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/>
  </bookViews>
  <sheets>
    <sheet name="Country Stats" sheetId="2" r:id="rId1"/>
    <sheet name="Growth" sheetId="10" r:id="rId2"/>
    <sheet name="Alliance Stats" sheetId="5" r:id="rId3"/>
    <sheet name="Alliance Tech Region" sheetId="9" r:id="rId4"/>
    <sheet name="RMorFood" sheetId="12" r:id="rId5"/>
    <sheet name="Research" sheetId="13" r:id="rId6"/>
    <sheet name="feed" sheetId="1" r:id="rId7"/>
  </sheets>
  <definedNames>
    <definedName name="_xlnm._FilterDatabase" localSheetId="0" hidden="1">'Country Stats'!$A$1:$V$2040</definedName>
  </definedNames>
  <calcPr calcId="152511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S359" i="2" l="1"/>
  <c r="A1936" i="2"/>
  <c r="B1936" i="2"/>
  <c r="C1936" i="2"/>
  <c r="D1936" i="2"/>
  <c r="E1936" i="2"/>
  <c r="F1936" i="2"/>
  <c r="G1936" i="2"/>
  <c r="H1936" i="2" s="1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A1870" i="2"/>
  <c r="B1870" i="2"/>
  <c r="C1870" i="2"/>
  <c r="D1870" i="2"/>
  <c r="E1870" i="2"/>
  <c r="F1870" i="2"/>
  <c r="G1870" i="2"/>
  <c r="H1870" i="2" s="1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A13" i="2"/>
  <c r="B13" i="2"/>
  <c r="C13" i="2"/>
  <c r="D13" i="2"/>
  <c r="E13" i="2"/>
  <c r="F13" i="2"/>
  <c r="G13" i="2"/>
  <c r="H13" i="2" s="1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1978" i="2"/>
  <c r="B1978" i="2"/>
  <c r="C1978" i="2"/>
  <c r="D1978" i="2"/>
  <c r="E1978" i="2"/>
  <c r="F1978" i="2"/>
  <c r="G1978" i="2"/>
  <c r="H1978" i="2" s="1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A379" i="2"/>
  <c r="B379" i="2"/>
  <c r="C379" i="2"/>
  <c r="D379" i="2"/>
  <c r="E379" i="2"/>
  <c r="F379" i="2"/>
  <c r="G379" i="2"/>
  <c r="H379" i="2" s="1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61" i="2"/>
  <c r="B361" i="2"/>
  <c r="C361" i="2"/>
  <c r="D361" i="2"/>
  <c r="E361" i="2"/>
  <c r="F361" i="2"/>
  <c r="G361" i="2"/>
  <c r="H361" i="2" s="1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1868" i="2"/>
  <c r="B1868" i="2"/>
  <c r="C1868" i="2"/>
  <c r="D1868" i="2"/>
  <c r="E1868" i="2"/>
  <c r="F1868" i="2"/>
  <c r="G1868" i="2"/>
  <c r="H1868" i="2" s="1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A2022" i="2"/>
  <c r="B2022" i="2"/>
  <c r="C2022" i="2"/>
  <c r="D2022" i="2"/>
  <c r="E2022" i="2"/>
  <c r="F2022" i="2"/>
  <c r="G2022" i="2"/>
  <c r="H2022" i="2" s="1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A383" i="2"/>
  <c r="B383" i="2"/>
  <c r="C383" i="2"/>
  <c r="D383" i="2"/>
  <c r="E383" i="2"/>
  <c r="F383" i="2"/>
  <c r="G383" i="2"/>
  <c r="H383" i="2" s="1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1956" i="2"/>
  <c r="B1956" i="2"/>
  <c r="C1956" i="2"/>
  <c r="D1956" i="2"/>
  <c r="E1956" i="2"/>
  <c r="F1956" i="2"/>
  <c r="G1956" i="2"/>
  <c r="H1956" i="2" s="1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A1867" i="2"/>
  <c r="B1867" i="2"/>
  <c r="C1867" i="2"/>
  <c r="D1867" i="2"/>
  <c r="E1867" i="2"/>
  <c r="F1867" i="2"/>
  <c r="G1867" i="2"/>
  <c r="H1867" i="2" s="1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A1818" i="2"/>
  <c r="B1818" i="2"/>
  <c r="C1818" i="2"/>
  <c r="D1818" i="2"/>
  <c r="E1818" i="2"/>
  <c r="F1818" i="2"/>
  <c r="G1818" i="2"/>
  <c r="H1818" i="2" s="1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A1864" i="2"/>
  <c r="B1864" i="2"/>
  <c r="C1864" i="2"/>
  <c r="D1864" i="2"/>
  <c r="E1864" i="2"/>
  <c r="F1864" i="2"/>
  <c r="G1864" i="2"/>
  <c r="H1864" i="2" s="1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A212" i="2"/>
  <c r="B212" i="2"/>
  <c r="C212" i="2"/>
  <c r="D212" i="2"/>
  <c r="E212" i="2"/>
  <c r="F212" i="2"/>
  <c r="G212" i="2"/>
  <c r="H212" i="2" s="1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1931" i="2"/>
  <c r="B1931" i="2"/>
  <c r="C1931" i="2"/>
  <c r="D1931" i="2"/>
  <c r="E1931" i="2"/>
  <c r="F1931" i="2"/>
  <c r="G1931" i="2"/>
  <c r="H1931" i="2" s="1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A355" i="2"/>
  <c r="B355" i="2"/>
  <c r="C355" i="2"/>
  <c r="D355" i="2"/>
  <c r="E355" i="2"/>
  <c r="F355" i="2"/>
  <c r="G355" i="2"/>
  <c r="H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362" i="2"/>
  <c r="B362" i="2"/>
  <c r="C362" i="2"/>
  <c r="D362" i="2"/>
  <c r="E362" i="2"/>
  <c r="F362" i="2"/>
  <c r="G362" i="2"/>
  <c r="H362" i="2" s="1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2006" i="2"/>
  <c r="B2006" i="2"/>
  <c r="C2006" i="2"/>
  <c r="D2006" i="2"/>
  <c r="E2006" i="2"/>
  <c r="F2006" i="2"/>
  <c r="G2006" i="2"/>
  <c r="H2006" i="2" s="1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A2018" i="2"/>
  <c r="B2018" i="2"/>
  <c r="C2018" i="2"/>
  <c r="D2018" i="2"/>
  <c r="E2018" i="2"/>
  <c r="F2018" i="2"/>
  <c r="G2018" i="2"/>
  <c r="H2018" i="2" s="1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A385" i="2"/>
  <c r="B385" i="2"/>
  <c r="C385" i="2"/>
  <c r="D385" i="2"/>
  <c r="E385" i="2"/>
  <c r="F385" i="2"/>
  <c r="G385" i="2"/>
  <c r="H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73" i="2"/>
  <c r="B373" i="2"/>
  <c r="C373" i="2"/>
  <c r="D373" i="2"/>
  <c r="E373" i="2"/>
  <c r="F373" i="2"/>
  <c r="G373" i="2"/>
  <c r="H373" i="2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2007" i="2"/>
  <c r="B2007" i="2"/>
  <c r="C2007" i="2"/>
  <c r="D2007" i="2"/>
  <c r="E2007" i="2"/>
  <c r="F2007" i="2"/>
  <c r="G2007" i="2"/>
  <c r="H2007" i="2" s="1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A1958" i="2"/>
  <c r="B1958" i="2"/>
  <c r="C1958" i="2"/>
  <c r="D1958" i="2"/>
  <c r="E1958" i="2"/>
  <c r="F1958" i="2"/>
  <c r="G1958" i="2"/>
  <c r="H1958" i="2" s="1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A1798" i="2"/>
  <c r="B1798" i="2"/>
  <c r="C1798" i="2"/>
  <c r="D1798" i="2"/>
  <c r="E1798" i="2"/>
  <c r="F1798" i="2"/>
  <c r="G1798" i="2"/>
  <c r="H1798" i="2" s="1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A370" i="2"/>
  <c r="B370" i="2"/>
  <c r="C370" i="2"/>
  <c r="D370" i="2"/>
  <c r="E370" i="2"/>
  <c r="F370" i="2"/>
  <c r="G370" i="2"/>
  <c r="H370" i="2" s="1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2005" i="2"/>
  <c r="B2005" i="2"/>
  <c r="C2005" i="2"/>
  <c r="D2005" i="2"/>
  <c r="E2005" i="2"/>
  <c r="F2005" i="2"/>
  <c r="G2005" i="2"/>
  <c r="H2005" i="2" s="1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A1981" i="2"/>
  <c r="B1981" i="2"/>
  <c r="C1981" i="2"/>
  <c r="D1981" i="2"/>
  <c r="E1981" i="2"/>
  <c r="F1981" i="2"/>
  <c r="G1981" i="2"/>
  <c r="H1981" i="2" s="1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A2033" i="2"/>
  <c r="B2033" i="2"/>
  <c r="C2033" i="2"/>
  <c r="D2033" i="2"/>
  <c r="E2033" i="2"/>
  <c r="F2033" i="2"/>
  <c r="G2033" i="2"/>
  <c r="H2033" i="2" s="1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A1833" i="2"/>
  <c r="B1833" i="2"/>
  <c r="C1833" i="2"/>
  <c r="D1833" i="2"/>
  <c r="E1833" i="2"/>
  <c r="F1833" i="2"/>
  <c r="G1833" i="2"/>
  <c r="H1833" i="2" s="1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A1551" i="2"/>
  <c r="B1551" i="2"/>
  <c r="C1551" i="2"/>
  <c r="D1551" i="2"/>
  <c r="E1551" i="2"/>
  <c r="F1551" i="2"/>
  <c r="G1551" i="2"/>
  <c r="H1551" i="2" s="1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383" i="2"/>
  <c r="B1383" i="2"/>
  <c r="C1383" i="2"/>
  <c r="D1383" i="2"/>
  <c r="E1383" i="2"/>
  <c r="F1383" i="2"/>
  <c r="G1383" i="2"/>
  <c r="H1383" i="2" s="1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2009" i="2"/>
  <c r="B2009" i="2"/>
  <c r="C2009" i="2"/>
  <c r="D2009" i="2"/>
  <c r="E2009" i="2"/>
  <c r="F2009" i="2"/>
  <c r="G2009" i="2"/>
  <c r="H2009" i="2" s="1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A986" i="2"/>
  <c r="B986" i="2"/>
  <c r="C986" i="2"/>
  <c r="D986" i="2"/>
  <c r="E986" i="2"/>
  <c r="F986" i="2"/>
  <c r="G986" i="2"/>
  <c r="H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377" i="2"/>
  <c r="B377" i="2"/>
  <c r="C377" i="2"/>
  <c r="D377" i="2"/>
  <c r="E377" i="2"/>
  <c r="F377" i="2"/>
  <c r="G377" i="2"/>
  <c r="H377" i="2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1688" i="2"/>
  <c r="B1688" i="2"/>
  <c r="C1688" i="2"/>
  <c r="D1688" i="2"/>
  <c r="E1688" i="2"/>
  <c r="F1688" i="2"/>
  <c r="G1688" i="2"/>
  <c r="H1688" i="2" s="1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2019" i="2"/>
  <c r="B2019" i="2"/>
  <c r="C2019" i="2"/>
  <c r="D2019" i="2"/>
  <c r="E2019" i="2"/>
  <c r="F2019" i="2"/>
  <c r="G2019" i="2"/>
  <c r="H2019" i="2" s="1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A2010" i="2"/>
  <c r="B2010" i="2"/>
  <c r="C2010" i="2"/>
  <c r="D2010" i="2"/>
  <c r="E2010" i="2"/>
  <c r="F2010" i="2"/>
  <c r="G2010" i="2"/>
  <c r="H2010" i="2" s="1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A2013" i="2"/>
  <c r="B2013" i="2"/>
  <c r="C2013" i="2"/>
  <c r="D2013" i="2"/>
  <c r="E2013" i="2"/>
  <c r="F2013" i="2"/>
  <c r="G2013" i="2"/>
  <c r="H2013" i="2" s="1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A1876" i="2"/>
  <c r="B1876" i="2"/>
  <c r="C1876" i="2"/>
  <c r="D1876" i="2"/>
  <c r="E1876" i="2"/>
  <c r="F1876" i="2"/>
  <c r="G1876" i="2"/>
  <c r="H1876" i="2" s="1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A378" i="2"/>
  <c r="B378" i="2"/>
  <c r="C378" i="2"/>
  <c r="D378" i="2"/>
  <c r="E378" i="2"/>
  <c r="F378" i="2"/>
  <c r="G378" i="2"/>
  <c r="H378" i="2" s="1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380" i="2"/>
  <c r="B380" i="2"/>
  <c r="C380" i="2"/>
  <c r="D380" i="2"/>
  <c r="E380" i="2"/>
  <c r="F380" i="2"/>
  <c r="G380" i="2"/>
  <c r="H380" i="2" s="1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1999" i="2"/>
  <c r="B1999" i="2"/>
  <c r="C1999" i="2"/>
  <c r="D1999" i="2"/>
  <c r="E1999" i="2"/>
  <c r="F1999" i="2"/>
  <c r="G1999" i="2"/>
  <c r="H1999" i="2" s="1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A1985" i="2"/>
  <c r="B1985" i="2"/>
  <c r="C1985" i="2"/>
  <c r="D1985" i="2"/>
  <c r="E1985" i="2"/>
  <c r="F1985" i="2"/>
  <c r="G1985" i="2"/>
  <c r="H1985" i="2" s="1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A1926" i="2"/>
  <c r="B1926" i="2"/>
  <c r="C1926" i="2"/>
  <c r="D1926" i="2"/>
  <c r="E1926" i="2"/>
  <c r="F1926" i="2"/>
  <c r="G1926" i="2"/>
  <c r="H1926" i="2" s="1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A1986" i="2"/>
  <c r="B1986" i="2"/>
  <c r="C1986" i="2"/>
  <c r="D1986" i="2"/>
  <c r="E1986" i="2"/>
  <c r="F1986" i="2"/>
  <c r="G1986" i="2"/>
  <c r="H1986" i="2" s="1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A411" i="2"/>
  <c r="B411" i="2"/>
  <c r="C411" i="2"/>
  <c r="D411" i="2"/>
  <c r="E411" i="2"/>
  <c r="F411" i="2"/>
  <c r="G411" i="2"/>
  <c r="H411" i="2" s="1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2" i="2"/>
  <c r="B412" i="2"/>
  <c r="C412" i="2"/>
  <c r="D412" i="2"/>
  <c r="E412" i="2"/>
  <c r="F412" i="2"/>
  <c r="G412" i="2"/>
  <c r="H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374" i="2"/>
  <c r="B374" i="2"/>
  <c r="C374" i="2"/>
  <c r="D374" i="2"/>
  <c r="E374" i="2"/>
  <c r="F374" i="2"/>
  <c r="G374" i="2"/>
  <c r="H374" i="2" s="1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2021" i="2"/>
  <c r="B2021" i="2"/>
  <c r="C2021" i="2"/>
  <c r="D2021" i="2"/>
  <c r="E2021" i="2"/>
  <c r="F2021" i="2"/>
  <c r="G2021" i="2"/>
  <c r="H2021" i="2" s="1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A2003" i="2"/>
  <c r="B2003" i="2"/>
  <c r="C2003" i="2"/>
  <c r="D2003" i="2"/>
  <c r="E2003" i="2"/>
  <c r="F2003" i="2"/>
  <c r="G2003" i="2"/>
  <c r="H2003" i="2" s="1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A413" i="2"/>
  <c r="B413" i="2"/>
  <c r="C413" i="2"/>
  <c r="D413" i="2"/>
  <c r="E413" i="2"/>
  <c r="F413" i="2"/>
  <c r="G413" i="2"/>
  <c r="H413" i="2" s="1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2039" i="2"/>
  <c r="B2039" i="2"/>
  <c r="C2039" i="2"/>
  <c r="D2039" i="2"/>
  <c r="E2039" i="2"/>
  <c r="F2039" i="2"/>
  <c r="G2039" i="2"/>
  <c r="H2039" i="2" s="1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A1610" i="2"/>
  <c r="B1610" i="2"/>
  <c r="C1610" i="2"/>
  <c r="D1610" i="2"/>
  <c r="E1610" i="2"/>
  <c r="F1610" i="2"/>
  <c r="G1610" i="2"/>
  <c r="H1610" i="2" s="1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1734" i="2"/>
  <c r="B1734" i="2"/>
  <c r="C1734" i="2"/>
  <c r="D1734" i="2"/>
  <c r="E1734" i="2"/>
  <c r="F1734" i="2"/>
  <c r="G1734" i="2"/>
  <c r="H1734" i="2" s="1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1877" i="2"/>
  <c r="B1877" i="2"/>
  <c r="C1877" i="2"/>
  <c r="D1877" i="2"/>
  <c r="E1877" i="2"/>
  <c r="F1877" i="2"/>
  <c r="G1877" i="2"/>
  <c r="H1877" i="2" s="1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A1865" i="2"/>
  <c r="B1865" i="2"/>
  <c r="C1865" i="2"/>
  <c r="D1865" i="2"/>
  <c r="E1865" i="2"/>
  <c r="F1865" i="2"/>
  <c r="G1865" i="2"/>
  <c r="H1865" i="2" s="1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A1951" i="2"/>
  <c r="B1951" i="2"/>
  <c r="C1951" i="2"/>
  <c r="D1951" i="2"/>
  <c r="E1951" i="2"/>
  <c r="F1951" i="2"/>
  <c r="G1951" i="2"/>
  <c r="H1951" i="2" s="1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A1710" i="2"/>
  <c r="B1710" i="2"/>
  <c r="C1710" i="2"/>
  <c r="D1710" i="2"/>
  <c r="E1710" i="2"/>
  <c r="F1710" i="2"/>
  <c r="G1710" i="2"/>
  <c r="H1710" i="2" s="1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719" i="2"/>
  <c r="B1719" i="2"/>
  <c r="C1719" i="2"/>
  <c r="D1719" i="2"/>
  <c r="E1719" i="2"/>
  <c r="F1719" i="2"/>
  <c r="G1719" i="2"/>
  <c r="H1719" i="2" s="1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2040" i="2"/>
  <c r="B2040" i="2"/>
  <c r="C2040" i="2"/>
  <c r="D2040" i="2"/>
  <c r="E2040" i="2"/>
  <c r="F2040" i="2"/>
  <c r="G2040" i="2"/>
  <c r="H2040" i="2" s="1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A1862" i="2"/>
  <c r="B1862" i="2"/>
  <c r="C1862" i="2"/>
  <c r="D1862" i="2"/>
  <c r="E1862" i="2"/>
  <c r="F1862" i="2"/>
  <c r="G1862" i="2"/>
  <c r="H1862" i="2" s="1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A363" i="2"/>
  <c r="B363" i="2"/>
  <c r="C363" i="2"/>
  <c r="D363" i="2"/>
  <c r="E363" i="2"/>
  <c r="F363" i="2"/>
  <c r="G363" i="2"/>
  <c r="H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1781" i="2"/>
  <c r="B1781" i="2"/>
  <c r="C1781" i="2"/>
  <c r="D1781" i="2"/>
  <c r="E1781" i="2"/>
  <c r="F1781" i="2"/>
  <c r="G1781" i="2"/>
  <c r="H1781" i="2" s="1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A2035" i="2"/>
  <c r="B2035" i="2"/>
  <c r="C2035" i="2"/>
  <c r="D2035" i="2"/>
  <c r="E2035" i="2"/>
  <c r="F2035" i="2"/>
  <c r="G2035" i="2"/>
  <c r="H2035" i="2" s="1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A1875" i="2"/>
  <c r="B1875" i="2"/>
  <c r="C1875" i="2"/>
  <c r="D1875" i="2"/>
  <c r="E1875" i="2"/>
  <c r="F1875" i="2"/>
  <c r="G1875" i="2"/>
  <c r="H1875" i="2" s="1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A1955" i="2"/>
  <c r="B1955" i="2"/>
  <c r="C1955" i="2"/>
  <c r="D1955" i="2"/>
  <c r="E1955" i="2"/>
  <c r="F1955" i="2"/>
  <c r="G1955" i="2"/>
  <c r="H1955" i="2" s="1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A2023" i="2"/>
  <c r="B2023" i="2"/>
  <c r="C2023" i="2"/>
  <c r="D2023" i="2"/>
  <c r="E2023" i="2"/>
  <c r="F2023" i="2"/>
  <c r="G2023" i="2"/>
  <c r="H2023" i="2" s="1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A381" i="2"/>
  <c r="B381" i="2"/>
  <c r="C381" i="2"/>
  <c r="D381" i="2"/>
  <c r="E381" i="2"/>
  <c r="F381" i="2"/>
  <c r="G381" i="2"/>
  <c r="H381" i="2" s="1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1979" i="2"/>
  <c r="B1979" i="2"/>
  <c r="C1979" i="2"/>
  <c r="D1979" i="2"/>
  <c r="E1979" i="2"/>
  <c r="F1979" i="2"/>
  <c r="G1979" i="2"/>
  <c r="H1979" i="2" s="1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A1804" i="2"/>
  <c r="B1804" i="2"/>
  <c r="C1804" i="2"/>
  <c r="D1804" i="2"/>
  <c r="E1804" i="2"/>
  <c r="F1804" i="2"/>
  <c r="G1804" i="2"/>
  <c r="H1804" i="2" s="1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A2031" i="2"/>
  <c r="B2031" i="2"/>
  <c r="C2031" i="2"/>
  <c r="D2031" i="2"/>
  <c r="E2031" i="2"/>
  <c r="F2031" i="2"/>
  <c r="G2031" i="2"/>
  <c r="H2031" i="2" s="1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A417" i="2"/>
  <c r="B417" i="2"/>
  <c r="C417" i="2"/>
  <c r="D417" i="2"/>
  <c r="E417" i="2"/>
  <c r="F417" i="2"/>
  <c r="G417" i="2"/>
  <c r="H417" i="2" s="1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2020" i="2"/>
  <c r="B2020" i="2"/>
  <c r="C2020" i="2"/>
  <c r="D2020" i="2"/>
  <c r="E2020" i="2"/>
  <c r="F2020" i="2"/>
  <c r="G2020" i="2"/>
  <c r="H2020" i="2" s="1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A371" i="2"/>
  <c r="B371" i="2"/>
  <c r="C371" i="2"/>
  <c r="D371" i="2"/>
  <c r="E371" i="2"/>
  <c r="F371" i="2"/>
  <c r="G371" i="2"/>
  <c r="H371" i="2" s="1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2032" i="2"/>
  <c r="B2032" i="2"/>
  <c r="C2032" i="2"/>
  <c r="D2032" i="2"/>
  <c r="E2032" i="2"/>
  <c r="F2032" i="2"/>
  <c r="G2032" i="2"/>
  <c r="H2032" i="2" s="1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A369" i="2"/>
  <c r="B369" i="2"/>
  <c r="C369" i="2"/>
  <c r="D369" i="2"/>
  <c r="E369" i="2"/>
  <c r="F369" i="2"/>
  <c r="G369" i="2"/>
  <c r="H369" i="2" s="1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2002" i="2"/>
  <c r="B2002" i="2"/>
  <c r="C2002" i="2"/>
  <c r="D2002" i="2"/>
  <c r="E2002" i="2"/>
  <c r="F2002" i="2"/>
  <c r="G2002" i="2"/>
  <c r="H2002" i="2" s="1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A1961" i="2"/>
  <c r="B1961" i="2"/>
  <c r="C1961" i="2"/>
  <c r="D1961" i="2"/>
  <c r="E1961" i="2"/>
  <c r="F1961" i="2"/>
  <c r="G1961" i="2"/>
  <c r="H1961" i="2" s="1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A419" i="2"/>
  <c r="B419" i="2"/>
  <c r="C419" i="2"/>
  <c r="D419" i="2"/>
  <c r="E419" i="2"/>
  <c r="F419" i="2"/>
  <c r="G419" i="2"/>
  <c r="H419" i="2" s="1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55" i="2"/>
  <c r="B455" i="2"/>
  <c r="C455" i="2"/>
  <c r="D455" i="2"/>
  <c r="E455" i="2"/>
  <c r="F455" i="2"/>
  <c r="G455" i="2"/>
  <c r="H455" i="2" s="1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367" i="2"/>
  <c r="B367" i="2"/>
  <c r="C367" i="2"/>
  <c r="D367" i="2"/>
  <c r="E367" i="2"/>
  <c r="F367" i="2"/>
  <c r="G367" i="2"/>
  <c r="H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1884" i="2"/>
  <c r="B1884" i="2"/>
  <c r="C1884" i="2"/>
  <c r="D1884" i="2"/>
  <c r="E1884" i="2"/>
  <c r="F1884" i="2"/>
  <c r="G1884" i="2"/>
  <c r="H1884" i="2" s="1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A366" i="2"/>
  <c r="B366" i="2"/>
  <c r="C366" i="2"/>
  <c r="D366" i="2"/>
  <c r="E366" i="2"/>
  <c r="F366" i="2"/>
  <c r="G366" i="2"/>
  <c r="H366" i="2" s="1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2001" i="2"/>
  <c r="B2001" i="2"/>
  <c r="C2001" i="2"/>
  <c r="D2001" i="2"/>
  <c r="E2001" i="2"/>
  <c r="F2001" i="2"/>
  <c r="G2001" i="2"/>
  <c r="H2001" i="2" s="1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A364" i="2"/>
  <c r="B364" i="2"/>
  <c r="C364" i="2"/>
  <c r="D364" i="2"/>
  <c r="E364" i="2"/>
  <c r="F364" i="2"/>
  <c r="G364" i="2"/>
  <c r="H364" i="2" s="1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565" i="2"/>
  <c r="B565" i="2"/>
  <c r="C565" i="2"/>
  <c r="D565" i="2"/>
  <c r="E565" i="2"/>
  <c r="F565" i="2"/>
  <c r="G565" i="2"/>
  <c r="H565" i="2" s="1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1967" i="2"/>
  <c r="B1967" i="2"/>
  <c r="C1967" i="2"/>
  <c r="D1967" i="2"/>
  <c r="E1967" i="2"/>
  <c r="F1967" i="2"/>
  <c r="G1967" i="2"/>
  <c r="H1967" i="2" s="1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A1854" i="2"/>
  <c r="B1854" i="2"/>
  <c r="C1854" i="2"/>
  <c r="D1854" i="2"/>
  <c r="E1854" i="2"/>
  <c r="F1854" i="2"/>
  <c r="G1854" i="2"/>
  <c r="H1854" i="2" s="1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A1684" i="2"/>
  <c r="B1684" i="2"/>
  <c r="C1684" i="2"/>
  <c r="D1684" i="2"/>
  <c r="E1684" i="2"/>
  <c r="F1684" i="2"/>
  <c r="G1684" i="2"/>
  <c r="H1684" i="2" s="1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1932" i="2"/>
  <c r="B1932" i="2"/>
  <c r="C1932" i="2"/>
  <c r="D1932" i="2"/>
  <c r="E1932" i="2"/>
  <c r="F1932" i="2"/>
  <c r="G1932" i="2"/>
  <c r="H1932" i="2" s="1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A365" i="2"/>
  <c r="B365" i="2"/>
  <c r="C365" i="2"/>
  <c r="D365" i="2"/>
  <c r="E365" i="2"/>
  <c r="F365" i="2"/>
  <c r="G365" i="2"/>
  <c r="H365" i="2" s="1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1584" i="2"/>
  <c r="B1584" i="2"/>
  <c r="C1584" i="2"/>
  <c r="D1584" i="2"/>
  <c r="E1584" i="2"/>
  <c r="F1584" i="2"/>
  <c r="G1584" i="2"/>
  <c r="H1584" i="2" s="1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1939" i="2"/>
  <c r="B1939" i="2"/>
  <c r="C1939" i="2"/>
  <c r="D1939" i="2"/>
  <c r="E1939" i="2"/>
  <c r="F1939" i="2"/>
  <c r="G1939" i="2"/>
  <c r="H1939" i="2" s="1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A1230" i="2"/>
  <c r="B1230" i="2"/>
  <c r="C1230" i="2"/>
  <c r="D1230" i="2"/>
  <c r="E1230" i="2"/>
  <c r="F1230" i="2"/>
  <c r="G1230" i="2"/>
  <c r="H1230" i="2" s="1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652" i="2"/>
  <c r="B1652" i="2"/>
  <c r="C1652" i="2"/>
  <c r="D1652" i="2"/>
  <c r="E1652" i="2"/>
  <c r="F1652" i="2"/>
  <c r="G1652" i="2"/>
  <c r="H1652" i="2" s="1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1889" i="2"/>
  <c r="B1889" i="2"/>
  <c r="C1889" i="2"/>
  <c r="D1889" i="2"/>
  <c r="E1889" i="2"/>
  <c r="F1889" i="2"/>
  <c r="G1889" i="2"/>
  <c r="H1889" i="2" s="1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A2036" i="2"/>
  <c r="B2036" i="2"/>
  <c r="C2036" i="2"/>
  <c r="D2036" i="2"/>
  <c r="E2036" i="2"/>
  <c r="F2036" i="2"/>
  <c r="G2036" i="2"/>
  <c r="H2036" i="2" s="1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A1977" i="2"/>
  <c r="B1977" i="2"/>
  <c r="C1977" i="2"/>
  <c r="D1977" i="2"/>
  <c r="E1977" i="2"/>
  <c r="F1977" i="2"/>
  <c r="G1977" i="2"/>
  <c r="H1977" i="2" s="1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A1859" i="2"/>
  <c r="B1859" i="2"/>
  <c r="C1859" i="2"/>
  <c r="D1859" i="2"/>
  <c r="E1859" i="2"/>
  <c r="F1859" i="2"/>
  <c r="G1859" i="2"/>
  <c r="H1859" i="2" s="1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A1995" i="2"/>
  <c r="B1995" i="2"/>
  <c r="C1995" i="2"/>
  <c r="D1995" i="2"/>
  <c r="E1995" i="2"/>
  <c r="F1995" i="2"/>
  <c r="G1995" i="2"/>
  <c r="H1995" i="2" s="1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A1055" i="2"/>
  <c r="B1055" i="2"/>
  <c r="C1055" i="2"/>
  <c r="D1055" i="2"/>
  <c r="E1055" i="2"/>
  <c r="F1055" i="2"/>
  <c r="G1055" i="2"/>
  <c r="H1055" i="2" s="1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1538" i="2"/>
  <c r="B1538" i="2"/>
  <c r="C1538" i="2"/>
  <c r="D1538" i="2"/>
  <c r="E1538" i="2"/>
  <c r="F1538" i="2"/>
  <c r="G1538" i="2"/>
  <c r="H1538" i="2" s="1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608" i="2"/>
  <c r="B608" i="2"/>
  <c r="C608" i="2"/>
  <c r="D608" i="2"/>
  <c r="E608" i="2"/>
  <c r="F608" i="2"/>
  <c r="G608" i="2"/>
  <c r="H608" i="2" s="1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929" i="2"/>
  <c r="B929" i="2"/>
  <c r="C929" i="2"/>
  <c r="D929" i="2"/>
  <c r="E929" i="2"/>
  <c r="F929" i="2"/>
  <c r="G929" i="2"/>
  <c r="H929" i="2" s="1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1964" i="2"/>
  <c r="B1964" i="2"/>
  <c r="C1964" i="2"/>
  <c r="D1964" i="2"/>
  <c r="E1964" i="2"/>
  <c r="F1964" i="2"/>
  <c r="G1964" i="2"/>
  <c r="H1964" i="2" s="1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A1820" i="2"/>
  <c r="B1820" i="2"/>
  <c r="C1820" i="2"/>
  <c r="D1820" i="2"/>
  <c r="E1820" i="2"/>
  <c r="F1820" i="2"/>
  <c r="G1820" i="2"/>
  <c r="H1820" i="2" s="1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A376" i="2"/>
  <c r="B376" i="2"/>
  <c r="C376" i="2"/>
  <c r="D376" i="2"/>
  <c r="E376" i="2"/>
  <c r="F376" i="2"/>
  <c r="G376" i="2"/>
  <c r="H376" i="2" s="1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1728" i="2"/>
  <c r="B1728" i="2"/>
  <c r="C1728" i="2"/>
  <c r="D1728" i="2"/>
  <c r="E1728" i="2"/>
  <c r="F1728" i="2"/>
  <c r="G1728" i="2"/>
  <c r="H1728" i="2" s="1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1757" i="2"/>
  <c r="B1757" i="2"/>
  <c r="C1757" i="2"/>
  <c r="D1757" i="2"/>
  <c r="E1757" i="2"/>
  <c r="F1757" i="2"/>
  <c r="G1757" i="2"/>
  <c r="H1757" i="2" s="1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1650" i="2"/>
  <c r="B1650" i="2"/>
  <c r="C1650" i="2"/>
  <c r="D1650" i="2"/>
  <c r="E1650" i="2"/>
  <c r="F1650" i="2"/>
  <c r="G1650" i="2"/>
  <c r="H1650" i="2" s="1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1916" i="2"/>
  <c r="B1916" i="2"/>
  <c r="C1916" i="2"/>
  <c r="D1916" i="2"/>
  <c r="E1916" i="2"/>
  <c r="F1916" i="2"/>
  <c r="G1916" i="2"/>
  <c r="H1916" i="2" s="1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A1568" i="2"/>
  <c r="B1568" i="2"/>
  <c r="C1568" i="2"/>
  <c r="D1568" i="2"/>
  <c r="E1568" i="2"/>
  <c r="F1568" i="2"/>
  <c r="G1568" i="2"/>
  <c r="H1568" i="2" s="1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630" i="2"/>
  <c r="B630" i="2"/>
  <c r="C630" i="2"/>
  <c r="D630" i="2"/>
  <c r="E630" i="2"/>
  <c r="F630" i="2"/>
  <c r="G630" i="2"/>
  <c r="H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1516" i="2"/>
  <c r="B1516" i="2"/>
  <c r="C1516" i="2"/>
  <c r="D1516" i="2"/>
  <c r="E1516" i="2"/>
  <c r="F1516" i="2"/>
  <c r="G1516" i="2"/>
  <c r="H1516" i="2" s="1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658" i="2"/>
  <c r="B658" i="2"/>
  <c r="C658" i="2"/>
  <c r="D658" i="2"/>
  <c r="E658" i="2"/>
  <c r="F658" i="2"/>
  <c r="G658" i="2"/>
  <c r="H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1913" i="2"/>
  <c r="B1913" i="2"/>
  <c r="C1913" i="2"/>
  <c r="D1913" i="2"/>
  <c r="E1913" i="2"/>
  <c r="F1913" i="2"/>
  <c r="G1913" i="2"/>
  <c r="H1913" i="2" s="1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A1731" i="2"/>
  <c r="B1731" i="2"/>
  <c r="C1731" i="2"/>
  <c r="D1731" i="2"/>
  <c r="E1731" i="2"/>
  <c r="F1731" i="2"/>
  <c r="G1731" i="2"/>
  <c r="H1731" i="2" s="1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368" i="2"/>
  <c r="B368" i="2"/>
  <c r="C368" i="2"/>
  <c r="D368" i="2"/>
  <c r="E368" i="2"/>
  <c r="F368" i="2"/>
  <c r="G368" i="2"/>
  <c r="H368" i="2" s="1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1813" i="2"/>
  <c r="B1813" i="2"/>
  <c r="C1813" i="2"/>
  <c r="D1813" i="2"/>
  <c r="E1813" i="2"/>
  <c r="F1813" i="2"/>
  <c r="G1813" i="2"/>
  <c r="H1813" i="2" s="1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A1348" i="2"/>
  <c r="B1348" i="2"/>
  <c r="C1348" i="2"/>
  <c r="D1348" i="2"/>
  <c r="E1348" i="2"/>
  <c r="F1348" i="2"/>
  <c r="G1348" i="2"/>
  <c r="H1348" i="2" s="1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1963" i="2"/>
  <c r="B1963" i="2"/>
  <c r="C1963" i="2"/>
  <c r="D1963" i="2"/>
  <c r="E1963" i="2"/>
  <c r="F1963" i="2"/>
  <c r="G1963" i="2"/>
  <c r="H1963" i="2" s="1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A649" i="2"/>
  <c r="B649" i="2"/>
  <c r="C649" i="2"/>
  <c r="D649" i="2"/>
  <c r="E649" i="2"/>
  <c r="F649" i="2"/>
  <c r="G649" i="2"/>
  <c r="H649" i="2" s="1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62" i="2"/>
  <c r="B662" i="2"/>
  <c r="C662" i="2"/>
  <c r="D662" i="2"/>
  <c r="E662" i="2"/>
  <c r="F662" i="2"/>
  <c r="G662" i="2"/>
  <c r="H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742" i="2"/>
  <c r="B742" i="2"/>
  <c r="C742" i="2"/>
  <c r="D742" i="2"/>
  <c r="E742" i="2"/>
  <c r="F742" i="2"/>
  <c r="G742" i="2"/>
  <c r="H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1910" i="2"/>
  <c r="B1910" i="2"/>
  <c r="C1910" i="2"/>
  <c r="D1910" i="2"/>
  <c r="E1910" i="2"/>
  <c r="F1910" i="2"/>
  <c r="G1910" i="2"/>
  <c r="H1910" i="2" s="1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A743" i="2"/>
  <c r="B743" i="2"/>
  <c r="C743" i="2"/>
  <c r="D743" i="2"/>
  <c r="E743" i="2"/>
  <c r="F743" i="2"/>
  <c r="G743" i="2"/>
  <c r="H743" i="2" s="1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1335" i="2"/>
  <c r="B1335" i="2"/>
  <c r="C1335" i="2"/>
  <c r="D1335" i="2"/>
  <c r="E1335" i="2"/>
  <c r="F1335" i="2"/>
  <c r="G1335" i="2"/>
  <c r="H1335" i="2" s="1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415" i="2"/>
  <c r="B415" i="2"/>
  <c r="C415" i="2"/>
  <c r="D415" i="2"/>
  <c r="E415" i="2"/>
  <c r="F415" i="2"/>
  <c r="G415" i="2"/>
  <c r="H415" i="2" s="1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218" i="2"/>
  <c r="B218" i="2"/>
  <c r="C218" i="2"/>
  <c r="D218" i="2"/>
  <c r="E218" i="2"/>
  <c r="F218" i="2"/>
  <c r="G218" i="2"/>
  <c r="H218" i="2" s="1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1975" i="2"/>
  <c r="B1975" i="2"/>
  <c r="C1975" i="2"/>
  <c r="D1975" i="2"/>
  <c r="E1975" i="2"/>
  <c r="F1975" i="2"/>
  <c r="G1975" i="2"/>
  <c r="H1975" i="2" s="1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A1658" i="2"/>
  <c r="B1658" i="2"/>
  <c r="C1658" i="2"/>
  <c r="D1658" i="2"/>
  <c r="E1658" i="2"/>
  <c r="F1658" i="2"/>
  <c r="G1658" i="2"/>
  <c r="H1658" i="2" s="1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873" i="2"/>
  <c r="B873" i="2"/>
  <c r="C873" i="2"/>
  <c r="D873" i="2"/>
  <c r="E873" i="2"/>
  <c r="F873" i="2"/>
  <c r="G873" i="2"/>
  <c r="H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1896" i="2"/>
  <c r="B1896" i="2"/>
  <c r="C1896" i="2"/>
  <c r="D1896" i="2"/>
  <c r="E1896" i="2"/>
  <c r="F1896" i="2"/>
  <c r="G1896" i="2"/>
  <c r="H1896" i="2" s="1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A1871" i="2"/>
  <c r="B1871" i="2"/>
  <c r="C1871" i="2"/>
  <c r="D1871" i="2"/>
  <c r="E1871" i="2"/>
  <c r="F1871" i="2"/>
  <c r="G1871" i="2"/>
  <c r="H1871" i="2" s="1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A1790" i="2"/>
  <c r="B1790" i="2"/>
  <c r="C1790" i="2"/>
  <c r="D1790" i="2"/>
  <c r="E1790" i="2"/>
  <c r="F1790" i="2"/>
  <c r="G1790" i="2"/>
  <c r="H1790" i="2" s="1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A1657" i="2"/>
  <c r="B1657" i="2"/>
  <c r="C1657" i="2"/>
  <c r="D1657" i="2"/>
  <c r="E1657" i="2"/>
  <c r="F1657" i="2"/>
  <c r="G1657" i="2"/>
  <c r="H1657" i="2" s="1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954" i="2"/>
  <c r="B954" i="2"/>
  <c r="C954" i="2"/>
  <c r="D954" i="2"/>
  <c r="E954" i="2"/>
  <c r="F954" i="2"/>
  <c r="G954" i="2"/>
  <c r="H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2027" i="2"/>
  <c r="B2027" i="2"/>
  <c r="C2027" i="2"/>
  <c r="D2027" i="2"/>
  <c r="E2027" i="2"/>
  <c r="F2027" i="2"/>
  <c r="G2027" i="2"/>
  <c r="H2027" i="2" s="1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A1599" i="2"/>
  <c r="B1599" i="2"/>
  <c r="C1599" i="2"/>
  <c r="D1599" i="2"/>
  <c r="E1599" i="2"/>
  <c r="F1599" i="2"/>
  <c r="G1599" i="2"/>
  <c r="H1599" i="2" s="1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768" i="2"/>
  <c r="B768" i="2"/>
  <c r="C768" i="2"/>
  <c r="D768" i="2"/>
  <c r="E768" i="2"/>
  <c r="F768" i="2"/>
  <c r="G768" i="2"/>
  <c r="H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1477" i="2"/>
  <c r="B1477" i="2"/>
  <c r="C1477" i="2"/>
  <c r="D1477" i="2"/>
  <c r="E1477" i="2"/>
  <c r="F1477" i="2"/>
  <c r="G1477" i="2"/>
  <c r="H1477" i="2" s="1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775" i="2"/>
  <c r="B775" i="2"/>
  <c r="C775" i="2"/>
  <c r="D775" i="2"/>
  <c r="E775" i="2"/>
  <c r="F775" i="2"/>
  <c r="G775" i="2"/>
  <c r="H775" i="2" s="1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1972" i="2"/>
  <c r="B1972" i="2"/>
  <c r="C1972" i="2"/>
  <c r="D1972" i="2"/>
  <c r="E1972" i="2"/>
  <c r="F1972" i="2"/>
  <c r="G1972" i="2"/>
  <c r="H1972" i="2" s="1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A1850" i="2"/>
  <c r="B1850" i="2"/>
  <c r="C1850" i="2"/>
  <c r="D1850" i="2"/>
  <c r="E1850" i="2"/>
  <c r="F1850" i="2"/>
  <c r="G1850" i="2"/>
  <c r="H1850" i="2" s="1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A828" i="2"/>
  <c r="B828" i="2"/>
  <c r="C828" i="2"/>
  <c r="D828" i="2"/>
  <c r="E828" i="2"/>
  <c r="F828" i="2"/>
  <c r="G828" i="2"/>
  <c r="H828" i="2" s="1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1616" i="2"/>
  <c r="B1616" i="2"/>
  <c r="C1616" i="2"/>
  <c r="D1616" i="2"/>
  <c r="E1616" i="2"/>
  <c r="F1616" i="2"/>
  <c r="G1616" i="2"/>
  <c r="H1616" i="2" s="1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1976" i="2"/>
  <c r="B1976" i="2"/>
  <c r="C1976" i="2"/>
  <c r="D1976" i="2"/>
  <c r="E1976" i="2"/>
  <c r="F1976" i="2"/>
  <c r="G1976" i="2"/>
  <c r="H1976" i="2" s="1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A386" i="2"/>
  <c r="B386" i="2"/>
  <c r="C386" i="2"/>
  <c r="D386" i="2"/>
  <c r="E386" i="2"/>
  <c r="F386" i="2"/>
  <c r="G386" i="2"/>
  <c r="H386" i="2" s="1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878" i="2"/>
  <c r="B878" i="2"/>
  <c r="C878" i="2"/>
  <c r="D878" i="2"/>
  <c r="E878" i="2"/>
  <c r="F878" i="2"/>
  <c r="G878" i="2"/>
  <c r="H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839" i="2"/>
  <c r="B839" i="2"/>
  <c r="C839" i="2"/>
  <c r="D839" i="2"/>
  <c r="E839" i="2"/>
  <c r="F839" i="2"/>
  <c r="G839" i="2"/>
  <c r="H839" i="2" s="1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382" i="2"/>
  <c r="B382" i="2"/>
  <c r="C382" i="2"/>
  <c r="D382" i="2"/>
  <c r="E382" i="2"/>
  <c r="F382" i="2"/>
  <c r="G382" i="2"/>
  <c r="H382" i="2" s="1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749" i="2"/>
  <c r="B749" i="2"/>
  <c r="C749" i="2"/>
  <c r="D749" i="2"/>
  <c r="E749" i="2"/>
  <c r="F749" i="2"/>
  <c r="G749" i="2"/>
  <c r="H749" i="2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387" i="2"/>
  <c r="B387" i="2"/>
  <c r="C387" i="2"/>
  <c r="D387" i="2"/>
  <c r="E387" i="2"/>
  <c r="F387" i="2"/>
  <c r="G387" i="2"/>
  <c r="H387" i="2" s="1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1615" i="2"/>
  <c r="B1615" i="2"/>
  <c r="C1615" i="2"/>
  <c r="D1615" i="2"/>
  <c r="E1615" i="2"/>
  <c r="F1615" i="2"/>
  <c r="G1615" i="2"/>
  <c r="H1615" i="2" s="1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1840" i="2"/>
  <c r="B1840" i="2"/>
  <c r="C1840" i="2"/>
  <c r="D1840" i="2"/>
  <c r="E1840" i="2"/>
  <c r="F1840" i="2"/>
  <c r="G1840" i="2"/>
  <c r="H1840" i="2" s="1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A869" i="2"/>
  <c r="B869" i="2"/>
  <c r="C869" i="2"/>
  <c r="D869" i="2"/>
  <c r="E869" i="2"/>
  <c r="F869" i="2"/>
  <c r="G869" i="2"/>
  <c r="H869" i="2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854" i="2"/>
  <c r="B854" i="2"/>
  <c r="C854" i="2"/>
  <c r="D854" i="2"/>
  <c r="E854" i="2"/>
  <c r="F854" i="2"/>
  <c r="G854" i="2"/>
  <c r="H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1440" i="2"/>
  <c r="B1440" i="2"/>
  <c r="C1440" i="2"/>
  <c r="D1440" i="2"/>
  <c r="E1440" i="2"/>
  <c r="F1440" i="2"/>
  <c r="G1440" i="2"/>
  <c r="H1440" i="2" s="1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1718" i="2"/>
  <c r="B1718" i="2"/>
  <c r="C1718" i="2"/>
  <c r="D1718" i="2"/>
  <c r="E1718" i="2"/>
  <c r="F1718" i="2"/>
  <c r="G1718" i="2"/>
  <c r="H1718" i="2" s="1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976" i="2"/>
  <c r="B976" i="2"/>
  <c r="C976" i="2"/>
  <c r="D976" i="2"/>
  <c r="E976" i="2"/>
  <c r="F976" i="2"/>
  <c r="G976" i="2"/>
  <c r="H976" i="2" s="1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896" i="2"/>
  <c r="B896" i="2"/>
  <c r="C896" i="2"/>
  <c r="D896" i="2"/>
  <c r="E896" i="2"/>
  <c r="F896" i="2"/>
  <c r="G896" i="2"/>
  <c r="H896" i="2" s="1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887" i="2"/>
  <c r="B887" i="2"/>
  <c r="C887" i="2"/>
  <c r="D887" i="2"/>
  <c r="E887" i="2"/>
  <c r="F887" i="2"/>
  <c r="G887" i="2"/>
  <c r="H887" i="2" s="1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1627" i="2"/>
  <c r="B1627" i="2"/>
  <c r="C1627" i="2"/>
  <c r="D1627" i="2"/>
  <c r="E1627" i="2"/>
  <c r="F1627" i="2"/>
  <c r="G1627" i="2"/>
  <c r="H1627" i="2" s="1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911" i="2"/>
  <c r="B911" i="2"/>
  <c r="C911" i="2"/>
  <c r="D911" i="2"/>
  <c r="E911" i="2"/>
  <c r="F911" i="2"/>
  <c r="G911" i="2"/>
  <c r="H911" i="2" s="1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10" i="2"/>
  <c r="B10" i="2"/>
  <c r="C10" i="2"/>
  <c r="D10" i="2"/>
  <c r="E10" i="2"/>
  <c r="F10" i="2"/>
  <c r="G10" i="2"/>
  <c r="H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2011" i="2"/>
  <c r="B2011" i="2"/>
  <c r="C2011" i="2"/>
  <c r="D2011" i="2"/>
  <c r="E2011" i="2"/>
  <c r="F2011" i="2"/>
  <c r="G2011" i="2"/>
  <c r="H2011" i="2" s="1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A1649" i="2"/>
  <c r="B1649" i="2"/>
  <c r="C1649" i="2"/>
  <c r="D1649" i="2"/>
  <c r="E1649" i="2"/>
  <c r="F1649" i="2"/>
  <c r="G1649" i="2"/>
  <c r="H1649" i="2" s="1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899" i="2"/>
  <c r="B899" i="2"/>
  <c r="C899" i="2"/>
  <c r="D899" i="2"/>
  <c r="E899" i="2"/>
  <c r="F899" i="2"/>
  <c r="G899" i="2"/>
  <c r="H899" i="2" s="1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21" i="2"/>
  <c r="B921" i="2"/>
  <c r="C921" i="2"/>
  <c r="D921" i="2"/>
  <c r="E921" i="2"/>
  <c r="F921" i="2"/>
  <c r="G921" i="2"/>
  <c r="H921" i="2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1391" i="2"/>
  <c r="B1391" i="2"/>
  <c r="C1391" i="2"/>
  <c r="D1391" i="2"/>
  <c r="E1391" i="2"/>
  <c r="F1391" i="2"/>
  <c r="G1391" i="2"/>
  <c r="H1391" i="2" s="1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1438" i="2"/>
  <c r="B1438" i="2"/>
  <c r="C1438" i="2"/>
  <c r="D1438" i="2"/>
  <c r="E1438" i="2"/>
  <c r="F1438" i="2"/>
  <c r="G1438" i="2"/>
  <c r="H1438" i="2" s="1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358" i="2"/>
  <c r="B358" i="2"/>
  <c r="C358" i="2"/>
  <c r="D358" i="2"/>
  <c r="E358" i="2"/>
  <c r="F358" i="2"/>
  <c r="G358" i="2"/>
  <c r="H358" i="2" s="1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9" i="2"/>
  <c r="B359" i="2"/>
  <c r="C359" i="2"/>
  <c r="D359" i="2"/>
  <c r="E359" i="2"/>
  <c r="F359" i="2"/>
  <c r="G359" i="2"/>
  <c r="H359" i="2" s="1"/>
  <c r="I359" i="2"/>
  <c r="J359" i="2"/>
  <c r="K359" i="2"/>
  <c r="L359" i="2"/>
  <c r="M359" i="2"/>
  <c r="N359" i="2"/>
  <c r="O359" i="2"/>
  <c r="P359" i="2"/>
  <c r="Q359" i="2"/>
  <c r="R359" i="2"/>
  <c r="T359" i="2"/>
  <c r="U359" i="2"/>
  <c r="V359" i="2"/>
  <c r="A924" i="2"/>
  <c r="B924" i="2"/>
  <c r="C924" i="2"/>
  <c r="D924" i="2"/>
  <c r="E924" i="2"/>
  <c r="F924" i="2"/>
  <c r="G924" i="2"/>
  <c r="H924" i="2" s="1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937" i="2"/>
  <c r="B937" i="2"/>
  <c r="C937" i="2"/>
  <c r="D937" i="2"/>
  <c r="E937" i="2"/>
  <c r="F937" i="2"/>
  <c r="G937" i="2"/>
  <c r="H937" i="2" s="1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390" i="2"/>
  <c r="B390" i="2"/>
  <c r="C390" i="2"/>
  <c r="D390" i="2"/>
  <c r="E390" i="2"/>
  <c r="F390" i="2"/>
  <c r="G390" i="2"/>
  <c r="H390" i="2" s="1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940" i="2"/>
  <c r="B940" i="2"/>
  <c r="C940" i="2"/>
  <c r="D940" i="2"/>
  <c r="E940" i="2"/>
  <c r="F940" i="2"/>
  <c r="G940" i="2"/>
  <c r="H940" i="2" s="1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1853" i="2"/>
  <c r="B1853" i="2"/>
  <c r="C1853" i="2"/>
  <c r="D1853" i="2"/>
  <c r="E1853" i="2"/>
  <c r="F1853" i="2"/>
  <c r="G1853" i="2"/>
  <c r="H1853" i="2" s="1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A1424" i="2"/>
  <c r="B1424" i="2"/>
  <c r="C1424" i="2"/>
  <c r="D1424" i="2"/>
  <c r="E1424" i="2"/>
  <c r="F1424" i="2"/>
  <c r="G1424" i="2"/>
  <c r="H1424" i="2" s="1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922" i="2"/>
  <c r="B922" i="2"/>
  <c r="C922" i="2"/>
  <c r="D922" i="2"/>
  <c r="E922" i="2"/>
  <c r="F922" i="2"/>
  <c r="G922" i="2"/>
  <c r="H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11" i="2"/>
  <c r="B11" i="2"/>
  <c r="C11" i="2"/>
  <c r="D11" i="2"/>
  <c r="E11" i="2"/>
  <c r="F11" i="2"/>
  <c r="G11" i="2"/>
  <c r="H11" i="2" s="1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962" i="2"/>
  <c r="B962" i="2"/>
  <c r="C962" i="2"/>
  <c r="D962" i="2"/>
  <c r="E962" i="2"/>
  <c r="F962" i="2"/>
  <c r="G962" i="2"/>
  <c r="H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760" i="2"/>
  <c r="B760" i="2"/>
  <c r="C760" i="2"/>
  <c r="D760" i="2"/>
  <c r="E760" i="2"/>
  <c r="F760" i="2"/>
  <c r="G760" i="2"/>
  <c r="H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2024" i="2"/>
  <c r="B2024" i="2"/>
  <c r="C2024" i="2"/>
  <c r="D2024" i="2"/>
  <c r="E2024" i="2"/>
  <c r="F2024" i="2"/>
  <c r="G2024" i="2"/>
  <c r="H2024" i="2" s="1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A1353" i="2"/>
  <c r="B1353" i="2"/>
  <c r="C1353" i="2"/>
  <c r="D1353" i="2"/>
  <c r="E1353" i="2"/>
  <c r="F1353" i="2"/>
  <c r="G1353" i="2"/>
  <c r="H1353" i="2" s="1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1064" i="2"/>
  <c r="B1064" i="2"/>
  <c r="C1064" i="2"/>
  <c r="D1064" i="2"/>
  <c r="E1064" i="2"/>
  <c r="F1064" i="2"/>
  <c r="G1064" i="2"/>
  <c r="H1064" i="2" s="1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2028" i="2"/>
  <c r="B2028" i="2"/>
  <c r="C2028" i="2"/>
  <c r="D2028" i="2"/>
  <c r="E2028" i="2"/>
  <c r="F2028" i="2"/>
  <c r="G2028" i="2"/>
  <c r="H2028" i="2" s="1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A1921" i="2"/>
  <c r="B1921" i="2"/>
  <c r="C1921" i="2"/>
  <c r="D1921" i="2"/>
  <c r="E1921" i="2"/>
  <c r="F1921" i="2"/>
  <c r="G1921" i="2"/>
  <c r="H1921" i="2" s="1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A1834" i="2"/>
  <c r="B1834" i="2"/>
  <c r="C1834" i="2"/>
  <c r="D1834" i="2"/>
  <c r="E1834" i="2"/>
  <c r="F1834" i="2"/>
  <c r="G1834" i="2"/>
  <c r="H1834" i="2" s="1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A1604" i="2"/>
  <c r="B1604" i="2"/>
  <c r="C1604" i="2"/>
  <c r="D1604" i="2"/>
  <c r="E1604" i="2"/>
  <c r="F1604" i="2"/>
  <c r="G1604" i="2"/>
  <c r="H1604" i="2" s="1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773" i="2"/>
  <c r="B1773" i="2"/>
  <c r="C1773" i="2"/>
  <c r="D1773" i="2"/>
  <c r="E1773" i="2"/>
  <c r="F1773" i="2"/>
  <c r="G1773" i="2"/>
  <c r="H1773" i="2" s="1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A1903" i="2"/>
  <c r="B1903" i="2"/>
  <c r="C1903" i="2"/>
  <c r="D1903" i="2"/>
  <c r="E1903" i="2"/>
  <c r="F1903" i="2"/>
  <c r="G1903" i="2"/>
  <c r="H1903" i="2" s="1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A1527" i="2"/>
  <c r="B1527" i="2"/>
  <c r="C1527" i="2"/>
  <c r="D1527" i="2"/>
  <c r="E1527" i="2"/>
  <c r="F1527" i="2"/>
  <c r="G1527" i="2"/>
  <c r="H1527" i="2" s="1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942" i="2"/>
  <c r="B942" i="2"/>
  <c r="C942" i="2"/>
  <c r="D942" i="2"/>
  <c r="E942" i="2"/>
  <c r="F942" i="2"/>
  <c r="G942" i="2"/>
  <c r="H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1845" i="2"/>
  <c r="B1845" i="2"/>
  <c r="C1845" i="2"/>
  <c r="D1845" i="2"/>
  <c r="E1845" i="2"/>
  <c r="F1845" i="2"/>
  <c r="G1845" i="2"/>
  <c r="H1845" i="2" s="1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A943" i="2"/>
  <c r="B943" i="2"/>
  <c r="C943" i="2"/>
  <c r="D943" i="2"/>
  <c r="E943" i="2"/>
  <c r="F943" i="2"/>
  <c r="G943" i="2"/>
  <c r="H943" i="2" s="1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1844" i="2"/>
  <c r="B1844" i="2"/>
  <c r="C1844" i="2"/>
  <c r="D1844" i="2"/>
  <c r="E1844" i="2"/>
  <c r="F1844" i="2"/>
  <c r="G1844" i="2"/>
  <c r="H1844" i="2" s="1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A1656" i="2"/>
  <c r="B1656" i="2"/>
  <c r="C1656" i="2"/>
  <c r="D1656" i="2"/>
  <c r="E1656" i="2"/>
  <c r="F1656" i="2"/>
  <c r="G1656" i="2"/>
  <c r="H1656" i="2" s="1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949" i="2"/>
  <c r="B949" i="2"/>
  <c r="C949" i="2"/>
  <c r="D949" i="2"/>
  <c r="E949" i="2"/>
  <c r="F949" i="2"/>
  <c r="G949" i="2"/>
  <c r="H949" i="2" s="1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1364" i="2"/>
  <c r="B1364" i="2"/>
  <c r="C1364" i="2"/>
  <c r="D1364" i="2"/>
  <c r="E1364" i="2"/>
  <c r="F1364" i="2"/>
  <c r="G1364" i="2"/>
  <c r="H1364" i="2" s="1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977" i="2"/>
  <c r="B977" i="2"/>
  <c r="C977" i="2"/>
  <c r="D977" i="2"/>
  <c r="E977" i="2"/>
  <c r="F977" i="2"/>
  <c r="G977" i="2"/>
  <c r="H977" i="2" s="1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1721" i="2"/>
  <c r="B1721" i="2"/>
  <c r="C1721" i="2"/>
  <c r="D1721" i="2"/>
  <c r="E1721" i="2"/>
  <c r="F1721" i="2"/>
  <c r="G1721" i="2"/>
  <c r="H1721" i="2" s="1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965" i="2"/>
  <c r="B965" i="2"/>
  <c r="C965" i="2"/>
  <c r="D965" i="2"/>
  <c r="E965" i="2"/>
  <c r="F965" i="2"/>
  <c r="G965" i="2"/>
  <c r="H965" i="2" s="1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993" i="2"/>
  <c r="B993" i="2"/>
  <c r="C993" i="2"/>
  <c r="D993" i="2"/>
  <c r="E993" i="2"/>
  <c r="F993" i="2"/>
  <c r="G993" i="2"/>
  <c r="H993" i="2" s="1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1938" i="2"/>
  <c r="B1938" i="2"/>
  <c r="C1938" i="2"/>
  <c r="D1938" i="2"/>
  <c r="E1938" i="2"/>
  <c r="F1938" i="2"/>
  <c r="G1938" i="2"/>
  <c r="H1938" i="2" s="1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A1793" i="2"/>
  <c r="B1793" i="2"/>
  <c r="C1793" i="2"/>
  <c r="D1793" i="2"/>
  <c r="E1793" i="2"/>
  <c r="F1793" i="2"/>
  <c r="G1793" i="2"/>
  <c r="H1793" i="2" s="1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A384" i="2"/>
  <c r="B384" i="2"/>
  <c r="C384" i="2"/>
  <c r="D384" i="2"/>
  <c r="E384" i="2"/>
  <c r="F384" i="2"/>
  <c r="G384" i="2"/>
  <c r="H384" i="2" s="1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1505" i="2"/>
  <c r="B1505" i="2"/>
  <c r="C1505" i="2"/>
  <c r="D1505" i="2"/>
  <c r="E1505" i="2"/>
  <c r="F1505" i="2"/>
  <c r="G1505" i="2"/>
  <c r="H1505" i="2" s="1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965" i="2"/>
  <c r="B1965" i="2"/>
  <c r="C1965" i="2"/>
  <c r="D1965" i="2"/>
  <c r="E1965" i="2"/>
  <c r="F1965" i="2"/>
  <c r="G1965" i="2"/>
  <c r="H1965" i="2" s="1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A1727" i="2"/>
  <c r="B1727" i="2"/>
  <c r="C1727" i="2"/>
  <c r="D1727" i="2"/>
  <c r="E1727" i="2"/>
  <c r="F1727" i="2"/>
  <c r="G1727" i="2"/>
  <c r="H1727" i="2" s="1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1717" i="2"/>
  <c r="B1717" i="2"/>
  <c r="C1717" i="2"/>
  <c r="D1717" i="2"/>
  <c r="E1717" i="2"/>
  <c r="F1717" i="2"/>
  <c r="G1717" i="2"/>
  <c r="H1717" i="2" s="1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1519" i="2"/>
  <c r="B1519" i="2"/>
  <c r="C1519" i="2"/>
  <c r="D1519" i="2"/>
  <c r="E1519" i="2"/>
  <c r="F1519" i="2"/>
  <c r="G1519" i="2"/>
  <c r="H1519" i="2" s="1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1694" i="2"/>
  <c r="B1694" i="2"/>
  <c r="C1694" i="2"/>
  <c r="D1694" i="2"/>
  <c r="E1694" i="2"/>
  <c r="F1694" i="2"/>
  <c r="G1694" i="2"/>
  <c r="H1694" i="2" s="1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1651" i="2"/>
  <c r="B1651" i="2"/>
  <c r="C1651" i="2"/>
  <c r="D1651" i="2"/>
  <c r="E1651" i="2"/>
  <c r="F1651" i="2"/>
  <c r="G1651" i="2"/>
  <c r="H1651" i="2" s="1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1772" i="2"/>
  <c r="B1772" i="2"/>
  <c r="C1772" i="2"/>
  <c r="D1772" i="2"/>
  <c r="E1772" i="2"/>
  <c r="F1772" i="2"/>
  <c r="G1772" i="2"/>
  <c r="H1772" i="2" s="1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A881" i="2"/>
  <c r="B881" i="2"/>
  <c r="C881" i="2"/>
  <c r="D881" i="2"/>
  <c r="E881" i="2"/>
  <c r="F881" i="2"/>
  <c r="G881" i="2"/>
  <c r="H881" i="2" s="1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1753" i="2"/>
  <c r="B1753" i="2"/>
  <c r="C1753" i="2"/>
  <c r="D1753" i="2"/>
  <c r="E1753" i="2"/>
  <c r="F1753" i="2"/>
  <c r="G1753" i="2"/>
  <c r="H1753" i="2" s="1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1725" i="2"/>
  <c r="B1725" i="2"/>
  <c r="C1725" i="2"/>
  <c r="D1725" i="2"/>
  <c r="E1725" i="2"/>
  <c r="F1725" i="2"/>
  <c r="G1725" i="2"/>
  <c r="H1725" i="2" s="1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2000" i="2"/>
  <c r="B2000" i="2"/>
  <c r="C2000" i="2"/>
  <c r="D2000" i="2"/>
  <c r="E2000" i="2"/>
  <c r="F2000" i="2"/>
  <c r="G2000" i="2"/>
  <c r="H2000" i="2" s="1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A1949" i="2"/>
  <c r="B1949" i="2"/>
  <c r="C1949" i="2"/>
  <c r="D1949" i="2"/>
  <c r="E1949" i="2"/>
  <c r="F1949" i="2"/>
  <c r="G1949" i="2"/>
  <c r="H1949" i="2" s="1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A1988" i="2"/>
  <c r="B1988" i="2"/>
  <c r="C1988" i="2"/>
  <c r="D1988" i="2"/>
  <c r="E1988" i="2"/>
  <c r="F1988" i="2"/>
  <c r="G1988" i="2"/>
  <c r="H1988" i="2" s="1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A1987" i="2"/>
  <c r="B1987" i="2"/>
  <c r="C1987" i="2"/>
  <c r="D1987" i="2"/>
  <c r="E1987" i="2"/>
  <c r="F1987" i="2"/>
  <c r="G1987" i="2"/>
  <c r="H1987" i="2" s="1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A1873" i="2"/>
  <c r="B1873" i="2"/>
  <c r="C1873" i="2"/>
  <c r="D1873" i="2"/>
  <c r="E1873" i="2"/>
  <c r="F1873" i="2"/>
  <c r="G1873" i="2"/>
  <c r="H1873" i="2" s="1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A1732" i="2"/>
  <c r="B1732" i="2"/>
  <c r="C1732" i="2"/>
  <c r="D1732" i="2"/>
  <c r="E1732" i="2"/>
  <c r="F1732" i="2"/>
  <c r="G1732" i="2"/>
  <c r="H1732" i="2" s="1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375" i="2"/>
  <c r="B375" i="2"/>
  <c r="C375" i="2"/>
  <c r="D375" i="2"/>
  <c r="E375" i="2"/>
  <c r="F375" i="2"/>
  <c r="G375" i="2"/>
  <c r="H375" i="2" s="1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1001" i="2"/>
  <c r="B1001" i="2"/>
  <c r="C1001" i="2"/>
  <c r="D1001" i="2"/>
  <c r="E1001" i="2"/>
  <c r="F1001" i="2"/>
  <c r="G1001" i="2"/>
  <c r="H1001" i="2" s="1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1205" i="2"/>
  <c r="B1205" i="2"/>
  <c r="C1205" i="2"/>
  <c r="D1205" i="2"/>
  <c r="E1205" i="2"/>
  <c r="F1205" i="2"/>
  <c r="G1205" i="2"/>
  <c r="H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1751" i="2"/>
  <c r="B1751" i="2"/>
  <c r="C1751" i="2"/>
  <c r="D1751" i="2"/>
  <c r="E1751" i="2"/>
  <c r="F1751" i="2"/>
  <c r="G1751" i="2"/>
  <c r="H1751" i="2" s="1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1020" i="2"/>
  <c r="B1020" i="2"/>
  <c r="C1020" i="2"/>
  <c r="D1020" i="2"/>
  <c r="E1020" i="2"/>
  <c r="F1020" i="2"/>
  <c r="G1020" i="2"/>
  <c r="H1020" i="2" s="1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981" i="2"/>
  <c r="B981" i="2"/>
  <c r="C981" i="2"/>
  <c r="D981" i="2"/>
  <c r="E981" i="2"/>
  <c r="F981" i="2"/>
  <c r="G981" i="2"/>
  <c r="H981" i="2" s="1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2004" i="2"/>
  <c r="B2004" i="2"/>
  <c r="C2004" i="2"/>
  <c r="D2004" i="2"/>
  <c r="E2004" i="2"/>
  <c r="F2004" i="2"/>
  <c r="G2004" i="2"/>
  <c r="H2004" i="2" s="1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A1703" i="2"/>
  <c r="B1703" i="2"/>
  <c r="C1703" i="2"/>
  <c r="D1703" i="2"/>
  <c r="E1703" i="2"/>
  <c r="F1703" i="2"/>
  <c r="G1703" i="2"/>
  <c r="H1703" i="2" s="1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1376" i="2"/>
  <c r="B1376" i="2"/>
  <c r="C1376" i="2"/>
  <c r="D1376" i="2"/>
  <c r="E1376" i="2"/>
  <c r="F1376" i="2"/>
  <c r="G1376" i="2"/>
  <c r="H1376" i="2" s="1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1893" i="2"/>
  <c r="B1893" i="2"/>
  <c r="C1893" i="2"/>
  <c r="D1893" i="2"/>
  <c r="E1893" i="2"/>
  <c r="F1893" i="2"/>
  <c r="G1893" i="2"/>
  <c r="H1893" i="2" s="1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A1992" i="2"/>
  <c r="B1992" i="2"/>
  <c r="C1992" i="2"/>
  <c r="D1992" i="2"/>
  <c r="E1992" i="2"/>
  <c r="F1992" i="2"/>
  <c r="G1992" i="2"/>
  <c r="H1992" i="2" s="1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A1605" i="2"/>
  <c r="B1605" i="2"/>
  <c r="C1605" i="2"/>
  <c r="D1605" i="2"/>
  <c r="E1605" i="2"/>
  <c r="F1605" i="2"/>
  <c r="G1605" i="2"/>
  <c r="H1605" i="2" s="1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184" i="2"/>
  <c r="B184" i="2"/>
  <c r="C184" i="2"/>
  <c r="D184" i="2"/>
  <c r="E184" i="2"/>
  <c r="F184" i="2"/>
  <c r="G184" i="2"/>
  <c r="H184" i="2" s="1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1029" i="2"/>
  <c r="B1029" i="2"/>
  <c r="C1029" i="2"/>
  <c r="D1029" i="2"/>
  <c r="E1029" i="2"/>
  <c r="F1029" i="2"/>
  <c r="G1029" i="2"/>
  <c r="H1029" i="2" s="1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1996" i="2"/>
  <c r="B1996" i="2"/>
  <c r="C1996" i="2"/>
  <c r="D1996" i="2"/>
  <c r="E1996" i="2"/>
  <c r="F1996" i="2"/>
  <c r="G1996" i="2"/>
  <c r="H1996" i="2" s="1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A1018" i="2"/>
  <c r="B1018" i="2"/>
  <c r="C1018" i="2"/>
  <c r="D1018" i="2"/>
  <c r="E1018" i="2"/>
  <c r="F1018" i="2"/>
  <c r="G1018" i="2"/>
  <c r="H1018" i="2" s="1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1481" i="2"/>
  <c r="B1481" i="2"/>
  <c r="C1481" i="2"/>
  <c r="D1481" i="2"/>
  <c r="E1481" i="2"/>
  <c r="F1481" i="2"/>
  <c r="G1481" i="2"/>
  <c r="H1481" i="2" s="1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190" i="2"/>
  <c r="B1190" i="2"/>
  <c r="C1190" i="2"/>
  <c r="D1190" i="2"/>
  <c r="E1190" i="2"/>
  <c r="F1190" i="2"/>
  <c r="G1190" i="2"/>
  <c r="H1190" i="2" s="1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1009" i="2"/>
  <c r="B1009" i="2"/>
  <c r="C1009" i="2"/>
  <c r="D1009" i="2"/>
  <c r="E1009" i="2"/>
  <c r="F1009" i="2"/>
  <c r="G1009" i="2"/>
  <c r="H1009" i="2" s="1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360" i="2"/>
  <c r="B360" i="2"/>
  <c r="C360" i="2"/>
  <c r="D360" i="2"/>
  <c r="E360" i="2"/>
  <c r="F360" i="2"/>
  <c r="G360" i="2"/>
  <c r="H360" i="2" s="1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1626" i="2"/>
  <c r="B1626" i="2"/>
  <c r="C1626" i="2"/>
  <c r="D1626" i="2"/>
  <c r="E1626" i="2"/>
  <c r="F1626" i="2"/>
  <c r="G1626" i="2"/>
  <c r="H1626" i="2" s="1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693" i="2"/>
  <c r="B1693" i="2"/>
  <c r="C1693" i="2"/>
  <c r="D1693" i="2"/>
  <c r="E1693" i="2"/>
  <c r="F1693" i="2"/>
  <c r="G1693" i="2"/>
  <c r="H1693" i="2" s="1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982" i="2"/>
  <c r="B1982" i="2"/>
  <c r="C1982" i="2"/>
  <c r="D1982" i="2"/>
  <c r="E1982" i="2"/>
  <c r="F1982" i="2"/>
  <c r="G1982" i="2"/>
  <c r="H1982" i="2" s="1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A354" i="2"/>
  <c r="B354" i="2"/>
  <c r="C354" i="2"/>
  <c r="D354" i="2"/>
  <c r="E354" i="2"/>
  <c r="F354" i="2"/>
  <c r="G354" i="2"/>
  <c r="H354" i="2" s="1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1310" i="2"/>
  <c r="B1310" i="2"/>
  <c r="C1310" i="2"/>
  <c r="D1310" i="2"/>
  <c r="E1310" i="2"/>
  <c r="F1310" i="2"/>
  <c r="G1310" i="2"/>
  <c r="H1310" i="2" s="1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944" i="2"/>
  <c r="B1944" i="2"/>
  <c r="C1944" i="2"/>
  <c r="D1944" i="2"/>
  <c r="E1944" i="2"/>
  <c r="F1944" i="2"/>
  <c r="G1944" i="2"/>
  <c r="H1944" i="2" s="1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A1686" i="2"/>
  <c r="B1686" i="2"/>
  <c r="C1686" i="2"/>
  <c r="D1686" i="2"/>
  <c r="E1686" i="2"/>
  <c r="F1686" i="2"/>
  <c r="G1686" i="2"/>
  <c r="H1686" i="2" s="1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1074" i="2"/>
  <c r="B1074" i="2"/>
  <c r="C1074" i="2"/>
  <c r="D1074" i="2"/>
  <c r="E1074" i="2"/>
  <c r="F1074" i="2"/>
  <c r="G1074" i="2"/>
  <c r="H1074" i="2" s="1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466" i="2"/>
  <c r="B466" i="2"/>
  <c r="C466" i="2"/>
  <c r="D466" i="2"/>
  <c r="E466" i="2"/>
  <c r="F466" i="2"/>
  <c r="G466" i="2"/>
  <c r="H466" i="2" s="1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1808" i="2"/>
  <c r="B1808" i="2"/>
  <c r="C1808" i="2"/>
  <c r="D1808" i="2"/>
  <c r="E1808" i="2"/>
  <c r="F1808" i="2"/>
  <c r="G1808" i="2"/>
  <c r="H1808" i="2" s="1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A1857" i="2"/>
  <c r="B1857" i="2"/>
  <c r="C1857" i="2"/>
  <c r="D1857" i="2"/>
  <c r="E1857" i="2"/>
  <c r="F1857" i="2"/>
  <c r="G1857" i="2"/>
  <c r="H1857" i="2" s="1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A1665" i="2"/>
  <c r="B1665" i="2"/>
  <c r="C1665" i="2"/>
  <c r="D1665" i="2"/>
  <c r="E1665" i="2"/>
  <c r="F1665" i="2"/>
  <c r="G1665" i="2"/>
  <c r="H1665" i="2" s="1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1756" i="2"/>
  <c r="B1756" i="2"/>
  <c r="C1756" i="2"/>
  <c r="D1756" i="2"/>
  <c r="E1756" i="2"/>
  <c r="F1756" i="2"/>
  <c r="G1756" i="2"/>
  <c r="H1756" i="2" s="1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952" i="2"/>
  <c r="B952" i="2"/>
  <c r="C952" i="2"/>
  <c r="D952" i="2"/>
  <c r="E952" i="2"/>
  <c r="F952" i="2"/>
  <c r="G952" i="2"/>
  <c r="H952" i="2" s="1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1036" i="2"/>
  <c r="B1036" i="2"/>
  <c r="C1036" i="2"/>
  <c r="D1036" i="2"/>
  <c r="E1036" i="2"/>
  <c r="F1036" i="2"/>
  <c r="G1036" i="2"/>
  <c r="H1036" i="2" s="1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1451" i="2"/>
  <c r="B1451" i="2"/>
  <c r="C1451" i="2"/>
  <c r="D1451" i="2"/>
  <c r="E1451" i="2"/>
  <c r="F1451" i="2"/>
  <c r="G1451" i="2"/>
  <c r="H1451" i="2" s="1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1062" i="2"/>
  <c r="B1062" i="2"/>
  <c r="C1062" i="2"/>
  <c r="D1062" i="2"/>
  <c r="E1062" i="2"/>
  <c r="F1062" i="2"/>
  <c r="G1062" i="2"/>
  <c r="H1062" i="2" s="1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067" i="2"/>
  <c r="B1067" i="2"/>
  <c r="C1067" i="2"/>
  <c r="D1067" i="2"/>
  <c r="E1067" i="2"/>
  <c r="F1067" i="2"/>
  <c r="G1067" i="2"/>
  <c r="H1067" i="2" s="1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1077" i="2"/>
  <c r="B1077" i="2"/>
  <c r="C1077" i="2"/>
  <c r="D1077" i="2"/>
  <c r="E1077" i="2"/>
  <c r="F1077" i="2"/>
  <c r="G1077" i="2"/>
  <c r="H1077" i="2" s="1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1101" i="2"/>
  <c r="B1101" i="2"/>
  <c r="C1101" i="2"/>
  <c r="D1101" i="2"/>
  <c r="E1101" i="2"/>
  <c r="F1101" i="2"/>
  <c r="G1101" i="2"/>
  <c r="H1101" i="2" s="1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971" i="2"/>
  <c r="B1971" i="2"/>
  <c r="C1971" i="2"/>
  <c r="D1971" i="2"/>
  <c r="E1971" i="2"/>
  <c r="F1971" i="2"/>
  <c r="G1971" i="2"/>
  <c r="H1971" i="2" s="1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A1806" i="2"/>
  <c r="B1806" i="2"/>
  <c r="C1806" i="2"/>
  <c r="D1806" i="2"/>
  <c r="E1806" i="2"/>
  <c r="F1806" i="2"/>
  <c r="G1806" i="2"/>
  <c r="H1806" i="2" s="1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A1559" i="2"/>
  <c r="B1559" i="2"/>
  <c r="C1559" i="2"/>
  <c r="D1559" i="2"/>
  <c r="E1559" i="2"/>
  <c r="F1559" i="2"/>
  <c r="G1559" i="2"/>
  <c r="H1559" i="2" s="1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1700" i="2"/>
  <c r="B1700" i="2"/>
  <c r="C1700" i="2"/>
  <c r="D1700" i="2"/>
  <c r="E1700" i="2"/>
  <c r="F1700" i="2"/>
  <c r="G1700" i="2"/>
  <c r="H1700" i="2" s="1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1108" i="2"/>
  <c r="B1108" i="2"/>
  <c r="C1108" i="2"/>
  <c r="D1108" i="2"/>
  <c r="E1108" i="2"/>
  <c r="F1108" i="2"/>
  <c r="G1108" i="2"/>
  <c r="H1108" i="2" s="1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1983" i="2"/>
  <c r="B1983" i="2"/>
  <c r="C1983" i="2"/>
  <c r="D1983" i="2"/>
  <c r="E1983" i="2"/>
  <c r="F1983" i="2"/>
  <c r="G1983" i="2"/>
  <c r="H1983" i="2" s="1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A1762" i="2"/>
  <c r="B1762" i="2"/>
  <c r="C1762" i="2"/>
  <c r="D1762" i="2"/>
  <c r="E1762" i="2"/>
  <c r="F1762" i="2"/>
  <c r="G1762" i="2"/>
  <c r="H1762" i="2" s="1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1835" i="2"/>
  <c r="B1835" i="2"/>
  <c r="C1835" i="2"/>
  <c r="D1835" i="2"/>
  <c r="E1835" i="2"/>
  <c r="F1835" i="2"/>
  <c r="G1835" i="2"/>
  <c r="H1835" i="2" s="1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A401" i="2"/>
  <c r="B401" i="2"/>
  <c r="C401" i="2"/>
  <c r="D401" i="2"/>
  <c r="E401" i="2"/>
  <c r="F401" i="2"/>
  <c r="G401" i="2"/>
  <c r="H401" i="2" s="1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32" i="2"/>
  <c r="B432" i="2"/>
  <c r="C432" i="2"/>
  <c r="D432" i="2"/>
  <c r="E432" i="2"/>
  <c r="F432" i="2"/>
  <c r="G432" i="2"/>
  <c r="H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1533" i="2"/>
  <c r="B1533" i="2"/>
  <c r="C1533" i="2"/>
  <c r="D1533" i="2"/>
  <c r="E1533" i="2"/>
  <c r="F1533" i="2"/>
  <c r="G1533" i="2"/>
  <c r="H1533" i="2" s="1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1794" i="2"/>
  <c r="B1794" i="2"/>
  <c r="C1794" i="2"/>
  <c r="D1794" i="2"/>
  <c r="E1794" i="2"/>
  <c r="F1794" i="2"/>
  <c r="G1794" i="2"/>
  <c r="H1794" i="2" s="1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A1941" i="2"/>
  <c r="B1941" i="2"/>
  <c r="C1941" i="2"/>
  <c r="D1941" i="2"/>
  <c r="E1941" i="2"/>
  <c r="F1941" i="2"/>
  <c r="G1941" i="2"/>
  <c r="H1941" i="2" s="1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A1691" i="2"/>
  <c r="B1691" i="2"/>
  <c r="C1691" i="2"/>
  <c r="D1691" i="2"/>
  <c r="E1691" i="2"/>
  <c r="F1691" i="2"/>
  <c r="G1691" i="2"/>
  <c r="H1691" i="2" s="1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1405" i="2"/>
  <c r="B1405" i="2"/>
  <c r="C1405" i="2"/>
  <c r="D1405" i="2"/>
  <c r="E1405" i="2"/>
  <c r="F1405" i="2"/>
  <c r="G1405" i="2"/>
  <c r="H1405" i="2" s="1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85" i="2"/>
  <c r="B185" i="2"/>
  <c r="C185" i="2"/>
  <c r="D185" i="2"/>
  <c r="E185" i="2"/>
  <c r="F185" i="2"/>
  <c r="G185" i="2"/>
  <c r="H185" i="2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1496" i="2"/>
  <c r="B1496" i="2"/>
  <c r="C1496" i="2"/>
  <c r="D1496" i="2"/>
  <c r="E1496" i="2"/>
  <c r="F1496" i="2"/>
  <c r="G1496" i="2"/>
  <c r="H1496" i="2" s="1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008" i="2"/>
  <c r="B1008" i="2"/>
  <c r="C1008" i="2"/>
  <c r="D1008" i="2"/>
  <c r="E1008" i="2"/>
  <c r="F1008" i="2"/>
  <c r="G1008" i="2"/>
  <c r="H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1821" i="2"/>
  <c r="B1821" i="2"/>
  <c r="C1821" i="2"/>
  <c r="D1821" i="2"/>
  <c r="E1821" i="2"/>
  <c r="F1821" i="2"/>
  <c r="G1821" i="2"/>
  <c r="H1821" i="2" s="1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A5" i="2"/>
  <c r="B5" i="2"/>
  <c r="C5" i="2"/>
  <c r="D5" i="2"/>
  <c r="E5" i="2"/>
  <c r="F5" i="2"/>
  <c r="G5" i="2"/>
  <c r="H5" i="2" s="1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1017" i="2"/>
  <c r="B1017" i="2"/>
  <c r="C1017" i="2"/>
  <c r="D1017" i="2"/>
  <c r="E1017" i="2"/>
  <c r="F1017" i="2"/>
  <c r="G1017" i="2"/>
  <c r="H1017" i="2" s="1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978" i="2"/>
  <c r="B978" i="2"/>
  <c r="C978" i="2"/>
  <c r="D978" i="2"/>
  <c r="E978" i="2"/>
  <c r="F978" i="2"/>
  <c r="G978" i="2"/>
  <c r="H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1033" i="2"/>
  <c r="B1033" i="2"/>
  <c r="C1033" i="2"/>
  <c r="D1033" i="2"/>
  <c r="E1033" i="2"/>
  <c r="F1033" i="2"/>
  <c r="G1033" i="2"/>
  <c r="H1033" i="2" s="1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003" i="2"/>
  <c r="B1003" i="2"/>
  <c r="C1003" i="2"/>
  <c r="D1003" i="2"/>
  <c r="E1003" i="2"/>
  <c r="F1003" i="2"/>
  <c r="G1003" i="2"/>
  <c r="H1003" i="2" s="1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1881" i="2"/>
  <c r="B1881" i="2"/>
  <c r="C1881" i="2"/>
  <c r="D1881" i="2"/>
  <c r="E1881" i="2"/>
  <c r="F1881" i="2"/>
  <c r="G1881" i="2"/>
  <c r="H1881" i="2" s="1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A1911" i="2"/>
  <c r="B1911" i="2"/>
  <c r="C1911" i="2"/>
  <c r="D1911" i="2"/>
  <c r="E1911" i="2"/>
  <c r="F1911" i="2"/>
  <c r="G1911" i="2"/>
  <c r="H1911" i="2" s="1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A1044" i="2"/>
  <c r="B1044" i="2"/>
  <c r="C1044" i="2"/>
  <c r="D1044" i="2"/>
  <c r="E1044" i="2"/>
  <c r="F1044" i="2"/>
  <c r="G1044" i="2"/>
  <c r="H1044" i="2" s="1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1010" i="2"/>
  <c r="B1010" i="2"/>
  <c r="C1010" i="2"/>
  <c r="D1010" i="2"/>
  <c r="E1010" i="2"/>
  <c r="F1010" i="2"/>
  <c r="G1010" i="2"/>
  <c r="H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1823" i="2"/>
  <c r="B1823" i="2"/>
  <c r="C1823" i="2"/>
  <c r="D1823" i="2"/>
  <c r="E1823" i="2"/>
  <c r="F1823" i="2"/>
  <c r="G1823" i="2"/>
  <c r="H1823" i="2" s="1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A1647" i="2"/>
  <c r="B1647" i="2"/>
  <c r="C1647" i="2"/>
  <c r="D1647" i="2"/>
  <c r="E1647" i="2"/>
  <c r="F1647" i="2"/>
  <c r="G1647" i="2"/>
  <c r="H1647" i="2" s="1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751" i="2"/>
  <c r="B751" i="2"/>
  <c r="C751" i="2"/>
  <c r="D751" i="2"/>
  <c r="E751" i="2"/>
  <c r="F751" i="2"/>
  <c r="G751" i="2"/>
  <c r="H751" i="2" s="1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1595" i="2"/>
  <c r="B1595" i="2"/>
  <c r="C1595" i="2"/>
  <c r="D1595" i="2"/>
  <c r="E1595" i="2"/>
  <c r="F1595" i="2"/>
  <c r="G1595" i="2"/>
  <c r="H1595" i="2" s="1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1838" i="2"/>
  <c r="B1838" i="2"/>
  <c r="C1838" i="2"/>
  <c r="D1838" i="2"/>
  <c r="E1838" i="2"/>
  <c r="F1838" i="2"/>
  <c r="G1838" i="2"/>
  <c r="H1838" i="2" s="1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A1143" i="2"/>
  <c r="B1143" i="2"/>
  <c r="C1143" i="2"/>
  <c r="D1143" i="2"/>
  <c r="E1143" i="2"/>
  <c r="F1143" i="2"/>
  <c r="G1143" i="2"/>
  <c r="H1143" i="2" s="1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1503" i="2"/>
  <c r="B1503" i="2"/>
  <c r="C1503" i="2"/>
  <c r="D1503" i="2"/>
  <c r="E1503" i="2"/>
  <c r="F1503" i="2"/>
  <c r="G1503" i="2"/>
  <c r="H1503" i="2" s="1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266" i="2"/>
  <c r="B1266" i="2"/>
  <c r="C1266" i="2"/>
  <c r="D1266" i="2"/>
  <c r="E1266" i="2"/>
  <c r="F1266" i="2"/>
  <c r="G1266" i="2"/>
  <c r="H1266" i="2" s="1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993" i="2"/>
  <c r="B1993" i="2"/>
  <c r="C1993" i="2"/>
  <c r="D1993" i="2"/>
  <c r="E1993" i="2"/>
  <c r="F1993" i="2"/>
  <c r="G1993" i="2"/>
  <c r="H1993" i="2" s="1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A1954" i="2"/>
  <c r="B1954" i="2"/>
  <c r="C1954" i="2"/>
  <c r="D1954" i="2"/>
  <c r="E1954" i="2"/>
  <c r="F1954" i="2"/>
  <c r="G1954" i="2"/>
  <c r="H1954" i="2" s="1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A1264" i="2"/>
  <c r="B1264" i="2"/>
  <c r="C1264" i="2"/>
  <c r="D1264" i="2"/>
  <c r="E1264" i="2"/>
  <c r="F1264" i="2"/>
  <c r="G1264" i="2"/>
  <c r="H1264" i="2" s="1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2034" i="2"/>
  <c r="B2034" i="2"/>
  <c r="C2034" i="2"/>
  <c r="D2034" i="2"/>
  <c r="E2034" i="2"/>
  <c r="F2034" i="2"/>
  <c r="G2034" i="2"/>
  <c r="H2034" i="2" s="1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A1373" i="2"/>
  <c r="B1373" i="2"/>
  <c r="C1373" i="2"/>
  <c r="D1373" i="2"/>
  <c r="E1373" i="2"/>
  <c r="F1373" i="2"/>
  <c r="G1373" i="2"/>
  <c r="H1373" i="2" s="1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298" i="2"/>
  <c r="B298" i="2"/>
  <c r="C298" i="2"/>
  <c r="D298" i="2"/>
  <c r="E298" i="2"/>
  <c r="F298" i="2"/>
  <c r="G298" i="2"/>
  <c r="H298" i="2" s="1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1625" i="2"/>
  <c r="B1625" i="2"/>
  <c r="C1625" i="2"/>
  <c r="D1625" i="2"/>
  <c r="E1625" i="2"/>
  <c r="F1625" i="2"/>
  <c r="G1625" i="2"/>
  <c r="H1625" i="2" s="1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561" i="2"/>
  <c r="B561" i="2"/>
  <c r="C561" i="2"/>
  <c r="D561" i="2"/>
  <c r="E561" i="2"/>
  <c r="F561" i="2"/>
  <c r="G561" i="2"/>
  <c r="H561" i="2" s="1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1026" i="2"/>
  <c r="B1026" i="2"/>
  <c r="C1026" i="2"/>
  <c r="D1026" i="2"/>
  <c r="E1026" i="2"/>
  <c r="F1026" i="2"/>
  <c r="G1026" i="2"/>
  <c r="H1026" i="2" s="1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819" i="2"/>
  <c r="B1819" i="2"/>
  <c r="C1819" i="2"/>
  <c r="D1819" i="2"/>
  <c r="E1819" i="2"/>
  <c r="F1819" i="2"/>
  <c r="G1819" i="2"/>
  <c r="H1819" i="2" s="1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A372" i="2"/>
  <c r="B372" i="2"/>
  <c r="C372" i="2"/>
  <c r="D372" i="2"/>
  <c r="E372" i="2"/>
  <c r="F372" i="2"/>
  <c r="G372" i="2"/>
  <c r="H372" i="2" s="1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955" i="2"/>
  <c r="B955" i="2"/>
  <c r="C955" i="2"/>
  <c r="D955" i="2"/>
  <c r="E955" i="2"/>
  <c r="F955" i="2"/>
  <c r="G955" i="2"/>
  <c r="H955" i="2" s="1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2017" i="2"/>
  <c r="B2017" i="2"/>
  <c r="C2017" i="2"/>
  <c r="D2017" i="2"/>
  <c r="E2017" i="2"/>
  <c r="F2017" i="2"/>
  <c r="G2017" i="2"/>
  <c r="H2017" i="2" s="1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A1265" i="2"/>
  <c r="B1265" i="2"/>
  <c r="C1265" i="2"/>
  <c r="D1265" i="2"/>
  <c r="E1265" i="2"/>
  <c r="F1265" i="2"/>
  <c r="G1265" i="2"/>
  <c r="H1265" i="2" s="1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853" i="2"/>
  <c r="B853" i="2"/>
  <c r="C853" i="2"/>
  <c r="D853" i="2"/>
  <c r="E853" i="2"/>
  <c r="F853" i="2"/>
  <c r="G853" i="2"/>
  <c r="H853" i="2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1553" i="2"/>
  <c r="B1553" i="2"/>
  <c r="C1553" i="2"/>
  <c r="D1553" i="2"/>
  <c r="E1553" i="2"/>
  <c r="F1553" i="2"/>
  <c r="G1553" i="2"/>
  <c r="H1553" i="2" s="1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670" i="2"/>
  <c r="B1670" i="2"/>
  <c r="C1670" i="2"/>
  <c r="D1670" i="2"/>
  <c r="E1670" i="2"/>
  <c r="F1670" i="2"/>
  <c r="G1670" i="2"/>
  <c r="H1670" i="2" s="1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1492" i="2"/>
  <c r="B1492" i="2"/>
  <c r="C1492" i="2"/>
  <c r="D1492" i="2"/>
  <c r="E1492" i="2"/>
  <c r="F1492" i="2"/>
  <c r="G1492" i="2"/>
  <c r="H1492" i="2" s="1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624" i="2"/>
  <c r="B624" i="2"/>
  <c r="C624" i="2"/>
  <c r="D624" i="2"/>
  <c r="E624" i="2"/>
  <c r="F624" i="2"/>
  <c r="G624" i="2"/>
  <c r="H624" i="2" s="1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1263" i="2"/>
  <c r="B1263" i="2"/>
  <c r="C1263" i="2"/>
  <c r="D1263" i="2"/>
  <c r="E1263" i="2"/>
  <c r="F1263" i="2"/>
  <c r="G1263" i="2"/>
  <c r="H1263" i="2" s="1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684" i="2"/>
  <c r="B684" i="2"/>
  <c r="C684" i="2"/>
  <c r="D684" i="2"/>
  <c r="E684" i="2"/>
  <c r="F684" i="2"/>
  <c r="G684" i="2"/>
  <c r="H684" i="2" s="1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1119" i="2"/>
  <c r="B1119" i="2"/>
  <c r="C1119" i="2"/>
  <c r="D1119" i="2"/>
  <c r="E1119" i="2"/>
  <c r="F1119" i="2"/>
  <c r="G1119" i="2"/>
  <c r="H1119" i="2" s="1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430" i="2"/>
  <c r="B430" i="2"/>
  <c r="C430" i="2"/>
  <c r="D430" i="2"/>
  <c r="E430" i="2"/>
  <c r="F430" i="2"/>
  <c r="G430" i="2"/>
  <c r="H430" i="2" s="1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1035" i="2"/>
  <c r="B1035" i="2"/>
  <c r="C1035" i="2"/>
  <c r="D1035" i="2"/>
  <c r="E1035" i="2"/>
  <c r="F1035" i="2"/>
  <c r="G1035" i="2"/>
  <c r="H1035" i="2" s="1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407" i="2"/>
  <c r="B407" i="2"/>
  <c r="C407" i="2"/>
  <c r="D407" i="2"/>
  <c r="E407" i="2"/>
  <c r="F407" i="2"/>
  <c r="G407" i="2"/>
  <c r="H407" i="2" s="1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1802" i="2"/>
  <c r="B1802" i="2"/>
  <c r="C1802" i="2"/>
  <c r="D1802" i="2"/>
  <c r="E1802" i="2"/>
  <c r="F1802" i="2"/>
  <c r="G1802" i="2"/>
  <c r="H1802" i="2" s="1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A1646" i="2"/>
  <c r="B1646" i="2"/>
  <c r="C1646" i="2"/>
  <c r="D1646" i="2"/>
  <c r="E1646" i="2"/>
  <c r="F1646" i="2"/>
  <c r="G1646" i="2"/>
  <c r="H1646" i="2" s="1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862" i="2"/>
  <c r="B862" i="2"/>
  <c r="C862" i="2"/>
  <c r="D862" i="2"/>
  <c r="E862" i="2"/>
  <c r="F862" i="2"/>
  <c r="G862" i="2"/>
  <c r="H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1563" i="2"/>
  <c r="B1563" i="2"/>
  <c r="C1563" i="2"/>
  <c r="D1563" i="2"/>
  <c r="E1563" i="2"/>
  <c r="F1563" i="2"/>
  <c r="G1563" i="2"/>
  <c r="H1563" i="2" s="1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114" i="2"/>
  <c r="B114" i="2"/>
  <c r="C114" i="2"/>
  <c r="D114" i="2"/>
  <c r="E114" i="2"/>
  <c r="F114" i="2"/>
  <c r="G114" i="2"/>
  <c r="H114" i="2" s="1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544" i="2"/>
  <c r="B1544" i="2"/>
  <c r="C1544" i="2"/>
  <c r="D1544" i="2"/>
  <c r="E1544" i="2"/>
  <c r="F1544" i="2"/>
  <c r="G1544" i="2"/>
  <c r="H1544" i="2" s="1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1347" i="2"/>
  <c r="B1347" i="2"/>
  <c r="C1347" i="2"/>
  <c r="D1347" i="2"/>
  <c r="E1347" i="2"/>
  <c r="F1347" i="2"/>
  <c r="G1347" i="2"/>
  <c r="H1347" i="2" s="1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1759" i="2"/>
  <c r="B1759" i="2"/>
  <c r="C1759" i="2"/>
  <c r="D1759" i="2"/>
  <c r="E1759" i="2"/>
  <c r="F1759" i="2"/>
  <c r="G1759" i="2"/>
  <c r="H1759" i="2" s="1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1272" i="2"/>
  <c r="B1272" i="2"/>
  <c r="C1272" i="2"/>
  <c r="D1272" i="2"/>
  <c r="E1272" i="2"/>
  <c r="F1272" i="2"/>
  <c r="G1272" i="2"/>
  <c r="H1272" i="2" s="1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474" i="2"/>
  <c r="B474" i="2"/>
  <c r="C474" i="2"/>
  <c r="D474" i="2"/>
  <c r="E474" i="2"/>
  <c r="F474" i="2"/>
  <c r="G474" i="2"/>
  <c r="H474" i="2" s="1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1827" i="2"/>
  <c r="B1827" i="2"/>
  <c r="C1827" i="2"/>
  <c r="D1827" i="2"/>
  <c r="E1827" i="2"/>
  <c r="F1827" i="2"/>
  <c r="G1827" i="2"/>
  <c r="H1827" i="2" s="1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A1990" i="2"/>
  <c r="B1990" i="2"/>
  <c r="C1990" i="2"/>
  <c r="D1990" i="2"/>
  <c r="E1990" i="2"/>
  <c r="F1990" i="2"/>
  <c r="G1990" i="2"/>
  <c r="H1990" i="2" s="1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A1969" i="2"/>
  <c r="B1969" i="2"/>
  <c r="C1969" i="2"/>
  <c r="D1969" i="2"/>
  <c r="E1969" i="2"/>
  <c r="F1969" i="2"/>
  <c r="G1969" i="2"/>
  <c r="H1969" i="2" s="1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A1428" i="2"/>
  <c r="B1428" i="2"/>
  <c r="C1428" i="2"/>
  <c r="D1428" i="2"/>
  <c r="E1428" i="2"/>
  <c r="F1428" i="2"/>
  <c r="G1428" i="2"/>
  <c r="H1428" i="2" s="1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598" i="2"/>
  <c r="B1598" i="2"/>
  <c r="C1598" i="2"/>
  <c r="D1598" i="2"/>
  <c r="E1598" i="2"/>
  <c r="F1598" i="2"/>
  <c r="G1598" i="2"/>
  <c r="H1598" i="2" s="1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951" i="2"/>
  <c r="B951" i="2"/>
  <c r="C951" i="2"/>
  <c r="D951" i="2"/>
  <c r="E951" i="2"/>
  <c r="F951" i="2"/>
  <c r="G951" i="2"/>
  <c r="H951" i="2" s="1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347" i="2"/>
  <c r="B347" i="2"/>
  <c r="C347" i="2"/>
  <c r="D347" i="2"/>
  <c r="E347" i="2"/>
  <c r="F347" i="2"/>
  <c r="G347" i="2"/>
  <c r="H347" i="2" s="1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1580" i="2"/>
  <c r="B1580" i="2"/>
  <c r="C1580" i="2"/>
  <c r="D1580" i="2"/>
  <c r="E1580" i="2"/>
  <c r="F1580" i="2"/>
  <c r="G1580" i="2"/>
  <c r="H1580" i="2" s="1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1748" i="2"/>
  <c r="B1748" i="2"/>
  <c r="C1748" i="2"/>
  <c r="D1748" i="2"/>
  <c r="E1748" i="2"/>
  <c r="F1748" i="2"/>
  <c r="G1748" i="2"/>
  <c r="H1748" i="2" s="1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1194" i="2"/>
  <c r="B1194" i="2"/>
  <c r="C1194" i="2"/>
  <c r="D1194" i="2"/>
  <c r="E1194" i="2"/>
  <c r="F1194" i="2"/>
  <c r="G1194" i="2"/>
  <c r="H1194" i="2" s="1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1901" i="2"/>
  <c r="B1901" i="2"/>
  <c r="C1901" i="2"/>
  <c r="D1901" i="2"/>
  <c r="E1901" i="2"/>
  <c r="F1901" i="2"/>
  <c r="G1901" i="2"/>
  <c r="H1901" i="2" s="1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A953" i="2"/>
  <c r="B953" i="2"/>
  <c r="C953" i="2"/>
  <c r="D953" i="2"/>
  <c r="E953" i="2"/>
  <c r="F953" i="2"/>
  <c r="G953" i="2"/>
  <c r="H953" i="2" s="1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1922" i="2"/>
  <c r="B1922" i="2"/>
  <c r="C1922" i="2"/>
  <c r="D1922" i="2"/>
  <c r="E1922" i="2"/>
  <c r="F1922" i="2"/>
  <c r="G1922" i="2"/>
  <c r="H1922" i="2" s="1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A1974" i="2"/>
  <c r="B1974" i="2"/>
  <c r="C1974" i="2"/>
  <c r="D1974" i="2"/>
  <c r="E1974" i="2"/>
  <c r="F1974" i="2"/>
  <c r="G1974" i="2"/>
  <c r="H1974" i="2" s="1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A1713" i="2"/>
  <c r="B1713" i="2"/>
  <c r="C1713" i="2"/>
  <c r="D1713" i="2"/>
  <c r="E1713" i="2"/>
  <c r="F1713" i="2"/>
  <c r="G1713" i="2"/>
  <c r="H1713" i="2" s="1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1048" i="2"/>
  <c r="B1048" i="2"/>
  <c r="C1048" i="2"/>
  <c r="D1048" i="2"/>
  <c r="E1048" i="2"/>
  <c r="F1048" i="2"/>
  <c r="G1048" i="2"/>
  <c r="H1048" i="2" s="1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1847" i="2"/>
  <c r="B1847" i="2"/>
  <c r="C1847" i="2"/>
  <c r="D1847" i="2"/>
  <c r="E1847" i="2"/>
  <c r="F1847" i="2"/>
  <c r="G1847" i="2"/>
  <c r="H1847" i="2" s="1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A1919" i="2"/>
  <c r="B1919" i="2"/>
  <c r="C1919" i="2"/>
  <c r="D1919" i="2"/>
  <c r="E1919" i="2"/>
  <c r="F1919" i="2"/>
  <c r="G1919" i="2"/>
  <c r="H1919" i="2" s="1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A1130" i="2"/>
  <c r="B1130" i="2"/>
  <c r="C1130" i="2"/>
  <c r="D1130" i="2"/>
  <c r="E1130" i="2"/>
  <c r="F1130" i="2"/>
  <c r="G1130" i="2"/>
  <c r="H1130" i="2" s="1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1465" i="2"/>
  <c r="B1465" i="2"/>
  <c r="C1465" i="2"/>
  <c r="D1465" i="2"/>
  <c r="E1465" i="2"/>
  <c r="F1465" i="2"/>
  <c r="G1465" i="2"/>
  <c r="H1465" i="2" s="1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158" i="2"/>
  <c r="B1158" i="2"/>
  <c r="C1158" i="2"/>
  <c r="D1158" i="2"/>
  <c r="E1158" i="2"/>
  <c r="F1158" i="2"/>
  <c r="G1158" i="2"/>
  <c r="H1158" i="2" s="1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1574" i="2"/>
  <c r="B1574" i="2"/>
  <c r="C1574" i="2"/>
  <c r="D1574" i="2"/>
  <c r="E1574" i="2"/>
  <c r="F1574" i="2"/>
  <c r="G1574" i="2"/>
  <c r="H1574" i="2" s="1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238" i="2"/>
  <c r="B238" i="2"/>
  <c r="C238" i="2"/>
  <c r="D238" i="2"/>
  <c r="E238" i="2"/>
  <c r="F238" i="2"/>
  <c r="G238" i="2"/>
  <c r="H238" i="2" s="1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1837" i="2"/>
  <c r="B1837" i="2"/>
  <c r="C1837" i="2"/>
  <c r="D1837" i="2"/>
  <c r="E1837" i="2"/>
  <c r="F1837" i="2"/>
  <c r="G1837" i="2"/>
  <c r="H1837" i="2" s="1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A1904" i="2"/>
  <c r="B1904" i="2"/>
  <c r="C1904" i="2"/>
  <c r="D1904" i="2"/>
  <c r="E1904" i="2"/>
  <c r="F1904" i="2"/>
  <c r="G1904" i="2"/>
  <c r="H1904" i="2" s="1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A91" i="2"/>
  <c r="B91" i="2"/>
  <c r="C91" i="2"/>
  <c r="D91" i="2"/>
  <c r="E91" i="2"/>
  <c r="F91" i="2"/>
  <c r="G91" i="2"/>
  <c r="H91" i="2" s="1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1779" i="2"/>
  <c r="B1779" i="2"/>
  <c r="C1779" i="2"/>
  <c r="D1779" i="2"/>
  <c r="E1779" i="2"/>
  <c r="F1779" i="2"/>
  <c r="G1779" i="2"/>
  <c r="H1779" i="2" s="1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A1738" i="2"/>
  <c r="B1738" i="2"/>
  <c r="C1738" i="2"/>
  <c r="D1738" i="2"/>
  <c r="E1738" i="2"/>
  <c r="F1738" i="2"/>
  <c r="G1738" i="2"/>
  <c r="H1738" i="2" s="1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1360" i="2"/>
  <c r="B1360" i="2"/>
  <c r="C1360" i="2"/>
  <c r="D1360" i="2"/>
  <c r="E1360" i="2"/>
  <c r="F1360" i="2"/>
  <c r="G1360" i="2"/>
  <c r="H1360" i="2" s="1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317" i="2"/>
  <c r="B317" i="2"/>
  <c r="C317" i="2"/>
  <c r="D317" i="2"/>
  <c r="E317" i="2"/>
  <c r="F317" i="2"/>
  <c r="G317" i="2"/>
  <c r="H317" i="2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1200" i="2"/>
  <c r="B1200" i="2"/>
  <c r="C1200" i="2"/>
  <c r="D1200" i="2"/>
  <c r="E1200" i="2"/>
  <c r="F1200" i="2"/>
  <c r="G1200" i="2"/>
  <c r="H1200" i="2" s="1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445" i="2"/>
  <c r="B445" i="2"/>
  <c r="C445" i="2"/>
  <c r="D445" i="2"/>
  <c r="E445" i="2"/>
  <c r="F445" i="2"/>
  <c r="G445" i="2"/>
  <c r="H445" i="2" s="1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1073" i="2"/>
  <c r="B1073" i="2"/>
  <c r="C1073" i="2"/>
  <c r="D1073" i="2"/>
  <c r="E1073" i="2"/>
  <c r="F1073" i="2"/>
  <c r="G1073" i="2"/>
  <c r="H1073" i="2" s="1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1856" i="2"/>
  <c r="B1856" i="2"/>
  <c r="C1856" i="2"/>
  <c r="D1856" i="2"/>
  <c r="E1856" i="2"/>
  <c r="F1856" i="2"/>
  <c r="G1856" i="2"/>
  <c r="H1856" i="2" s="1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A1660" i="2"/>
  <c r="B1660" i="2"/>
  <c r="C1660" i="2"/>
  <c r="D1660" i="2"/>
  <c r="E1660" i="2"/>
  <c r="F1660" i="2"/>
  <c r="G1660" i="2"/>
  <c r="H1660" i="2" s="1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225" i="2"/>
  <c r="B1225" i="2"/>
  <c r="C1225" i="2"/>
  <c r="D1225" i="2"/>
  <c r="E1225" i="2"/>
  <c r="F1225" i="2"/>
  <c r="G1225" i="2"/>
  <c r="H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1231" i="2"/>
  <c r="B1231" i="2"/>
  <c r="C1231" i="2"/>
  <c r="D1231" i="2"/>
  <c r="E1231" i="2"/>
  <c r="F1231" i="2"/>
  <c r="G1231" i="2"/>
  <c r="H1231" i="2" s="1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253" i="2"/>
  <c r="B1253" i="2"/>
  <c r="C1253" i="2"/>
  <c r="D1253" i="2"/>
  <c r="E1253" i="2"/>
  <c r="F1253" i="2"/>
  <c r="G1253" i="2"/>
  <c r="H1253" i="2" s="1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1667" i="2"/>
  <c r="B1667" i="2"/>
  <c r="C1667" i="2"/>
  <c r="D1667" i="2"/>
  <c r="E1667" i="2"/>
  <c r="F1667" i="2"/>
  <c r="G1667" i="2"/>
  <c r="H1667" i="2" s="1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1545" i="2"/>
  <c r="B1545" i="2"/>
  <c r="C1545" i="2"/>
  <c r="D1545" i="2"/>
  <c r="E1545" i="2"/>
  <c r="F1545" i="2"/>
  <c r="G1545" i="2"/>
  <c r="H1545" i="2" s="1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1778" i="2"/>
  <c r="B1778" i="2"/>
  <c r="C1778" i="2"/>
  <c r="D1778" i="2"/>
  <c r="E1778" i="2"/>
  <c r="F1778" i="2"/>
  <c r="G1778" i="2"/>
  <c r="H1778" i="2" s="1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A1137" i="2"/>
  <c r="B1137" i="2"/>
  <c r="C1137" i="2"/>
  <c r="D1137" i="2"/>
  <c r="E1137" i="2"/>
  <c r="F1137" i="2"/>
  <c r="G1137" i="2"/>
  <c r="H1137" i="2" s="1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664" i="2"/>
  <c r="B664" i="2"/>
  <c r="C664" i="2"/>
  <c r="D664" i="2"/>
  <c r="E664" i="2"/>
  <c r="F664" i="2"/>
  <c r="G664" i="2"/>
  <c r="H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1520" i="2"/>
  <c r="B1520" i="2"/>
  <c r="C1520" i="2"/>
  <c r="D1520" i="2"/>
  <c r="E1520" i="2"/>
  <c r="F1520" i="2"/>
  <c r="G1520" i="2"/>
  <c r="H1520" i="2" s="1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1274" i="2"/>
  <c r="B1274" i="2"/>
  <c r="C1274" i="2"/>
  <c r="D1274" i="2"/>
  <c r="E1274" i="2"/>
  <c r="F1274" i="2"/>
  <c r="G1274" i="2"/>
  <c r="H1274" i="2" s="1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438" i="2"/>
  <c r="B438" i="2"/>
  <c r="C438" i="2"/>
  <c r="D438" i="2"/>
  <c r="E438" i="2"/>
  <c r="F438" i="2"/>
  <c r="G438" i="2"/>
  <c r="H438" i="2" s="1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1014" i="2"/>
  <c r="B1014" i="2"/>
  <c r="C1014" i="2"/>
  <c r="D1014" i="2"/>
  <c r="E1014" i="2"/>
  <c r="F1014" i="2"/>
  <c r="G1014" i="2"/>
  <c r="H1014" i="2" s="1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1556" i="2"/>
  <c r="B1556" i="2"/>
  <c r="C1556" i="2"/>
  <c r="D1556" i="2"/>
  <c r="E1556" i="2"/>
  <c r="F1556" i="2"/>
  <c r="G1556" i="2"/>
  <c r="H1556" i="2" s="1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455" i="2"/>
  <c r="B1455" i="2"/>
  <c r="C1455" i="2"/>
  <c r="D1455" i="2"/>
  <c r="E1455" i="2"/>
  <c r="F1455" i="2"/>
  <c r="G1455" i="2"/>
  <c r="H1455" i="2" s="1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1132" i="2"/>
  <c r="B1132" i="2"/>
  <c r="C1132" i="2"/>
  <c r="D1132" i="2"/>
  <c r="E1132" i="2"/>
  <c r="F1132" i="2"/>
  <c r="G1132" i="2"/>
  <c r="H1132" i="2" s="1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480" i="2"/>
  <c r="B1480" i="2"/>
  <c r="C1480" i="2"/>
  <c r="D1480" i="2"/>
  <c r="E1480" i="2"/>
  <c r="F1480" i="2"/>
  <c r="G1480" i="2"/>
  <c r="H1480" i="2" s="1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1442" i="2"/>
  <c r="B1442" i="2"/>
  <c r="C1442" i="2"/>
  <c r="D1442" i="2"/>
  <c r="E1442" i="2"/>
  <c r="F1442" i="2"/>
  <c r="G1442" i="2"/>
  <c r="H1442" i="2" s="1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771" i="2"/>
  <c r="B1771" i="2"/>
  <c r="C1771" i="2"/>
  <c r="D1771" i="2"/>
  <c r="E1771" i="2"/>
  <c r="F1771" i="2"/>
  <c r="G1771" i="2"/>
  <c r="H1771" i="2" s="1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A1330" i="2"/>
  <c r="B1330" i="2"/>
  <c r="C1330" i="2"/>
  <c r="D1330" i="2"/>
  <c r="E1330" i="2"/>
  <c r="F1330" i="2"/>
  <c r="G1330" i="2"/>
  <c r="H1330" i="2" s="1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1726" i="2"/>
  <c r="B1726" i="2"/>
  <c r="C1726" i="2"/>
  <c r="D1726" i="2"/>
  <c r="E1726" i="2"/>
  <c r="F1726" i="2"/>
  <c r="G1726" i="2"/>
  <c r="H1726" i="2" s="1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1209" i="2"/>
  <c r="B1209" i="2"/>
  <c r="C1209" i="2"/>
  <c r="D1209" i="2"/>
  <c r="E1209" i="2"/>
  <c r="F1209" i="2"/>
  <c r="G1209" i="2"/>
  <c r="H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425" i="2"/>
  <c r="B1425" i="2"/>
  <c r="C1425" i="2"/>
  <c r="D1425" i="2"/>
  <c r="E1425" i="2"/>
  <c r="F1425" i="2"/>
  <c r="G1425" i="2"/>
  <c r="H1425" i="2" s="1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136" i="2"/>
  <c r="B136" i="2"/>
  <c r="C136" i="2"/>
  <c r="D136" i="2"/>
  <c r="E136" i="2"/>
  <c r="F136" i="2"/>
  <c r="G136" i="2"/>
  <c r="H136" i="2" s="1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138" i="2"/>
  <c r="B1138" i="2"/>
  <c r="C1138" i="2"/>
  <c r="D1138" i="2"/>
  <c r="E1138" i="2"/>
  <c r="F1138" i="2"/>
  <c r="G1138" i="2"/>
  <c r="H1138" i="2" s="1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167" i="2"/>
  <c r="B167" i="2"/>
  <c r="C167" i="2"/>
  <c r="D167" i="2"/>
  <c r="E167" i="2"/>
  <c r="F167" i="2"/>
  <c r="G167" i="2"/>
  <c r="H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832" i="2"/>
  <c r="B1832" i="2"/>
  <c r="C1832" i="2"/>
  <c r="D1832" i="2"/>
  <c r="E1832" i="2"/>
  <c r="F1832" i="2"/>
  <c r="G1832" i="2"/>
  <c r="H1832" i="2" s="1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A269" i="2"/>
  <c r="B269" i="2"/>
  <c r="C269" i="2"/>
  <c r="D269" i="2"/>
  <c r="E269" i="2"/>
  <c r="F269" i="2"/>
  <c r="G269" i="2"/>
  <c r="H269" i="2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434" i="2"/>
  <c r="B434" i="2"/>
  <c r="C434" i="2"/>
  <c r="D434" i="2"/>
  <c r="E434" i="2"/>
  <c r="F434" i="2"/>
  <c r="G434" i="2"/>
  <c r="H434" i="2" s="1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785" i="2"/>
  <c r="B785" i="2"/>
  <c r="C785" i="2"/>
  <c r="D785" i="2"/>
  <c r="E785" i="2"/>
  <c r="F785" i="2"/>
  <c r="G785" i="2"/>
  <c r="H785" i="2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1357" i="2"/>
  <c r="B1357" i="2"/>
  <c r="C1357" i="2"/>
  <c r="D1357" i="2"/>
  <c r="E1357" i="2"/>
  <c r="F1357" i="2"/>
  <c r="G1357" i="2"/>
  <c r="H1357" i="2" s="1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1128" i="2"/>
  <c r="B1128" i="2"/>
  <c r="C1128" i="2"/>
  <c r="D1128" i="2"/>
  <c r="E1128" i="2"/>
  <c r="F1128" i="2"/>
  <c r="G1128" i="2"/>
  <c r="H1128" i="2" s="1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1112" i="2"/>
  <c r="B1112" i="2"/>
  <c r="C1112" i="2"/>
  <c r="D1112" i="2"/>
  <c r="E1112" i="2"/>
  <c r="F1112" i="2"/>
  <c r="G1112" i="2"/>
  <c r="H1112" i="2" s="1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247" i="2"/>
  <c r="B247" i="2"/>
  <c r="C247" i="2"/>
  <c r="D247" i="2"/>
  <c r="E247" i="2"/>
  <c r="F247" i="2"/>
  <c r="G247" i="2"/>
  <c r="H247" i="2" s="1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1341" i="2"/>
  <c r="B1341" i="2"/>
  <c r="C1341" i="2"/>
  <c r="D1341" i="2"/>
  <c r="E1341" i="2"/>
  <c r="F1341" i="2"/>
  <c r="G1341" i="2"/>
  <c r="H1341" i="2" s="1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304" i="2"/>
  <c r="B1304" i="2"/>
  <c r="C1304" i="2"/>
  <c r="D1304" i="2"/>
  <c r="E1304" i="2"/>
  <c r="F1304" i="2"/>
  <c r="G1304" i="2"/>
  <c r="H1304" i="2" s="1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201" i="2"/>
  <c r="B201" i="2"/>
  <c r="C201" i="2"/>
  <c r="D201" i="2"/>
  <c r="E201" i="2"/>
  <c r="F201" i="2"/>
  <c r="G201" i="2"/>
  <c r="H201" i="2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1452" i="2"/>
  <c r="B1452" i="2"/>
  <c r="C1452" i="2"/>
  <c r="D1452" i="2"/>
  <c r="E1452" i="2"/>
  <c r="F1452" i="2"/>
  <c r="G1452" i="2"/>
  <c r="H1452" i="2" s="1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1560" i="2"/>
  <c r="B1560" i="2"/>
  <c r="C1560" i="2"/>
  <c r="D1560" i="2"/>
  <c r="E1560" i="2"/>
  <c r="F1560" i="2"/>
  <c r="G1560" i="2"/>
  <c r="H1560" i="2" s="1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241" i="2"/>
  <c r="B241" i="2"/>
  <c r="C241" i="2"/>
  <c r="D241" i="2"/>
  <c r="E241" i="2"/>
  <c r="F241" i="2"/>
  <c r="G241" i="2"/>
  <c r="H241" i="2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1370" i="2"/>
  <c r="B1370" i="2"/>
  <c r="C1370" i="2"/>
  <c r="D1370" i="2"/>
  <c r="E1370" i="2"/>
  <c r="F1370" i="2"/>
  <c r="G1370" i="2"/>
  <c r="H1370" i="2" s="1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407" i="2"/>
  <c r="B1407" i="2"/>
  <c r="C1407" i="2"/>
  <c r="D1407" i="2"/>
  <c r="E1407" i="2"/>
  <c r="F1407" i="2"/>
  <c r="G1407" i="2"/>
  <c r="H1407" i="2" s="1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578" i="2"/>
  <c r="B1578" i="2"/>
  <c r="C1578" i="2"/>
  <c r="D1578" i="2"/>
  <c r="E1578" i="2"/>
  <c r="F1578" i="2"/>
  <c r="G1578" i="2"/>
  <c r="H1578" i="2" s="1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203" i="2"/>
  <c r="B1203" i="2"/>
  <c r="C1203" i="2"/>
  <c r="D1203" i="2"/>
  <c r="E1203" i="2"/>
  <c r="F1203" i="2"/>
  <c r="G1203" i="2"/>
  <c r="H1203" i="2" s="1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1962" i="2"/>
  <c r="B1962" i="2"/>
  <c r="C1962" i="2"/>
  <c r="D1962" i="2"/>
  <c r="E1962" i="2"/>
  <c r="F1962" i="2"/>
  <c r="G1962" i="2"/>
  <c r="H1962" i="2" s="1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A1861" i="2"/>
  <c r="B1861" i="2"/>
  <c r="C1861" i="2"/>
  <c r="D1861" i="2"/>
  <c r="E1861" i="2"/>
  <c r="F1861" i="2"/>
  <c r="G1861" i="2"/>
  <c r="H1861" i="2" s="1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A1786" i="2"/>
  <c r="B1786" i="2"/>
  <c r="C1786" i="2"/>
  <c r="D1786" i="2"/>
  <c r="E1786" i="2"/>
  <c r="F1786" i="2"/>
  <c r="G1786" i="2"/>
  <c r="H1786" i="2" s="1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A1152" i="2"/>
  <c r="B1152" i="2"/>
  <c r="C1152" i="2"/>
  <c r="D1152" i="2"/>
  <c r="E1152" i="2"/>
  <c r="F1152" i="2"/>
  <c r="G1152" i="2"/>
  <c r="H1152" i="2" s="1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318" i="2"/>
  <c r="B318" i="2"/>
  <c r="C318" i="2"/>
  <c r="D318" i="2"/>
  <c r="E318" i="2"/>
  <c r="F318" i="2"/>
  <c r="G318" i="2"/>
  <c r="H318" i="2" s="1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1165" i="2"/>
  <c r="B1165" i="2"/>
  <c r="C1165" i="2"/>
  <c r="D1165" i="2"/>
  <c r="E1165" i="2"/>
  <c r="F1165" i="2"/>
  <c r="G1165" i="2"/>
  <c r="H1165" i="2" s="1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1381" i="2"/>
  <c r="B1381" i="2"/>
  <c r="C1381" i="2"/>
  <c r="D1381" i="2"/>
  <c r="E1381" i="2"/>
  <c r="F1381" i="2"/>
  <c r="G1381" i="2"/>
  <c r="H1381" i="2" s="1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312" i="2"/>
  <c r="B312" i="2"/>
  <c r="C312" i="2"/>
  <c r="D312" i="2"/>
  <c r="E312" i="2"/>
  <c r="F312" i="2"/>
  <c r="G312" i="2"/>
  <c r="H312" i="2" s="1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27" i="2"/>
  <c r="B327" i="2"/>
  <c r="C327" i="2"/>
  <c r="D327" i="2"/>
  <c r="E327" i="2"/>
  <c r="F327" i="2"/>
  <c r="G327" i="2"/>
  <c r="H327" i="2" s="1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263" i="2"/>
  <c r="B263" i="2"/>
  <c r="C263" i="2"/>
  <c r="D263" i="2"/>
  <c r="E263" i="2"/>
  <c r="F263" i="2"/>
  <c r="G263" i="2"/>
  <c r="H263" i="2" s="1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1377" i="2"/>
  <c r="B1377" i="2"/>
  <c r="C1377" i="2"/>
  <c r="D1377" i="2"/>
  <c r="E1377" i="2"/>
  <c r="F1377" i="2"/>
  <c r="G1377" i="2"/>
  <c r="H1377" i="2" s="1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348" i="2"/>
  <c r="B348" i="2"/>
  <c r="C348" i="2"/>
  <c r="D348" i="2"/>
  <c r="E348" i="2"/>
  <c r="F348" i="2"/>
  <c r="G348" i="2"/>
  <c r="H348" i="2" s="1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423" i="2"/>
  <c r="B423" i="2"/>
  <c r="C423" i="2"/>
  <c r="D423" i="2"/>
  <c r="E423" i="2"/>
  <c r="F423" i="2"/>
  <c r="G423" i="2"/>
  <c r="H423" i="2" s="1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1908" i="2"/>
  <c r="B1908" i="2"/>
  <c r="C1908" i="2"/>
  <c r="D1908" i="2"/>
  <c r="E1908" i="2"/>
  <c r="F1908" i="2"/>
  <c r="G1908" i="2"/>
  <c r="H1908" i="2" s="1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A333" i="2"/>
  <c r="B333" i="2"/>
  <c r="C333" i="2"/>
  <c r="D333" i="2"/>
  <c r="E333" i="2"/>
  <c r="F333" i="2"/>
  <c r="G333" i="2"/>
  <c r="H333" i="2" s="1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984" i="2"/>
  <c r="B984" i="2"/>
  <c r="C984" i="2"/>
  <c r="D984" i="2"/>
  <c r="E984" i="2"/>
  <c r="F984" i="2"/>
  <c r="G984" i="2"/>
  <c r="H984" i="2" s="1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994" i="2"/>
  <c r="B994" i="2"/>
  <c r="C994" i="2"/>
  <c r="D994" i="2"/>
  <c r="E994" i="2"/>
  <c r="F994" i="2"/>
  <c r="G994" i="2"/>
  <c r="H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1805" i="2"/>
  <c r="B1805" i="2"/>
  <c r="C1805" i="2"/>
  <c r="D1805" i="2"/>
  <c r="E1805" i="2"/>
  <c r="F1805" i="2"/>
  <c r="G1805" i="2"/>
  <c r="H1805" i="2" s="1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A240" i="2"/>
  <c r="B240" i="2"/>
  <c r="C240" i="2"/>
  <c r="D240" i="2"/>
  <c r="E240" i="2"/>
  <c r="F240" i="2"/>
  <c r="G240" i="2"/>
  <c r="H240" i="2" s="1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1636" i="2"/>
  <c r="B1636" i="2"/>
  <c r="C1636" i="2"/>
  <c r="D1636" i="2"/>
  <c r="E1636" i="2"/>
  <c r="F1636" i="2"/>
  <c r="G1636" i="2"/>
  <c r="H1636" i="2" s="1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214" i="2"/>
  <c r="B214" i="2"/>
  <c r="C214" i="2"/>
  <c r="D214" i="2"/>
  <c r="E214" i="2"/>
  <c r="F214" i="2"/>
  <c r="G214" i="2"/>
  <c r="H214" i="2" s="1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1396" i="2"/>
  <c r="B1396" i="2"/>
  <c r="C1396" i="2"/>
  <c r="D1396" i="2"/>
  <c r="E1396" i="2"/>
  <c r="F1396" i="2"/>
  <c r="G1396" i="2"/>
  <c r="H1396" i="2" s="1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264" i="2"/>
  <c r="B264" i="2"/>
  <c r="C264" i="2"/>
  <c r="D264" i="2"/>
  <c r="E264" i="2"/>
  <c r="F264" i="2"/>
  <c r="G264" i="2"/>
  <c r="H264" i="2" s="1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288" i="2"/>
  <c r="B288" i="2"/>
  <c r="C288" i="2"/>
  <c r="D288" i="2"/>
  <c r="E288" i="2"/>
  <c r="F288" i="2"/>
  <c r="G288" i="2"/>
  <c r="H288" i="2" s="1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39" i="2"/>
  <c r="B239" i="2"/>
  <c r="C239" i="2"/>
  <c r="D239" i="2"/>
  <c r="E239" i="2"/>
  <c r="F239" i="2"/>
  <c r="G239" i="2"/>
  <c r="H239" i="2" s="1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316" i="2"/>
  <c r="B316" i="2"/>
  <c r="C316" i="2"/>
  <c r="D316" i="2"/>
  <c r="E316" i="2"/>
  <c r="F316" i="2"/>
  <c r="G316" i="2"/>
  <c r="H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1089" i="2"/>
  <c r="B1089" i="2"/>
  <c r="C1089" i="2"/>
  <c r="D1089" i="2"/>
  <c r="E1089" i="2"/>
  <c r="F1089" i="2"/>
  <c r="G1089" i="2"/>
  <c r="H1089" i="2" s="1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997" i="2"/>
  <c r="B997" i="2"/>
  <c r="C997" i="2"/>
  <c r="D997" i="2"/>
  <c r="E997" i="2"/>
  <c r="F997" i="2"/>
  <c r="G997" i="2"/>
  <c r="H997" i="2" s="1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1183" i="2"/>
  <c r="B1183" i="2"/>
  <c r="C1183" i="2"/>
  <c r="D1183" i="2"/>
  <c r="E1183" i="2"/>
  <c r="F1183" i="2"/>
  <c r="G1183" i="2"/>
  <c r="H1183" i="2" s="1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1601" i="2"/>
  <c r="B1601" i="2"/>
  <c r="C1601" i="2"/>
  <c r="D1601" i="2"/>
  <c r="E1601" i="2"/>
  <c r="F1601" i="2"/>
  <c r="G1601" i="2"/>
  <c r="H1601" i="2" s="1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1635" i="2"/>
  <c r="B1635" i="2"/>
  <c r="C1635" i="2"/>
  <c r="D1635" i="2"/>
  <c r="E1635" i="2"/>
  <c r="F1635" i="2"/>
  <c r="G1635" i="2"/>
  <c r="H1635" i="2" s="1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843" i="2"/>
  <c r="B843" i="2"/>
  <c r="C843" i="2"/>
  <c r="D843" i="2"/>
  <c r="E843" i="2"/>
  <c r="F843" i="2"/>
  <c r="G843" i="2"/>
  <c r="H843" i="2" s="1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1591" i="2"/>
  <c r="B1591" i="2"/>
  <c r="C1591" i="2"/>
  <c r="D1591" i="2"/>
  <c r="E1591" i="2"/>
  <c r="F1591" i="2"/>
  <c r="G1591" i="2"/>
  <c r="H1591" i="2" s="1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865" i="2"/>
  <c r="B865" i="2"/>
  <c r="C865" i="2"/>
  <c r="D865" i="2"/>
  <c r="E865" i="2"/>
  <c r="F865" i="2"/>
  <c r="G865" i="2"/>
  <c r="H865" i="2" s="1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1211" i="2"/>
  <c r="B1211" i="2"/>
  <c r="C1211" i="2"/>
  <c r="D1211" i="2"/>
  <c r="E1211" i="2"/>
  <c r="F1211" i="2"/>
  <c r="G1211" i="2"/>
  <c r="H1211" i="2" s="1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1696" i="2"/>
  <c r="B1696" i="2"/>
  <c r="C1696" i="2"/>
  <c r="D1696" i="2"/>
  <c r="E1696" i="2"/>
  <c r="F1696" i="2"/>
  <c r="G1696" i="2"/>
  <c r="H1696" i="2" s="1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761" i="2"/>
  <c r="B761" i="2"/>
  <c r="C761" i="2"/>
  <c r="D761" i="2"/>
  <c r="E761" i="2"/>
  <c r="F761" i="2"/>
  <c r="G761" i="2"/>
  <c r="H761" i="2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1441" i="2"/>
  <c r="B1441" i="2"/>
  <c r="C1441" i="2"/>
  <c r="D1441" i="2"/>
  <c r="E1441" i="2"/>
  <c r="F1441" i="2"/>
  <c r="G1441" i="2"/>
  <c r="H1441" i="2" s="1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358" i="2"/>
  <c r="B1358" i="2"/>
  <c r="C1358" i="2"/>
  <c r="D1358" i="2"/>
  <c r="E1358" i="2"/>
  <c r="F1358" i="2"/>
  <c r="G1358" i="2"/>
  <c r="H1358" i="2" s="1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1234" i="2"/>
  <c r="B1234" i="2"/>
  <c r="C1234" i="2"/>
  <c r="D1234" i="2"/>
  <c r="E1234" i="2"/>
  <c r="F1234" i="2"/>
  <c r="G1234" i="2"/>
  <c r="H1234" i="2" s="1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310" i="2"/>
  <c r="B310" i="2"/>
  <c r="C310" i="2"/>
  <c r="D310" i="2"/>
  <c r="E310" i="2"/>
  <c r="F310" i="2"/>
  <c r="G310" i="2"/>
  <c r="H310" i="2" s="1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265" i="2"/>
  <c r="B265" i="2"/>
  <c r="C265" i="2"/>
  <c r="D265" i="2"/>
  <c r="E265" i="2"/>
  <c r="F265" i="2"/>
  <c r="G265" i="2"/>
  <c r="H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1699" i="2"/>
  <c r="B1699" i="2"/>
  <c r="C1699" i="2"/>
  <c r="D1699" i="2"/>
  <c r="E1699" i="2"/>
  <c r="F1699" i="2"/>
  <c r="G1699" i="2"/>
  <c r="H1699" i="2" s="1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289" i="2"/>
  <c r="B289" i="2"/>
  <c r="C289" i="2"/>
  <c r="D289" i="2"/>
  <c r="E289" i="2"/>
  <c r="F289" i="2"/>
  <c r="G289" i="2"/>
  <c r="H289" i="2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030" i="2"/>
  <c r="B2030" i="2"/>
  <c r="C2030" i="2"/>
  <c r="D2030" i="2"/>
  <c r="E2030" i="2"/>
  <c r="F2030" i="2"/>
  <c r="G2030" i="2"/>
  <c r="H2030" i="2" s="1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A326" i="2"/>
  <c r="B326" i="2"/>
  <c r="C326" i="2"/>
  <c r="D326" i="2"/>
  <c r="E326" i="2"/>
  <c r="F326" i="2"/>
  <c r="G326" i="2"/>
  <c r="H326" i="2" s="1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1593" i="2"/>
  <c r="B1593" i="2"/>
  <c r="C1593" i="2"/>
  <c r="D1593" i="2"/>
  <c r="E1593" i="2"/>
  <c r="F1593" i="2"/>
  <c r="G1593" i="2"/>
  <c r="H1593" i="2" s="1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340" i="2"/>
  <c r="B340" i="2"/>
  <c r="C340" i="2"/>
  <c r="D340" i="2"/>
  <c r="E340" i="2"/>
  <c r="F340" i="2"/>
  <c r="G340" i="2"/>
  <c r="H340" i="2" s="1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460" i="2"/>
  <c r="B460" i="2"/>
  <c r="C460" i="2"/>
  <c r="D460" i="2"/>
  <c r="E460" i="2"/>
  <c r="F460" i="2"/>
  <c r="G460" i="2"/>
  <c r="H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1562" i="2"/>
  <c r="B1562" i="2"/>
  <c r="C1562" i="2"/>
  <c r="D1562" i="2"/>
  <c r="E1562" i="2"/>
  <c r="F1562" i="2"/>
  <c r="G1562" i="2"/>
  <c r="H1562" i="2" s="1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1530" i="2"/>
  <c r="B1530" i="2"/>
  <c r="C1530" i="2"/>
  <c r="D1530" i="2"/>
  <c r="E1530" i="2"/>
  <c r="F1530" i="2"/>
  <c r="G1530" i="2"/>
  <c r="H1530" i="2" s="1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582" i="2"/>
  <c r="B582" i="2"/>
  <c r="C582" i="2"/>
  <c r="D582" i="2"/>
  <c r="E582" i="2"/>
  <c r="F582" i="2"/>
  <c r="G582" i="2"/>
  <c r="H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1246" i="2"/>
  <c r="B1246" i="2"/>
  <c r="C1246" i="2"/>
  <c r="D1246" i="2"/>
  <c r="E1246" i="2"/>
  <c r="F1246" i="2"/>
  <c r="G1246" i="2"/>
  <c r="H1246" i="2" s="1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984" i="2"/>
  <c r="B1984" i="2"/>
  <c r="C1984" i="2"/>
  <c r="D1984" i="2"/>
  <c r="E1984" i="2"/>
  <c r="F1984" i="2"/>
  <c r="G1984" i="2"/>
  <c r="H1984" i="2" s="1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A1680" i="2"/>
  <c r="B1680" i="2"/>
  <c r="C1680" i="2"/>
  <c r="D1680" i="2"/>
  <c r="E1680" i="2"/>
  <c r="F1680" i="2"/>
  <c r="G1680" i="2"/>
  <c r="H1680" i="2" s="1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811" i="2"/>
  <c r="B811" i="2"/>
  <c r="C811" i="2"/>
  <c r="D811" i="2"/>
  <c r="E811" i="2"/>
  <c r="F811" i="2"/>
  <c r="G811" i="2"/>
  <c r="H811" i="2" s="1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107" i="2"/>
  <c r="B107" i="2"/>
  <c r="C107" i="2"/>
  <c r="D107" i="2"/>
  <c r="E107" i="2"/>
  <c r="F107" i="2"/>
  <c r="G107" i="2"/>
  <c r="H107" i="2" s="1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927" i="2"/>
  <c r="B927" i="2"/>
  <c r="C927" i="2"/>
  <c r="D927" i="2"/>
  <c r="E927" i="2"/>
  <c r="F927" i="2"/>
  <c r="G927" i="2"/>
  <c r="H927" i="2" s="1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308" i="2"/>
  <c r="B308" i="2"/>
  <c r="C308" i="2"/>
  <c r="D308" i="2"/>
  <c r="E308" i="2"/>
  <c r="F308" i="2"/>
  <c r="G308" i="2"/>
  <c r="H308" i="2" s="1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1213" i="2"/>
  <c r="B1213" i="2"/>
  <c r="C1213" i="2"/>
  <c r="D1213" i="2"/>
  <c r="E1213" i="2"/>
  <c r="F1213" i="2"/>
  <c r="G1213" i="2"/>
  <c r="H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673" i="2"/>
  <c r="B1673" i="2"/>
  <c r="C1673" i="2"/>
  <c r="D1673" i="2"/>
  <c r="E1673" i="2"/>
  <c r="F1673" i="2"/>
  <c r="G1673" i="2"/>
  <c r="H1673" i="2" s="1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1822" i="2"/>
  <c r="B1822" i="2"/>
  <c r="C1822" i="2"/>
  <c r="D1822" i="2"/>
  <c r="E1822" i="2"/>
  <c r="F1822" i="2"/>
  <c r="G1822" i="2"/>
  <c r="H1822" i="2" s="1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A1814" i="2"/>
  <c r="B1814" i="2"/>
  <c r="C1814" i="2"/>
  <c r="D1814" i="2"/>
  <c r="E1814" i="2"/>
  <c r="F1814" i="2"/>
  <c r="G1814" i="2"/>
  <c r="H1814" i="2" s="1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A1775" i="2"/>
  <c r="B1775" i="2"/>
  <c r="C1775" i="2"/>
  <c r="D1775" i="2"/>
  <c r="E1775" i="2"/>
  <c r="F1775" i="2"/>
  <c r="G1775" i="2"/>
  <c r="H1775" i="2" s="1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A1812" i="2"/>
  <c r="B1812" i="2"/>
  <c r="C1812" i="2"/>
  <c r="D1812" i="2"/>
  <c r="E1812" i="2"/>
  <c r="F1812" i="2"/>
  <c r="G1812" i="2"/>
  <c r="H1812" i="2" s="1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A276" i="2"/>
  <c r="B276" i="2"/>
  <c r="C276" i="2"/>
  <c r="D276" i="2"/>
  <c r="E276" i="2"/>
  <c r="F276" i="2"/>
  <c r="G276" i="2"/>
  <c r="H276" i="2" s="1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661" i="2"/>
  <c r="B661" i="2"/>
  <c r="C661" i="2"/>
  <c r="D661" i="2"/>
  <c r="E661" i="2"/>
  <c r="F661" i="2"/>
  <c r="G661" i="2"/>
  <c r="H661" i="2" s="1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587" i="2"/>
  <c r="B587" i="2"/>
  <c r="C587" i="2"/>
  <c r="D587" i="2"/>
  <c r="E587" i="2"/>
  <c r="F587" i="2"/>
  <c r="G587" i="2"/>
  <c r="H587" i="2" s="1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1038" i="2"/>
  <c r="B1038" i="2"/>
  <c r="C1038" i="2"/>
  <c r="D1038" i="2"/>
  <c r="E1038" i="2"/>
  <c r="F1038" i="2"/>
  <c r="G1038" i="2"/>
  <c r="H1038" i="2" s="1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796" i="2"/>
  <c r="B796" i="2"/>
  <c r="C796" i="2"/>
  <c r="D796" i="2"/>
  <c r="E796" i="2"/>
  <c r="F796" i="2"/>
  <c r="G796" i="2"/>
  <c r="H796" i="2" s="1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1257" i="2"/>
  <c r="B1257" i="2"/>
  <c r="C1257" i="2"/>
  <c r="D1257" i="2"/>
  <c r="E1257" i="2"/>
  <c r="F1257" i="2"/>
  <c r="G1257" i="2"/>
  <c r="H1257" i="2" s="1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1925" i="2"/>
  <c r="B1925" i="2"/>
  <c r="C1925" i="2"/>
  <c r="D1925" i="2"/>
  <c r="E1925" i="2"/>
  <c r="F1925" i="2"/>
  <c r="G1925" i="2"/>
  <c r="H1925" i="2" s="1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A1564" i="2"/>
  <c r="B1564" i="2"/>
  <c r="C1564" i="2"/>
  <c r="D1564" i="2"/>
  <c r="E1564" i="2"/>
  <c r="F1564" i="2"/>
  <c r="G1564" i="2"/>
  <c r="H1564" i="2" s="1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388" i="2"/>
  <c r="B388" i="2"/>
  <c r="C388" i="2"/>
  <c r="D388" i="2"/>
  <c r="E388" i="2"/>
  <c r="F388" i="2"/>
  <c r="G388" i="2"/>
  <c r="H388" i="2" s="1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956" i="2"/>
  <c r="B956" i="2"/>
  <c r="C956" i="2"/>
  <c r="D956" i="2"/>
  <c r="E956" i="2"/>
  <c r="F956" i="2"/>
  <c r="G956" i="2"/>
  <c r="H956" i="2" s="1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1087" i="2"/>
  <c r="B1087" i="2"/>
  <c r="C1087" i="2"/>
  <c r="D1087" i="2"/>
  <c r="E1087" i="2"/>
  <c r="F1087" i="2"/>
  <c r="G1087" i="2"/>
  <c r="H1087" i="2" s="1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1212" i="2"/>
  <c r="B1212" i="2"/>
  <c r="C1212" i="2"/>
  <c r="D1212" i="2"/>
  <c r="E1212" i="2"/>
  <c r="F1212" i="2"/>
  <c r="G1212" i="2"/>
  <c r="H1212" i="2" s="1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410" i="2"/>
  <c r="B410" i="2"/>
  <c r="C410" i="2"/>
  <c r="D410" i="2"/>
  <c r="E410" i="2"/>
  <c r="F410" i="2"/>
  <c r="G410" i="2"/>
  <c r="H410" i="2" s="1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1202" i="2"/>
  <c r="B1202" i="2"/>
  <c r="C1202" i="2"/>
  <c r="D1202" i="2"/>
  <c r="E1202" i="2"/>
  <c r="F1202" i="2"/>
  <c r="G1202" i="2"/>
  <c r="H1202" i="2" s="1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1216" i="2"/>
  <c r="B1216" i="2"/>
  <c r="C1216" i="2"/>
  <c r="D1216" i="2"/>
  <c r="E1216" i="2"/>
  <c r="F1216" i="2"/>
  <c r="G1216" i="2"/>
  <c r="H1216" i="2" s="1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1198" i="2"/>
  <c r="B1198" i="2"/>
  <c r="C1198" i="2"/>
  <c r="D1198" i="2"/>
  <c r="E1198" i="2"/>
  <c r="F1198" i="2"/>
  <c r="G1198" i="2"/>
  <c r="H1198" i="2" s="1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1206" i="2"/>
  <c r="B1206" i="2"/>
  <c r="C1206" i="2"/>
  <c r="D1206" i="2"/>
  <c r="E1206" i="2"/>
  <c r="F1206" i="2"/>
  <c r="G1206" i="2"/>
  <c r="H1206" i="2" s="1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1210" i="2"/>
  <c r="B1210" i="2"/>
  <c r="C1210" i="2"/>
  <c r="D1210" i="2"/>
  <c r="E1210" i="2"/>
  <c r="F1210" i="2"/>
  <c r="G1210" i="2"/>
  <c r="H1210" i="2" s="1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1953" i="2"/>
  <c r="B1953" i="2"/>
  <c r="C1953" i="2"/>
  <c r="D1953" i="2"/>
  <c r="E1953" i="2"/>
  <c r="F1953" i="2"/>
  <c r="G1953" i="2"/>
  <c r="H1953" i="2" s="1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A1554" i="2"/>
  <c r="B1554" i="2"/>
  <c r="C1554" i="2"/>
  <c r="D1554" i="2"/>
  <c r="E1554" i="2"/>
  <c r="F1554" i="2"/>
  <c r="G1554" i="2"/>
  <c r="H1554" i="2" s="1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1402" i="2"/>
  <c r="B1402" i="2"/>
  <c r="C1402" i="2"/>
  <c r="D1402" i="2"/>
  <c r="E1402" i="2"/>
  <c r="F1402" i="2"/>
  <c r="G1402" i="2"/>
  <c r="H1402" i="2" s="1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1998" i="2"/>
  <c r="B1998" i="2"/>
  <c r="C1998" i="2"/>
  <c r="D1998" i="2"/>
  <c r="E1998" i="2"/>
  <c r="F1998" i="2"/>
  <c r="G1998" i="2"/>
  <c r="H1998" i="2" s="1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A1878" i="2"/>
  <c r="B1878" i="2"/>
  <c r="C1878" i="2"/>
  <c r="D1878" i="2"/>
  <c r="E1878" i="2"/>
  <c r="F1878" i="2"/>
  <c r="G1878" i="2"/>
  <c r="H1878" i="2" s="1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A1057" i="2"/>
  <c r="B1057" i="2"/>
  <c r="C1057" i="2"/>
  <c r="D1057" i="2"/>
  <c r="E1057" i="2"/>
  <c r="F1057" i="2"/>
  <c r="G1057" i="2"/>
  <c r="H1057" i="2" s="1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1905" i="2"/>
  <c r="B1905" i="2"/>
  <c r="C1905" i="2"/>
  <c r="D1905" i="2"/>
  <c r="E1905" i="2"/>
  <c r="F1905" i="2"/>
  <c r="G1905" i="2"/>
  <c r="H1905" i="2" s="1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A1224" i="2"/>
  <c r="B1224" i="2"/>
  <c r="C1224" i="2"/>
  <c r="D1224" i="2"/>
  <c r="E1224" i="2"/>
  <c r="F1224" i="2"/>
  <c r="G1224" i="2"/>
  <c r="H1224" i="2" s="1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1473" i="2"/>
  <c r="B1473" i="2"/>
  <c r="C1473" i="2"/>
  <c r="D1473" i="2"/>
  <c r="E1473" i="2"/>
  <c r="F1473" i="2"/>
  <c r="G1473" i="2"/>
  <c r="H1473" i="2" s="1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133" i="2"/>
  <c r="B1133" i="2"/>
  <c r="C1133" i="2"/>
  <c r="D1133" i="2"/>
  <c r="E1133" i="2"/>
  <c r="F1133" i="2"/>
  <c r="G1133" i="2"/>
  <c r="H1133" i="2" s="1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1286" i="2"/>
  <c r="B1286" i="2"/>
  <c r="C1286" i="2"/>
  <c r="D1286" i="2"/>
  <c r="E1286" i="2"/>
  <c r="F1286" i="2"/>
  <c r="G1286" i="2"/>
  <c r="H1286" i="2" s="1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1063" i="2"/>
  <c r="B1063" i="2"/>
  <c r="C1063" i="2"/>
  <c r="D1063" i="2"/>
  <c r="E1063" i="2"/>
  <c r="F1063" i="2"/>
  <c r="G1063" i="2"/>
  <c r="H1063" i="2" s="1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501" i="2"/>
  <c r="B501" i="2"/>
  <c r="C501" i="2"/>
  <c r="D501" i="2"/>
  <c r="E501" i="2"/>
  <c r="F501" i="2"/>
  <c r="G501" i="2"/>
  <c r="H501" i="2" s="1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115" i="2"/>
  <c r="B115" i="2"/>
  <c r="C115" i="2"/>
  <c r="D115" i="2"/>
  <c r="E115" i="2"/>
  <c r="F115" i="2"/>
  <c r="G115" i="2"/>
  <c r="H115" i="2" s="1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324" i="2"/>
  <c r="B1324" i="2"/>
  <c r="C1324" i="2"/>
  <c r="D1324" i="2"/>
  <c r="E1324" i="2"/>
  <c r="F1324" i="2"/>
  <c r="G1324" i="2"/>
  <c r="H1324" i="2" s="1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342" i="2"/>
  <c r="B342" i="2"/>
  <c r="C342" i="2"/>
  <c r="D342" i="2"/>
  <c r="E342" i="2"/>
  <c r="F342" i="2"/>
  <c r="G342" i="2"/>
  <c r="H342" i="2" s="1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898" i="2"/>
  <c r="B898" i="2"/>
  <c r="C898" i="2"/>
  <c r="D898" i="2"/>
  <c r="E898" i="2"/>
  <c r="F898" i="2"/>
  <c r="G898" i="2"/>
  <c r="H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174" i="2"/>
  <c r="B174" i="2"/>
  <c r="C174" i="2"/>
  <c r="D174" i="2"/>
  <c r="E174" i="2"/>
  <c r="F174" i="2"/>
  <c r="G174" i="2"/>
  <c r="H174" i="2" s="1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202" i="2"/>
  <c r="B202" i="2"/>
  <c r="C202" i="2"/>
  <c r="D202" i="2"/>
  <c r="E202" i="2"/>
  <c r="F202" i="2"/>
  <c r="G202" i="2"/>
  <c r="H202" i="2" s="1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756" i="2"/>
  <c r="B756" i="2"/>
  <c r="C756" i="2"/>
  <c r="D756" i="2"/>
  <c r="E756" i="2"/>
  <c r="F756" i="2"/>
  <c r="G756" i="2"/>
  <c r="H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1750" i="2"/>
  <c r="B1750" i="2"/>
  <c r="C1750" i="2"/>
  <c r="D1750" i="2"/>
  <c r="E1750" i="2"/>
  <c r="F1750" i="2"/>
  <c r="G1750" i="2"/>
  <c r="H1750" i="2" s="1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1197" i="2"/>
  <c r="B1197" i="2"/>
  <c r="C1197" i="2"/>
  <c r="D1197" i="2"/>
  <c r="E1197" i="2"/>
  <c r="F1197" i="2"/>
  <c r="G1197" i="2"/>
  <c r="H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1367" i="2"/>
  <c r="B1367" i="2"/>
  <c r="C1367" i="2"/>
  <c r="D1367" i="2"/>
  <c r="E1367" i="2"/>
  <c r="F1367" i="2"/>
  <c r="G1367" i="2"/>
  <c r="H1367" i="2" s="1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1273" i="2"/>
  <c r="B1273" i="2"/>
  <c r="C1273" i="2"/>
  <c r="D1273" i="2"/>
  <c r="E1273" i="2"/>
  <c r="F1273" i="2"/>
  <c r="G1273" i="2"/>
  <c r="H1273" i="2" s="1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1218" i="2"/>
  <c r="B1218" i="2"/>
  <c r="C1218" i="2"/>
  <c r="D1218" i="2"/>
  <c r="E1218" i="2"/>
  <c r="F1218" i="2"/>
  <c r="G1218" i="2"/>
  <c r="H1218" i="2" s="1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1013" i="2"/>
  <c r="B1013" i="2"/>
  <c r="C1013" i="2"/>
  <c r="D1013" i="2"/>
  <c r="E1013" i="2"/>
  <c r="F1013" i="2"/>
  <c r="G1013" i="2"/>
  <c r="H1013" i="2" s="1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609" i="2"/>
  <c r="B609" i="2"/>
  <c r="C609" i="2"/>
  <c r="D609" i="2"/>
  <c r="E609" i="2"/>
  <c r="F609" i="2"/>
  <c r="G609" i="2"/>
  <c r="H609" i="2" s="1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1585" i="2"/>
  <c r="B1585" i="2"/>
  <c r="C1585" i="2"/>
  <c r="D1585" i="2"/>
  <c r="E1585" i="2"/>
  <c r="F1585" i="2"/>
  <c r="G1585" i="2"/>
  <c r="H1585" i="2" s="1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670" i="2"/>
  <c r="B670" i="2"/>
  <c r="C670" i="2"/>
  <c r="D670" i="2"/>
  <c r="E670" i="2"/>
  <c r="F670" i="2"/>
  <c r="G670" i="2"/>
  <c r="H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108" i="2"/>
  <c r="B108" i="2"/>
  <c r="C108" i="2"/>
  <c r="D108" i="2"/>
  <c r="E108" i="2"/>
  <c r="F108" i="2"/>
  <c r="G108" i="2"/>
  <c r="H108" i="2" s="1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894" i="2"/>
  <c r="B1894" i="2"/>
  <c r="C1894" i="2"/>
  <c r="D1894" i="2"/>
  <c r="E1894" i="2"/>
  <c r="F1894" i="2"/>
  <c r="G1894" i="2"/>
  <c r="H1894" i="2" s="1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A1543" i="2"/>
  <c r="B1543" i="2"/>
  <c r="C1543" i="2"/>
  <c r="D1543" i="2"/>
  <c r="E1543" i="2"/>
  <c r="F1543" i="2"/>
  <c r="G1543" i="2"/>
  <c r="H1543" i="2" s="1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1340" i="2"/>
  <c r="B1340" i="2"/>
  <c r="C1340" i="2"/>
  <c r="D1340" i="2"/>
  <c r="E1340" i="2"/>
  <c r="F1340" i="2"/>
  <c r="G1340" i="2"/>
  <c r="H1340" i="2" s="1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1259" i="2"/>
  <c r="B1259" i="2"/>
  <c r="C1259" i="2"/>
  <c r="D1259" i="2"/>
  <c r="E1259" i="2"/>
  <c r="F1259" i="2"/>
  <c r="G1259" i="2"/>
  <c r="H1259" i="2" s="1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329" i="2"/>
  <c r="B1329" i="2"/>
  <c r="C1329" i="2"/>
  <c r="D1329" i="2"/>
  <c r="E1329" i="2"/>
  <c r="F1329" i="2"/>
  <c r="G1329" i="2"/>
  <c r="H1329" i="2" s="1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1462" i="2"/>
  <c r="B1462" i="2"/>
  <c r="C1462" i="2"/>
  <c r="D1462" i="2"/>
  <c r="E1462" i="2"/>
  <c r="F1462" i="2"/>
  <c r="G1462" i="2"/>
  <c r="H1462" i="2" s="1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148" i="2"/>
  <c r="B1148" i="2"/>
  <c r="C1148" i="2"/>
  <c r="D1148" i="2"/>
  <c r="E1148" i="2"/>
  <c r="F1148" i="2"/>
  <c r="G1148" i="2"/>
  <c r="H1148" i="2" s="1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1134" i="2"/>
  <c r="B1134" i="2"/>
  <c r="C1134" i="2"/>
  <c r="D1134" i="2"/>
  <c r="E1134" i="2"/>
  <c r="F1134" i="2"/>
  <c r="G1134" i="2"/>
  <c r="H1134" i="2" s="1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1502" i="2"/>
  <c r="B1502" i="2"/>
  <c r="C1502" i="2"/>
  <c r="D1502" i="2"/>
  <c r="E1502" i="2"/>
  <c r="F1502" i="2"/>
  <c r="G1502" i="2"/>
  <c r="H1502" i="2" s="1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096" i="2"/>
  <c r="B1096" i="2"/>
  <c r="C1096" i="2"/>
  <c r="D1096" i="2"/>
  <c r="E1096" i="2"/>
  <c r="F1096" i="2"/>
  <c r="G1096" i="2"/>
  <c r="H1096" i="2" s="1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467" i="2"/>
  <c r="B467" i="2"/>
  <c r="C467" i="2"/>
  <c r="D467" i="2"/>
  <c r="E467" i="2"/>
  <c r="F467" i="2"/>
  <c r="G467" i="2"/>
  <c r="H467" i="2" s="1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1237" i="2"/>
  <c r="B1237" i="2"/>
  <c r="C1237" i="2"/>
  <c r="D1237" i="2"/>
  <c r="E1237" i="2"/>
  <c r="F1237" i="2"/>
  <c r="G1237" i="2"/>
  <c r="H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1083" i="2"/>
  <c r="B1083" i="2"/>
  <c r="C1083" i="2"/>
  <c r="D1083" i="2"/>
  <c r="E1083" i="2"/>
  <c r="F1083" i="2"/>
  <c r="G1083" i="2"/>
  <c r="H1083" i="2" s="1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503" i="2"/>
  <c r="B503" i="2"/>
  <c r="C503" i="2"/>
  <c r="D503" i="2"/>
  <c r="E503" i="2"/>
  <c r="F503" i="2"/>
  <c r="G503" i="2"/>
  <c r="H503" i="2" s="1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1596" i="2"/>
  <c r="B1596" i="2"/>
  <c r="C1596" i="2"/>
  <c r="D1596" i="2"/>
  <c r="E1596" i="2"/>
  <c r="F1596" i="2"/>
  <c r="G1596" i="2"/>
  <c r="H1596" i="2" s="1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1499" i="2"/>
  <c r="B1499" i="2"/>
  <c r="C1499" i="2"/>
  <c r="D1499" i="2"/>
  <c r="E1499" i="2"/>
  <c r="F1499" i="2"/>
  <c r="G1499" i="2"/>
  <c r="H1499" i="2" s="1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1848" i="2"/>
  <c r="B1848" i="2"/>
  <c r="C1848" i="2"/>
  <c r="D1848" i="2"/>
  <c r="E1848" i="2"/>
  <c r="F1848" i="2"/>
  <c r="G1848" i="2"/>
  <c r="H1848" i="2" s="1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A405" i="2"/>
  <c r="B405" i="2"/>
  <c r="C405" i="2"/>
  <c r="D405" i="2"/>
  <c r="E405" i="2"/>
  <c r="F405" i="2"/>
  <c r="G405" i="2"/>
  <c r="H405" i="2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1528" i="2"/>
  <c r="B1528" i="2"/>
  <c r="C1528" i="2"/>
  <c r="D1528" i="2"/>
  <c r="E1528" i="2"/>
  <c r="F1528" i="2"/>
  <c r="G1528" i="2"/>
  <c r="H1528" i="2" s="1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260" i="2"/>
  <c r="B260" i="2"/>
  <c r="C260" i="2"/>
  <c r="D260" i="2"/>
  <c r="E260" i="2"/>
  <c r="F260" i="2"/>
  <c r="G260" i="2"/>
  <c r="H260" i="2" s="1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461" i="2"/>
  <c r="B461" i="2"/>
  <c r="C461" i="2"/>
  <c r="D461" i="2"/>
  <c r="E461" i="2"/>
  <c r="F461" i="2"/>
  <c r="G461" i="2"/>
  <c r="H461" i="2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444" i="2"/>
  <c r="B444" i="2"/>
  <c r="C444" i="2"/>
  <c r="D444" i="2"/>
  <c r="E444" i="2"/>
  <c r="F444" i="2"/>
  <c r="G444" i="2"/>
  <c r="H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472" i="2"/>
  <c r="B472" i="2"/>
  <c r="C472" i="2"/>
  <c r="D472" i="2"/>
  <c r="E472" i="2"/>
  <c r="F472" i="2"/>
  <c r="G472" i="2"/>
  <c r="H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903" i="2"/>
  <c r="B903" i="2"/>
  <c r="C903" i="2"/>
  <c r="D903" i="2"/>
  <c r="E903" i="2"/>
  <c r="F903" i="2"/>
  <c r="G903" i="2"/>
  <c r="H903" i="2" s="1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418" i="2"/>
  <c r="B418" i="2"/>
  <c r="C418" i="2"/>
  <c r="D418" i="2"/>
  <c r="E418" i="2"/>
  <c r="F418" i="2"/>
  <c r="G418" i="2"/>
  <c r="H418" i="2" s="1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1768" i="2"/>
  <c r="B1768" i="2"/>
  <c r="C1768" i="2"/>
  <c r="D1768" i="2"/>
  <c r="E1768" i="2"/>
  <c r="F1768" i="2"/>
  <c r="G1768" i="2"/>
  <c r="H1768" i="2" s="1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A1942" i="2"/>
  <c r="B1942" i="2"/>
  <c r="C1942" i="2"/>
  <c r="D1942" i="2"/>
  <c r="E1942" i="2"/>
  <c r="F1942" i="2"/>
  <c r="G1942" i="2"/>
  <c r="H1942" i="2" s="1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A1920" i="2"/>
  <c r="B1920" i="2"/>
  <c r="C1920" i="2"/>
  <c r="D1920" i="2"/>
  <c r="E1920" i="2"/>
  <c r="F1920" i="2"/>
  <c r="G1920" i="2"/>
  <c r="H1920" i="2" s="1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A1843" i="2"/>
  <c r="B1843" i="2"/>
  <c r="C1843" i="2"/>
  <c r="D1843" i="2"/>
  <c r="E1843" i="2"/>
  <c r="F1843" i="2"/>
  <c r="G1843" i="2"/>
  <c r="H1843" i="2" s="1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A1842" i="2"/>
  <c r="B1842" i="2"/>
  <c r="C1842" i="2"/>
  <c r="D1842" i="2"/>
  <c r="E1842" i="2"/>
  <c r="F1842" i="2"/>
  <c r="G1842" i="2"/>
  <c r="H1842" i="2" s="1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A1704" i="2"/>
  <c r="B1704" i="2"/>
  <c r="C1704" i="2"/>
  <c r="D1704" i="2"/>
  <c r="E1704" i="2"/>
  <c r="F1704" i="2"/>
  <c r="G1704" i="2"/>
  <c r="H1704" i="2" s="1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1454" i="2"/>
  <c r="B1454" i="2"/>
  <c r="C1454" i="2"/>
  <c r="D1454" i="2"/>
  <c r="E1454" i="2"/>
  <c r="F1454" i="2"/>
  <c r="G1454" i="2"/>
  <c r="H1454" i="2" s="1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297" i="2"/>
  <c r="B1297" i="2"/>
  <c r="C1297" i="2"/>
  <c r="D1297" i="2"/>
  <c r="E1297" i="2"/>
  <c r="F1297" i="2"/>
  <c r="G1297" i="2"/>
  <c r="H1297" i="2" s="1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1222" i="2"/>
  <c r="B1222" i="2"/>
  <c r="C1222" i="2"/>
  <c r="D1222" i="2"/>
  <c r="E1222" i="2"/>
  <c r="F1222" i="2"/>
  <c r="G1222" i="2"/>
  <c r="H1222" i="2" s="1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456" i="2"/>
  <c r="B456" i="2"/>
  <c r="C456" i="2"/>
  <c r="D456" i="2"/>
  <c r="E456" i="2"/>
  <c r="F456" i="2"/>
  <c r="G456" i="2"/>
  <c r="H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995" i="2"/>
  <c r="B995" i="2"/>
  <c r="C995" i="2"/>
  <c r="D995" i="2"/>
  <c r="E995" i="2"/>
  <c r="F995" i="2"/>
  <c r="G995" i="2"/>
  <c r="H995" i="2" s="1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1125" i="2"/>
  <c r="B1125" i="2"/>
  <c r="C1125" i="2"/>
  <c r="D1125" i="2"/>
  <c r="E1125" i="2"/>
  <c r="F1125" i="2"/>
  <c r="G1125" i="2"/>
  <c r="H1125" i="2" s="1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1296" i="2"/>
  <c r="B1296" i="2"/>
  <c r="C1296" i="2"/>
  <c r="D1296" i="2"/>
  <c r="E1296" i="2"/>
  <c r="F1296" i="2"/>
  <c r="G1296" i="2"/>
  <c r="H1296" i="2" s="1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491" i="2"/>
  <c r="B491" i="2"/>
  <c r="C491" i="2"/>
  <c r="D491" i="2"/>
  <c r="E491" i="2"/>
  <c r="F491" i="2"/>
  <c r="G491" i="2"/>
  <c r="H491" i="2" s="1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512" i="2"/>
  <c r="B512" i="2"/>
  <c r="C512" i="2"/>
  <c r="D512" i="2"/>
  <c r="E512" i="2"/>
  <c r="F512" i="2"/>
  <c r="G512" i="2"/>
  <c r="H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1223" i="2"/>
  <c r="B1223" i="2"/>
  <c r="C1223" i="2"/>
  <c r="D1223" i="2"/>
  <c r="E1223" i="2"/>
  <c r="F1223" i="2"/>
  <c r="G1223" i="2"/>
  <c r="H1223" i="2" s="1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519" i="2"/>
  <c r="B519" i="2"/>
  <c r="C519" i="2"/>
  <c r="D519" i="2"/>
  <c r="E519" i="2"/>
  <c r="F519" i="2"/>
  <c r="G519" i="2"/>
  <c r="H519" i="2" s="1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1193" i="2"/>
  <c r="B1193" i="2"/>
  <c r="C1193" i="2"/>
  <c r="D1193" i="2"/>
  <c r="E1193" i="2"/>
  <c r="F1193" i="2"/>
  <c r="G1193" i="2"/>
  <c r="H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891" i="2"/>
  <c r="B891" i="2"/>
  <c r="C891" i="2"/>
  <c r="D891" i="2"/>
  <c r="E891" i="2"/>
  <c r="F891" i="2"/>
  <c r="G891" i="2"/>
  <c r="H891" i="2" s="1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1472" i="2"/>
  <c r="B1472" i="2"/>
  <c r="C1472" i="2"/>
  <c r="D1472" i="2"/>
  <c r="E1472" i="2"/>
  <c r="F1472" i="2"/>
  <c r="G1472" i="2"/>
  <c r="H1472" i="2" s="1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671" i="2"/>
  <c r="B671" i="2"/>
  <c r="C671" i="2"/>
  <c r="D671" i="2"/>
  <c r="E671" i="2"/>
  <c r="F671" i="2"/>
  <c r="G671" i="2"/>
  <c r="H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1295" i="2"/>
  <c r="B1295" i="2"/>
  <c r="C1295" i="2"/>
  <c r="D1295" i="2"/>
  <c r="E1295" i="2"/>
  <c r="F1295" i="2"/>
  <c r="G1295" i="2"/>
  <c r="H1295" i="2" s="1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566" i="2"/>
  <c r="B566" i="2"/>
  <c r="C566" i="2"/>
  <c r="D566" i="2"/>
  <c r="E566" i="2"/>
  <c r="F566" i="2"/>
  <c r="G566" i="2"/>
  <c r="H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1706" i="2"/>
  <c r="B1706" i="2"/>
  <c r="C1706" i="2"/>
  <c r="D1706" i="2"/>
  <c r="E1706" i="2"/>
  <c r="F1706" i="2"/>
  <c r="G1706" i="2"/>
  <c r="H1706" i="2" s="1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718" i="2"/>
  <c r="B718" i="2"/>
  <c r="C718" i="2"/>
  <c r="D718" i="2"/>
  <c r="E718" i="2"/>
  <c r="F718" i="2"/>
  <c r="G718" i="2"/>
  <c r="H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1325" i="2"/>
  <c r="B1325" i="2"/>
  <c r="C1325" i="2"/>
  <c r="D1325" i="2"/>
  <c r="E1325" i="2"/>
  <c r="F1325" i="2"/>
  <c r="G1325" i="2"/>
  <c r="H1325" i="2" s="1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1594" i="2"/>
  <c r="B1594" i="2"/>
  <c r="C1594" i="2"/>
  <c r="D1594" i="2"/>
  <c r="E1594" i="2"/>
  <c r="F1594" i="2"/>
  <c r="G1594" i="2"/>
  <c r="H1594" i="2" s="1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296" i="2"/>
  <c r="B296" i="2"/>
  <c r="C296" i="2"/>
  <c r="D296" i="2"/>
  <c r="E296" i="2"/>
  <c r="F296" i="2"/>
  <c r="G296" i="2"/>
  <c r="H296" i="2" s="1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1239" i="2"/>
  <c r="B1239" i="2"/>
  <c r="C1239" i="2"/>
  <c r="D1239" i="2"/>
  <c r="E1239" i="2"/>
  <c r="F1239" i="2"/>
  <c r="G1239" i="2"/>
  <c r="H1239" i="2" s="1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1800" i="2"/>
  <c r="B1800" i="2"/>
  <c r="C1800" i="2"/>
  <c r="D1800" i="2"/>
  <c r="E1800" i="2"/>
  <c r="F1800" i="2"/>
  <c r="G1800" i="2"/>
  <c r="H1800" i="2" s="1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A1399" i="2"/>
  <c r="B1399" i="2"/>
  <c r="C1399" i="2"/>
  <c r="D1399" i="2"/>
  <c r="E1399" i="2"/>
  <c r="F1399" i="2"/>
  <c r="G1399" i="2"/>
  <c r="H1399" i="2" s="1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151" i="2"/>
  <c r="B1151" i="2"/>
  <c r="C1151" i="2"/>
  <c r="D1151" i="2"/>
  <c r="E1151" i="2"/>
  <c r="F1151" i="2"/>
  <c r="G1151" i="2"/>
  <c r="H1151" i="2" s="1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329" i="2"/>
  <c r="B329" i="2"/>
  <c r="C329" i="2"/>
  <c r="D329" i="2"/>
  <c r="E329" i="2"/>
  <c r="F329" i="2"/>
  <c r="G329" i="2"/>
  <c r="H329" i="2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1714" i="2"/>
  <c r="B1714" i="2"/>
  <c r="C1714" i="2"/>
  <c r="D1714" i="2"/>
  <c r="E1714" i="2"/>
  <c r="F1714" i="2"/>
  <c r="G1714" i="2"/>
  <c r="H1714" i="2" s="1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219" i="2"/>
  <c r="B219" i="2"/>
  <c r="C219" i="2"/>
  <c r="D219" i="2"/>
  <c r="E219" i="2"/>
  <c r="F219" i="2"/>
  <c r="G219" i="2"/>
  <c r="H219" i="2" s="1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477" i="2"/>
  <c r="B477" i="2"/>
  <c r="C477" i="2"/>
  <c r="D477" i="2"/>
  <c r="E477" i="2"/>
  <c r="F477" i="2"/>
  <c r="G477" i="2"/>
  <c r="H477" i="2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1023" i="2"/>
  <c r="B1023" i="2"/>
  <c r="C1023" i="2"/>
  <c r="D1023" i="2"/>
  <c r="E1023" i="2"/>
  <c r="F1023" i="2"/>
  <c r="G1023" i="2"/>
  <c r="H1023" i="2" s="1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302" i="2"/>
  <c r="B302" i="2"/>
  <c r="C302" i="2"/>
  <c r="D302" i="2"/>
  <c r="E302" i="2"/>
  <c r="F302" i="2"/>
  <c r="G302" i="2"/>
  <c r="H302" i="2" s="1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126" i="2"/>
  <c r="B126" i="2"/>
  <c r="C126" i="2"/>
  <c r="D126" i="2"/>
  <c r="E126" i="2"/>
  <c r="F126" i="2"/>
  <c r="G126" i="2"/>
  <c r="H126" i="2" s="1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299" i="2"/>
  <c r="B299" i="2"/>
  <c r="C299" i="2"/>
  <c r="D299" i="2"/>
  <c r="E299" i="2"/>
  <c r="F299" i="2"/>
  <c r="G299" i="2"/>
  <c r="H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157" i="2"/>
  <c r="B157" i="2"/>
  <c r="C157" i="2"/>
  <c r="D157" i="2"/>
  <c r="E157" i="2"/>
  <c r="F157" i="2"/>
  <c r="G157" i="2"/>
  <c r="H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137" i="2"/>
  <c r="B137" i="2"/>
  <c r="C137" i="2"/>
  <c r="D137" i="2"/>
  <c r="E137" i="2"/>
  <c r="F137" i="2"/>
  <c r="G137" i="2"/>
  <c r="H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271" i="2"/>
  <c r="B271" i="2"/>
  <c r="C271" i="2"/>
  <c r="D271" i="2"/>
  <c r="E271" i="2"/>
  <c r="F271" i="2"/>
  <c r="G271" i="2"/>
  <c r="H271" i="2" s="1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123" i="2"/>
  <c r="B123" i="2"/>
  <c r="C123" i="2"/>
  <c r="D123" i="2"/>
  <c r="E123" i="2"/>
  <c r="F123" i="2"/>
  <c r="G123" i="2"/>
  <c r="H123" i="2" s="1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491" i="2"/>
  <c r="B1491" i="2"/>
  <c r="C1491" i="2"/>
  <c r="D1491" i="2"/>
  <c r="E1491" i="2"/>
  <c r="F1491" i="2"/>
  <c r="G1491" i="2"/>
  <c r="H1491" i="2" s="1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9" i="2"/>
  <c r="B9" i="2"/>
  <c r="C9" i="2"/>
  <c r="D9" i="2"/>
  <c r="E9" i="2"/>
  <c r="F9" i="2"/>
  <c r="G9" i="2"/>
  <c r="H9" i="2" s="1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1620" i="2"/>
  <c r="B1620" i="2"/>
  <c r="C1620" i="2"/>
  <c r="D1620" i="2"/>
  <c r="E1620" i="2"/>
  <c r="F1620" i="2"/>
  <c r="G1620" i="2"/>
  <c r="H1620" i="2" s="1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309" i="2"/>
  <c r="B1309" i="2"/>
  <c r="C1309" i="2"/>
  <c r="D1309" i="2"/>
  <c r="E1309" i="2"/>
  <c r="F1309" i="2"/>
  <c r="G1309" i="2"/>
  <c r="H1309" i="2" s="1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1389" i="2"/>
  <c r="B1389" i="2"/>
  <c r="C1389" i="2"/>
  <c r="D1389" i="2"/>
  <c r="E1389" i="2"/>
  <c r="F1389" i="2"/>
  <c r="G1389" i="2"/>
  <c r="H1389" i="2" s="1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1388" i="2"/>
  <c r="B1388" i="2"/>
  <c r="C1388" i="2"/>
  <c r="D1388" i="2"/>
  <c r="E1388" i="2"/>
  <c r="F1388" i="2"/>
  <c r="G1388" i="2"/>
  <c r="H1388" i="2" s="1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1690" i="2"/>
  <c r="B1690" i="2"/>
  <c r="C1690" i="2"/>
  <c r="D1690" i="2"/>
  <c r="E1690" i="2"/>
  <c r="F1690" i="2"/>
  <c r="G1690" i="2"/>
  <c r="H1690" i="2" s="1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259" i="2"/>
  <c r="B259" i="2"/>
  <c r="C259" i="2"/>
  <c r="D259" i="2"/>
  <c r="E259" i="2"/>
  <c r="F259" i="2"/>
  <c r="G259" i="2"/>
  <c r="H259" i="2" s="1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270" i="2"/>
  <c r="B270" i="2"/>
  <c r="C270" i="2"/>
  <c r="D270" i="2"/>
  <c r="E270" i="2"/>
  <c r="F270" i="2"/>
  <c r="G270" i="2"/>
  <c r="H270" i="2" s="1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1558" i="2"/>
  <c r="B1558" i="2"/>
  <c r="C1558" i="2"/>
  <c r="D1558" i="2"/>
  <c r="E1558" i="2"/>
  <c r="F1558" i="2"/>
  <c r="G1558" i="2"/>
  <c r="H1558" i="2" s="1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345" i="2"/>
  <c r="B345" i="2"/>
  <c r="C345" i="2"/>
  <c r="D345" i="2"/>
  <c r="E345" i="2"/>
  <c r="F345" i="2"/>
  <c r="G345" i="2"/>
  <c r="H345" i="2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1409" i="2"/>
  <c r="B1409" i="2"/>
  <c r="C1409" i="2"/>
  <c r="D1409" i="2"/>
  <c r="E1409" i="2"/>
  <c r="F1409" i="2"/>
  <c r="G1409" i="2"/>
  <c r="H1409" i="2" s="1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894" i="2"/>
  <c r="B894" i="2"/>
  <c r="C894" i="2"/>
  <c r="D894" i="2"/>
  <c r="E894" i="2"/>
  <c r="F894" i="2"/>
  <c r="G894" i="2"/>
  <c r="H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1105" i="2"/>
  <c r="B1105" i="2"/>
  <c r="C1105" i="2"/>
  <c r="D1105" i="2"/>
  <c r="E1105" i="2"/>
  <c r="F1105" i="2"/>
  <c r="G1105" i="2"/>
  <c r="H1105" i="2" s="1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980" i="2"/>
  <c r="B980" i="2"/>
  <c r="C980" i="2"/>
  <c r="D980" i="2"/>
  <c r="E980" i="2"/>
  <c r="F980" i="2"/>
  <c r="G980" i="2"/>
  <c r="H980" i="2" s="1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1630" i="2"/>
  <c r="B1630" i="2"/>
  <c r="C1630" i="2"/>
  <c r="D1630" i="2"/>
  <c r="E1630" i="2"/>
  <c r="F1630" i="2"/>
  <c r="G1630" i="2"/>
  <c r="H1630" i="2" s="1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327" i="2"/>
  <c r="B1327" i="2"/>
  <c r="C1327" i="2"/>
  <c r="D1327" i="2"/>
  <c r="E1327" i="2"/>
  <c r="F1327" i="2"/>
  <c r="G1327" i="2"/>
  <c r="H1327" i="2" s="1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567" i="2"/>
  <c r="B567" i="2"/>
  <c r="C567" i="2"/>
  <c r="D567" i="2"/>
  <c r="E567" i="2"/>
  <c r="F567" i="2"/>
  <c r="G567" i="2"/>
  <c r="H567" i="2" s="1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1342" i="2"/>
  <c r="B1342" i="2"/>
  <c r="C1342" i="2"/>
  <c r="D1342" i="2"/>
  <c r="E1342" i="2"/>
  <c r="F1342" i="2"/>
  <c r="G1342" i="2"/>
  <c r="H1342" i="2" s="1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1338" i="2"/>
  <c r="B1338" i="2"/>
  <c r="C1338" i="2"/>
  <c r="D1338" i="2"/>
  <c r="E1338" i="2"/>
  <c r="F1338" i="2"/>
  <c r="G1338" i="2"/>
  <c r="H1338" i="2" s="1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917" i="2"/>
  <c r="B917" i="2"/>
  <c r="C917" i="2"/>
  <c r="D917" i="2"/>
  <c r="E917" i="2"/>
  <c r="F917" i="2"/>
  <c r="G917" i="2"/>
  <c r="H917" i="2" s="1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656" i="2"/>
  <c r="B656" i="2"/>
  <c r="C656" i="2"/>
  <c r="D656" i="2"/>
  <c r="E656" i="2"/>
  <c r="F656" i="2"/>
  <c r="G656" i="2"/>
  <c r="H656" i="2" s="1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313" i="2"/>
  <c r="B313" i="2"/>
  <c r="C313" i="2"/>
  <c r="D313" i="2"/>
  <c r="E313" i="2"/>
  <c r="F313" i="2"/>
  <c r="G313" i="2"/>
  <c r="H313" i="2" s="1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441" i="2"/>
  <c r="B441" i="2"/>
  <c r="C441" i="2"/>
  <c r="D441" i="2"/>
  <c r="E441" i="2"/>
  <c r="F441" i="2"/>
  <c r="G441" i="2"/>
  <c r="H441" i="2" s="1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1362" i="2"/>
  <c r="B1362" i="2"/>
  <c r="C1362" i="2"/>
  <c r="D1362" i="2"/>
  <c r="E1362" i="2"/>
  <c r="F1362" i="2"/>
  <c r="G1362" i="2"/>
  <c r="H1362" i="2" s="1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119" i="2"/>
  <c r="B119" i="2"/>
  <c r="C119" i="2"/>
  <c r="D119" i="2"/>
  <c r="E119" i="2"/>
  <c r="F119" i="2"/>
  <c r="G119" i="2"/>
  <c r="H119" i="2" s="1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34" i="2"/>
  <c r="B134" i="2"/>
  <c r="C134" i="2"/>
  <c r="D134" i="2"/>
  <c r="E134" i="2"/>
  <c r="F134" i="2"/>
  <c r="G134" i="2"/>
  <c r="H134" i="2" s="1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31" i="2"/>
  <c r="B131" i="2"/>
  <c r="C131" i="2"/>
  <c r="D131" i="2"/>
  <c r="E131" i="2"/>
  <c r="F131" i="2"/>
  <c r="G131" i="2"/>
  <c r="H131" i="2" s="1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290" i="2"/>
  <c r="B290" i="2"/>
  <c r="C290" i="2"/>
  <c r="D290" i="2"/>
  <c r="E290" i="2"/>
  <c r="F290" i="2"/>
  <c r="G290" i="2"/>
  <c r="H290" i="2" s="1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845" i="2"/>
  <c r="B845" i="2"/>
  <c r="C845" i="2"/>
  <c r="D845" i="2"/>
  <c r="E845" i="2"/>
  <c r="F845" i="2"/>
  <c r="G845" i="2"/>
  <c r="H845" i="2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93" i="2"/>
  <c r="B93" i="2"/>
  <c r="C93" i="2"/>
  <c r="D93" i="2"/>
  <c r="E93" i="2"/>
  <c r="F93" i="2"/>
  <c r="G93" i="2"/>
  <c r="H93" i="2" s="1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752" i="2"/>
  <c r="B752" i="2"/>
  <c r="C752" i="2"/>
  <c r="D752" i="2"/>
  <c r="E752" i="2"/>
  <c r="F752" i="2"/>
  <c r="G752" i="2"/>
  <c r="H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1743" i="2"/>
  <c r="B1743" i="2"/>
  <c r="C1743" i="2"/>
  <c r="D1743" i="2"/>
  <c r="E1743" i="2"/>
  <c r="F1743" i="2"/>
  <c r="G1743" i="2"/>
  <c r="H1743" i="2" s="1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1946" i="2"/>
  <c r="B1946" i="2"/>
  <c r="C1946" i="2"/>
  <c r="D1946" i="2"/>
  <c r="E1946" i="2"/>
  <c r="F1946" i="2"/>
  <c r="G1946" i="2"/>
  <c r="H1946" i="2" s="1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A1054" i="2"/>
  <c r="B1054" i="2"/>
  <c r="C1054" i="2"/>
  <c r="D1054" i="2"/>
  <c r="E1054" i="2"/>
  <c r="F1054" i="2"/>
  <c r="G1054" i="2"/>
  <c r="H1054" i="2" s="1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94" i="2"/>
  <c r="B94" i="2"/>
  <c r="C94" i="2"/>
  <c r="D94" i="2"/>
  <c r="E94" i="2"/>
  <c r="F94" i="2"/>
  <c r="G94" i="2"/>
  <c r="H94" i="2" s="1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110" i="2"/>
  <c r="B110" i="2"/>
  <c r="C110" i="2"/>
  <c r="D110" i="2"/>
  <c r="E110" i="2"/>
  <c r="F110" i="2"/>
  <c r="G110" i="2"/>
  <c r="H110" i="2" s="1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111" i="2"/>
  <c r="B111" i="2"/>
  <c r="C111" i="2"/>
  <c r="D111" i="2"/>
  <c r="E111" i="2"/>
  <c r="F111" i="2"/>
  <c r="G111" i="2"/>
  <c r="H111" i="2" s="1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855" i="2"/>
  <c r="B855" i="2"/>
  <c r="C855" i="2"/>
  <c r="D855" i="2"/>
  <c r="E855" i="2"/>
  <c r="F855" i="2"/>
  <c r="G855" i="2"/>
  <c r="H855" i="2" s="1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1483" i="2"/>
  <c r="B1483" i="2"/>
  <c r="C1483" i="2"/>
  <c r="D1483" i="2"/>
  <c r="E1483" i="2"/>
  <c r="F1483" i="2"/>
  <c r="G1483" i="2"/>
  <c r="H1483" i="2" s="1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1316" i="2"/>
  <c r="B1316" i="2"/>
  <c r="C1316" i="2"/>
  <c r="D1316" i="2"/>
  <c r="E1316" i="2"/>
  <c r="F1316" i="2"/>
  <c r="G1316" i="2"/>
  <c r="H1316" i="2" s="1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725" i="2"/>
  <c r="B725" i="2"/>
  <c r="C725" i="2"/>
  <c r="D725" i="2"/>
  <c r="E725" i="2"/>
  <c r="F725" i="2"/>
  <c r="G725" i="2"/>
  <c r="H725" i="2" s="1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41" i="2"/>
  <c r="B41" i="2"/>
  <c r="C41" i="2"/>
  <c r="D41" i="2"/>
  <c r="E41" i="2"/>
  <c r="F41" i="2"/>
  <c r="G41" i="2"/>
  <c r="H41" i="2" s="1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46" i="2"/>
  <c r="B46" i="2"/>
  <c r="C46" i="2"/>
  <c r="D46" i="2"/>
  <c r="E46" i="2"/>
  <c r="F46" i="2"/>
  <c r="G46" i="2"/>
  <c r="H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285" i="2"/>
  <c r="B285" i="2"/>
  <c r="C285" i="2"/>
  <c r="D285" i="2"/>
  <c r="E285" i="2"/>
  <c r="F285" i="2"/>
  <c r="G285" i="2"/>
  <c r="H285" i="2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1991" i="2"/>
  <c r="B1991" i="2"/>
  <c r="C1991" i="2"/>
  <c r="D1991" i="2"/>
  <c r="E1991" i="2"/>
  <c r="F1991" i="2"/>
  <c r="G1991" i="2"/>
  <c r="H1991" i="2" s="1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A715" i="2"/>
  <c r="B715" i="2"/>
  <c r="C715" i="2"/>
  <c r="D715" i="2"/>
  <c r="E715" i="2"/>
  <c r="F715" i="2"/>
  <c r="G715" i="2"/>
  <c r="H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493" i="2"/>
  <c r="B493" i="2"/>
  <c r="C493" i="2"/>
  <c r="D493" i="2"/>
  <c r="E493" i="2"/>
  <c r="F493" i="2"/>
  <c r="G493" i="2"/>
  <c r="H493" i="2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83" i="2"/>
  <c r="B83" i="2"/>
  <c r="C83" i="2"/>
  <c r="D83" i="2"/>
  <c r="E83" i="2"/>
  <c r="F83" i="2"/>
  <c r="G83" i="2"/>
  <c r="H83" i="2" s="1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20" i="2"/>
  <c r="B20" i="2"/>
  <c r="C20" i="2"/>
  <c r="D20" i="2"/>
  <c r="E20" i="2"/>
  <c r="F20" i="2"/>
  <c r="G20" i="2"/>
  <c r="H20" i="2" s="1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21" i="2"/>
  <c r="B21" i="2"/>
  <c r="C21" i="2"/>
  <c r="D21" i="2"/>
  <c r="E21" i="2"/>
  <c r="F21" i="2"/>
  <c r="G21" i="2"/>
  <c r="H21" i="2" s="1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177" i="2"/>
  <c r="B177" i="2"/>
  <c r="C177" i="2"/>
  <c r="D177" i="2"/>
  <c r="E177" i="2"/>
  <c r="F177" i="2"/>
  <c r="G177" i="2"/>
  <c r="H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22" i="2"/>
  <c r="B22" i="2"/>
  <c r="C22" i="2"/>
  <c r="D22" i="2"/>
  <c r="E22" i="2"/>
  <c r="F22" i="2"/>
  <c r="G22" i="2"/>
  <c r="H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739" i="2"/>
  <c r="B739" i="2"/>
  <c r="C739" i="2"/>
  <c r="D739" i="2"/>
  <c r="E739" i="2"/>
  <c r="F739" i="2"/>
  <c r="G739" i="2"/>
  <c r="H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97" i="2"/>
  <c r="B97" i="2"/>
  <c r="C97" i="2"/>
  <c r="D97" i="2"/>
  <c r="E97" i="2"/>
  <c r="F97" i="2"/>
  <c r="G97" i="2"/>
  <c r="H97" i="2" s="1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122" i="2"/>
  <c r="B122" i="2"/>
  <c r="C122" i="2"/>
  <c r="D122" i="2"/>
  <c r="E122" i="2"/>
  <c r="F122" i="2"/>
  <c r="G122" i="2"/>
  <c r="H122" i="2" s="1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689" i="2"/>
  <c r="B689" i="2"/>
  <c r="C689" i="2"/>
  <c r="D689" i="2"/>
  <c r="E689" i="2"/>
  <c r="F689" i="2"/>
  <c r="G689" i="2"/>
  <c r="H689" i="2" s="1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258" i="2"/>
  <c r="B258" i="2"/>
  <c r="C258" i="2"/>
  <c r="D258" i="2"/>
  <c r="E258" i="2"/>
  <c r="F258" i="2"/>
  <c r="G258" i="2"/>
  <c r="H258" i="2" s="1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190" i="2"/>
  <c r="B190" i="2"/>
  <c r="C190" i="2"/>
  <c r="D190" i="2"/>
  <c r="E190" i="2"/>
  <c r="F190" i="2"/>
  <c r="G190" i="2"/>
  <c r="H190" i="2" s="1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706" i="2"/>
  <c r="B706" i="2"/>
  <c r="C706" i="2"/>
  <c r="D706" i="2"/>
  <c r="E706" i="2"/>
  <c r="F706" i="2"/>
  <c r="G706" i="2"/>
  <c r="H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1943" i="2"/>
  <c r="B1943" i="2"/>
  <c r="C1943" i="2"/>
  <c r="D1943" i="2"/>
  <c r="E1943" i="2"/>
  <c r="F1943" i="2"/>
  <c r="G1943" i="2"/>
  <c r="H1943" i="2" s="1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A173" i="2"/>
  <c r="B173" i="2"/>
  <c r="C173" i="2"/>
  <c r="D173" i="2"/>
  <c r="E173" i="2"/>
  <c r="F173" i="2"/>
  <c r="G173" i="2"/>
  <c r="H173" i="2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446" i="2"/>
  <c r="B1446" i="2"/>
  <c r="C1446" i="2"/>
  <c r="D1446" i="2"/>
  <c r="E1446" i="2"/>
  <c r="F1446" i="2"/>
  <c r="G1446" i="2"/>
  <c r="H1446" i="2" s="1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75" i="2"/>
  <c r="B175" i="2"/>
  <c r="C175" i="2"/>
  <c r="D175" i="2"/>
  <c r="E175" i="2"/>
  <c r="F175" i="2"/>
  <c r="G175" i="2"/>
  <c r="H175" i="2" s="1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32" i="2"/>
  <c r="B32" i="2"/>
  <c r="C32" i="2"/>
  <c r="D32" i="2"/>
  <c r="E32" i="2"/>
  <c r="F32" i="2"/>
  <c r="G32" i="2"/>
  <c r="H32" i="2" s="1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125" i="2"/>
  <c r="B125" i="2"/>
  <c r="C125" i="2"/>
  <c r="D125" i="2"/>
  <c r="E125" i="2"/>
  <c r="F125" i="2"/>
  <c r="G125" i="2"/>
  <c r="H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95" i="2"/>
  <c r="B95" i="2"/>
  <c r="C95" i="2"/>
  <c r="D95" i="2"/>
  <c r="E95" i="2"/>
  <c r="F95" i="2"/>
  <c r="G95" i="2"/>
  <c r="H95" i="2" s="1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181" i="2"/>
  <c r="B181" i="2"/>
  <c r="C181" i="2"/>
  <c r="D181" i="2"/>
  <c r="E181" i="2"/>
  <c r="F181" i="2"/>
  <c r="G181" i="2"/>
  <c r="H181" i="2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646" i="2"/>
  <c r="B646" i="2"/>
  <c r="C646" i="2"/>
  <c r="D646" i="2"/>
  <c r="E646" i="2"/>
  <c r="F646" i="2"/>
  <c r="G646" i="2"/>
  <c r="H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36" i="2"/>
  <c r="B36" i="2"/>
  <c r="C36" i="2"/>
  <c r="D36" i="2"/>
  <c r="E36" i="2"/>
  <c r="F36" i="2"/>
  <c r="G36" i="2"/>
  <c r="H36" i="2" s="1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57" i="2"/>
  <c r="B57" i="2"/>
  <c r="C57" i="2"/>
  <c r="D57" i="2"/>
  <c r="E57" i="2"/>
  <c r="F57" i="2"/>
  <c r="G57" i="2"/>
  <c r="H57" i="2" s="1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833" i="2"/>
  <c r="B833" i="2"/>
  <c r="C833" i="2"/>
  <c r="D833" i="2"/>
  <c r="E833" i="2"/>
  <c r="F833" i="2"/>
  <c r="G833" i="2"/>
  <c r="H833" i="2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68" i="2"/>
  <c r="B68" i="2"/>
  <c r="C68" i="2"/>
  <c r="D68" i="2"/>
  <c r="E68" i="2"/>
  <c r="F68" i="2"/>
  <c r="G68" i="2"/>
  <c r="H68" i="2" s="1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861" i="2"/>
  <c r="B861" i="2"/>
  <c r="C861" i="2"/>
  <c r="D861" i="2"/>
  <c r="E861" i="2"/>
  <c r="F861" i="2"/>
  <c r="G861" i="2"/>
  <c r="H861" i="2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6" i="2"/>
  <c r="B6" i="2"/>
  <c r="C6" i="2"/>
  <c r="D6" i="2"/>
  <c r="E6" i="2"/>
  <c r="F6" i="2"/>
  <c r="G6" i="2"/>
  <c r="H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1614" i="2"/>
  <c r="B1614" i="2"/>
  <c r="C1614" i="2"/>
  <c r="D1614" i="2"/>
  <c r="E1614" i="2"/>
  <c r="F1614" i="2"/>
  <c r="G1614" i="2"/>
  <c r="H1614" i="2" s="1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28" i="2"/>
  <c r="B28" i="2"/>
  <c r="C28" i="2"/>
  <c r="D28" i="2"/>
  <c r="E28" i="2"/>
  <c r="F28" i="2"/>
  <c r="G28" i="2"/>
  <c r="H28" i="2" s="1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629" i="2"/>
  <c r="B629" i="2"/>
  <c r="C629" i="2"/>
  <c r="D629" i="2"/>
  <c r="E629" i="2"/>
  <c r="F629" i="2"/>
  <c r="G629" i="2"/>
  <c r="H629" i="2" s="1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29" i="2"/>
  <c r="B29" i="2"/>
  <c r="C29" i="2"/>
  <c r="D29" i="2"/>
  <c r="E29" i="2"/>
  <c r="F29" i="2"/>
  <c r="G29" i="2"/>
  <c r="H29" i="2" s="1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1345" i="2"/>
  <c r="B1345" i="2"/>
  <c r="C1345" i="2"/>
  <c r="D1345" i="2"/>
  <c r="E1345" i="2"/>
  <c r="F1345" i="2"/>
  <c r="G1345" i="2"/>
  <c r="H1345" i="2" s="1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291" i="2"/>
  <c r="B291" i="2"/>
  <c r="C291" i="2"/>
  <c r="D291" i="2"/>
  <c r="E291" i="2"/>
  <c r="F291" i="2"/>
  <c r="G291" i="2"/>
  <c r="H291" i="2" s="1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1655" i="2"/>
  <c r="B1655" i="2"/>
  <c r="C1655" i="2"/>
  <c r="D1655" i="2"/>
  <c r="E1655" i="2"/>
  <c r="F1655" i="2"/>
  <c r="G1655" i="2"/>
  <c r="H1655" i="2" s="1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58" i="2"/>
  <c r="B58" i="2"/>
  <c r="C58" i="2"/>
  <c r="D58" i="2"/>
  <c r="E58" i="2"/>
  <c r="F58" i="2"/>
  <c r="G58" i="2"/>
  <c r="H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476" i="2"/>
  <c r="B476" i="2"/>
  <c r="C476" i="2"/>
  <c r="D476" i="2"/>
  <c r="E476" i="2"/>
  <c r="F476" i="2"/>
  <c r="G476" i="2"/>
  <c r="H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18" i="2"/>
  <c r="B18" i="2"/>
  <c r="C18" i="2"/>
  <c r="D18" i="2"/>
  <c r="E18" i="2"/>
  <c r="F18" i="2"/>
  <c r="G18" i="2"/>
  <c r="H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1387" i="2"/>
  <c r="B1387" i="2"/>
  <c r="C1387" i="2"/>
  <c r="D1387" i="2"/>
  <c r="E1387" i="2"/>
  <c r="F1387" i="2"/>
  <c r="G1387" i="2"/>
  <c r="H1387" i="2" s="1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866" i="2"/>
  <c r="B866" i="2"/>
  <c r="C866" i="2"/>
  <c r="D866" i="2"/>
  <c r="E866" i="2"/>
  <c r="F866" i="2"/>
  <c r="G866" i="2"/>
  <c r="H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51" i="2"/>
  <c r="B51" i="2"/>
  <c r="C51" i="2"/>
  <c r="D51" i="2"/>
  <c r="E51" i="2"/>
  <c r="F51" i="2"/>
  <c r="G51" i="2"/>
  <c r="H51" i="2" s="1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155" i="2"/>
  <c r="B155" i="2"/>
  <c r="C155" i="2"/>
  <c r="D155" i="2"/>
  <c r="E155" i="2"/>
  <c r="F155" i="2"/>
  <c r="G155" i="2"/>
  <c r="H155" i="2" s="1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637" i="2"/>
  <c r="B1637" i="2"/>
  <c r="C1637" i="2"/>
  <c r="D1637" i="2"/>
  <c r="E1637" i="2"/>
  <c r="F1637" i="2"/>
  <c r="G1637" i="2"/>
  <c r="H1637" i="2" s="1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79" i="2"/>
  <c r="B79" i="2"/>
  <c r="C79" i="2"/>
  <c r="D79" i="2"/>
  <c r="E79" i="2"/>
  <c r="F79" i="2"/>
  <c r="G79" i="2"/>
  <c r="H79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88" i="2"/>
  <c r="B88" i="2"/>
  <c r="C88" i="2"/>
  <c r="D88" i="2"/>
  <c r="E88" i="2"/>
  <c r="F88" i="2"/>
  <c r="G88" i="2"/>
  <c r="H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1432" i="2"/>
  <c r="B1432" i="2"/>
  <c r="C1432" i="2"/>
  <c r="D1432" i="2"/>
  <c r="E1432" i="2"/>
  <c r="F1432" i="2"/>
  <c r="G1432" i="2"/>
  <c r="H1432" i="2" s="1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89" i="2"/>
  <c r="B89" i="2"/>
  <c r="C89" i="2"/>
  <c r="D89" i="2"/>
  <c r="E89" i="2"/>
  <c r="F89" i="2"/>
  <c r="G89" i="2"/>
  <c r="H89" i="2" s="1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112" i="2"/>
  <c r="B112" i="2"/>
  <c r="C112" i="2"/>
  <c r="D112" i="2"/>
  <c r="E112" i="2"/>
  <c r="F112" i="2"/>
  <c r="G112" i="2"/>
  <c r="H112" i="2" s="1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35" i="2"/>
  <c r="B135" i="2"/>
  <c r="C135" i="2"/>
  <c r="D135" i="2"/>
  <c r="E135" i="2"/>
  <c r="F135" i="2"/>
  <c r="G135" i="2"/>
  <c r="H135" i="2" s="1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266" i="2"/>
  <c r="B266" i="2"/>
  <c r="C266" i="2"/>
  <c r="D266" i="2"/>
  <c r="E266" i="2"/>
  <c r="F266" i="2"/>
  <c r="G266" i="2"/>
  <c r="H266" i="2" s="1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186" i="2"/>
  <c r="B186" i="2"/>
  <c r="C186" i="2"/>
  <c r="D186" i="2"/>
  <c r="E186" i="2"/>
  <c r="F186" i="2"/>
  <c r="G186" i="2"/>
  <c r="H186" i="2" s="1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610" i="2"/>
  <c r="B610" i="2"/>
  <c r="C610" i="2"/>
  <c r="D610" i="2"/>
  <c r="E610" i="2"/>
  <c r="F610" i="2"/>
  <c r="G610" i="2"/>
  <c r="H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1392" i="2"/>
  <c r="B1392" i="2"/>
  <c r="C1392" i="2"/>
  <c r="D1392" i="2"/>
  <c r="E1392" i="2"/>
  <c r="F1392" i="2"/>
  <c r="G1392" i="2"/>
  <c r="H1392" i="2" s="1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98" i="2"/>
  <c r="B198" i="2"/>
  <c r="C198" i="2"/>
  <c r="D198" i="2"/>
  <c r="E198" i="2"/>
  <c r="F198" i="2"/>
  <c r="G198" i="2"/>
  <c r="H198" i="2" s="1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779" i="2"/>
  <c r="B779" i="2"/>
  <c r="C779" i="2"/>
  <c r="D779" i="2"/>
  <c r="E779" i="2"/>
  <c r="F779" i="2"/>
  <c r="G779" i="2"/>
  <c r="H779" i="2" s="1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07" i="2"/>
  <c r="B707" i="2"/>
  <c r="C707" i="2"/>
  <c r="D707" i="2"/>
  <c r="E707" i="2"/>
  <c r="F707" i="2"/>
  <c r="G707" i="2"/>
  <c r="H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457" i="2"/>
  <c r="B457" i="2"/>
  <c r="C457" i="2"/>
  <c r="D457" i="2"/>
  <c r="E457" i="2"/>
  <c r="F457" i="2"/>
  <c r="G457" i="2"/>
  <c r="H457" i="2" s="1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349" i="2"/>
  <c r="B349" i="2"/>
  <c r="C349" i="2"/>
  <c r="D349" i="2"/>
  <c r="E349" i="2"/>
  <c r="F349" i="2"/>
  <c r="G349" i="2"/>
  <c r="H349" i="2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53" i="2"/>
  <c r="B53" i="2"/>
  <c r="C53" i="2"/>
  <c r="D53" i="2"/>
  <c r="E53" i="2"/>
  <c r="F53" i="2"/>
  <c r="G53" i="2"/>
  <c r="H53" i="2" s="1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23" i="2"/>
  <c r="B23" i="2"/>
  <c r="C23" i="2"/>
  <c r="D23" i="2"/>
  <c r="E23" i="2"/>
  <c r="F23" i="2"/>
  <c r="G23" i="2"/>
  <c r="H23" i="2" s="1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180" i="2"/>
  <c r="B180" i="2"/>
  <c r="C180" i="2"/>
  <c r="D180" i="2"/>
  <c r="E180" i="2"/>
  <c r="F180" i="2"/>
  <c r="G180" i="2"/>
  <c r="H180" i="2" s="1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841" i="2"/>
  <c r="B841" i="2"/>
  <c r="C841" i="2"/>
  <c r="D841" i="2"/>
  <c r="E841" i="2"/>
  <c r="F841" i="2"/>
  <c r="G841" i="2"/>
  <c r="H841" i="2" s="1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1642" i="2"/>
  <c r="B1642" i="2"/>
  <c r="C1642" i="2"/>
  <c r="D1642" i="2"/>
  <c r="E1642" i="2"/>
  <c r="F1642" i="2"/>
  <c r="G1642" i="2"/>
  <c r="H1642" i="2" s="1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758" i="2"/>
  <c r="B758" i="2"/>
  <c r="C758" i="2"/>
  <c r="D758" i="2"/>
  <c r="E758" i="2"/>
  <c r="F758" i="2"/>
  <c r="G758" i="2"/>
  <c r="H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178" i="2"/>
  <c r="B178" i="2"/>
  <c r="C178" i="2"/>
  <c r="D178" i="2"/>
  <c r="E178" i="2"/>
  <c r="F178" i="2"/>
  <c r="G178" i="2"/>
  <c r="H178" i="2" s="1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90" i="2"/>
  <c r="B90" i="2"/>
  <c r="C90" i="2"/>
  <c r="D90" i="2"/>
  <c r="E90" i="2"/>
  <c r="F90" i="2"/>
  <c r="G90" i="2"/>
  <c r="H90" i="2" s="1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975" i="2"/>
  <c r="B975" i="2"/>
  <c r="C975" i="2"/>
  <c r="D975" i="2"/>
  <c r="E975" i="2"/>
  <c r="F975" i="2"/>
  <c r="G975" i="2"/>
  <c r="H975" i="2" s="1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409" i="2"/>
  <c r="B409" i="2"/>
  <c r="C409" i="2"/>
  <c r="D409" i="2"/>
  <c r="E409" i="2"/>
  <c r="F409" i="2"/>
  <c r="G409" i="2"/>
  <c r="H409" i="2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650" i="2"/>
  <c r="B650" i="2"/>
  <c r="C650" i="2"/>
  <c r="D650" i="2"/>
  <c r="E650" i="2"/>
  <c r="F650" i="2"/>
  <c r="G650" i="2"/>
  <c r="H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19" i="2"/>
  <c r="B19" i="2"/>
  <c r="C19" i="2"/>
  <c r="D19" i="2"/>
  <c r="E19" i="2"/>
  <c r="F19" i="2"/>
  <c r="G19" i="2"/>
  <c r="H19" i="2" s="1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59" i="2"/>
  <c r="B59" i="2"/>
  <c r="C59" i="2"/>
  <c r="D59" i="2"/>
  <c r="E59" i="2"/>
  <c r="F59" i="2"/>
  <c r="G59" i="2"/>
  <c r="H59" i="2" s="1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69" i="2"/>
  <c r="B69" i="2"/>
  <c r="C69" i="2"/>
  <c r="D69" i="2"/>
  <c r="E69" i="2"/>
  <c r="F69" i="2"/>
  <c r="G69" i="2"/>
  <c r="H69" i="2" s="1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759" i="2"/>
  <c r="B759" i="2"/>
  <c r="C759" i="2"/>
  <c r="D759" i="2"/>
  <c r="E759" i="2"/>
  <c r="F759" i="2"/>
  <c r="G759" i="2"/>
  <c r="H759" i="2" s="1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98" i="2"/>
  <c r="B98" i="2"/>
  <c r="C98" i="2"/>
  <c r="D98" i="2"/>
  <c r="E98" i="2"/>
  <c r="F98" i="2"/>
  <c r="G98" i="2"/>
  <c r="H98" i="2" s="1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849" i="2"/>
  <c r="B849" i="2"/>
  <c r="C849" i="2"/>
  <c r="D849" i="2"/>
  <c r="E849" i="2"/>
  <c r="F849" i="2"/>
  <c r="G849" i="2"/>
  <c r="H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54" i="2"/>
  <c r="B54" i="2"/>
  <c r="C54" i="2"/>
  <c r="D54" i="2"/>
  <c r="E54" i="2"/>
  <c r="F54" i="2"/>
  <c r="G54" i="2"/>
  <c r="H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1236" i="2"/>
  <c r="B1236" i="2"/>
  <c r="C1236" i="2"/>
  <c r="D1236" i="2"/>
  <c r="E1236" i="2"/>
  <c r="F1236" i="2"/>
  <c r="G1236" i="2"/>
  <c r="H1236" i="2" s="1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6" i="2"/>
  <c r="B16" i="2"/>
  <c r="C16" i="2"/>
  <c r="D16" i="2"/>
  <c r="E16" i="2"/>
  <c r="F16" i="2"/>
  <c r="G16" i="2"/>
  <c r="H16" i="2" s="1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1435" i="2"/>
  <c r="B1435" i="2"/>
  <c r="C1435" i="2"/>
  <c r="D1435" i="2"/>
  <c r="E1435" i="2"/>
  <c r="F1435" i="2"/>
  <c r="G1435" i="2"/>
  <c r="H1435" i="2" s="1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73" i="2"/>
  <c r="B73" i="2"/>
  <c r="C73" i="2"/>
  <c r="D73" i="2"/>
  <c r="E73" i="2"/>
  <c r="F73" i="2"/>
  <c r="G73" i="2"/>
  <c r="H73" i="2" s="1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156" i="2"/>
  <c r="B156" i="2"/>
  <c r="C156" i="2"/>
  <c r="D156" i="2"/>
  <c r="E156" i="2"/>
  <c r="F156" i="2"/>
  <c r="G156" i="2"/>
  <c r="H156" i="2" s="1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39" i="2"/>
  <c r="B39" i="2"/>
  <c r="C39" i="2"/>
  <c r="D39" i="2"/>
  <c r="E39" i="2"/>
  <c r="F39" i="2"/>
  <c r="G39" i="2"/>
  <c r="H39" i="2" s="1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1422" i="2"/>
  <c r="B1422" i="2"/>
  <c r="C1422" i="2"/>
  <c r="D1422" i="2"/>
  <c r="E1422" i="2"/>
  <c r="F1422" i="2"/>
  <c r="G1422" i="2"/>
  <c r="H1422" i="2" s="1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30" i="2"/>
  <c r="B30" i="2"/>
  <c r="C30" i="2"/>
  <c r="D30" i="2"/>
  <c r="E30" i="2"/>
  <c r="F30" i="2"/>
  <c r="G30" i="2"/>
  <c r="H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50" i="2"/>
  <c r="B50" i="2"/>
  <c r="C50" i="2"/>
  <c r="D50" i="2"/>
  <c r="E50" i="2"/>
  <c r="F50" i="2"/>
  <c r="G50" i="2"/>
  <c r="H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113" i="2"/>
  <c r="B113" i="2"/>
  <c r="C113" i="2"/>
  <c r="D113" i="2"/>
  <c r="E113" i="2"/>
  <c r="F113" i="2"/>
  <c r="G113" i="2"/>
  <c r="H113" i="2" s="1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84" i="2"/>
  <c r="B84" i="2"/>
  <c r="C84" i="2"/>
  <c r="D84" i="2"/>
  <c r="E84" i="2"/>
  <c r="F84" i="2"/>
  <c r="G84" i="2"/>
  <c r="H84" i="2" s="1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188" i="2"/>
  <c r="B188" i="2"/>
  <c r="C188" i="2"/>
  <c r="D188" i="2"/>
  <c r="E188" i="2"/>
  <c r="F188" i="2"/>
  <c r="G188" i="2"/>
  <c r="H188" i="2" s="1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47" i="2"/>
  <c r="B47" i="2"/>
  <c r="C47" i="2"/>
  <c r="D47" i="2"/>
  <c r="E47" i="2"/>
  <c r="F47" i="2"/>
  <c r="G47" i="2"/>
  <c r="H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1413" i="2"/>
  <c r="B1413" i="2"/>
  <c r="C1413" i="2"/>
  <c r="D1413" i="2"/>
  <c r="E1413" i="2"/>
  <c r="F1413" i="2"/>
  <c r="G1413" i="2"/>
  <c r="H1413" i="2" s="1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80" i="2"/>
  <c r="B80" i="2"/>
  <c r="C80" i="2"/>
  <c r="D80" i="2"/>
  <c r="E80" i="2"/>
  <c r="F80" i="2"/>
  <c r="G80" i="2"/>
  <c r="H80" i="2" s="1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1000" i="2"/>
  <c r="B1000" i="2"/>
  <c r="C1000" i="2"/>
  <c r="D1000" i="2"/>
  <c r="E1000" i="2"/>
  <c r="F1000" i="2"/>
  <c r="G1000" i="2"/>
  <c r="H1000" i="2" s="1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1569" i="2"/>
  <c r="B1569" i="2"/>
  <c r="C1569" i="2"/>
  <c r="D1569" i="2"/>
  <c r="E1569" i="2"/>
  <c r="F1569" i="2"/>
  <c r="G1569" i="2"/>
  <c r="H1569" i="2" s="1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1031" i="2"/>
  <c r="B1031" i="2"/>
  <c r="C1031" i="2"/>
  <c r="D1031" i="2"/>
  <c r="E1031" i="2"/>
  <c r="F1031" i="2"/>
  <c r="G1031" i="2"/>
  <c r="H1031" i="2" s="1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17" i="2"/>
  <c r="B17" i="2"/>
  <c r="C17" i="2"/>
  <c r="D17" i="2"/>
  <c r="E17" i="2"/>
  <c r="F17" i="2"/>
  <c r="G17" i="2"/>
  <c r="H17" i="2" s="1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46" i="2"/>
  <c r="B146" i="2"/>
  <c r="C146" i="2"/>
  <c r="D146" i="2"/>
  <c r="E146" i="2"/>
  <c r="F146" i="2"/>
  <c r="G146" i="2"/>
  <c r="H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63" i="2"/>
  <c r="B63" i="2"/>
  <c r="C63" i="2"/>
  <c r="D63" i="2"/>
  <c r="E63" i="2"/>
  <c r="F63" i="2"/>
  <c r="G63" i="2"/>
  <c r="H63" i="2" s="1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179" i="2"/>
  <c r="B179" i="2"/>
  <c r="C179" i="2"/>
  <c r="D179" i="2"/>
  <c r="E179" i="2"/>
  <c r="F179" i="2"/>
  <c r="G179" i="2"/>
  <c r="H179" i="2" s="1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60" i="2"/>
  <c r="B60" i="2"/>
  <c r="C60" i="2"/>
  <c r="D60" i="2"/>
  <c r="E60" i="2"/>
  <c r="F60" i="2"/>
  <c r="G60" i="2"/>
  <c r="H60" i="2" s="1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351" i="2"/>
  <c r="B351" i="2"/>
  <c r="C351" i="2"/>
  <c r="D351" i="2"/>
  <c r="E351" i="2"/>
  <c r="F351" i="2"/>
  <c r="G351" i="2"/>
  <c r="H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15" i="2"/>
  <c r="B15" i="2"/>
  <c r="C15" i="2"/>
  <c r="D15" i="2"/>
  <c r="E15" i="2"/>
  <c r="F15" i="2"/>
  <c r="G15" i="2"/>
  <c r="H15" i="2" s="1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24" i="2"/>
  <c r="B24" i="2"/>
  <c r="C24" i="2"/>
  <c r="D24" i="2"/>
  <c r="E24" i="2"/>
  <c r="F24" i="2"/>
  <c r="G24" i="2"/>
  <c r="H24" i="2" s="1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25" i="2"/>
  <c r="B25" i="2"/>
  <c r="C25" i="2"/>
  <c r="D25" i="2"/>
  <c r="E25" i="2"/>
  <c r="F25" i="2"/>
  <c r="G25" i="2"/>
  <c r="H25" i="2" s="1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26" i="2"/>
  <c r="B26" i="2"/>
  <c r="C26" i="2"/>
  <c r="D26" i="2"/>
  <c r="E26" i="2"/>
  <c r="F26" i="2"/>
  <c r="G26" i="2"/>
  <c r="H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27" i="2"/>
  <c r="B27" i="2"/>
  <c r="C27" i="2"/>
  <c r="D27" i="2"/>
  <c r="E27" i="2"/>
  <c r="F27" i="2"/>
  <c r="G27" i="2"/>
  <c r="H27" i="2" s="1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31" i="2"/>
  <c r="B31" i="2"/>
  <c r="C31" i="2"/>
  <c r="D31" i="2"/>
  <c r="E31" i="2"/>
  <c r="F31" i="2"/>
  <c r="G31" i="2"/>
  <c r="H31" i="2" s="1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33" i="2"/>
  <c r="B33" i="2"/>
  <c r="C33" i="2"/>
  <c r="D33" i="2"/>
  <c r="E33" i="2"/>
  <c r="F33" i="2"/>
  <c r="G33" i="2"/>
  <c r="H33" i="2" s="1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34" i="2"/>
  <c r="B34" i="2"/>
  <c r="C34" i="2"/>
  <c r="D34" i="2"/>
  <c r="E34" i="2"/>
  <c r="F34" i="2"/>
  <c r="G34" i="2"/>
  <c r="H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99" i="2"/>
  <c r="B99" i="2"/>
  <c r="C99" i="2"/>
  <c r="D99" i="2"/>
  <c r="E99" i="2"/>
  <c r="F99" i="2"/>
  <c r="G99" i="2"/>
  <c r="H99" i="2" s="1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35" i="2"/>
  <c r="B35" i="2"/>
  <c r="C35" i="2"/>
  <c r="D35" i="2"/>
  <c r="E35" i="2"/>
  <c r="F35" i="2"/>
  <c r="G35" i="2"/>
  <c r="H35" i="2" s="1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37" i="2"/>
  <c r="B37" i="2"/>
  <c r="C37" i="2"/>
  <c r="D37" i="2"/>
  <c r="E37" i="2"/>
  <c r="F37" i="2"/>
  <c r="G37" i="2"/>
  <c r="H37" i="2" s="1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38" i="2"/>
  <c r="B38" i="2"/>
  <c r="C38" i="2"/>
  <c r="D38" i="2"/>
  <c r="E38" i="2"/>
  <c r="F38" i="2"/>
  <c r="G38" i="2"/>
  <c r="H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40" i="2"/>
  <c r="B40" i="2"/>
  <c r="C40" i="2"/>
  <c r="D40" i="2"/>
  <c r="E40" i="2"/>
  <c r="F40" i="2"/>
  <c r="G40" i="2"/>
  <c r="H40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42" i="2"/>
  <c r="B42" i="2"/>
  <c r="C42" i="2"/>
  <c r="D42" i="2"/>
  <c r="E42" i="2"/>
  <c r="F42" i="2"/>
  <c r="G42" i="2"/>
  <c r="H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43" i="2"/>
  <c r="B43" i="2"/>
  <c r="C43" i="2"/>
  <c r="D43" i="2"/>
  <c r="E43" i="2"/>
  <c r="F43" i="2"/>
  <c r="G43" i="2"/>
  <c r="H43" i="2" s="1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44" i="2"/>
  <c r="B44" i="2"/>
  <c r="C44" i="2"/>
  <c r="D44" i="2"/>
  <c r="E44" i="2"/>
  <c r="F44" i="2"/>
  <c r="G44" i="2"/>
  <c r="H44" i="2" s="1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48" i="2"/>
  <c r="B48" i="2"/>
  <c r="C48" i="2"/>
  <c r="D48" i="2"/>
  <c r="E48" i="2"/>
  <c r="F48" i="2"/>
  <c r="G48" i="2"/>
  <c r="H48" i="2" s="1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166" i="2"/>
  <c r="B166" i="2"/>
  <c r="C166" i="2"/>
  <c r="D166" i="2"/>
  <c r="E166" i="2"/>
  <c r="F166" i="2"/>
  <c r="G166" i="2"/>
  <c r="H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96" i="2"/>
  <c r="B96" i="2"/>
  <c r="C96" i="2"/>
  <c r="D96" i="2"/>
  <c r="E96" i="2"/>
  <c r="F96" i="2"/>
  <c r="G96" i="2"/>
  <c r="H96" i="2" s="1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74" i="2"/>
  <c r="B74" i="2"/>
  <c r="C74" i="2"/>
  <c r="D74" i="2"/>
  <c r="E74" i="2"/>
  <c r="F74" i="2"/>
  <c r="G74" i="2"/>
  <c r="H74" i="2" s="1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120" i="2"/>
  <c r="B120" i="2"/>
  <c r="C120" i="2"/>
  <c r="D120" i="2"/>
  <c r="E120" i="2"/>
  <c r="F120" i="2"/>
  <c r="G120" i="2"/>
  <c r="H120" i="2" s="1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81" i="2"/>
  <c r="B81" i="2"/>
  <c r="C81" i="2"/>
  <c r="D81" i="2"/>
  <c r="E81" i="2"/>
  <c r="F81" i="2"/>
  <c r="G81" i="2"/>
  <c r="H81" i="2" s="1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85" i="2"/>
  <c r="B85" i="2"/>
  <c r="C85" i="2"/>
  <c r="D85" i="2"/>
  <c r="E85" i="2"/>
  <c r="F85" i="2"/>
  <c r="G85" i="2"/>
  <c r="H85" i="2" s="1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168" i="2"/>
  <c r="B168" i="2"/>
  <c r="C168" i="2"/>
  <c r="D168" i="2"/>
  <c r="E168" i="2"/>
  <c r="F168" i="2"/>
  <c r="G168" i="2"/>
  <c r="H168" i="2" s="1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03" i="2"/>
  <c r="B103" i="2"/>
  <c r="C103" i="2"/>
  <c r="D103" i="2"/>
  <c r="E103" i="2"/>
  <c r="F103" i="2"/>
  <c r="G103" i="2"/>
  <c r="H103" i="2" s="1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82" i="2"/>
  <c r="B182" i="2"/>
  <c r="C182" i="2"/>
  <c r="D182" i="2"/>
  <c r="E182" i="2"/>
  <c r="F182" i="2"/>
  <c r="G182" i="2"/>
  <c r="H182" i="2" s="1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06" i="2"/>
  <c r="B106" i="2"/>
  <c r="C106" i="2"/>
  <c r="D106" i="2"/>
  <c r="E106" i="2"/>
  <c r="F106" i="2"/>
  <c r="G106" i="2"/>
  <c r="H106" i="2" s="1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21" i="2"/>
  <c r="B121" i="2"/>
  <c r="C121" i="2"/>
  <c r="D121" i="2"/>
  <c r="E121" i="2"/>
  <c r="F121" i="2"/>
  <c r="G121" i="2"/>
  <c r="H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292" i="2"/>
  <c r="B292" i="2"/>
  <c r="C292" i="2"/>
  <c r="D292" i="2"/>
  <c r="E292" i="2"/>
  <c r="F292" i="2"/>
  <c r="G292" i="2"/>
  <c r="H292" i="2" s="1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161" i="2"/>
  <c r="B161" i="2"/>
  <c r="C161" i="2"/>
  <c r="D161" i="2"/>
  <c r="E161" i="2"/>
  <c r="F161" i="2"/>
  <c r="G161" i="2"/>
  <c r="H161" i="2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165" i="2"/>
  <c r="B165" i="2"/>
  <c r="C165" i="2"/>
  <c r="D165" i="2"/>
  <c r="E165" i="2"/>
  <c r="F165" i="2"/>
  <c r="G165" i="2"/>
  <c r="H165" i="2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169" i="2"/>
  <c r="B169" i="2"/>
  <c r="C169" i="2"/>
  <c r="D169" i="2"/>
  <c r="E169" i="2"/>
  <c r="F169" i="2"/>
  <c r="G169" i="2"/>
  <c r="H169" i="2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149" i="2"/>
  <c r="B1149" i="2"/>
  <c r="C1149" i="2"/>
  <c r="D1149" i="2"/>
  <c r="E1149" i="2"/>
  <c r="F1149" i="2"/>
  <c r="G1149" i="2"/>
  <c r="H1149" i="2" s="1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1448" i="2"/>
  <c r="B1448" i="2"/>
  <c r="C1448" i="2"/>
  <c r="D1448" i="2"/>
  <c r="E1448" i="2"/>
  <c r="F1448" i="2"/>
  <c r="G1448" i="2"/>
  <c r="H1448" i="2" s="1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164" i="2"/>
  <c r="B164" i="2"/>
  <c r="C164" i="2"/>
  <c r="D164" i="2"/>
  <c r="E164" i="2"/>
  <c r="F164" i="2"/>
  <c r="G164" i="2"/>
  <c r="H164" i="2" s="1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344" i="2"/>
  <c r="B1344" i="2"/>
  <c r="C1344" i="2"/>
  <c r="D1344" i="2"/>
  <c r="E1344" i="2"/>
  <c r="F1344" i="2"/>
  <c r="G1344" i="2"/>
  <c r="H1344" i="2" s="1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817" i="2"/>
  <c r="B1817" i="2"/>
  <c r="C1817" i="2"/>
  <c r="D1817" i="2"/>
  <c r="E1817" i="2"/>
  <c r="F1817" i="2"/>
  <c r="G1817" i="2"/>
  <c r="H1817" i="2" s="1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A1436" i="2"/>
  <c r="B1436" i="2"/>
  <c r="C1436" i="2"/>
  <c r="D1436" i="2"/>
  <c r="E1436" i="2"/>
  <c r="F1436" i="2"/>
  <c r="G1436" i="2"/>
  <c r="H1436" i="2" s="1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851" i="2"/>
  <c r="B851" i="2"/>
  <c r="C851" i="2"/>
  <c r="D851" i="2"/>
  <c r="E851" i="2"/>
  <c r="F851" i="2"/>
  <c r="G851" i="2"/>
  <c r="H851" i="2" s="1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1863" i="2"/>
  <c r="B1863" i="2"/>
  <c r="C1863" i="2"/>
  <c r="D1863" i="2"/>
  <c r="E1863" i="2"/>
  <c r="F1863" i="2"/>
  <c r="G1863" i="2"/>
  <c r="H1863" i="2" s="1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A1238" i="2"/>
  <c r="B1238" i="2"/>
  <c r="C1238" i="2"/>
  <c r="D1238" i="2"/>
  <c r="E1238" i="2"/>
  <c r="F1238" i="2"/>
  <c r="G1238" i="2"/>
  <c r="H1238" i="2" s="1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1957" i="2"/>
  <c r="B1957" i="2"/>
  <c r="C1957" i="2"/>
  <c r="D1957" i="2"/>
  <c r="E1957" i="2"/>
  <c r="F1957" i="2"/>
  <c r="G1957" i="2"/>
  <c r="H1957" i="2" s="1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A1557" i="2"/>
  <c r="B1557" i="2"/>
  <c r="C1557" i="2"/>
  <c r="D1557" i="2"/>
  <c r="E1557" i="2"/>
  <c r="F1557" i="2"/>
  <c r="G1557" i="2"/>
  <c r="H1557" i="2" s="1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1195" i="2"/>
  <c r="B1195" i="2"/>
  <c r="C1195" i="2"/>
  <c r="D1195" i="2"/>
  <c r="E1195" i="2"/>
  <c r="F1195" i="2"/>
  <c r="G1195" i="2"/>
  <c r="H1195" i="2" s="1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1046" i="2"/>
  <c r="B1046" i="2"/>
  <c r="C1046" i="2"/>
  <c r="D1046" i="2"/>
  <c r="E1046" i="2"/>
  <c r="F1046" i="2"/>
  <c r="G1046" i="2"/>
  <c r="H1046" i="2" s="1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440" i="2"/>
  <c r="B440" i="2"/>
  <c r="C440" i="2"/>
  <c r="D440" i="2"/>
  <c r="E440" i="2"/>
  <c r="F440" i="2"/>
  <c r="G440" i="2"/>
  <c r="H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961" i="2"/>
  <c r="B961" i="2"/>
  <c r="C961" i="2"/>
  <c r="D961" i="2"/>
  <c r="E961" i="2"/>
  <c r="F961" i="2"/>
  <c r="G961" i="2"/>
  <c r="H961" i="2" s="1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1478" i="2"/>
  <c r="B1478" i="2"/>
  <c r="C1478" i="2"/>
  <c r="D1478" i="2"/>
  <c r="E1478" i="2"/>
  <c r="F1478" i="2"/>
  <c r="G1478" i="2"/>
  <c r="H1478" i="2" s="1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321" i="2"/>
  <c r="B1321" i="2"/>
  <c r="C1321" i="2"/>
  <c r="D1321" i="2"/>
  <c r="E1321" i="2"/>
  <c r="F1321" i="2"/>
  <c r="G1321" i="2"/>
  <c r="H1321" i="2" s="1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1174" i="2"/>
  <c r="B1174" i="2"/>
  <c r="C1174" i="2"/>
  <c r="D1174" i="2"/>
  <c r="E1174" i="2"/>
  <c r="F1174" i="2"/>
  <c r="G1174" i="2"/>
  <c r="H1174" i="2" s="1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1208" i="2"/>
  <c r="B1208" i="2"/>
  <c r="C1208" i="2"/>
  <c r="D1208" i="2"/>
  <c r="E1208" i="2"/>
  <c r="F1208" i="2"/>
  <c r="G1208" i="2"/>
  <c r="H1208" i="2" s="1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1461" i="2"/>
  <c r="B1461" i="2"/>
  <c r="C1461" i="2"/>
  <c r="D1461" i="2"/>
  <c r="E1461" i="2"/>
  <c r="F1461" i="2"/>
  <c r="G1461" i="2"/>
  <c r="H1461" i="2" s="1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1526" i="2"/>
  <c r="B1526" i="2"/>
  <c r="C1526" i="2"/>
  <c r="D1526" i="2"/>
  <c r="E1526" i="2"/>
  <c r="F1526" i="2"/>
  <c r="G1526" i="2"/>
  <c r="H1526" i="2" s="1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1960" i="2"/>
  <c r="B1960" i="2"/>
  <c r="C1960" i="2"/>
  <c r="D1960" i="2"/>
  <c r="E1960" i="2"/>
  <c r="F1960" i="2"/>
  <c r="G1960" i="2"/>
  <c r="H1960" i="2" s="1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A1245" i="2"/>
  <c r="B1245" i="2"/>
  <c r="C1245" i="2"/>
  <c r="D1245" i="2"/>
  <c r="E1245" i="2"/>
  <c r="F1245" i="2"/>
  <c r="G1245" i="2"/>
  <c r="H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488" i="2"/>
  <c r="B1488" i="2"/>
  <c r="C1488" i="2"/>
  <c r="D1488" i="2"/>
  <c r="E1488" i="2"/>
  <c r="F1488" i="2"/>
  <c r="G1488" i="2"/>
  <c r="H1488" i="2" s="1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1698" i="2"/>
  <c r="B1698" i="2"/>
  <c r="C1698" i="2"/>
  <c r="D1698" i="2"/>
  <c r="E1698" i="2"/>
  <c r="F1698" i="2"/>
  <c r="G1698" i="2"/>
  <c r="H1698" i="2" s="1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661" i="2"/>
  <c r="B1661" i="2"/>
  <c r="C1661" i="2"/>
  <c r="D1661" i="2"/>
  <c r="E1661" i="2"/>
  <c r="F1661" i="2"/>
  <c r="G1661" i="2"/>
  <c r="H1661" i="2" s="1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502" i="2"/>
  <c r="B502" i="2"/>
  <c r="C502" i="2"/>
  <c r="D502" i="2"/>
  <c r="E502" i="2"/>
  <c r="F502" i="2"/>
  <c r="G502" i="2"/>
  <c r="H502" i="2" s="1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1390" i="2"/>
  <c r="B1390" i="2"/>
  <c r="C1390" i="2"/>
  <c r="D1390" i="2"/>
  <c r="E1390" i="2"/>
  <c r="F1390" i="2"/>
  <c r="G1390" i="2"/>
  <c r="H1390" i="2" s="1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426" i="2"/>
  <c r="B1426" i="2"/>
  <c r="C1426" i="2"/>
  <c r="D1426" i="2"/>
  <c r="E1426" i="2"/>
  <c r="F1426" i="2"/>
  <c r="G1426" i="2"/>
  <c r="H1426" i="2" s="1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400" i="2"/>
  <c r="B1400" i="2"/>
  <c r="C1400" i="2"/>
  <c r="D1400" i="2"/>
  <c r="E1400" i="2"/>
  <c r="F1400" i="2"/>
  <c r="G1400" i="2"/>
  <c r="H1400" i="2" s="1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782" i="2"/>
  <c r="B1782" i="2"/>
  <c r="C1782" i="2"/>
  <c r="D1782" i="2"/>
  <c r="E1782" i="2"/>
  <c r="F1782" i="2"/>
  <c r="G1782" i="2"/>
  <c r="H1782" i="2" s="1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A2" i="2"/>
  <c r="B2" i="2"/>
  <c r="C2" i="2"/>
  <c r="D2" i="2"/>
  <c r="E2" i="2"/>
  <c r="F2" i="2"/>
  <c r="G2" i="2"/>
  <c r="H2" i="2" s="1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A1204" i="2"/>
  <c r="B1204" i="2"/>
  <c r="C1204" i="2"/>
  <c r="D1204" i="2"/>
  <c r="E1204" i="2"/>
  <c r="F1204" i="2"/>
  <c r="G1204" i="2"/>
  <c r="H1204" i="2" s="1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645" i="2"/>
  <c r="B1645" i="2"/>
  <c r="C1645" i="2"/>
  <c r="D1645" i="2"/>
  <c r="E1645" i="2"/>
  <c r="F1645" i="2"/>
  <c r="G1645" i="2"/>
  <c r="H1645" i="2" s="1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550" i="2"/>
  <c r="B1550" i="2"/>
  <c r="C1550" i="2"/>
  <c r="D1550" i="2"/>
  <c r="E1550" i="2"/>
  <c r="F1550" i="2"/>
  <c r="G1550" i="2"/>
  <c r="H1550" i="2" s="1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084" i="2"/>
  <c r="B1084" i="2"/>
  <c r="C1084" i="2"/>
  <c r="D1084" i="2"/>
  <c r="E1084" i="2"/>
  <c r="F1084" i="2"/>
  <c r="G1084" i="2"/>
  <c r="H1084" i="2" s="1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392" i="2"/>
  <c r="B392" i="2"/>
  <c r="C392" i="2"/>
  <c r="D392" i="2"/>
  <c r="E392" i="2"/>
  <c r="F392" i="2"/>
  <c r="G392" i="2"/>
  <c r="H392" i="2" s="1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1268" i="2"/>
  <c r="B1268" i="2"/>
  <c r="C1268" i="2"/>
  <c r="D1268" i="2"/>
  <c r="E1268" i="2"/>
  <c r="F1268" i="2"/>
  <c r="G1268" i="2"/>
  <c r="H1268" i="2" s="1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546" i="2"/>
  <c r="B546" i="2"/>
  <c r="C546" i="2"/>
  <c r="D546" i="2"/>
  <c r="E546" i="2"/>
  <c r="F546" i="2"/>
  <c r="G546" i="2"/>
  <c r="H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1196" i="2"/>
  <c r="B1196" i="2"/>
  <c r="C1196" i="2"/>
  <c r="D1196" i="2"/>
  <c r="E1196" i="2"/>
  <c r="F1196" i="2"/>
  <c r="G1196" i="2"/>
  <c r="H1196" i="2" s="1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369" i="2"/>
  <c r="B1369" i="2"/>
  <c r="C1369" i="2"/>
  <c r="D1369" i="2"/>
  <c r="E1369" i="2"/>
  <c r="F1369" i="2"/>
  <c r="G1369" i="2"/>
  <c r="H1369" i="2" s="1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414" i="2"/>
  <c r="B414" i="2"/>
  <c r="C414" i="2"/>
  <c r="D414" i="2"/>
  <c r="E414" i="2"/>
  <c r="F414" i="2"/>
  <c r="G414" i="2"/>
  <c r="H414" i="2" s="1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1375" i="2"/>
  <c r="B1375" i="2"/>
  <c r="C1375" i="2"/>
  <c r="D1375" i="2"/>
  <c r="E1375" i="2"/>
  <c r="F1375" i="2"/>
  <c r="G1375" i="2"/>
  <c r="H1375" i="2" s="1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380" i="2"/>
  <c r="B1380" i="2"/>
  <c r="C1380" i="2"/>
  <c r="D1380" i="2"/>
  <c r="E1380" i="2"/>
  <c r="F1380" i="2"/>
  <c r="G1380" i="2"/>
  <c r="H1380" i="2" s="1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1179" i="2"/>
  <c r="B1179" i="2"/>
  <c r="C1179" i="2"/>
  <c r="D1179" i="2"/>
  <c r="E1179" i="2"/>
  <c r="F1179" i="2"/>
  <c r="G1179" i="2"/>
  <c r="H1179" i="2" s="1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483" i="2"/>
  <c r="B483" i="2"/>
  <c r="C483" i="2"/>
  <c r="D483" i="2"/>
  <c r="E483" i="2"/>
  <c r="F483" i="2"/>
  <c r="G483" i="2"/>
  <c r="H483" i="2" s="1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286" i="2"/>
  <c r="B286" i="2"/>
  <c r="C286" i="2"/>
  <c r="D286" i="2"/>
  <c r="E286" i="2"/>
  <c r="F286" i="2"/>
  <c r="G286" i="2"/>
  <c r="H286" i="2" s="1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1214" i="2"/>
  <c r="B1214" i="2"/>
  <c r="C1214" i="2"/>
  <c r="D1214" i="2"/>
  <c r="E1214" i="2"/>
  <c r="F1214" i="2"/>
  <c r="G1214" i="2"/>
  <c r="H1214" i="2" s="1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1281" i="2"/>
  <c r="B1281" i="2"/>
  <c r="C1281" i="2"/>
  <c r="D1281" i="2"/>
  <c r="E1281" i="2"/>
  <c r="F1281" i="2"/>
  <c r="G1281" i="2"/>
  <c r="H1281" i="2" s="1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734" i="2"/>
  <c r="B734" i="2"/>
  <c r="C734" i="2"/>
  <c r="D734" i="2"/>
  <c r="E734" i="2"/>
  <c r="F734" i="2"/>
  <c r="G734" i="2"/>
  <c r="H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481" i="2"/>
  <c r="B481" i="2"/>
  <c r="C481" i="2"/>
  <c r="D481" i="2"/>
  <c r="E481" i="2"/>
  <c r="F481" i="2"/>
  <c r="G481" i="2"/>
  <c r="H481" i="2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521" i="2"/>
  <c r="B521" i="2"/>
  <c r="C521" i="2"/>
  <c r="D521" i="2"/>
  <c r="E521" i="2"/>
  <c r="F521" i="2"/>
  <c r="G521" i="2"/>
  <c r="H521" i="2" s="1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486" i="2"/>
  <c r="B486" i="2"/>
  <c r="C486" i="2"/>
  <c r="D486" i="2"/>
  <c r="E486" i="2"/>
  <c r="F486" i="2"/>
  <c r="G486" i="2"/>
  <c r="H486" i="2" s="1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332" i="2"/>
  <c r="B332" i="2"/>
  <c r="C332" i="2"/>
  <c r="D332" i="2"/>
  <c r="E332" i="2"/>
  <c r="F332" i="2"/>
  <c r="G332" i="2"/>
  <c r="H332" i="2" s="1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487" i="2"/>
  <c r="B487" i="2"/>
  <c r="C487" i="2"/>
  <c r="D487" i="2"/>
  <c r="E487" i="2"/>
  <c r="F487" i="2"/>
  <c r="G487" i="2"/>
  <c r="H487" i="2" s="1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568" i="2"/>
  <c r="B568" i="2"/>
  <c r="C568" i="2"/>
  <c r="D568" i="2"/>
  <c r="E568" i="2"/>
  <c r="F568" i="2"/>
  <c r="G568" i="2"/>
  <c r="H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957" i="2"/>
  <c r="B957" i="2"/>
  <c r="C957" i="2"/>
  <c r="D957" i="2"/>
  <c r="E957" i="2"/>
  <c r="F957" i="2"/>
  <c r="G957" i="2"/>
  <c r="H957" i="2" s="1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58" i="2"/>
  <c r="B958" i="2"/>
  <c r="C958" i="2"/>
  <c r="D958" i="2"/>
  <c r="E958" i="2"/>
  <c r="F958" i="2"/>
  <c r="G958" i="2"/>
  <c r="H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421" i="2"/>
  <c r="B421" i="2"/>
  <c r="C421" i="2"/>
  <c r="D421" i="2"/>
  <c r="E421" i="2"/>
  <c r="F421" i="2"/>
  <c r="G421" i="2"/>
  <c r="H421" i="2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309" i="2"/>
  <c r="B309" i="2"/>
  <c r="C309" i="2"/>
  <c r="D309" i="2"/>
  <c r="E309" i="2"/>
  <c r="F309" i="2"/>
  <c r="G309" i="2"/>
  <c r="H309" i="2" s="1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513" i="2"/>
  <c r="B513" i="2"/>
  <c r="C513" i="2"/>
  <c r="D513" i="2"/>
  <c r="E513" i="2"/>
  <c r="F513" i="2"/>
  <c r="G513" i="2"/>
  <c r="H513" i="2" s="1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497" i="2"/>
  <c r="B497" i="2"/>
  <c r="C497" i="2"/>
  <c r="D497" i="2"/>
  <c r="E497" i="2"/>
  <c r="F497" i="2"/>
  <c r="G497" i="2"/>
  <c r="H497" i="2" s="1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1507" i="2"/>
  <c r="B1507" i="2"/>
  <c r="C1507" i="2"/>
  <c r="D1507" i="2"/>
  <c r="E1507" i="2"/>
  <c r="F1507" i="2"/>
  <c r="G1507" i="2"/>
  <c r="H1507" i="2" s="1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525" i="2"/>
  <c r="B525" i="2"/>
  <c r="C525" i="2"/>
  <c r="D525" i="2"/>
  <c r="E525" i="2"/>
  <c r="F525" i="2"/>
  <c r="G525" i="2"/>
  <c r="H525" i="2" s="1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941" i="2"/>
  <c r="B941" i="2"/>
  <c r="C941" i="2"/>
  <c r="D941" i="2"/>
  <c r="E941" i="2"/>
  <c r="F941" i="2"/>
  <c r="G941" i="2"/>
  <c r="H941" i="2" s="1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526" i="2"/>
  <c r="B526" i="2"/>
  <c r="C526" i="2"/>
  <c r="D526" i="2"/>
  <c r="E526" i="2"/>
  <c r="F526" i="2"/>
  <c r="G526" i="2"/>
  <c r="H526" i="2" s="1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1372" i="2"/>
  <c r="B1372" i="2"/>
  <c r="C1372" i="2"/>
  <c r="D1372" i="2"/>
  <c r="E1372" i="2"/>
  <c r="F1372" i="2"/>
  <c r="G1372" i="2"/>
  <c r="H1372" i="2" s="1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504" i="2"/>
  <c r="B504" i="2"/>
  <c r="C504" i="2"/>
  <c r="D504" i="2"/>
  <c r="E504" i="2"/>
  <c r="F504" i="2"/>
  <c r="G504" i="2"/>
  <c r="H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225" i="2"/>
  <c r="B225" i="2"/>
  <c r="C225" i="2"/>
  <c r="D225" i="2"/>
  <c r="E225" i="2"/>
  <c r="F225" i="2"/>
  <c r="G225" i="2"/>
  <c r="H225" i="2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498" i="2"/>
  <c r="B498" i="2"/>
  <c r="C498" i="2"/>
  <c r="D498" i="2"/>
  <c r="E498" i="2"/>
  <c r="F498" i="2"/>
  <c r="G498" i="2"/>
  <c r="H498" i="2" s="1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1071" i="2"/>
  <c r="B1071" i="2"/>
  <c r="C1071" i="2"/>
  <c r="D1071" i="2"/>
  <c r="E1071" i="2"/>
  <c r="F1071" i="2"/>
  <c r="G1071" i="2"/>
  <c r="H1071" i="2" s="1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1282" i="2"/>
  <c r="B1282" i="2"/>
  <c r="C1282" i="2"/>
  <c r="D1282" i="2"/>
  <c r="E1282" i="2"/>
  <c r="F1282" i="2"/>
  <c r="G1282" i="2"/>
  <c r="H1282" i="2" s="1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520" i="2"/>
  <c r="B520" i="2"/>
  <c r="C520" i="2"/>
  <c r="D520" i="2"/>
  <c r="E520" i="2"/>
  <c r="F520" i="2"/>
  <c r="G520" i="2"/>
  <c r="H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1668" i="2"/>
  <c r="B1668" i="2"/>
  <c r="C1668" i="2"/>
  <c r="D1668" i="2"/>
  <c r="E1668" i="2"/>
  <c r="F1668" i="2"/>
  <c r="G1668" i="2"/>
  <c r="H1668" i="2" s="1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588" i="2"/>
  <c r="B588" i="2"/>
  <c r="C588" i="2"/>
  <c r="D588" i="2"/>
  <c r="E588" i="2"/>
  <c r="F588" i="2"/>
  <c r="G588" i="2"/>
  <c r="H588" i="2" s="1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499" i="2"/>
  <c r="B499" i="2"/>
  <c r="C499" i="2"/>
  <c r="D499" i="2"/>
  <c r="E499" i="2"/>
  <c r="F499" i="2"/>
  <c r="G499" i="2"/>
  <c r="H499" i="2" s="1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735" i="2"/>
  <c r="B735" i="2"/>
  <c r="C735" i="2"/>
  <c r="D735" i="2"/>
  <c r="E735" i="2"/>
  <c r="F735" i="2"/>
  <c r="G735" i="2"/>
  <c r="H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532" i="2"/>
  <c r="B532" i="2"/>
  <c r="C532" i="2"/>
  <c r="D532" i="2"/>
  <c r="E532" i="2"/>
  <c r="F532" i="2"/>
  <c r="G532" i="2"/>
  <c r="H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47" i="2"/>
  <c r="B547" i="2"/>
  <c r="C547" i="2"/>
  <c r="D547" i="2"/>
  <c r="E547" i="2"/>
  <c r="F547" i="2"/>
  <c r="G547" i="2"/>
  <c r="H547" i="2" s="1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1541" i="2"/>
  <c r="B1541" i="2"/>
  <c r="C1541" i="2"/>
  <c r="D1541" i="2"/>
  <c r="E1541" i="2"/>
  <c r="F1541" i="2"/>
  <c r="G1541" i="2"/>
  <c r="H1541" i="2" s="1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1486" i="2"/>
  <c r="B1486" i="2"/>
  <c r="C1486" i="2"/>
  <c r="D1486" i="2"/>
  <c r="E1486" i="2"/>
  <c r="F1486" i="2"/>
  <c r="G1486" i="2"/>
  <c r="H1486" i="2" s="1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511" i="2"/>
  <c r="B511" i="2"/>
  <c r="C511" i="2"/>
  <c r="D511" i="2"/>
  <c r="E511" i="2"/>
  <c r="F511" i="2"/>
  <c r="G511" i="2"/>
  <c r="H511" i="2" s="1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1456" i="2"/>
  <c r="B1456" i="2"/>
  <c r="C1456" i="2"/>
  <c r="D1456" i="2"/>
  <c r="E1456" i="2"/>
  <c r="F1456" i="2"/>
  <c r="G1456" i="2"/>
  <c r="H1456" i="2" s="1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505" i="2"/>
  <c r="B505" i="2"/>
  <c r="C505" i="2"/>
  <c r="D505" i="2"/>
  <c r="E505" i="2"/>
  <c r="F505" i="2"/>
  <c r="G505" i="2"/>
  <c r="H505" i="2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744" i="2"/>
  <c r="B744" i="2"/>
  <c r="C744" i="2"/>
  <c r="D744" i="2"/>
  <c r="E744" i="2"/>
  <c r="F744" i="2"/>
  <c r="G744" i="2"/>
  <c r="H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488" i="2"/>
  <c r="B488" i="2"/>
  <c r="C488" i="2"/>
  <c r="D488" i="2"/>
  <c r="E488" i="2"/>
  <c r="F488" i="2"/>
  <c r="G488" i="2"/>
  <c r="H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842" i="2"/>
  <c r="B842" i="2"/>
  <c r="C842" i="2"/>
  <c r="D842" i="2"/>
  <c r="E842" i="2"/>
  <c r="F842" i="2"/>
  <c r="G842" i="2"/>
  <c r="H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548" i="2"/>
  <c r="B548" i="2"/>
  <c r="C548" i="2"/>
  <c r="D548" i="2"/>
  <c r="E548" i="2"/>
  <c r="F548" i="2"/>
  <c r="G548" i="2"/>
  <c r="H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478" i="2"/>
  <c r="B478" i="2"/>
  <c r="C478" i="2"/>
  <c r="D478" i="2"/>
  <c r="E478" i="2"/>
  <c r="F478" i="2"/>
  <c r="G478" i="2"/>
  <c r="H478" i="2" s="1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1279" i="2"/>
  <c r="B1279" i="2"/>
  <c r="C1279" i="2"/>
  <c r="D1279" i="2"/>
  <c r="E1279" i="2"/>
  <c r="F1279" i="2"/>
  <c r="G1279" i="2"/>
  <c r="H1279" i="2" s="1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500" i="2"/>
  <c r="B500" i="2"/>
  <c r="C500" i="2"/>
  <c r="D500" i="2"/>
  <c r="E500" i="2"/>
  <c r="F500" i="2"/>
  <c r="G500" i="2"/>
  <c r="H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967" i="2"/>
  <c r="B967" i="2"/>
  <c r="C967" i="2"/>
  <c r="D967" i="2"/>
  <c r="E967" i="2"/>
  <c r="F967" i="2"/>
  <c r="G967" i="2"/>
  <c r="H967" i="2" s="1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1540" i="2"/>
  <c r="B1540" i="2"/>
  <c r="C1540" i="2"/>
  <c r="D1540" i="2"/>
  <c r="E1540" i="2"/>
  <c r="F1540" i="2"/>
  <c r="G1540" i="2"/>
  <c r="H1540" i="2" s="1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709" i="2"/>
  <c r="B1709" i="2"/>
  <c r="C1709" i="2"/>
  <c r="D1709" i="2"/>
  <c r="E1709" i="2"/>
  <c r="F1709" i="2"/>
  <c r="G1709" i="2"/>
  <c r="H1709" i="2" s="1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1100" i="2"/>
  <c r="B1100" i="2"/>
  <c r="C1100" i="2"/>
  <c r="D1100" i="2"/>
  <c r="E1100" i="2"/>
  <c r="F1100" i="2"/>
  <c r="G1100" i="2"/>
  <c r="H1100" i="2" s="1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448" i="2"/>
  <c r="B448" i="2"/>
  <c r="C448" i="2"/>
  <c r="D448" i="2"/>
  <c r="E448" i="2"/>
  <c r="F448" i="2"/>
  <c r="G448" i="2"/>
  <c r="H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959" i="2"/>
  <c r="B959" i="2"/>
  <c r="C959" i="2"/>
  <c r="D959" i="2"/>
  <c r="E959" i="2"/>
  <c r="F959" i="2"/>
  <c r="G959" i="2"/>
  <c r="H959" i="2" s="1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1464" i="2"/>
  <c r="B1464" i="2"/>
  <c r="C1464" i="2"/>
  <c r="D1464" i="2"/>
  <c r="E1464" i="2"/>
  <c r="F1464" i="2"/>
  <c r="G1464" i="2"/>
  <c r="H1464" i="2" s="1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1463" i="2"/>
  <c r="B1463" i="2"/>
  <c r="C1463" i="2"/>
  <c r="D1463" i="2"/>
  <c r="E1463" i="2"/>
  <c r="F1463" i="2"/>
  <c r="G1463" i="2"/>
  <c r="H1463" i="2" s="1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489" i="2"/>
  <c r="B489" i="2"/>
  <c r="C489" i="2"/>
  <c r="D489" i="2"/>
  <c r="E489" i="2"/>
  <c r="F489" i="2"/>
  <c r="G489" i="2"/>
  <c r="H489" i="2" s="1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485" i="2"/>
  <c r="B485" i="2"/>
  <c r="C485" i="2"/>
  <c r="D485" i="2"/>
  <c r="E485" i="2"/>
  <c r="F485" i="2"/>
  <c r="G485" i="2"/>
  <c r="H485" i="2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1271" i="2"/>
  <c r="B1271" i="2"/>
  <c r="C1271" i="2"/>
  <c r="D1271" i="2"/>
  <c r="E1271" i="2"/>
  <c r="F1271" i="2"/>
  <c r="G1271" i="2"/>
  <c r="H1271" i="2" s="1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396" i="2"/>
  <c r="B396" i="2"/>
  <c r="C396" i="2"/>
  <c r="D396" i="2"/>
  <c r="E396" i="2"/>
  <c r="F396" i="2"/>
  <c r="G396" i="2"/>
  <c r="H396" i="2" s="1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514" i="2"/>
  <c r="B514" i="2"/>
  <c r="C514" i="2"/>
  <c r="D514" i="2"/>
  <c r="E514" i="2"/>
  <c r="F514" i="2"/>
  <c r="G514" i="2"/>
  <c r="H514" i="2" s="1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1770" i="2"/>
  <c r="B1770" i="2"/>
  <c r="C1770" i="2"/>
  <c r="D1770" i="2"/>
  <c r="E1770" i="2"/>
  <c r="F1770" i="2"/>
  <c r="G1770" i="2"/>
  <c r="H1770" i="2" s="1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A904" i="2"/>
  <c r="B904" i="2"/>
  <c r="C904" i="2"/>
  <c r="D904" i="2"/>
  <c r="E904" i="2"/>
  <c r="F904" i="2"/>
  <c r="G904" i="2"/>
  <c r="H904" i="2" s="1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867" i="2"/>
  <c r="B867" i="2"/>
  <c r="C867" i="2"/>
  <c r="D867" i="2"/>
  <c r="E867" i="2"/>
  <c r="F867" i="2"/>
  <c r="G867" i="2"/>
  <c r="H867" i="2" s="1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528" i="2"/>
  <c r="B528" i="2"/>
  <c r="C528" i="2"/>
  <c r="D528" i="2"/>
  <c r="E528" i="2"/>
  <c r="F528" i="2"/>
  <c r="G528" i="2"/>
  <c r="H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533" i="2"/>
  <c r="B533" i="2"/>
  <c r="C533" i="2"/>
  <c r="D533" i="2"/>
  <c r="E533" i="2"/>
  <c r="F533" i="2"/>
  <c r="G533" i="2"/>
  <c r="H533" i="2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549" i="2"/>
  <c r="B549" i="2"/>
  <c r="C549" i="2"/>
  <c r="D549" i="2"/>
  <c r="E549" i="2"/>
  <c r="F549" i="2"/>
  <c r="G549" i="2"/>
  <c r="H549" i="2" s="1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1745" i="2"/>
  <c r="B1745" i="2"/>
  <c r="C1745" i="2"/>
  <c r="D1745" i="2"/>
  <c r="E1745" i="2"/>
  <c r="F1745" i="2"/>
  <c r="G1745" i="2"/>
  <c r="H1745" i="2" s="1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529" i="2"/>
  <c r="B529" i="2"/>
  <c r="C529" i="2"/>
  <c r="D529" i="2"/>
  <c r="E529" i="2"/>
  <c r="F529" i="2"/>
  <c r="G529" i="2"/>
  <c r="H529" i="2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883" i="2"/>
  <c r="B883" i="2"/>
  <c r="C883" i="2"/>
  <c r="D883" i="2"/>
  <c r="E883" i="2"/>
  <c r="F883" i="2"/>
  <c r="G883" i="2"/>
  <c r="H883" i="2" s="1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928" i="2"/>
  <c r="B928" i="2"/>
  <c r="C928" i="2"/>
  <c r="D928" i="2"/>
  <c r="E928" i="2"/>
  <c r="F928" i="2"/>
  <c r="G928" i="2"/>
  <c r="H928" i="2" s="1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534" i="2"/>
  <c r="B534" i="2"/>
  <c r="C534" i="2"/>
  <c r="D534" i="2"/>
  <c r="E534" i="2"/>
  <c r="F534" i="2"/>
  <c r="G534" i="2"/>
  <c r="H534" i="2" s="1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30" i="2"/>
  <c r="B530" i="2"/>
  <c r="C530" i="2"/>
  <c r="D530" i="2"/>
  <c r="E530" i="2"/>
  <c r="F530" i="2"/>
  <c r="G530" i="2"/>
  <c r="H530" i="2" s="1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535" i="2"/>
  <c r="B535" i="2"/>
  <c r="C535" i="2"/>
  <c r="D535" i="2"/>
  <c r="E535" i="2"/>
  <c r="F535" i="2"/>
  <c r="G535" i="2"/>
  <c r="H535" i="2" s="1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36" i="2"/>
  <c r="B536" i="2"/>
  <c r="C536" i="2"/>
  <c r="D536" i="2"/>
  <c r="E536" i="2"/>
  <c r="F536" i="2"/>
  <c r="G536" i="2"/>
  <c r="H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7" i="2"/>
  <c r="B537" i="2"/>
  <c r="C537" i="2"/>
  <c r="D537" i="2"/>
  <c r="E537" i="2"/>
  <c r="F537" i="2"/>
  <c r="G537" i="2"/>
  <c r="H537" i="2" s="1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963" i="2"/>
  <c r="B963" i="2"/>
  <c r="C963" i="2"/>
  <c r="D963" i="2"/>
  <c r="E963" i="2"/>
  <c r="F963" i="2"/>
  <c r="G963" i="2"/>
  <c r="H963" i="2" s="1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538" i="2"/>
  <c r="B538" i="2"/>
  <c r="C538" i="2"/>
  <c r="D538" i="2"/>
  <c r="E538" i="2"/>
  <c r="F538" i="2"/>
  <c r="G538" i="2"/>
  <c r="H538" i="2" s="1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1319" i="2"/>
  <c r="B1319" i="2"/>
  <c r="C1319" i="2"/>
  <c r="D1319" i="2"/>
  <c r="E1319" i="2"/>
  <c r="F1319" i="2"/>
  <c r="G1319" i="2"/>
  <c r="H1319" i="2" s="1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1479" i="2"/>
  <c r="B1479" i="2"/>
  <c r="C1479" i="2"/>
  <c r="D1479" i="2"/>
  <c r="E1479" i="2"/>
  <c r="F1479" i="2"/>
  <c r="G1479" i="2"/>
  <c r="H1479" i="2" s="1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1445" i="2"/>
  <c r="B1445" i="2"/>
  <c r="C1445" i="2"/>
  <c r="D1445" i="2"/>
  <c r="E1445" i="2"/>
  <c r="F1445" i="2"/>
  <c r="G1445" i="2"/>
  <c r="H1445" i="2" s="1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469" i="2"/>
  <c r="B1469" i="2"/>
  <c r="C1469" i="2"/>
  <c r="D1469" i="2"/>
  <c r="E1469" i="2"/>
  <c r="F1469" i="2"/>
  <c r="G1469" i="2"/>
  <c r="H1469" i="2" s="1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539" i="2"/>
  <c r="B539" i="2"/>
  <c r="C539" i="2"/>
  <c r="D539" i="2"/>
  <c r="E539" i="2"/>
  <c r="F539" i="2"/>
  <c r="G539" i="2"/>
  <c r="H539" i="2" s="1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1285" i="2"/>
  <c r="B1285" i="2"/>
  <c r="C1285" i="2"/>
  <c r="D1285" i="2"/>
  <c r="E1285" i="2"/>
  <c r="F1285" i="2"/>
  <c r="G1285" i="2"/>
  <c r="H1285" i="2" s="1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1449" i="2"/>
  <c r="B1449" i="2"/>
  <c r="C1449" i="2"/>
  <c r="D1449" i="2"/>
  <c r="E1449" i="2"/>
  <c r="F1449" i="2"/>
  <c r="G1449" i="2"/>
  <c r="H1449" i="2" s="1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542" i="2"/>
  <c r="B542" i="2"/>
  <c r="C542" i="2"/>
  <c r="D542" i="2"/>
  <c r="E542" i="2"/>
  <c r="F542" i="2"/>
  <c r="G542" i="2"/>
  <c r="H542" i="2" s="1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40" i="2"/>
  <c r="B540" i="2"/>
  <c r="C540" i="2"/>
  <c r="D540" i="2"/>
  <c r="E540" i="2"/>
  <c r="F540" i="2"/>
  <c r="G540" i="2"/>
  <c r="H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50" i="2"/>
  <c r="B550" i="2"/>
  <c r="C550" i="2"/>
  <c r="D550" i="2"/>
  <c r="E550" i="2"/>
  <c r="F550" i="2"/>
  <c r="G550" i="2"/>
  <c r="H550" i="2" s="1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1106" i="2"/>
  <c r="B1106" i="2"/>
  <c r="C1106" i="2"/>
  <c r="D1106" i="2"/>
  <c r="E1106" i="2"/>
  <c r="F1106" i="2"/>
  <c r="G1106" i="2"/>
  <c r="H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1308" i="2"/>
  <c r="B1308" i="2"/>
  <c r="C1308" i="2"/>
  <c r="D1308" i="2"/>
  <c r="E1308" i="2"/>
  <c r="F1308" i="2"/>
  <c r="G1308" i="2"/>
  <c r="H1308" i="2" s="1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1427" i="2"/>
  <c r="B1427" i="2"/>
  <c r="C1427" i="2"/>
  <c r="D1427" i="2"/>
  <c r="E1427" i="2"/>
  <c r="F1427" i="2"/>
  <c r="G1427" i="2"/>
  <c r="H1427" i="2" s="1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551" i="2"/>
  <c r="B551" i="2"/>
  <c r="C551" i="2"/>
  <c r="D551" i="2"/>
  <c r="E551" i="2"/>
  <c r="F551" i="2"/>
  <c r="G551" i="2"/>
  <c r="H551" i="2" s="1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738" i="2"/>
  <c r="B738" i="2"/>
  <c r="C738" i="2"/>
  <c r="D738" i="2"/>
  <c r="E738" i="2"/>
  <c r="F738" i="2"/>
  <c r="G738" i="2"/>
  <c r="H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893" i="2"/>
  <c r="B893" i="2"/>
  <c r="C893" i="2"/>
  <c r="D893" i="2"/>
  <c r="E893" i="2"/>
  <c r="F893" i="2"/>
  <c r="G893" i="2"/>
  <c r="H893" i="2" s="1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562" i="2"/>
  <c r="B562" i="2"/>
  <c r="C562" i="2"/>
  <c r="D562" i="2"/>
  <c r="E562" i="2"/>
  <c r="F562" i="2"/>
  <c r="G562" i="2"/>
  <c r="H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41" i="2"/>
  <c r="B541" i="2"/>
  <c r="C541" i="2"/>
  <c r="D541" i="2"/>
  <c r="E541" i="2"/>
  <c r="F541" i="2"/>
  <c r="G541" i="2"/>
  <c r="H541" i="2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1470" i="2"/>
  <c r="B1470" i="2"/>
  <c r="C1470" i="2"/>
  <c r="D1470" i="2"/>
  <c r="E1470" i="2"/>
  <c r="F1470" i="2"/>
  <c r="G1470" i="2"/>
  <c r="H1470" i="2" s="1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552" i="2"/>
  <c r="B552" i="2"/>
  <c r="C552" i="2"/>
  <c r="D552" i="2"/>
  <c r="E552" i="2"/>
  <c r="F552" i="2"/>
  <c r="G552" i="2"/>
  <c r="H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44" i="2"/>
  <c r="B544" i="2"/>
  <c r="C544" i="2"/>
  <c r="D544" i="2"/>
  <c r="E544" i="2"/>
  <c r="F544" i="2"/>
  <c r="G544" i="2"/>
  <c r="H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53" i="2"/>
  <c r="B553" i="2"/>
  <c r="C553" i="2"/>
  <c r="D553" i="2"/>
  <c r="E553" i="2"/>
  <c r="F553" i="2"/>
  <c r="G553" i="2"/>
  <c r="H553" i="2" s="1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1443" i="2"/>
  <c r="B1443" i="2"/>
  <c r="C1443" i="2"/>
  <c r="D1443" i="2"/>
  <c r="E1443" i="2"/>
  <c r="F1443" i="2"/>
  <c r="G1443" i="2"/>
  <c r="H1443" i="2" s="1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554" i="2"/>
  <c r="B554" i="2"/>
  <c r="C554" i="2"/>
  <c r="D554" i="2"/>
  <c r="E554" i="2"/>
  <c r="F554" i="2"/>
  <c r="G554" i="2"/>
  <c r="H554" i="2" s="1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708" i="2"/>
  <c r="B708" i="2"/>
  <c r="C708" i="2"/>
  <c r="D708" i="2"/>
  <c r="E708" i="2"/>
  <c r="F708" i="2"/>
  <c r="G708" i="2"/>
  <c r="H708" i="2" s="1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925" i="2"/>
  <c r="B925" i="2"/>
  <c r="C925" i="2"/>
  <c r="D925" i="2"/>
  <c r="E925" i="2"/>
  <c r="F925" i="2"/>
  <c r="G925" i="2"/>
  <c r="H925" i="2" s="1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569" i="2"/>
  <c r="B569" i="2"/>
  <c r="C569" i="2"/>
  <c r="D569" i="2"/>
  <c r="E569" i="2"/>
  <c r="F569" i="2"/>
  <c r="G569" i="2"/>
  <c r="H569" i="2" s="1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55" i="2"/>
  <c r="B555" i="2"/>
  <c r="C555" i="2"/>
  <c r="D555" i="2"/>
  <c r="E555" i="2"/>
  <c r="F555" i="2"/>
  <c r="G555" i="2"/>
  <c r="H555" i="2" s="1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1175" i="2"/>
  <c r="B1175" i="2"/>
  <c r="C1175" i="2"/>
  <c r="D1175" i="2"/>
  <c r="E1175" i="2"/>
  <c r="F1175" i="2"/>
  <c r="G1175" i="2"/>
  <c r="H1175" i="2" s="1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1588" i="2"/>
  <c r="B1588" i="2"/>
  <c r="C1588" i="2"/>
  <c r="D1588" i="2"/>
  <c r="E1588" i="2"/>
  <c r="F1588" i="2"/>
  <c r="G1588" i="2"/>
  <c r="H1588" i="2" s="1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570" i="2"/>
  <c r="B570" i="2"/>
  <c r="C570" i="2"/>
  <c r="D570" i="2"/>
  <c r="E570" i="2"/>
  <c r="F570" i="2"/>
  <c r="G570" i="2"/>
  <c r="H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571" i="2"/>
  <c r="B571" i="2"/>
  <c r="C571" i="2"/>
  <c r="D571" i="2"/>
  <c r="E571" i="2"/>
  <c r="F571" i="2"/>
  <c r="G571" i="2"/>
  <c r="H571" i="2" s="1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72" i="2"/>
  <c r="B572" i="2"/>
  <c r="C572" i="2"/>
  <c r="D572" i="2"/>
  <c r="E572" i="2"/>
  <c r="F572" i="2"/>
  <c r="G572" i="2"/>
  <c r="H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73" i="2"/>
  <c r="B573" i="2"/>
  <c r="C573" i="2"/>
  <c r="D573" i="2"/>
  <c r="E573" i="2"/>
  <c r="F573" i="2"/>
  <c r="G573" i="2"/>
  <c r="H573" i="2" s="1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1177" i="2"/>
  <c r="B1177" i="2"/>
  <c r="C1177" i="2"/>
  <c r="D1177" i="2"/>
  <c r="E1177" i="2"/>
  <c r="F1177" i="2"/>
  <c r="G1177" i="2"/>
  <c r="H1177" i="2" s="1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574" i="2"/>
  <c r="B574" i="2"/>
  <c r="C574" i="2"/>
  <c r="D574" i="2"/>
  <c r="E574" i="2"/>
  <c r="F574" i="2"/>
  <c r="G574" i="2"/>
  <c r="H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1430" i="2"/>
  <c r="B1430" i="2"/>
  <c r="C1430" i="2"/>
  <c r="D1430" i="2"/>
  <c r="E1430" i="2"/>
  <c r="F1430" i="2"/>
  <c r="G1430" i="2"/>
  <c r="H1430" i="2" s="1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423" i="2"/>
  <c r="B1423" i="2"/>
  <c r="C1423" i="2"/>
  <c r="D1423" i="2"/>
  <c r="E1423" i="2"/>
  <c r="F1423" i="2"/>
  <c r="G1423" i="2"/>
  <c r="H1423" i="2" s="1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726" i="2"/>
  <c r="B726" i="2"/>
  <c r="C726" i="2"/>
  <c r="D726" i="2"/>
  <c r="E726" i="2"/>
  <c r="F726" i="2"/>
  <c r="G726" i="2"/>
  <c r="H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1485" i="2"/>
  <c r="B1485" i="2"/>
  <c r="C1485" i="2"/>
  <c r="D1485" i="2"/>
  <c r="E1485" i="2"/>
  <c r="F1485" i="2"/>
  <c r="G1485" i="2"/>
  <c r="H1485" i="2" s="1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556" i="2"/>
  <c r="B556" i="2"/>
  <c r="C556" i="2"/>
  <c r="D556" i="2"/>
  <c r="E556" i="2"/>
  <c r="F556" i="2"/>
  <c r="G556" i="2"/>
  <c r="H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45" i="2"/>
  <c r="B545" i="2"/>
  <c r="C545" i="2"/>
  <c r="D545" i="2"/>
  <c r="E545" i="2"/>
  <c r="F545" i="2"/>
  <c r="G545" i="2"/>
  <c r="H545" i="2" s="1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1406" i="2"/>
  <c r="B1406" i="2"/>
  <c r="C1406" i="2"/>
  <c r="D1406" i="2"/>
  <c r="E1406" i="2"/>
  <c r="F1406" i="2"/>
  <c r="G1406" i="2"/>
  <c r="H1406" i="2" s="1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1109" i="2"/>
  <c r="B1109" i="2"/>
  <c r="C1109" i="2"/>
  <c r="D1109" i="2"/>
  <c r="E1109" i="2"/>
  <c r="F1109" i="2"/>
  <c r="G1109" i="2"/>
  <c r="H1109" i="2" s="1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575" i="2"/>
  <c r="B575" i="2"/>
  <c r="C575" i="2"/>
  <c r="D575" i="2"/>
  <c r="E575" i="2"/>
  <c r="F575" i="2"/>
  <c r="G575" i="2"/>
  <c r="H575" i="2" s="1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76" i="2"/>
  <c r="B576" i="2"/>
  <c r="C576" i="2"/>
  <c r="D576" i="2"/>
  <c r="E576" i="2"/>
  <c r="F576" i="2"/>
  <c r="G576" i="2"/>
  <c r="H576" i="2" s="1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77" i="2"/>
  <c r="B577" i="2"/>
  <c r="C577" i="2"/>
  <c r="D577" i="2"/>
  <c r="E577" i="2"/>
  <c r="F577" i="2"/>
  <c r="G577" i="2"/>
  <c r="H577" i="2" s="1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578" i="2"/>
  <c r="B578" i="2"/>
  <c r="C578" i="2"/>
  <c r="D578" i="2"/>
  <c r="E578" i="2"/>
  <c r="F578" i="2"/>
  <c r="G578" i="2"/>
  <c r="H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1320" i="2"/>
  <c r="B1320" i="2"/>
  <c r="C1320" i="2"/>
  <c r="D1320" i="2"/>
  <c r="E1320" i="2"/>
  <c r="F1320" i="2"/>
  <c r="G1320" i="2"/>
  <c r="H1320" i="2" s="1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458" i="2"/>
  <c r="B1458" i="2"/>
  <c r="C1458" i="2"/>
  <c r="D1458" i="2"/>
  <c r="E1458" i="2"/>
  <c r="F1458" i="2"/>
  <c r="G1458" i="2"/>
  <c r="H1458" i="2" s="1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589" i="2"/>
  <c r="B589" i="2"/>
  <c r="C589" i="2"/>
  <c r="D589" i="2"/>
  <c r="E589" i="2"/>
  <c r="F589" i="2"/>
  <c r="G589" i="2"/>
  <c r="H589" i="2" s="1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1302" i="2"/>
  <c r="B1302" i="2"/>
  <c r="C1302" i="2"/>
  <c r="D1302" i="2"/>
  <c r="E1302" i="2"/>
  <c r="F1302" i="2"/>
  <c r="G1302" i="2"/>
  <c r="H1302" i="2" s="1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1111" i="2"/>
  <c r="B1111" i="2"/>
  <c r="C1111" i="2"/>
  <c r="D1111" i="2"/>
  <c r="E1111" i="2"/>
  <c r="F1111" i="2"/>
  <c r="G1111" i="2"/>
  <c r="H1111" i="2" s="1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590" i="2"/>
  <c r="B590" i="2"/>
  <c r="C590" i="2"/>
  <c r="D590" i="2"/>
  <c r="E590" i="2"/>
  <c r="F590" i="2"/>
  <c r="G590" i="2"/>
  <c r="H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1169" i="2"/>
  <c r="B1169" i="2"/>
  <c r="C1169" i="2"/>
  <c r="D1169" i="2"/>
  <c r="E1169" i="2"/>
  <c r="F1169" i="2"/>
  <c r="G1169" i="2"/>
  <c r="H1169" i="2" s="1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813" i="2"/>
  <c r="B813" i="2"/>
  <c r="C813" i="2"/>
  <c r="D813" i="2"/>
  <c r="E813" i="2"/>
  <c r="F813" i="2"/>
  <c r="G813" i="2"/>
  <c r="H813" i="2" s="1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966" i="2"/>
  <c r="B966" i="2"/>
  <c r="C966" i="2"/>
  <c r="D966" i="2"/>
  <c r="E966" i="2"/>
  <c r="F966" i="2"/>
  <c r="G966" i="2"/>
  <c r="H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1240" i="2"/>
  <c r="B1240" i="2"/>
  <c r="C1240" i="2"/>
  <c r="D1240" i="2"/>
  <c r="E1240" i="2"/>
  <c r="F1240" i="2"/>
  <c r="G1240" i="2"/>
  <c r="H1240" i="2" s="1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665" i="2"/>
  <c r="B665" i="2"/>
  <c r="C665" i="2"/>
  <c r="D665" i="2"/>
  <c r="E665" i="2"/>
  <c r="F665" i="2"/>
  <c r="G665" i="2"/>
  <c r="H665" i="2" s="1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479" i="2"/>
  <c r="B479" i="2"/>
  <c r="C479" i="2"/>
  <c r="D479" i="2"/>
  <c r="E479" i="2"/>
  <c r="F479" i="2"/>
  <c r="G479" i="2"/>
  <c r="H479" i="2" s="1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28" i="2"/>
  <c r="B428" i="2"/>
  <c r="C428" i="2"/>
  <c r="D428" i="2"/>
  <c r="E428" i="2"/>
  <c r="F428" i="2"/>
  <c r="G428" i="2"/>
  <c r="H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727" i="2"/>
  <c r="B727" i="2"/>
  <c r="C727" i="2"/>
  <c r="D727" i="2"/>
  <c r="E727" i="2"/>
  <c r="F727" i="2"/>
  <c r="G727" i="2"/>
  <c r="H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468" i="2"/>
  <c r="B468" i="2"/>
  <c r="C468" i="2"/>
  <c r="D468" i="2"/>
  <c r="E468" i="2"/>
  <c r="F468" i="2"/>
  <c r="G468" i="2"/>
  <c r="H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58" i="2"/>
  <c r="B458" i="2"/>
  <c r="C458" i="2"/>
  <c r="D458" i="2"/>
  <c r="E458" i="2"/>
  <c r="F458" i="2"/>
  <c r="G458" i="2"/>
  <c r="H458" i="2" s="1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1161" i="2"/>
  <c r="B1161" i="2"/>
  <c r="C1161" i="2"/>
  <c r="D1161" i="2"/>
  <c r="E1161" i="2"/>
  <c r="F1161" i="2"/>
  <c r="G1161" i="2"/>
  <c r="H1161" i="2" s="1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1836" i="2"/>
  <c r="B1836" i="2"/>
  <c r="C1836" i="2"/>
  <c r="D1836" i="2"/>
  <c r="E1836" i="2"/>
  <c r="F1836" i="2"/>
  <c r="G1836" i="2"/>
  <c r="H1836" i="2" s="1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A480" i="2"/>
  <c r="B480" i="2"/>
  <c r="C480" i="2"/>
  <c r="D480" i="2"/>
  <c r="E480" i="2"/>
  <c r="F480" i="2"/>
  <c r="G480" i="2"/>
  <c r="H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446" i="2"/>
  <c r="B446" i="2"/>
  <c r="C446" i="2"/>
  <c r="D446" i="2"/>
  <c r="E446" i="2"/>
  <c r="F446" i="2"/>
  <c r="G446" i="2"/>
  <c r="H446" i="2" s="1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469" i="2"/>
  <c r="B469" i="2"/>
  <c r="C469" i="2"/>
  <c r="D469" i="2"/>
  <c r="E469" i="2"/>
  <c r="F469" i="2"/>
  <c r="G469" i="2"/>
  <c r="H469" i="2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82" i="2"/>
  <c r="B482" i="2"/>
  <c r="C482" i="2"/>
  <c r="D482" i="2"/>
  <c r="E482" i="2"/>
  <c r="F482" i="2"/>
  <c r="G482" i="2"/>
  <c r="H482" i="2" s="1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1747" i="2"/>
  <c r="B1747" i="2"/>
  <c r="C1747" i="2"/>
  <c r="D1747" i="2"/>
  <c r="E1747" i="2"/>
  <c r="F1747" i="2"/>
  <c r="G1747" i="2"/>
  <c r="H1747" i="2" s="1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459" i="2"/>
  <c r="B459" i="2"/>
  <c r="C459" i="2"/>
  <c r="D459" i="2"/>
  <c r="E459" i="2"/>
  <c r="F459" i="2"/>
  <c r="G459" i="2"/>
  <c r="H459" i="2" s="1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35" i="2"/>
  <c r="B435" i="2"/>
  <c r="C435" i="2"/>
  <c r="D435" i="2"/>
  <c r="E435" i="2"/>
  <c r="F435" i="2"/>
  <c r="G435" i="2"/>
  <c r="H435" i="2" s="1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846" i="2"/>
  <c r="B846" i="2"/>
  <c r="C846" i="2"/>
  <c r="D846" i="2"/>
  <c r="E846" i="2"/>
  <c r="F846" i="2"/>
  <c r="G846" i="2"/>
  <c r="H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470" i="2"/>
  <c r="B470" i="2"/>
  <c r="C470" i="2"/>
  <c r="D470" i="2"/>
  <c r="E470" i="2"/>
  <c r="F470" i="2"/>
  <c r="G470" i="2"/>
  <c r="H470" i="2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1094" i="2"/>
  <c r="B1094" i="2"/>
  <c r="C1094" i="2"/>
  <c r="D1094" i="2"/>
  <c r="E1094" i="2"/>
  <c r="F1094" i="2"/>
  <c r="G1094" i="2"/>
  <c r="H1094" i="2" s="1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385" i="2"/>
  <c r="B1385" i="2"/>
  <c r="C1385" i="2"/>
  <c r="D1385" i="2"/>
  <c r="E1385" i="2"/>
  <c r="F1385" i="2"/>
  <c r="G1385" i="2"/>
  <c r="H1385" i="2" s="1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1168" i="2"/>
  <c r="B1168" i="2"/>
  <c r="C1168" i="2"/>
  <c r="D1168" i="2"/>
  <c r="E1168" i="2"/>
  <c r="F1168" i="2"/>
  <c r="G1168" i="2"/>
  <c r="H1168" i="2" s="1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763" i="2"/>
  <c r="B763" i="2"/>
  <c r="C763" i="2"/>
  <c r="D763" i="2"/>
  <c r="E763" i="2"/>
  <c r="F763" i="2"/>
  <c r="G763" i="2"/>
  <c r="H763" i="2" s="1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1500" i="2"/>
  <c r="B1500" i="2"/>
  <c r="C1500" i="2"/>
  <c r="D1500" i="2"/>
  <c r="E1500" i="2"/>
  <c r="F1500" i="2"/>
  <c r="G1500" i="2"/>
  <c r="H1500" i="2" s="1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1157" i="2"/>
  <c r="B1157" i="2"/>
  <c r="C1157" i="2"/>
  <c r="D1157" i="2"/>
  <c r="E1157" i="2"/>
  <c r="F1157" i="2"/>
  <c r="G1157" i="2"/>
  <c r="H1157" i="2" s="1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431" i="2"/>
  <c r="B431" i="2"/>
  <c r="C431" i="2"/>
  <c r="D431" i="2"/>
  <c r="E431" i="2"/>
  <c r="F431" i="2"/>
  <c r="G431" i="2"/>
  <c r="H431" i="2" s="1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29" i="2"/>
  <c r="B429" i="2"/>
  <c r="C429" i="2"/>
  <c r="D429" i="2"/>
  <c r="E429" i="2"/>
  <c r="F429" i="2"/>
  <c r="G429" i="2"/>
  <c r="H429" i="2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436" i="2"/>
  <c r="B436" i="2"/>
  <c r="C436" i="2"/>
  <c r="D436" i="2"/>
  <c r="E436" i="2"/>
  <c r="F436" i="2"/>
  <c r="G436" i="2"/>
  <c r="H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2008" i="2"/>
  <c r="B2008" i="2"/>
  <c r="C2008" i="2"/>
  <c r="D2008" i="2"/>
  <c r="E2008" i="2"/>
  <c r="F2008" i="2"/>
  <c r="G2008" i="2"/>
  <c r="H2008" i="2" s="1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A1164" i="2"/>
  <c r="B1164" i="2"/>
  <c r="C1164" i="2"/>
  <c r="D1164" i="2"/>
  <c r="E1164" i="2"/>
  <c r="F1164" i="2"/>
  <c r="G1164" i="2"/>
  <c r="H1164" i="2" s="1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447" i="2"/>
  <c r="B447" i="2"/>
  <c r="C447" i="2"/>
  <c r="D447" i="2"/>
  <c r="E447" i="2"/>
  <c r="F447" i="2"/>
  <c r="G447" i="2"/>
  <c r="H447" i="2" s="1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71" i="2"/>
  <c r="B471" i="2"/>
  <c r="C471" i="2"/>
  <c r="D471" i="2"/>
  <c r="E471" i="2"/>
  <c r="F471" i="2"/>
  <c r="G471" i="2"/>
  <c r="H471" i="2" s="1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1515" i="2"/>
  <c r="B1515" i="2"/>
  <c r="C1515" i="2"/>
  <c r="D1515" i="2"/>
  <c r="E1515" i="2"/>
  <c r="F1515" i="2"/>
  <c r="G1515" i="2"/>
  <c r="H1515" i="2" s="1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1525" i="2"/>
  <c r="B1525" i="2"/>
  <c r="C1525" i="2"/>
  <c r="D1525" i="2"/>
  <c r="E1525" i="2"/>
  <c r="F1525" i="2"/>
  <c r="G1525" i="2"/>
  <c r="H1525" i="2" s="1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1678" i="2"/>
  <c r="B1678" i="2"/>
  <c r="C1678" i="2"/>
  <c r="D1678" i="2"/>
  <c r="E1678" i="2"/>
  <c r="F1678" i="2"/>
  <c r="G1678" i="2"/>
  <c r="H1678" i="2" s="1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1254" i="2"/>
  <c r="B1254" i="2"/>
  <c r="C1254" i="2"/>
  <c r="D1254" i="2"/>
  <c r="E1254" i="2"/>
  <c r="F1254" i="2"/>
  <c r="G1254" i="2"/>
  <c r="H1254" i="2" s="1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227" i="2"/>
  <c r="B227" i="2"/>
  <c r="C227" i="2"/>
  <c r="D227" i="2"/>
  <c r="E227" i="2"/>
  <c r="F227" i="2"/>
  <c r="G227" i="2"/>
  <c r="H227" i="2" s="1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228" i="2"/>
  <c r="B228" i="2"/>
  <c r="C228" i="2"/>
  <c r="D228" i="2"/>
  <c r="E228" i="2"/>
  <c r="F228" i="2"/>
  <c r="G228" i="2"/>
  <c r="H228" i="2" s="1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322" i="2"/>
  <c r="B322" i="2"/>
  <c r="C322" i="2"/>
  <c r="D322" i="2"/>
  <c r="E322" i="2"/>
  <c r="F322" i="2"/>
  <c r="G322" i="2"/>
  <c r="H322" i="2" s="1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424" i="2"/>
  <c r="B424" i="2"/>
  <c r="C424" i="2"/>
  <c r="D424" i="2"/>
  <c r="E424" i="2"/>
  <c r="F424" i="2"/>
  <c r="G424" i="2"/>
  <c r="H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293" i="2"/>
  <c r="B293" i="2"/>
  <c r="C293" i="2"/>
  <c r="D293" i="2"/>
  <c r="E293" i="2"/>
  <c r="F293" i="2"/>
  <c r="G293" i="2"/>
  <c r="H293" i="2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229" i="2"/>
  <c r="B229" i="2"/>
  <c r="C229" i="2"/>
  <c r="D229" i="2"/>
  <c r="E229" i="2"/>
  <c r="F229" i="2"/>
  <c r="G229" i="2"/>
  <c r="H229" i="2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230" i="2"/>
  <c r="B230" i="2"/>
  <c r="C230" i="2"/>
  <c r="D230" i="2"/>
  <c r="E230" i="2"/>
  <c r="F230" i="2"/>
  <c r="G230" i="2"/>
  <c r="H230" i="2" s="1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331" i="2"/>
  <c r="B331" i="2"/>
  <c r="C331" i="2"/>
  <c r="D331" i="2"/>
  <c r="E331" i="2"/>
  <c r="F331" i="2"/>
  <c r="G331" i="2"/>
  <c r="H331" i="2" s="1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231" i="2"/>
  <c r="B231" i="2"/>
  <c r="C231" i="2"/>
  <c r="D231" i="2"/>
  <c r="E231" i="2"/>
  <c r="F231" i="2"/>
  <c r="G231" i="2"/>
  <c r="H231" i="2" s="1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323" i="2"/>
  <c r="B323" i="2"/>
  <c r="C323" i="2"/>
  <c r="D323" i="2"/>
  <c r="E323" i="2"/>
  <c r="F323" i="2"/>
  <c r="G323" i="2"/>
  <c r="H323" i="2" s="1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50" i="2"/>
  <c r="B350" i="2"/>
  <c r="C350" i="2"/>
  <c r="D350" i="2"/>
  <c r="E350" i="2"/>
  <c r="F350" i="2"/>
  <c r="G350" i="2"/>
  <c r="H350" i="2" s="1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343" i="2"/>
  <c r="B343" i="2"/>
  <c r="C343" i="2"/>
  <c r="D343" i="2"/>
  <c r="E343" i="2"/>
  <c r="F343" i="2"/>
  <c r="G343" i="2"/>
  <c r="H343" i="2" s="1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267" i="2"/>
  <c r="B267" i="2"/>
  <c r="C267" i="2"/>
  <c r="D267" i="2"/>
  <c r="E267" i="2"/>
  <c r="F267" i="2"/>
  <c r="G267" i="2"/>
  <c r="H267" i="2" s="1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32" i="2"/>
  <c r="B232" i="2"/>
  <c r="C232" i="2"/>
  <c r="D232" i="2"/>
  <c r="E232" i="2"/>
  <c r="F232" i="2"/>
  <c r="G232" i="2"/>
  <c r="H232" i="2" s="1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189" i="2"/>
  <c r="B189" i="2"/>
  <c r="C189" i="2"/>
  <c r="D189" i="2"/>
  <c r="E189" i="2"/>
  <c r="F189" i="2"/>
  <c r="G189" i="2"/>
  <c r="H189" i="2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314" i="2"/>
  <c r="B314" i="2"/>
  <c r="C314" i="2"/>
  <c r="D314" i="2"/>
  <c r="E314" i="2"/>
  <c r="F314" i="2"/>
  <c r="G314" i="2"/>
  <c r="H314" i="2" s="1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233" i="2"/>
  <c r="B233" i="2"/>
  <c r="C233" i="2"/>
  <c r="D233" i="2"/>
  <c r="E233" i="2"/>
  <c r="F233" i="2"/>
  <c r="G233" i="2"/>
  <c r="H233" i="2" s="1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234" i="2"/>
  <c r="B234" i="2"/>
  <c r="C234" i="2"/>
  <c r="D234" i="2"/>
  <c r="E234" i="2"/>
  <c r="F234" i="2"/>
  <c r="G234" i="2"/>
  <c r="H234" i="2" s="1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324" i="2"/>
  <c r="B324" i="2"/>
  <c r="C324" i="2"/>
  <c r="D324" i="2"/>
  <c r="E324" i="2"/>
  <c r="F324" i="2"/>
  <c r="G324" i="2"/>
  <c r="H324" i="2" s="1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242" i="2"/>
  <c r="B242" i="2"/>
  <c r="C242" i="2"/>
  <c r="D242" i="2"/>
  <c r="E242" i="2"/>
  <c r="F242" i="2"/>
  <c r="G242" i="2"/>
  <c r="H242" i="2" s="1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35" i="2"/>
  <c r="B235" i="2"/>
  <c r="C235" i="2"/>
  <c r="D235" i="2"/>
  <c r="E235" i="2"/>
  <c r="F235" i="2"/>
  <c r="G235" i="2"/>
  <c r="H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1577" i="2"/>
  <c r="B1577" i="2"/>
  <c r="C1577" i="2"/>
  <c r="D1577" i="2"/>
  <c r="E1577" i="2"/>
  <c r="F1577" i="2"/>
  <c r="G1577" i="2"/>
  <c r="H1577" i="2" s="1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325" i="2"/>
  <c r="B325" i="2"/>
  <c r="C325" i="2"/>
  <c r="D325" i="2"/>
  <c r="E325" i="2"/>
  <c r="F325" i="2"/>
  <c r="G325" i="2"/>
  <c r="H325" i="2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272" i="2"/>
  <c r="B272" i="2"/>
  <c r="C272" i="2"/>
  <c r="D272" i="2"/>
  <c r="E272" i="2"/>
  <c r="F272" i="2"/>
  <c r="G272" i="2"/>
  <c r="H272" i="2" s="1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334" i="2"/>
  <c r="B334" i="2"/>
  <c r="C334" i="2"/>
  <c r="D334" i="2"/>
  <c r="E334" i="2"/>
  <c r="F334" i="2"/>
  <c r="G334" i="2"/>
  <c r="H334" i="2" s="1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335" i="2"/>
  <c r="B335" i="2"/>
  <c r="C335" i="2"/>
  <c r="D335" i="2"/>
  <c r="E335" i="2"/>
  <c r="F335" i="2"/>
  <c r="G335" i="2"/>
  <c r="H335" i="2" s="1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236" i="2"/>
  <c r="B236" i="2"/>
  <c r="C236" i="2"/>
  <c r="D236" i="2"/>
  <c r="E236" i="2"/>
  <c r="F236" i="2"/>
  <c r="G236" i="2"/>
  <c r="H236" i="2" s="1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311" i="2"/>
  <c r="B311" i="2"/>
  <c r="C311" i="2"/>
  <c r="D311" i="2"/>
  <c r="E311" i="2"/>
  <c r="F311" i="2"/>
  <c r="G311" i="2"/>
  <c r="H311" i="2" s="1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28" i="2"/>
  <c r="B328" i="2"/>
  <c r="C328" i="2"/>
  <c r="D328" i="2"/>
  <c r="E328" i="2"/>
  <c r="F328" i="2"/>
  <c r="G328" i="2"/>
  <c r="H328" i="2" s="1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1155" i="2"/>
  <c r="B1155" i="2"/>
  <c r="C1155" i="2"/>
  <c r="D1155" i="2"/>
  <c r="E1155" i="2"/>
  <c r="F1155" i="2"/>
  <c r="G1155" i="2"/>
  <c r="H1155" i="2" s="1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1531" i="2"/>
  <c r="B1531" i="2"/>
  <c r="C1531" i="2"/>
  <c r="D1531" i="2"/>
  <c r="E1531" i="2"/>
  <c r="F1531" i="2"/>
  <c r="G1531" i="2"/>
  <c r="H1531" i="2" s="1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294" i="2"/>
  <c r="B294" i="2"/>
  <c r="C294" i="2"/>
  <c r="D294" i="2"/>
  <c r="E294" i="2"/>
  <c r="F294" i="2"/>
  <c r="G294" i="2"/>
  <c r="H294" i="2" s="1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1012" i="2"/>
  <c r="B1012" i="2"/>
  <c r="C1012" i="2"/>
  <c r="D1012" i="2"/>
  <c r="E1012" i="2"/>
  <c r="F1012" i="2"/>
  <c r="G1012" i="2"/>
  <c r="H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1163" i="2"/>
  <c r="B1163" i="2"/>
  <c r="C1163" i="2"/>
  <c r="D1163" i="2"/>
  <c r="E1163" i="2"/>
  <c r="F1163" i="2"/>
  <c r="G1163" i="2"/>
  <c r="H1163" i="2" s="1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A1261" i="2"/>
  <c r="B1261" i="2"/>
  <c r="C1261" i="2"/>
  <c r="D1261" i="2"/>
  <c r="E1261" i="2"/>
  <c r="F1261" i="2"/>
  <c r="G1261" i="2"/>
  <c r="H1261" i="2" s="1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844" i="2"/>
  <c r="B844" i="2"/>
  <c r="C844" i="2"/>
  <c r="D844" i="2"/>
  <c r="E844" i="2"/>
  <c r="F844" i="2"/>
  <c r="G844" i="2"/>
  <c r="H844" i="2" s="1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1041" i="2"/>
  <c r="B1041" i="2"/>
  <c r="C1041" i="2"/>
  <c r="D1041" i="2"/>
  <c r="E1041" i="2"/>
  <c r="F1041" i="2"/>
  <c r="G1041" i="2"/>
  <c r="H1041" i="2" s="1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199" i="2"/>
  <c r="B199" i="2"/>
  <c r="C199" i="2"/>
  <c r="D199" i="2"/>
  <c r="E199" i="2"/>
  <c r="F199" i="2"/>
  <c r="G199" i="2"/>
  <c r="H199" i="2" s="1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215" i="2"/>
  <c r="B215" i="2"/>
  <c r="C215" i="2"/>
  <c r="D215" i="2"/>
  <c r="E215" i="2"/>
  <c r="F215" i="2"/>
  <c r="G215" i="2"/>
  <c r="H215" i="2" s="1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200" i="2"/>
  <c r="B200" i="2"/>
  <c r="C200" i="2"/>
  <c r="D200" i="2"/>
  <c r="E200" i="2"/>
  <c r="F200" i="2"/>
  <c r="G200" i="2"/>
  <c r="H200" i="2" s="1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216" i="2"/>
  <c r="B216" i="2"/>
  <c r="C216" i="2"/>
  <c r="D216" i="2"/>
  <c r="E216" i="2"/>
  <c r="F216" i="2"/>
  <c r="G216" i="2"/>
  <c r="H216" i="2" s="1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1355" i="2"/>
  <c r="B1355" i="2"/>
  <c r="C1355" i="2"/>
  <c r="D1355" i="2"/>
  <c r="E1355" i="2"/>
  <c r="F1355" i="2"/>
  <c r="G1355" i="2"/>
  <c r="H1355" i="2" s="1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262" i="2"/>
  <c r="B262" i="2"/>
  <c r="C262" i="2"/>
  <c r="D262" i="2"/>
  <c r="E262" i="2"/>
  <c r="F262" i="2"/>
  <c r="G262" i="2"/>
  <c r="H262" i="2" s="1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1907" i="2"/>
  <c r="B1907" i="2"/>
  <c r="C1907" i="2"/>
  <c r="D1907" i="2"/>
  <c r="E1907" i="2"/>
  <c r="F1907" i="2"/>
  <c r="G1907" i="2"/>
  <c r="H1907" i="2" s="1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A297" i="2"/>
  <c r="B297" i="2"/>
  <c r="C297" i="2"/>
  <c r="D297" i="2"/>
  <c r="E297" i="2"/>
  <c r="F297" i="2"/>
  <c r="G297" i="2"/>
  <c r="H297" i="2" s="1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1860" i="2"/>
  <c r="B1860" i="2"/>
  <c r="C1860" i="2"/>
  <c r="D1860" i="2"/>
  <c r="E1860" i="2"/>
  <c r="F1860" i="2"/>
  <c r="G1860" i="2"/>
  <c r="H1860" i="2" s="1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A295" i="2"/>
  <c r="B295" i="2"/>
  <c r="C295" i="2"/>
  <c r="D295" i="2"/>
  <c r="E295" i="2"/>
  <c r="F295" i="2"/>
  <c r="G295" i="2"/>
  <c r="H295" i="2" s="1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315" i="2"/>
  <c r="B315" i="2"/>
  <c r="C315" i="2"/>
  <c r="D315" i="2"/>
  <c r="E315" i="2"/>
  <c r="F315" i="2"/>
  <c r="G315" i="2"/>
  <c r="H315" i="2" s="1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944" i="2"/>
  <c r="B944" i="2"/>
  <c r="C944" i="2"/>
  <c r="D944" i="2"/>
  <c r="E944" i="2"/>
  <c r="F944" i="2"/>
  <c r="G944" i="2"/>
  <c r="H944" i="2" s="1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1032" i="2"/>
  <c r="B1032" i="2"/>
  <c r="C1032" i="2"/>
  <c r="D1032" i="2"/>
  <c r="E1032" i="2"/>
  <c r="F1032" i="2"/>
  <c r="G1032" i="2"/>
  <c r="H1032" i="2" s="1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1664" i="2"/>
  <c r="B1664" i="2"/>
  <c r="C1664" i="2"/>
  <c r="D1664" i="2"/>
  <c r="E1664" i="2"/>
  <c r="F1664" i="2"/>
  <c r="G1664" i="2"/>
  <c r="H1664" i="2" s="1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187" i="2"/>
  <c r="B1187" i="2"/>
  <c r="C1187" i="2"/>
  <c r="D1187" i="2"/>
  <c r="E1187" i="2"/>
  <c r="F1187" i="2"/>
  <c r="G1187" i="2"/>
  <c r="H1187" i="2" s="1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1898" i="2"/>
  <c r="B1898" i="2"/>
  <c r="C1898" i="2"/>
  <c r="D1898" i="2"/>
  <c r="E1898" i="2"/>
  <c r="F1898" i="2"/>
  <c r="G1898" i="2"/>
  <c r="H1898" i="2" s="1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A1080" i="2"/>
  <c r="B1080" i="2"/>
  <c r="C1080" i="2"/>
  <c r="D1080" i="2"/>
  <c r="E1080" i="2"/>
  <c r="F1080" i="2"/>
  <c r="G1080" i="2"/>
  <c r="H1080" i="2" s="1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1537" i="2"/>
  <c r="B1537" i="2"/>
  <c r="C1537" i="2"/>
  <c r="D1537" i="2"/>
  <c r="E1537" i="2"/>
  <c r="F1537" i="2"/>
  <c r="G1537" i="2"/>
  <c r="H1537" i="2" s="1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557" i="2"/>
  <c r="B557" i="2"/>
  <c r="C557" i="2"/>
  <c r="D557" i="2"/>
  <c r="E557" i="2"/>
  <c r="F557" i="2"/>
  <c r="G557" i="2"/>
  <c r="H557" i="2" s="1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397" i="2"/>
  <c r="B397" i="2"/>
  <c r="C397" i="2"/>
  <c r="D397" i="2"/>
  <c r="E397" i="2"/>
  <c r="F397" i="2"/>
  <c r="G397" i="2"/>
  <c r="H397" i="2" s="1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579" i="2"/>
  <c r="B579" i="2"/>
  <c r="C579" i="2"/>
  <c r="D579" i="2"/>
  <c r="E579" i="2"/>
  <c r="F579" i="2"/>
  <c r="G579" i="2"/>
  <c r="H579" i="2" s="1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91" i="2"/>
  <c r="B591" i="2"/>
  <c r="C591" i="2"/>
  <c r="D591" i="2"/>
  <c r="E591" i="2"/>
  <c r="F591" i="2"/>
  <c r="G591" i="2"/>
  <c r="H591" i="2" s="1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607" i="2"/>
  <c r="B607" i="2"/>
  <c r="C607" i="2"/>
  <c r="D607" i="2"/>
  <c r="E607" i="2"/>
  <c r="F607" i="2"/>
  <c r="G607" i="2"/>
  <c r="H607" i="2" s="1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05" i="2"/>
  <c r="B605" i="2"/>
  <c r="C605" i="2"/>
  <c r="D605" i="2"/>
  <c r="E605" i="2"/>
  <c r="F605" i="2"/>
  <c r="G605" i="2"/>
  <c r="H605" i="2" s="1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623" i="2"/>
  <c r="B623" i="2"/>
  <c r="C623" i="2"/>
  <c r="D623" i="2"/>
  <c r="E623" i="2"/>
  <c r="F623" i="2"/>
  <c r="G623" i="2"/>
  <c r="H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1113" i="2"/>
  <c r="B1113" i="2"/>
  <c r="C1113" i="2"/>
  <c r="D1113" i="2"/>
  <c r="E1113" i="2"/>
  <c r="F1113" i="2"/>
  <c r="G1113" i="2"/>
  <c r="H1113" i="2" s="1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1333" i="2"/>
  <c r="B1333" i="2"/>
  <c r="C1333" i="2"/>
  <c r="D1333" i="2"/>
  <c r="E1333" i="2"/>
  <c r="F1333" i="2"/>
  <c r="G1333" i="2"/>
  <c r="H1333" i="2" s="1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606" i="2"/>
  <c r="B606" i="2"/>
  <c r="C606" i="2"/>
  <c r="D606" i="2"/>
  <c r="E606" i="2"/>
  <c r="F606" i="2"/>
  <c r="G606" i="2"/>
  <c r="H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1475" i="2"/>
  <c r="B1475" i="2"/>
  <c r="C1475" i="2"/>
  <c r="D1475" i="2"/>
  <c r="E1475" i="2"/>
  <c r="F1475" i="2"/>
  <c r="G1475" i="2"/>
  <c r="H1475" i="2" s="1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1144" i="2"/>
  <c r="B1144" i="2"/>
  <c r="C1144" i="2"/>
  <c r="D1144" i="2"/>
  <c r="E1144" i="2"/>
  <c r="F1144" i="2"/>
  <c r="G1144" i="2"/>
  <c r="H1144" i="2" s="1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1288" i="2"/>
  <c r="B1288" i="2"/>
  <c r="C1288" i="2"/>
  <c r="D1288" i="2"/>
  <c r="E1288" i="2"/>
  <c r="F1288" i="2"/>
  <c r="G1288" i="2"/>
  <c r="H1288" i="2" s="1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1536" i="2"/>
  <c r="B1536" i="2"/>
  <c r="C1536" i="2"/>
  <c r="D1536" i="2"/>
  <c r="E1536" i="2"/>
  <c r="F1536" i="2"/>
  <c r="G1536" i="2"/>
  <c r="H1536" i="2" s="1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1535" i="2"/>
  <c r="B1535" i="2"/>
  <c r="C1535" i="2"/>
  <c r="D1535" i="2"/>
  <c r="E1535" i="2"/>
  <c r="F1535" i="2"/>
  <c r="G1535" i="2"/>
  <c r="H1535" i="2" s="1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934" i="2"/>
  <c r="B934" i="2"/>
  <c r="C934" i="2"/>
  <c r="D934" i="2"/>
  <c r="E934" i="2"/>
  <c r="F934" i="2"/>
  <c r="G934" i="2"/>
  <c r="H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1292" i="2"/>
  <c r="B1292" i="2"/>
  <c r="C1292" i="2"/>
  <c r="D1292" i="2"/>
  <c r="E1292" i="2"/>
  <c r="F1292" i="2"/>
  <c r="G1292" i="2"/>
  <c r="H1292" i="2" s="1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654" i="2"/>
  <c r="B654" i="2"/>
  <c r="C654" i="2"/>
  <c r="D654" i="2"/>
  <c r="E654" i="2"/>
  <c r="F654" i="2"/>
  <c r="G654" i="2"/>
  <c r="H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1414" i="2"/>
  <c r="B1414" i="2"/>
  <c r="C1414" i="2"/>
  <c r="D1414" i="2"/>
  <c r="E1414" i="2"/>
  <c r="F1414" i="2"/>
  <c r="G1414" i="2"/>
  <c r="H1414" i="2" s="1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1945" i="2"/>
  <c r="B1945" i="2"/>
  <c r="C1945" i="2"/>
  <c r="D1945" i="2"/>
  <c r="E1945" i="2"/>
  <c r="F1945" i="2"/>
  <c r="G1945" i="2"/>
  <c r="H1945" i="2" s="1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A1628" i="2"/>
  <c r="B1628" i="2"/>
  <c r="C1628" i="2"/>
  <c r="D1628" i="2"/>
  <c r="E1628" i="2"/>
  <c r="F1628" i="2"/>
  <c r="G1628" i="2"/>
  <c r="H1628" i="2" s="1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720" i="2"/>
  <c r="B720" i="2"/>
  <c r="C720" i="2"/>
  <c r="D720" i="2"/>
  <c r="E720" i="2"/>
  <c r="F720" i="2"/>
  <c r="G720" i="2"/>
  <c r="H720" i="2" s="1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1243" i="2"/>
  <c r="B1243" i="2"/>
  <c r="C1243" i="2"/>
  <c r="D1243" i="2"/>
  <c r="E1243" i="2"/>
  <c r="F1243" i="2"/>
  <c r="G1243" i="2"/>
  <c r="H1243" i="2" s="1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711" i="2"/>
  <c r="B1711" i="2"/>
  <c r="C1711" i="2"/>
  <c r="D1711" i="2"/>
  <c r="E1711" i="2"/>
  <c r="F1711" i="2"/>
  <c r="G1711" i="2"/>
  <c r="H1711" i="2" s="1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1948" i="2"/>
  <c r="B1948" i="2"/>
  <c r="C1948" i="2"/>
  <c r="D1948" i="2"/>
  <c r="E1948" i="2"/>
  <c r="F1948" i="2"/>
  <c r="G1948" i="2"/>
  <c r="H1948" i="2" s="1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A1566" i="2"/>
  <c r="B1566" i="2"/>
  <c r="C1566" i="2"/>
  <c r="D1566" i="2"/>
  <c r="E1566" i="2"/>
  <c r="F1566" i="2"/>
  <c r="G1566" i="2"/>
  <c r="H1566" i="2" s="1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714" i="2"/>
  <c r="B714" i="2"/>
  <c r="C714" i="2"/>
  <c r="D714" i="2"/>
  <c r="E714" i="2"/>
  <c r="F714" i="2"/>
  <c r="G714" i="2"/>
  <c r="H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204" i="2"/>
  <c r="B204" i="2"/>
  <c r="C204" i="2"/>
  <c r="D204" i="2"/>
  <c r="E204" i="2"/>
  <c r="F204" i="2"/>
  <c r="G204" i="2"/>
  <c r="H204" i="2" s="1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920" i="2"/>
  <c r="B920" i="2"/>
  <c r="C920" i="2"/>
  <c r="D920" i="2"/>
  <c r="E920" i="2"/>
  <c r="F920" i="2"/>
  <c r="G920" i="2"/>
  <c r="H920" i="2" s="1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694" i="2"/>
  <c r="B694" i="2"/>
  <c r="C694" i="2"/>
  <c r="D694" i="2"/>
  <c r="E694" i="2"/>
  <c r="F694" i="2"/>
  <c r="G694" i="2"/>
  <c r="H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1789" i="2"/>
  <c r="B1789" i="2"/>
  <c r="C1789" i="2"/>
  <c r="D1789" i="2"/>
  <c r="E1789" i="2"/>
  <c r="F1789" i="2"/>
  <c r="G1789" i="2"/>
  <c r="H1789" i="2" s="1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A1623" i="2"/>
  <c r="B1623" i="2"/>
  <c r="C1623" i="2"/>
  <c r="D1623" i="2"/>
  <c r="E1623" i="2"/>
  <c r="F1623" i="2"/>
  <c r="G1623" i="2"/>
  <c r="H1623" i="2" s="1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784" i="2"/>
  <c r="B784" i="2"/>
  <c r="C784" i="2"/>
  <c r="D784" i="2"/>
  <c r="E784" i="2"/>
  <c r="F784" i="2"/>
  <c r="G784" i="2"/>
  <c r="H784" i="2" s="1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1403" i="2"/>
  <c r="B1403" i="2"/>
  <c r="C1403" i="2"/>
  <c r="D1403" i="2"/>
  <c r="E1403" i="2"/>
  <c r="F1403" i="2"/>
  <c r="G1403" i="2"/>
  <c r="H1403" i="2" s="1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589" i="2"/>
  <c r="B1589" i="2"/>
  <c r="C1589" i="2"/>
  <c r="D1589" i="2"/>
  <c r="E1589" i="2"/>
  <c r="F1589" i="2"/>
  <c r="G1589" i="2"/>
  <c r="H1589" i="2" s="1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1356" i="2"/>
  <c r="B1356" i="2"/>
  <c r="C1356" i="2"/>
  <c r="D1356" i="2"/>
  <c r="E1356" i="2"/>
  <c r="F1356" i="2"/>
  <c r="G1356" i="2"/>
  <c r="H1356" i="2" s="1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889" i="2"/>
  <c r="B889" i="2"/>
  <c r="C889" i="2"/>
  <c r="D889" i="2"/>
  <c r="E889" i="2"/>
  <c r="F889" i="2"/>
  <c r="G889" i="2"/>
  <c r="H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422" i="2"/>
  <c r="B422" i="2"/>
  <c r="C422" i="2"/>
  <c r="D422" i="2"/>
  <c r="E422" i="2"/>
  <c r="F422" i="2"/>
  <c r="G422" i="2"/>
  <c r="H422" i="2" s="1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1612" i="2"/>
  <c r="B1612" i="2"/>
  <c r="C1612" i="2"/>
  <c r="D1612" i="2"/>
  <c r="E1612" i="2"/>
  <c r="F1612" i="2"/>
  <c r="G1612" i="2"/>
  <c r="H1612" i="2" s="1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581" i="2"/>
  <c r="B1581" i="2"/>
  <c r="C1581" i="2"/>
  <c r="D1581" i="2"/>
  <c r="E1581" i="2"/>
  <c r="F1581" i="2"/>
  <c r="G1581" i="2"/>
  <c r="H1581" i="2" s="1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1150" i="2"/>
  <c r="B1150" i="2"/>
  <c r="C1150" i="2"/>
  <c r="D1150" i="2"/>
  <c r="E1150" i="2"/>
  <c r="F1150" i="2"/>
  <c r="G1150" i="2"/>
  <c r="H1150" i="2" s="1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1611" i="2"/>
  <c r="B1611" i="2"/>
  <c r="C1611" i="2"/>
  <c r="D1611" i="2"/>
  <c r="E1611" i="2"/>
  <c r="F1611" i="2"/>
  <c r="G1611" i="2"/>
  <c r="H1611" i="2" s="1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748" i="2"/>
  <c r="B748" i="2"/>
  <c r="C748" i="2"/>
  <c r="D748" i="2"/>
  <c r="E748" i="2"/>
  <c r="F748" i="2"/>
  <c r="G748" i="2"/>
  <c r="H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580" i="2"/>
  <c r="B580" i="2"/>
  <c r="C580" i="2"/>
  <c r="D580" i="2"/>
  <c r="E580" i="2"/>
  <c r="F580" i="2"/>
  <c r="G580" i="2"/>
  <c r="H580" i="2" s="1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923" i="2"/>
  <c r="B923" i="2"/>
  <c r="C923" i="2"/>
  <c r="D923" i="2"/>
  <c r="E923" i="2"/>
  <c r="F923" i="2"/>
  <c r="G923" i="2"/>
  <c r="H923" i="2" s="1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1359" i="2"/>
  <c r="B1359" i="2"/>
  <c r="C1359" i="2"/>
  <c r="D1359" i="2"/>
  <c r="E1359" i="2"/>
  <c r="F1359" i="2"/>
  <c r="G1359" i="2"/>
  <c r="H1359" i="2" s="1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1583" i="2"/>
  <c r="B1583" i="2"/>
  <c r="C1583" i="2"/>
  <c r="D1583" i="2"/>
  <c r="E1583" i="2"/>
  <c r="F1583" i="2"/>
  <c r="G1583" i="2"/>
  <c r="H1583" i="2" s="1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947" i="2"/>
  <c r="B947" i="2"/>
  <c r="C947" i="2"/>
  <c r="D947" i="2"/>
  <c r="E947" i="2"/>
  <c r="F947" i="2"/>
  <c r="G947" i="2"/>
  <c r="H947" i="2" s="1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1275" i="2"/>
  <c r="B1275" i="2"/>
  <c r="C1275" i="2"/>
  <c r="D1275" i="2"/>
  <c r="E1275" i="2"/>
  <c r="F1275" i="2"/>
  <c r="G1275" i="2"/>
  <c r="H1275" i="2" s="1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399" i="2"/>
  <c r="B399" i="2"/>
  <c r="C399" i="2"/>
  <c r="D399" i="2"/>
  <c r="E399" i="2"/>
  <c r="F399" i="2"/>
  <c r="G399" i="2"/>
  <c r="H399" i="2" s="1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1947" i="2"/>
  <c r="B1947" i="2"/>
  <c r="C1947" i="2"/>
  <c r="D1947" i="2"/>
  <c r="E1947" i="2"/>
  <c r="F1947" i="2"/>
  <c r="G1947" i="2"/>
  <c r="H1947" i="2" s="1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A1002" i="2"/>
  <c r="B1002" i="2"/>
  <c r="C1002" i="2"/>
  <c r="D1002" i="2"/>
  <c r="E1002" i="2"/>
  <c r="F1002" i="2"/>
  <c r="G1002" i="2"/>
  <c r="H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741" i="2"/>
  <c r="B741" i="2"/>
  <c r="C741" i="2"/>
  <c r="D741" i="2"/>
  <c r="E741" i="2"/>
  <c r="F741" i="2"/>
  <c r="G741" i="2"/>
  <c r="H741" i="2" s="1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49" i="2"/>
  <c r="B49" i="2"/>
  <c r="C49" i="2"/>
  <c r="D49" i="2"/>
  <c r="E49" i="2"/>
  <c r="F49" i="2"/>
  <c r="G49" i="2"/>
  <c r="H49" i="2" s="1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1404" i="2"/>
  <c r="B1404" i="2"/>
  <c r="C1404" i="2"/>
  <c r="D1404" i="2"/>
  <c r="E1404" i="2"/>
  <c r="F1404" i="2"/>
  <c r="G1404" i="2"/>
  <c r="H1404" i="2" s="1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92" i="2"/>
  <c r="B192" i="2"/>
  <c r="C192" i="2"/>
  <c r="D192" i="2"/>
  <c r="E192" i="2"/>
  <c r="F192" i="2"/>
  <c r="G192" i="2"/>
  <c r="H192" i="2" s="1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1123" i="2"/>
  <c r="B1123" i="2"/>
  <c r="C1123" i="2"/>
  <c r="D1123" i="2"/>
  <c r="E1123" i="2"/>
  <c r="F1123" i="2"/>
  <c r="G1123" i="2"/>
  <c r="H1123" i="2" s="1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1846" i="2"/>
  <c r="B1846" i="2"/>
  <c r="C1846" i="2"/>
  <c r="D1846" i="2"/>
  <c r="E1846" i="2"/>
  <c r="F1846" i="2"/>
  <c r="G1846" i="2"/>
  <c r="H1846" i="2" s="1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A1788" i="2"/>
  <c r="B1788" i="2"/>
  <c r="C1788" i="2"/>
  <c r="D1788" i="2"/>
  <c r="E1788" i="2"/>
  <c r="F1788" i="2"/>
  <c r="G1788" i="2"/>
  <c r="H1788" i="2" s="1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A948" i="2"/>
  <c r="B948" i="2"/>
  <c r="C948" i="2"/>
  <c r="D948" i="2"/>
  <c r="E948" i="2"/>
  <c r="F948" i="2"/>
  <c r="G948" i="2"/>
  <c r="H948" i="2" s="1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824" i="2"/>
  <c r="B824" i="2"/>
  <c r="C824" i="2"/>
  <c r="D824" i="2"/>
  <c r="E824" i="2"/>
  <c r="F824" i="2"/>
  <c r="G824" i="2"/>
  <c r="H824" i="2" s="1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255" i="2"/>
  <c r="B255" i="2"/>
  <c r="C255" i="2"/>
  <c r="D255" i="2"/>
  <c r="E255" i="2"/>
  <c r="F255" i="2"/>
  <c r="G255" i="2"/>
  <c r="H255" i="2" s="1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1858" i="2"/>
  <c r="B1858" i="2"/>
  <c r="C1858" i="2"/>
  <c r="D1858" i="2"/>
  <c r="E1858" i="2"/>
  <c r="F1858" i="2"/>
  <c r="G1858" i="2"/>
  <c r="H1858" i="2" s="1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A856" i="2"/>
  <c r="B856" i="2"/>
  <c r="C856" i="2"/>
  <c r="D856" i="2"/>
  <c r="E856" i="2"/>
  <c r="F856" i="2"/>
  <c r="G856" i="2"/>
  <c r="H856" i="2" s="1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914" i="2"/>
  <c r="B914" i="2"/>
  <c r="C914" i="2"/>
  <c r="D914" i="2"/>
  <c r="E914" i="2"/>
  <c r="F914" i="2"/>
  <c r="G914" i="2"/>
  <c r="H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70" i="2"/>
  <c r="B70" i="2"/>
  <c r="C70" i="2"/>
  <c r="D70" i="2"/>
  <c r="E70" i="2"/>
  <c r="F70" i="2"/>
  <c r="G70" i="2"/>
  <c r="H70" i="2" s="1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45" i="2"/>
  <c r="B45" i="2"/>
  <c r="C45" i="2"/>
  <c r="D45" i="2"/>
  <c r="E45" i="2"/>
  <c r="F45" i="2"/>
  <c r="G45" i="2"/>
  <c r="H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1810" i="2"/>
  <c r="B1810" i="2"/>
  <c r="C1810" i="2"/>
  <c r="D1810" i="2"/>
  <c r="E1810" i="2"/>
  <c r="F1810" i="2"/>
  <c r="G1810" i="2"/>
  <c r="H1810" i="2" s="1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A404" i="2"/>
  <c r="B404" i="2"/>
  <c r="C404" i="2"/>
  <c r="D404" i="2"/>
  <c r="E404" i="2"/>
  <c r="F404" i="2"/>
  <c r="G404" i="2"/>
  <c r="H404" i="2" s="1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71" i="2"/>
  <c r="B71" i="2"/>
  <c r="C71" i="2"/>
  <c r="D71" i="2"/>
  <c r="E71" i="2"/>
  <c r="F71" i="2"/>
  <c r="G71" i="2"/>
  <c r="H71" i="2" s="1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1139" i="2"/>
  <c r="B1139" i="2"/>
  <c r="C1139" i="2"/>
  <c r="D1139" i="2"/>
  <c r="E1139" i="2"/>
  <c r="F1139" i="2"/>
  <c r="G1139" i="2"/>
  <c r="H1139" i="2" s="1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116" i="2"/>
  <c r="B116" i="2"/>
  <c r="C116" i="2"/>
  <c r="D116" i="2"/>
  <c r="E116" i="2"/>
  <c r="F116" i="2"/>
  <c r="G116" i="2"/>
  <c r="H116" i="2" s="1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100" i="2"/>
  <c r="B100" i="2"/>
  <c r="C100" i="2"/>
  <c r="D100" i="2"/>
  <c r="E100" i="2"/>
  <c r="F100" i="2"/>
  <c r="G100" i="2"/>
  <c r="H100" i="2" s="1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151" i="2"/>
  <c r="B151" i="2"/>
  <c r="C151" i="2"/>
  <c r="D151" i="2"/>
  <c r="E151" i="2"/>
  <c r="F151" i="2"/>
  <c r="G151" i="2"/>
  <c r="H151" i="2" s="1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858" i="2"/>
  <c r="B858" i="2"/>
  <c r="C858" i="2"/>
  <c r="D858" i="2"/>
  <c r="E858" i="2"/>
  <c r="F858" i="2"/>
  <c r="G858" i="2"/>
  <c r="H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834" i="2"/>
  <c r="B834" i="2"/>
  <c r="C834" i="2"/>
  <c r="D834" i="2"/>
  <c r="E834" i="2"/>
  <c r="F834" i="2"/>
  <c r="G834" i="2"/>
  <c r="H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657" i="2"/>
  <c r="B657" i="2"/>
  <c r="C657" i="2"/>
  <c r="D657" i="2"/>
  <c r="E657" i="2"/>
  <c r="F657" i="2"/>
  <c r="G657" i="2"/>
  <c r="H657" i="2" s="1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1869" i="2"/>
  <c r="B1869" i="2"/>
  <c r="C1869" i="2"/>
  <c r="D1869" i="2"/>
  <c r="E1869" i="2"/>
  <c r="F1869" i="2"/>
  <c r="G1869" i="2"/>
  <c r="H1869" i="2" s="1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A55" i="2"/>
  <c r="B55" i="2"/>
  <c r="C55" i="2"/>
  <c r="D55" i="2"/>
  <c r="E55" i="2"/>
  <c r="F55" i="2"/>
  <c r="G55" i="2"/>
  <c r="H55" i="2" s="1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1959" i="2"/>
  <c r="B1959" i="2"/>
  <c r="C1959" i="2"/>
  <c r="D1959" i="2"/>
  <c r="E1959" i="2"/>
  <c r="F1959" i="2"/>
  <c r="G1959" i="2"/>
  <c r="H1959" i="2" s="1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A92" i="2"/>
  <c r="B92" i="2"/>
  <c r="C92" i="2"/>
  <c r="D92" i="2"/>
  <c r="E92" i="2"/>
  <c r="F92" i="2"/>
  <c r="G92" i="2"/>
  <c r="H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686" i="2"/>
  <c r="B686" i="2"/>
  <c r="C686" i="2"/>
  <c r="D686" i="2"/>
  <c r="E686" i="2"/>
  <c r="F686" i="2"/>
  <c r="G686" i="2"/>
  <c r="H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56" i="2"/>
  <c r="B56" i="2"/>
  <c r="C56" i="2"/>
  <c r="D56" i="2"/>
  <c r="E56" i="2"/>
  <c r="F56" i="2"/>
  <c r="G56" i="2"/>
  <c r="H56" i="2" s="1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72" i="2"/>
  <c r="B72" i="2"/>
  <c r="C72" i="2"/>
  <c r="D72" i="2"/>
  <c r="E72" i="2"/>
  <c r="F72" i="2"/>
  <c r="G72" i="2"/>
  <c r="H72" i="2" s="1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104" i="2"/>
  <c r="B104" i="2"/>
  <c r="C104" i="2"/>
  <c r="D104" i="2"/>
  <c r="E104" i="2"/>
  <c r="F104" i="2"/>
  <c r="G104" i="2"/>
  <c r="H104" i="2" s="1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1760" i="2"/>
  <c r="B1760" i="2"/>
  <c r="C1760" i="2"/>
  <c r="D1760" i="2"/>
  <c r="E1760" i="2"/>
  <c r="F1760" i="2"/>
  <c r="G1760" i="2"/>
  <c r="H1760" i="2" s="1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148" i="2"/>
  <c r="B148" i="2"/>
  <c r="C148" i="2"/>
  <c r="D148" i="2"/>
  <c r="E148" i="2"/>
  <c r="F148" i="2"/>
  <c r="G148" i="2"/>
  <c r="H148" i="2" s="1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52" i="2"/>
  <c r="B152" i="2"/>
  <c r="C152" i="2"/>
  <c r="D152" i="2"/>
  <c r="E152" i="2"/>
  <c r="F152" i="2"/>
  <c r="G152" i="2"/>
  <c r="H152" i="2" s="1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3" i="2"/>
  <c r="B3" i="2"/>
  <c r="C3" i="2"/>
  <c r="D3" i="2"/>
  <c r="E3" i="2"/>
  <c r="F3" i="2"/>
  <c r="G3" i="2"/>
  <c r="H3" i="2" s="1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515" i="2"/>
  <c r="B515" i="2"/>
  <c r="C515" i="2"/>
  <c r="D515" i="2"/>
  <c r="E515" i="2"/>
  <c r="F515" i="2"/>
  <c r="G515" i="2"/>
  <c r="H515" i="2" s="1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1744" i="2"/>
  <c r="B1744" i="2"/>
  <c r="C1744" i="2"/>
  <c r="D1744" i="2"/>
  <c r="E1744" i="2"/>
  <c r="F1744" i="2"/>
  <c r="G1744" i="2"/>
  <c r="H1744" i="2" s="1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1131" i="2"/>
  <c r="B1131" i="2"/>
  <c r="C1131" i="2"/>
  <c r="D1131" i="2"/>
  <c r="E1131" i="2"/>
  <c r="F1131" i="2"/>
  <c r="G1131" i="2"/>
  <c r="H1131" i="2" s="1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565" i="2"/>
  <c r="B1565" i="2"/>
  <c r="C1565" i="2"/>
  <c r="D1565" i="2"/>
  <c r="E1565" i="2"/>
  <c r="F1565" i="2"/>
  <c r="G1565" i="2"/>
  <c r="H1565" i="2" s="1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1654" i="2"/>
  <c r="B1654" i="2"/>
  <c r="C1654" i="2"/>
  <c r="D1654" i="2"/>
  <c r="E1654" i="2"/>
  <c r="F1654" i="2"/>
  <c r="G1654" i="2"/>
  <c r="H1654" i="2" s="1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402" i="2"/>
  <c r="B402" i="2"/>
  <c r="C402" i="2"/>
  <c r="D402" i="2"/>
  <c r="E402" i="2"/>
  <c r="F402" i="2"/>
  <c r="G402" i="2"/>
  <c r="H402" i="2" s="1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1337" i="2"/>
  <c r="B1337" i="2"/>
  <c r="C1337" i="2"/>
  <c r="D1337" i="2"/>
  <c r="E1337" i="2"/>
  <c r="F1337" i="2"/>
  <c r="G1337" i="2"/>
  <c r="H1337" i="2" s="1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110" i="2"/>
  <c r="B1110" i="2"/>
  <c r="C1110" i="2"/>
  <c r="D1110" i="2"/>
  <c r="E1110" i="2"/>
  <c r="F1110" i="2"/>
  <c r="G1110" i="2"/>
  <c r="H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1228" i="2"/>
  <c r="B1228" i="2"/>
  <c r="C1228" i="2"/>
  <c r="D1228" i="2"/>
  <c r="E1228" i="2"/>
  <c r="F1228" i="2"/>
  <c r="G1228" i="2"/>
  <c r="H1228" i="2" s="1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1366" i="2"/>
  <c r="B1366" i="2"/>
  <c r="C1366" i="2"/>
  <c r="D1366" i="2"/>
  <c r="E1366" i="2"/>
  <c r="F1366" i="2"/>
  <c r="G1366" i="2"/>
  <c r="H1366" i="2" s="1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1489" i="2"/>
  <c r="B1489" i="2"/>
  <c r="C1489" i="2"/>
  <c r="D1489" i="2"/>
  <c r="E1489" i="2"/>
  <c r="F1489" i="2"/>
  <c r="G1489" i="2"/>
  <c r="H1489" i="2" s="1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1365" i="2"/>
  <c r="B1365" i="2"/>
  <c r="C1365" i="2"/>
  <c r="D1365" i="2"/>
  <c r="E1365" i="2"/>
  <c r="F1365" i="2"/>
  <c r="G1365" i="2"/>
  <c r="H1365" i="2" s="1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1252" i="2"/>
  <c r="B1252" i="2"/>
  <c r="C1252" i="2"/>
  <c r="D1252" i="2"/>
  <c r="E1252" i="2"/>
  <c r="F1252" i="2"/>
  <c r="G1252" i="2"/>
  <c r="H1252" i="2" s="1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631" i="2"/>
  <c r="B631" i="2"/>
  <c r="C631" i="2"/>
  <c r="D631" i="2"/>
  <c r="E631" i="2"/>
  <c r="F631" i="2"/>
  <c r="G631" i="2"/>
  <c r="H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1262" i="2"/>
  <c r="B1262" i="2"/>
  <c r="C1262" i="2"/>
  <c r="D1262" i="2"/>
  <c r="E1262" i="2"/>
  <c r="F1262" i="2"/>
  <c r="G1262" i="2"/>
  <c r="H1262" i="2" s="1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777" i="2"/>
  <c r="B777" i="2"/>
  <c r="C777" i="2"/>
  <c r="D777" i="2"/>
  <c r="E777" i="2"/>
  <c r="F777" i="2"/>
  <c r="G777" i="2"/>
  <c r="H777" i="2" s="1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1883" i="2"/>
  <c r="B1883" i="2"/>
  <c r="C1883" i="2"/>
  <c r="D1883" i="2"/>
  <c r="E1883" i="2"/>
  <c r="F1883" i="2"/>
  <c r="G1883" i="2"/>
  <c r="H1883" i="2" s="1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A625" i="2"/>
  <c r="B625" i="2"/>
  <c r="C625" i="2"/>
  <c r="D625" i="2"/>
  <c r="E625" i="2"/>
  <c r="F625" i="2"/>
  <c r="G625" i="2"/>
  <c r="H625" i="2" s="1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647" i="2"/>
  <c r="B647" i="2"/>
  <c r="C647" i="2"/>
  <c r="D647" i="2"/>
  <c r="E647" i="2"/>
  <c r="F647" i="2"/>
  <c r="G647" i="2"/>
  <c r="H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1829" i="2"/>
  <c r="B1829" i="2"/>
  <c r="C1829" i="2"/>
  <c r="D1829" i="2"/>
  <c r="E1829" i="2"/>
  <c r="F1829" i="2"/>
  <c r="G1829" i="2"/>
  <c r="H1829" i="2" s="1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A592" i="2"/>
  <c r="B592" i="2"/>
  <c r="C592" i="2"/>
  <c r="D592" i="2"/>
  <c r="E592" i="2"/>
  <c r="F592" i="2"/>
  <c r="G592" i="2"/>
  <c r="H592" i="2" s="1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1082" i="2"/>
  <c r="B1082" i="2"/>
  <c r="C1082" i="2"/>
  <c r="D1082" i="2"/>
  <c r="E1082" i="2"/>
  <c r="F1082" i="2"/>
  <c r="G1082" i="2"/>
  <c r="H1082" i="2" s="1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800" i="2"/>
  <c r="B800" i="2"/>
  <c r="C800" i="2"/>
  <c r="D800" i="2"/>
  <c r="E800" i="2"/>
  <c r="F800" i="2"/>
  <c r="G800" i="2"/>
  <c r="H800" i="2" s="1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632" i="2"/>
  <c r="B632" i="2"/>
  <c r="C632" i="2"/>
  <c r="D632" i="2"/>
  <c r="E632" i="2"/>
  <c r="F632" i="2"/>
  <c r="G632" i="2"/>
  <c r="H632" i="2" s="1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1880" i="2"/>
  <c r="B1880" i="2"/>
  <c r="C1880" i="2"/>
  <c r="D1880" i="2"/>
  <c r="E1880" i="2"/>
  <c r="F1880" i="2"/>
  <c r="G1880" i="2"/>
  <c r="H1880" i="2" s="1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A307" i="2"/>
  <c r="B307" i="2"/>
  <c r="C307" i="2"/>
  <c r="D307" i="2"/>
  <c r="E307" i="2"/>
  <c r="F307" i="2"/>
  <c r="G307" i="2"/>
  <c r="H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1767" i="2"/>
  <c r="B1767" i="2"/>
  <c r="C1767" i="2"/>
  <c r="D1767" i="2"/>
  <c r="E1767" i="2"/>
  <c r="F1767" i="2"/>
  <c r="G1767" i="2"/>
  <c r="H1767" i="2" s="1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A1687" i="2"/>
  <c r="B1687" i="2"/>
  <c r="C1687" i="2"/>
  <c r="D1687" i="2"/>
  <c r="E1687" i="2"/>
  <c r="F1687" i="2"/>
  <c r="G1687" i="2"/>
  <c r="H1687" i="2" s="1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620" i="2"/>
  <c r="B620" i="2"/>
  <c r="C620" i="2"/>
  <c r="D620" i="2"/>
  <c r="E620" i="2"/>
  <c r="F620" i="2"/>
  <c r="G620" i="2"/>
  <c r="H620" i="2" s="1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1189" i="2"/>
  <c r="B1189" i="2"/>
  <c r="C1189" i="2"/>
  <c r="D1189" i="2"/>
  <c r="E1189" i="2"/>
  <c r="F1189" i="2"/>
  <c r="G1189" i="2"/>
  <c r="H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1576" i="2"/>
  <c r="B1576" i="2"/>
  <c r="C1576" i="2"/>
  <c r="D1576" i="2"/>
  <c r="E1576" i="2"/>
  <c r="F1576" i="2"/>
  <c r="G1576" i="2"/>
  <c r="H1576" i="2" s="1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621" i="2"/>
  <c r="B621" i="2"/>
  <c r="C621" i="2"/>
  <c r="D621" i="2"/>
  <c r="E621" i="2"/>
  <c r="F621" i="2"/>
  <c r="G621" i="2"/>
  <c r="H621" i="2" s="1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814" i="2"/>
  <c r="B814" i="2"/>
  <c r="C814" i="2"/>
  <c r="D814" i="2"/>
  <c r="E814" i="2"/>
  <c r="F814" i="2"/>
  <c r="G814" i="2"/>
  <c r="H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1280" i="2"/>
  <c r="B1280" i="2"/>
  <c r="C1280" i="2"/>
  <c r="D1280" i="2"/>
  <c r="E1280" i="2"/>
  <c r="F1280" i="2"/>
  <c r="G1280" i="2"/>
  <c r="H1280" i="2" s="1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803" i="2"/>
  <c r="B1803" i="2"/>
  <c r="C1803" i="2"/>
  <c r="D1803" i="2"/>
  <c r="E1803" i="2"/>
  <c r="F1803" i="2"/>
  <c r="G1803" i="2"/>
  <c r="H1803" i="2" s="1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A213" i="2"/>
  <c r="B213" i="2"/>
  <c r="C213" i="2"/>
  <c r="D213" i="2"/>
  <c r="E213" i="2"/>
  <c r="F213" i="2"/>
  <c r="G213" i="2"/>
  <c r="H213" i="2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660" i="2"/>
  <c r="B660" i="2"/>
  <c r="C660" i="2"/>
  <c r="D660" i="2"/>
  <c r="E660" i="2"/>
  <c r="F660" i="2"/>
  <c r="G660" i="2"/>
  <c r="H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1549" i="2"/>
  <c r="B1549" i="2"/>
  <c r="C1549" i="2"/>
  <c r="D1549" i="2"/>
  <c r="E1549" i="2"/>
  <c r="F1549" i="2"/>
  <c r="G1549" i="2"/>
  <c r="H1549" i="2" s="1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983" i="2"/>
  <c r="B983" i="2"/>
  <c r="C983" i="2"/>
  <c r="D983" i="2"/>
  <c r="E983" i="2"/>
  <c r="F983" i="2"/>
  <c r="G983" i="2"/>
  <c r="H983" i="2" s="1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666" i="2"/>
  <c r="B666" i="2"/>
  <c r="C666" i="2"/>
  <c r="D666" i="2"/>
  <c r="E666" i="2"/>
  <c r="F666" i="2"/>
  <c r="G666" i="2"/>
  <c r="H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826" i="2"/>
  <c r="B826" i="2"/>
  <c r="C826" i="2"/>
  <c r="D826" i="2"/>
  <c r="E826" i="2"/>
  <c r="F826" i="2"/>
  <c r="G826" i="2"/>
  <c r="H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1233" i="2"/>
  <c r="B1233" i="2"/>
  <c r="C1233" i="2"/>
  <c r="D1233" i="2"/>
  <c r="E1233" i="2"/>
  <c r="F1233" i="2"/>
  <c r="G1233" i="2"/>
  <c r="H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187" i="2"/>
  <c r="B187" i="2"/>
  <c r="C187" i="2"/>
  <c r="D187" i="2"/>
  <c r="E187" i="2"/>
  <c r="F187" i="2"/>
  <c r="G187" i="2"/>
  <c r="H187" i="2" s="1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783" i="2"/>
  <c r="B783" i="2"/>
  <c r="C783" i="2"/>
  <c r="D783" i="2"/>
  <c r="E783" i="2"/>
  <c r="F783" i="2"/>
  <c r="G783" i="2"/>
  <c r="H783" i="2" s="1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1249" i="2"/>
  <c r="B1249" i="2"/>
  <c r="C1249" i="2"/>
  <c r="D1249" i="2"/>
  <c r="E1249" i="2"/>
  <c r="F1249" i="2"/>
  <c r="G1249" i="2"/>
  <c r="H1249" i="2" s="1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346" i="2"/>
  <c r="B346" i="2"/>
  <c r="C346" i="2"/>
  <c r="D346" i="2"/>
  <c r="E346" i="2"/>
  <c r="F346" i="2"/>
  <c r="G346" i="2"/>
  <c r="H346" i="2" s="1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829" i="2"/>
  <c r="B829" i="2"/>
  <c r="C829" i="2"/>
  <c r="D829" i="2"/>
  <c r="E829" i="2"/>
  <c r="F829" i="2"/>
  <c r="G829" i="2"/>
  <c r="H829" i="2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47" i="2"/>
  <c r="B847" i="2"/>
  <c r="C847" i="2"/>
  <c r="D847" i="2"/>
  <c r="E847" i="2"/>
  <c r="F847" i="2"/>
  <c r="G847" i="2"/>
  <c r="H847" i="2" s="1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1622" i="2"/>
  <c r="B1622" i="2"/>
  <c r="C1622" i="2"/>
  <c r="D1622" i="2"/>
  <c r="E1622" i="2"/>
  <c r="F1622" i="2"/>
  <c r="G1622" i="2"/>
  <c r="H1622" i="2" s="1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1028" i="2"/>
  <c r="B1028" i="2"/>
  <c r="C1028" i="2"/>
  <c r="D1028" i="2"/>
  <c r="E1028" i="2"/>
  <c r="F1028" i="2"/>
  <c r="G1028" i="2"/>
  <c r="H1028" i="2" s="1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1679" i="2"/>
  <c r="B1679" i="2"/>
  <c r="C1679" i="2"/>
  <c r="D1679" i="2"/>
  <c r="E1679" i="2"/>
  <c r="F1679" i="2"/>
  <c r="G1679" i="2"/>
  <c r="H1679" i="2" s="1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1692" i="2"/>
  <c r="B1692" i="2"/>
  <c r="C1692" i="2"/>
  <c r="D1692" i="2"/>
  <c r="E1692" i="2"/>
  <c r="F1692" i="2"/>
  <c r="G1692" i="2"/>
  <c r="H1692" i="2" s="1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1022" i="2"/>
  <c r="B1022" i="2"/>
  <c r="C1022" i="2"/>
  <c r="D1022" i="2"/>
  <c r="E1022" i="2"/>
  <c r="F1022" i="2"/>
  <c r="G1022" i="2"/>
  <c r="H1022" i="2" s="1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1350" i="2"/>
  <c r="B1350" i="2"/>
  <c r="C1350" i="2"/>
  <c r="D1350" i="2"/>
  <c r="E1350" i="2"/>
  <c r="F1350" i="2"/>
  <c r="G1350" i="2"/>
  <c r="H1350" i="2" s="1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733" i="2"/>
  <c r="B733" i="2"/>
  <c r="C733" i="2"/>
  <c r="D733" i="2"/>
  <c r="E733" i="2"/>
  <c r="F733" i="2"/>
  <c r="G733" i="2"/>
  <c r="H733" i="2" s="1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1114" i="2"/>
  <c r="B1114" i="2"/>
  <c r="C1114" i="2"/>
  <c r="D1114" i="2"/>
  <c r="E1114" i="2"/>
  <c r="F1114" i="2"/>
  <c r="G1114" i="2"/>
  <c r="H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1453" i="2"/>
  <c r="B1453" i="2"/>
  <c r="C1453" i="2"/>
  <c r="D1453" i="2"/>
  <c r="E1453" i="2"/>
  <c r="F1453" i="2"/>
  <c r="G1453" i="2"/>
  <c r="H1453" i="2" s="1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1444" i="2"/>
  <c r="B1444" i="2"/>
  <c r="C1444" i="2"/>
  <c r="D1444" i="2"/>
  <c r="E1444" i="2"/>
  <c r="F1444" i="2"/>
  <c r="G1444" i="2"/>
  <c r="H1444" i="2" s="1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593" i="2"/>
  <c r="B593" i="2"/>
  <c r="C593" i="2"/>
  <c r="D593" i="2"/>
  <c r="E593" i="2"/>
  <c r="F593" i="2"/>
  <c r="G593" i="2"/>
  <c r="H593" i="2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626" i="2"/>
  <c r="B626" i="2"/>
  <c r="C626" i="2"/>
  <c r="D626" i="2"/>
  <c r="E626" i="2"/>
  <c r="F626" i="2"/>
  <c r="G626" i="2"/>
  <c r="H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1221" i="2"/>
  <c r="B1221" i="2"/>
  <c r="C1221" i="2"/>
  <c r="D1221" i="2"/>
  <c r="E1221" i="2"/>
  <c r="F1221" i="2"/>
  <c r="G1221" i="2"/>
  <c r="H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594" i="2"/>
  <c r="B594" i="2"/>
  <c r="C594" i="2"/>
  <c r="D594" i="2"/>
  <c r="E594" i="2"/>
  <c r="F594" i="2"/>
  <c r="G594" i="2"/>
  <c r="H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595" i="2"/>
  <c r="B595" i="2"/>
  <c r="C595" i="2"/>
  <c r="D595" i="2"/>
  <c r="E595" i="2"/>
  <c r="F595" i="2"/>
  <c r="G595" i="2"/>
  <c r="H595" i="2" s="1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1498" i="2"/>
  <c r="B1498" i="2"/>
  <c r="C1498" i="2"/>
  <c r="D1498" i="2"/>
  <c r="E1498" i="2"/>
  <c r="F1498" i="2"/>
  <c r="G1498" i="2"/>
  <c r="H1498" i="2" s="1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596" i="2"/>
  <c r="B596" i="2"/>
  <c r="C596" i="2"/>
  <c r="D596" i="2"/>
  <c r="E596" i="2"/>
  <c r="F596" i="2"/>
  <c r="G596" i="2"/>
  <c r="H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1513" i="2"/>
  <c r="B1513" i="2"/>
  <c r="C1513" i="2"/>
  <c r="D1513" i="2"/>
  <c r="E1513" i="2"/>
  <c r="F1513" i="2"/>
  <c r="G1513" i="2"/>
  <c r="H1513" i="2" s="1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603" i="2"/>
  <c r="B603" i="2"/>
  <c r="C603" i="2"/>
  <c r="D603" i="2"/>
  <c r="E603" i="2"/>
  <c r="F603" i="2"/>
  <c r="G603" i="2"/>
  <c r="H603" i="2" s="1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597" i="2"/>
  <c r="B597" i="2"/>
  <c r="C597" i="2"/>
  <c r="D597" i="2"/>
  <c r="E597" i="2"/>
  <c r="F597" i="2"/>
  <c r="G597" i="2"/>
  <c r="H597" i="2" s="1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996" i="2"/>
  <c r="B996" i="2"/>
  <c r="C996" i="2"/>
  <c r="D996" i="2"/>
  <c r="E996" i="2"/>
  <c r="F996" i="2"/>
  <c r="G996" i="2"/>
  <c r="H996" i="2" s="1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1474" i="2"/>
  <c r="B1474" i="2"/>
  <c r="C1474" i="2"/>
  <c r="D1474" i="2"/>
  <c r="E1474" i="2"/>
  <c r="F1474" i="2"/>
  <c r="G1474" i="2"/>
  <c r="H1474" i="2" s="1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37" i="2"/>
  <c r="B1437" i="2"/>
  <c r="C1437" i="2"/>
  <c r="D1437" i="2"/>
  <c r="E1437" i="2"/>
  <c r="F1437" i="2"/>
  <c r="G1437" i="2"/>
  <c r="H1437" i="2" s="1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1415" i="2"/>
  <c r="B1415" i="2"/>
  <c r="C1415" i="2"/>
  <c r="D1415" i="2"/>
  <c r="E1415" i="2"/>
  <c r="F1415" i="2"/>
  <c r="G1415" i="2"/>
  <c r="H1415" i="2" s="1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598" i="2"/>
  <c r="B598" i="2"/>
  <c r="C598" i="2"/>
  <c r="D598" i="2"/>
  <c r="E598" i="2"/>
  <c r="F598" i="2"/>
  <c r="G598" i="2"/>
  <c r="H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1115" i="2"/>
  <c r="B1115" i="2"/>
  <c r="C1115" i="2"/>
  <c r="D1115" i="2"/>
  <c r="E1115" i="2"/>
  <c r="F1115" i="2"/>
  <c r="G1115" i="2"/>
  <c r="H1115" i="2" s="1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1116" i="2"/>
  <c r="B1116" i="2"/>
  <c r="C1116" i="2"/>
  <c r="D1116" i="2"/>
  <c r="E1116" i="2"/>
  <c r="F1116" i="2"/>
  <c r="G1116" i="2"/>
  <c r="H1116" i="2" s="1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1608" i="2"/>
  <c r="B1608" i="2"/>
  <c r="C1608" i="2"/>
  <c r="D1608" i="2"/>
  <c r="E1608" i="2"/>
  <c r="F1608" i="2"/>
  <c r="G1608" i="2"/>
  <c r="H1608" i="2" s="1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611" i="2"/>
  <c r="B611" i="2"/>
  <c r="C611" i="2"/>
  <c r="D611" i="2"/>
  <c r="E611" i="2"/>
  <c r="F611" i="2"/>
  <c r="G611" i="2"/>
  <c r="H611" i="2" s="1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1025" i="2"/>
  <c r="B1025" i="2"/>
  <c r="C1025" i="2"/>
  <c r="D1025" i="2"/>
  <c r="E1025" i="2"/>
  <c r="F1025" i="2"/>
  <c r="G1025" i="2"/>
  <c r="H1025" i="2" s="1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901" i="2"/>
  <c r="B901" i="2"/>
  <c r="C901" i="2"/>
  <c r="D901" i="2"/>
  <c r="E901" i="2"/>
  <c r="F901" i="2"/>
  <c r="G901" i="2"/>
  <c r="H901" i="2" s="1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918" i="2"/>
  <c r="B918" i="2"/>
  <c r="C918" i="2"/>
  <c r="D918" i="2"/>
  <c r="E918" i="2"/>
  <c r="F918" i="2"/>
  <c r="G918" i="2"/>
  <c r="H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1494" i="2"/>
  <c r="B1494" i="2"/>
  <c r="C1494" i="2"/>
  <c r="D1494" i="2"/>
  <c r="E1494" i="2"/>
  <c r="F1494" i="2"/>
  <c r="G1494" i="2"/>
  <c r="H1494" i="2" s="1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968" i="2"/>
  <c r="B968" i="2"/>
  <c r="C968" i="2"/>
  <c r="D968" i="2"/>
  <c r="E968" i="2"/>
  <c r="F968" i="2"/>
  <c r="G968" i="2"/>
  <c r="H968" i="2" s="1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1185" i="2"/>
  <c r="B1185" i="2"/>
  <c r="C1185" i="2"/>
  <c r="D1185" i="2"/>
  <c r="E1185" i="2"/>
  <c r="F1185" i="2"/>
  <c r="G1185" i="2"/>
  <c r="H1185" i="2" s="1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1244" i="2"/>
  <c r="B1244" i="2"/>
  <c r="C1244" i="2"/>
  <c r="D1244" i="2"/>
  <c r="E1244" i="2"/>
  <c r="F1244" i="2"/>
  <c r="G1244" i="2"/>
  <c r="H1244" i="2" s="1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612" i="2"/>
  <c r="B612" i="2"/>
  <c r="C612" i="2"/>
  <c r="D612" i="2"/>
  <c r="E612" i="2"/>
  <c r="F612" i="2"/>
  <c r="G612" i="2"/>
  <c r="H612" i="2" s="1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613" i="2"/>
  <c r="B613" i="2"/>
  <c r="C613" i="2"/>
  <c r="D613" i="2"/>
  <c r="E613" i="2"/>
  <c r="F613" i="2"/>
  <c r="G613" i="2"/>
  <c r="H613" i="2" s="1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1730" i="2"/>
  <c r="B1730" i="2"/>
  <c r="C1730" i="2"/>
  <c r="D1730" i="2"/>
  <c r="E1730" i="2"/>
  <c r="F1730" i="2"/>
  <c r="G1730" i="2"/>
  <c r="H1730" i="2" s="1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614" i="2"/>
  <c r="B614" i="2"/>
  <c r="C614" i="2"/>
  <c r="D614" i="2"/>
  <c r="E614" i="2"/>
  <c r="F614" i="2"/>
  <c r="G614" i="2"/>
  <c r="H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615" i="2"/>
  <c r="B615" i="2"/>
  <c r="C615" i="2"/>
  <c r="D615" i="2"/>
  <c r="E615" i="2"/>
  <c r="F615" i="2"/>
  <c r="G615" i="2"/>
  <c r="H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6" i="2"/>
  <c r="B616" i="2"/>
  <c r="C616" i="2"/>
  <c r="D616" i="2"/>
  <c r="E616" i="2"/>
  <c r="F616" i="2"/>
  <c r="G616" i="2"/>
  <c r="H616" i="2" s="1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1548" i="2"/>
  <c r="B1548" i="2"/>
  <c r="C1548" i="2"/>
  <c r="D1548" i="2"/>
  <c r="E1548" i="2"/>
  <c r="F1548" i="2"/>
  <c r="G1548" i="2"/>
  <c r="H1548" i="2" s="1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1429" i="2"/>
  <c r="B1429" i="2"/>
  <c r="C1429" i="2"/>
  <c r="D1429" i="2"/>
  <c r="E1429" i="2"/>
  <c r="F1429" i="2"/>
  <c r="G1429" i="2"/>
  <c r="H1429" i="2" s="1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987" i="2"/>
  <c r="B987" i="2"/>
  <c r="C987" i="2"/>
  <c r="D987" i="2"/>
  <c r="E987" i="2"/>
  <c r="F987" i="2"/>
  <c r="G987" i="2"/>
  <c r="H987" i="2" s="1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633" i="2"/>
  <c r="B633" i="2"/>
  <c r="C633" i="2"/>
  <c r="D633" i="2"/>
  <c r="E633" i="2"/>
  <c r="F633" i="2"/>
  <c r="G633" i="2"/>
  <c r="H633" i="2" s="1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389" i="2"/>
  <c r="B389" i="2"/>
  <c r="C389" i="2"/>
  <c r="D389" i="2"/>
  <c r="E389" i="2"/>
  <c r="F389" i="2"/>
  <c r="G389" i="2"/>
  <c r="H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634" i="2"/>
  <c r="B634" i="2"/>
  <c r="C634" i="2"/>
  <c r="D634" i="2"/>
  <c r="E634" i="2"/>
  <c r="F634" i="2"/>
  <c r="G634" i="2"/>
  <c r="H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35" i="2"/>
  <c r="B635" i="2"/>
  <c r="C635" i="2"/>
  <c r="D635" i="2"/>
  <c r="E635" i="2"/>
  <c r="F635" i="2"/>
  <c r="G635" i="2"/>
  <c r="H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36" i="2"/>
  <c r="B636" i="2"/>
  <c r="C636" i="2"/>
  <c r="D636" i="2"/>
  <c r="E636" i="2"/>
  <c r="F636" i="2"/>
  <c r="G636" i="2"/>
  <c r="H636" i="2" s="1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1460" i="2"/>
  <c r="B1460" i="2"/>
  <c r="C1460" i="2"/>
  <c r="D1460" i="2"/>
  <c r="E1460" i="2"/>
  <c r="F1460" i="2"/>
  <c r="G1460" i="2"/>
  <c r="H1460" i="2" s="1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624" i="2"/>
  <c r="B1624" i="2"/>
  <c r="C1624" i="2"/>
  <c r="D1624" i="2"/>
  <c r="E1624" i="2"/>
  <c r="F1624" i="2"/>
  <c r="G1624" i="2"/>
  <c r="H1624" i="2" s="1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1118" i="2"/>
  <c r="B1118" i="2"/>
  <c r="C1118" i="2"/>
  <c r="D1118" i="2"/>
  <c r="E1118" i="2"/>
  <c r="F1118" i="2"/>
  <c r="G1118" i="2"/>
  <c r="H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1632" i="2"/>
  <c r="B1632" i="2"/>
  <c r="C1632" i="2"/>
  <c r="D1632" i="2"/>
  <c r="E1632" i="2"/>
  <c r="F1632" i="2"/>
  <c r="G1632" i="2"/>
  <c r="H1632" i="2" s="1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637" i="2"/>
  <c r="B637" i="2"/>
  <c r="C637" i="2"/>
  <c r="D637" i="2"/>
  <c r="E637" i="2"/>
  <c r="F637" i="2"/>
  <c r="G637" i="2"/>
  <c r="H637" i="2" s="1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41" i="2"/>
  <c r="B641" i="2"/>
  <c r="C641" i="2"/>
  <c r="D641" i="2"/>
  <c r="E641" i="2"/>
  <c r="F641" i="2"/>
  <c r="G641" i="2"/>
  <c r="H641" i="2" s="1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1120" i="2"/>
  <c r="B1120" i="2"/>
  <c r="C1120" i="2"/>
  <c r="D1120" i="2"/>
  <c r="E1120" i="2"/>
  <c r="F1120" i="2"/>
  <c r="G1120" i="2"/>
  <c r="H1120" i="2" s="1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642" i="2"/>
  <c r="B642" i="2"/>
  <c r="C642" i="2"/>
  <c r="D642" i="2"/>
  <c r="E642" i="2"/>
  <c r="F642" i="2"/>
  <c r="G642" i="2"/>
  <c r="H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1289" i="2"/>
  <c r="B1289" i="2"/>
  <c r="C1289" i="2"/>
  <c r="D1289" i="2"/>
  <c r="E1289" i="2"/>
  <c r="F1289" i="2"/>
  <c r="G1289" i="2"/>
  <c r="H1289" i="2" s="1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633" i="2"/>
  <c r="B1633" i="2"/>
  <c r="C1633" i="2"/>
  <c r="D1633" i="2"/>
  <c r="E1633" i="2"/>
  <c r="F1633" i="2"/>
  <c r="G1633" i="2"/>
  <c r="H1633" i="2" s="1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932" i="2"/>
  <c r="B932" i="2"/>
  <c r="C932" i="2"/>
  <c r="D932" i="2"/>
  <c r="E932" i="2"/>
  <c r="F932" i="2"/>
  <c r="G932" i="2"/>
  <c r="H932" i="2" s="1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640" i="2"/>
  <c r="B640" i="2"/>
  <c r="C640" i="2"/>
  <c r="D640" i="2"/>
  <c r="E640" i="2"/>
  <c r="F640" i="2"/>
  <c r="G640" i="2"/>
  <c r="H640" i="2" s="1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43" i="2"/>
  <c r="B643" i="2"/>
  <c r="C643" i="2"/>
  <c r="D643" i="2"/>
  <c r="E643" i="2"/>
  <c r="F643" i="2"/>
  <c r="G643" i="2"/>
  <c r="H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1291" i="2"/>
  <c r="B1291" i="2"/>
  <c r="C1291" i="2"/>
  <c r="D1291" i="2"/>
  <c r="E1291" i="2"/>
  <c r="F1291" i="2"/>
  <c r="G1291" i="2"/>
  <c r="H1291" i="2" s="1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939" i="2"/>
  <c r="B939" i="2"/>
  <c r="C939" i="2"/>
  <c r="D939" i="2"/>
  <c r="E939" i="2"/>
  <c r="F939" i="2"/>
  <c r="G939" i="2"/>
  <c r="H939" i="2" s="1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71" i="2"/>
  <c r="B971" i="2"/>
  <c r="C971" i="2"/>
  <c r="D971" i="2"/>
  <c r="E971" i="2"/>
  <c r="F971" i="2"/>
  <c r="G971" i="2"/>
  <c r="H971" i="2" s="1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753" i="2"/>
  <c r="B753" i="2"/>
  <c r="C753" i="2"/>
  <c r="D753" i="2"/>
  <c r="E753" i="2"/>
  <c r="F753" i="2"/>
  <c r="G753" i="2"/>
  <c r="H753" i="2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1091" i="2"/>
  <c r="B1091" i="2"/>
  <c r="C1091" i="2"/>
  <c r="D1091" i="2"/>
  <c r="E1091" i="2"/>
  <c r="F1091" i="2"/>
  <c r="G1091" i="2"/>
  <c r="H1091" i="2" s="1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7" i="2"/>
  <c r="B7" i="2"/>
  <c r="C7" i="2"/>
  <c r="D7" i="2"/>
  <c r="E7" i="2"/>
  <c r="F7" i="2"/>
  <c r="G7" i="2"/>
  <c r="H7" i="2" s="1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1121" i="2"/>
  <c r="B1121" i="2"/>
  <c r="C1121" i="2"/>
  <c r="D1121" i="2"/>
  <c r="E1121" i="2"/>
  <c r="F1121" i="2"/>
  <c r="G1121" i="2"/>
  <c r="H1121" i="2" s="1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1476" i="2"/>
  <c r="B1476" i="2"/>
  <c r="C1476" i="2"/>
  <c r="D1476" i="2"/>
  <c r="E1476" i="2"/>
  <c r="F1476" i="2"/>
  <c r="G1476" i="2"/>
  <c r="H1476" i="2" s="1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1122" i="2"/>
  <c r="B1122" i="2"/>
  <c r="C1122" i="2"/>
  <c r="D1122" i="2"/>
  <c r="E1122" i="2"/>
  <c r="F1122" i="2"/>
  <c r="G1122" i="2"/>
  <c r="H1122" i="2" s="1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651" i="2"/>
  <c r="B651" i="2"/>
  <c r="C651" i="2"/>
  <c r="D651" i="2"/>
  <c r="E651" i="2"/>
  <c r="F651" i="2"/>
  <c r="G651" i="2"/>
  <c r="H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55" i="2"/>
  <c r="B655" i="2"/>
  <c r="C655" i="2"/>
  <c r="D655" i="2"/>
  <c r="E655" i="2"/>
  <c r="F655" i="2"/>
  <c r="G655" i="2"/>
  <c r="H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1171" i="2"/>
  <c r="B1171" i="2"/>
  <c r="C1171" i="2"/>
  <c r="D1171" i="2"/>
  <c r="E1171" i="2"/>
  <c r="F1171" i="2"/>
  <c r="G1171" i="2"/>
  <c r="H1171" i="2" s="1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659" i="2"/>
  <c r="B659" i="2"/>
  <c r="C659" i="2"/>
  <c r="D659" i="2"/>
  <c r="E659" i="2"/>
  <c r="F659" i="2"/>
  <c r="G659" i="2"/>
  <c r="H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915" i="2"/>
  <c r="B915" i="2"/>
  <c r="C915" i="2"/>
  <c r="D915" i="2"/>
  <c r="E915" i="2"/>
  <c r="F915" i="2"/>
  <c r="G915" i="2"/>
  <c r="H915" i="2" s="1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709" i="2"/>
  <c r="B709" i="2"/>
  <c r="C709" i="2"/>
  <c r="D709" i="2"/>
  <c r="E709" i="2"/>
  <c r="F709" i="2"/>
  <c r="G709" i="2"/>
  <c r="H709" i="2" s="1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672" i="2"/>
  <c r="B672" i="2"/>
  <c r="C672" i="2"/>
  <c r="D672" i="2"/>
  <c r="E672" i="2"/>
  <c r="F672" i="2"/>
  <c r="G672" i="2"/>
  <c r="H672" i="2" s="1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73" i="2"/>
  <c r="B673" i="2"/>
  <c r="C673" i="2"/>
  <c r="D673" i="2"/>
  <c r="E673" i="2"/>
  <c r="F673" i="2"/>
  <c r="G673" i="2"/>
  <c r="H673" i="2" s="1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1124" i="2"/>
  <c r="B1124" i="2"/>
  <c r="C1124" i="2"/>
  <c r="D1124" i="2"/>
  <c r="E1124" i="2"/>
  <c r="F1124" i="2"/>
  <c r="G1124" i="2"/>
  <c r="H1124" i="2" s="1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677" i="2"/>
  <c r="B677" i="2"/>
  <c r="C677" i="2"/>
  <c r="D677" i="2"/>
  <c r="E677" i="2"/>
  <c r="F677" i="2"/>
  <c r="G677" i="2"/>
  <c r="H677" i="2" s="1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678" i="2"/>
  <c r="B678" i="2"/>
  <c r="C678" i="2"/>
  <c r="D678" i="2"/>
  <c r="E678" i="2"/>
  <c r="F678" i="2"/>
  <c r="G678" i="2"/>
  <c r="H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79" i="2"/>
  <c r="B679" i="2"/>
  <c r="C679" i="2"/>
  <c r="D679" i="2"/>
  <c r="E679" i="2"/>
  <c r="F679" i="2"/>
  <c r="G679" i="2"/>
  <c r="H679" i="2" s="1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1027" i="2"/>
  <c r="B1027" i="2"/>
  <c r="C1027" i="2"/>
  <c r="D1027" i="2"/>
  <c r="E1027" i="2"/>
  <c r="F1027" i="2"/>
  <c r="G1027" i="2"/>
  <c r="H1027" i="2" s="1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235" i="2"/>
  <c r="B1235" i="2"/>
  <c r="C1235" i="2"/>
  <c r="D1235" i="2"/>
  <c r="E1235" i="2"/>
  <c r="F1235" i="2"/>
  <c r="G1235" i="2"/>
  <c r="H1235" i="2" s="1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652" i="2"/>
  <c r="B652" i="2"/>
  <c r="C652" i="2"/>
  <c r="D652" i="2"/>
  <c r="E652" i="2"/>
  <c r="F652" i="2"/>
  <c r="G652" i="2"/>
  <c r="H652" i="2" s="1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884" i="2"/>
  <c r="B884" i="2"/>
  <c r="C884" i="2"/>
  <c r="D884" i="2"/>
  <c r="E884" i="2"/>
  <c r="F884" i="2"/>
  <c r="G884" i="2"/>
  <c r="H884" i="2" s="1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1248" i="2"/>
  <c r="B1248" i="2"/>
  <c r="C1248" i="2"/>
  <c r="D1248" i="2"/>
  <c r="E1248" i="2"/>
  <c r="F1248" i="2"/>
  <c r="G1248" i="2"/>
  <c r="H1248" i="2" s="1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1567" i="2"/>
  <c r="B1567" i="2"/>
  <c r="C1567" i="2"/>
  <c r="D1567" i="2"/>
  <c r="E1567" i="2"/>
  <c r="F1567" i="2"/>
  <c r="G1567" i="2"/>
  <c r="H1567" i="2" s="1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602" i="2"/>
  <c r="B602" i="2"/>
  <c r="C602" i="2"/>
  <c r="D602" i="2"/>
  <c r="E602" i="2"/>
  <c r="F602" i="2"/>
  <c r="G602" i="2"/>
  <c r="H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1277" i="2"/>
  <c r="B1277" i="2"/>
  <c r="C1277" i="2"/>
  <c r="D1277" i="2"/>
  <c r="E1277" i="2"/>
  <c r="F1277" i="2"/>
  <c r="G1277" i="2"/>
  <c r="H1277" i="2" s="1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1382" i="2"/>
  <c r="B1382" i="2"/>
  <c r="C1382" i="2"/>
  <c r="D1382" i="2"/>
  <c r="E1382" i="2"/>
  <c r="F1382" i="2"/>
  <c r="G1382" i="2"/>
  <c r="H1382" i="2" s="1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973" i="2"/>
  <c r="B973" i="2"/>
  <c r="C973" i="2"/>
  <c r="D973" i="2"/>
  <c r="E973" i="2"/>
  <c r="F973" i="2"/>
  <c r="G973" i="2"/>
  <c r="H973" i="2" s="1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341" i="2"/>
  <c r="B341" i="2"/>
  <c r="C341" i="2"/>
  <c r="D341" i="2"/>
  <c r="E341" i="2"/>
  <c r="F341" i="2"/>
  <c r="G341" i="2"/>
  <c r="H341" i="2" s="1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1653" i="2"/>
  <c r="B1653" i="2"/>
  <c r="C1653" i="2"/>
  <c r="D1653" i="2"/>
  <c r="E1653" i="2"/>
  <c r="F1653" i="2"/>
  <c r="G1653" i="2"/>
  <c r="H1653" i="2" s="1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1934" i="2"/>
  <c r="B1934" i="2"/>
  <c r="C1934" i="2"/>
  <c r="D1934" i="2"/>
  <c r="E1934" i="2"/>
  <c r="F1934" i="2"/>
  <c r="G1934" i="2"/>
  <c r="H1934" i="2" s="1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A1989" i="2"/>
  <c r="B1989" i="2"/>
  <c r="C1989" i="2"/>
  <c r="D1989" i="2"/>
  <c r="E1989" i="2"/>
  <c r="F1989" i="2"/>
  <c r="G1989" i="2"/>
  <c r="H1989" i="2" s="1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A1849" i="2"/>
  <c r="B1849" i="2"/>
  <c r="C1849" i="2"/>
  <c r="D1849" i="2"/>
  <c r="E1849" i="2"/>
  <c r="F1849" i="2"/>
  <c r="G1849" i="2"/>
  <c r="H1849" i="2" s="1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A1950" i="2"/>
  <c r="B1950" i="2"/>
  <c r="C1950" i="2"/>
  <c r="D1950" i="2"/>
  <c r="E1950" i="2"/>
  <c r="F1950" i="2"/>
  <c r="G1950" i="2"/>
  <c r="H1950" i="2" s="1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A1522" i="2"/>
  <c r="B1522" i="2"/>
  <c r="C1522" i="2"/>
  <c r="D1522" i="2"/>
  <c r="E1522" i="2"/>
  <c r="F1522" i="2"/>
  <c r="G1522" i="2"/>
  <c r="H1522" i="2" s="1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1076" i="2"/>
  <c r="B1076" i="2"/>
  <c r="C1076" i="2"/>
  <c r="D1076" i="2"/>
  <c r="E1076" i="2"/>
  <c r="F1076" i="2"/>
  <c r="G1076" i="2"/>
  <c r="H1076" i="2" s="1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1467" i="2"/>
  <c r="B1467" i="2"/>
  <c r="C1467" i="2"/>
  <c r="D1467" i="2"/>
  <c r="E1467" i="2"/>
  <c r="F1467" i="2"/>
  <c r="G1467" i="2"/>
  <c r="H1467" i="2" s="1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1468" i="2"/>
  <c r="B1468" i="2"/>
  <c r="C1468" i="2"/>
  <c r="D1468" i="2"/>
  <c r="E1468" i="2"/>
  <c r="F1468" i="2"/>
  <c r="G1468" i="2"/>
  <c r="H1468" i="2" s="1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1011" i="2"/>
  <c r="B1011" i="2"/>
  <c r="C1011" i="2"/>
  <c r="D1011" i="2"/>
  <c r="E1011" i="2"/>
  <c r="F1011" i="2"/>
  <c r="G1011" i="2"/>
  <c r="H1011" i="2" s="1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1471" i="2"/>
  <c r="B1471" i="2"/>
  <c r="C1471" i="2"/>
  <c r="D1471" i="2"/>
  <c r="E1471" i="2"/>
  <c r="F1471" i="2"/>
  <c r="G1471" i="2"/>
  <c r="H1471" i="2" s="1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1256" i="2"/>
  <c r="B1256" i="2"/>
  <c r="C1256" i="2"/>
  <c r="D1256" i="2"/>
  <c r="E1256" i="2"/>
  <c r="F1256" i="2"/>
  <c r="G1256" i="2"/>
  <c r="H1256" i="2" s="1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558" i="2"/>
  <c r="B558" i="2"/>
  <c r="C558" i="2"/>
  <c r="D558" i="2"/>
  <c r="E558" i="2"/>
  <c r="F558" i="2"/>
  <c r="G558" i="2"/>
  <c r="H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1619" i="2"/>
  <c r="B1619" i="2"/>
  <c r="C1619" i="2"/>
  <c r="D1619" i="2"/>
  <c r="E1619" i="2"/>
  <c r="F1619" i="2"/>
  <c r="G1619" i="2"/>
  <c r="H1619" i="2" s="1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1040" i="2"/>
  <c r="B1040" i="2"/>
  <c r="C1040" i="2"/>
  <c r="D1040" i="2"/>
  <c r="E1040" i="2"/>
  <c r="F1040" i="2"/>
  <c r="G1040" i="2"/>
  <c r="H1040" i="2" s="1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1181" i="2"/>
  <c r="B1181" i="2"/>
  <c r="C1181" i="2"/>
  <c r="D1181" i="2"/>
  <c r="E1181" i="2"/>
  <c r="F1181" i="2"/>
  <c r="G1181" i="2"/>
  <c r="H1181" i="2" s="1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1079" i="2"/>
  <c r="B1079" i="2"/>
  <c r="C1079" i="2"/>
  <c r="D1079" i="2"/>
  <c r="E1079" i="2"/>
  <c r="F1079" i="2"/>
  <c r="G1079" i="2"/>
  <c r="H1079" i="2" s="1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592" i="2"/>
  <c r="B1592" i="2"/>
  <c r="C1592" i="2"/>
  <c r="D1592" i="2"/>
  <c r="E1592" i="2"/>
  <c r="F1592" i="2"/>
  <c r="G1592" i="2"/>
  <c r="H1592" i="2" s="1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1634" i="2"/>
  <c r="B1634" i="2"/>
  <c r="C1634" i="2"/>
  <c r="D1634" i="2"/>
  <c r="E1634" i="2"/>
  <c r="F1634" i="2"/>
  <c r="G1634" i="2"/>
  <c r="H1634" i="2" s="1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599" i="2"/>
  <c r="B599" i="2"/>
  <c r="C599" i="2"/>
  <c r="D599" i="2"/>
  <c r="E599" i="2"/>
  <c r="F599" i="2"/>
  <c r="G599" i="2"/>
  <c r="H599" i="2" s="1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1068" i="2"/>
  <c r="B1068" i="2"/>
  <c r="C1068" i="2"/>
  <c r="D1068" i="2"/>
  <c r="E1068" i="2"/>
  <c r="F1068" i="2"/>
  <c r="G1068" i="2"/>
  <c r="H1068" i="2" s="1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600" i="2"/>
  <c r="B600" i="2"/>
  <c r="C600" i="2"/>
  <c r="D600" i="2"/>
  <c r="E600" i="2"/>
  <c r="F600" i="2"/>
  <c r="G600" i="2"/>
  <c r="H600" i="2" s="1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1269" i="2"/>
  <c r="B1269" i="2"/>
  <c r="C1269" i="2"/>
  <c r="D1269" i="2"/>
  <c r="E1269" i="2"/>
  <c r="F1269" i="2"/>
  <c r="G1269" i="2"/>
  <c r="H1269" i="2" s="1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1648" i="2"/>
  <c r="B1648" i="2"/>
  <c r="C1648" i="2"/>
  <c r="D1648" i="2"/>
  <c r="E1648" i="2"/>
  <c r="F1648" i="2"/>
  <c r="G1648" i="2"/>
  <c r="H1648" i="2" s="1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1546" i="2"/>
  <c r="B1546" i="2"/>
  <c r="C1546" i="2"/>
  <c r="D1546" i="2"/>
  <c r="E1546" i="2"/>
  <c r="F1546" i="2"/>
  <c r="G1546" i="2"/>
  <c r="H1546" i="2" s="1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1638" i="2"/>
  <c r="B1638" i="2"/>
  <c r="C1638" i="2"/>
  <c r="D1638" i="2"/>
  <c r="E1638" i="2"/>
  <c r="F1638" i="2"/>
  <c r="G1638" i="2"/>
  <c r="H1638" i="2" s="1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806" i="2"/>
  <c r="B806" i="2"/>
  <c r="C806" i="2"/>
  <c r="D806" i="2"/>
  <c r="E806" i="2"/>
  <c r="F806" i="2"/>
  <c r="G806" i="2"/>
  <c r="H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1897" i="2"/>
  <c r="B1897" i="2"/>
  <c r="C1897" i="2"/>
  <c r="D1897" i="2"/>
  <c r="E1897" i="2"/>
  <c r="F1897" i="2"/>
  <c r="G1897" i="2"/>
  <c r="H1897" i="2" s="1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A1524" i="2"/>
  <c r="B1524" i="2"/>
  <c r="C1524" i="2"/>
  <c r="D1524" i="2"/>
  <c r="E1524" i="2"/>
  <c r="F1524" i="2"/>
  <c r="G1524" i="2"/>
  <c r="H1524" i="2" s="1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1573" i="2"/>
  <c r="B1573" i="2"/>
  <c r="C1573" i="2"/>
  <c r="D1573" i="2"/>
  <c r="E1573" i="2"/>
  <c r="F1573" i="2"/>
  <c r="G1573" i="2"/>
  <c r="H1573" i="2" s="1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999" i="2"/>
  <c r="B999" i="2"/>
  <c r="C999" i="2"/>
  <c r="D999" i="2"/>
  <c r="E999" i="2"/>
  <c r="F999" i="2"/>
  <c r="G999" i="2"/>
  <c r="H999" i="2" s="1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059" i="2"/>
  <c r="B1059" i="2"/>
  <c r="C1059" i="2"/>
  <c r="D1059" i="2"/>
  <c r="E1059" i="2"/>
  <c r="F1059" i="2"/>
  <c r="G1059" i="2"/>
  <c r="H1059" i="2" s="1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1045" i="2"/>
  <c r="B1045" i="2"/>
  <c r="C1045" i="2"/>
  <c r="D1045" i="2"/>
  <c r="E1045" i="2"/>
  <c r="F1045" i="2"/>
  <c r="G1045" i="2"/>
  <c r="H1045" i="2" s="1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1166" i="2"/>
  <c r="B1166" i="2"/>
  <c r="C1166" i="2"/>
  <c r="D1166" i="2"/>
  <c r="E1166" i="2"/>
  <c r="F1166" i="2"/>
  <c r="G1166" i="2"/>
  <c r="H1166" i="2" s="1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1928" i="2"/>
  <c r="B1928" i="2"/>
  <c r="C1928" i="2"/>
  <c r="D1928" i="2"/>
  <c r="E1928" i="2"/>
  <c r="F1928" i="2"/>
  <c r="G1928" i="2"/>
  <c r="H1928" i="2" s="1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A1539" i="2"/>
  <c r="B1539" i="2"/>
  <c r="C1539" i="2"/>
  <c r="D1539" i="2"/>
  <c r="E1539" i="2"/>
  <c r="F1539" i="2"/>
  <c r="G1539" i="2"/>
  <c r="H1539" i="2" s="1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1561" i="2"/>
  <c r="B1561" i="2"/>
  <c r="C1561" i="2"/>
  <c r="D1561" i="2"/>
  <c r="E1561" i="2"/>
  <c r="F1561" i="2"/>
  <c r="G1561" i="2"/>
  <c r="H1561" i="2" s="1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64" i="2"/>
  <c r="B64" i="2"/>
  <c r="C64" i="2"/>
  <c r="D64" i="2"/>
  <c r="E64" i="2"/>
  <c r="F64" i="2"/>
  <c r="G64" i="2"/>
  <c r="H64" i="2" s="1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1136" i="2"/>
  <c r="B1136" i="2"/>
  <c r="C1136" i="2"/>
  <c r="D1136" i="2"/>
  <c r="E1136" i="2"/>
  <c r="F1136" i="2"/>
  <c r="G1136" i="2"/>
  <c r="H1136" i="2" s="1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336" i="2"/>
  <c r="B1336" i="2"/>
  <c r="C1336" i="2"/>
  <c r="D1336" i="2"/>
  <c r="E1336" i="2"/>
  <c r="F1336" i="2"/>
  <c r="G1336" i="2"/>
  <c r="H1336" i="2" s="1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604" i="2"/>
  <c r="B604" i="2"/>
  <c r="C604" i="2"/>
  <c r="D604" i="2"/>
  <c r="E604" i="2"/>
  <c r="F604" i="2"/>
  <c r="G604" i="2"/>
  <c r="H604" i="2" s="1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1669" i="2"/>
  <c r="B1669" i="2"/>
  <c r="C1669" i="2"/>
  <c r="D1669" i="2"/>
  <c r="E1669" i="2"/>
  <c r="F1669" i="2"/>
  <c r="G1669" i="2"/>
  <c r="H1669" i="2" s="1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1075" i="2"/>
  <c r="B1075" i="2"/>
  <c r="C1075" i="2"/>
  <c r="D1075" i="2"/>
  <c r="E1075" i="2"/>
  <c r="F1075" i="2"/>
  <c r="G1075" i="2"/>
  <c r="H1075" i="2" s="1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391" i="2"/>
  <c r="B391" i="2"/>
  <c r="C391" i="2"/>
  <c r="D391" i="2"/>
  <c r="E391" i="2"/>
  <c r="F391" i="2"/>
  <c r="G391" i="2"/>
  <c r="H391" i="2" s="1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1417" i="2"/>
  <c r="B1417" i="2"/>
  <c r="C1417" i="2"/>
  <c r="D1417" i="2"/>
  <c r="E1417" i="2"/>
  <c r="F1417" i="2"/>
  <c r="G1417" i="2"/>
  <c r="H1417" i="2" s="1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1182" i="2"/>
  <c r="B1182" i="2"/>
  <c r="C1182" i="2"/>
  <c r="D1182" i="2"/>
  <c r="E1182" i="2"/>
  <c r="F1182" i="2"/>
  <c r="G1182" i="2"/>
  <c r="H1182" i="2" s="1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93" i="2"/>
  <c r="B193" i="2"/>
  <c r="C193" i="2"/>
  <c r="D193" i="2"/>
  <c r="E193" i="2"/>
  <c r="F193" i="2"/>
  <c r="G193" i="2"/>
  <c r="H193" i="2" s="1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145" i="2"/>
  <c r="B1145" i="2"/>
  <c r="C1145" i="2"/>
  <c r="D1145" i="2"/>
  <c r="E1145" i="2"/>
  <c r="F1145" i="2"/>
  <c r="G1145" i="2"/>
  <c r="H1145" i="2" s="1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1683" i="2"/>
  <c r="B1683" i="2"/>
  <c r="C1683" i="2"/>
  <c r="D1683" i="2"/>
  <c r="E1683" i="2"/>
  <c r="F1683" i="2"/>
  <c r="G1683" i="2"/>
  <c r="H1683" i="2" s="1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855" i="2"/>
  <c r="B1855" i="2"/>
  <c r="C1855" i="2"/>
  <c r="D1855" i="2"/>
  <c r="E1855" i="2"/>
  <c r="F1855" i="2"/>
  <c r="G1855" i="2"/>
  <c r="H1855" i="2" s="1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A680" i="2"/>
  <c r="B680" i="2"/>
  <c r="C680" i="2"/>
  <c r="D680" i="2"/>
  <c r="E680" i="2"/>
  <c r="F680" i="2"/>
  <c r="G680" i="2"/>
  <c r="H680" i="2" s="1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490" i="2"/>
  <c r="B490" i="2"/>
  <c r="C490" i="2"/>
  <c r="D490" i="2"/>
  <c r="E490" i="2"/>
  <c r="F490" i="2"/>
  <c r="G490" i="2"/>
  <c r="H490" i="2" s="1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1617" i="2"/>
  <c r="B1617" i="2"/>
  <c r="C1617" i="2"/>
  <c r="D1617" i="2"/>
  <c r="E1617" i="2"/>
  <c r="F1617" i="2"/>
  <c r="G1617" i="2"/>
  <c r="H1617" i="2" s="1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453" i="2"/>
  <c r="B453" i="2"/>
  <c r="C453" i="2"/>
  <c r="D453" i="2"/>
  <c r="E453" i="2"/>
  <c r="F453" i="2"/>
  <c r="G453" i="2"/>
  <c r="H453" i="2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1702" i="2"/>
  <c r="B1702" i="2"/>
  <c r="C1702" i="2"/>
  <c r="D1702" i="2"/>
  <c r="E1702" i="2"/>
  <c r="F1702" i="2"/>
  <c r="G1702" i="2"/>
  <c r="H1702" i="2" s="1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1180" i="2"/>
  <c r="B1180" i="2"/>
  <c r="C1180" i="2"/>
  <c r="D1180" i="2"/>
  <c r="E1180" i="2"/>
  <c r="F1180" i="2"/>
  <c r="G1180" i="2"/>
  <c r="H1180" i="2" s="1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092" i="2"/>
  <c r="B1092" i="2"/>
  <c r="C1092" i="2"/>
  <c r="D1092" i="2"/>
  <c r="E1092" i="2"/>
  <c r="F1092" i="2"/>
  <c r="G1092" i="2"/>
  <c r="H1092" i="2" s="1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217" i="2"/>
  <c r="B1217" i="2"/>
  <c r="C1217" i="2"/>
  <c r="D1217" i="2"/>
  <c r="E1217" i="2"/>
  <c r="F1217" i="2"/>
  <c r="G1217" i="2"/>
  <c r="H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1555" i="2"/>
  <c r="B1555" i="2"/>
  <c r="C1555" i="2"/>
  <c r="D1555" i="2"/>
  <c r="E1555" i="2"/>
  <c r="F1555" i="2"/>
  <c r="G1555" i="2"/>
  <c r="H1555" i="2" s="1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1675" i="2"/>
  <c r="B1675" i="2"/>
  <c r="C1675" i="2"/>
  <c r="D1675" i="2"/>
  <c r="E1675" i="2"/>
  <c r="F1675" i="2"/>
  <c r="G1675" i="2"/>
  <c r="H1675" i="2" s="1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203" i="2"/>
  <c r="B203" i="2"/>
  <c r="C203" i="2"/>
  <c r="D203" i="2"/>
  <c r="E203" i="2"/>
  <c r="F203" i="2"/>
  <c r="G203" i="2"/>
  <c r="H203" i="2" s="1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61" i="2"/>
  <c r="B261" i="2"/>
  <c r="C261" i="2"/>
  <c r="D261" i="2"/>
  <c r="E261" i="2"/>
  <c r="F261" i="2"/>
  <c r="G261" i="2"/>
  <c r="H261" i="2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268" i="2"/>
  <c r="B268" i="2"/>
  <c r="C268" i="2"/>
  <c r="D268" i="2"/>
  <c r="E268" i="2"/>
  <c r="F268" i="2"/>
  <c r="G268" i="2"/>
  <c r="H268" i="2" s="1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1093" i="2"/>
  <c r="B1093" i="2"/>
  <c r="C1093" i="2"/>
  <c r="D1093" i="2"/>
  <c r="E1093" i="2"/>
  <c r="F1093" i="2"/>
  <c r="G1093" i="2"/>
  <c r="H1093" i="2" s="1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400" i="2"/>
  <c r="B400" i="2"/>
  <c r="C400" i="2"/>
  <c r="D400" i="2"/>
  <c r="E400" i="2"/>
  <c r="F400" i="2"/>
  <c r="G400" i="2"/>
  <c r="H400" i="2" s="1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1070" i="2"/>
  <c r="B1070" i="2"/>
  <c r="C1070" i="2"/>
  <c r="D1070" i="2"/>
  <c r="E1070" i="2"/>
  <c r="F1070" i="2"/>
  <c r="G1070" i="2"/>
  <c r="H1070" i="2" s="1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395" i="2"/>
  <c r="B395" i="2"/>
  <c r="C395" i="2"/>
  <c r="D395" i="2"/>
  <c r="E395" i="2"/>
  <c r="F395" i="2"/>
  <c r="G395" i="2"/>
  <c r="H395" i="2" s="1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1167" i="2"/>
  <c r="B1167" i="2"/>
  <c r="C1167" i="2"/>
  <c r="D1167" i="2"/>
  <c r="E1167" i="2"/>
  <c r="F1167" i="2"/>
  <c r="G1167" i="2"/>
  <c r="H1167" i="2" s="1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1701" i="2"/>
  <c r="B1701" i="2"/>
  <c r="C1701" i="2"/>
  <c r="D1701" i="2"/>
  <c r="E1701" i="2"/>
  <c r="F1701" i="2"/>
  <c r="G1701" i="2"/>
  <c r="H1701" i="2" s="1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1677" i="2"/>
  <c r="B1677" i="2"/>
  <c r="C1677" i="2"/>
  <c r="D1677" i="2"/>
  <c r="E1677" i="2"/>
  <c r="F1677" i="2"/>
  <c r="G1677" i="2"/>
  <c r="H1677" i="2" s="1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707" i="2"/>
  <c r="B1707" i="2"/>
  <c r="C1707" i="2"/>
  <c r="D1707" i="2"/>
  <c r="E1707" i="2"/>
  <c r="F1707" i="2"/>
  <c r="G1707" i="2"/>
  <c r="H1707" i="2" s="1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1199" i="2"/>
  <c r="B1199" i="2"/>
  <c r="C1199" i="2"/>
  <c r="D1199" i="2"/>
  <c r="E1199" i="2"/>
  <c r="F1199" i="2"/>
  <c r="G1199" i="2"/>
  <c r="H1199" i="2" s="1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1050" i="2"/>
  <c r="B1050" i="2"/>
  <c r="C1050" i="2"/>
  <c r="D1050" i="2"/>
  <c r="E1050" i="2"/>
  <c r="F1050" i="2"/>
  <c r="G1050" i="2"/>
  <c r="H1050" i="2" s="1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935" i="2"/>
  <c r="B935" i="2"/>
  <c r="C935" i="2"/>
  <c r="D935" i="2"/>
  <c r="E935" i="2"/>
  <c r="F935" i="2"/>
  <c r="G935" i="2"/>
  <c r="H935" i="2" s="1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696" i="2"/>
  <c r="B696" i="2"/>
  <c r="C696" i="2"/>
  <c r="D696" i="2"/>
  <c r="E696" i="2"/>
  <c r="F696" i="2"/>
  <c r="G696" i="2"/>
  <c r="H696" i="2" s="1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1303" i="2"/>
  <c r="B1303" i="2"/>
  <c r="C1303" i="2"/>
  <c r="D1303" i="2"/>
  <c r="E1303" i="2"/>
  <c r="F1303" i="2"/>
  <c r="G1303" i="2"/>
  <c r="H1303" i="2" s="1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1307" i="2"/>
  <c r="B1307" i="2"/>
  <c r="C1307" i="2"/>
  <c r="D1307" i="2"/>
  <c r="E1307" i="2"/>
  <c r="F1307" i="2"/>
  <c r="G1307" i="2"/>
  <c r="H1307" i="2" s="1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1378" i="2"/>
  <c r="B1378" i="2"/>
  <c r="C1378" i="2"/>
  <c r="D1378" i="2"/>
  <c r="E1378" i="2"/>
  <c r="F1378" i="2"/>
  <c r="G1378" i="2"/>
  <c r="H1378" i="2" s="1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931" i="2"/>
  <c r="B931" i="2"/>
  <c r="C931" i="2"/>
  <c r="D931" i="2"/>
  <c r="E931" i="2"/>
  <c r="F931" i="2"/>
  <c r="G931" i="2"/>
  <c r="H931" i="2" s="1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153" i="2"/>
  <c r="B153" i="2"/>
  <c r="C153" i="2"/>
  <c r="D153" i="2"/>
  <c r="E153" i="2"/>
  <c r="F153" i="2"/>
  <c r="G153" i="2"/>
  <c r="H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1729" i="2"/>
  <c r="B1729" i="2"/>
  <c r="C1729" i="2"/>
  <c r="D1729" i="2"/>
  <c r="E1729" i="2"/>
  <c r="F1729" i="2"/>
  <c r="G1729" i="2"/>
  <c r="H1729" i="2" s="1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1924" i="2"/>
  <c r="B1924" i="2"/>
  <c r="C1924" i="2"/>
  <c r="D1924" i="2"/>
  <c r="E1924" i="2"/>
  <c r="F1924" i="2"/>
  <c r="G1924" i="2"/>
  <c r="H1924" i="2" s="1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A1352" i="2"/>
  <c r="B1352" i="2"/>
  <c r="C1352" i="2"/>
  <c r="D1352" i="2"/>
  <c r="E1352" i="2"/>
  <c r="F1352" i="2"/>
  <c r="G1352" i="2"/>
  <c r="H1352" i="2" s="1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245" i="2"/>
  <c r="B245" i="2"/>
  <c r="C245" i="2"/>
  <c r="D245" i="2"/>
  <c r="E245" i="2"/>
  <c r="F245" i="2"/>
  <c r="G245" i="2"/>
  <c r="H245" i="2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1758" i="2"/>
  <c r="B1758" i="2"/>
  <c r="C1758" i="2"/>
  <c r="D1758" i="2"/>
  <c r="E1758" i="2"/>
  <c r="F1758" i="2"/>
  <c r="G1758" i="2"/>
  <c r="H1758" i="2" s="1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393" i="2"/>
  <c r="B1393" i="2"/>
  <c r="C1393" i="2"/>
  <c r="D1393" i="2"/>
  <c r="E1393" i="2"/>
  <c r="F1393" i="2"/>
  <c r="G1393" i="2"/>
  <c r="H1393" i="2" s="1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1301" i="2"/>
  <c r="B1301" i="2"/>
  <c r="C1301" i="2"/>
  <c r="D1301" i="2"/>
  <c r="E1301" i="2"/>
  <c r="F1301" i="2"/>
  <c r="G1301" i="2"/>
  <c r="H1301" i="2" s="1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287" i="2"/>
  <c r="B287" i="2"/>
  <c r="C287" i="2"/>
  <c r="D287" i="2"/>
  <c r="E287" i="2"/>
  <c r="F287" i="2"/>
  <c r="G287" i="2"/>
  <c r="H287" i="2" s="1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1227" i="2"/>
  <c r="B1227" i="2"/>
  <c r="C1227" i="2"/>
  <c r="D1227" i="2"/>
  <c r="E1227" i="2"/>
  <c r="F1227" i="2"/>
  <c r="G1227" i="2"/>
  <c r="H1227" i="2" s="1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732" i="2"/>
  <c r="B732" i="2"/>
  <c r="C732" i="2"/>
  <c r="D732" i="2"/>
  <c r="E732" i="2"/>
  <c r="F732" i="2"/>
  <c r="G732" i="2"/>
  <c r="H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1933" i="2"/>
  <c r="B1933" i="2"/>
  <c r="C1933" i="2"/>
  <c r="D1933" i="2"/>
  <c r="E1933" i="2"/>
  <c r="F1933" i="2"/>
  <c r="G1933" i="2"/>
  <c r="H1933" i="2" s="1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A1765" i="2"/>
  <c r="B1765" i="2"/>
  <c r="C1765" i="2"/>
  <c r="D1765" i="2"/>
  <c r="E1765" i="2"/>
  <c r="F1765" i="2"/>
  <c r="G1765" i="2"/>
  <c r="H1765" i="2" s="1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A1795" i="2"/>
  <c r="B1795" i="2"/>
  <c r="C1795" i="2"/>
  <c r="D1795" i="2"/>
  <c r="E1795" i="2"/>
  <c r="F1795" i="2"/>
  <c r="G1795" i="2"/>
  <c r="H1795" i="2" s="1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A1723" i="2"/>
  <c r="B1723" i="2"/>
  <c r="C1723" i="2"/>
  <c r="D1723" i="2"/>
  <c r="E1723" i="2"/>
  <c r="F1723" i="2"/>
  <c r="G1723" i="2"/>
  <c r="H1723" i="2" s="1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601" i="2"/>
  <c r="B601" i="2"/>
  <c r="C601" i="2"/>
  <c r="D601" i="2"/>
  <c r="E601" i="2"/>
  <c r="F601" i="2"/>
  <c r="G601" i="2"/>
  <c r="H601" i="2" s="1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1117" i="2"/>
  <c r="B1117" i="2"/>
  <c r="C1117" i="2"/>
  <c r="D1117" i="2"/>
  <c r="E1117" i="2"/>
  <c r="F1117" i="2"/>
  <c r="G1117" i="2"/>
  <c r="H1117" i="2" s="1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1733" i="2"/>
  <c r="B1733" i="2"/>
  <c r="C1733" i="2"/>
  <c r="D1733" i="2"/>
  <c r="E1733" i="2"/>
  <c r="F1733" i="2"/>
  <c r="G1733" i="2"/>
  <c r="H1733" i="2" s="1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1712" i="2"/>
  <c r="B1712" i="2"/>
  <c r="C1712" i="2"/>
  <c r="D1712" i="2"/>
  <c r="E1712" i="2"/>
  <c r="F1712" i="2"/>
  <c r="G1712" i="2"/>
  <c r="H1712" i="2" s="1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617" i="2"/>
  <c r="B617" i="2"/>
  <c r="C617" i="2"/>
  <c r="D617" i="2"/>
  <c r="E617" i="2"/>
  <c r="F617" i="2"/>
  <c r="G617" i="2"/>
  <c r="H617" i="2" s="1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1287" i="2"/>
  <c r="B1287" i="2"/>
  <c r="C1287" i="2"/>
  <c r="D1287" i="2"/>
  <c r="E1287" i="2"/>
  <c r="F1287" i="2"/>
  <c r="G1287" i="2"/>
  <c r="H1287" i="2" s="1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1571" i="2"/>
  <c r="B1571" i="2"/>
  <c r="C1571" i="2"/>
  <c r="D1571" i="2"/>
  <c r="E1571" i="2"/>
  <c r="F1571" i="2"/>
  <c r="G1571" i="2"/>
  <c r="H1571" i="2" s="1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627" i="2"/>
  <c r="B627" i="2"/>
  <c r="C627" i="2"/>
  <c r="D627" i="2"/>
  <c r="E627" i="2"/>
  <c r="F627" i="2"/>
  <c r="G627" i="2"/>
  <c r="H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1746" i="2"/>
  <c r="B1746" i="2"/>
  <c r="C1746" i="2"/>
  <c r="D1746" i="2"/>
  <c r="E1746" i="2"/>
  <c r="F1746" i="2"/>
  <c r="G1746" i="2"/>
  <c r="H1746" i="2" s="1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590" i="2"/>
  <c r="B1590" i="2"/>
  <c r="C1590" i="2"/>
  <c r="D1590" i="2"/>
  <c r="E1590" i="2"/>
  <c r="F1590" i="2"/>
  <c r="G1590" i="2"/>
  <c r="H1590" i="2" s="1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1487" i="2"/>
  <c r="B1487" i="2"/>
  <c r="C1487" i="2"/>
  <c r="D1487" i="2"/>
  <c r="E1487" i="2"/>
  <c r="F1487" i="2"/>
  <c r="G1487" i="2"/>
  <c r="H1487" i="2" s="1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1682" i="2"/>
  <c r="B1682" i="2"/>
  <c r="C1682" i="2"/>
  <c r="D1682" i="2"/>
  <c r="E1682" i="2"/>
  <c r="F1682" i="2"/>
  <c r="G1682" i="2"/>
  <c r="H1682" i="2" s="1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1484" i="2"/>
  <c r="B1484" i="2"/>
  <c r="C1484" i="2"/>
  <c r="D1484" i="2"/>
  <c r="E1484" i="2"/>
  <c r="F1484" i="2"/>
  <c r="G1484" i="2"/>
  <c r="H1484" i="2" s="1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1290" i="2"/>
  <c r="B1290" i="2"/>
  <c r="C1290" i="2"/>
  <c r="D1290" i="2"/>
  <c r="E1290" i="2"/>
  <c r="F1290" i="2"/>
  <c r="G1290" i="2"/>
  <c r="H1290" i="2" s="1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1529" i="2"/>
  <c r="B1529" i="2"/>
  <c r="C1529" i="2"/>
  <c r="D1529" i="2"/>
  <c r="E1529" i="2"/>
  <c r="F1529" i="2"/>
  <c r="G1529" i="2"/>
  <c r="H1529" i="2" s="1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1086" i="2"/>
  <c r="B1086" i="2"/>
  <c r="C1086" i="2"/>
  <c r="D1086" i="2"/>
  <c r="E1086" i="2"/>
  <c r="F1086" i="2"/>
  <c r="G1086" i="2"/>
  <c r="H1086" i="2" s="1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674" i="2"/>
  <c r="B674" i="2"/>
  <c r="C674" i="2"/>
  <c r="D674" i="2"/>
  <c r="E674" i="2"/>
  <c r="F674" i="2"/>
  <c r="G674" i="2"/>
  <c r="H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81" i="2"/>
  <c r="B681" i="2"/>
  <c r="C681" i="2"/>
  <c r="D681" i="2"/>
  <c r="E681" i="2"/>
  <c r="F681" i="2"/>
  <c r="G681" i="2"/>
  <c r="H681" i="2" s="1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93" i="2"/>
  <c r="B693" i="2"/>
  <c r="C693" i="2"/>
  <c r="D693" i="2"/>
  <c r="E693" i="2"/>
  <c r="F693" i="2"/>
  <c r="G693" i="2"/>
  <c r="H693" i="2" s="1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1299" i="2"/>
  <c r="B1299" i="2"/>
  <c r="C1299" i="2"/>
  <c r="D1299" i="2"/>
  <c r="E1299" i="2"/>
  <c r="F1299" i="2"/>
  <c r="G1299" i="2"/>
  <c r="H1299" i="2" s="1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1331" i="2"/>
  <c r="B1331" i="2"/>
  <c r="C1331" i="2"/>
  <c r="D1331" i="2"/>
  <c r="E1331" i="2"/>
  <c r="F1331" i="2"/>
  <c r="G1331" i="2"/>
  <c r="H1331" i="2" s="1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065" i="2"/>
  <c r="B1065" i="2"/>
  <c r="C1065" i="2"/>
  <c r="D1065" i="2"/>
  <c r="E1065" i="2"/>
  <c r="F1065" i="2"/>
  <c r="G1065" i="2"/>
  <c r="H1065" i="2" s="1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736" i="2"/>
  <c r="B736" i="2"/>
  <c r="C736" i="2"/>
  <c r="D736" i="2"/>
  <c r="E736" i="2"/>
  <c r="F736" i="2"/>
  <c r="G736" i="2"/>
  <c r="H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699" i="2"/>
  <c r="B699" i="2"/>
  <c r="C699" i="2"/>
  <c r="D699" i="2"/>
  <c r="E699" i="2"/>
  <c r="F699" i="2"/>
  <c r="G699" i="2"/>
  <c r="H699" i="2" s="1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969" i="2"/>
  <c r="B969" i="2"/>
  <c r="C969" i="2"/>
  <c r="D969" i="2"/>
  <c r="E969" i="2"/>
  <c r="F969" i="2"/>
  <c r="G969" i="2"/>
  <c r="H969" i="2" s="1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330" i="2"/>
  <c r="B330" i="2"/>
  <c r="C330" i="2"/>
  <c r="D330" i="2"/>
  <c r="E330" i="2"/>
  <c r="F330" i="2"/>
  <c r="G330" i="2"/>
  <c r="H330" i="2" s="1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789" i="2"/>
  <c r="B789" i="2"/>
  <c r="C789" i="2"/>
  <c r="D789" i="2"/>
  <c r="E789" i="2"/>
  <c r="F789" i="2"/>
  <c r="G789" i="2"/>
  <c r="H789" i="2" s="1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1888" i="2"/>
  <c r="B1888" i="2"/>
  <c r="C1888" i="2"/>
  <c r="D1888" i="2"/>
  <c r="E1888" i="2"/>
  <c r="F1888" i="2"/>
  <c r="G1888" i="2"/>
  <c r="H1888" i="2" s="1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A690" i="2"/>
  <c r="B690" i="2"/>
  <c r="C690" i="2"/>
  <c r="D690" i="2"/>
  <c r="E690" i="2"/>
  <c r="F690" i="2"/>
  <c r="G690" i="2"/>
  <c r="H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1641" i="2"/>
  <c r="B1641" i="2"/>
  <c r="C1641" i="2"/>
  <c r="D1641" i="2"/>
  <c r="E1641" i="2"/>
  <c r="F1641" i="2"/>
  <c r="G1641" i="2"/>
  <c r="H1641" i="2" s="1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691" i="2"/>
  <c r="B691" i="2"/>
  <c r="C691" i="2"/>
  <c r="D691" i="2"/>
  <c r="E691" i="2"/>
  <c r="F691" i="2"/>
  <c r="G691" i="2"/>
  <c r="H691" i="2" s="1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728" i="2"/>
  <c r="B728" i="2"/>
  <c r="C728" i="2"/>
  <c r="D728" i="2"/>
  <c r="E728" i="2"/>
  <c r="F728" i="2"/>
  <c r="G728" i="2"/>
  <c r="H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1024" i="2"/>
  <c r="B1024" i="2"/>
  <c r="C1024" i="2"/>
  <c r="D1024" i="2"/>
  <c r="E1024" i="2"/>
  <c r="F1024" i="2"/>
  <c r="G1024" i="2"/>
  <c r="H1024" i="2" s="1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682" i="2"/>
  <c r="B682" i="2"/>
  <c r="C682" i="2"/>
  <c r="D682" i="2"/>
  <c r="E682" i="2"/>
  <c r="F682" i="2"/>
  <c r="G682" i="2"/>
  <c r="H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492" i="2"/>
  <c r="B492" i="2"/>
  <c r="C492" i="2"/>
  <c r="D492" i="2"/>
  <c r="E492" i="2"/>
  <c r="F492" i="2"/>
  <c r="G492" i="2"/>
  <c r="H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1043" i="2"/>
  <c r="B1043" i="2"/>
  <c r="C1043" i="2"/>
  <c r="D1043" i="2"/>
  <c r="E1043" i="2"/>
  <c r="F1043" i="2"/>
  <c r="G1043" i="2"/>
  <c r="H1043" i="2" s="1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464" i="2"/>
  <c r="B464" i="2"/>
  <c r="C464" i="2"/>
  <c r="D464" i="2"/>
  <c r="E464" i="2"/>
  <c r="F464" i="2"/>
  <c r="G464" i="2"/>
  <c r="H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1459" i="2"/>
  <c r="B1459" i="2"/>
  <c r="C1459" i="2"/>
  <c r="D1459" i="2"/>
  <c r="E1459" i="2"/>
  <c r="F1459" i="2"/>
  <c r="G1459" i="2"/>
  <c r="H1459" i="2" s="1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1294" i="2"/>
  <c r="B1294" i="2"/>
  <c r="C1294" i="2"/>
  <c r="D1294" i="2"/>
  <c r="E1294" i="2"/>
  <c r="F1294" i="2"/>
  <c r="G1294" i="2"/>
  <c r="H1294" i="2" s="1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745" i="2"/>
  <c r="B745" i="2"/>
  <c r="C745" i="2"/>
  <c r="D745" i="2"/>
  <c r="E745" i="2"/>
  <c r="F745" i="2"/>
  <c r="G745" i="2"/>
  <c r="H745" i="2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1201" i="2"/>
  <c r="B1201" i="2"/>
  <c r="C1201" i="2"/>
  <c r="D1201" i="2"/>
  <c r="E1201" i="2"/>
  <c r="F1201" i="2"/>
  <c r="G1201" i="2"/>
  <c r="H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1735" i="2"/>
  <c r="B1735" i="2"/>
  <c r="C1735" i="2"/>
  <c r="D1735" i="2"/>
  <c r="E1735" i="2"/>
  <c r="F1735" i="2"/>
  <c r="G1735" i="2"/>
  <c r="H1735" i="2" s="1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2016" i="2"/>
  <c r="B2016" i="2"/>
  <c r="C2016" i="2"/>
  <c r="D2016" i="2"/>
  <c r="E2016" i="2"/>
  <c r="F2016" i="2"/>
  <c r="G2016" i="2"/>
  <c r="H2016" i="2" s="1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A1386" i="2"/>
  <c r="B1386" i="2"/>
  <c r="C1386" i="2"/>
  <c r="D1386" i="2"/>
  <c r="E1386" i="2"/>
  <c r="F1386" i="2"/>
  <c r="G1386" i="2"/>
  <c r="H1386" i="2" s="1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1129" i="2"/>
  <c r="B1129" i="2"/>
  <c r="C1129" i="2"/>
  <c r="D1129" i="2"/>
  <c r="E1129" i="2"/>
  <c r="F1129" i="2"/>
  <c r="G1129" i="2"/>
  <c r="H1129" i="2" s="1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1260" i="2"/>
  <c r="B1260" i="2"/>
  <c r="C1260" i="2"/>
  <c r="D1260" i="2"/>
  <c r="E1260" i="2"/>
  <c r="F1260" i="2"/>
  <c r="G1260" i="2"/>
  <c r="H1260" i="2" s="1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527" i="2"/>
  <c r="B527" i="2"/>
  <c r="C527" i="2"/>
  <c r="D527" i="2"/>
  <c r="E527" i="2"/>
  <c r="F527" i="2"/>
  <c r="G527" i="2"/>
  <c r="H527" i="2" s="1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59" i="2"/>
  <c r="B559" i="2"/>
  <c r="C559" i="2"/>
  <c r="D559" i="2"/>
  <c r="E559" i="2"/>
  <c r="F559" i="2"/>
  <c r="G559" i="2"/>
  <c r="H559" i="2" s="1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1107" i="2"/>
  <c r="B1107" i="2"/>
  <c r="C1107" i="2"/>
  <c r="D1107" i="2"/>
  <c r="E1107" i="2"/>
  <c r="F1107" i="2"/>
  <c r="G1107" i="2"/>
  <c r="H1107" i="2" s="1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1708" i="2"/>
  <c r="B1708" i="2"/>
  <c r="C1708" i="2"/>
  <c r="D1708" i="2"/>
  <c r="E1708" i="2"/>
  <c r="F1708" i="2"/>
  <c r="G1708" i="2"/>
  <c r="H1708" i="2" s="1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1512" i="2"/>
  <c r="B1512" i="2"/>
  <c r="C1512" i="2"/>
  <c r="D1512" i="2"/>
  <c r="E1512" i="2"/>
  <c r="F1512" i="2"/>
  <c r="G1512" i="2"/>
  <c r="H1512" i="2" s="1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675" i="2"/>
  <c r="B675" i="2"/>
  <c r="C675" i="2"/>
  <c r="D675" i="2"/>
  <c r="E675" i="2"/>
  <c r="F675" i="2"/>
  <c r="G675" i="2"/>
  <c r="H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83" i="2"/>
  <c r="B683" i="2"/>
  <c r="C683" i="2"/>
  <c r="D683" i="2"/>
  <c r="E683" i="2"/>
  <c r="F683" i="2"/>
  <c r="G683" i="2"/>
  <c r="H683" i="2" s="1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1247" i="2"/>
  <c r="B1247" i="2"/>
  <c r="C1247" i="2"/>
  <c r="D1247" i="2"/>
  <c r="E1247" i="2"/>
  <c r="F1247" i="2"/>
  <c r="G1247" i="2"/>
  <c r="H1247" i="2" s="1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349" i="2"/>
  <c r="B1349" i="2"/>
  <c r="C1349" i="2"/>
  <c r="D1349" i="2"/>
  <c r="E1349" i="2"/>
  <c r="F1349" i="2"/>
  <c r="G1349" i="2"/>
  <c r="H1349" i="2" s="1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692" i="2"/>
  <c r="B692" i="2"/>
  <c r="C692" i="2"/>
  <c r="D692" i="2"/>
  <c r="E692" i="2"/>
  <c r="F692" i="2"/>
  <c r="G692" i="2"/>
  <c r="H692" i="2" s="1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790" i="2"/>
  <c r="B790" i="2"/>
  <c r="C790" i="2"/>
  <c r="D790" i="2"/>
  <c r="E790" i="2"/>
  <c r="F790" i="2"/>
  <c r="G790" i="2"/>
  <c r="H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1184" i="2"/>
  <c r="B1184" i="2"/>
  <c r="C1184" i="2"/>
  <c r="D1184" i="2"/>
  <c r="E1184" i="2"/>
  <c r="F1184" i="2"/>
  <c r="G1184" i="2"/>
  <c r="H1184" i="2" s="1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508" i="2"/>
  <c r="B1508" i="2"/>
  <c r="C1508" i="2"/>
  <c r="D1508" i="2"/>
  <c r="E1508" i="2"/>
  <c r="F1508" i="2"/>
  <c r="G1508" i="2"/>
  <c r="H1508" i="2" s="1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1866" i="2"/>
  <c r="B1866" i="2"/>
  <c r="C1866" i="2"/>
  <c r="D1866" i="2"/>
  <c r="E1866" i="2"/>
  <c r="F1866" i="2"/>
  <c r="G1866" i="2"/>
  <c r="H1866" i="2" s="1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A1127" i="2"/>
  <c r="B1127" i="2"/>
  <c r="C1127" i="2"/>
  <c r="D1127" i="2"/>
  <c r="E1127" i="2"/>
  <c r="F1127" i="2"/>
  <c r="G1127" i="2"/>
  <c r="H1127" i="2" s="1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697" i="2"/>
  <c r="B697" i="2"/>
  <c r="C697" i="2"/>
  <c r="D697" i="2"/>
  <c r="E697" i="2"/>
  <c r="F697" i="2"/>
  <c r="G697" i="2"/>
  <c r="H697" i="2" s="1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1135" i="2"/>
  <c r="B1135" i="2"/>
  <c r="C1135" i="2"/>
  <c r="D1135" i="2"/>
  <c r="E1135" i="2"/>
  <c r="F1135" i="2"/>
  <c r="G1135" i="2"/>
  <c r="H1135" i="2" s="1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1421" i="2"/>
  <c r="B1421" i="2"/>
  <c r="C1421" i="2"/>
  <c r="D1421" i="2"/>
  <c r="E1421" i="2"/>
  <c r="F1421" i="2"/>
  <c r="G1421" i="2"/>
  <c r="H1421" i="2" s="1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698" i="2"/>
  <c r="B698" i="2"/>
  <c r="C698" i="2"/>
  <c r="D698" i="2"/>
  <c r="E698" i="2"/>
  <c r="F698" i="2"/>
  <c r="G698" i="2"/>
  <c r="H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1141" i="2"/>
  <c r="B1141" i="2"/>
  <c r="C1141" i="2"/>
  <c r="D1141" i="2"/>
  <c r="E1141" i="2"/>
  <c r="F1141" i="2"/>
  <c r="G1141" i="2"/>
  <c r="H1141" i="2" s="1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1742" i="2"/>
  <c r="B1742" i="2"/>
  <c r="C1742" i="2"/>
  <c r="D1742" i="2"/>
  <c r="E1742" i="2"/>
  <c r="F1742" i="2"/>
  <c r="G1742" i="2"/>
  <c r="H1742" i="2" s="1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712" i="2"/>
  <c r="B712" i="2"/>
  <c r="C712" i="2"/>
  <c r="D712" i="2"/>
  <c r="E712" i="2"/>
  <c r="F712" i="2"/>
  <c r="G712" i="2"/>
  <c r="H712" i="2" s="1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24" i="2"/>
  <c r="B724" i="2"/>
  <c r="C724" i="2"/>
  <c r="D724" i="2"/>
  <c r="E724" i="2"/>
  <c r="F724" i="2"/>
  <c r="G724" i="2"/>
  <c r="H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29" i="2"/>
  <c r="B729" i="2"/>
  <c r="C729" i="2"/>
  <c r="D729" i="2"/>
  <c r="E729" i="2"/>
  <c r="F729" i="2"/>
  <c r="G729" i="2"/>
  <c r="H729" i="2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1042" i="2"/>
  <c r="B1042" i="2"/>
  <c r="C1042" i="2"/>
  <c r="D1042" i="2"/>
  <c r="E1042" i="2"/>
  <c r="F1042" i="2"/>
  <c r="G1042" i="2"/>
  <c r="H1042" i="2" s="1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970" i="2"/>
  <c r="B970" i="2"/>
  <c r="C970" i="2"/>
  <c r="D970" i="2"/>
  <c r="E970" i="2"/>
  <c r="F970" i="2"/>
  <c r="G970" i="2"/>
  <c r="H970" i="2" s="1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1724" i="2"/>
  <c r="B1724" i="2"/>
  <c r="C1724" i="2"/>
  <c r="D1724" i="2"/>
  <c r="E1724" i="2"/>
  <c r="F1724" i="2"/>
  <c r="G1724" i="2"/>
  <c r="H1724" i="2" s="1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730" i="2"/>
  <c r="B730" i="2"/>
  <c r="C730" i="2"/>
  <c r="D730" i="2"/>
  <c r="E730" i="2"/>
  <c r="F730" i="2"/>
  <c r="G730" i="2"/>
  <c r="H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1361" i="2"/>
  <c r="B1361" i="2"/>
  <c r="C1361" i="2"/>
  <c r="D1361" i="2"/>
  <c r="E1361" i="2"/>
  <c r="F1361" i="2"/>
  <c r="G1361" i="2"/>
  <c r="H1361" i="2" s="1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850" i="2"/>
  <c r="B850" i="2"/>
  <c r="C850" i="2"/>
  <c r="D850" i="2"/>
  <c r="E850" i="2"/>
  <c r="F850" i="2"/>
  <c r="G850" i="2"/>
  <c r="H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913" i="2"/>
  <c r="B913" i="2"/>
  <c r="C913" i="2"/>
  <c r="D913" i="2"/>
  <c r="E913" i="2"/>
  <c r="F913" i="2"/>
  <c r="G913" i="2"/>
  <c r="H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737" i="2"/>
  <c r="B737" i="2"/>
  <c r="C737" i="2"/>
  <c r="D737" i="2"/>
  <c r="E737" i="2"/>
  <c r="F737" i="2"/>
  <c r="G737" i="2"/>
  <c r="H737" i="2" s="1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46" i="2"/>
  <c r="B746" i="2"/>
  <c r="C746" i="2"/>
  <c r="D746" i="2"/>
  <c r="E746" i="2"/>
  <c r="F746" i="2"/>
  <c r="G746" i="2"/>
  <c r="H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747" i="2"/>
  <c r="B747" i="2"/>
  <c r="C747" i="2"/>
  <c r="D747" i="2"/>
  <c r="E747" i="2"/>
  <c r="F747" i="2"/>
  <c r="G747" i="2"/>
  <c r="H747" i="2" s="1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750" i="2"/>
  <c r="B750" i="2"/>
  <c r="C750" i="2"/>
  <c r="D750" i="2"/>
  <c r="E750" i="2"/>
  <c r="F750" i="2"/>
  <c r="G750" i="2"/>
  <c r="H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8" i="2"/>
  <c r="B8" i="2"/>
  <c r="C8" i="2"/>
  <c r="D8" i="2"/>
  <c r="E8" i="2"/>
  <c r="F8" i="2"/>
  <c r="G8" i="2"/>
  <c r="H8" i="2" s="1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1882" i="2"/>
  <c r="B1882" i="2"/>
  <c r="C1882" i="2"/>
  <c r="D1882" i="2"/>
  <c r="E1882" i="2"/>
  <c r="F1882" i="2"/>
  <c r="G1882" i="2"/>
  <c r="H1882" i="2" s="1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A721" i="2"/>
  <c r="B721" i="2"/>
  <c r="C721" i="2"/>
  <c r="D721" i="2"/>
  <c r="E721" i="2"/>
  <c r="F721" i="2"/>
  <c r="G721" i="2"/>
  <c r="H721" i="2" s="1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1019" i="2"/>
  <c r="B1019" i="2"/>
  <c r="C1019" i="2"/>
  <c r="D1019" i="2"/>
  <c r="E1019" i="2"/>
  <c r="F1019" i="2"/>
  <c r="G1019" i="2"/>
  <c r="H1019" i="2" s="1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1891" i="2"/>
  <c r="B1891" i="2"/>
  <c r="C1891" i="2"/>
  <c r="D1891" i="2"/>
  <c r="E1891" i="2"/>
  <c r="F1891" i="2"/>
  <c r="G1891" i="2"/>
  <c r="H1891" i="2" s="1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A450" i="2"/>
  <c r="B450" i="2"/>
  <c r="C450" i="2"/>
  <c r="D450" i="2"/>
  <c r="E450" i="2"/>
  <c r="F450" i="2"/>
  <c r="G450" i="2"/>
  <c r="H450" i="2" s="1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1886" i="2"/>
  <c r="B1886" i="2"/>
  <c r="C1886" i="2"/>
  <c r="D1886" i="2"/>
  <c r="E1886" i="2"/>
  <c r="F1886" i="2"/>
  <c r="G1886" i="2"/>
  <c r="H1886" i="2" s="1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A1534" i="2"/>
  <c r="B1534" i="2"/>
  <c r="C1534" i="2"/>
  <c r="D1534" i="2"/>
  <c r="E1534" i="2"/>
  <c r="F1534" i="2"/>
  <c r="G1534" i="2"/>
  <c r="H1534" i="2" s="1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897" i="2"/>
  <c r="B897" i="2"/>
  <c r="C897" i="2"/>
  <c r="D897" i="2"/>
  <c r="E897" i="2"/>
  <c r="F897" i="2"/>
  <c r="G897" i="2"/>
  <c r="H897" i="2" s="1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1397" i="2"/>
  <c r="B1397" i="2"/>
  <c r="C1397" i="2"/>
  <c r="D1397" i="2"/>
  <c r="E1397" i="2"/>
  <c r="F1397" i="2"/>
  <c r="G1397" i="2"/>
  <c r="H1397" i="2" s="1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039" i="2"/>
  <c r="B1039" i="2"/>
  <c r="C1039" i="2"/>
  <c r="D1039" i="2"/>
  <c r="E1039" i="2"/>
  <c r="F1039" i="2"/>
  <c r="G1039" i="2"/>
  <c r="H1039" i="2" s="1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663" i="2"/>
  <c r="B663" i="2"/>
  <c r="C663" i="2"/>
  <c r="D663" i="2"/>
  <c r="E663" i="2"/>
  <c r="F663" i="2"/>
  <c r="G663" i="2"/>
  <c r="H663" i="2" s="1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618" i="2"/>
  <c r="B618" i="2"/>
  <c r="C618" i="2"/>
  <c r="D618" i="2"/>
  <c r="E618" i="2"/>
  <c r="F618" i="2"/>
  <c r="G618" i="2"/>
  <c r="H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1078" i="2"/>
  <c r="B1078" i="2"/>
  <c r="C1078" i="2"/>
  <c r="D1078" i="2"/>
  <c r="E1078" i="2"/>
  <c r="F1078" i="2"/>
  <c r="G1078" i="2"/>
  <c r="H1078" i="2" s="1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1293" i="2"/>
  <c r="B1293" i="2"/>
  <c r="C1293" i="2"/>
  <c r="D1293" i="2"/>
  <c r="E1293" i="2"/>
  <c r="F1293" i="2"/>
  <c r="G1293" i="2"/>
  <c r="H1293" i="2" s="1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1232" i="2"/>
  <c r="B1232" i="2"/>
  <c r="C1232" i="2"/>
  <c r="D1232" i="2"/>
  <c r="E1232" i="2"/>
  <c r="F1232" i="2"/>
  <c r="G1232" i="2"/>
  <c r="H1232" i="2" s="1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1597" i="2"/>
  <c r="B1597" i="2"/>
  <c r="C1597" i="2"/>
  <c r="D1597" i="2"/>
  <c r="E1597" i="2"/>
  <c r="F1597" i="2"/>
  <c r="G1597" i="2"/>
  <c r="H1597" i="2" s="1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1602" i="2"/>
  <c r="B1602" i="2"/>
  <c r="C1602" i="2"/>
  <c r="D1602" i="2"/>
  <c r="E1602" i="2"/>
  <c r="F1602" i="2"/>
  <c r="G1602" i="2"/>
  <c r="H1602" i="2" s="1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1572" i="2"/>
  <c r="B1572" i="2"/>
  <c r="C1572" i="2"/>
  <c r="D1572" i="2"/>
  <c r="E1572" i="2"/>
  <c r="F1572" i="2"/>
  <c r="G1572" i="2"/>
  <c r="H1572" i="2" s="1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1582" i="2"/>
  <c r="B1582" i="2"/>
  <c r="C1582" i="2"/>
  <c r="D1582" i="2"/>
  <c r="E1582" i="2"/>
  <c r="F1582" i="2"/>
  <c r="G1582" i="2"/>
  <c r="H1582" i="2" s="1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1398" i="2"/>
  <c r="B1398" i="2"/>
  <c r="C1398" i="2"/>
  <c r="D1398" i="2"/>
  <c r="E1398" i="2"/>
  <c r="F1398" i="2"/>
  <c r="G1398" i="2"/>
  <c r="H1398" i="2" s="1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1186" i="2"/>
  <c r="B1186" i="2"/>
  <c r="C1186" i="2"/>
  <c r="D1186" i="2"/>
  <c r="E1186" i="2"/>
  <c r="F1186" i="2"/>
  <c r="G1186" i="2"/>
  <c r="H1186" i="2" s="1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1140" i="2"/>
  <c r="B1140" i="2"/>
  <c r="C1140" i="2"/>
  <c r="D1140" i="2"/>
  <c r="E1140" i="2"/>
  <c r="F1140" i="2"/>
  <c r="G1140" i="2"/>
  <c r="H1140" i="2" s="1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890" i="2"/>
  <c r="B890" i="2"/>
  <c r="C890" i="2"/>
  <c r="D890" i="2"/>
  <c r="E890" i="2"/>
  <c r="F890" i="2"/>
  <c r="G890" i="2"/>
  <c r="H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442" i="2"/>
  <c r="B442" i="2"/>
  <c r="C442" i="2"/>
  <c r="D442" i="2"/>
  <c r="E442" i="2"/>
  <c r="F442" i="2"/>
  <c r="G442" i="2"/>
  <c r="H442" i="2" s="1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731" i="2"/>
  <c r="B731" i="2"/>
  <c r="C731" i="2"/>
  <c r="D731" i="2"/>
  <c r="E731" i="2"/>
  <c r="F731" i="2"/>
  <c r="G731" i="2"/>
  <c r="H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217" i="2"/>
  <c r="B217" i="2"/>
  <c r="C217" i="2"/>
  <c r="D217" i="2"/>
  <c r="E217" i="2"/>
  <c r="F217" i="2"/>
  <c r="G217" i="2"/>
  <c r="H217" i="2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1229" i="2"/>
  <c r="B1229" i="2"/>
  <c r="C1229" i="2"/>
  <c r="D1229" i="2"/>
  <c r="E1229" i="2"/>
  <c r="F1229" i="2"/>
  <c r="G1229" i="2"/>
  <c r="H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1547" i="2"/>
  <c r="B1547" i="2"/>
  <c r="C1547" i="2"/>
  <c r="D1547" i="2"/>
  <c r="E1547" i="2"/>
  <c r="F1547" i="2"/>
  <c r="G1547" i="2"/>
  <c r="H1547" i="2" s="1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2038" i="2"/>
  <c r="B2038" i="2"/>
  <c r="C2038" i="2"/>
  <c r="D2038" i="2"/>
  <c r="E2038" i="2"/>
  <c r="F2038" i="2"/>
  <c r="G2038" i="2"/>
  <c r="H2038" i="2" s="1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A1552" i="2"/>
  <c r="B1552" i="2"/>
  <c r="C1552" i="2"/>
  <c r="D1552" i="2"/>
  <c r="E1552" i="2"/>
  <c r="F1552" i="2"/>
  <c r="G1552" i="2"/>
  <c r="H1552" i="2" s="1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102" i="2"/>
  <c r="B1102" i="2"/>
  <c r="C1102" i="2"/>
  <c r="D1102" i="2"/>
  <c r="E1102" i="2"/>
  <c r="F1102" i="2"/>
  <c r="G1102" i="2"/>
  <c r="H1102" i="2" s="1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532" i="2"/>
  <c r="B1532" i="2"/>
  <c r="C1532" i="2"/>
  <c r="D1532" i="2"/>
  <c r="E1532" i="2"/>
  <c r="F1532" i="2"/>
  <c r="G1532" i="2"/>
  <c r="H1532" i="2" s="1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885" i="2"/>
  <c r="B1885" i="2"/>
  <c r="C1885" i="2"/>
  <c r="D1885" i="2"/>
  <c r="E1885" i="2"/>
  <c r="F1885" i="2"/>
  <c r="G1885" i="2"/>
  <c r="H1885" i="2" s="1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A1809" i="2"/>
  <c r="B1809" i="2"/>
  <c r="C1809" i="2"/>
  <c r="D1809" i="2"/>
  <c r="E1809" i="2"/>
  <c r="F1809" i="2"/>
  <c r="G1809" i="2"/>
  <c r="H1809" i="2" s="1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A1912" i="2"/>
  <c r="B1912" i="2"/>
  <c r="C1912" i="2"/>
  <c r="D1912" i="2"/>
  <c r="E1912" i="2"/>
  <c r="F1912" i="2"/>
  <c r="G1912" i="2"/>
  <c r="H1912" i="2" s="1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A237" i="2"/>
  <c r="B237" i="2"/>
  <c r="C237" i="2"/>
  <c r="D237" i="2"/>
  <c r="E237" i="2"/>
  <c r="F237" i="2"/>
  <c r="G237" i="2"/>
  <c r="H237" i="2" s="1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1368" i="2"/>
  <c r="B1368" i="2"/>
  <c r="C1368" i="2"/>
  <c r="D1368" i="2"/>
  <c r="E1368" i="2"/>
  <c r="F1368" i="2"/>
  <c r="G1368" i="2"/>
  <c r="H1368" i="2" s="1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339" i="2"/>
  <c r="B1339" i="2"/>
  <c r="C1339" i="2"/>
  <c r="D1339" i="2"/>
  <c r="E1339" i="2"/>
  <c r="F1339" i="2"/>
  <c r="G1339" i="2"/>
  <c r="H1339" i="2" s="1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991" i="2"/>
  <c r="B991" i="2"/>
  <c r="C991" i="2"/>
  <c r="D991" i="2"/>
  <c r="E991" i="2"/>
  <c r="F991" i="2"/>
  <c r="G991" i="2"/>
  <c r="H991" i="2" s="1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1716" i="2"/>
  <c r="B1716" i="2"/>
  <c r="C1716" i="2"/>
  <c r="D1716" i="2"/>
  <c r="E1716" i="2"/>
  <c r="F1716" i="2"/>
  <c r="G1716" i="2"/>
  <c r="H1716" i="2" s="1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1495" i="2"/>
  <c r="B1495" i="2"/>
  <c r="C1495" i="2"/>
  <c r="D1495" i="2"/>
  <c r="E1495" i="2"/>
  <c r="F1495" i="2"/>
  <c r="G1495" i="2"/>
  <c r="H1495" i="2" s="1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406" i="2"/>
  <c r="B406" i="2"/>
  <c r="C406" i="2"/>
  <c r="D406" i="2"/>
  <c r="E406" i="2"/>
  <c r="F406" i="2"/>
  <c r="G406" i="2"/>
  <c r="H406" i="2" s="1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892" i="2"/>
  <c r="B892" i="2"/>
  <c r="C892" i="2"/>
  <c r="D892" i="2"/>
  <c r="E892" i="2"/>
  <c r="F892" i="2"/>
  <c r="G892" i="2"/>
  <c r="H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1085" i="2"/>
  <c r="B1085" i="2"/>
  <c r="C1085" i="2"/>
  <c r="D1085" i="2"/>
  <c r="E1085" i="2"/>
  <c r="F1085" i="2"/>
  <c r="G1085" i="2"/>
  <c r="H1085" i="2" s="1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581" i="2"/>
  <c r="B581" i="2"/>
  <c r="C581" i="2"/>
  <c r="D581" i="2"/>
  <c r="E581" i="2"/>
  <c r="F581" i="2"/>
  <c r="G581" i="2"/>
  <c r="H581" i="2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357" i="2"/>
  <c r="B357" i="2"/>
  <c r="C357" i="2"/>
  <c r="D357" i="2"/>
  <c r="E357" i="2"/>
  <c r="F357" i="2"/>
  <c r="G357" i="2"/>
  <c r="H357" i="2" s="1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1542" i="2"/>
  <c r="B1542" i="2"/>
  <c r="C1542" i="2"/>
  <c r="D1542" i="2"/>
  <c r="E1542" i="2"/>
  <c r="F1542" i="2"/>
  <c r="G1542" i="2"/>
  <c r="H1542" i="2" s="1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328" i="2"/>
  <c r="B1328" i="2"/>
  <c r="C1328" i="2"/>
  <c r="D1328" i="2"/>
  <c r="E1328" i="2"/>
  <c r="F1328" i="2"/>
  <c r="G1328" i="2"/>
  <c r="H1328" i="2" s="1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1411" i="2"/>
  <c r="B1411" i="2"/>
  <c r="C1411" i="2"/>
  <c r="D1411" i="2"/>
  <c r="E1411" i="2"/>
  <c r="F1411" i="2"/>
  <c r="G1411" i="2"/>
  <c r="H1411" i="2" s="1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393" i="2"/>
  <c r="B393" i="2"/>
  <c r="C393" i="2"/>
  <c r="D393" i="2"/>
  <c r="E393" i="2"/>
  <c r="F393" i="2"/>
  <c r="G393" i="2"/>
  <c r="H393" i="2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905" i="2"/>
  <c r="B905" i="2"/>
  <c r="C905" i="2"/>
  <c r="D905" i="2"/>
  <c r="E905" i="2"/>
  <c r="F905" i="2"/>
  <c r="G905" i="2"/>
  <c r="H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1300" i="2"/>
  <c r="B1300" i="2"/>
  <c r="C1300" i="2"/>
  <c r="D1300" i="2"/>
  <c r="E1300" i="2"/>
  <c r="F1300" i="2"/>
  <c r="G1300" i="2"/>
  <c r="H1300" i="2" s="1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710" i="2"/>
  <c r="B710" i="2"/>
  <c r="C710" i="2"/>
  <c r="D710" i="2"/>
  <c r="E710" i="2"/>
  <c r="F710" i="2"/>
  <c r="G710" i="2"/>
  <c r="H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11" i="2"/>
  <c r="B711" i="2"/>
  <c r="C711" i="2"/>
  <c r="D711" i="2"/>
  <c r="E711" i="2"/>
  <c r="F711" i="2"/>
  <c r="G711" i="2"/>
  <c r="H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1159" i="2"/>
  <c r="B1159" i="2"/>
  <c r="C1159" i="2"/>
  <c r="D1159" i="2"/>
  <c r="E1159" i="2"/>
  <c r="F1159" i="2"/>
  <c r="G1159" i="2"/>
  <c r="H1159" i="2" s="1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1587" i="2"/>
  <c r="B1587" i="2"/>
  <c r="C1587" i="2"/>
  <c r="D1587" i="2"/>
  <c r="E1587" i="2"/>
  <c r="F1587" i="2"/>
  <c r="G1587" i="2"/>
  <c r="H1587" i="2" s="1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1761" i="2"/>
  <c r="B1761" i="2"/>
  <c r="C1761" i="2"/>
  <c r="D1761" i="2"/>
  <c r="E1761" i="2"/>
  <c r="F1761" i="2"/>
  <c r="G1761" i="2"/>
  <c r="H1761" i="2" s="1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1681" i="2"/>
  <c r="B1681" i="2"/>
  <c r="C1681" i="2"/>
  <c r="D1681" i="2"/>
  <c r="E1681" i="2"/>
  <c r="F1681" i="2"/>
  <c r="G1681" i="2"/>
  <c r="H1681" i="2" s="1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1298" i="2"/>
  <c r="B1298" i="2"/>
  <c r="C1298" i="2"/>
  <c r="D1298" i="2"/>
  <c r="E1298" i="2"/>
  <c r="F1298" i="2"/>
  <c r="G1298" i="2"/>
  <c r="H1298" i="2" s="1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1090" i="2"/>
  <c r="B1090" i="2"/>
  <c r="C1090" i="2"/>
  <c r="D1090" i="2"/>
  <c r="E1090" i="2"/>
  <c r="F1090" i="2"/>
  <c r="G1090" i="2"/>
  <c r="H1090" i="2" s="1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301" i="2"/>
  <c r="B301" i="2"/>
  <c r="C301" i="2"/>
  <c r="D301" i="2"/>
  <c r="E301" i="2"/>
  <c r="F301" i="2"/>
  <c r="G301" i="2"/>
  <c r="H301" i="2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1509" i="2"/>
  <c r="B1509" i="2"/>
  <c r="C1509" i="2"/>
  <c r="D1509" i="2"/>
  <c r="E1509" i="2"/>
  <c r="F1509" i="2"/>
  <c r="G1509" i="2"/>
  <c r="H1509" i="2" s="1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1872" i="2"/>
  <c r="B1872" i="2"/>
  <c r="C1872" i="2"/>
  <c r="D1872" i="2"/>
  <c r="E1872" i="2"/>
  <c r="F1872" i="2"/>
  <c r="G1872" i="2"/>
  <c r="H1872" i="2" s="1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A1343" i="2"/>
  <c r="B1343" i="2"/>
  <c r="C1343" i="2"/>
  <c r="D1343" i="2"/>
  <c r="E1343" i="2"/>
  <c r="F1343" i="2"/>
  <c r="G1343" i="2"/>
  <c r="H1343" i="2" s="1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1874" i="2"/>
  <c r="B1874" i="2"/>
  <c r="C1874" i="2"/>
  <c r="D1874" i="2"/>
  <c r="E1874" i="2"/>
  <c r="F1874" i="2"/>
  <c r="G1874" i="2"/>
  <c r="H1874" i="2" s="1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A1412" i="2"/>
  <c r="B1412" i="2"/>
  <c r="C1412" i="2"/>
  <c r="D1412" i="2"/>
  <c r="E1412" i="2"/>
  <c r="F1412" i="2"/>
  <c r="G1412" i="2"/>
  <c r="H1412" i="2" s="1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643" i="2"/>
  <c r="B1643" i="2"/>
  <c r="C1643" i="2"/>
  <c r="D1643" i="2"/>
  <c r="E1643" i="2"/>
  <c r="F1643" i="2"/>
  <c r="G1643" i="2"/>
  <c r="H1643" i="2" s="1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1666" i="2"/>
  <c r="B1666" i="2"/>
  <c r="C1666" i="2"/>
  <c r="D1666" i="2"/>
  <c r="E1666" i="2"/>
  <c r="F1666" i="2"/>
  <c r="G1666" i="2"/>
  <c r="H1666" i="2" s="1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403" i="2"/>
  <c r="B403" i="2"/>
  <c r="C403" i="2"/>
  <c r="D403" i="2"/>
  <c r="E403" i="2"/>
  <c r="F403" i="2"/>
  <c r="G403" i="2"/>
  <c r="H403" i="2" s="1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1749" i="2"/>
  <c r="B1749" i="2"/>
  <c r="C1749" i="2"/>
  <c r="D1749" i="2"/>
  <c r="E1749" i="2"/>
  <c r="F1749" i="2"/>
  <c r="G1749" i="2"/>
  <c r="H1749" i="2" s="1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1766" i="2"/>
  <c r="B1766" i="2"/>
  <c r="C1766" i="2"/>
  <c r="D1766" i="2"/>
  <c r="E1766" i="2"/>
  <c r="F1766" i="2"/>
  <c r="G1766" i="2"/>
  <c r="H1766" i="2" s="1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A1737" i="2"/>
  <c r="B1737" i="2"/>
  <c r="C1737" i="2"/>
  <c r="D1737" i="2"/>
  <c r="E1737" i="2"/>
  <c r="F1737" i="2"/>
  <c r="G1737" i="2"/>
  <c r="H1737" i="2" s="1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719" i="2"/>
  <c r="B719" i="2"/>
  <c r="C719" i="2"/>
  <c r="D719" i="2"/>
  <c r="E719" i="2"/>
  <c r="F719" i="2"/>
  <c r="G719" i="2"/>
  <c r="H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1306" i="2"/>
  <c r="B1306" i="2"/>
  <c r="C1306" i="2"/>
  <c r="D1306" i="2"/>
  <c r="E1306" i="2"/>
  <c r="F1306" i="2"/>
  <c r="G1306" i="2"/>
  <c r="H1306" i="2" s="1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215" i="2"/>
  <c r="B1215" i="2"/>
  <c r="C1215" i="2"/>
  <c r="D1215" i="2"/>
  <c r="E1215" i="2"/>
  <c r="F1215" i="2"/>
  <c r="G1215" i="2"/>
  <c r="H1215" i="2" s="1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946" i="2"/>
  <c r="B946" i="2"/>
  <c r="C946" i="2"/>
  <c r="D946" i="2"/>
  <c r="E946" i="2"/>
  <c r="F946" i="2"/>
  <c r="G946" i="2"/>
  <c r="H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1433" i="2"/>
  <c r="B1433" i="2"/>
  <c r="C1433" i="2"/>
  <c r="D1433" i="2"/>
  <c r="E1433" i="2"/>
  <c r="F1433" i="2"/>
  <c r="G1433" i="2"/>
  <c r="H1433" i="2" s="1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408" i="2"/>
  <c r="B408" i="2"/>
  <c r="C408" i="2"/>
  <c r="D408" i="2"/>
  <c r="E408" i="2"/>
  <c r="F408" i="2"/>
  <c r="G408" i="2"/>
  <c r="H408" i="2" s="1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1575" i="2"/>
  <c r="B1575" i="2"/>
  <c r="C1575" i="2"/>
  <c r="D1575" i="2"/>
  <c r="E1575" i="2"/>
  <c r="F1575" i="2"/>
  <c r="G1575" i="2"/>
  <c r="H1575" i="2" s="1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1511" i="2"/>
  <c r="B1511" i="2"/>
  <c r="C1511" i="2"/>
  <c r="D1511" i="2"/>
  <c r="E1511" i="2"/>
  <c r="F1511" i="2"/>
  <c r="G1511" i="2"/>
  <c r="H1511" i="2" s="1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300" i="2"/>
  <c r="B300" i="2"/>
  <c r="C300" i="2"/>
  <c r="D300" i="2"/>
  <c r="E300" i="2"/>
  <c r="F300" i="2"/>
  <c r="G300" i="2"/>
  <c r="H300" i="2" s="1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303" i="2"/>
  <c r="B303" i="2"/>
  <c r="C303" i="2"/>
  <c r="D303" i="2"/>
  <c r="E303" i="2"/>
  <c r="F303" i="2"/>
  <c r="G303" i="2"/>
  <c r="H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425" i="2"/>
  <c r="B425" i="2"/>
  <c r="C425" i="2"/>
  <c r="D425" i="2"/>
  <c r="E425" i="2"/>
  <c r="F425" i="2"/>
  <c r="G425" i="2"/>
  <c r="H425" i="2" s="1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1783" i="2"/>
  <c r="B1783" i="2"/>
  <c r="C1783" i="2"/>
  <c r="D1783" i="2"/>
  <c r="E1783" i="2"/>
  <c r="F1783" i="2"/>
  <c r="G1783" i="2"/>
  <c r="H1783" i="2" s="1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A1600" i="2"/>
  <c r="B1600" i="2"/>
  <c r="C1600" i="2"/>
  <c r="D1600" i="2"/>
  <c r="E1600" i="2"/>
  <c r="F1600" i="2"/>
  <c r="G1600" i="2"/>
  <c r="H1600" i="2" s="1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1754" i="2"/>
  <c r="B1754" i="2"/>
  <c r="C1754" i="2"/>
  <c r="D1754" i="2"/>
  <c r="E1754" i="2"/>
  <c r="F1754" i="2"/>
  <c r="G1754" i="2"/>
  <c r="H1754" i="2" s="1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619" i="2"/>
  <c r="B619" i="2"/>
  <c r="C619" i="2"/>
  <c r="D619" i="2"/>
  <c r="E619" i="2"/>
  <c r="F619" i="2"/>
  <c r="G619" i="2"/>
  <c r="H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53" i="2"/>
  <c r="B653" i="2"/>
  <c r="C653" i="2"/>
  <c r="D653" i="2"/>
  <c r="E653" i="2"/>
  <c r="F653" i="2"/>
  <c r="G653" i="2"/>
  <c r="H653" i="2" s="1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1160" i="2"/>
  <c r="B1160" i="2"/>
  <c r="C1160" i="2"/>
  <c r="D1160" i="2"/>
  <c r="E1160" i="2"/>
  <c r="F1160" i="2"/>
  <c r="G1160" i="2"/>
  <c r="H1160" i="2" s="1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912" i="2"/>
  <c r="B912" i="2"/>
  <c r="C912" i="2"/>
  <c r="D912" i="2"/>
  <c r="E912" i="2"/>
  <c r="F912" i="2"/>
  <c r="G912" i="2"/>
  <c r="H912" i="2" s="1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1005" i="2"/>
  <c r="B1005" i="2"/>
  <c r="C1005" i="2"/>
  <c r="D1005" i="2"/>
  <c r="E1005" i="2"/>
  <c r="F1005" i="2"/>
  <c r="G1005" i="2"/>
  <c r="H1005" i="2" s="1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1242" i="2"/>
  <c r="B1242" i="2"/>
  <c r="C1242" i="2"/>
  <c r="D1242" i="2"/>
  <c r="E1242" i="2"/>
  <c r="F1242" i="2"/>
  <c r="G1242" i="2"/>
  <c r="H1242" i="2" s="1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1490" i="2"/>
  <c r="B1490" i="2"/>
  <c r="C1490" i="2"/>
  <c r="D1490" i="2"/>
  <c r="E1490" i="2"/>
  <c r="F1490" i="2"/>
  <c r="G1490" i="2"/>
  <c r="H1490" i="2" s="1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791" i="2"/>
  <c r="B791" i="2"/>
  <c r="C791" i="2"/>
  <c r="D791" i="2"/>
  <c r="E791" i="2"/>
  <c r="F791" i="2"/>
  <c r="G791" i="2"/>
  <c r="H791" i="2" s="1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885" i="2"/>
  <c r="B885" i="2"/>
  <c r="C885" i="2"/>
  <c r="D885" i="2"/>
  <c r="E885" i="2"/>
  <c r="F885" i="2"/>
  <c r="G885" i="2"/>
  <c r="H885" i="2" s="1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802" i="2"/>
  <c r="B802" i="2"/>
  <c r="C802" i="2"/>
  <c r="D802" i="2"/>
  <c r="E802" i="2"/>
  <c r="F802" i="2"/>
  <c r="G802" i="2"/>
  <c r="H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778" i="2"/>
  <c r="B778" i="2"/>
  <c r="C778" i="2"/>
  <c r="D778" i="2"/>
  <c r="E778" i="2"/>
  <c r="F778" i="2"/>
  <c r="G778" i="2"/>
  <c r="H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786" i="2"/>
  <c r="B786" i="2"/>
  <c r="C786" i="2"/>
  <c r="D786" i="2"/>
  <c r="E786" i="2"/>
  <c r="F786" i="2"/>
  <c r="G786" i="2"/>
  <c r="H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776" i="2"/>
  <c r="B776" i="2"/>
  <c r="C776" i="2"/>
  <c r="D776" i="2"/>
  <c r="E776" i="2"/>
  <c r="F776" i="2"/>
  <c r="G776" i="2"/>
  <c r="H776" i="2" s="1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1607" i="2"/>
  <c r="B1607" i="2"/>
  <c r="C1607" i="2"/>
  <c r="D1607" i="2"/>
  <c r="E1607" i="2"/>
  <c r="F1607" i="2"/>
  <c r="G1607" i="2"/>
  <c r="H1607" i="2" s="1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1276" i="2"/>
  <c r="B1276" i="2"/>
  <c r="C1276" i="2"/>
  <c r="D1276" i="2"/>
  <c r="E1276" i="2"/>
  <c r="F1276" i="2"/>
  <c r="G1276" i="2"/>
  <c r="H1276" i="2" s="1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770" i="2"/>
  <c r="B770" i="2"/>
  <c r="C770" i="2"/>
  <c r="D770" i="2"/>
  <c r="E770" i="2"/>
  <c r="F770" i="2"/>
  <c r="G770" i="2"/>
  <c r="H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812" i="2"/>
  <c r="B812" i="2"/>
  <c r="C812" i="2"/>
  <c r="D812" i="2"/>
  <c r="E812" i="2"/>
  <c r="F812" i="2"/>
  <c r="G812" i="2"/>
  <c r="H812" i="2" s="1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787" i="2"/>
  <c r="B787" i="2"/>
  <c r="C787" i="2"/>
  <c r="D787" i="2"/>
  <c r="E787" i="2"/>
  <c r="F787" i="2"/>
  <c r="G787" i="2"/>
  <c r="H787" i="2" s="1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55" i="2"/>
  <c r="B755" i="2"/>
  <c r="C755" i="2"/>
  <c r="D755" i="2"/>
  <c r="E755" i="2"/>
  <c r="F755" i="2"/>
  <c r="G755" i="2"/>
  <c r="H755" i="2" s="1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1644" i="2"/>
  <c r="B1644" i="2"/>
  <c r="C1644" i="2"/>
  <c r="D1644" i="2"/>
  <c r="E1644" i="2"/>
  <c r="F1644" i="2"/>
  <c r="G1644" i="2"/>
  <c r="H1644" i="2" s="1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780" i="2"/>
  <c r="B780" i="2"/>
  <c r="C780" i="2"/>
  <c r="D780" i="2"/>
  <c r="E780" i="2"/>
  <c r="F780" i="2"/>
  <c r="G780" i="2"/>
  <c r="H780" i="2" s="1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1315" i="2"/>
  <c r="B1315" i="2"/>
  <c r="C1315" i="2"/>
  <c r="D1315" i="2"/>
  <c r="E1315" i="2"/>
  <c r="F1315" i="2"/>
  <c r="G1315" i="2"/>
  <c r="H1315" i="2" s="1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909" i="2"/>
  <c r="B909" i="2"/>
  <c r="C909" i="2"/>
  <c r="D909" i="2"/>
  <c r="E909" i="2"/>
  <c r="F909" i="2"/>
  <c r="G909" i="2"/>
  <c r="H909" i="2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762" i="2"/>
  <c r="B762" i="2"/>
  <c r="C762" i="2"/>
  <c r="D762" i="2"/>
  <c r="E762" i="2"/>
  <c r="F762" i="2"/>
  <c r="G762" i="2"/>
  <c r="H762" i="2" s="1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803" i="2"/>
  <c r="B803" i="2"/>
  <c r="C803" i="2"/>
  <c r="D803" i="2"/>
  <c r="E803" i="2"/>
  <c r="F803" i="2"/>
  <c r="G803" i="2"/>
  <c r="H803" i="2" s="1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771" i="2"/>
  <c r="B771" i="2"/>
  <c r="C771" i="2"/>
  <c r="D771" i="2"/>
  <c r="E771" i="2"/>
  <c r="F771" i="2"/>
  <c r="G771" i="2"/>
  <c r="H771" i="2" s="1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92" i="2"/>
  <c r="B792" i="2"/>
  <c r="C792" i="2"/>
  <c r="D792" i="2"/>
  <c r="E792" i="2"/>
  <c r="F792" i="2"/>
  <c r="G792" i="2"/>
  <c r="H792" i="2" s="1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93" i="2"/>
  <c r="B793" i="2"/>
  <c r="C793" i="2"/>
  <c r="D793" i="2"/>
  <c r="E793" i="2"/>
  <c r="F793" i="2"/>
  <c r="G793" i="2"/>
  <c r="H793" i="2" s="1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781" i="2"/>
  <c r="B781" i="2"/>
  <c r="C781" i="2"/>
  <c r="D781" i="2"/>
  <c r="E781" i="2"/>
  <c r="F781" i="2"/>
  <c r="G781" i="2"/>
  <c r="H781" i="2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352" i="2"/>
  <c r="B352" i="2"/>
  <c r="C352" i="2"/>
  <c r="D352" i="2"/>
  <c r="E352" i="2"/>
  <c r="F352" i="2"/>
  <c r="G352" i="2"/>
  <c r="H352" i="2" s="1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1097" i="2"/>
  <c r="B1097" i="2"/>
  <c r="C1097" i="2"/>
  <c r="D1097" i="2"/>
  <c r="E1097" i="2"/>
  <c r="F1097" i="2"/>
  <c r="G1097" i="2"/>
  <c r="H1097" i="2" s="1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676" i="2"/>
  <c r="B676" i="2"/>
  <c r="C676" i="2"/>
  <c r="D676" i="2"/>
  <c r="E676" i="2"/>
  <c r="F676" i="2"/>
  <c r="G676" i="2"/>
  <c r="H676" i="2" s="1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754" i="2"/>
  <c r="B754" i="2"/>
  <c r="C754" i="2"/>
  <c r="D754" i="2"/>
  <c r="E754" i="2"/>
  <c r="F754" i="2"/>
  <c r="G754" i="2"/>
  <c r="H754" i="2" s="1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1671" i="2"/>
  <c r="B1671" i="2"/>
  <c r="C1671" i="2"/>
  <c r="D1671" i="2"/>
  <c r="E1671" i="2"/>
  <c r="F1671" i="2"/>
  <c r="G1671" i="2"/>
  <c r="H1671" i="2" s="1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772" i="2"/>
  <c r="B772" i="2"/>
  <c r="C772" i="2"/>
  <c r="D772" i="2"/>
  <c r="E772" i="2"/>
  <c r="F772" i="2"/>
  <c r="G772" i="2"/>
  <c r="H772" i="2" s="1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1776" i="2"/>
  <c r="B1776" i="2"/>
  <c r="C1776" i="2"/>
  <c r="D1776" i="2"/>
  <c r="E1776" i="2"/>
  <c r="F1776" i="2"/>
  <c r="G1776" i="2"/>
  <c r="H1776" i="2" s="1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A848" i="2"/>
  <c r="B848" i="2"/>
  <c r="C848" i="2"/>
  <c r="D848" i="2"/>
  <c r="E848" i="2"/>
  <c r="F848" i="2"/>
  <c r="G848" i="2"/>
  <c r="H848" i="2" s="1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1720" i="2"/>
  <c r="B1720" i="2"/>
  <c r="C1720" i="2"/>
  <c r="D1720" i="2"/>
  <c r="E1720" i="2"/>
  <c r="F1720" i="2"/>
  <c r="G1720" i="2"/>
  <c r="H1720" i="2" s="1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667" i="2"/>
  <c r="B667" i="2"/>
  <c r="C667" i="2"/>
  <c r="D667" i="2"/>
  <c r="E667" i="2"/>
  <c r="F667" i="2"/>
  <c r="G667" i="2"/>
  <c r="H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1799" i="2"/>
  <c r="B1799" i="2"/>
  <c r="C1799" i="2"/>
  <c r="D1799" i="2"/>
  <c r="E1799" i="2"/>
  <c r="F1799" i="2"/>
  <c r="G1799" i="2"/>
  <c r="H1799" i="2" s="1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A1420" i="2"/>
  <c r="B1420" i="2"/>
  <c r="C1420" i="2"/>
  <c r="D1420" i="2"/>
  <c r="E1420" i="2"/>
  <c r="F1420" i="2"/>
  <c r="G1420" i="2"/>
  <c r="H1420" i="2" s="1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449" i="2"/>
  <c r="B449" i="2"/>
  <c r="C449" i="2"/>
  <c r="D449" i="2"/>
  <c r="E449" i="2"/>
  <c r="F449" i="2"/>
  <c r="G449" i="2"/>
  <c r="H449" i="2" s="1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1826" i="2"/>
  <c r="B1826" i="2"/>
  <c r="C1826" i="2"/>
  <c r="D1826" i="2"/>
  <c r="E1826" i="2"/>
  <c r="F1826" i="2"/>
  <c r="G1826" i="2"/>
  <c r="H1826" i="2" s="1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A1334" i="2"/>
  <c r="B1334" i="2"/>
  <c r="C1334" i="2"/>
  <c r="D1334" i="2"/>
  <c r="E1334" i="2"/>
  <c r="F1334" i="2"/>
  <c r="G1334" i="2"/>
  <c r="H1334" i="2" s="1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1332" i="2"/>
  <c r="B1332" i="2"/>
  <c r="C1332" i="2"/>
  <c r="D1332" i="2"/>
  <c r="E1332" i="2"/>
  <c r="F1332" i="2"/>
  <c r="G1332" i="2"/>
  <c r="H1332" i="2" s="1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916" i="2"/>
  <c r="B916" i="2"/>
  <c r="C916" i="2"/>
  <c r="D916" i="2"/>
  <c r="E916" i="2"/>
  <c r="F916" i="2"/>
  <c r="G916" i="2"/>
  <c r="H916" i="2" s="1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1305" i="2"/>
  <c r="B1305" i="2"/>
  <c r="C1305" i="2"/>
  <c r="D1305" i="2"/>
  <c r="E1305" i="2"/>
  <c r="F1305" i="2"/>
  <c r="G1305" i="2"/>
  <c r="H1305" i="2" s="1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972" i="2"/>
  <c r="B972" i="2"/>
  <c r="C972" i="2"/>
  <c r="D972" i="2"/>
  <c r="E972" i="2"/>
  <c r="F972" i="2"/>
  <c r="G972" i="2"/>
  <c r="H972" i="2" s="1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1311" i="2"/>
  <c r="B1311" i="2"/>
  <c r="C1311" i="2"/>
  <c r="D1311" i="2"/>
  <c r="E1311" i="2"/>
  <c r="F1311" i="2"/>
  <c r="G1311" i="2"/>
  <c r="H1311" i="2" s="1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069" i="2"/>
  <c r="B1069" i="2"/>
  <c r="C1069" i="2"/>
  <c r="D1069" i="2"/>
  <c r="E1069" i="2"/>
  <c r="F1069" i="2"/>
  <c r="G1069" i="2"/>
  <c r="H1069" i="2" s="1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773" i="2"/>
  <c r="B773" i="2"/>
  <c r="C773" i="2"/>
  <c r="D773" i="2"/>
  <c r="E773" i="2"/>
  <c r="F773" i="2"/>
  <c r="G773" i="2"/>
  <c r="H773" i="2" s="1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766" i="2"/>
  <c r="B766" i="2"/>
  <c r="C766" i="2"/>
  <c r="D766" i="2"/>
  <c r="E766" i="2"/>
  <c r="F766" i="2"/>
  <c r="G766" i="2"/>
  <c r="H766" i="2" s="1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774" i="2"/>
  <c r="B774" i="2"/>
  <c r="C774" i="2"/>
  <c r="D774" i="2"/>
  <c r="E774" i="2"/>
  <c r="F774" i="2"/>
  <c r="G774" i="2"/>
  <c r="H774" i="2" s="1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868" i="2"/>
  <c r="B868" i="2"/>
  <c r="C868" i="2"/>
  <c r="D868" i="2"/>
  <c r="E868" i="2"/>
  <c r="F868" i="2"/>
  <c r="G868" i="2"/>
  <c r="H868" i="2" s="1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919" i="2"/>
  <c r="B919" i="2"/>
  <c r="C919" i="2"/>
  <c r="D919" i="2"/>
  <c r="E919" i="2"/>
  <c r="F919" i="2"/>
  <c r="G919" i="2"/>
  <c r="H919" i="2" s="1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1142" i="2"/>
  <c r="B1142" i="2"/>
  <c r="C1142" i="2"/>
  <c r="D1142" i="2"/>
  <c r="E1142" i="2"/>
  <c r="F1142" i="2"/>
  <c r="G1142" i="2"/>
  <c r="H1142" i="2" s="1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794" i="2"/>
  <c r="B794" i="2"/>
  <c r="C794" i="2"/>
  <c r="D794" i="2"/>
  <c r="E794" i="2"/>
  <c r="F794" i="2"/>
  <c r="G794" i="2"/>
  <c r="H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1312" i="2"/>
  <c r="B1312" i="2"/>
  <c r="C1312" i="2"/>
  <c r="D1312" i="2"/>
  <c r="E1312" i="2"/>
  <c r="F1312" i="2"/>
  <c r="G1312" i="2"/>
  <c r="H1312" i="2" s="1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799" i="2"/>
  <c r="B799" i="2"/>
  <c r="C799" i="2"/>
  <c r="D799" i="2"/>
  <c r="E799" i="2"/>
  <c r="F799" i="2"/>
  <c r="G799" i="2"/>
  <c r="H799" i="2" s="1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804" i="2"/>
  <c r="B804" i="2"/>
  <c r="C804" i="2"/>
  <c r="D804" i="2"/>
  <c r="E804" i="2"/>
  <c r="F804" i="2"/>
  <c r="G804" i="2"/>
  <c r="H804" i="2" s="1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979" i="2"/>
  <c r="B979" i="2"/>
  <c r="C979" i="2"/>
  <c r="D979" i="2"/>
  <c r="E979" i="2"/>
  <c r="F979" i="2"/>
  <c r="G979" i="2"/>
  <c r="H979" i="2" s="1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797" i="2"/>
  <c r="B797" i="2"/>
  <c r="C797" i="2"/>
  <c r="D797" i="2"/>
  <c r="E797" i="2"/>
  <c r="F797" i="2"/>
  <c r="G797" i="2"/>
  <c r="H797" i="2" s="1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801" i="2"/>
  <c r="B801" i="2"/>
  <c r="C801" i="2"/>
  <c r="D801" i="2"/>
  <c r="E801" i="2"/>
  <c r="F801" i="2"/>
  <c r="G801" i="2"/>
  <c r="H801" i="2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1314" i="2"/>
  <c r="B1314" i="2"/>
  <c r="C1314" i="2"/>
  <c r="D1314" i="2"/>
  <c r="E1314" i="2"/>
  <c r="F1314" i="2"/>
  <c r="G1314" i="2"/>
  <c r="H1314" i="2" s="1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828" i="2"/>
  <c r="B1828" i="2"/>
  <c r="C1828" i="2"/>
  <c r="D1828" i="2"/>
  <c r="E1828" i="2"/>
  <c r="F1828" i="2"/>
  <c r="G1828" i="2"/>
  <c r="H1828" i="2" s="1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A1371" i="2"/>
  <c r="B1371" i="2"/>
  <c r="C1371" i="2"/>
  <c r="D1371" i="2"/>
  <c r="E1371" i="2"/>
  <c r="F1371" i="2"/>
  <c r="G1371" i="2"/>
  <c r="H1371" i="2" s="1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1830" i="2"/>
  <c r="B1830" i="2"/>
  <c r="C1830" i="2"/>
  <c r="D1830" i="2"/>
  <c r="E1830" i="2"/>
  <c r="F1830" i="2"/>
  <c r="G1830" i="2"/>
  <c r="H1830" i="2" s="1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A1007" i="2"/>
  <c r="B1007" i="2"/>
  <c r="C1007" i="2"/>
  <c r="D1007" i="2"/>
  <c r="E1007" i="2"/>
  <c r="F1007" i="2"/>
  <c r="G1007" i="2"/>
  <c r="H1007" i="2" s="1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988" i="2"/>
  <c r="B988" i="2"/>
  <c r="C988" i="2"/>
  <c r="D988" i="2"/>
  <c r="E988" i="2"/>
  <c r="F988" i="2"/>
  <c r="G988" i="2"/>
  <c r="H988" i="2" s="1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1740" i="2"/>
  <c r="B1740" i="2"/>
  <c r="C1740" i="2"/>
  <c r="D1740" i="2"/>
  <c r="E1740" i="2"/>
  <c r="F1740" i="2"/>
  <c r="G1740" i="2"/>
  <c r="H1740" i="2" s="1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1774" i="2"/>
  <c r="B1774" i="2"/>
  <c r="C1774" i="2"/>
  <c r="D1774" i="2"/>
  <c r="E1774" i="2"/>
  <c r="F1774" i="2"/>
  <c r="G1774" i="2"/>
  <c r="H1774" i="2" s="1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A1056" i="2"/>
  <c r="B1056" i="2"/>
  <c r="C1056" i="2"/>
  <c r="D1056" i="2"/>
  <c r="E1056" i="2"/>
  <c r="F1056" i="2"/>
  <c r="G1056" i="2"/>
  <c r="H1056" i="2" s="1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1831" i="2"/>
  <c r="B1831" i="2"/>
  <c r="C1831" i="2"/>
  <c r="D1831" i="2"/>
  <c r="E1831" i="2"/>
  <c r="F1831" i="2"/>
  <c r="G1831" i="2"/>
  <c r="H1831" i="2" s="1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A1801" i="2"/>
  <c r="B1801" i="2"/>
  <c r="C1801" i="2"/>
  <c r="D1801" i="2"/>
  <c r="E1801" i="2"/>
  <c r="F1801" i="2"/>
  <c r="G1801" i="2"/>
  <c r="H1801" i="2" s="1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A1769" i="2"/>
  <c r="B1769" i="2"/>
  <c r="C1769" i="2"/>
  <c r="D1769" i="2"/>
  <c r="E1769" i="2"/>
  <c r="F1769" i="2"/>
  <c r="G1769" i="2"/>
  <c r="H1769" i="2" s="1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A900" i="2"/>
  <c r="B900" i="2"/>
  <c r="C900" i="2"/>
  <c r="D900" i="2"/>
  <c r="E900" i="2"/>
  <c r="F900" i="2"/>
  <c r="G900" i="2"/>
  <c r="H900" i="2" s="1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475" i="2"/>
  <c r="B475" i="2"/>
  <c r="C475" i="2"/>
  <c r="D475" i="2"/>
  <c r="E475" i="2"/>
  <c r="F475" i="2"/>
  <c r="G475" i="2"/>
  <c r="H475" i="2" s="1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1621" i="2"/>
  <c r="B1621" i="2"/>
  <c r="C1621" i="2"/>
  <c r="D1621" i="2"/>
  <c r="E1621" i="2"/>
  <c r="F1621" i="2"/>
  <c r="G1621" i="2"/>
  <c r="H1621" i="2" s="1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172" i="2"/>
  <c r="B172" i="2"/>
  <c r="C172" i="2"/>
  <c r="D172" i="2"/>
  <c r="E172" i="2"/>
  <c r="F172" i="2"/>
  <c r="G172" i="2"/>
  <c r="H172" i="2" s="1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966" i="2"/>
  <c r="B1966" i="2"/>
  <c r="C1966" i="2"/>
  <c r="D1966" i="2"/>
  <c r="E1966" i="2"/>
  <c r="F1966" i="2"/>
  <c r="G1966" i="2"/>
  <c r="H1966" i="2" s="1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A1940" i="2"/>
  <c r="B1940" i="2"/>
  <c r="C1940" i="2"/>
  <c r="D1940" i="2"/>
  <c r="E1940" i="2"/>
  <c r="F1940" i="2"/>
  <c r="G1940" i="2"/>
  <c r="H1940" i="2" s="1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A723" i="2"/>
  <c r="B723" i="2"/>
  <c r="C723" i="2"/>
  <c r="D723" i="2"/>
  <c r="E723" i="2"/>
  <c r="F723" i="2"/>
  <c r="G723" i="2"/>
  <c r="H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426" i="2"/>
  <c r="B426" i="2"/>
  <c r="C426" i="2"/>
  <c r="D426" i="2"/>
  <c r="E426" i="2"/>
  <c r="F426" i="2"/>
  <c r="G426" i="2"/>
  <c r="H426" i="2" s="1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1722" i="2"/>
  <c r="B1722" i="2"/>
  <c r="C1722" i="2"/>
  <c r="D1722" i="2"/>
  <c r="E1722" i="2"/>
  <c r="F1722" i="2"/>
  <c r="G1722" i="2"/>
  <c r="H1722" i="2" s="1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1226" i="2"/>
  <c r="B1226" i="2"/>
  <c r="C1226" i="2"/>
  <c r="D1226" i="2"/>
  <c r="E1226" i="2"/>
  <c r="F1226" i="2"/>
  <c r="G1226" i="2"/>
  <c r="H1226" i="2" s="1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1629" i="2"/>
  <c r="B1629" i="2"/>
  <c r="C1629" i="2"/>
  <c r="D1629" i="2"/>
  <c r="E1629" i="2"/>
  <c r="F1629" i="2"/>
  <c r="G1629" i="2"/>
  <c r="H1629" i="2" s="1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825" i="2"/>
  <c r="B825" i="2"/>
  <c r="C825" i="2"/>
  <c r="D825" i="2"/>
  <c r="E825" i="2"/>
  <c r="F825" i="2"/>
  <c r="G825" i="2"/>
  <c r="H825" i="2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160" i="2"/>
  <c r="B160" i="2"/>
  <c r="C160" i="2"/>
  <c r="D160" i="2"/>
  <c r="E160" i="2"/>
  <c r="F160" i="2"/>
  <c r="G160" i="2"/>
  <c r="H160" i="2" s="1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78" i="2"/>
  <c r="B78" i="2"/>
  <c r="C78" i="2"/>
  <c r="D78" i="2"/>
  <c r="E78" i="2"/>
  <c r="F78" i="2"/>
  <c r="G78" i="2"/>
  <c r="H78" i="2" s="1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67" i="2"/>
  <c r="B67" i="2"/>
  <c r="C67" i="2"/>
  <c r="D67" i="2"/>
  <c r="E67" i="2"/>
  <c r="F67" i="2"/>
  <c r="G67" i="2"/>
  <c r="H67" i="2" s="1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1777" i="2"/>
  <c r="B1777" i="2"/>
  <c r="C1777" i="2"/>
  <c r="D1777" i="2"/>
  <c r="E1777" i="2"/>
  <c r="F1777" i="2"/>
  <c r="G1777" i="2"/>
  <c r="H1777" i="2" s="1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A129" i="2"/>
  <c r="B129" i="2"/>
  <c r="C129" i="2"/>
  <c r="D129" i="2"/>
  <c r="E129" i="2"/>
  <c r="F129" i="2"/>
  <c r="G129" i="2"/>
  <c r="H129" i="2" s="1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76" i="2"/>
  <c r="B76" i="2"/>
  <c r="C76" i="2"/>
  <c r="D76" i="2"/>
  <c r="E76" i="2"/>
  <c r="F76" i="2"/>
  <c r="G76" i="2"/>
  <c r="H76" i="2" s="1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66" i="2"/>
  <c r="B66" i="2"/>
  <c r="C66" i="2"/>
  <c r="D66" i="2"/>
  <c r="E66" i="2"/>
  <c r="F66" i="2"/>
  <c r="G66" i="2"/>
  <c r="H66" i="2" s="1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143" i="2"/>
  <c r="B143" i="2"/>
  <c r="C143" i="2"/>
  <c r="D143" i="2"/>
  <c r="E143" i="2"/>
  <c r="F143" i="2"/>
  <c r="G143" i="2"/>
  <c r="H143" i="2" s="1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970" i="2"/>
  <c r="B1970" i="2"/>
  <c r="C1970" i="2"/>
  <c r="D1970" i="2"/>
  <c r="E1970" i="2"/>
  <c r="F1970" i="2"/>
  <c r="G1970" i="2"/>
  <c r="H1970" i="2" s="1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A1797" i="2"/>
  <c r="B1797" i="2"/>
  <c r="C1797" i="2"/>
  <c r="D1797" i="2"/>
  <c r="E1797" i="2"/>
  <c r="F1797" i="2"/>
  <c r="G1797" i="2"/>
  <c r="H1797" i="2" s="1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A740" i="2"/>
  <c r="B740" i="2"/>
  <c r="C740" i="2"/>
  <c r="D740" i="2"/>
  <c r="E740" i="2"/>
  <c r="F740" i="2"/>
  <c r="G740" i="2"/>
  <c r="H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1695" i="2"/>
  <c r="B1695" i="2"/>
  <c r="C1695" i="2"/>
  <c r="D1695" i="2"/>
  <c r="E1695" i="2"/>
  <c r="F1695" i="2"/>
  <c r="G1695" i="2"/>
  <c r="H1695" i="2" s="1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895" i="2"/>
  <c r="B895" i="2"/>
  <c r="C895" i="2"/>
  <c r="D895" i="2"/>
  <c r="E895" i="2"/>
  <c r="F895" i="2"/>
  <c r="G895" i="2"/>
  <c r="H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443" i="2"/>
  <c r="B443" i="2"/>
  <c r="C443" i="2"/>
  <c r="D443" i="2"/>
  <c r="E443" i="2"/>
  <c r="F443" i="2"/>
  <c r="G443" i="2"/>
  <c r="H443" i="2" s="1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337" i="2"/>
  <c r="B337" i="2"/>
  <c r="C337" i="2"/>
  <c r="D337" i="2"/>
  <c r="E337" i="2"/>
  <c r="F337" i="2"/>
  <c r="G337" i="2"/>
  <c r="H337" i="2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831" i="2"/>
  <c r="B831" i="2"/>
  <c r="C831" i="2"/>
  <c r="D831" i="2"/>
  <c r="E831" i="2"/>
  <c r="F831" i="2"/>
  <c r="G831" i="2"/>
  <c r="H831" i="2" s="1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722" i="2"/>
  <c r="B722" i="2"/>
  <c r="C722" i="2"/>
  <c r="D722" i="2"/>
  <c r="E722" i="2"/>
  <c r="F722" i="2"/>
  <c r="G722" i="2"/>
  <c r="H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1518" i="2"/>
  <c r="B1518" i="2"/>
  <c r="C1518" i="2"/>
  <c r="D1518" i="2"/>
  <c r="E1518" i="2"/>
  <c r="F1518" i="2"/>
  <c r="G1518" i="2"/>
  <c r="H1518" i="2" s="1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765" i="2"/>
  <c r="B765" i="2"/>
  <c r="C765" i="2"/>
  <c r="D765" i="2"/>
  <c r="E765" i="2"/>
  <c r="F765" i="2"/>
  <c r="G765" i="2"/>
  <c r="H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1792" i="2"/>
  <c r="B1792" i="2"/>
  <c r="C1792" i="2"/>
  <c r="D1792" i="2"/>
  <c r="E1792" i="2"/>
  <c r="F1792" i="2"/>
  <c r="G1792" i="2"/>
  <c r="H1792" i="2" s="1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A1663" i="2"/>
  <c r="B1663" i="2"/>
  <c r="C1663" i="2"/>
  <c r="D1663" i="2"/>
  <c r="E1663" i="2"/>
  <c r="F1663" i="2"/>
  <c r="G1663" i="2"/>
  <c r="H1663" i="2" s="1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1816" i="2"/>
  <c r="B1816" i="2"/>
  <c r="C1816" i="2"/>
  <c r="D1816" i="2"/>
  <c r="E1816" i="2"/>
  <c r="F1816" i="2"/>
  <c r="G1816" i="2"/>
  <c r="H1816" i="2" s="1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A1021" i="2"/>
  <c r="B1021" i="2"/>
  <c r="C1021" i="2"/>
  <c r="D1021" i="2"/>
  <c r="E1021" i="2"/>
  <c r="F1021" i="2"/>
  <c r="G1021" i="2"/>
  <c r="H1021" i="2" s="1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416" i="2"/>
  <c r="B416" i="2"/>
  <c r="C416" i="2"/>
  <c r="D416" i="2"/>
  <c r="E416" i="2"/>
  <c r="F416" i="2"/>
  <c r="G416" i="2"/>
  <c r="H416" i="2" s="1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531" i="2"/>
  <c r="B531" i="2"/>
  <c r="C531" i="2"/>
  <c r="D531" i="2"/>
  <c r="E531" i="2"/>
  <c r="F531" i="2"/>
  <c r="G531" i="2"/>
  <c r="H531" i="2" s="1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1824" i="2"/>
  <c r="B1824" i="2"/>
  <c r="C1824" i="2"/>
  <c r="D1824" i="2"/>
  <c r="E1824" i="2"/>
  <c r="F1824" i="2"/>
  <c r="G1824" i="2"/>
  <c r="H1824" i="2" s="1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A930" i="2"/>
  <c r="B930" i="2"/>
  <c r="C930" i="2"/>
  <c r="D930" i="2"/>
  <c r="E930" i="2"/>
  <c r="F930" i="2"/>
  <c r="G930" i="2"/>
  <c r="H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1811" i="2"/>
  <c r="B1811" i="2"/>
  <c r="C1811" i="2"/>
  <c r="D1811" i="2"/>
  <c r="E1811" i="2"/>
  <c r="F1811" i="2"/>
  <c r="G1811" i="2"/>
  <c r="H1811" i="2" s="1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A1270" i="2"/>
  <c r="B1270" i="2"/>
  <c r="C1270" i="2"/>
  <c r="D1270" i="2"/>
  <c r="E1270" i="2"/>
  <c r="F1270" i="2"/>
  <c r="G1270" i="2"/>
  <c r="H1270" i="2" s="1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1841" i="2"/>
  <c r="B1841" i="2"/>
  <c r="C1841" i="2"/>
  <c r="D1841" i="2"/>
  <c r="E1841" i="2"/>
  <c r="F1841" i="2"/>
  <c r="G1841" i="2"/>
  <c r="H1841" i="2" s="1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A1457" i="2"/>
  <c r="B1457" i="2"/>
  <c r="C1457" i="2"/>
  <c r="D1457" i="2"/>
  <c r="E1457" i="2"/>
  <c r="F1457" i="2"/>
  <c r="G1457" i="2"/>
  <c r="H1457" i="2" s="1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1504" i="2"/>
  <c r="B1504" i="2"/>
  <c r="C1504" i="2"/>
  <c r="D1504" i="2"/>
  <c r="E1504" i="2"/>
  <c r="F1504" i="2"/>
  <c r="G1504" i="2"/>
  <c r="H1504" i="2" s="1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823" i="2"/>
  <c r="B823" i="2"/>
  <c r="C823" i="2"/>
  <c r="D823" i="2"/>
  <c r="E823" i="2"/>
  <c r="F823" i="2"/>
  <c r="G823" i="2"/>
  <c r="H823" i="2" s="1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1755" i="2"/>
  <c r="B1755" i="2"/>
  <c r="C1755" i="2"/>
  <c r="D1755" i="2"/>
  <c r="E1755" i="2"/>
  <c r="F1755" i="2"/>
  <c r="G1755" i="2"/>
  <c r="H1755" i="2" s="1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1839" i="2"/>
  <c r="B1839" i="2"/>
  <c r="C1839" i="2"/>
  <c r="D1839" i="2"/>
  <c r="E1839" i="2"/>
  <c r="F1839" i="2"/>
  <c r="G1839" i="2"/>
  <c r="H1839" i="2" s="1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A870" i="2"/>
  <c r="B870" i="2"/>
  <c r="C870" i="2"/>
  <c r="D870" i="2"/>
  <c r="E870" i="2"/>
  <c r="F870" i="2"/>
  <c r="G870" i="2"/>
  <c r="H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1900" i="2"/>
  <c r="B1900" i="2"/>
  <c r="C1900" i="2"/>
  <c r="D1900" i="2"/>
  <c r="E1900" i="2"/>
  <c r="F1900" i="2"/>
  <c r="G1900" i="2"/>
  <c r="H1900" i="2" s="1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A1510" i="2"/>
  <c r="B1510" i="2"/>
  <c r="C1510" i="2"/>
  <c r="D1510" i="2"/>
  <c r="E1510" i="2"/>
  <c r="F1510" i="2"/>
  <c r="G1510" i="2"/>
  <c r="H1510" i="2" s="1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058" i="2"/>
  <c r="B1058" i="2"/>
  <c r="C1058" i="2"/>
  <c r="D1058" i="2"/>
  <c r="E1058" i="2"/>
  <c r="F1058" i="2"/>
  <c r="G1058" i="2"/>
  <c r="H1058" i="2" s="1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12" i="2"/>
  <c r="B12" i="2"/>
  <c r="C12" i="2"/>
  <c r="D12" i="2"/>
  <c r="E12" i="2"/>
  <c r="F12" i="2"/>
  <c r="G12" i="2"/>
  <c r="H12" i="2" s="1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153" i="2"/>
  <c r="B1153" i="2"/>
  <c r="C1153" i="2"/>
  <c r="D1153" i="2"/>
  <c r="E1153" i="2"/>
  <c r="F1153" i="2"/>
  <c r="G1153" i="2"/>
  <c r="H1153" i="2" s="1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1051" i="2"/>
  <c r="B1051" i="2"/>
  <c r="C1051" i="2"/>
  <c r="D1051" i="2"/>
  <c r="E1051" i="2"/>
  <c r="F1051" i="2"/>
  <c r="G1051" i="2"/>
  <c r="H1051" i="2" s="1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815" i="2"/>
  <c r="B815" i="2"/>
  <c r="C815" i="2"/>
  <c r="D815" i="2"/>
  <c r="E815" i="2"/>
  <c r="F815" i="2"/>
  <c r="G815" i="2"/>
  <c r="H815" i="2" s="1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1909" i="2"/>
  <c r="B1909" i="2"/>
  <c r="C1909" i="2"/>
  <c r="D1909" i="2"/>
  <c r="E1909" i="2"/>
  <c r="F1909" i="2"/>
  <c r="G1909" i="2"/>
  <c r="H1909" i="2" s="1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A875" i="2"/>
  <c r="B875" i="2"/>
  <c r="C875" i="2"/>
  <c r="D875" i="2"/>
  <c r="E875" i="2"/>
  <c r="F875" i="2"/>
  <c r="G875" i="2"/>
  <c r="H875" i="2" s="1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1899" i="2"/>
  <c r="B1899" i="2"/>
  <c r="C1899" i="2"/>
  <c r="D1899" i="2"/>
  <c r="E1899" i="2"/>
  <c r="F1899" i="2"/>
  <c r="G1899" i="2"/>
  <c r="H1899" i="2" s="1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A1322" i="2"/>
  <c r="B1322" i="2"/>
  <c r="C1322" i="2"/>
  <c r="D1322" i="2"/>
  <c r="E1322" i="2"/>
  <c r="F1322" i="2"/>
  <c r="G1322" i="2"/>
  <c r="H1322" i="2" s="1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832" i="2"/>
  <c r="B832" i="2"/>
  <c r="C832" i="2"/>
  <c r="D832" i="2"/>
  <c r="E832" i="2"/>
  <c r="F832" i="2"/>
  <c r="G832" i="2"/>
  <c r="H832" i="2" s="1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05" i="2"/>
  <c r="B805" i="2"/>
  <c r="C805" i="2"/>
  <c r="D805" i="2"/>
  <c r="E805" i="2"/>
  <c r="F805" i="2"/>
  <c r="G805" i="2"/>
  <c r="H805" i="2" s="1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840" i="2"/>
  <c r="B840" i="2"/>
  <c r="C840" i="2"/>
  <c r="D840" i="2"/>
  <c r="E840" i="2"/>
  <c r="F840" i="2"/>
  <c r="G840" i="2"/>
  <c r="H840" i="2" s="1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1791" i="2"/>
  <c r="B1791" i="2"/>
  <c r="C1791" i="2"/>
  <c r="D1791" i="2"/>
  <c r="E1791" i="2"/>
  <c r="F1791" i="2"/>
  <c r="G1791" i="2"/>
  <c r="H1791" i="2" s="1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A1851" i="2"/>
  <c r="B1851" i="2"/>
  <c r="C1851" i="2"/>
  <c r="D1851" i="2"/>
  <c r="E1851" i="2"/>
  <c r="F1851" i="2"/>
  <c r="G1851" i="2"/>
  <c r="H1851" i="2" s="1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A2012" i="2"/>
  <c r="B2012" i="2"/>
  <c r="C2012" i="2"/>
  <c r="D2012" i="2"/>
  <c r="E2012" i="2"/>
  <c r="F2012" i="2"/>
  <c r="G2012" i="2"/>
  <c r="H2012" i="2" s="1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A1715" i="2"/>
  <c r="B1715" i="2"/>
  <c r="C1715" i="2"/>
  <c r="D1715" i="2"/>
  <c r="E1715" i="2"/>
  <c r="F1715" i="2"/>
  <c r="G1715" i="2"/>
  <c r="H1715" i="2" s="1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902" i="2"/>
  <c r="B1902" i="2"/>
  <c r="C1902" i="2"/>
  <c r="D1902" i="2"/>
  <c r="E1902" i="2"/>
  <c r="F1902" i="2"/>
  <c r="G1902" i="2"/>
  <c r="H1902" i="2" s="1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A622" i="2"/>
  <c r="B622" i="2"/>
  <c r="C622" i="2"/>
  <c r="D622" i="2"/>
  <c r="E622" i="2"/>
  <c r="F622" i="2"/>
  <c r="G622" i="2"/>
  <c r="H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807" i="2"/>
  <c r="B807" i="2"/>
  <c r="C807" i="2"/>
  <c r="D807" i="2"/>
  <c r="E807" i="2"/>
  <c r="F807" i="2"/>
  <c r="G807" i="2"/>
  <c r="H807" i="2" s="1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1523" i="2"/>
  <c r="B1523" i="2"/>
  <c r="C1523" i="2"/>
  <c r="D1523" i="2"/>
  <c r="E1523" i="2"/>
  <c r="F1523" i="2"/>
  <c r="G1523" i="2"/>
  <c r="H1523" i="2" s="1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989" i="2"/>
  <c r="B989" i="2"/>
  <c r="C989" i="2"/>
  <c r="D989" i="2"/>
  <c r="E989" i="2"/>
  <c r="F989" i="2"/>
  <c r="G989" i="2"/>
  <c r="H989" i="2" s="1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1917" i="2"/>
  <c r="B1917" i="2"/>
  <c r="C1917" i="2"/>
  <c r="D1917" i="2"/>
  <c r="E1917" i="2"/>
  <c r="F1917" i="2"/>
  <c r="G1917" i="2"/>
  <c r="H1917" i="2" s="1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A876" i="2"/>
  <c r="B876" i="2"/>
  <c r="C876" i="2"/>
  <c r="D876" i="2"/>
  <c r="E876" i="2"/>
  <c r="F876" i="2"/>
  <c r="G876" i="2"/>
  <c r="H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1255" i="2"/>
  <c r="B1255" i="2"/>
  <c r="C1255" i="2"/>
  <c r="D1255" i="2"/>
  <c r="E1255" i="2"/>
  <c r="F1255" i="2"/>
  <c r="G1255" i="2"/>
  <c r="H1255" i="2" s="1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351" i="2"/>
  <c r="B1351" i="2"/>
  <c r="C1351" i="2"/>
  <c r="D1351" i="2"/>
  <c r="E1351" i="2"/>
  <c r="F1351" i="2"/>
  <c r="G1351" i="2"/>
  <c r="H1351" i="2" s="1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1914" i="2"/>
  <c r="B1914" i="2"/>
  <c r="C1914" i="2"/>
  <c r="D1914" i="2"/>
  <c r="E1914" i="2"/>
  <c r="F1914" i="2"/>
  <c r="G1914" i="2"/>
  <c r="H1914" i="2" s="1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A816" i="2"/>
  <c r="B816" i="2"/>
  <c r="C816" i="2"/>
  <c r="D816" i="2"/>
  <c r="E816" i="2"/>
  <c r="F816" i="2"/>
  <c r="G816" i="2"/>
  <c r="H816" i="2" s="1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560" i="2"/>
  <c r="B560" i="2"/>
  <c r="C560" i="2"/>
  <c r="D560" i="2"/>
  <c r="E560" i="2"/>
  <c r="F560" i="2"/>
  <c r="G560" i="2"/>
  <c r="H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1323" i="2"/>
  <c r="B1323" i="2"/>
  <c r="C1323" i="2"/>
  <c r="D1323" i="2"/>
  <c r="E1323" i="2"/>
  <c r="F1323" i="2"/>
  <c r="G1323" i="2"/>
  <c r="H1323" i="2" s="1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906" i="2"/>
  <c r="B1906" i="2"/>
  <c r="C1906" i="2"/>
  <c r="D1906" i="2"/>
  <c r="E1906" i="2"/>
  <c r="F1906" i="2"/>
  <c r="G1906" i="2"/>
  <c r="H1906" i="2" s="1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A874" i="2"/>
  <c r="B874" i="2"/>
  <c r="C874" i="2"/>
  <c r="D874" i="2"/>
  <c r="E874" i="2"/>
  <c r="F874" i="2"/>
  <c r="G874" i="2"/>
  <c r="H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817" i="2"/>
  <c r="B817" i="2"/>
  <c r="C817" i="2"/>
  <c r="D817" i="2"/>
  <c r="E817" i="2"/>
  <c r="F817" i="2"/>
  <c r="G817" i="2"/>
  <c r="H817" i="2" s="1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8" i="2"/>
  <c r="B818" i="2"/>
  <c r="C818" i="2"/>
  <c r="D818" i="2"/>
  <c r="E818" i="2"/>
  <c r="F818" i="2"/>
  <c r="G818" i="2"/>
  <c r="H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19" i="2"/>
  <c r="B819" i="2"/>
  <c r="C819" i="2"/>
  <c r="D819" i="2"/>
  <c r="E819" i="2"/>
  <c r="F819" i="2"/>
  <c r="G819" i="2"/>
  <c r="H819" i="2" s="1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22" i="2"/>
  <c r="B822" i="2"/>
  <c r="C822" i="2"/>
  <c r="D822" i="2"/>
  <c r="E822" i="2"/>
  <c r="F822" i="2"/>
  <c r="G822" i="2"/>
  <c r="H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820" i="2"/>
  <c r="B820" i="2"/>
  <c r="C820" i="2"/>
  <c r="D820" i="2"/>
  <c r="E820" i="2"/>
  <c r="F820" i="2"/>
  <c r="G820" i="2"/>
  <c r="H820" i="2" s="1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974" i="2"/>
  <c r="B974" i="2"/>
  <c r="C974" i="2"/>
  <c r="D974" i="2"/>
  <c r="E974" i="2"/>
  <c r="F974" i="2"/>
  <c r="G974" i="2"/>
  <c r="H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398" i="2"/>
  <c r="B398" i="2"/>
  <c r="C398" i="2"/>
  <c r="D398" i="2"/>
  <c r="E398" i="2"/>
  <c r="F398" i="2"/>
  <c r="G398" i="2"/>
  <c r="H398" i="2" s="1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1493" i="2"/>
  <c r="B1493" i="2"/>
  <c r="C1493" i="2"/>
  <c r="D1493" i="2"/>
  <c r="E1493" i="2"/>
  <c r="F1493" i="2"/>
  <c r="G1493" i="2"/>
  <c r="H1493" i="2" s="1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877" i="2"/>
  <c r="B877" i="2"/>
  <c r="C877" i="2"/>
  <c r="D877" i="2"/>
  <c r="E877" i="2"/>
  <c r="F877" i="2"/>
  <c r="G877" i="2"/>
  <c r="H877" i="2" s="1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14" i="2"/>
  <c r="B14" i="2"/>
  <c r="C14" i="2"/>
  <c r="D14" i="2"/>
  <c r="E14" i="2"/>
  <c r="F14" i="2"/>
  <c r="G14" i="2"/>
  <c r="H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1631" i="2"/>
  <c r="B1631" i="2"/>
  <c r="C1631" i="2"/>
  <c r="D1631" i="2"/>
  <c r="E1631" i="2"/>
  <c r="F1631" i="2"/>
  <c r="G1631" i="2"/>
  <c r="H1631" i="2" s="1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879" i="2"/>
  <c r="B879" i="2"/>
  <c r="C879" i="2"/>
  <c r="D879" i="2"/>
  <c r="E879" i="2"/>
  <c r="F879" i="2"/>
  <c r="G879" i="2"/>
  <c r="H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1395" i="2"/>
  <c r="B1395" i="2"/>
  <c r="C1395" i="2"/>
  <c r="D1395" i="2"/>
  <c r="E1395" i="2"/>
  <c r="F1395" i="2"/>
  <c r="G1395" i="2"/>
  <c r="H1395" i="2" s="1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918" i="2"/>
  <c r="B1918" i="2"/>
  <c r="C1918" i="2"/>
  <c r="D1918" i="2"/>
  <c r="E1918" i="2"/>
  <c r="F1918" i="2"/>
  <c r="G1918" i="2"/>
  <c r="H1918" i="2" s="1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A52" i="2"/>
  <c r="B52" i="2"/>
  <c r="C52" i="2"/>
  <c r="D52" i="2"/>
  <c r="E52" i="2"/>
  <c r="F52" i="2"/>
  <c r="G52" i="2"/>
  <c r="H52" i="2" s="1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304" i="2"/>
  <c r="B304" i="2"/>
  <c r="C304" i="2"/>
  <c r="D304" i="2"/>
  <c r="E304" i="2"/>
  <c r="F304" i="2"/>
  <c r="G304" i="2"/>
  <c r="H304" i="2" s="1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149" i="2"/>
  <c r="B149" i="2"/>
  <c r="C149" i="2"/>
  <c r="D149" i="2"/>
  <c r="E149" i="2"/>
  <c r="F149" i="2"/>
  <c r="G149" i="2"/>
  <c r="H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77" i="2"/>
  <c r="B77" i="2"/>
  <c r="C77" i="2"/>
  <c r="D77" i="2"/>
  <c r="E77" i="2"/>
  <c r="F77" i="2"/>
  <c r="G77" i="2"/>
  <c r="H77" i="2" s="1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838" i="2"/>
  <c r="B838" i="2"/>
  <c r="C838" i="2"/>
  <c r="D838" i="2"/>
  <c r="E838" i="2"/>
  <c r="F838" i="2"/>
  <c r="G838" i="2"/>
  <c r="H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59" i="2"/>
  <c r="B859" i="2"/>
  <c r="C859" i="2"/>
  <c r="D859" i="2"/>
  <c r="E859" i="2"/>
  <c r="F859" i="2"/>
  <c r="G859" i="2"/>
  <c r="H859" i="2" s="1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224" i="2"/>
  <c r="B224" i="2"/>
  <c r="C224" i="2"/>
  <c r="D224" i="2"/>
  <c r="E224" i="2"/>
  <c r="F224" i="2"/>
  <c r="G224" i="2"/>
  <c r="H224" i="2" s="1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82" i="2"/>
  <c r="B82" i="2"/>
  <c r="C82" i="2"/>
  <c r="D82" i="2"/>
  <c r="E82" i="2"/>
  <c r="F82" i="2"/>
  <c r="G82" i="2"/>
  <c r="H82" i="2" s="1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863" i="2"/>
  <c r="B863" i="2"/>
  <c r="C863" i="2"/>
  <c r="D863" i="2"/>
  <c r="E863" i="2"/>
  <c r="F863" i="2"/>
  <c r="G863" i="2"/>
  <c r="H863" i="2" s="1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1662" i="2"/>
  <c r="B1662" i="2"/>
  <c r="C1662" i="2"/>
  <c r="D1662" i="2"/>
  <c r="E1662" i="2"/>
  <c r="F1662" i="2"/>
  <c r="G1662" i="2"/>
  <c r="H1662" i="2" s="1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127" i="2"/>
  <c r="B127" i="2"/>
  <c r="C127" i="2"/>
  <c r="D127" i="2"/>
  <c r="E127" i="2"/>
  <c r="F127" i="2"/>
  <c r="G127" i="2"/>
  <c r="H127" i="2" s="1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454" i="2"/>
  <c r="B454" i="2"/>
  <c r="C454" i="2"/>
  <c r="D454" i="2"/>
  <c r="E454" i="2"/>
  <c r="F454" i="2"/>
  <c r="G454" i="2"/>
  <c r="H454" i="2" s="1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194" i="2"/>
  <c r="B194" i="2"/>
  <c r="C194" i="2"/>
  <c r="D194" i="2"/>
  <c r="E194" i="2"/>
  <c r="F194" i="2"/>
  <c r="G194" i="2"/>
  <c r="H194" i="2" s="1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71" i="2"/>
  <c r="B171" i="2"/>
  <c r="C171" i="2"/>
  <c r="D171" i="2"/>
  <c r="E171" i="2"/>
  <c r="F171" i="2"/>
  <c r="G171" i="2"/>
  <c r="H171" i="2" s="1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39" i="2"/>
  <c r="B139" i="2"/>
  <c r="C139" i="2"/>
  <c r="D139" i="2"/>
  <c r="E139" i="2"/>
  <c r="F139" i="2"/>
  <c r="G139" i="2"/>
  <c r="H139" i="2" s="1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980" i="2"/>
  <c r="B1980" i="2"/>
  <c r="C1980" i="2"/>
  <c r="D1980" i="2"/>
  <c r="E1980" i="2"/>
  <c r="F1980" i="2"/>
  <c r="G1980" i="2"/>
  <c r="H1980" i="2" s="1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A61" i="2"/>
  <c r="B61" i="2"/>
  <c r="C61" i="2"/>
  <c r="D61" i="2"/>
  <c r="E61" i="2"/>
  <c r="F61" i="2"/>
  <c r="G61" i="2"/>
  <c r="H61" i="2" s="1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1506" i="2"/>
  <c r="B1506" i="2"/>
  <c r="C1506" i="2"/>
  <c r="D1506" i="2"/>
  <c r="E1506" i="2"/>
  <c r="F1506" i="2"/>
  <c r="G1506" i="2"/>
  <c r="H1506" i="2" s="1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146" i="2"/>
  <c r="B1146" i="2"/>
  <c r="C1146" i="2"/>
  <c r="D1146" i="2"/>
  <c r="E1146" i="2"/>
  <c r="F1146" i="2"/>
  <c r="G1146" i="2"/>
  <c r="H1146" i="2" s="1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933" i="2"/>
  <c r="B933" i="2"/>
  <c r="C933" i="2"/>
  <c r="D933" i="2"/>
  <c r="E933" i="2"/>
  <c r="F933" i="2"/>
  <c r="G933" i="2"/>
  <c r="H933" i="2" s="1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945" i="2"/>
  <c r="B945" i="2"/>
  <c r="C945" i="2"/>
  <c r="D945" i="2"/>
  <c r="E945" i="2"/>
  <c r="F945" i="2"/>
  <c r="G945" i="2"/>
  <c r="H945" i="2" s="1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1517" i="2"/>
  <c r="B1517" i="2"/>
  <c r="C1517" i="2"/>
  <c r="D1517" i="2"/>
  <c r="E1517" i="2"/>
  <c r="F1517" i="2"/>
  <c r="G1517" i="2"/>
  <c r="H1517" i="2" s="1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363" i="2"/>
  <c r="B1363" i="2"/>
  <c r="C1363" i="2"/>
  <c r="D1363" i="2"/>
  <c r="E1363" i="2"/>
  <c r="F1363" i="2"/>
  <c r="G1363" i="2"/>
  <c r="H1363" i="2" s="1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688" i="2"/>
  <c r="B688" i="2"/>
  <c r="C688" i="2"/>
  <c r="D688" i="2"/>
  <c r="E688" i="2"/>
  <c r="F688" i="2"/>
  <c r="G688" i="2"/>
  <c r="H688" i="2" s="1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1419" i="2"/>
  <c r="B1419" i="2"/>
  <c r="C1419" i="2"/>
  <c r="D1419" i="2"/>
  <c r="E1419" i="2"/>
  <c r="F1419" i="2"/>
  <c r="G1419" i="2"/>
  <c r="H1419" i="2" s="1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1930" i="2"/>
  <c r="B1930" i="2"/>
  <c r="C1930" i="2"/>
  <c r="D1930" i="2"/>
  <c r="E1930" i="2"/>
  <c r="F1930" i="2"/>
  <c r="G1930" i="2"/>
  <c r="H1930" i="2" s="1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A1672" i="2"/>
  <c r="B1672" i="2"/>
  <c r="C1672" i="2"/>
  <c r="D1672" i="2"/>
  <c r="E1672" i="2"/>
  <c r="F1672" i="2"/>
  <c r="G1672" i="2"/>
  <c r="H1672" i="2" s="1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1887" i="2"/>
  <c r="B1887" i="2"/>
  <c r="C1887" i="2"/>
  <c r="D1887" i="2"/>
  <c r="E1887" i="2"/>
  <c r="F1887" i="2"/>
  <c r="G1887" i="2"/>
  <c r="H1887" i="2" s="1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A716" i="2"/>
  <c r="B716" i="2"/>
  <c r="C716" i="2"/>
  <c r="D716" i="2"/>
  <c r="E716" i="2"/>
  <c r="F716" i="2"/>
  <c r="G716" i="2"/>
  <c r="H716" i="2" s="1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1915" i="2"/>
  <c r="B1915" i="2"/>
  <c r="C1915" i="2"/>
  <c r="D1915" i="2"/>
  <c r="E1915" i="2"/>
  <c r="F1915" i="2"/>
  <c r="G1915" i="2"/>
  <c r="H1915" i="2" s="1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A1172" i="2"/>
  <c r="B1172" i="2"/>
  <c r="C1172" i="2"/>
  <c r="D1172" i="2"/>
  <c r="E1172" i="2"/>
  <c r="F1172" i="2"/>
  <c r="G1172" i="2"/>
  <c r="H1172" i="2" s="1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098" i="2"/>
  <c r="B1098" i="2"/>
  <c r="C1098" i="2"/>
  <c r="D1098" i="2"/>
  <c r="E1098" i="2"/>
  <c r="F1098" i="2"/>
  <c r="G1098" i="2"/>
  <c r="H1098" i="2" s="1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935" i="2"/>
  <c r="B1935" i="2"/>
  <c r="C1935" i="2"/>
  <c r="D1935" i="2"/>
  <c r="E1935" i="2"/>
  <c r="F1935" i="2"/>
  <c r="G1935" i="2"/>
  <c r="H1935" i="2" s="1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A427" i="2"/>
  <c r="B427" i="2"/>
  <c r="C427" i="2"/>
  <c r="D427" i="2"/>
  <c r="E427" i="2"/>
  <c r="F427" i="2"/>
  <c r="G427" i="2"/>
  <c r="H427" i="2" s="1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1785" i="2"/>
  <c r="B1785" i="2"/>
  <c r="C1785" i="2"/>
  <c r="D1785" i="2"/>
  <c r="E1785" i="2"/>
  <c r="F1785" i="2"/>
  <c r="G1785" i="2"/>
  <c r="H1785" i="2" s="1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A1317" i="2"/>
  <c r="B1317" i="2"/>
  <c r="C1317" i="2"/>
  <c r="D1317" i="2"/>
  <c r="E1317" i="2"/>
  <c r="F1317" i="2"/>
  <c r="G1317" i="2"/>
  <c r="H1317" i="2" s="1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1030" i="2"/>
  <c r="B1030" i="2"/>
  <c r="C1030" i="2"/>
  <c r="D1030" i="2"/>
  <c r="E1030" i="2"/>
  <c r="F1030" i="2"/>
  <c r="G1030" i="2"/>
  <c r="H1030" i="2" s="1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420" i="2"/>
  <c r="B420" i="2"/>
  <c r="C420" i="2"/>
  <c r="D420" i="2"/>
  <c r="E420" i="2"/>
  <c r="F420" i="2"/>
  <c r="G420" i="2"/>
  <c r="H420" i="2" s="1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907" i="2"/>
  <c r="B907" i="2"/>
  <c r="C907" i="2"/>
  <c r="D907" i="2"/>
  <c r="E907" i="2"/>
  <c r="F907" i="2"/>
  <c r="G907" i="2"/>
  <c r="H907" i="2" s="1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1579" i="2"/>
  <c r="B1579" i="2"/>
  <c r="C1579" i="2"/>
  <c r="D1579" i="2"/>
  <c r="E1579" i="2"/>
  <c r="F1579" i="2"/>
  <c r="G1579" i="2"/>
  <c r="H1579" i="2" s="1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1923" i="2"/>
  <c r="B1923" i="2"/>
  <c r="C1923" i="2"/>
  <c r="D1923" i="2"/>
  <c r="E1923" i="2"/>
  <c r="F1923" i="2"/>
  <c r="G1923" i="2"/>
  <c r="H1923" i="2" s="1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A788" i="2"/>
  <c r="B788" i="2"/>
  <c r="C788" i="2"/>
  <c r="D788" i="2"/>
  <c r="E788" i="2"/>
  <c r="F788" i="2"/>
  <c r="G788" i="2"/>
  <c r="H788" i="2" s="1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17" i="2"/>
  <c r="B717" i="2"/>
  <c r="C717" i="2"/>
  <c r="D717" i="2"/>
  <c r="E717" i="2"/>
  <c r="F717" i="2"/>
  <c r="G717" i="2"/>
  <c r="H717" i="2" s="1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1053" i="2"/>
  <c r="B1053" i="2"/>
  <c r="C1053" i="2"/>
  <c r="D1053" i="2"/>
  <c r="E1053" i="2"/>
  <c r="F1053" i="2"/>
  <c r="G1053" i="2"/>
  <c r="H1053" i="2" s="1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1401" i="2"/>
  <c r="B1401" i="2"/>
  <c r="C1401" i="2"/>
  <c r="D1401" i="2"/>
  <c r="E1401" i="2"/>
  <c r="F1401" i="2"/>
  <c r="G1401" i="2"/>
  <c r="H1401" i="2" s="1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1639" i="2"/>
  <c r="B1639" i="2"/>
  <c r="C1639" i="2"/>
  <c r="D1639" i="2"/>
  <c r="E1639" i="2"/>
  <c r="F1639" i="2"/>
  <c r="G1639" i="2"/>
  <c r="H1639" i="2" s="1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1570" i="2"/>
  <c r="B1570" i="2"/>
  <c r="C1570" i="2"/>
  <c r="D1570" i="2"/>
  <c r="E1570" i="2"/>
  <c r="F1570" i="2"/>
  <c r="G1570" i="2"/>
  <c r="H1570" i="2" s="1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248" i="2"/>
  <c r="B248" i="2"/>
  <c r="C248" i="2"/>
  <c r="D248" i="2"/>
  <c r="E248" i="2"/>
  <c r="F248" i="2"/>
  <c r="G248" i="2"/>
  <c r="H248" i="2" s="1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1501" i="2"/>
  <c r="B1501" i="2"/>
  <c r="C1501" i="2"/>
  <c r="D1501" i="2"/>
  <c r="E1501" i="2"/>
  <c r="F1501" i="2"/>
  <c r="G1501" i="2"/>
  <c r="H1501" i="2" s="1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176" i="2"/>
  <c r="B1176" i="2"/>
  <c r="C1176" i="2"/>
  <c r="D1176" i="2"/>
  <c r="E1176" i="2"/>
  <c r="F1176" i="2"/>
  <c r="G1176" i="2"/>
  <c r="H1176" i="2" s="1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937" i="2"/>
  <c r="B1937" i="2"/>
  <c r="C1937" i="2"/>
  <c r="D1937" i="2"/>
  <c r="E1937" i="2"/>
  <c r="F1937" i="2"/>
  <c r="G1937" i="2"/>
  <c r="H1937" i="2" s="1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A1784" i="2"/>
  <c r="B1784" i="2"/>
  <c r="C1784" i="2"/>
  <c r="D1784" i="2"/>
  <c r="E1784" i="2"/>
  <c r="F1784" i="2"/>
  <c r="G1784" i="2"/>
  <c r="H1784" i="2" s="1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A1052" i="2"/>
  <c r="B1052" i="2"/>
  <c r="C1052" i="2"/>
  <c r="D1052" i="2"/>
  <c r="E1052" i="2"/>
  <c r="F1052" i="2"/>
  <c r="G1052" i="2"/>
  <c r="H1052" i="2" s="1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936" i="2"/>
  <c r="B936" i="2"/>
  <c r="C936" i="2"/>
  <c r="D936" i="2"/>
  <c r="E936" i="2"/>
  <c r="F936" i="2"/>
  <c r="G936" i="2"/>
  <c r="H936" i="2" s="1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336" i="2"/>
  <c r="B336" i="2"/>
  <c r="C336" i="2"/>
  <c r="D336" i="2"/>
  <c r="E336" i="2"/>
  <c r="F336" i="2"/>
  <c r="G336" i="2"/>
  <c r="H336" i="2" s="1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886" i="2"/>
  <c r="B886" i="2"/>
  <c r="C886" i="2"/>
  <c r="D886" i="2"/>
  <c r="E886" i="2"/>
  <c r="F886" i="2"/>
  <c r="G886" i="2"/>
  <c r="H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356" i="2"/>
  <c r="B356" i="2"/>
  <c r="C356" i="2"/>
  <c r="D356" i="2"/>
  <c r="E356" i="2"/>
  <c r="F356" i="2"/>
  <c r="G356" i="2"/>
  <c r="H356" i="2" s="1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668" i="2"/>
  <c r="B668" i="2"/>
  <c r="C668" i="2"/>
  <c r="D668" i="2"/>
  <c r="E668" i="2"/>
  <c r="F668" i="2"/>
  <c r="G668" i="2"/>
  <c r="H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1258" i="2"/>
  <c r="B1258" i="2"/>
  <c r="C1258" i="2"/>
  <c r="D1258" i="2"/>
  <c r="E1258" i="2"/>
  <c r="F1258" i="2"/>
  <c r="G1258" i="2"/>
  <c r="H1258" i="2" s="1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882" i="2"/>
  <c r="B882" i="2"/>
  <c r="C882" i="2"/>
  <c r="D882" i="2"/>
  <c r="E882" i="2"/>
  <c r="F882" i="2"/>
  <c r="G882" i="2"/>
  <c r="H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1739" i="2"/>
  <c r="B1739" i="2"/>
  <c r="C1739" i="2"/>
  <c r="D1739" i="2"/>
  <c r="E1739" i="2"/>
  <c r="F1739" i="2"/>
  <c r="G1739" i="2"/>
  <c r="H1739" i="2" s="1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1586" i="2"/>
  <c r="B1586" i="2"/>
  <c r="C1586" i="2"/>
  <c r="D1586" i="2"/>
  <c r="E1586" i="2"/>
  <c r="F1586" i="2"/>
  <c r="G1586" i="2"/>
  <c r="H1586" i="2" s="1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929" i="2"/>
  <c r="B1929" i="2"/>
  <c r="C1929" i="2"/>
  <c r="D1929" i="2"/>
  <c r="E1929" i="2"/>
  <c r="F1929" i="2"/>
  <c r="G1929" i="2"/>
  <c r="H1929" i="2" s="1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A1521" i="2"/>
  <c r="B1521" i="2"/>
  <c r="C1521" i="2"/>
  <c r="D1521" i="2"/>
  <c r="E1521" i="2"/>
  <c r="F1521" i="2"/>
  <c r="G1521" i="2"/>
  <c r="H1521" i="2" s="1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516" i="2"/>
  <c r="B516" i="2"/>
  <c r="C516" i="2"/>
  <c r="D516" i="2"/>
  <c r="E516" i="2"/>
  <c r="F516" i="2"/>
  <c r="G516" i="2"/>
  <c r="H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1796" i="2"/>
  <c r="B1796" i="2"/>
  <c r="C1796" i="2"/>
  <c r="D1796" i="2"/>
  <c r="E1796" i="2"/>
  <c r="F1796" i="2"/>
  <c r="G1796" i="2"/>
  <c r="H1796" i="2" s="1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A1780" i="2"/>
  <c r="B1780" i="2"/>
  <c r="C1780" i="2"/>
  <c r="D1780" i="2"/>
  <c r="E1780" i="2"/>
  <c r="F1780" i="2"/>
  <c r="G1780" i="2"/>
  <c r="H1780" i="2" s="1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A1283" i="2"/>
  <c r="B1283" i="2"/>
  <c r="C1283" i="2"/>
  <c r="D1283" i="2"/>
  <c r="E1283" i="2"/>
  <c r="F1283" i="2"/>
  <c r="G1283" i="2"/>
  <c r="H1283" i="2" s="1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4" i="2"/>
  <c r="B4" i="2"/>
  <c r="C4" i="2"/>
  <c r="D4" i="2"/>
  <c r="E4" i="2"/>
  <c r="F4" i="2"/>
  <c r="G4" i="2"/>
  <c r="H4" i="2" s="1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1318" i="2"/>
  <c r="B1318" i="2"/>
  <c r="C1318" i="2"/>
  <c r="D1318" i="2"/>
  <c r="E1318" i="2"/>
  <c r="F1318" i="2"/>
  <c r="G1318" i="2"/>
  <c r="H1318" i="2" s="1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960" i="2"/>
  <c r="B960" i="2"/>
  <c r="C960" i="2"/>
  <c r="D960" i="2"/>
  <c r="E960" i="2"/>
  <c r="F960" i="2"/>
  <c r="G960" i="2"/>
  <c r="H960" i="2" s="1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433" i="2"/>
  <c r="B433" i="2"/>
  <c r="C433" i="2"/>
  <c r="D433" i="2"/>
  <c r="E433" i="2"/>
  <c r="F433" i="2"/>
  <c r="G433" i="2"/>
  <c r="H433" i="2" s="1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1326" i="2"/>
  <c r="B1326" i="2"/>
  <c r="C1326" i="2"/>
  <c r="D1326" i="2"/>
  <c r="E1326" i="2"/>
  <c r="F1326" i="2"/>
  <c r="G1326" i="2"/>
  <c r="H1326" i="2" s="1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1447" i="2"/>
  <c r="B1447" i="2"/>
  <c r="C1447" i="2"/>
  <c r="D1447" i="2"/>
  <c r="E1447" i="2"/>
  <c r="F1447" i="2"/>
  <c r="G1447" i="2"/>
  <c r="H1447" i="2" s="1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1006" i="2"/>
  <c r="B1006" i="2"/>
  <c r="C1006" i="2"/>
  <c r="D1006" i="2"/>
  <c r="E1006" i="2"/>
  <c r="F1006" i="2"/>
  <c r="G1006" i="2"/>
  <c r="H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1313" i="2"/>
  <c r="B1313" i="2"/>
  <c r="C1313" i="2"/>
  <c r="D1313" i="2"/>
  <c r="E1313" i="2"/>
  <c r="F1313" i="2"/>
  <c r="G1313" i="2"/>
  <c r="H1313" i="2" s="1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517" i="2"/>
  <c r="B517" i="2"/>
  <c r="C517" i="2"/>
  <c r="D517" i="2"/>
  <c r="E517" i="2"/>
  <c r="F517" i="2"/>
  <c r="G517" i="2"/>
  <c r="H517" i="2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256" i="2"/>
  <c r="B256" i="2"/>
  <c r="C256" i="2"/>
  <c r="D256" i="2"/>
  <c r="E256" i="2"/>
  <c r="F256" i="2"/>
  <c r="G256" i="2"/>
  <c r="H256" i="2" s="1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75" i="2"/>
  <c r="B75" i="2"/>
  <c r="C75" i="2"/>
  <c r="D75" i="2"/>
  <c r="E75" i="2"/>
  <c r="F75" i="2"/>
  <c r="G75" i="2"/>
  <c r="H75" i="2" s="1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1439" i="2"/>
  <c r="B1439" i="2"/>
  <c r="C1439" i="2"/>
  <c r="D1439" i="2"/>
  <c r="E1439" i="2"/>
  <c r="F1439" i="2"/>
  <c r="G1439" i="2"/>
  <c r="H1439" i="2" s="1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1267" i="2"/>
  <c r="B1267" i="2"/>
  <c r="C1267" i="2"/>
  <c r="D1267" i="2"/>
  <c r="E1267" i="2"/>
  <c r="F1267" i="2"/>
  <c r="G1267" i="2"/>
  <c r="H1267" i="2" s="1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095" i="2"/>
  <c r="B1095" i="2"/>
  <c r="C1095" i="2"/>
  <c r="D1095" i="2"/>
  <c r="E1095" i="2"/>
  <c r="F1095" i="2"/>
  <c r="G1095" i="2"/>
  <c r="H1095" i="2" s="1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1103" i="2"/>
  <c r="B1103" i="2"/>
  <c r="C1103" i="2"/>
  <c r="D1103" i="2"/>
  <c r="E1103" i="2"/>
  <c r="F1103" i="2"/>
  <c r="G1103" i="2"/>
  <c r="H1103" i="2" s="1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857" i="2"/>
  <c r="B857" i="2"/>
  <c r="C857" i="2"/>
  <c r="D857" i="2"/>
  <c r="E857" i="2"/>
  <c r="F857" i="2"/>
  <c r="G857" i="2"/>
  <c r="H857" i="2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1061" i="2"/>
  <c r="B1061" i="2"/>
  <c r="C1061" i="2"/>
  <c r="D1061" i="2"/>
  <c r="E1061" i="2"/>
  <c r="F1061" i="2"/>
  <c r="G1061" i="2"/>
  <c r="H1061" i="2" s="1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1147" i="2"/>
  <c r="B1147" i="2"/>
  <c r="C1147" i="2"/>
  <c r="D1147" i="2"/>
  <c r="E1147" i="2"/>
  <c r="F1147" i="2"/>
  <c r="G1147" i="2"/>
  <c r="H1147" i="2" s="1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482" i="2"/>
  <c r="B1482" i="2"/>
  <c r="C1482" i="2"/>
  <c r="D1482" i="2"/>
  <c r="E1482" i="2"/>
  <c r="F1482" i="2"/>
  <c r="G1482" i="2"/>
  <c r="H1482" i="2" s="1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852" i="2"/>
  <c r="B1852" i="2"/>
  <c r="C1852" i="2"/>
  <c r="D1852" i="2"/>
  <c r="E1852" i="2"/>
  <c r="F1852" i="2"/>
  <c r="G1852" i="2"/>
  <c r="H1852" i="2" s="1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A249" i="2"/>
  <c r="B249" i="2"/>
  <c r="C249" i="2"/>
  <c r="D249" i="2"/>
  <c r="E249" i="2"/>
  <c r="F249" i="2"/>
  <c r="G249" i="2"/>
  <c r="H249" i="2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1968" i="2"/>
  <c r="B1968" i="2"/>
  <c r="C1968" i="2"/>
  <c r="D1968" i="2"/>
  <c r="E1968" i="2"/>
  <c r="F1968" i="2"/>
  <c r="G1968" i="2"/>
  <c r="H1968" i="2" s="1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A1736" i="2"/>
  <c r="B1736" i="2"/>
  <c r="C1736" i="2"/>
  <c r="D1736" i="2"/>
  <c r="E1736" i="2"/>
  <c r="F1736" i="2"/>
  <c r="G1736" i="2"/>
  <c r="H1736" i="2" s="1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226" i="2"/>
  <c r="B226" i="2"/>
  <c r="C226" i="2"/>
  <c r="D226" i="2"/>
  <c r="E226" i="2"/>
  <c r="F226" i="2"/>
  <c r="G226" i="2"/>
  <c r="H226" i="2" s="1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1741" i="2"/>
  <c r="B1741" i="2"/>
  <c r="C1741" i="2"/>
  <c r="D1741" i="2"/>
  <c r="E1741" i="2"/>
  <c r="F1741" i="2"/>
  <c r="G1741" i="2"/>
  <c r="H1741" i="2" s="1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250" i="2"/>
  <c r="B1250" i="2"/>
  <c r="C1250" i="2"/>
  <c r="D1250" i="2"/>
  <c r="E1250" i="2"/>
  <c r="F1250" i="2"/>
  <c r="G1250" i="2"/>
  <c r="H1250" i="2" s="1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1072" i="2"/>
  <c r="B1072" i="2"/>
  <c r="C1072" i="2"/>
  <c r="D1072" i="2"/>
  <c r="E1072" i="2"/>
  <c r="F1072" i="2"/>
  <c r="G1072" i="2"/>
  <c r="H1072" i="2" s="1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047" i="2"/>
  <c r="B1047" i="2"/>
  <c r="C1047" i="2"/>
  <c r="D1047" i="2"/>
  <c r="E1047" i="2"/>
  <c r="F1047" i="2"/>
  <c r="G1047" i="2"/>
  <c r="H1047" i="2" s="1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926" i="2"/>
  <c r="B926" i="2"/>
  <c r="C926" i="2"/>
  <c r="D926" i="2"/>
  <c r="E926" i="2"/>
  <c r="F926" i="2"/>
  <c r="G926" i="2"/>
  <c r="H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1418" i="2"/>
  <c r="B1418" i="2"/>
  <c r="C1418" i="2"/>
  <c r="D1418" i="2"/>
  <c r="E1418" i="2"/>
  <c r="F1418" i="2"/>
  <c r="G1418" i="2"/>
  <c r="H1418" i="2" s="1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522" i="2"/>
  <c r="B522" i="2"/>
  <c r="C522" i="2"/>
  <c r="D522" i="2"/>
  <c r="E522" i="2"/>
  <c r="F522" i="2"/>
  <c r="G522" i="2"/>
  <c r="H522" i="2" s="1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102" i="2"/>
  <c r="B102" i="2"/>
  <c r="C102" i="2"/>
  <c r="D102" i="2"/>
  <c r="E102" i="2"/>
  <c r="F102" i="2"/>
  <c r="G102" i="2"/>
  <c r="H102" i="2" s="1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40" i="2"/>
  <c r="B140" i="2"/>
  <c r="C140" i="2"/>
  <c r="D140" i="2"/>
  <c r="E140" i="2"/>
  <c r="F140" i="2"/>
  <c r="G140" i="2"/>
  <c r="H140" i="2" s="1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41" i="2"/>
  <c r="B141" i="2"/>
  <c r="C141" i="2"/>
  <c r="D141" i="2"/>
  <c r="E141" i="2"/>
  <c r="F141" i="2"/>
  <c r="G141" i="2"/>
  <c r="H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1088" i="2"/>
  <c r="B1088" i="2"/>
  <c r="C1088" i="2"/>
  <c r="D1088" i="2"/>
  <c r="E1088" i="2"/>
  <c r="F1088" i="2"/>
  <c r="G1088" i="2"/>
  <c r="H1088" i="2" s="1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142" i="2"/>
  <c r="B142" i="2"/>
  <c r="C142" i="2"/>
  <c r="D142" i="2"/>
  <c r="E142" i="2"/>
  <c r="F142" i="2"/>
  <c r="G142" i="2"/>
  <c r="H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209" i="2"/>
  <c r="B209" i="2"/>
  <c r="C209" i="2"/>
  <c r="D209" i="2"/>
  <c r="E209" i="2"/>
  <c r="F209" i="2"/>
  <c r="G209" i="2"/>
  <c r="H209" i="2" s="1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257" i="2"/>
  <c r="B257" i="2"/>
  <c r="C257" i="2"/>
  <c r="D257" i="2"/>
  <c r="E257" i="2"/>
  <c r="F257" i="2"/>
  <c r="G257" i="2"/>
  <c r="H257" i="2" s="1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1603" i="2"/>
  <c r="B1603" i="2"/>
  <c r="C1603" i="2"/>
  <c r="D1603" i="2"/>
  <c r="E1603" i="2"/>
  <c r="F1603" i="2"/>
  <c r="G1603" i="2"/>
  <c r="H1603" i="2" s="1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695" i="2"/>
  <c r="B695" i="2"/>
  <c r="C695" i="2"/>
  <c r="D695" i="2"/>
  <c r="E695" i="2"/>
  <c r="F695" i="2"/>
  <c r="G695" i="2"/>
  <c r="H695" i="2" s="1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284" i="2"/>
  <c r="B284" i="2"/>
  <c r="C284" i="2"/>
  <c r="D284" i="2"/>
  <c r="E284" i="2"/>
  <c r="F284" i="2"/>
  <c r="G284" i="2"/>
  <c r="H284" i="2" s="1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1613" i="2"/>
  <c r="B1613" i="2"/>
  <c r="C1613" i="2"/>
  <c r="D1613" i="2"/>
  <c r="E1613" i="2"/>
  <c r="F1613" i="2"/>
  <c r="G1613" i="2"/>
  <c r="H1613" i="2" s="1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871" i="2"/>
  <c r="B871" i="2"/>
  <c r="C871" i="2"/>
  <c r="D871" i="2"/>
  <c r="E871" i="2"/>
  <c r="F871" i="2"/>
  <c r="G871" i="2"/>
  <c r="H871" i="2" s="1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1674" i="2"/>
  <c r="B1674" i="2"/>
  <c r="C1674" i="2"/>
  <c r="D1674" i="2"/>
  <c r="E1674" i="2"/>
  <c r="F1674" i="2"/>
  <c r="G1674" i="2"/>
  <c r="H1674" i="2" s="1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338" i="2"/>
  <c r="B338" i="2"/>
  <c r="C338" i="2"/>
  <c r="D338" i="2"/>
  <c r="E338" i="2"/>
  <c r="F338" i="2"/>
  <c r="G338" i="2"/>
  <c r="H338" i="2" s="1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1207" i="2"/>
  <c r="B1207" i="2"/>
  <c r="C1207" i="2"/>
  <c r="D1207" i="2"/>
  <c r="E1207" i="2"/>
  <c r="F1207" i="2"/>
  <c r="G1207" i="2"/>
  <c r="H1207" i="2" s="1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353" i="2"/>
  <c r="B353" i="2"/>
  <c r="C353" i="2"/>
  <c r="D353" i="2"/>
  <c r="E353" i="2"/>
  <c r="F353" i="2"/>
  <c r="G353" i="2"/>
  <c r="H353" i="2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277" i="2"/>
  <c r="B277" i="2"/>
  <c r="C277" i="2"/>
  <c r="D277" i="2"/>
  <c r="E277" i="2"/>
  <c r="F277" i="2"/>
  <c r="G277" i="2"/>
  <c r="H277" i="2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145" i="2"/>
  <c r="B145" i="2"/>
  <c r="C145" i="2"/>
  <c r="D145" i="2"/>
  <c r="E145" i="2"/>
  <c r="F145" i="2"/>
  <c r="G145" i="2"/>
  <c r="H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344" i="2"/>
  <c r="B344" i="2"/>
  <c r="C344" i="2"/>
  <c r="D344" i="2"/>
  <c r="E344" i="2"/>
  <c r="F344" i="2"/>
  <c r="G344" i="2"/>
  <c r="H344" i="2" s="1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205" i="2"/>
  <c r="B205" i="2"/>
  <c r="C205" i="2"/>
  <c r="D205" i="2"/>
  <c r="E205" i="2"/>
  <c r="F205" i="2"/>
  <c r="G205" i="2"/>
  <c r="H205" i="2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1416" i="2"/>
  <c r="B1416" i="2"/>
  <c r="C1416" i="2"/>
  <c r="D1416" i="2"/>
  <c r="E1416" i="2"/>
  <c r="F1416" i="2"/>
  <c r="G1416" i="2"/>
  <c r="H1416" i="2" s="1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275" i="2"/>
  <c r="B275" i="2"/>
  <c r="C275" i="2"/>
  <c r="D275" i="2"/>
  <c r="E275" i="2"/>
  <c r="F275" i="2"/>
  <c r="G275" i="2"/>
  <c r="H275" i="2" s="1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821" i="2"/>
  <c r="B821" i="2"/>
  <c r="C821" i="2"/>
  <c r="D821" i="2"/>
  <c r="E821" i="2"/>
  <c r="F821" i="2"/>
  <c r="G821" i="2"/>
  <c r="H821" i="2" s="1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1994" i="2"/>
  <c r="B1994" i="2"/>
  <c r="C1994" i="2"/>
  <c r="D1994" i="2"/>
  <c r="E1994" i="2"/>
  <c r="F1994" i="2"/>
  <c r="G1994" i="2"/>
  <c r="H1994" i="2" s="1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A117" i="2"/>
  <c r="B117" i="2"/>
  <c r="C117" i="2"/>
  <c r="D117" i="2"/>
  <c r="E117" i="2"/>
  <c r="F117" i="2"/>
  <c r="G117" i="2"/>
  <c r="H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524" i="2"/>
  <c r="B524" i="2"/>
  <c r="C524" i="2"/>
  <c r="D524" i="2"/>
  <c r="E524" i="2"/>
  <c r="F524" i="2"/>
  <c r="G524" i="2"/>
  <c r="H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243" i="2"/>
  <c r="B243" i="2"/>
  <c r="C243" i="2"/>
  <c r="D243" i="2"/>
  <c r="E243" i="2"/>
  <c r="F243" i="2"/>
  <c r="G243" i="2"/>
  <c r="H243" i="2" s="1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757" i="2"/>
  <c r="B757" i="2"/>
  <c r="C757" i="2"/>
  <c r="D757" i="2"/>
  <c r="E757" i="2"/>
  <c r="F757" i="2"/>
  <c r="G757" i="2"/>
  <c r="H757" i="2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1408" i="2"/>
  <c r="B1408" i="2"/>
  <c r="C1408" i="2"/>
  <c r="D1408" i="2"/>
  <c r="E1408" i="2"/>
  <c r="F1408" i="2"/>
  <c r="G1408" i="2"/>
  <c r="H1408" i="2" s="1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927" i="2"/>
  <c r="B1927" i="2"/>
  <c r="C1927" i="2"/>
  <c r="D1927" i="2"/>
  <c r="E1927" i="2"/>
  <c r="F1927" i="2"/>
  <c r="G1927" i="2"/>
  <c r="H1927" i="2" s="1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A1060" i="2"/>
  <c r="B1060" i="2"/>
  <c r="C1060" i="2"/>
  <c r="D1060" i="2"/>
  <c r="E1060" i="2"/>
  <c r="F1060" i="2"/>
  <c r="G1060" i="2"/>
  <c r="H1060" i="2" s="1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767" i="2"/>
  <c r="B767" i="2"/>
  <c r="C767" i="2"/>
  <c r="D767" i="2"/>
  <c r="E767" i="2"/>
  <c r="F767" i="2"/>
  <c r="G767" i="2"/>
  <c r="H767" i="2" s="1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154" i="2"/>
  <c r="B154" i="2"/>
  <c r="C154" i="2"/>
  <c r="D154" i="2"/>
  <c r="E154" i="2"/>
  <c r="F154" i="2"/>
  <c r="G154" i="2"/>
  <c r="H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992" i="2"/>
  <c r="B992" i="2"/>
  <c r="C992" i="2"/>
  <c r="D992" i="2"/>
  <c r="E992" i="2"/>
  <c r="F992" i="2"/>
  <c r="G992" i="2"/>
  <c r="H992" i="2" s="1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1514" i="2"/>
  <c r="B1514" i="2"/>
  <c r="C1514" i="2"/>
  <c r="D1514" i="2"/>
  <c r="E1514" i="2"/>
  <c r="F1514" i="2"/>
  <c r="G1514" i="2"/>
  <c r="H1514" i="2" s="1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494" i="2"/>
  <c r="B494" i="2"/>
  <c r="C494" i="2"/>
  <c r="D494" i="2"/>
  <c r="E494" i="2"/>
  <c r="F494" i="2"/>
  <c r="G494" i="2"/>
  <c r="H494" i="2" s="1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523" i="2"/>
  <c r="B523" i="2"/>
  <c r="C523" i="2"/>
  <c r="D523" i="2"/>
  <c r="E523" i="2"/>
  <c r="F523" i="2"/>
  <c r="G523" i="2"/>
  <c r="H523" i="2" s="1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1173" i="2"/>
  <c r="B1173" i="2"/>
  <c r="C1173" i="2"/>
  <c r="D1173" i="2"/>
  <c r="E1173" i="2"/>
  <c r="F1173" i="2"/>
  <c r="G1173" i="2"/>
  <c r="H1173" i="2" s="1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1879" i="2"/>
  <c r="B1879" i="2"/>
  <c r="C1879" i="2"/>
  <c r="D1879" i="2"/>
  <c r="E1879" i="2"/>
  <c r="F1879" i="2"/>
  <c r="G1879" i="2"/>
  <c r="H1879" i="2" s="1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A860" i="2"/>
  <c r="B860" i="2"/>
  <c r="C860" i="2"/>
  <c r="D860" i="2"/>
  <c r="E860" i="2"/>
  <c r="F860" i="2"/>
  <c r="G860" i="2"/>
  <c r="H860" i="2" s="1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1431" i="2"/>
  <c r="B1431" i="2"/>
  <c r="C1431" i="2"/>
  <c r="D1431" i="2"/>
  <c r="E1431" i="2"/>
  <c r="F1431" i="2"/>
  <c r="G1431" i="2"/>
  <c r="H1431" i="2" s="1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997" i="2"/>
  <c r="B1997" i="2"/>
  <c r="C1997" i="2"/>
  <c r="D1997" i="2"/>
  <c r="E1997" i="2"/>
  <c r="F1997" i="2"/>
  <c r="G1997" i="2"/>
  <c r="H1997" i="2" s="1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A484" i="2"/>
  <c r="B484" i="2"/>
  <c r="C484" i="2"/>
  <c r="D484" i="2"/>
  <c r="E484" i="2"/>
  <c r="F484" i="2"/>
  <c r="G484" i="2"/>
  <c r="H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564" i="2"/>
  <c r="B564" i="2"/>
  <c r="C564" i="2"/>
  <c r="D564" i="2"/>
  <c r="E564" i="2"/>
  <c r="F564" i="2"/>
  <c r="G564" i="2"/>
  <c r="H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1685" i="2"/>
  <c r="B1685" i="2"/>
  <c r="C1685" i="2"/>
  <c r="D1685" i="2"/>
  <c r="E1685" i="2"/>
  <c r="F1685" i="2"/>
  <c r="G1685" i="2"/>
  <c r="H1685" i="2" s="1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496" i="2"/>
  <c r="B496" i="2"/>
  <c r="C496" i="2"/>
  <c r="D496" i="2"/>
  <c r="E496" i="2"/>
  <c r="F496" i="2"/>
  <c r="G496" i="2"/>
  <c r="H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685" i="2"/>
  <c r="B685" i="2"/>
  <c r="C685" i="2"/>
  <c r="D685" i="2"/>
  <c r="E685" i="2"/>
  <c r="F685" i="2"/>
  <c r="G685" i="2"/>
  <c r="H685" i="2" s="1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888" i="2"/>
  <c r="B888" i="2"/>
  <c r="C888" i="2"/>
  <c r="D888" i="2"/>
  <c r="E888" i="2"/>
  <c r="F888" i="2"/>
  <c r="G888" i="2"/>
  <c r="H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1890" i="2"/>
  <c r="B1890" i="2"/>
  <c r="C1890" i="2"/>
  <c r="D1890" i="2"/>
  <c r="E1890" i="2"/>
  <c r="F1890" i="2"/>
  <c r="G1890" i="2"/>
  <c r="H1890" i="2" s="1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A250" i="2"/>
  <c r="B250" i="2"/>
  <c r="C250" i="2"/>
  <c r="D250" i="2"/>
  <c r="E250" i="2"/>
  <c r="F250" i="2"/>
  <c r="G250" i="2"/>
  <c r="H250" i="2" s="1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1450" i="2"/>
  <c r="B1450" i="2"/>
  <c r="C1450" i="2"/>
  <c r="D1450" i="2"/>
  <c r="E1450" i="2"/>
  <c r="F1450" i="2"/>
  <c r="G1450" i="2"/>
  <c r="H1450" i="2" s="1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251" i="2"/>
  <c r="B251" i="2"/>
  <c r="C251" i="2"/>
  <c r="D251" i="2"/>
  <c r="E251" i="2"/>
  <c r="F251" i="2"/>
  <c r="G251" i="2"/>
  <c r="H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191" i="2"/>
  <c r="B191" i="2"/>
  <c r="C191" i="2"/>
  <c r="D191" i="2"/>
  <c r="E191" i="2"/>
  <c r="F191" i="2"/>
  <c r="G191" i="2"/>
  <c r="H191" i="2" s="1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892" i="2"/>
  <c r="B1892" i="2"/>
  <c r="C1892" i="2"/>
  <c r="D1892" i="2"/>
  <c r="E1892" i="2"/>
  <c r="F1892" i="2"/>
  <c r="G1892" i="2"/>
  <c r="H1892" i="2" s="1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A278" i="2"/>
  <c r="B278" i="2"/>
  <c r="C278" i="2"/>
  <c r="D278" i="2"/>
  <c r="E278" i="2"/>
  <c r="F278" i="2"/>
  <c r="G278" i="2"/>
  <c r="H278" i="2" s="1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52" i="2"/>
  <c r="B252" i="2"/>
  <c r="C252" i="2"/>
  <c r="D252" i="2"/>
  <c r="E252" i="2"/>
  <c r="F252" i="2"/>
  <c r="G252" i="2"/>
  <c r="H252" i="2" s="1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648" i="2"/>
  <c r="B648" i="2"/>
  <c r="C648" i="2"/>
  <c r="D648" i="2"/>
  <c r="E648" i="2"/>
  <c r="F648" i="2"/>
  <c r="G648" i="2"/>
  <c r="H648" i="2" s="1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451" i="2"/>
  <c r="B451" i="2"/>
  <c r="C451" i="2"/>
  <c r="D451" i="2"/>
  <c r="E451" i="2"/>
  <c r="F451" i="2"/>
  <c r="G451" i="2"/>
  <c r="H451" i="2" s="1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2014" i="2"/>
  <c r="B2014" i="2"/>
  <c r="C2014" i="2"/>
  <c r="D2014" i="2"/>
  <c r="E2014" i="2"/>
  <c r="F2014" i="2"/>
  <c r="G2014" i="2"/>
  <c r="H2014" i="2" s="1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A1192" i="2"/>
  <c r="B1192" i="2"/>
  <c r="C1192" i="2"/>
  <c r="D1192" i="2"/>
  <c r="E1192" i="2"/>
  <c r="F1192" i="2"/>
  <c r="G1192" i="2"/>
  <c r="H1192" i="2" s="1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452" i="2"/>
  <c r="B452" i="2"/>
  <c r="C452" i="2"/>
  <c r="D452" i="2"/>
  <c r="E452" i="2"/>
  <c r="F452" i="2"/>
  <c r="G452" i="2"/>
  <c r="H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645" i="2"/>
  <c r="B645" i="2"/>
  <c r="C645" i="2"/>
  <c r="D645" i="2"/>
  <c r="E645" i="2"/>
  <c r="F645" i="2"/>
  <c r="G645" i="2"/>
  <c r="H645" i="2" s="1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319" i="2"/>
  <c r="B319" i="2"/>
  <c r="C319" i="2"/>
  <c r="D319" i="2"/>
  <c r="E319" i="2"/>
  <c r="F319" i="2"/>
  <c r="G319" i="2"/>
  <c r="H319" i="2" s="1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1394" i="2"/>
  <c r="B1394" i="2"/>
  <c r="C1394" i="2"/>
  <c r="D1394" i="2"/>
  <c r="E1394" i="2"/>
  <c r="F1394" i="2"/>
  <c r="G1394" i="2"/>
  <c r="H1394" i="2" s="1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1066" i="2"/>
  <c r="B1066" i="2"/>
  <c r="C1066" i="2"/>
  <c r="D1066" i="2"/>
  <c r="E1066" i="2"/>
  <c r="F1066" i="2"/>
  <c r="G1066" i="2"/>
  <c r="H1066" i="2" s="1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87" i="2"/>
  <c r="B87" i="2"/>
  <c r="C87" i="2"/>
  <c r="D87" i="2"/>
  <c r="E87" i="2"/>
  <c r="F87" i="2"/>
  <c r="G87" i="2"/>
  <c r="H87" i="2" s="1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274" i="2"/>
  <c r="B274" i="2"/>
  <c r="C274" i="2"/>
  <c r="D274" i="2"/>
  <c r="E274" i="2"/>
  <c r="F274" i="2"/>
  <c r="G274" i="2"/>
  <c r="H274" i="2" s="1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1220" i="2"/>
  <c r="B1220" i="2"/>
  <c r="C1220" i="2"/>
  <c r="D1220" i="2"/>
  <c r="E1220" i="2"/>
  <c r="F1220" i="2"/>
  <c r="G1220" i="2"/>
  <c r="H1220" i="2" s="1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1081" i="2"/>
  <c r="B1081" i="2"/>
  <c r="C1081" i="2"/>
  <c r="D1081" i="2"/>
  <c r="E1081" i="2"/>
  <c r="F1081" i="2"/>
  <c r="G1081" i="2"/>
  <c r="H1081" i="2" s="1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439" i="2"/>
  <c r="B439" i="2"/>
  <c r="C439" i="2"/>
  <c r="D439" i="2"/>
  <c r="E439" i="2"/>
  <c r="F439" i="2"/>
  <c r="G439" i="2"/>
  <c r="H439" i="2" s="1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1099" i="2"/>
  <c r="B1099" i="2"/>
  <c r="C1099" i="2"/>
  <c r="D1099" i="2"/>
  <c r="E1099" i="2"/>
  <c r="F1099" i="2"/>
  <c r="G1099" i="2"/>
  <c r="H1099" i="2" s="1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197" i="2"/>
  <c r="B197" i="2"/>
  <c r="C197" i="2"/>
  <c r="D197" i="2"/>
  <c r="E197" i="2"/>
  <c r="F197" i="2"/>
  <c r="G197" i="2"/>
  <c r="H197" i="2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222" i="2"/>
  <c r="B222" i="2"/>
  <c r="C222" i="2"/>
  <c r="D222" i="2"/>
  <c r="E222" i="2"/>
  <c r="F222" i="2"/>
  <c r="G222" i="2"/>
  <c r="H222" i="2" s="1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279" i="2"/>
  <c r="B279" i="2"/>
  <c r="C279" i="2"/>
  <c r="D279" i="2"/>
  <c r="E279" i="2"/>
  <c r="F279" i="2"/>
  <c r="G279" i="2"/>
  <c r="H279" i="2" s="1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305" i="2"/>
  <c r="B305" i="2"/>
  <c r="C305" i="2"/>
  <c r="D305" i="2"/>
  <c r="E305" i="2"/>
  <c r="F305" i="2"/>
  <c r="G305" i="2"/>
  <c r="H305" i="2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810" i="2"/>
  <c r="B810" i="2"/>
  <c r="C810" i="2"/>
  <c r="D810" i="2"/>
  <c r="E810" i="2"/>
  <c r="F810" i="2"/>
  <c r="G810" i="2"/>
  <c r="H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827" i="2"/>
  <c r="B827" i="2"/>
  <c r="C827" i="2"/>
  <c r="D827" i="2"/>
  <c r="E827" i="2"/>
  <c r="F827" i="2"/>
  <c r="G827" i="2"/>
  <c r="H827" i="2" s="1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221" i="2"/>
  <c r="B221" i="2"/>
  <c r="C221" i="2"/>
  <c r="D221" i="2"/>
  <c r="E221" i="2"/>
  <c r="F221" i="2"/>
  <c r="G221" i="2"/>
  <c r="H221" i="2" s="1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253" i="2"/>
  <c r="B253" i="2"/>
  <c r="C253" i="2"/>
  <c r="D253" i="2"/>
  <c r="E253" i="2"/>
  <c r="F253" i="2"/>
  <c r="G253" i="2"/>
  <c r="H253" i="2" s="1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906" i="2"/>
  <c r="B906" i="2"/>
  <c r="C906" i="2"/>
  <c r="D906" i="2"/>
  <c r="E906" i="2"/>
  <c r="F906" i="2"/>
  <c r="G906" i="2"/>
  <c r="H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638" i="2"/>
  <c r="B638" i="2"/>
  <c r="C638" i="2"/>
  <c r="D638" i="2"/>
  <c r="E638" i="2"/>
  <c r="F638" i="2"/>
  <c r="G638" i="2"/>
  <c r="H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306" i="2"/>
  <c r="B306" i="2"/>
  <c r="C306" i="2"/>
  <c r="D306" i="2"/>
  <c r="E306" i="2"/>
  <c r="F306" i="2"/>
  <c r="G306" i="2"/>
  <c r="H306" i="2" s="1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2015" i="2"/>
  <c r="B2015" i="2"/>
  <c r="C2015" i="2"/>
  <c r="D2015" i="2"/>
  <c r="E2015" i="2"/>
  <c r="F2015" i="2"/>
  <c r="G2015" i="2"/>
  <c r="H2015" i="2" s="1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A1251" i="2"/>
  <c r="B1251" i="2"/>
  <c r="C1251" i="2"/>
  <c r="D1251" i="2"/>
  <c r="E1251" i="2"/>
  <c r="F1251" i="2"/>
  <c r="G1251" i="2"/>
  <c r="H1251" i="2" s="1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195" i="2"/>
  <c r="B195" i="2"/>
  <c r="C195" i="2"/>
  <c r="D195" i="2"/>
  <c r="E195" i="2"/>
  <c r="F195" i="2"/>
  <c r="G195" i="2"/>
  <c r="H195" i="2" s="1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178" i="2"/>
  <c r="B1178" i="2"/>
  <c r="C1178" i="2"/>
  <c r="D1178" i="2"/>
  <c r="E1178" i="2"/>
  <c r="F1178" i="2"/>
  <c r="G1178" i="2"/>
  <c r="H1178" i="2" s="1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138" i="2"/>
  <c r="B138" i="2"/>
  <c r="C138" i="2"/>
  <c r="D138" i="2"/>
  <c r="E138" i="2"/>
  <c r="F138" i="2"/>
  <c r="G138" i="2"/>
  <c r="H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379" i="2"/>
  <c r="B1379" i="2"/>
  <c r="C1379" i="2"/>
  <c r="D1379" i="2"/>
  <c r="E1379" i="2"/>
  <c r="F1379" i="2"/>
  <c r="G1379" i="2"/>
  <c r="H1379" i="2" s="1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1895" i="2"/>
  <c r="B1895" i="2"/>
  <c r="C1895" i="2"/>
  <c r="D1895" i="2"/>
  <c r="E1895" i="2"/>
  <c r="F1895" i="2"/>
  <c r="G1895" i="2"/>
  <c r="H1895" i="2" s="1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A130" i="2"/>
  <c r="B130" i="2"/>
  <c r="C130" i="2"/>
  <c r="D130" i="2"/>
  <c r="E130" i="2"/>
  <c r="F130" i="2"/>
  <c r="G130" i="2"/>
  <c r="H130" i="2" s="1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62" i="2"/>
  <c r="B62" i="2"/>
  <c r="C62" i="2"/>
  <c r="D62" i="2"/>
  <c r="E62" i="2"/>
  <c r="F62" i="2"/>
  <c r="G62" i="2"/>
  <c r="H62" i="2" s="1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150" i="2"/>
  <c r="B150" i="2"/>
  <c r="C150" i="2"/>
  <c r="D150" i="2"/>
  <c r="E150" i="2"/>
  <c r="F150" i="2"/>
  <c r="G150" i="2"/>
  <c r="H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170" i="2"/>
  <c r="B170" i="2"/>
  <c r="C170" i="2"/>
  <c r="D170" i="2"/>
  <c r="E170" i="2"/>
  <c r="F170" i="2"/>
  <c r="G170" i="2"/>
  <c r="H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219" i="2"/>
  <c r="B1219" i="2"/>
  <c r="C1219" i="2"/>
  <c r="D1219" i="2"/>
  <c r="E1219" i="2"/>
  <c r="F1219" i="2"/>
  <c r="G1219" i="2"/>
  <c r="H1219" i="2" s="1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1815" i="2"/>
  <c r="B1815" i="2"/>
  <c r="C1815" i="2"/>
  <c r="D1815" i="2"/>
  <c r="E1815" i="2"/>
  <c r="F1815" i="2"/>
  <c r="G1815" i="2"/>
  <c r="H1815" i="2" s="1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A208" i="2"/>
  <c r="B208" i="2"/>
  <c r="C208" i="2"/>
  <c r="D208" i="2"/>
  <c r="E208" i="2"/>
  <c r="F208" i="2"/>
  <c r="G208" i="2"/>
  <c r="H208" i="2" s="1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1676" i="2"/>
  <c r="B1676" i="2"/>
  <c r="C1676" i="2"/>
  <c r="D1676" i="2"/>
  <c r="E1676" i="2"/>
  <c r="F1676" i="2"/>
  <c r="G1676" i="2"/>
  <c r="H1676" i="2" s="1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1284" i="2"/>
  <c r="B1284" i="2"/>
  <c r="C1284" i="2"/>
  <c r="D1284" i="2"/>
  <c r="E1284" i="2"/>
  <c r="F1284" i="2"/>
  <c r="G1284" i="2"/>
  <c r="H1284" i="2" s="1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1763" i="2"/>
  <c r="B1763" i="2"/>
  <c r="C1763" i="2"/>
  <c r="D1763" i="2"/>
  <c r="E1763" i="2"/>
  <c r="F1763" i="2"/>
  <c r="G1763" i="2"/>
  <c r="H1763" i="2" s="1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A1952" i="2"/>
  <c r="B1952" i="2"/>
  <c r="C1952" i="2"/>
  <c r="D1952" i="2"/>
  <c r="E1952" i="2"/>
  <c r="F1952" i="2"/>
  <c r="G1952" i="2"/>
  <c r="H1952" i="2" s="1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A584" i="2"/>
  <c r="B584" i="2"/>
  <c r="C584" i="2"/>
  <c r="D584" i="2"/>
  <c r="E584" i="2"/>
  <c r="F584" i="2"/>
  <c r="G584" i="2"/>
  <c r="H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162" i="2"/>
  <c r="B162" i="2"/>
  <c r="C162" i="2"/>
  <c r="D162" i="2"/>
  <c r="E162" i="2"/>
  <c r="F162" i="2"/>
  <c r="G162" i="2"/>
  <c r="H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159" i="2"/>
  <c r="B159" i="2"/>
  <c r="C159" i="2"/>
  <c r="D159" i="2"/>
  <c r="E159" i="2"/>
  <c r="F159" i="2"/>
  <c r="G159" i="2"/>
  <c r="H159" i="2" s="1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339" i="2"/>
  <c r="B339" i="2"/>
  <c r="C339" i="2"/>
  <c r="D339" i="2"/>
  <c r="E339" i="2"/>
  <c r="F339" i="2"/>
  <c r="G339" i="2"/>
  <c r="H339" i="2" s="1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176" i="2"/>
  <c r="B176" i="2"/>
  <c r="C176" i="2"/>
  <c r="D176" i="2"/>
  <c r="E176" i="2"/>
  <c r="F176" i="2"/>
  <c r="G176" i="2"/>
  <c r="H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034" i="2"/>
  <c r="B1034" i="2"/>
  <c r="C1034" i="2"/>
  <c r="D1034" i="2"/>
  <c r="E1034" i="2"/>
  <c r="F1034" i="2"/>
  <c r="G1034" i="2"/>
  <c r="H1034" i="2" s="1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798" i="2"/>
  <c r="B798" i="2"/>
  <c r="C798" i="2"/>
  <c r="D798" i="2"/>
  <c r="E798" i="2"/>
  <c r="F798" i="2"/>
  <c r="G798" i="2"/>
  <c r="H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244" i="2"/>
  <c r="B244" i="2"/>
  <c r="C244" i="2"/>
  <c r="D244" i="2"/>
  <c r="E244" i="2"/>
  <c r="F244" i="2"/>
  <c r="G244" i="2"/>
  <c r="H244" i="2" s="1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1049" i="2"/>
  <c r="B1049" i="2"/>
  <c r="C1049" i="2"/>
  <c r="D1049" i="2"/>
  <c r="E1049" i="2"/>
  <c r="F1049" i="2"/>
  <c r="G1049" i="2"/>
  <c r="H1049" i="2" s="1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101" i="2"/>
  <c r="B101" i="2"/>
  <c r="C101" i="2"/>
  <c r="D101" i="2"/>
  <c r="E101" i="2"/>
  <c r="F101" i="2"/>
  <c r="G101" i="2"/>
  <c r="H101" i="2" s="1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24" i="2"/>
  <c r="B124" i="2"/>
  <c r="C124" i="2"/>
  <c r="D124" i="2"/>
  <c r="E124" i="2"/>
  <c r="F124" i="2"/>
  <c r="G124" i="2"/>
  <c r="H124" i="2" s="1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210" i="2"/>
  <c r="B210" i="2"/>
  <c r="C210" i="2"/>
  <c r="D210" i="2"/>
  <c r="E210" i="2"/>
  <c r="F210" i="2"/>
  <c r="G210" i="2"/>
  <c r="H210" i="2" s="1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1384" i="2"/>
  <c r="B1384" i="2"/>
  <c r="C1384" i="2"/>
  <c r="D1384" i="2"/>
  <c r="E1384" i="2"/>
  <c r="F1384" i="2"/>
  <c r="G1384" i="2"/>
  <c r="H1384" i="2" s="1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133" i="2"/>
  <c r="B133" i="2"/>
  <c r="C133" i="2"/>
  <c r="D133" i="2"/>
  <c r="E133" i="2"/>
  <c r="F133" i="2"/>
  <c r="G133" i="2"/>
  <c r="H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669" i="2"/>
  <c r="B669" i="2"/>
  <c r="C669" i="2"/>
  <c r="D669" i="2"/>
  <c r="E669" i="2"/>
  <c r="F669" i="2"/>
  <c r="G669" i="2"/>
  <c r="H669" i="2" s="1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782" i="2"/>
  <c r="B782" i="2"/>
  <c r="C782" i="2"/>
  <c r="D782" i="2"/>
  <c r="E782" i="2"/>
  <c r="F782" i="2"/>
  <c r="G782" i="2"/>
  <c r="H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985" i="2"/>
  <c r="B985" i="2"/>
  <c r="C985" i="2"/>
  <c r="D985" i="2"/>
  <c r="E985" i="2"/>
  <c r="F985" i="2"/>
  <c r="G985" i="2"/>
  <c r="H985" i="2" s="1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86" i="2"/>
  <c r="B86" i="2"/>
  <c r="C86" i="2"/>
  <c r="D86" i="2"/>
  <c r="E86" i="2"/>
  <c r="F86" i="2"/>
  <c r="G86" i="2"/>
  <c r="H86" i="2" s="1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196" i="2"/>
  <c r="B196" i="2"/>
  <c r="C196" i="2"/>
  <c r="D196" i="2"/>
  <c r="E196" i="2"/>
  <c r="F196" i="2"/>
  <c r="G196" i="2"/>
  <c r="H196" i="2" s="1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58" i="2"/>
  <c r="B158" i="2"/>
  <c r="C158" i="2"/>
  <c r="D158" i="2"/>
  <c r="E158" i="2"/>
  <c r="F158" i="2"/>
  <c r="G158" i="2"/>
  <c r="H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28" i="2"/>
  <c r="B128" i="2"/>
  <c r="C128" i="2"/>
  <c r="D128" i="2"/>
  <c r="E128" i="2"/>
  <c r="F128" i="2"/>
  <c r="G128" i="2"/>
  <c r="H128" i="2" s="1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105" i="2"/>
  <c r="B105" i="2"/>
  <c r="C105" i="2"/>
  <c r="D105" i="2"/>
  <c r="E105" i="2"/>
  <c r="F105" i="2"/>
  <c r="G105" i="2"/>
  <c r="H105" i="2" s="1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32" i="2"/>
  <c r="B132" i="2"/>
  <c r="C132" i="2"/>
  <c r="D132" i="2"/>
  <c r="E132" i="2"/>
  <c r="F132" i="2"/>
  <c r="G132" i="2"/>
  <c r="H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44" i="2"/>
  <c r="B144" i="2"/>
  <c r="C144" i="2"/>
  <c r="D144" i="2"/>
  <c r="E144" i="2"/>
  <c r="F144" i="2"/>
  <c r="G144" i="2"/>
  <c r="H144" i="2" s="1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1004" i="2"/>
  <c r="B1004" i="2"/>
  <c r="C1004" i="2"/>
  <c r="D1004" i="2"/>
  <c r="E1004" i="2"/>
  <c r="F1004" i="2"/>
  <c r="G1004" i="2"/>
  <c r="H1004" i="2" s="1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465" i="2"/>
  <c r="B465" i="2"/>
  <c r="C465" i="2"/>
  <c r="D465" i="2"/>
  <c r="E465" i="2"/>
  <c r="F465" i="2"/>
  <c r="G465" i="2"/>
  <c r="H465" i="2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506" i="2"/>
  <c r="B506" i="2"/>
  <c r="C506" i="2"/>
  <c r="D506" i="2"/>
  <c r="E506" i="2"/>
  <c r="F506" i="2"/>
  <c r="G506" i="2"/>
  <c r="H506" i="2" s="1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910" i="2"/>
  <c r="B910" i="2"/>
  <c r="C910" i="2"/>
  <c r="D910" i="2"/>
  <c r="E910" i="2"/>
  <c r="F910" i="2"/>
  <c r="G910" i="2"/>
  <c r="H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563" i="2"/>
  <c r="B563" i="2"/>
  <c r="C563" i="2"/>
  <c r="D563" i="2"/>
  <c r="E563" i="2"/>
  <c r="F563" i="2"/>
  <c r="G563" i="2"/>
  <c r="H563" i="2" s="1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85" i="2"/>
  <c r="B585" i="2"/>
  <c r="C585" i="2"/>
  <c r="D585" i="2"/>
  <c r="E585" i="2"/>
  <c r="F585" i="2"/>
  <c r="G585" i="2"/>
  <c r="H585" i="2" s="1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543" i="2"/>
  <c r="B543" i="2"/>
  <c r="C543" i="2"/>
  <c r="D543" i="2"/>
  <c r="E543" i="2"/>
  <c r="F543" i="2"/>
  <c r="G543" i="2"/>
  <c r="H543" i="2" s="1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1752" i="2"/>
  <c r="B1752" i="2"/>
  <c r="C1752" i="2"/>
  <c r="D1752" i="2"/>
  <c r="E1752" i="2"/>
  <c r="F1752" i="2"/>
  <c r="G1752" i="2"/>
  <c r="H1752" i="2" s="1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118" i="2"/>
  <c r="B118" i="2"/>
  <c r="C118" i="2"/>
  <c r="D118" i="2"/>
  <c r="E118" i="2"/>
  <c r="F118" i="2"/>
  <c r="G118" i="2"/>
  <c r="H118" i="2" s="1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254" i="2"/>
  <c r="B254" i="2"/>
  <c r="C254" i="2"/>
  <c r="D254" i="2"/>
  <c r="E254" i="2"/>
  <c r="F254" i="2"/>
  <c r="G254" i="2"/>
  <c r="H254" i="2" s="1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163" i="2"/>
  <c r="B163" i="2"/>
  <c r="C163" i="2"/>
  <c r="D163" i="2"/>
  <c r="E163" i="2"/>
  <c r="F163" i="2"/>
  <c r="G163" i="2"/>
  <c r="H163" i="2" s="1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808" i="2"/>
  <c r="B808" i="2"/>
  <c r="C808" i="2"/>
  <c r="D808" i="2"/>
  <c r="E808" i="2"/>
  <c r="F808" i="2"/>
  <c r="G808" i="2"/>
  <c r="H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183" i="2"/>
  <c r="B183" i="2"/>
  <c r="C183" i="2"/>
  <c r="D183" i="2"/>
  <c r="E183" i="2"/>
  <c r="F183" i="2"/>
  <c r="G183" i="2"/>
  <c r="H183" i="2" s="1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354" i="2"/>
  <c r="B1354" i="2"/>
  <c r="C1354" i="2"/>
  <c r="D1354" i="2"/>
  <c r="E1354" i="2"/>
  <c r="F1354" i="2"/>
  <c r="G1354" i="2"/>
  <c r="H1354" i="2" s="1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1015" i="2"/>
  <c r="B1015" i="2"/>
  <c r="C1015" i="2"/>
  <c r="D1015" i="2"/>
  <c r="E1015" i="2"/>
  <c r="F1015" i="2"/>
  <c r="G1015" i="2"/>
  <c r="H1015" i="2" s="1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606" i="2"/>
  <c r="B1606" i="2"/>
  <c r="C1606" i="2"/>
  <c r="D1606" i="2"/>
  <c r="E1606" i="2"/>
  <c r="F1606" i="2"/>
  <c r="G1606" i="2"/>
  <c r="H1606" i="2" s="1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147" i="2"/>
  <c r="B147" i="2"/>
  <c r="C147" i="2"/>
  <c r="D147" i="2"/>
  <c r="E147" i="2"/>
  <c r="F147" i="2"/>
  <c r="G147" i="2"/>
  <c r="H147" i="2" s="1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09" i="2"/>
  <c r="B109" i="2"/>
  <c r="C109" i="2"/>
  <c r="D109" i="2"/>
  <c r="E109" i="2"/>
  <c r="F109" i="2"/>
  <c r="G109" i="2"/>
  <c r="H109" i="2" s="1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509" i="2"/>
  <c r="B509" i="2"/>
  <c r="C509" i="2"/>
  <c r="D509" i="2"/>
  <c r="E509" i="2"/>
  <c r="F509" i="2"/>
  <c r="G509" i="2"/>
  <c r="H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836" i="2"/>
  <c r="B836" i="2"/>
  <c r="C836" i="2"/>
  <c r="D836" i="2"/>
  <c r="E836" i="2"/>
  <c r="F836" i="2"/>
  <c r="G836" i="2"/>
  <c r="H836" i="2" s="1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206" i="2"/>
  <c r="B206" i="2"/>
  <c r="C206" i="2"/>
  <c r="D206" i="2"/>
  <c r="E206" i="2"/>
  <c r="F206" i="2"/>
  <c r="G206" i="2"/>
  <c r="H206" i="2" s="1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1807" i="2"/>
  <c r="B1807" i="2"/>
  <c r="C1807" i="2"/>
  <c r="D1807" i="2"/>
  <c r="E1807" i="2"/>
  <c r="F1807" i="2"/>
  <c r="G1807" i="2"/>
  <c r="H1807" i="2" s="1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A473" i="2"/>
  <c r="B473" i="2"/>
  <c r="C473" i="2"/>
  <c r="D473" i="2"/>
  <c r="E473" i="2"/>
  <c r="F473" i="2"/>
  <c r="G473" i="2"/>
  <c r="H473" i="2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280" i="2"/>
  <c r="B280" i="2"/>
  <c r="C280" i="2"/>
  <c r="D280" i="2"/>
  <c r="E280" i="2"/>
  <c r="F280" i="2"/>
  <c r="G280" i="2"/>
  <c r="H280" i="2" s="1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507" i="2"/>
  <c r="B507" i="2"/>
  <c r="C507" i="2"/>
  <c r="D507" i="2"/>
  <c r="E507" i="2"/>
  <c r="F507" i="2"/>
  <c r="G507" i="2"/>
  <c r="H507" i="2" s="1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273" i="2"/>
  <c r="B273" i="2"/>
  <c r="C273" i="2"/>
  <c r="D273" i="2"/>
  <c r="E273" i="2"/>
  <c r="F273" i="2"/>
  <c r="G273" i="2"/>
  <c r="H273" i="2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46" i="2"/>
  <c r="B246" i="2"/>
  <c r="C246" i="2"/>
  <c r="D246" i="2"/>
  <c r="E246" i="2"/>
  <c r="F246" i="2"/>
  <c r="G246" i="2"/>
  <c r="H246" i="2" s="1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281" i="2"/>
  <c r="B281" i="2"/>
  <c r="C281" i="2"/>
  <c r="D281" i="2"/>
  <c r="E281" i="2"/>
  <c r="F281" i="2"/>
  <c r="G281" i="2"/>
  <c r="H281" i="2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026" i="2"/>
  <c r="B2026" i="2"/>
  <c r="C2026" i="2"/>
  <c r="D2026" i="2"/>
  <c r="E2026" i="2"/>
  <c r="F2026" i="2"/>
  <c r="G2026" i="2"/>
  <c r="H2026" i="2" s="1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A282" i="2"/>
  <c r="B282" i="2"/>
  <c r="C282" i="2"/>
  <c r="D282" i="2"/>
  <c r="E282" i="2"/>
  <c r="F282" i="2"/>
  <c r="G282" i="2"/>
  <c r="H282" i="2" s="1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320" i="2"/>
  <c r="B320" i="2"/>
  <c r="C320" i="2"/>
  <c r="D320" i="2"/>
  <c r="E320" i="2"/>
  <c r="F320" i="2"/>
  <c r="G320" i="2"/>
  <c r="H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495" i="2"/>
  <c r="B495" i="2"/>
  <c r="C495" i="2"/>
  <c r="D495" i="2"/>
  <c r="E495" i="2"/>
  <c r="F495" i="2"/>
  <c r="G495" i="2"/>
  <c r="H495" i="2" s="1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518" i="2"/>
  <c r="B518" i="2"/>
  <c r="C518" i="2"/>
  <c r="D518" i="2"/>
  <c r="E518" i="2"/>
  <c r="F518" i="2"/>
  <c r="G518" i="2"/>
  <c r="H518" i="2" s="1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583" i="2"/>
  <c r="B583" i="2"/>
  <c r="C583" i="2"/>
  <c r="D583" i="2"/>
  <c r="E583" i="2"/>
  <c r="F583" i="2"/>
  <c r="G583" i="2"/>
  <c r="H583" i="2" s="1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6" i="2"/>
  <c r="B586" i="2"/>
  <c r="C586" i="2"/>
  <c r="D586" i="2"/>
  <c r="E586" i="2"/>
  <c r="F586" i="2"/>
  <c r="G586" i="2"/>
  <c r="H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700" i="2"/>
  <c r="B700" i="2"/>
  <c r="C700" i="2"/>
  <c r="D700" i="2"/>
  <c r="E700" i="2"/>
  <c r="F700" i="2"/>
  <c r="G700" i="2"/>
  <c r="H700" i="2" s="1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835" i="2"/>
  <c r="B835" i="2"/>
  <c r="C835" i="2"/>
  <c r="D835" i="2"/>
  <c r="E835" i="2"/>
  <c r="F835" i="2"/>
  <c r="G835" i="2"/>
  <c r="H835" i="2" s="1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701" i="2"/>
  <c r="B701" i="2"/>
  <c r="C701" i="2"/>
  <c r="D701" i="2"/>
  <c r="E701" i="2"/>
  <c r="F701" i="2"/>
  <c r="G701" i="2"/>
  <c r="H701" i="2" s="1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864" i="2"/>
  <c r="B864" i="2"/>
  <c r="C864" i="2"/>
  <c r="D864" i="2"/>
  <c r="E864" i="2"/>
  <c r="F864" i="2"/>
  <c r="G864" i="2"/>
  <c r="H864" i="2" s="1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283" i="2"/>
  <c r="B283" i="2"/>
  <c r="C283" i="2"/>
  <c r="D283" i="2"/>
  <c r="E283" i="2"/>
  <c r="F283" i="2"/>
  <c r="G283" i="2"/>
  <c r="H283" i="2" s="1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23" i="2"/>
  <c r="B223" i="2"/>
  <c r="C223" i="2"/>
  <c r="D223" i="2"/>
  <c r="E223" i="2"/>
  <c r="F223" i="2"/>
  <c r="G223" i="2"/>
  <c r="H223" i="2" s="1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510" i="2"/>
  <c r="B510" i="2"/>
  <c r="C510" i="2"/>
  <c r="D510" i="2"/>
  <c r="E510" i="2"/>
  <c r="F510" i="2"/>
  <c r="G510" i="2"/>
  <c r="H510" i="2" s="1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220" i="2"/>
  <c r="B220" i="2"/>
  <c r="C220" i="2"/>
  <c r="D220" i="2"/>
  <c r="E220" i="2"/>
  <c r="F220" i="2"/>
  <c r="G220" i="2"/>
  <c r="H220" i="2" s="1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1016" i="2"/>
  <c r="B1016" i="2"/>
  <c r="C1016" i="2"/>
  <c r="D1016" i="2"/>
  <c r="E1016" i="2"/>
  <c r="F1016" i="2"/>
  <c r="G1016" i="2"/>
  <c r="H1016" i="2" s="1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830" i="2"/>
  <c r="B830" i="2"/>
  <c r="C830" i="2"/>
  <c r="D830" i="2"/>
  <c r="E830" i="2"/>
  <c r="F830" i="2"/>
  <c r="G830" i="2"/>
  <c r="H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437" i="2"/>
  <c r="B437" i="2"/>
  <c r="C437" i="2"/>
  <c r="D437" i="2"/>
  <c r="E437" i="2"/>
  <c r="F437" i="2"/>
  <c r="G437" i="2"/>
  <c r="H437" i="2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628" i="2"/>
  <c r="B628" i="2"/>
  <c r="C628" i="2"/>
  <c r="D628" i="2"/>
  <c r="E628" i="2"/>
  <c r="F628" i="2"/>
  <c r="G628" i="2"/>
  <c r="H628" i="2" s="1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1618" i="2"/>
  <c r="B1618" i="2"/>
  <c r="C1618" i="2"/>
  <c r="D1618" i="2"/>
  <c r="E1618" i="2"/>
  <c r="F1618" i="2"/>
  <c r="G1618" i="2"/>
  <c r="H1618" i="2" s="1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1346" i="2"/>
  <c r="B1346" i="2"/>
  <c r="C1346" i="2"/>
  <c r="D1346" i="2"/>
  <c r="E1346" i="2"/>
  <c r="F1346" i="2"/>
  <c r="G1346" i="2"/>
  <c r="H1346" i="2" s="1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908" i="2"/>
  <c r="B908" i="2"/>
  <c r="C908" i="2"/>
  <c r="D908" i="2"/>
  <c r="E908" i="2"/>
  <c r="F908" i="2"/>
  <c r="G908" i="2"/>
  <c r="H908" i="2" s="1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644" i="2"/>
  <c r="B644" i="2"/>
  <c r="C644" i="2"/>
  <c r="D644" i="2"/>
  <c r="E644" i="2"/>
  <c r="F644" i="2"/>
  <c r="G644" i="2"/>
  <c r="H644" i="2" s="1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880" i="2"/>
  <c r="B880" i="2"/>
  <c r="C880" i="2"/>
  <c r="D880" i="2"/>
  <c r="E880" i="2"/>
  <c r="F880" i="2"/>
  <c r="G880" i="2"/>
  <c r="H880" i="2" s="1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872" i="2"/>
  <c r="B872" i="2"/>
  <c r="C872" i="2"/>
  <c r="D872" i="2"/>
  <c r="E872" i="2"/>
  <c r="F872" i="2"/>
  <c r="G872" i="2"/>
  <c r="H872" i="2" s="1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950" i="2"/>
  <c r="B950" i="2"/>
  <c r="C950" i="2"/>
  <c r="D950" i="2"/>
  <c r="E950" i="2"/>
  <c r="F950" i="2"/>
  <c r="G950" i="2"/>
  <c r="H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1162" i="2"/>
  <c r="B1162" i="2"/>
  <c r="C1162" i="2"/>
  <c r="D1162" i="2"/>
  <c r="E1162" i="2"/>
  <c r="F1162" i="2"/>
  <c r="G1162" i="2"/>
  <c r="H1162" i="2" s="1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1154" i="2"/>
  <c r="B1154" i="2"/>
  <c r="C1154" i="2"/>
  <c r="D1154" i="2"/>
  <c r="E1154" i="2"/>
  <c r="F1154" i="2"/>
  <c r="G1154" i="2"/>
  <c r="H1154" i="2" s="1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2025" i="2"/>
  <c r="B2025" i="2"/>
  <c r="C2025" i="2"/>
  <c r="D2025" i="2"/>
  <c r="E2025" i="2"/>
  <c r="F2025" i="2"/>
  <c r="G2025" i="2"/>
  <c r="H2025" i="2" s="1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A713" i="2"/>
  <c r="B713" i="2"/>
  <c r="C713" i="2"/>
  <c r="D713" i="2"/>
  <c r="E713" i="2"/>
  <c r="F713" i="2"/>
  <c r="G713" i="2"/>
  <c r="H713" i="2" s="1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1170" i="2"/>
  <c r="B1170" i="2"/>
  <c r="C1170" i="2"/>
  <c r="D1170" i="2"/>
  <c r="E1170" i="2"/>
  <c r="F1170" i="2"/>
  <c r="G1170" i="2"/>
  <c r="H1170" i="2" s="1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65" i="2"/>
  <c r="B65" i="2"/>
  <c r="C65" i="2"/>
  <c r="D65" i="2"/>
  <c r="E65" i="2"/>
  <c r="F65" i="2"/>
  <c r="G65" i="2"/>
  <c r="H65" i="2" s="1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809" i="2"/>
  <c r="B809" i="2"/>
  <c r="C809" i="2"/>
  <c r="D809" i="2"/>
  <c r="E809" i="2"/>
  <c r="F809" i="2"/>
  <c r="G809" i="2"/>
  <c r="H809" i="2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704" i="2"/>
  <c r="B704" i="2"/>
  <c r="C704" i="2"/>
  <c r="D704" i="2"/>
  <c r="E704" i="2"/>
  <c r="F704" i="2"/>
  <c r="G704" i="2"/>
  <c r="H704" i="2" s="1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05" i="2"/>
  <c r="B705" i="2"/>
  <c r="C705" i="2"/>
  <c r="D705" i="2"/>
  <c r="E705" i="2"/>
  <c r="F705" i="2"/>
  <c r="G705" i="2"/>
  <c r="H705" i="2" s="1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687" i="2"/>
  <c r="B687" i="2"/>
  <c r="C687" i="2"/>
  <c r="D687" i="2"/>
  <c r="E687" i="2"/>
  <c r="F687" i="2"/>
  <c r="G687" i="2"/>
  <c r="H687" i="2" s="1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211" i="2"/>
  <c r="B211" i="2"/>
  <c r="C211" i="2"/>
  <c r="D211" i="2"/>
  <c r="E211" i="2"/>
  <c r="F211" i="2"/>
  <c r="G211" i="2"/>
  <c r="H211" i="2" s="1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508" i="2"/>
  <c r="B508" i="2"/>
  <c r="C508" i="2"/>
  <c r="D508" i="2"/>
  <c r="E508" i="2"/>
  <c r="F508" i="2"/>
  <c r="G508" i="2"/>
  <c r="H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964" i="2"/>
  <c r="B964" i="2"/>
  <c r="C964" i="2"/>
  <c r="D964" i="2"/>
  <c r="E964" i="2"/>
  <c r="F964" i="2"/>
  <c r="G964" i="2"/>
  <c r="H964" i="2" s="1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639" i="2"/>
  <c r="B639" i="2"/>
  <c r="C639" i="2"/>
  <c r="D639" i="2"/>
  <c r="E639" i="2"/>
  <c r="F639" i="2"/>
  <c r="G639" i="2"/>
  <c r="H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702" i="2"/>
  <c r="B702" i="2"/>
  <c r="C702" i="2"/>
  <c r="D702" i="2"/>
  <c r="E702" i="2"/>
  <c r="F702" i="2"/>
  <c r="G702" i="2"/>
  <c r="H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1037" i="2"/>
  <c r="B1037" i="2"/>
  <c r="C1037" i="2"/>
  <c r="D1037" i="2"/>
  <c r="E1037" i="2"/>
  <c r="F1037" i="2"/>
  <c r="G1037" i="2"/>
  <c r="H1037" i="2" s="1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1640" i="2"/>
  <c r="B1640" i="2"/>
  <c r="C1640" i="2"/>
  <c r="D1640" i="2"/>
  <c r="E1640" i="2"/>
  <c r="F1640" i="2"/>
  <c r="G1640" i="2"/>
  <c r="H1640" i="2" s="1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902" i="2"/>
  <c r="B902" i="2"/>
  <c r="C902" i="2"/>
  <c r="D902" i="2"/>
  <c r="E902" i="2"/>
  <c r="F902" i="2"/>
  <c r="G902" i="2"/>
  <c r="H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1126" i="2"/>
  <c r="B1126" i="2"/>
  <c r="C1126" i="2"/>
  <c r="D1126" i="2"/>
  <c r="E1126" i="2"/>
  <c r="F1126" i="2"/>
  <c r="G1126" i="2"/>
  <c r="H1126" i="2" s="1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1609" i="2"/>
  <c r="B1609" i="2"/>
  <c r="C1609" i="2"/>
  <c r="D1609" i="2"/>
  <c r="E1609" i="2"/>
  <c r="F1609" i="2"/>
  <c r="G1609" i="2"/>
  <c r="H1609" i="2" s="1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1241" i="2"/>
  <c r="B1241" i="2"/>
  <c r="C1241" i="2"/>
  <c r="D1241" i="2"/>
  <c r="E1241" i="2"/>
  <c r="F1241" i="2"/>
  <c r="G1241" i="2"/>
  <c r="H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1191" i="2"/>
  <c r="B1191" i="2"/>
  <c r="C1191" i="2"/>
  <c r="D1191" i="2"/>
  <c r="E1191" i="2"/>
  <c r="F1191" i="2"/>
  <c r="G1191" i="2"/>
  <c r="H1191" i="2" s="1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703" i="2"/>
  <c r="B703" i="2"/>
  <c r="C703" i="2"/>
  <c r="D703" i="2"/>
  <c r="E703" i="2"/>
  <c r="F703" i="2"/>
  <c r="G703" i="2"/>
  <c r="H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1156" i="2"/>
  <c r="B1156" i="2"/>
  <c r="C1156" i="2"/>
  <c r="D1156" i="2"/>
  <c r="E1156" i="2"/>
  <c r="F1156" i="2"/>
  <c r="G1156" i="2"/>
  <c r="H1156" i="2" s="1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1497" i="2"/>
  <c r="B1497" i="2"/>
  <c r="C1497" i="2"/>
  <c r="D1497" i="2"/>
  <c r="E1497" i="2"/>
  <c r="F1497" i="2"/>
  <c r="G1497" i="2"/>
  <c r="H1497" i="2" s="1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837" i="2"/>
  <c r="B837" i="2"/>
  <c r="C837" i="2"/>
  <c r="D837" i="2"/>
  <c r="E837" i="2"/>
  <c r="F837" i="2"/>
  <c r="G837" i="2"/>
  <c r="H837" i="2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1434" i="2"/>
  <c r="B1434" i="2"/>
  <c r="C1434" i="2"/>
  <c r="D1434" i="2"/>
  <c r="E1434" i="2"/>
  <c r="F1434" i="2"/>
  <c r="G1434" i="2"/>
  <c r="H1434" i="2" s="1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2037" i="2"/>
  <c r="B2037" i="2"/>
  <c r="C2037" i="2"/>
  <c r="D2037" i="2"/>
  <c r="E2037" i="2"/>
  <c r="F2037" i="2"/>
  <c r="G2037" i="2"/>
  <c r="H2037" i="2" s="1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A938" i="2"/>
  <c r="B938" i="2"/>
  <c r="C938" i="2"/>
  <c r="D938" i="2"/>
  <c r="E938" i="2"/>
  <c r="F938" i="2"/>
  <c r="G938" i="2"/>
  <c r="H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1188" i="2"/>
  <c r="B1188" i="2"/>
  <c r="C1188" i="2"/>
  <c r="D1188" i="2"/>
  <c r="E1188" i="2"/>
  <c r="F1188" i="2"/>
  <c r="G1188" i="2"/>
  <c r="H1188" i="2" s="1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1410" i="2"/>
  <c r="B1410" i="2"/>
  <c r="C1410" i="2"/>
  <c r="D1410" i="2"/>
  <c r="E1410" i="2"/>
  <c r="F1410" i="2"/>
  <c r="G1410" i="2"/>
  <c r="H1410" i="2" s="1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1278" i="2"/>
  <c r="B1278" i="2"/>
  <c r="C1278" i="2"/>
  <c r="D1278" i="2"/>
  <c r="E1278" i="2"/>
  <c r="F1278" i="2"/>
  <c r="G1278" i="2"/>
  <c r="H1278" i="2" s="1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2029" i="2"/>
  <c r="B2029" i="2"/>
  <c r="C2029" i="2"/>
  <c r="D2029" i="2"/>
  <c r="E2029" i="2"/>
  <c r="F2029" i="2"/>
  <c r="G2029" i="2"/>
  <c r="H2029" i="2" s="1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A1104" i="2"/>
  <c r="B1104" i="2"/>
  <c r="C1104" i="2"/>
  <c r="D1104" i="2"/>
  <c r="E1104" i="2"/>
  <c r="F1104" i="2"/>
  <c r="G1104" i="2"/>
  <c r="H1104" i="2" s="1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769" i="2"/>
  <c r="B769" i="2"/>
  <c r="C769" i="2"/>
  <c r="D769" i="2"/>
  <c r="E769" i="2"/>
  <c r="F769" i="2"/>
  <c r="G769" i="2"/>
  <c r="H769" i="2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982" i="2"/>
  <c r="B982" i="2"/>
  <c r="C982" i="2"/>
  <c r="D982" i="2"/>
  <c r="E982" i="2"/>
  <c r="F982" i="2"/>
  <c r="G982" i="2"/>
  <c r="H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990" i="2"/>
  <c r="B990" i="2"/>
  <c r="C990" i="2"/>
  <c r="D990" i="2"/>
  <c r="E990" i="2"/>
  <c r="F990" i="2"/>
  <c r="G990" i="2"/>
  <c r="H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462" i="2"/>
  <c r="B462" i="2"/>
  <c r="C462" i="2"/>
  <c r="D462" i="2"/>
  <c r="E462" i="2"/>
  <c r="F462" i="2"/>
  <c r="G462" i="2"/>
  <c r="H462" i="2" s="1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1825" i="2"/>
  <c r="B1825" i="2"/>
  <c r="C1825" i="2"/>
  <c r="D1825" i="2"/>
  <c r="E1825" i="2"/>
  <c r="F1825" i="2"/>
  <c r="G1825" i="2"/>
  <c r="H1825" i="2" s="1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A1705" i="2"/>
  <c r="B1705" i="2"/>
  <c r="C1705" i="2"/>
  <c r="D1705" i="2"/>
  <c r="E1705" i="2"/>
  <c r="F1705" i="2"/>
  <c r="G1705" i="2"/>
  <c r="H1705" i="2" s="1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795" i="2"/>
  <c r="B795" i="2"/>
  <c r="C795" i="2"/>
  <c r="D795" i="2"/>
  <c r="E795" i="2"/>
  <c r="F795" i="2"/>
  <c r="G795" i="2"/>
  <c r="H795" i="2" s="1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998" i="2"/>
  <c r="B998" i="2"/>
  <c r="C998" i="2"/>
  <c r="D998" i="2"/>
  <c r="E998" i="2"/>
  <c r="F998" i="2"/>
  <c r="G998" i="2"/>
  <c r="H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1466" i="2"/>
  <c r="B1466" i="2"/>
  <c r="C1466" i="2"/>
  <c r="D1466" i="2"/>
  <c r="E1466" i="2"/>
  <c r="F1466" i="2"/>
  <c r="G1466" i="2"/>
  <c r="H1466" i="2" s="1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852" i="2"/>
  <c r="B852" i="2"/>
  <c r="C852" i="2"/>
  <c r="D852" i="2"/>
  <c r="E852" i="2"/>
  <c r="F852" i="2"/>
  <c r="G852" i="2"/>
  <c r="H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207" i="2"/>
  <c r="B207" i="2"/>
  <c r="C207" i="2"/>
  <c r="D207" i="2"/>
  <c r="E207" i="2"/>
  <c r="F207" i="2"/>
  <c r="G207" i="2"/>
  <c r="H207" i="2" s="1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764" i="2"/>
  <c r="B764" i="2"/>
  <c r="C764" i="2"/>
  <c r="D764" i="2"/>
  <c r="E764" i="2"/>
  <c r="F764" i="2"/>
  <c r="G764" i="2"/>
  <c r="H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1374" i="2"/>
  <c r="B1374" i="2"/>
  <c r="C1374" i="2"/>
  <c r="D1374" i="2"/>
  <c r="E1374" i="2"/>
  <c r="F1374" i="2"/>
  <c r="G1374" i="2"/>
  <c r="H1374" i="2" s="1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463" i="2"/>
  <c r="B463" i="2"/>
  <c r="C463" i="2"/>
  <c r="D463" i="2"/>
  <c r="E463" i="2"/>
  <c r="F463" i="2"/>
  <c r="G463" i="2"/>
  <c r="H463" i="2" s="1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1764" i="2"/>
  <c r="B1764" i="2"/>
  <c r="C1764" i="2"/>
  <c r="D1764" i="2"/>
  <c r="E1764" i="2"/>
  <c r="F1764" i="2"/>
  <c r="G1764" i="2"/>
  <c r="H1764" i="2" s="1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A1689" i="2"/>
  <c r="B1689" i="2"/>
  <c r="C1689" i="2"/>
  <c r="D1689" i="2"/>
  <c r="E1689" i="2"/>
  <c r="F1689" i="2"/>
  <c r="G1689" i="2"/>
  <c r="H1689" i="2" s="1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1697" i="2"/>
  <c r="B1697" i="2"/>
  <c r="C1697" i="2"/>
  <c r="D1697" i="2"/>
  <c r="E1697" i="2"/>
  <c r="F1697" i="2"/>
  <c r="G1697" i="2"/>
  <c r="H1697" i="2" s="1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321" i="2"/>
  <c r="B321" i="2"/>
  <c r="C321" i="2"/>
  <c r="D321" i="2"/>
  <c r="E321" i="2"/>
  <c r="F321" i="2"/>
  <c r="G321" i="2"/>
  <c r="H321" i="2" s="1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94" i="2"/>
  <c r="B394" i="2"/>
  <c r="C394" i="2"/>
  <c r="D394" i="2"/>
  <c r="E394" i="2"/>
  <c r="F394" i="2"/>
  <c r="G394" i="2"/>
  <c r="H394" i="2" s="1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1659" i="2"/>
  <c r="B1659" i="2"/>
  <c r="C1659" i="2"/>
  <c r="D1659" i="2"/>
  <c r="E1659" i="2"/>
  <c r="F1659" i="2"/>
  <c r="G1659" i="2"/>
  <c r="H1659" i="2" s="1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1787" i="2"/>
  <c r="B1787" i="2"/>
  <c r="C1787" i="2"/>
  <c r="D1787" i="2"/>
  <c r="E1787" i="2"/>
  <c r="F1787" i="2"/>
  <c r="G1787" i="2"/>
  <c r="H1787" i="2" s="1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V1973" i="2" l="1"/>
  <c r="U1973" i="2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J10" i="10"/>
  <c r="I10" i="10"/>
  <c r="K10" i="10" s="1"/>
  <c r="K9" i="10"/>
  <c r="J9" i="10"/>
  <c r="I9" i="10"/>
  <c r="J8" i="10"/>
  <c r="I8" i="10"/>
  <c r="K8" i="10" s="1"/>
  <c r="J7" i="10"/>
  <c r="I7" i="10"/>
  <c r="K7" i="10" s="1"/>
  <c r="J6" i="10"/>
  <c r="I6" i="10"/>
  <c r="K6" i="10" s="1"/>
  <c r="K5" i="10"/>
  <c r="J5" i="10"/>
  <c r="I5" i="10"/>
  <c r="J4" i="10"/>
  <c r="K4" i="10" s="1"/>
  <c r="I4" i="10"/>
  <c r="J3" i="10"/>
  <c r="I3" i="10"/>
  <c r="K3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D10" i="10" l="1"/>
  <c r="C10" i="10"/>
  <c r="C7" i="10" l="1"/>
  <c r="C8" i="10" s="1"/>
  <c r="C11" i="10" s="1"/>
  <c r="C13" i="10" s="1"/>
  <c r="C14" i="10" s="1"/>
  <c r="C16" i="10" s="1"/>
  <c r="C17" i="10" s="1"/>
  <c r="C18" i="10" s="1"/>
  <c r="C19" i="10" s="1"/>
  <c r="C20" i="10" s="1"/>
  <c r="C6" i="10"/>
  <c r="C25" i="10" l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21" i="10"/>
  <c r="D4" i="10"/>
  <c r="D3" i="10"/>
  <c r="D2" i="10"/>
  <c r="C4" i="10"/>
  <c r="C3" i="10"/>
  <c r="C2" i="10"/>
  <c r="C38" i="10" l="1"/>
  <c r="C39" i="10" s="1"/>
  <c r="C40" i="10" s="1"/>
  <c r="C41" i="10" s="1"/>
  <c r="D6" i="10"/>
  <c r="D7" i="10" s="1"/>
  <c r="D8" i="10" s="1"/>
  <c r="D11" i="10" s="1"/>
  <c r="D13" i="10" s="1"/>
  <c r="D14" i="10" s="1"/>
  <c r="D16" i="10" s="1"/>
  <c r="D17" i="10" s="1"/>
  <c r="D18" i="10" s="1"/>
  <c r="D19" i="10" s="1"/>
  <c r="D20" i="10" s="1"/>
  <c r="D21" i="10" s="1"/>
  <c r="D22" i="10" s="1"/>
  <c r="D25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J1973" i="2"/>
  <c r="D38" i="10" l="1"/>
  <c r="D39" i="10" s="1"/>
  <c r="D40" i="10" s="1"/>
  <c r="D41" i="10" s="1"/>
  <c r="C42" i="10"/>
  <c r="C43" i="10" s="1"/>
  <c r="C44" i="10" s="1"/>
  <c r="C45" i="10" s="1"/>
  <c r="C46" i="10" s="1"/>
  <c r="C47" i="10" s="1"/>
  <c r="T1973" i="2"/>
  <c r="D42" i="10" l="1"/>
  <c r="D43" i="10" s="1"/>
  <c r="D44" i="10" s="1"/>
  <c r="D45" i="10" s="1"/>
  <c r="D46" i="10" s="1"/>
  <c r="D47" i="10" s="1"/>
  <c r="K1973" i="2"/>
  <c r="A1973" i="2" l="1"/>
  <c r="R1973" i="2" l="1"/>
  <c r="B1973" i="2" l="1"/>
  <c r="C1973" i="2"/>
  <c r="D1973" i="2"/>
  <c r="E1973" i="2"/>
  <c r="F1973" i="2"/>
  <c r="G1973" i="2"/>
  <c r="H1973" i="2" s="1"/>
  <c r="I1973" i="2"/>
  <c r="L1973" i="2"/>
  <c r="M1973" i="2"/>
  <c r="N1973" i="2"/>
  <c r="O1973" i="2"/>
  <c r="P1973" i="2"/>
  <c r="Q1973" i="2"/>
  <c r="S1973" i="2"/>
</calcChain>
</file>

<file path=xl/sharedStrings.xml><?xml version="1.0" encoding="utf-8"?>
<sst xmlns="http://schemas.openxmlformats.org/spreadsheetml/2006/main" count="41493" uniqueCount="7906">
  <si>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</si>
  <si>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</si>
  <si>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</si>
  <si>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</si>
  <si>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</si>
  <si>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</si>
  <si>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</si>
  <si>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</si>
  <si>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</si>
  <si>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region/_source</t>
  </si>
  <si>
    <t>alliance/_text</t>
  </si>
  <si>
    <t>gdp</t>
  </si>
  <si>
    <t>alliance/_source</t>
  </si>
  <si>
    <t>oil_reserves</t>
  </si>
  <si>
    <t>region/_text</t>
  </si>
  <si>
    <t>uranium</t>
  </si>
  <si>
    <t>manpower</t>
  </si>
  <si>
    <t>airforce</t>
  </si>
  <si>
    <t>region</t>
  </si>
  <si>
    <t>territory</t>
  </si>
  <si>
    <t>pageUrl</t>
  </si>
  <si>
    <t>Advanced</t>
  </si>
  <si>
    <t>Elite</t>
  </si>
  <si>
    <t>rankings.php?subregion=ara</t>
  </si>
  <si>
    <t>Arabia</t>
  </si>
  <si>
    <t>Untapped</t>
  </si>
  <si>
    <t>http://blocgame.com/rankings.php?subregion=ara</t>
  </si>
  <si>
    <t>Skanonia</t>
  </si>
  <si>
    <t>Beefy</t>
  </si>
  <si>
    <t>Almost Modern</t>
  </si>
  <si>
    <t>Standard</t>
  </si>
  <si>
    <t>rankings.php?subregion=con</t>
  </si>
  <si>
    <t>Brotherhood of Zion</t>
  </si>
  <si>
    <t>Southern Cone</t>
  </si>
  <si>
    <t>http://blocgame.com/rankings.php?subregion=con</t>
  </si>
  <si>
    <t>http://blocgame.com/stats.php?id=44384</t>
  </si>
  <si>
    <t>Olympia</t>
  </si>
  <si>
    <t>Xasthur</t>
  </si>
  <si>
    <t>Persian Gulf War surplus</t>
  </si>
  <si>
    <t>rankings.php?subregion=chi</t>
  </si>
  <si>
    <t>China</t>
  </si>
  <si>
    <t>Plentiful</t>
  </si>
  <si>
    <t>http://blocgame.com/rankings.php?subregion=chi</t>
  </si>
  <si>
    <t>http://blocgame.com/stats.php?id=51354</t>
  </si>
  <si>
    <t>15k active personnel</t>
  </si>
  <si>
    <t>Good</t>
  </si>
  <si>
    <t>rankings.php?subregion=congo</t>
  </si>
  <si>
    <t>Congo</t>
  </si>
  <si>
    <t>http://blocgame.com/rankings.php?subregion=congo</t>
  </si>
  <si>
    <t>Best Syria</t>
  </si>
  <si>
    <t>Bashar Hafez al-Assad</t>
  </si>
  <si>
    <t>rankings.php?subregion=mes</t>
  </si>
  <si>
    <t>Wreckage brothers</t>
  </si>
  <si>
    <t>Mesopotamia</t>
  </si>
  <si>
    <t>http://blocgame.com/rankings.php?subregion=mes</t>
  </si>
  <si>
    <t>http://blocgame.com/stats.php?id=52852</t>
  </si>
  <si>
    <t>Minmaxia</t>
  </si>
  <si>
    <t>Reanchi</t>
  </si>
  <si>
    <t>http://blocgame.com/stats.php?id=40270</t>
  </si>
  <si>
    <t>Coccoladia</t>
  </si>
  <si>
    <t>Ernesto Caprone</t>
  </si>
  <si>
    <t>rankings.php?subregion=car</t>
  </si>
  <si>
    <t>The Federal Colonies</t>
  </si>
  <si>
    <t>Caribbean</t>
  </si>
  <si>
    <t>http://blocgame.com/rankings.php?subregion=car</t>
  </si>
  <si>
    <t>http://blocgame.com/stats.php?id=40289</t>
  </si>
  <si>
    <t>Morjei</t>
  </si>
  <si>
    <t>FlairWoW</t>
  </si>
  <si>
    <t>rankings.php?subregion=sea</t>
  </si>
  <si>
    <t>Indochina</t>
  </si>
  <si>
    <t>http://blocgame.com/rankings.php?subregion=sea</t>
  </si>
  <si>
    <t>http://blocgame.com/stats.php?id=53068</t>
  </si>
  <si>
    <t>rankings.php?subregion=egy</t>
  </si>
  <si>
    <t>Egypt</t>
  </si>
  <si>
    <t>http://blocgame.com/rankings.php?subregion=egy</t>
  </si>
  <si>
    <t>Mmhat</t>
  </si>
  <si>
    <t>Homermustdie</t>
  </si>
  <si>
    <t>online now</t>
  </si>
  <si>
    <t>rankings.php?subregion=ama</t>
  </si>
  <si>
    <t>The High Council</t>
  </si>
  <si>
    <t>Amazonia</t>
  </si>
  <si>
    <t>http://blocgame.com/rankings.php?subregion=ama</t>
  </si>
  <si>
    <t>http://blocgame.com/stats.php?id=45846</t>
  </si>
  <si>
    <t>Mongolstan</t>
  </si>
  <si>
    <t>Khan</t>
  </si>
  <si>
    <t>http://blocgame.com/stats.php?id=47945</t>
  </si>
  <si>
    <t>rankings.php?subregion=atl</t>
  </si>
  <si>
    <t>Atlas</t>
  </si>
  <si>
    <t>http://blocgame.com/rankings.php?subregion=atl</t>
  </si>
  <si>
    <t>LOCAI</t>
  </si>
  <si>
    <t>Agumentic</t>
  </si>
  <si>
    <t>rankings.php?subregion=saf</t>
  </si>
  <si>
    <t>Southern Africa</t>
  </si>
  <si>
    <t>http://blocgame.com/rankings.php?subregion=saf</t>
  </si>
  <si>
    <t>http://blocgame.com/stats.php?id=53011</t>
  </si>
  <si>
    <t>German Reich</t>
  </si>
  <si>
    <t>Frederick III</t>
  </si>
  <si>
    <t>http://blocgame.com/stats.php?id=49204</t>
  </si>
  <si>
    <t>rankings.php?subregion=pac</t>
  </si>
  <si>
    <t>Pacific Rim</t>
  </si>
  <si>
    <t>http://blocgame.com/rankings.php?subregion=pac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</si>
  <si>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</si>
  <si>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</si>
  <si>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</si>
  <si>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</si>
  <si>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</si>
  <si>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</si>
  <si>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</si>
  <si>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</si>
  <si>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</si>
  <si>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</si>
  <si>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</si>
  <si>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rankings.php?subregion=ind</t>
  </si>
  <si>
    <t>East Indies</t>
  </si>
  <si>
    <t>http://blocgame.com/rankings.php?subregion=ind</t>
  </si>
  <si>
    <t>Kennethland</t>
  </si>
  <si>
    <t>Kenneth</t>
  </si>
  <si>
    <t>rankings.php?subregion=gra</t>
  </si>
  <si>
    <t>Gran Colombia</t>
  </si>
  <si>
    <t>http://blocgame.com/rankings.php?subregion=gra</t>
  </si>
  <si>
    <t>http://blocgame.com/stats.php?id=47662</t>
  </si>
  <si>
    <t>rankings.php?subregion=sub</t>
  </si>
  <si>
    <t>The Subcontinent</t>
  </si>
  <si>
    <t>http://blocgame.com/rankings.php?subregion=sub</t>
  </si>
  <si>
    <t>Northmarch</t>
  </si>
  <si>
    <t>Elroy</t>
  </si>
  <si>
    <t>http://blocgame.com/stats.php?id=41629</t>
  </si>
  <si>
    <t>rankings.php?subregion=eaf</t>
  </si>
  <si>
    <t>East Africa</t>
  </si>
  <si>
    <t>http://blocgame.com/rankings.php?subregion=eaf</t>
  </si>
  <si>
    <t>rankings.php?subregion=per</t>
  </si>
  <si>
    <t>Persia</t>
  </si>
  <si>
    <t>http://blocgame.com/rankings.php?subregion=per</t>
  </si>
  <si>
    <t>Edtopia</t>
  </si>
  <si>
    <t>Edgar</t>
  </si>
  <si>
    <t>rankings.php?subregion=mex</t>
  </si>
  <si>
    <t>Mesoamerica</t>
  </si>
  <si>
    <t>http://blocgame.com/rankings.php?subregion=mex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</si>
  <si>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</si>
  <si>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</si>
  <si>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</si>
  <si>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</si>
  <si>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</si>
  <si>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</si>
  <si>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</si>
  <si>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</si>
  <si>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</si>
  <si>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</si>
  <si>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Vietnam War surplus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</si>
  <si>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</si>
  <si>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</si>
  <si>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</si>
  <si>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</si>
  <si>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</si>
  <si>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</si>
  <si>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</si>
  <si>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</si>
  <si>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</si>
  <si>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</si>
  <si>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</si>
  <si>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</si>
  <si>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</si>
  <si>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</si>
  <si>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Gensokyo</t>
  </si>
  <si>
    <t>DrKourin</t>
  </si>
  <si>
    <t>http://blocgame.com/stats.php?id=5212</t>
  </si>
  <si>
    <t>Yulai</t>
  </si>
  <si>
    <t>SupremeSoviet</t>
  </si>
  <si>
    <t>http://blocgame.com/stats.php?id=53451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</si>
  <si>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</si>
  <si>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</si>
  <si>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</si>
  <si>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</si>
  <si>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</si>
  <si>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</si>
  <si>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MoonMania</t>
  </si>
  <si>
    <t>MoonMan</t>
  </si>
  <si>
    <t>http://blocgame.com/stats.php?id=53650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</si>
  <si>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</si>
  <si>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</si>
  <si>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</si>
  <si>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</si>
  <si>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</si>
  <si>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</si>
  <si>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</si>
  <si>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</si>
  <si>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</si>
  <si>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</si>
  <si>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</si>
  <si>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</si>
  <si>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</si>
  <si>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</si>
  <si>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</si>
  <si>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</si>
  <si>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</si>
  <si>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</si>
  <si>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</si>
  <si>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</si>
  <si>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</si>
  <si>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</si>
  <si>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</si>
  <si>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</si>
  <si>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</si>
  <si>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</si>
  <si>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</si>
  <si>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</si>
  <si>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</si>
  <si>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</si>
  <si>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rankings.php?subregion=waf</t>
  </si>
  <si>
    <t>West Africa</t>
  </si>
  <si>
    <t>http://blocgame.com/rankings.php?subregion=waf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</si>
  <si>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</si>
  <si>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</si>
  <si>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</si>
  <si>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</si>
  <si>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</si>
  <si>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</si>
  <si>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</si>
  <si>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</si>
  <si>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</si>
  <si>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</si>
  <si>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</si>
  <si>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</si>
  <si>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</si>
  <si>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</si>
  <si>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Non-Aligned Movement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</si>
  <si>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</si>
  <si>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</si>
  <si>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</si>
  <si>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</si>
  <si>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</si>
  <si>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</si>
  <si>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</si>
  <si>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</si>
  <si>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</si>
  <si>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Korean War surplus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</si>
  <si>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</si>
  <si>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</si>
  <si>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</si>
  <si>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</si>
  <si>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</si>
  <si>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</si>
  <si>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</si>
  <si>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</si>
  <si>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</si>
  <si>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</si>
  <si>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</si>
  <si>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</si>
  <si>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</si>
  <si>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</si>
  <si>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</si>
  <si>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</si>
  <si>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</si>
  <si>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</si>
  <si>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</si>
  <si>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</si>
  <si>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</si>
  <si>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</si>
  <si>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</si>
  <si>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</si>
  <si>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</si>
  <si>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</si>
  <si>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</si>
  <si>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</si>
  <si>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</si>
  <si>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</si>
  <si>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</si>
  <si>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</si>
  <si>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</si>
  <si>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</si>
  <si>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</si>
  <si>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</si>
  <si>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</si>
  <si>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</si>
  <si>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</si>
  <si>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</si>
  <si>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</si>
  <si>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</si>
  <si>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</si>
  <si>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</si>
  <si>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</si>
  <si>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</si>
  <si>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</si>
  <si>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</si>
  <si>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</si>
  <si>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</si>
  <si>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</si>
  <si>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</si>
  <si>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</si>
  <si>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</si>
  <si>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</si>
  <si>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</si>
  <si>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</si>
  <si>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</si>
  <si>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</si>
  <si>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</si>
  <si>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</si>
  <si>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</si>
  <si>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</si>
  <si>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</si>
  <si>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</si>
  <si>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</si>
  <si>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</si>
  <si>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</si>
  <si>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</si>
  <si>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</si>
  <si>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</si>
  <si>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</si>
  <si>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</si>
  <si>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</si>
  <si>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</si>
  <si>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Bih</t>
  </si>
  <si>
    <t>Fidel Baneo</t>
  </si>
  <si>
    <t>http://blocgame.com/stats.php?id=53791</t>
  </si>
  <si>
    <t>New Caucasus</t>
  </si>
  <si>
    <t>Cotton Luther</t>
  </si>
  <si>
    <t>http://blocgame.com/stats.php?id=4392</t>
  </si>
  <si>
    <t>WUBstep</t>
  </si>
  <si>
    <t>http://blocgame.com/stats.php?id=39023</t>
  </si>
  <si>
    <t>Jobror</t>
  </si>
  <si>
    <t>Pbever</t>
  </si>
  <si>
    <t>http://blocgame.com/stats.php?id=57942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</si>
  <si>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</si>
  <si>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</si>
  <si>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</si>
  <si>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</si>
  <si>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</si>
  <si>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</si>
  <si>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</si>
  <si>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</si>
  <si>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</si>
  <si>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</si>
  <si>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</si>
  <si>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</si>
  <si>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</si>
  <si>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</si>
  <si>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</si>
  <si>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</si>
  <si>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</si>
  <si>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</si>
  <si>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</si>
  <si>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</si>
  <si>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</si>
  <si>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</si>
  <si>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</si>
  <si>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</si>
  <si>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</si>
  <si>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rankings.php?subregion=gui</t>
  </si>
  <si>
    <t>Guinea</t>
  </si>
  <si>
    <t>http://blocgame.com/rankings.php?subregion=gui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</si>
  <si>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</si>
  <si>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</si>
  <si>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</si>
  <si>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</si>
  <si>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</si>
  <si>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</si>
  <si>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</si>
  <si>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</si>
  <si>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</si>
  <si>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</si>
  <si>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</si>
  <si>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</si>
  <si>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</si>
  <si>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</si>
  <si>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</si>
  <si>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</si>
  <si>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</si>
  <si>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</si>
  <si>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</si>
  <si>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</si>
  <si>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</si>
  <si>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</si>
  <si>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</si>
  <si>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skrubrikei</t>
  </si>
  <si>
    <t>coweymcnuggets</t>
  </si>
  <si>
    <t>http://blocgame.com/stats.php?id=48846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</si>
  <si>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</si>
  <si>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</si>
  <si>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</si>
  <si>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</si>
  <si>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</si>
  <si>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</si>
  <si>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</si>
  <si>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</si>
  <si>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</si>
  <si>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</si>
  <si>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</si>
  <si>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</si>
  <si>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</si>
  <si>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</si>
  <si>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</si>
  <si>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</si>
  <si>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</si>
  <si>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</si>
  <si>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</si>
  <si>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</si>
  <si>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</si>
  <si>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</si>
  <si>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</si>
  <si>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</si>
  <si>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</si>
  <si>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</si>
  <si>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</si>
  <si>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</si>
  <si>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</si>
  <si>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</si>
  <si>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</si>
  <si>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</si>
  <si>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jOOskoland</t>
  </si>
  <si>
    <t>jOOsko</t>
  </si>
  <si>
    <t>http://blocgame.com/stats.php?id=55410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</si>
  <si>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</si>
  <si>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</si>
  <si>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</si>
  <si>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</si>
  <si>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</si>
  <si>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</si>
  <si>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</si>
  <si>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</si>
  <si>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</si>
  <si>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</si>
  <si>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</si>
  <si>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</si>
  <si>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</si>
  <si>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</si>
  <si>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</si>
  <si>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</si>
  <si>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</si>
  <si>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</si>
  <si>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</si>
  <si>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</si>
  <si>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</si>
  <si>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</si>
  <si>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</si>
  <si>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</si>
  <si>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</si>
  <si>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</si>
  <si>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</si>
  <si>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</si>
  <si>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</si>
  <si>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</si>
  <si>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</si>
  <si>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</si>
  <si>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</si>
  <si>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</si>
  <si>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</si>
  <si>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</si>
  <si>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</si>
  <si>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</si>
  <si>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</si>
  <si>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</si>
  <si>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</si>
  <si>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</si>
  <si>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</si>
  <si>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</si>
  <si>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</si>
  <si>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Ilonia</t>
  </si>
  <si>
    <t>Indigo Blues</t>
  </si>
  <si>
    <t>http://blocgame.com/stats.php?id=55914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</si>
  <si>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</si>
  <si>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</si>
  <si>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</si>
  <si>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</si>
  <si>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</si>
  <si>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</si>
  <si>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</si>
  <si>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</si>
  <si>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</si>
  <si>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</si>
  <si>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</si>
  <si>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</si>
  <si>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</si>
  <si>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</si>
  <si>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</si>
  <si>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</si>
  <si>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</si>
  <si>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</si>
  <si>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</si>
  <si>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</si>
  <si>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Ahmed Habib</t>
  </si>
  <si>
    <t>http://blocgame.com/stats.php?id=5936</t>
  </si>
  <si>
    <t>HiredGun</t>
  </si>
  <si>
    <t>FreeCharge</t>
  </si>
  <si>
    <t>http://blocgame.com/stats.php?id=53353</t>
  </si>
  <si>
    <t>Klub</t>
  </si>
  <si>
    <t>Man of the Moon</t>
  </si>
  <si>
    <t>http://blocgame.com/stats.php?id=52854</t>
  </si>
  <si>
    <t>One Star</t>
  </si>
  <si>
    <t>Neku</t>
  </si>
  <si>
    <t>http://blocgame.com/stats.php?id=57783</t>
  </si>
  <si>
    <t>25k active personnel</t>
  </si>
  <si>
    <t>New Palestina</t>
  </si>
  <si>
    <t>MacK0797</t>
  </si>
  <si>
    <t>http://blocgame.com/stats.php?id=58215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</si>
  <si>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</si>
  <si>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</si>
  <si>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</si>
  <si>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</si>
  <si>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</si>
  <si>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</si>
  <si>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</si>
  <si>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</si>
  <si>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</si>
  <si>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</si>
  <si>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</si>
  <si>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</si>
  <si>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</si>
  <si>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</si>
  <si>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</si>
  <si>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Jumbonesia</t>
  </si>
  <si>
    <t>Napalm Caesar</t>
  </si>
  <si>
    <t>http://blocgame.com/stats.php?id=58350</t>
  </si>
  <si>
    <t>Hof'Koursh</t>
  </si>
  <si>
    <t>TheGoodDoctor</t>
  </si>
  <si>
    <t>http://blocgame.com/stats.php?id=55002</t>
  </si>
  <si>
    <t>Herpderpastan</t>
  </si>
  <si>
    <t>Herpderpmcderp</t>
  </si>
  <si>
    <t>http://blocgame.com/stats.php?id=40615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</si>
  <si>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</si>
  <si>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</si>
  <si>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</si>
  <si>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</si>
  <si>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</si>
  <si>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</si>
  <si>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</si>
  <si>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</si>
  <si>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</si>
  <si>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</si>
  <si>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</si>
  <si>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</si>
  <si>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</si>
  <si>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</si>
  <si>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</si>
  <si>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</si>
  <si>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</si>
  <si>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</si>
  <si>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</si>
  <si>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</si>
  <si>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</si>
  <si>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</si>
  <si>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</si>
  <si>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</si>
  <si>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</si>
  <si>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</si>
  <si>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</si>
  <si>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</si>
  <si>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</si>
  <si>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</si>
  <si>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</si>
  <si>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</si>
  <si>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</si>
  <si>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</si>
  <si>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</si>
  <si>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</si>
  <si>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</si>
  <si>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</si>
  <si>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</si>
  <si>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</si>
  <si>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</si>
  <si>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</si>
  <si>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</si>
  <si>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not my friends</t>
  </si>
  <si>
    <t>Not my friends</t>
  </si>
  <si>
    <t>http://blocgame.com/stats.php?id=53496</t>
  </si>
  <si>
    <t>Viktoria</t>
  </si>
  <si>
    <t>gracious leader skylar</t>
  </si>
  <si>
    <t>http://blocgame.com/stats.php?id=40188</t>
  </si>
  <si>
    <t>Tendo</t>
  </si>
  <si>
    <t>Takehiro</t>
  </si>
  <si>
    <t>http://blocgame.com/stats.php?id=58802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</si>
  <si>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</si>
  <si>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</si>
  <si>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</si>
  <si>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</si>
  <si>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</si>
  <si>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</si>
  <si>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</si>
  <si>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</si>
  <si>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</si>
  <si>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</si>
  <si>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</si>
  <si>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Fastistan 2.0</t>
  </si>
  <si>
    <t>St. Sanic</t>
  </si>
  <si>
    <t>http://blocgame.com/stats.php?id=59029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</si>
  <si>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</si>
  <si>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</si>
  <si>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</si>
  <si>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</si>
  <si>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</si>
  <si>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</si>
  <si>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</si>
  <si>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</si>
  <si>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</si>
  <si>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</si>
  <si>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</si>
  <si>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</si>
  <si>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</si>
  <si>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</si>
  <si>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</si>
  <si>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</si>
  <si>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</si>
  <si>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</si>
  <si>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</si>
  <si>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</si>
  <si>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</si>
  <si>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</si>
  <si>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oil reserves</t>
  </si>
  <si>
    <t>army size</t>
  </si>
  <si>
    <t>last on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</si>
  <si>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</si>
  <si>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</si>
  <si>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</si>
  <si>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</si>
  <si>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</si>
  <si>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</si>
  <si>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</si>
  <si>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</si>
  <si>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</si>
  <si>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</si>
  <si>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</si>
  <si>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</si>
  <si>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</si>
  <si>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</si>
  <si>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</si>
  <si>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</si>
  <si>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</si>
  <si>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</si>
  <si>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</si>
  <si>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</si>
  <si>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</si>
  <si>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</si>
  <si>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</si>
  <si>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</si>
  <si>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</si>
  <si>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</si>
  <si>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</si>
  <si>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</si>
  <si>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</si>
  <si>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</si>
  <si>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</si>
  <si>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</si>
  <si>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</si>
  <si>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</si>
  <si>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</si>
  <si>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</si>
  <si>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</si>
  <si>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</si>
  <si>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</si>
  <si>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</si>
  <si>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</si>
  <si>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</si>
  <si>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</si>
  <si>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</si>
  <si>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</si>
  <si>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</si>
  <si>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</si>
  <si>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</si>
  <si>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</si>
  <si>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</si>
  <si>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</si>
  <si>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</si>
  <si>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</si>
  <si>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</si>
  <si>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</si>
  <si>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</si>
  <si>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</si>
  <si>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</si>
  <si>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</si>
  <si>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</si>
  <si>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</si>
  <si>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</si>
  <si>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</si>
  <si>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</si>
  <si>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</si>
  <si>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</si>
  <si>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</si>
  <si>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</si>
  <si>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</si>
  <si>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</si>
  <si>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</si>
  <si>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</si>
  <si>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</si>
  <si>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</si>
  <si>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</si>
  <si>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</si>
  <si>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</si>
  <si>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Gruys</t>
  </si>
  <si>
    <t>Urak Harban</t>
  </si>
  <si>
    <t>http://blocgame.com/stats.php?id=54913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</si>
  <si>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</si>
  <si>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</si>
  <si>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</si>
  <si>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</si>
  <si>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</si>
  <si>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</si>
  <si>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Struckmania</t>
  </si>
  <si>
    <t>War Criminal</t>
  </si>
  <si>
    <t>http://blocgame.com/stats.php?id=60019</t>
  </si>
  <si>
    <t>Etiwan</t>
  </si>
  <si>
    <t>Latvu</t>
  </si>
  <si>
    <t>http://blocgame.com/stats.php?id=60056</t>
  </si>
  <si>
    <t>reactor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</si>
  <si>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</si>
  <si>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</si>
  <si>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</si>
  <si>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</si>
  <si>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</si>
  <si>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</si>
  <si>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</si>
  <si>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</si>
  <si>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</si>
  <si>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</si>
  <si>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</si>
  <si>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</si>
  <si>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</si>
  <si>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</si>
  <si>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</si>
  <si>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</si>
  <si>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</si>
  <si>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Novoslavija</t>
  </si>
  <si>
    <t>Rade Latinovic</t>
  </si>
  <si>
    <t>http://blocgame.com/stats.php?id=60204</t>
  </si>
  <si>
    <t>ECPF</t>
  </si>
  <si>
    <t>Schaapjoch</t>
  </si>
  <si>
    <t>http://blocgame.com/stats.php?id=60194</t>
  </si>
  <si>
    <t>Treehuggers</t>
  </si>
  <si>
    <t>Treehugger</t>
  </si>
  <si>
    <t>http://blocgame.com/stats.php?id=42299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</si>
  <si>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</si>
  <si>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</si>
  <si>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</si>
  <si>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</si>
  <si>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</si>
  <si>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</si>
  <si>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</si>
  <si>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</si>
  <si>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</si>
  <si>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</si>
  <si>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</si>
  <si>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</si>
  <si>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</si>
  <si>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</si>
  <si>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</si>
  <si>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</si>
  <si>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</si>
  <si>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</si>
  <si>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</si>
  <si>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</si>
  <si>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</si>
  <si>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</si>
  <si>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</si>
  <si>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</si>
  <si>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</si>
  <si>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</si>
  <si>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</si>
  <si>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Italian Lybia</t>
  </si>
  <si>
    <t>Federico Dionisi</t>
  </si>
  <si>
    <t>http://blocgame.com/stats.php?id=60316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</si>
  <si>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</si>
  <si>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</si>
  <si>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</si>
  <si>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</si>
  <si>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</si>
  <si>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</si>
  <si>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</si>
  <si>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</si>
  <si>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</si>
  <si>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</si>
  <si>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</si>
  <si>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</si>
  <si>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</si>
  <si>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</si>
  <si>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</si>
  <si>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</si>
  <si>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</si>
  <si>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</si>
  <si>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</si>
  <si>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</si>
  <si>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</si>
  <si>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</si>
  <si>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</si>
  <si>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</si>
  <si>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</si>
  <si>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</si>
  <si>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</si>
  <si>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</si>
  <si>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</si>
  <si>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</si>
  <si>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</si>
  <si>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</si>
  <si>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</si>
  <si>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</si>
  <si>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</si>
  <si>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</si>
  <si>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</si>
  <si>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</si>
  <si>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</si>
  <si>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</si>
  <si>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</si>
  <si>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</si>
  <si>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</si>
  <si>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</si>
  <si>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</si>
  <si>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</si>
  <si>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</si>
  <si>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</si>
  <si>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</si>
  <si>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</si>
  <si>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</si>
  <si>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</si>
  <si>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</si>
  <si>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</si>
  <si>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</si>
  <si>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</si>
  <si>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</si>
  <si>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</si>
  <si>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</si>
  <si>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</si>
  <si>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</si>
  <si>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</si>
  <si>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</si>
  <si>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</si>
  <si>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</si>
  <si>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</si>
  <si>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</si>
  <si>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</si>
  <si>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</si>
  <si>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</si>
  <si>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</si>
  <si>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</si>
  <si>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</si>
  <si>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</si>
  <si>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</si>
  <si>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Kalathana</t>
  </si>
  <si>
    <t>mdmie</t>
  </si>
  <si>
    <t>http://blocgame.com/stats.php?id=60514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</si>
  <si>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</si>
  <si>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</si>
  <si>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</si>
  <si>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</si>
  <si>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</si>
  <si>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</si>
  <si>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</si>
  <si>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</si>
  <si>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</si>
  <si>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</si>
  <si>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</si>
  <si>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</si>
  <si>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</si>
  <si>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</si>
  <si>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</si>
  <si>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</si>
  <si>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</si>
  <si>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</si>
  <si>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</si>
  <si>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</si>
  <si>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Najib Razak</t>
  </si>
  <si>
    <t>http://blocgame.com/stats.php?id=60590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</si>
  <si>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</si>
  <si>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</si>
  <si>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</si>
  <si>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</si>
  <si>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</si>
  <si>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</si>
  <si>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</si>
  <si>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</si>
  <si>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</si>
  <si>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</si>
  <si>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</si>
  <si>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</si>
  <si>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</si>
  <si>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</si>
  <si>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</si>
  <si>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</si>
  <si>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</si>
  <si>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</si>
  <si>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</si>
  <si>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</si>
  <si>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</si>
  <si>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</si>
  <si>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</si>
  <si>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</si>
  <si>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</si>
  <si>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PenagaActual</t>
  </si>
  <si>
    <t>DonDeLaHoya</t>
  </si>
  <si>
    <t>http://blocgame.com/stats.php?id=60730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</si>
  <si>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</si>
  <si>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</si>
  <si>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</si>
  <si>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</si>
  <si>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</si>
  <si>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</si>
  <si>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</si>
  <si>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</si>
  <si>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</si>
  <si>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</si>
  <si>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</si>
  <si>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</si>
  <si>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</si>
  <si>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</si>
  <si>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</si>
  <si>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</si>
  <si>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</si>
  <si>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</si>
  <si>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</si>
  <si>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</si>
  <si>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</si>
  <si>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</si>
  <si>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</si>
  <si>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</si>
  <si>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</si>
  <si>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</si>
  <si>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</si>
  <si>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African Socialism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</si>
  <si>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</si>
  <si>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</si>
  <si>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</si>
  <si>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</si>
  <si>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</si>
  <si>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</si>
  <si>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Beoslavija</t>
  </si>
  <si>
    <t>Nathan Oakley</t>
  </si>
  <si>
    <t>http://blocgame.com/stats.php?id=60753</t>
  </si>
  <si>
    <t>Dijkstria</t>
  </si>
  <si>
    <t>Wouter Dijkstra</t>
  </si>
  <si>
    <t>http://blocgame.com/stats.php?id=60835</t>
  </si>
  <si>
    <t>Chicken&amp;Chips</t>
  </si>
  <si>
    <t>Dave Miles</t>
  </si>
  <si>
    <t>http://blocgame.com/stats.php?id=60847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</si>
  <si>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</si>
  <si>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</si>
  <si>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</si>
  <si>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</si>
  <si>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</si>
  <si>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</si>
  <si>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</si>
  <si>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</si>
  <si>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</si>
  <si>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</si>
  <si>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</si>
  <si>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</si>
  <si>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</si>
  <si>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</si>
  <si>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</si>
  <si>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</si>
  <si>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</si>
  <si>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</si>
  <si>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</si>
  <si>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</si>
  <si>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</si>
  <si>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</si>
  <si>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</si>
  <si>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</si>
  <si>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</si>
  <si>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</si>
  <si>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</si>
  <si>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</si>
  <si>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</si>
  <si>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</si>
  <si>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</si>
  <si>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</si>
  <si>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</si>
  <si>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</si>
  <si>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</si>
  <si>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</si>
  <si>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</si>
  <si>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</si>
  <si>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</si>
  <si>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Selitia</t>
  </si>
  <si>
    <t>TRSL</t>
  </si>
  <si>
    <t>http://blocgame.com/stats.php?id=60929</t>
  </si>
  <si>
    <t>TheDankLight</t>
  </si>
  <si>
    <t>TheDankDark</t>
  </si>
  <si>
    <t>http://blocgame.com/stats.php?id=60950</t>
  </si>
  <si>
    <t>Cinque</t>
  </si>
  <si>
    <t>Makarov</t>
  </si>
  <si>
    <t>http://blocgame.com/stats.php?id=60884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</si>
  <si>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</si>
  <si>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</si>
  <si>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</si>
  <si>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</si>
  <si>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</si>
  <si>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</si>
  <si>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Kawani</t>
  </si>
  <si>
    <t>laviola</t>
  </si>
  <si>
    <t>http://blocgame.com/stats.php?id=60997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</si>
  <si>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</si>
  <si>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</si>
  <si>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</si>
  <si>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</si>
  <si>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</si>
  <si>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</si>
  <si>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</si>
  <si>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</si>
  <si>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</si>
  <si>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</si>
  <si>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</si>
  <si>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</si>
  <si>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</si>
  <si>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</si>
  <si>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</si>
  <si>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</si>
  <si>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</si>
  <si>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Masketto</t>
  </si>
  <si>
    <t>svidjod</t>
  </si>
  <si>
    <t>http://blocgame.com/stats.php?id=55437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</si>
  <si>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</si>
  <si>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</si>
  <si>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</si>
  <si>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</si>
  <si>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</si>
  <si>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</si>
  <si>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</si>
  <si>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</si>
  <si>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</si>
  <si>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</si>
  <si>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</si>
  <si>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</si>
  <si>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</si>
  <si>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</si>
  <si>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</si>
  <si>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</si>
  <si>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</si>
  <si>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</si>
  <si>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</si>
  <si>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</si>
  <si>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</si>
  <si>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Loki Land</t>
  </si>
  <si>
    <t>Resurrect Dead</t>
  </si>
  <si>
    <t>http://blocgame.com/stats.php?id=60300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</si>
  <si>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</si>
  <si>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</si>
  <si>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</si>
  <si>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</si>
  <si>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</si>
  <si>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</si>
  <si>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</si>
  <si>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</si>
  <si>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</si>
  <si>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</si>
  <si>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</si>
  <si>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</si>
  <si>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nusajaya</t>
  </si>
  <si>
    <t>edifarhan</t>
  </si>
  <si>
    <t>http://blocgame.com/stats.php?id=60626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</si>
  <si>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</si>
  <si>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</si>
  <si>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</si>
  <si>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</si>
  <si>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</si>
  <si>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</si>
  <si>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</si>
  <si>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</si>
  <si>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</si>
  <si>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</si>
  <si>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</si>
  <si>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</si>
  <si>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</si>
  <si>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</si>
  <si>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</si>
  <si>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</si>
  <si>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</si>
  <si>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</si>
  <si>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Petrellistan</t>
  </si>
  <si>
    <t>Uobi Mutuwi</t>
  </si>
  <si>
    <t>http://blocgame.com/stats.php?id=60819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</si>
  <si>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</si>
  <si>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</si>
  <si>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</si>
  <si>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</si>
  <si>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</si>
  <si>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</si>
  <si>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</si>
  <si>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</si>
  <si>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</si>
  <si>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</si>
  <si>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</si>
  <si>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</si>
  <si>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</si>
  <si>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</si>
  <si>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</si>
  <si>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</si>
  <si>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</si>
  <si>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</si>
  <si>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</si>
  <si>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</si>
  <si>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</si>
  <si>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</si>
  <si>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</si>
  <si>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</si>
  <si>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</si>
  <si>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</si>
  <si>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</si>
  <si>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</si>
  <si>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</si>
  <si>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</si>
  <si>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</si>
  <si>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</si>
  <si>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</si>
  <si>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</si>
  <si>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</si>
  <si>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</si>
  <si>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</si>
  <si>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</si>
  <si>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</si>
  <si>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</si>
  <si>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</si>
  <si>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</si>
  <si>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</si>
  <si>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</si>
  <si>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</si>
  <si>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</si>
  <si>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</si>
  <si>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</si>
  <si>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</si>
  <si>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</si>
  <si>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</si>
  <si>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</si>
  <si>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</si>
  <si>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</si>
  <si>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</si>
  <si>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</si>
  <si>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</si>
  <si>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</si>
  <si>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</si>
  <si>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</si>
  <si>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</si>
  <si>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</si>
  <si>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</si>
  <si>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</si>
  <si>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</si>
  <si>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</si>
  <si>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</si>
  <si>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</si>
  <si>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</si>
  <si>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</si>
  <si>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</si>
  <si>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</si>
  <si>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</si>
  <si>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</si>
  <si>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</si>
  <si>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</si>
  <si>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</si>
  <si>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</si>
  <si>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</si>
  <si>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Free Warriors</t>
  </si>
  <si>
    <t>Milan Vondï¿½ich</t>
  </si>
  <si>
    <t>http://blocgame.com/stats.php?id=60293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</si>
  <si>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</si>
  <si>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</si>
  <si>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</si>
  <si>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</si>
  <si>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</si>
  <si>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</si>
  <si>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Ahmad Maslan</t>
  </si>
  <si>
    <t>ahmad maslan</t>
  </si>
  <si>
    <t>http://blocgame.com/stats.php?id=60745</t>
  </si>
  <si>
    <t>Holy Marcus</t>
  </si>
  <si>
    <t>Ilwoo Jung</t>
  </si>
  <si>
    <t>http://blocgame.com/stats.php?id=60418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</si>
  <si>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</si>
  <si>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</si>
  <si>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</si>
  <si>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</si>
  <si>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</si>
  <si>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</si>
  <si>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</si>
  <si>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</si>
  <si>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</si>
  <si>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</si>
  <si>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</si>
  <si>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</si>
  <si>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Korhal</t>
  </si>
  <si>
    <t>LordArkahm</t>
  </si>
  <si>
    <t>http://blocgame.com/stats.php?id=61310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</si>
  <si>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</si>
  <si>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</si>
  <si>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</si>
  <si>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</si>
  <si>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</si>
  <si>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</si>
  <si>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Banjica</t>
  </si>
  <si>
    <t>Stjepan Filipovic</t>
  </si>
  <si>
    <t>http://blocgame.com/stats.php?id=60675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</si>
  <si>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</si>
  <si>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</si>
  <si>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</si>
  <si>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</si>
  <si>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</si>
  <si>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</si>
  <si>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Ur</t>
  </si>
  <si>
    <t>Abraham</t>
  </si>
  <si>
    <t>http://blocgame.com/stats.php?id=61356</t>
  </si>
  <si>
    <t>Kazushima</t>
  </si>
  <si>
    <t>Kazuya</t>
  </si>
  <si>
    <t>http://blocgame.com/stats.php?id=61346</t>
  </si>
  <si>
    <t>Scorpions</t>
  </si>
  <si>
    <t>Sarjan Blog</t>
  </si>
  <si>
    <t>http://blocgame.com/stats.php?id=61364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</si>
  <si>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</si>
  <si>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</si>
  <si>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</si>
  <si>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</si>
  <si>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</si>
  <si>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</si>
  <si>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</si>
  <si>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</si>
  <si>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</si>
  <si>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Kasturi Raya</t>
  </si>
  <si>
    <t>Raja Melaka</t>
  </si>
  <si>
    <t>http://blocgame.com/stats.php?id=60440</t>
  </si>
  <si>
    <t>Casteldaccia</t>
  </si>
  <si>
    <t>andreacalo29</t>
  </si>
  <si>
    <t>http://blocgame.com/stats.php?id=61373</t>
  </si>
  <si>
    <t>Junta</t>
  </si>
  <si>
    <t>Torralva</t>
  </si>
  <si>
    <t>http://blocgame.com/stats.php?id=61430</t>
  </si>
  <si>
    <t>Gutium</t>
  </si>
  <si>
    <t>pavel92</t>
  </si>
  <si>
    <t>http://blocgame.com/stats.php?id=61435</t>
  </si>
  <si>
    <t>Kredik Shaw</t>
  </si>
  <si>
    <t>Straff Venture</t>
  </si>
  <si>
    <t>http://blocgame.com/stats.php?id=60650</t>
  </si>
  <si>
    <t>Nexustania</t>
  </si>
  <si>
    <t>Rodger Ankle</t>
  </si>
  <si>
    <t>http://blocgame.com/stats.php?id=61345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</si>
  <si>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</si>
  <si>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</si>
  <si>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</si>
  <si>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</si>
  <si>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</si>
  <si>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</si>
  <si>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</si>
  <si>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</si>
  <si>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</si>
  <si>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</si>
  <si>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</si>
  <si>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</si>
  <si>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</si>
  <si>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</si>
  <si>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</si>
  <si>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</si>
  <si>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</si>
  <si>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</si>
  <si>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</si>
  <si>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</si>
  <si>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</si>
  <si>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</si>
  <si>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</si>
  <si>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</si>
  <si>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</si>
  <si>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</si>
  <si>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</si>
  <si>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</si>
  <si>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</si>
  <si>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</si>
  <si>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</si>
  <si>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</si>
  <si>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bagelbeater</t>
  </si>
  <si>
    <t>Destroyer1200</t>
  </si>
  <si>
    <t>http://blocgame.com/stats.php?id=60136</t>
  </si>
  <si>
    <t>Markoviakia</t>
  </si>
  <si>
    <t>Luako</t>
  </si>
  <si>
    <t>http://blocgame.com/stats.php?id=57239</t>
  </si>
  <si>
    <t>Kedah Tua</t>
  </si>
  <si>
    <t>Farhan Aizuddin</t>
  </si>
  <si>
    <t>http://blocgame.com/stats.php?id=60526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</si>
  <si>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</si>
  <si>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</si>
  <si>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</si>
  <si>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</si>
  <si>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</si>
  <si>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</si>
  <si>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</si>
  <si>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</si>
  <si>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</si>
  <si>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</si>
  <si>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</si>
  <si>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</si>
  <si>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Countries</t>
  </si>
  <si>
    <t>Alliance</t>
  </si>
  <si>
    <t>Total ships</t>
  </si>
  <si>
    <t>Total GDP</t>
  </si>
  <si>
    <t>Total uranium</t>
  </si>
  <si>
    <t>Total army (k)</t>
  </si>
  <si>
    <t>Avg GDP</t>
  </si>
  <si>
    <t>Avg army size (k)</t>
  </si>
  <si>
    <t>Avg ships</t>
  </si>
  <si>
    <t>Avg land</t>
  </si>
  <si>
    <t>Total land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</si>
  <si>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</si>
  <si>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</si>
  <si>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</si>
  <si>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</si>
  <si>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</si>
  <si>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</si>
  <si>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</si>
  <si>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</si>
  <si>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</si>
  <si>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</si>
  <si>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</si>
  <si>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</si>
  <si>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</si>
  <si>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</si>
  <si>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</si>
  <si>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Deception</t>
  </si>
  <si>
    <t>JohnJones</t>
  </si>
  <si>
    <t>http://blocgame.com/stats.php?id=61528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</si>
  <si>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</si>
  <si>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</si>
  <si>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</si>
  <si>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</si>
  <si>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</si>
  <si>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</si>
  <si>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</si>
  <si>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</si>
  <si>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</si>
  <si>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</si>
  <si>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</si>
  <si>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</si>
  <si>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</si>
  <si>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</si>
  <si>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</si>
  <si>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Karachan</t>
  </si>
  <si>
    <t>MikhailBialkov</t>
  </si>
  <si>
    <t>http://blocgame.com/stats.php?id=61585</t>
  </si>
  <si>
    <t>29k active personnel</t>
  </si>
  <si>
    <t>Sanepid</t>
  </si>
  <si>
    <t>Claude Fromage</t>
  </si>
  <si>
    <t>http://blocgame.com/stats.php?id=61592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</si>
  <si>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</si>
  <si>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</si>
  <si>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</si>
  <si>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</si>
  <si>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</si>
  <si>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</si>
  <si>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</si>
  <si>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</si>
  <si>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</si>
  <si>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</si>
  <si>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</si>
  <si>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</si>
  <si>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</si>
  <si>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</si>
  <si>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</si>
  <si>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</si>
  <si>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</si>
  <si>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</si>
  <si>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</si>
  <si>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</si>
  <si>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</si>
  <si>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</si>
  <si>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</si>
  <si>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</si>
  <si>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</si>
  <si>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</si>
  <si>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</si>
  <si>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</si>
  <si>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</si>
  <si>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</si>
  <si>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Volne Vilki</t>
  </si>
  <si>
    <t>Vilk</t>
  </si>
  <si>
    <t>http://blocgame.com/stats.php?id=61625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</si>
  <si>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</si>
  <si>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</si>
  <si>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</si>
  <si>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</si>
  <si>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</si>
  <si>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</si>
  <si>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</si>
  <si>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</si>
  <si>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Sum of navy</t>
  </si>
  <si>
    <t>Ships Counter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</si>
  <si>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</si>
  <si>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</si>
  <si>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</si>
  <si>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</si>
  <si>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</si>
  <si>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</si>
  <si>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</si>
  <si>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</si>
  <si>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</si>
  <si>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</si>
  <si>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</si>
  <si>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</si>
  <si>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</si>
  <si>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</si>
  <si>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</si>
  <si>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</si>
  <si>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</si>
  <si>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</si>
  <si>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</si>
  <si>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</si>
  <si>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</si>
  <si>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</si>
  <si>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</si>
  <si>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</si>
  <si>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</si>
  <si>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</si>
  <si>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</si>
  <si>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</si>
  <si>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</si>
  <si>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</si>
  <si>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</si>
  <si>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</si>
  <si>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</si>
  <si>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</si>
  <si>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</si>
  <si>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</si>
  <si>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</si>
  <si>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</si>
  <si>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</si>
  <si>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</si>
  <si>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</si>
  <si>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</si>
  <si>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</si>
  <si>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</si>
  <si>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</si>
  <si>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</si>
  <si>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</si>
  <si>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</si>
  <si>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Catarax</t>
  </si>
  <si>
    <t>Xarax93</t>
  </si>
  <si>
    <t>http://blocgame.com/stats.php?id=60761</t>
  </si>
  <si>
    <t>1mdb</t>
  </si>
  <si>
    <t>Kerismas</t>
  </si>
  <si>
    <t>http://blocgame.com/stats.php?id=60848</t>
  </si>
  <si>
    <t>Ikang</t>
  </si>
  <si>
    <t>Ikanjaket</t>
  </si>
  <si>
    <t>http://blocgame.com/stats.php?id=60795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</si>
  <si>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</si>
  <si>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</si>
  <si>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</si>
  <si>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</si>
  <si>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</si>
  <si>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</si>
  <si>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Chintakar</t>
  </si>
  <si>
    <t>Mubaramin</t>
  </si>
  <si>
    <t>http://blocgame.com/stats.php?id=61196</t>
  </si>
  <si>
    <t>Alaminnullah</t>
  </si>
  <si>
    <t>Mubarakamin</t>
  </si>
  <si>
    <t>http://blocgame.com/stats.php?id=61193</t>
  </si>
  <si>
    <t>Kabibbillah</t>
  </si>
  <si>
    <t>http://blocgame.com/stats.php?id=61197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</si>
  <si>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</si>
  <si>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</si>
  <si>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</si>
  <si>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</si>
  <si>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</si>
  <si>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</si>
  <si>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</si>
  <si>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</si>
  <si>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</si>
  <si>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</si>
  <si>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</si>
  <si>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</si>
  <si>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</si>
  <si>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</si>
  <si>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</si>
  <si>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</si>
  <si>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</si>
  <si>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</si>
  <si>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</si>
  <si>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</si>
  <si>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</si>
  <si>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Barr</t>
  </si>
  <si>
    <t>general hadi</t>
  </si>
  <si>
    <t>http://blocgame.com/stats.php?id=61816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</si>
  <si>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</si>
  <si>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</si>
  <si>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</si>
  <si>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</si>
  <si>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</si>
  <si>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</si>
  <si>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</si>
  <si>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</si>
  <si>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</si>
  <si>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</si>
  <si>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</si>
  <si>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</si>
  <si>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</si>
  <si>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</si>
  <si>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</si>
  <si>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</si>
  <si>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</si>
  <si>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</si>
  <si>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</si>
  <si>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</si>
  <si>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</si>
  <si>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</si>
  <si>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</si>
  <si>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Durian Pancake</t>
  </si>
  <si>
    <t>rikkie_chong</t>
  </si>
  <si>
    <t>http://blocgame.com/stats.php?id=61799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</si>
  <si>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</si>
  <si>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</si>
  <si>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</si>
  <si>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</si>
  <si>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</si>
  <si>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</si>
  <si>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</si>
  <si>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</si>
  <si>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</si>
  <si>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</si>
  <si>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</si>
  <si>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</si>
  <si>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</si>
  <si>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</si>
  <si>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</si>
  <si>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</si>
  <si>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</si>
  <si>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</si>
  <si>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</si>
  <si>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</si>
  <si>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</si>
  <si>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</si>
  <si>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</si>
  <si>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</si>
  <si>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</si>
  <si>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</si>
  <si>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qwertyuioppp</t>
  </si>
  <si>
    <t>http://blocgame.com/stats.php?id=61873</t>
  </si>
  <si>
    <t>Nsntra</t>
  </si>
  <si>
    <t>Ahmad Maselan</t>
  </si>
  <si>
    <t>http://blocgame.com/stats.php?id=61896</t>
  </si>
  <si>
    <t>lempow danea</t>
  </si>
  <si>
    <t>hery ksr</t>
  </si>
  <si>
    <t>http://blocgame.com/stats.php?id=61897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</si>
  <si>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</si>
  <si>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</si>
  <si>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</si>
  <si>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</si>
  <si>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</si>
  <si>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</si>
  <si>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</si>
  <si>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</si>
  <si>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</si>
  <si>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</si>
  <si>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</si>
  <si>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</si>
  <si>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</si>
  <si>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</si>
  <si>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</si>
  <si>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</si>
  <si>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</si>
  <si>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</si>
  <si>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</si>
  <si>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</si>
  <si>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</si>
  <si>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</si>
  <si>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</si>
  <si>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</si>
  <si>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</si>
  <si>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</si>
  <si>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</si>
  <si>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</si>
  <si>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</si>
  <si>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</si>
  <si>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</si>
  <si>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</si>
  <si>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</si>
  <si>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Zacto-7</t>
  </si>
  <si>
    <t>zulcurrent</t>
  </si>
  <si>
    <t>http://blocgame.com/stats.php?id=61927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</si>
  <si>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</si>
  <si>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</si>
  <si>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</si>
  <si>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</si>
  <si>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</si>
  <si>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</si>
  <si>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</si>
  <si>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</si>
  <si>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</si>
  <si>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Aswiara</t>
  </si>
  <si>
    <t>faezseven</t>
  </si>
  <si>
    <t>http://blocgame.com/stats.php?id=61935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</si>
  <si>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</si>
  <si>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</si>
  <si>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</si>
  <si>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</si>
  <si>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</si>
  <si>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</si>
  <si>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Divergent</t>
  </si>
  <si>
    <t>Jones</t>
  </si>
  <si>
    <t>http://blocgame.com/stats.php?id=61948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</si>
  <si>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</si>
  <si>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</si>
  <si>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</si>
  <si>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</si>
  <si>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</si>
  <si>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</si>
  <si>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</si>
  <si>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</si>
  <si>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</si>
  <si>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</si>
  <si>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</si>
  <si>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</si>
  <si>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</si>
  <si>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</si>
  <si>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</si>
  <si>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</si>
  <si>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MAF</t>
  </si>
  <si>
    <t>asy8</t>
  </si>
  <si>
    <t>http://blocgame.com/stats.php?id=61981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</si>
  <si>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</si>
  <si>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</si>
  <si>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</si>
  <si>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</si>
  <si>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</si>
  <si>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</si>
  <si>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Costa Dorada</t>
  </si>
  <si>
    <t>Rigoberto Garcï¿½a</t>
  </si>
  <si>
    <t>http://blocgame.com/stats.php?id=62006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</si>
  <si>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</si>
  <si>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</si>
  <si>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</si>
  <si>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</si>
  <si>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</si>
  <si>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</si>
  <si>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</si>
  <si>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</si>
  <si>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</si>
  <si>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</si>
  <si>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</si>
  <si>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</si>
  <si>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</si>
  <si>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</si>
  <si>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</si>
  <si>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</si>
  <si>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</si>
  <si>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</si>
  <si>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</si>
  <si>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</si>
  <si>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</si>
  <si>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Pakyu</t>
  </si>
  <si>
    <t>General Hamizan</t>
  </si>
  <si>
    <t>http://blocgame.com/stats.php?id=61656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</si>
  <si>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</si>
  <si>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</si>
  <si>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</si>
  <si>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</si>
  <si>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</si>
  <si>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</si>
  <si>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</si>
  <si>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</si>
  <si>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</si>
  <si>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</si>
  <si>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</si>
  <si>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</si>
  <si>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</si>
  <si>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</si>
  <si>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</si>
  <si>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</si>
  <si>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</si>
  <si>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Idiocracy</t>
  </si>
  <si>
    <t>Chillintelligence</t>
  </si>
  <si>
    <t>http://blocgame.com/stats.php?id=49383</t>
  </si>
  <si>
    <t>Mendam Berahi</t>
  </si>
  <si>
    <t>PG PG PG PG</t>
  </si>
  <si>
    <t>http://blocgame.com/stats.php?id=60943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</si>
  <si>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</si>
  <si>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</si>
  <si>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</si>
  <si>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</si>
  <si>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</si>
  <si>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</si>
  <si>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</si>
  <si>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</si>
  <si>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</si>
  <si>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</si>
  <si>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</si>
  <si>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</si>
  <si>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</si>
  <si>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</si>
  <si>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</si>
  <si>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</si>
  <si>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</si>
  <si>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</si>
  <si>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</si>
  <si>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</si>
  <si>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</si>
  <si>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</si>
  <si>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</si>
  <si>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</si>
  <si>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</si>
  <si>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</si>
  <si>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</si>
  <si>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</si>
  <si>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</si>
  <si>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</si>
  <si>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</si>
  <si>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</si>
  <si>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</si>
  <si>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</si>
  <si>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</si>
  <si>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</si>
  <si>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</si>
  <si>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</si>
  <si>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</si>
  <si>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</si>
  <si>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</si>
  <si>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</si>
  <si>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</si>
  <si>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</si>
  <si>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</si>
  <si>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</si>
  <si>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</si>
  <si>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</si>
  <si>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</si>
  <si>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</si>
  <si>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</si>
  <si>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</si>
  <si>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</si>
  <si>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</si>
  <si>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</si>
  <si>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</si>
  <si>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</si>
  <si>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</si>
  <si>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</si>
  <si>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</si>
  <si>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</si>
  <si>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</si>
  <si>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</si>
  <si>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</si>
  <si>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Ashenforth</t>
  </si>
  <si>
    <t>Tamacus</t>
  </si>
  <si>
    <t>http://blocgame.com/stats.php?id=62119</t>
  </si>
  <si>
    <t>nateberokmung</t>
  </si>
  <si>
    <t>ahmadmaslan</t>
  </si>
  <si>
    <t>http://blocgame.com/stats.php?id=62107</t>
  </si>
  <si>
    <t>Ipoh</t>
  </si>
  <si>
    <t>QiffahsyII</t>
  </si>
  <si>
    <t>http://blocgame.com/stats.php?id=62127</t>
  </si>
  <si>
    <t>XNSBG</t>
  </si>
  <si>
    <t>President XNSBG</t>
  </si>
  <si>
    <t>http://blocgame.com/stats.php?id=62137</t>
  </si>
  <si>
    <t>AES</t>
  </si>
  <si>
    <t>Yang Zhi</t>
  </si>
  <si>
    <t>http://blocgame.com/stats.php?id=62129</t>
  </si>
  <si>
    <t>Puffed Cheese</t>
  </si>
  <si>
    <t>Cheedows</t>
  </si>
  <si>
    <t>http://blocgame.com/stats.php?id=62141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</si>
  <si>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</si>
  <si>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</si>
  <si>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</si>
  <si>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</si>
  <si>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</si>
  <si>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</si>
  <si>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</si>
  <si>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</si>
  <si>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</si>
  <si>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</si>
  <si>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</si>
  <si>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</si>
  <si>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</si>
  <si>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</si>
  <si>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</si>
  <si>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</si>
  <si>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</si>
  <si>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</si>
  <si>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</si>
  <si>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</si>
  <si>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</si>
  <si>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</si>
  <si>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</si>
  <si>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</si>
  <si>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</si>
  <si>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</si>
  <si>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</si>
  <si>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</si>
  <si>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</si>
  <si>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</si>
  <si>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</si>
  <si>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</si>
  <si>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</si>
  <si>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</si>
  <si>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</si>
  <si>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</si>
  <si>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</si>
  <si>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</si>
  <si>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</si>
  <si>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</si>
  <si>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</si>
  <si>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</si>
  <si>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</si>
  <si>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</si>
  <si>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</si>
  <si>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</si>
  <si>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</si>
  <si>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</si>
  <si>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</si>
  <si>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</si>
  <si>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</si>
  <si>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</si>
  <si>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</si>
  <si>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</si>
  <si>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</si>
  <si>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</si>
  <si>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</si>
  <si>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</si>
  <si>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</si>
  <si>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</si>
  <si>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</si>
  <si>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</si>
  <si>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</si>
  <si>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</si>
  <si>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</si>
  <si>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</si>
  <si>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WubWubWub</t>
  </si>
  <si>
    <t>MAYDAY</t>
  </si>
  <si>
    <t>http://blocgame.com/stats.php?id=40672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</si>
  <si>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</si>
  <si>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</si>
  <si>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</si>
  <si>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</si>
  <si>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</si>
  <si>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</si>
  <si>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</si>
  <si>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</si>
  <si>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</si>
  <si>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</si>
  <si>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</si>
  <si>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</si>
  <si>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</si>
  <si>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</si>
  <si>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</si>
  <si>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</si>
  <si>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</si>
  <si>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</si>
  <si>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</si>
  <si>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</si>
  <si>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</si>
  <si>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</si>
  <si>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</si>
  <si>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</si>
  <si>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</si>
  <si>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</si>
  <si>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</si>
  <si>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</si>
  <si>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</si>
  <si>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</si>
  <si>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livil</t>
  </si>
  <si>
    <t>ntlthsnxplds</t>
  </si>
  <si>
    <t>http://blocgame.com/stats.php?id=61666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</si>
  <si>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</si>
  <si>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</si>
  <si>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</si>
  <si>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</si>
  <si>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</si>
  <si>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</si>
  <si>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</si>
  <si>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40 hours ago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</si>
  <si>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</si>
  <si>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</si>
  <si>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</si>
  <si>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</si>
  <si>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</si>
  <si>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</si>
  <si>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</si>
  <si>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</si>
  <si>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</si>
  <si>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</si>
  <si>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</si>
  <si>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</si>
  <si>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</si>
  <si>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</si>
  <si>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</si>
  <si>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</si>
  <si>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</si>
  <si>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</si>
  <si>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last online 116 hours ago</t>
  </si>
  <si>
    <t>Kyranistan</t>
  </si>
  <si>
    <t>Michael Hussain</t>
  </si>
  <si>
    <t>http://blocgame.com/stats.php?id=61263</t>
  </si>
  <si>
    <t>last online 75 hours ago</t>
  </si>
  <si>
    <t>Steal Factories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</si>
  <si>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</si>
  <si>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</si>
  <si>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</si>
  <si>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</si>
  <si>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</si>
  <si>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</si>
  <si>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</si>
  <si>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</si>
  <si>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</si>
  <si>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</si>
  <si>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</si>
  <si>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</si>
  <si>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</si>
  <si>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</si>
  <si>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</si>
  <si>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</si>
  <si>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</si>
  <si>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</si>
  <si>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</si>
  <si>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</si>
  <si>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</si>
  <si>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</si>
  <si>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</si>
  <si>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</si>
  <si>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</si>
  <si>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</si>
  <si>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</si>
  <si>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blahur</t>
  </si>
  <si>
    <t>mimis</t>
  </si>
  <si>
    <t>http://blocgame.com/stats.php?id=62319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</si>
  <si>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</si>
  <si>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</si>
  <si>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</si>
  <si>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</si>
  <si>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</si>
  <si>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</si>
  <si>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</si>
  <si>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</si>
  <si>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RM Prod</t>
  </si>
  <si>
    <t>Oil Prod</t>
  </si>
  <si>
    <t>last online 139 hours ago</t>
  </si>
  <si>
    <t>boco grande</t>
  </si>
  <si>
    <t>atheistpreacher</t>
  </si>
  <si>
    <t>http://blocgame.com/stats.php?id=41740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</si>
  <si>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</si>
  <si>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</si>
  <si>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</si>
  <si>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</si>
  <si>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</si>
  <si>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</si>
  <si>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</si>
  <si>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</si>
  <si>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</si>
  <si>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</si>
  <si>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</si>
  <si>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</si>
  <si>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</si>
  <si>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</si>
  <si>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</si>
  <si>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</si>
  <si>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</si>
  <si>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</si>
  <si>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</si>
  <si>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</si>
  <si>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</si>
  <si>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</si>
  <si>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</si>
  <si>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</si>
  <si>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</si>
  <si>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</si>
  <si>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</si>
  <si>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</si>
  <si>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</si>
  <si>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</si>
  <si>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</si>
  <si>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</si>
  <si>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</si>
  <si>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</si>
  <si>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</si>
  <si>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</si>
  <si>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</si>
  <si>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</si>
  <si>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</si>
  <si>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</si>
  <si>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</si>
  <si>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</si>
  <si>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</si>
  <si>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</si>
  <si>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</si>
  <si>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</si>
  <si>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</si>
  <si>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</si>
  <si>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</si>
  <si>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</si>
  <si>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</si>
  <si>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</si>
  <si>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</si>
  <si>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</si>
  <si>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</si>
  <si>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</si>
  <si>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</si>
  <si>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Wadowicki Jazz</t>
  </si>
  <si>
    <t>3cheeky5u</t>
  </si>
  <si>
    <t>http://blocgame.com/stats.php?id=62646</t>
  </si>
  <si>
    <t>Najibby</t>
  </si>
  <si>
    <t>Leagoo</t>
  </si>
  <si>
    <t>http://blocgame.com/stats.php?id=62619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</si>
  <si>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</si>
  <si>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</si>
  <si>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</si>
  <si>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</si>
  <si>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</si>
  <si>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</si>
  <si>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163 hours ago</t>
  </si>
  <si>
    <t>last online 76 hours ago</t>
  </si>
  <si>
    <t>Utopiastan</t>
  </si>
  <si>
    <t>SilmAlpha</t>
  </si>
  <si>
    <t>http://blocgame.com/stats.php?id=56876</t>
  </si>
  <si>
    <t>last online 42 hours ago</t>
  </si>
  <si>
    <t>Southern Russia</t>
  </si>
  <si>
    <t>Jiovana</t>
  </si>
  <si>
    <t>http://blocgame.com/stats.php?id=52935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</si>
  <si>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</si>
  <si>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</si>
  <si>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</si>
  <si>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</si>
  <si>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</si>
  <si>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</si>
  <si>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last online 142 hours ago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</si>
  <si>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</si>
  <si>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</si>
  <si>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</si>
  <si>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</si>
  <si>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</si>
  <si>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</si>
  <si>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</si>
  <si>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Jeoson Korea</t>
  </si>
  <si>
    <t>Jwong-wal il</t>
  </si>
  <si>
    <t>http://blocgame.com/stats.php?id=61438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</si>
  <si>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</si>
  <si>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</si>
  <si>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</si>
  <si>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</si>
  <si>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</si>
  <si>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</si>
  <si>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</si>
  <si>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</si>
  <si>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</si>
  <si>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</si>
  <si>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</si>
  <si>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</si>
  <si>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</si>
  <si>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Islamia</t>
  </si>
  <si>
    <t>Hamz the great</t>
  </si>
  <si>
    <t>http://blocgame.com/stats.php?id=62111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</si>
  <si>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</si>
  <si>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</si>
  <si>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</si>
  <si>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</si>
  <si>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</si>
  <si>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</si>
  <si>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</si>
  <si>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</si>
  <si>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</si>
  <si>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</si>
  <si>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</si>
  <si>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</si>
  <si>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</si>
  <si>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</si>
  <si>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</si>
  <si>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</si>
  <si>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</si>
  <si>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</si>
  <si>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</si>
  <si>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144 hours ago</t>
  </si>
  <si>
    <t>Istanland</t>
  </si>
  <si>
    <t>Supreme Leader Tom</t>
  </si>
  <si>
    <t>http://blocgame.com/stats.php?id=55749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</si>
  <si>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</si>
  <si>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</si>
  <si>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</si>
  <si>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</si>
  <si>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</si>
  <si>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</si>
  <si>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</si>
  <si>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</si>
  <si>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Argos</t>
  </si>
  <si>
    <t>Arkadios</t>
  </si>
  <si>
    <t>http://blocgame.com/stats.php?id=43443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</si>
  <si>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</si>
  <si>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</si>
  <si>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</si>
  <si>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</si>
  <si>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</si>
  <si>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</si>
  <si>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</si>
  <si>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</si>
  <si>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</si>
  <si>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</si>
  <si>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</si>
  <si>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</si>
  <si>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</si>
  <si>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</si>
  <si>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</si>
  <si>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</si>
  <si>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</si>
  <si>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</si>
  <si>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</si>
  <si>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</si>
  <si>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</si>
  <si>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FULLCOMMUNISM</t>
  </si>
  <si>
    <t>ComradeBeans</t>
  </si>
  <si>
    <t>last online 115 hours ago</t>
  </si>
  <si>
    <t>http://blocgame.com/stats.php?id=54390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</si>
  <si>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</si>
  <si>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</si>
  <si>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</si>
  <si>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</si>
  <si>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</si>
  <si>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</si>
  <si>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</si>
  <si>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</si>
  <si>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</si>
  <si>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Minmatarr</t>
  </si>
  <si>
    <t>PapaSanJianSun</t>
  </si>
  <si>
    <t>http://blocgame.com/stats.php?id=59483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</si>
  <si>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</si>
  <si>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</si>
  <si>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</si>
  <si>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</si>
  <si>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</si>
  <si>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</si>
  <si>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</si>
  <si>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</si>
  <si>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</si>
  <si>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</si>
  <si>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</si>
  <si>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</si>
  <si>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</si>
  <si>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</si>
  <si>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</si>
  <si>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</si>
  <si>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</si>
  <si>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</si>
  <si>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</si>
  <si>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Dewia</t>
  </si>
  <si>
    <t>likeakarp</t>
  </si>
  <si>
    <t>http://blocgame.com/stats.php?id=59562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</si>
  <si>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</si>
  <si>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</si>
  <si>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</si>
  <si>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</si>
  <si>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</si>
  <si>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</si>
  <si>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</si>
  <si>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</si>
  <si>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</si>
  <si>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</si>
  <si>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</si>
  <si>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</si>
  <si>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</si>
  <si>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</si>
  <si>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</si>
  <si>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</si>
  <si>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</si>
  <si>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</si>
  <si>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</si>
  <si>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</si>
  <si>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Bellatrix</t>
  </si>
  <si>
    <t>General Vorchevsky</t>
  </si>
  <si>
    <t>http://blocgame.com/stats.php?id=62246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</si>
  <si>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</si>
  <si>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</si>
  <si>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</si>
  <si>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</si>
  <si>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</si>
  <si>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</si>
  <si>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</si>
  <si>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</si>
  <si>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</si>
  <si>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</si>
  <si>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</si>
  <si>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</si>
  <si>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</si>
  <si>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Ongcan</t>
  </si>
  <si>
    <t>OngCan</t>
  </si>
  <si>
    <t>http://blocgame.com/stats.php?id=62393</t>
  </si>
  <si>
    <t>DARFA</t>
  </si>
  <si>
    <t>Warf</t>
  </si>
  <si>
    <t>http://blocgame.com/stats.php?id=62213</t>
  </si>
  <si>
    <t>Zaratustran</t>
  </si>
  <si>
    <t>Zaratustra Willness</t>
  </si>
  <si>
    <t>http://blocgame.com/stats.php?id=62337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</si>
  <si>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</si>
  <si>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</si>
  <si>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</si>
  <si>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</si>
  <si>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</si>
  <si>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</si>
  <si>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</si>
  <si>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</si>
  <si>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</si>
  <si>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</si>
  <si>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</si>
  <si>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</si>
  <si>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</si>
  <si>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</si>
  <si>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</si>
  <si>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</si>
  <si>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</si>
  <si>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</si>
  <si>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</si>
  <si>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</si>
  <si>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</si>
  <si>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</si>
  <si>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</si>
  <si>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</si>
  <si>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</si>
  <si>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</si>
  <si>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</si>
  <si>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</si>
  <si>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</si>
  <si>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</si>
  <si>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</si>
  <si>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</si>
  <si>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</si>
  <si>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</si>
  <si>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</si>
  <si>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</si>
  <si>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</si>
  <si>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</si>
  <si>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</si>
  <si>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</si>
  <si>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</si>
  <si>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\\\'Murica</t>
  </si>
  <si>
    <t>Blob26</t>
  </si>
  <si>
    <t>http://blocgame.com/stats.php?id=59539</t>
  </si>
  <si>
    <t>Uneek</t>
  </si>
  <si>
    <t>Uneeq</t>
  </si>
  <si>
    <t>http://blocgame.com/stats.php?id=62570</t>
  </si>
  <si>
    <t>Kojastan</t>
  </si>
  <si>
    <t>Dotar sojat</t>
  </si>
  <si>
    <t>http://blocgame.com/stats.php?id=62395</t>
  </si>
  <si>
    <t>Edward Islands</t>
  </si>
  <si>
    <t>kingjohn500</t>
  </si>
  <si>
    <t>http://blocgame.com/stats.php?id=62524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</si>
  <si>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</si>
  <si>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</si>
  <si>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</si>
  <si>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</si>
  <si>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</si>
  <si>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</si>
  <si>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</si>
  <si>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</si>
  <si>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</si>
  <si>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</si>
  <si>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</si>
  <si>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</si>
  <si>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</si>
  <si>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</si>
  <si>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</si>
  <si>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</si>
  <si>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</si>
  <si>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</si>
  <si>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</si>
  <si>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</si>
  <si>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</si>
  <si>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</si>
  <si>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</si>
  <si>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</si>
  <si>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</si>
  <si>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</si>
  <si>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</si>
  <si>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</si>
  <si>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</si>
  <si>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</si>
  <si>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</si>
  <si>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</si>
  <si>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</si>
  <si>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Kangkong</t>
  </si>
  <si>
    <t>MaslanJibby</t>
  </si>
  <si>
    <t>http://blocgame.com/stats.php?id=62468</t>
  </si>
  <si>
    <t>Swedeinstan</t>
  </si>
  <si>
    <t>The_Real_Taylor_Swift</t>
  </si>
  <si>
    <t>http://blocgame.com/stats.php?id=39005</t>
  </si>
  <si>
    <t>sandshark</t>
  </si>
  <si>
    <t>http://blocgame.com/stats.php?id=62581</t>
  </si>
  <si>
    <t>the Red Hammer</t>
  </si>
  <si>
    <t>TheFrenchComrade</t>
  </si>
  <si>
    <t>http://blocgame.com/stats.php?id=62527</t>
  </si>
  <si>
    <t>constania</t>
  </si>
  <si>
    <t>Comrade</t>
  </si>
  <si>
    <t>http://blocgame.com/stats.php?id=62606</t>
  </si>
  <si>
    <t>Pencils</t>
  </si>
  <si>
    <t>Pencil Person</t>
  </si>
  <si>
    <t>http://blocgame.com/stats.php?id=50538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</si>
  <si>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</si>
  <si>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</si>
  <si>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</si>
  <si>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</si>
  <si>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</si>
  <si>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</si>
  <si>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rusua</t>
  </si>
  <si>
    <t>dark__Warrior</t>
  </si>
  <si>
    <t>http://blocgame.com/stats.php?id=62632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</si>
  <si>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</si>
  <si>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</si>
  <si>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</si>
  <si>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</si>
  <si>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</si>
  <si>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</si>
  <si>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</si>
  <si>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</si>
  <si>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</si>
  <si>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</si>
  <si>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</si>
  <si>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</si>
  <si>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</si>
  <si>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</si>
  <si>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</si>
  <si>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</si>
  <si>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</si>
  <si>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</si>
  <si>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</si>
  <si>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</si>
  <si>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Bismania</t>
  </si>
  <si>
    <t>Michael Brountnek</t>
  </si>
  <si>
    <t>http://blocgame.com/stats.php?id=62212</t>
  </si>
  <si>
    <t>Zuyazayuza</t>
  </si>
  <si>
    <t>http://blocgame.com/stats.php?id=62470</t>
  </si>
  <si>
    <t>Chrome</t>
  </si>
  <si>
    <t>edmfan</t>
  </si>
  <si>
    <t>http://blocgame.com/stats.php?id=62534</t>
  </si>
  <si>
    <t>ZureFy</t>
  </si>
  <si>
    <t>AzureNia03</t>
  </si>
  <si>
    <t>http://blocgame.com/stats.php?id=62539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</si>
  <si>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</si>
  <si>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</si>
  <si>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</si>
  <si>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</si>
  <si>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</si>
  <si>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</si>
  <si>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</si>
  <si>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</si>
  <si>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</si>
  <si>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San Slohwia</t>
  </si>
  <si>
    <t>Aederich</t>
  </si>
  <si>
    <t>http://blocgame.com/stats.php?id=62821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</si>
  <si>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</si>
  <si>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</si>
  <si>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</si>
  <si>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</si>
  <si>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</si>
  <si>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</si>
  <si>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</si>
  <si>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</si>
  <si>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</si>
  <si>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</si>
  <si>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</si>
  <si>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</si>
  <si>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New Horizons</t>
  </si>
  <si>
    <t>Patrius</t>
  </si>
  <si>
    <t>http://blocgame.com/stats.php?id=62772</t>
  </si>
  <si>
    <t>Kota Teganu</t>
  </si>
  <si>
    <t>amonLeader</t>
  </si>
  <si>
    <t>http://blocgame.com/stats.php?id=62471</t>
  </si>
  <si>
    <t>Optimus Maximus</t>
  </si>
  <si>
    <t>ORigel</t>
  </si>
  <si>
    <t>http://blocgame.com/stats.php?id=62380</t>
  </si>
  <si>
    <t>Jangkong</t>
  </si>
  <si>
    <t>Bendahara H</t>
  </si>
  <si>
    <t>http://blocgame.com/stats.php?id=62287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</si>
  <si>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</si>
  <si>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</si>
  <si>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</si>
  <si>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</si>
  <si>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</si>
  <si>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</si>
  <si>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</si>
  <si>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</si>
  <si>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</si>
  <si>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</si>
  <si>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</si>
  <si>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</si>
  <si>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</si>
  <si>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</si>
  <si>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</si>
  <si>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</si>
  <si>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</si>
  <si>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</si>
  <si>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</si>
  <si>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</si>
  <si>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</si>
  <si>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</si>
  <si>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</si>
  <si>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</si>
  <si>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</si>
  <si>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</si>
  <si>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</si>
  <si>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</si>
  <si>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</si>
  <si>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</si>
  <si>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</si>
  <si>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</si>
  <si>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</si>
  <si>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</si>
  <si>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</si>
  <si>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</si>
  <si>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</si>
  <si>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</si>
  <si>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2-headed Sharks</t>
  </si>
  <si>
    <t>sharkformer</t>
  </si>
  <si>
    <t>http://blocgame.com/stats.php?id=62707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</si>
  <si>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</si>
  <si>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</si>
  <si>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</si>
  <si>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</si>
  <si>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</si>
  <si>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</si>
  <si>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</si>
  <si>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</si>
  <si>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</si>
  <si>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</si>
  <si>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</si>
  <si>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</si>
  <si>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</si>
  <si>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</si>
  <si>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</si>
  <si>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</si>
  <si>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</si>
  <si>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</si>
  <si>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</si>
  <si>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</si>
  <si>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</si>
  <si>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</si>
  <si>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</si>
  <si>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</si>
  <si>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</si>
  <si>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</si>
  <si>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</si>
  <si>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</si>
  <si>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</si>
  <si>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Lequeefia</t>
  </si>
  <si>
    <t>Niggy Tardust</t>
  </si>
  <si>
    <t>http://blocgame.com/stats.php?id=62748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</si>
  <si>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</si>
  <si>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</si>
  <si>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</si>
  <si>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</si>
  <si>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</si>
  <si>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</si>
  <si>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</si>
  <si>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</si>
  <si>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</si>
  <si>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Larsia</t>
  </si>
  <si>
    <t>Miguel</t>
  </si>
  <si>
    <t>http://blocgame.com/stats.php?id=62782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</si>
  <si>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</si>
  <si>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</si>
  <si>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</si>
  <si>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</si>
  <si>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</si>
  <si>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</si>
  <si>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</si>
  <si>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</si>
  <si>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</si>
  <si>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Volco</t>
  </si>
  <si>
    <t>Bull3tM0nk3y</t>
  </si>
  <si>
    <t>http://blocgame.com/stats.php?id=62819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</si>
  <si>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</si>
  <si>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</si>
  <si>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</si>
  <si>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</si>
  <si>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</si>
  <si>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</si>
  <si>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</si>
  <si>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</si>
  <si>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</si>
  <si>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</si>
  <si>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</si>
  <si>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</si>
  <si>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</si>
  <si>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</si>
  <si>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</si>
  <si>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</si>
  <si>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</si>
  <si>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</si>
  <si>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</si>
  <si>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</si>
  <si>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</si>
  <si>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</si>
  <si>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</si>
  <si>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</si>
  <si>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</si>
  <si>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</si>
  <si>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</si>
  <si>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</si>
  <si>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</si>
  <si>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</si>
  <si>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</si>
  <si>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</si>
  <si>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</si>
  <si>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</si>
  <si>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</si>
  <si>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</si>
  <si>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</si>
  <si>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</si>
  <si>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</si>
  <si>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</si>
  <si>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</si>
  <si>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</si>
  <si>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Armour Malaya</t>
  </si>
  <si>
    <t>Ranger Mekanize</t>
  </si>
  <si>
    <t>http://blocgame.com/stats.php?id=62747</t>
  </si>
  <si>
    <t>Ded_Sec</t>
  </si>
  <si>
    <t>Aiden152</t>
  </si>
  <si>
    <t>http://blocgame.com/stats.php?id=62800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</si>
  <si>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</si>
  <si>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</si>
  <si>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</si>
  <si>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</si>
  <si>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</si>
  <si>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</si>
  <si>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</si>
  <si>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</si>
  <si>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</si>
  <si>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</si>
  <si>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</si>
  <si>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</si>
  <si>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</si>
  <si>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</si>
  <si>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</si>
  <si>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</si>
  <si>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</si>
  <si>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Action</t>
  </si>
  <si>
    <t>Description</t>
  </si>
  <si>
    <t>Current Level</t>
  </si>
  <si>
    <t>Cost</t>
  </si>
  <si>
    <t>Green Revolution</t>
  </si>
  <si>
    <t>Discover the latest set of GMO seeds. Increases food production per 500km2 by 1 million tons.</t>
  </si>
  <si>
    <t>25 Research, $85000k</t>
  </si>
  <si>
    <t>Urban Development</t>
  </si>
  <si>
    <t>Decreases land use from factories by 10%.</t>
  </si>
  <si>
    <t>25 Research</t>
  </si>
  <si>
    <t>Mining Technology</t>
  </si>
  <si>
    <t>Increases raw material output from mines by 10%.</t>
  </si>
  <si>
    <t>Industrial Technology</t>
  </si>
  <si>
    <t>Increases manufactured goods output from factories by 10%.</t>
  </si>
  <si>
    <t>Petroleum Refining Technology</t>
  </si>
  <si>
    <t>Increases oil output from wells by 10%.</t>
  </si>
  <si>
    <t>Geological Research</t>
  </si>
  <si>
    <t>Increases oil discovered in prospecting by 10%.</t>
  </si>
  <si>
    <t>Liberal Arts</t>
  </si>
  <si>
    <t>+1 Relations points with aligned superpower, +1 reputation gain per turn.</t>
  </si>
  <si>
    <t>Launch Satellite</t>
  </si>
  <si>
    <t>Every nation in the world recieves a news update about your amazing accomplishment.</t>
  </si>
  <si>
    <t>1000 Research</t>
  </si>
  <si>
    <t>MG</t>
  </si>
  <si>
    <t>lol</t>
  </si>
  <si>
    <t>2 Mbbl</t>
  </si>
  <si>
    <t>RiceFields</t>
  </si>
  <si>
    <t>Jean-Jean</t>
  </si>
  <si>
    <t>http://blocgame.com/stats.php?id=52930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</si>
  <si>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</si>
  <si>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</si>
  <si>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</si>
  <si>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</si>
  <si>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</si>
  <si>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</si>
  <si>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</si>
  <si>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</si>
  <si>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</si>
  <si>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</si>
  <si>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</si>
  <si>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</si>
  <si>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</si>
  <si>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last online 162 hours ago</t>
  </si>
  <si>
    <t>Canteens</t>
  </si>
  <si>
    <t>Immortal Soup</t>
  </si>
  <si>
    <t>http://blocgame.com/stats.php?id=50878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</si>
  <si>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</si>
  <si>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</si>
  <si>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</si>
  <si>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</si>
  <si>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</si>
  <si>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</si>
  <si>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Falusia</t>
  </si>
  <si>
    <t>McAwesome</t>
  </si>
  <si>
    <t>http://blocgame.com/stats.php?id=61365</t>
  </si>
  <si>
    <t>last online 63 hours ago</t>
  </si>
  <si>
    <t>Sarpsh</t>
  </si>
  <si>
    <t>Clipes</t>
  </si>
  <si>
    <t>http://blocgame.com/stats.php?id=54485</t>
  </si>
  <si>
    <t>gratagula</t>
  </si>
  <si>
    <t>w2e2w2e2</t>
  </si>
  <si>
    <t>http://blocgame.com/stats.php?id=58756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</si>
  <si>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</si>
  <si>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</si>
  <si>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</si>
  <si>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</si>
  <si>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</si>
  <si>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</si>
  <si>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Del</t>
  </si>
  <si>
    <t>arnoldNYAAAA</t>
  </si>
  <si>
    <t>http://blocgame.com/stats.php?id=59586</t>
  </si>
  <si>
    <t>Mechassn</t>
  </si>
  <si>
    <t>President Baby</t>
  </si>
  <si>
    <t>http://blocgame.com/stats.php?id=61698</t>
  </si>
  <si>
    <t>last online 165 hours ago</t>
  </si>
  <si>
    <t>Rizqi</t>
  </si>
  <si>
    <t>AkifRizqi</t>
  </si>
  <si>
    <t>http://blocgame.com/stats.php?id=61996</t>
  </si>
  <si>
    <t>Middle Korea</t>
  </si>
  <si>
    <t>MrGoliath</t>
  </si>
  <si>
    <t>http://blocgame.com/stats.php?id=57790</t>
  </si>
  <si>
    <t>RogueNation</t>
  </si>
  <si>
    <t>FreedomFighter</t>
  </si>
  <si>
    <t>http://blocgame.com/stats.php?id=62024</t>
  </si>
  <si>
    <t>Basilica</t>
  </si>
  <si>
    <t>Queen Cynthia</t>
  </si>
  <si>
    <t>http://blocgame.com/stats.php?id=59008</t>
  </si>
  <si>
    <t>Polskim</t>
  </si>
  <si>
    <t>SelectBrony</t>
  </si>
  <si>
    <t>http://blocgame.com/stats.php?id=62207</t>
  </si>
  <si>
    <t>USSR</t>
  </si>
  <si>
    <t>CommissarBrian</t>
  </si>
  <si>
    <t>http://blocgame.com/stats.php?id=54182</t>
  </si>
  <si>
    <t>mines</t>
  </si>
  <si>
    <t>azurro</t>
  </si>
  <si>
    <t>http://blocgame.com/stats.php?id=62407</t>
  </si>
  <si>
    <t>tamarin</t>
  </si>
  <si>
    <t>http://blocgame.com/stats.php?id=62859</t>
  </si>
  <si>
    <t>Tarsonis</t>
  </si>
  <si>
    <t>Kalast</t>
  </si>
  <si>
    <t>http://blocgame.com/stats.php?id=62868</t>
  </si>
  <si>
    <t>Segamat</t>
  </si>
  <si>
    <t>Dr Mikael</t>
  </si>
  <si>
    <t>http://blocgame.com/stats.php?id=62858</t>
  </si>
  <si>
    <t>last online 114 hours ago</t>
  </si>
  <si>
    <t>Nigerian Scams</t>
  </si>
  <si>
    <t>Alyusi Islassis</t>
  </si>
  <si>
    <t>http://blocgame.com/stats.php?id=62857</t>
  </si>
  <si>
    <t>Kogiume</t>
  </si>
  <si>
    <t>rags</t>
  </si>
  <si>
    <t>http://blocgame.com/stats.php?id=62869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</si>
  <si>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</si>
  <si>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</si>
  <si>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</si>
  <si>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</si>
  <si>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</si>
  <si>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</si>
  <si>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Chebaa</t>
  </si>
  <si>
    <t>MoustaphaS</t>
  </si>
  <si>
    <t>http://blocgame.com/stats.php?id=62871</t>
  </si>
  <si>
    <t>Nudnut</t>
  </si>
  <si>
    <t>Mrc26</t>
  </si>
  <si>
    <t>http://blocgame.com/stats.php?id=62863</t>
  </si>
  <si>
    <t>Khudiatress</t>
  </si>
  <si>
    <t>PashaKhud</t>
  </si>
  <si>
    <t>http://blocgame.com/stats.php?id=62865</t>
  </si>
  <si>
    <t>K19</t>
  </si>
  <si>
    <t>Haizat19</t>
  </si>
  <si>
    <t>http://blocgame.com/stats.php?id=62866</t>
  </si>
  <si>
    <t>sponges</t>
  </si>
  <si>
    <t>sponge01</t>
  </si>
  <si>
    <t>http://blocgame.com/stats.php?id=62867</t>
  </si>
  <si>
    <t>Guerilla 97</t>
  </si>
  <si>
    <t>Mohd Syakir Irfan</t>
  </si>
  <si>
    <t>http://blocgame.com/stats.php?id=62872</t>
  </si>
  <si>
    <t>Czï¿½stochowa</t>
  </si>
  <si>
    <t>mariomenadzer</t>
  </si>
  <si>
    <t>http://blocgame.com/stats.php?id=62873</t>
  </si>
  <si>
    <t>Newport High</t>
  </si>
  <si>
    <t>Astalavista</t>
  </si>
  <si>
    <t>http://blocgame.com/stats.php?id=62860</t>
  </si>
  <si>
    <t>Carmin</t>
  </si>
  <si>
    <t>What_me</t>
  </si>
  <si>
    <t>http://blocgame.com/stats.php?id=62862</t>
  </si>
  <si>
    <t>Kamerun</t>
  </si>
  <si>
    <t>StuningStar</t>
  </si>
  <si>
    <t>http://blocgame.com/stats.php?id=62870</t>
  </si>
  <si>
    <t>Terra Predonum</t>
  </si>
  <si>
    <t>roseclare0000</t>
  </si>
  <si>
    <t>http://blocgame.com/stats.php?id=62885</t>
  </si>
  <si>
    <t>Greaseland</t>
  </si>
  <si>
    <t>Gadari Umari</t>
  </si>
  <si>
    <t>http://blocgame.com/stats.php?id=62874</t>
  </si>
  <si>
    <t>tony</t>
  </si>
  <si>
    <t>sgtandrade2019</t>
  </si>
  <si>
    <t>http://blocgame.com/stats.php?id=62876</t>
  </si>
  <si>
    <t>pisiorek</t>
  </si>
  <si>
    <t>eksperyment</t>
  </si>
  <si>
    <t>http://blocgame.com/stats.php?id=62878</t>
  </si>
  <si>
    <t>Pratio</t>
  </si>
  <si>
    <t>Fred Hinkle</t>
  </si>
  <si>
    <t>http://blocgame.com/stats.php?id=62882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</si>
  <si>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</si>
  <si>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</si>
  <si>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</si>
  <si>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</si>
  <si>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</si>
  <si>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</si>
  <si>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</si>
  <si>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</si>
  <si>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</si>
  <si>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WE WUZ</t>
  </si>
  <si>
    <t>bioshock1998</t>
  </si>
  <si>
    <t>http://blocgame.com/stats.php?id=62888</t>
  </si>
  <si>
    <t>pigeons</t>
  </si>
  <si>
    <t>gabyjcr</t>
  </si>
  <si>
    <t>http://blocgame.com/stats.php?id=62891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</si>
  <si>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</si>
  <si>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</si>
  <si>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</si>
  <si>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</si>
  <si>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</si>
  <si>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</si>
  <si>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Suromier</t>
  </si>
  <si>
    <t>Lord Ripred</t>
  </si>
  <si>
    <t>http://blocgame.com/stats.php?id=62880</t>
  </si>
  <si>
    <t>Alevia</t>
  </si>
  <si>
    <t>Medgardd</t>
  </si>
  <si>
    <t>http://blocgame.com/stats.php?id=62892</t>
  </si>
  <si>
    <t>ZY Kingdoms</t>
  </si>
  <si>
    <t>ZY1st</t>
  </si>
  <si>
    <t>http://blocgame.com/stats.php?id=62893</t>
  </si>
  <si>
    <t>FORECASTLE</t>
  </si>
  <si>
    <t>syafiq88sudin</t>
  </si>
  <si>
    <t>http://blocgame.com/stats.php?id=62894</t>
  </si>
  <si>
    <t>Clisca</t>
  </si>
  <si>
    <t>gerardred</t>
  </si>
  <si>
    <t>http://blocgame.com/stats.php?id=62895</t>
  </si>
  <si>
    <t>Carneyopia</t>
  </si>
  <si>
    <t>jcarney23</t>
  </si>
  <si>
    <t>http://blocgame.com/stats.php?id=62896</t>
  </si>
  <si>
    <t>Bendover</t>
  </si>
  <si>
    <t>Mike Hawk</t>
  </si>
  <si>
    <t>http://blocgame.com/stats.php?id=62897</t>
  </si>
  <si>
    <t>Serlia</t>
  </si>
  <si>
    <t>Kade Cohen</t>
  </si>
  <si>
    <t>http://blocgame.com/stats.php?id=62886</t>
  </si>
  <si>
    <t>maxico</t>
  </si>
  <si>
    <t>nms642</t>
  </si>
  <si>
    <t>http://blocgame.com/stats.php?id=62437</t>
  </si>
  <si>
    <t>Uberwald</t>
  </si>
  <si>
    <t>lm_Brian</t>
  </si>
  <si>
    <t>http://blocgame.com/stats.php?id=52313</t>
  </si>
  <si>
    <t>penis dick</t>
  </si>
  <si>
    <t>King Penis</t>
  </si>
  <si>
    <t>http://blocgame.com/stats.php?id=59087</t>
  </si>
  <si>
    <t>...the mongols</t>
  </si>
  <si>
    <t>Genghis Khan</t>
  </si>
  <si>
    <t>http://blocgame.com/stats.php?id=40162</t>
  </si>
  <si>
    <t>DIE</t>
  </si>
  <si>
    <t>hibyedie</t>
  </si>
  <si>
    <t>http://blocgame.com/stats.php?id=59482</t>
  </si>
  <si>
    <t>Count of region</t>
  </si>
  <si>
    <t>1 Mbbl</t>
  </si>
  <si>
    <t>Tuonela</t>
  </si>
  <si>
    <t>Beelzebub</t>
  </si>
  <si>
    <t>http://blocgame.com/stats.php?id=389</t>
  </si>
  <si>
    <t>http://blocgame.com/alliancestats.php?allianceid=2045</t>
  </si>
  <si>
    <t>The Order</t>
  </si>
  <si>
    <t>alliancestats.php?allianceid=2045</t>
  </si>
  <si>
    <t>http://blocgame.com/alliancestats.php?allianceid=2049</t>
  </si>
  <si>
    <t>alliancestats.php?allianceid=2049</t>
  </si>
  <si>
    <t>argentina</t>
  </si>
  <si>
    <t>http://blocgame.com/stats.php?id=39074</t>
  </si>
  <si>
    <t>last online 55 hours ago</t>
  </si>
  <si>
    <t>Alamo</t>
  </si>
  <si>
    <t>linksith</t>
  </si>
  <si>
    <t>http://blocgame.com/stats.php?id=40536</t>
  </si>
  <si>
    <t>San Cristï¿½bal</t>
  </si>
  <si>
    <t>FORivera</t>
  </si>
  <si>
    <t>http://blocgame.com/stats.php?id=40966</t>
  </si>
  <si>
    <t>Piratani</t>
  </si>
  <si>
    <t>vfaufabc</t>
  </si>
  <si>
    <t>http://blocgame.com/stats.php?id=41028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</si>
  <si>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</si>
  <si>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</si>
  <si>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</si>
  <si>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</si>
  <si>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</si>
  <si>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</si>
  <si>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</si>
  <si>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http://blocgame.com/alliancestats.php?allianceid=2039</t>
  </si>
  <si>
    <t>alliancestats.php?allianceid=2039</t>
  </si>
  <si>
    <t>dane</t>
  </si>
  <si>
    <t>josen</t>
  </si>
  <si>
    <t>http://blocgame.com/stats.php?id=45877</t>
  </si>
  <si>
    <t>http://blocgame.com/alliancestats.php?allianceid=2048</t>
  </si>
  <si>
    <t>alliancestats.php?allianceid=2048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</si>
  <si>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</si>
  <si>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</si>
  <si>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</si>
  <si>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</si>
  <si>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</si>
  <si>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</si>
  <si>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</si>
  <si>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</si>
  <si>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</si>
  <si>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http://blocgame.com/alliancestats.php?allianceid=2042</t>
  </si>
  <si>
    <t>alliancestats.php?allianceid=2042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</si>
  <si>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</si>
  <si>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</si>
  <si>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</si>
  <si>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</si>
  <si>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</si>
  <si>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</si>
  <si>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http://blocgame.com/alliancestats.php?allianceid=2046</t>
  </si>
  <si>
    <t>alliancestats.php?allianceid=2046</t>
  </si>
  <si>
    <t>Ostrich</t>
  </si>
  <si>
    <t>xvetter</t>
  </si>
  <si>
    <t>http://blocgame.com/stats.php?id=50376</t>
  </si>
  <si>
    <t>Quam</t>
  </si>
  <si>
    <t>Noodle</t>
  </si>
  <si>
    <t>http://blocgame.com/stats.php?id=50541</t>
  </si>
  <si>
    <t>Taipei</t>
  </si>
  <si>
    <t>Shabby</t>
  </si>
  <si>
    <t>http://blocgame.com/stats.php?id=50553</t>
  </si>
  <si>
    <t>Bobafet</t>
  </si>
  <si>
    <t>Andyccc1017</t>
  </si>
  <si>
    <t>http://blocgame.com/stats.php?id=50883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</si>
  <si>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</si>
  <si>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</si>
  <si>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</si>
  <si>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</si>
  <si>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</si>
  <si>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</si>
  <si>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</si>
  <si>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</si>
  <si>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http://blocgame.com/alliancestats.php?allianceid=2050</t>
  </si>
  <si>
    <t>http://blocgame.com/stats.php?id=52318</t>
  </si>
  <si>
    <t>Divine League</t>
  </si>
  <si>
    <t>alliancestats.php?allianceid=2050</t>
  </si>
  <si>
    <t>Fapman</t>
  </si>
  <si>
    <t>http://blocgame.com/stats.php?id=53748</t>
  </si>
  <si>
    <t>Camina</t>
  </si>
  <si>
    <t>Galahad11781</t>
  </si>
  <si>
    <t>http://blocgame.com/stats.php?id=54055</t>
  </si>
  <si>
    <t>Shadow Realm</t>
  </si>
  <si>
    <t>Shadow Lady</t>
  </si>
  <si>
    <t>http://blocgame.com/stats.php?id=54205</t>
  </si>
  <si>
    <t>last online 137 hours ago</t>
  </si>
  <si>
    <t>Jebawka</t>
  </si>
  <si>
    <t>Shetay</t>
  </si>
  <si>
    <t>http://blocgame.com/stats.php?id=54304</t>
  </si>
  <si>
    <t>last online 78 hours ago</t>
  </si>
  <si>
    <t>Kutlesh</t>
  </si>
  <si>
    <t>http://blocgame.com/stats.php?id=54847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</si>
  <si>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</si>
  <si>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</si>
  <si>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</si>
  <si>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</si>
  <si>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</si>
  <si>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</si>
  <si>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</si>
  <si>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</si>
  <si>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Jeldestia</t>
  </si>
  <si>
    <t>VinnieVlad</t>
  </si>
  <si>
    <t>http://blocgame.com/stats.php?id=58355</t>
  </si>
  <si>
    <t>Azteca</t>
  </si>
  <si>
    <t>Jakjon09</t>
  </si>
  <si>
    <t>http://blocgame.com/stats.php?id=58499</t>
  </si>
  <si>
    <t>camar</t>
  </si>
  <si>
    <t>Duke Camar</t>
  </si>
  <si>
    <t>http://blocgame.com/stats.php?id=59086</t>
  </si>
  <si>
    <t>Mazdoora</t>
  </si>
  <si>
    <t>GireeshS</t>
  </si>
  <si>
    <t>http://blocgame.com/stats.php?id=59093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</si>
  <si>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</si>
  <si>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</si>
  <si>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</si>
  <si>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</si>
  <si>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</si>
  <si>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</si>
  <si>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http://blocgame.com/alliancestats.php?allianceid=2044</t>
  </si>
  <si>
    <t>alliancestats.php?allianceid=2044</t>
  </si>
  <si>
    <t>ï¿½ï¿½ï¿½ï¿½(Minzou)</t>
  </si>
  <si>
    <t>Cairo</t>
  </si>
  <si>
    <t>http://blocgame.com/stats.php?id=60367</t>
  </si>
  <si>
    <t>TerapBuduLipis</t>
  </si>
  <si>
    <t>SyedRazi</t>
  </si>
  <si>
    <t>http://blocgame.com/stats.php?id=60513</t>
  </si>
  <si>
    <t>Levinthia</t>
  </si>
  <si>
    <t>Morpheus</t>
  </si>
  <si>
    <t>http://blocgame.com/stats.php?id=60720</t>
  </si>
  <si>
    <t>Malayantribes</t>
  </si>
  <si>
    <t>Fir1999</t>
  </si>
  <si>
    <t>http://blocgame.com/stats.php?id=60721</t>
  </si>
  <si>
    <t>last online 109 hours ago</t>
  </si>
  <si>
    <t>last online 97 hours ago</t>
  </si>
  <si>
    <t>http://blocgame.com/alliancestats.php?allianceid=2041</t>
  </si>
  <si>
    <t>alliancestats.php?allianceid=2041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</si>
  <si>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</si>
  <si>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</si>
  <si>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</si>
  <si>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</si>
  <si>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</si>
  <si>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</si>
  <si>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</si>
  <si>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</si>
  <si>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orb union</t>
  </si>
  <si>
    <t>castor troy</t>
  </si>
  <si>
    <t>http://blocgame.com/stats.php?id=62077</t>
  </si>
  <si>
    <t>erendaleskalet</t>
  </si>
  <si>
    <t>dominiku</t>
  </si>
  <si>
    <t>http://blocgame.com/stats.php?id=62294</t>
  </si>
  <si>
    <t>Mys glory</t>
  </si>
  <si>
    <t>Mhanes27</t>
  </si>
  <si>
    <t>http://blocgame.com/stats.php?id=62396</t>
  </si>
  <si>
    <t>last online 149 hours ago</t>
  </si>
  <si>
    <t>bukitbendera98</t>
  </si>
  <si>
    <t>myms7375</t>
  </si>
  <si>
    <t>http://blocgame.com/stats.php?id=62501</t>
  </si>
  <si>
    <t>Leb-Syria</t>
  </si>
  <si>
    <t>narego27</t>
  </si>
  <si>
    <t>http://blocgame.com/stats.php?id=62594</t>
  </si>
  <si>
    <t>Nestletoo</t>
  </si>
  <si>
    <t>Kaalii</t>
  </si>
  <si>
    <t>http://blocgame.com/stats.php?id=62620</t>
  </si>
  <si>
    <t>Kun Anta Do</t>
  </si>
  <si>
    <t>Overseas</t>
  </si>
  <si>
    <t>http://blocgame.com/stats.php?id=62621</t>
  </si>
  <si>
    <t>last online 133 hours ago</t>
  </si>
  <si>
    <t>last online 112 hours ago</t>
  </si>
  <si>
    <t>Astrusia</t>
  </si>
  <si>
    <t>Revan</t>
  </si>
  <si>
    <t>http://blocgame.com/stats.php?id=62898</t>
  </si>
  <si>
    <t>Nolloland</t>
  </si>
  <si>
    <t>jamesb123</t>
  </si>
  <si>
    <t>http://blocgame.com/stats.php?id=62899</t>
  </si>
  <si>
    <t>\\\'Nam</t>
  </si>
  <si>
    <t>Ben DerHover</t>
  </si>
  <si>
    <t>http://blocgame.com/stats.php?id=62900</t>
  </si>
  <si>
    <t>Nova Germania</t>
  </si>
  <si>
    <t>Rudel</t>
  </si>
  <si>
    <t>http://blocgame.com/stats.php?id=62901</t>
  </si>
  <si>
    <t>Sober</t>
  </si>
  <si>
    <t>SoberObvald</t>
  </si>
  <si>
    <t>http://blocgame.com/stats.php?id=62902</t>
  </si>
  <si>
    <t>zuid-afrika</t>
  </si>
  <si>
    <t>hunter@1</t>
  </si>
  <si>
    <t>http://blocgame.com/stats.php?id=62903</t>
  </si>
  <si>
    <t>Edlantia</t>
  </si>
  <si>
    <t>King Ed</t>
  </si>
  <si>
    <t>http://blocgame.com/stats.php?id=62904</t>
  </si>
  <si>
    <t>Morovistan</t>
  </si>
  <si>
    <t>Gustave Bergher</t>
  </si>
  <si>
    <t>http://blocgame.com/stats.php?id=62905</t>
  </si>
  <si>
    <t>Zika</t>
  </si>
  <si>
    <t>Felin</t>
  </si>
  <si>
    <t>http://blocgame.com/stats.php?id=62908</t>
  </si>
  <si>
    <t>Laime</t>
  </si>
  <si>
    <t>6jarjar6</t>
  </si>
  <si>
    <t>http://blocgame.com/stats.php?id=62909</t>
  </si>
  <si>
    <t>Arianizmaishach</t>
  </si>
  <si>
    <t>Arianiz-Maishach</t>
  </si>
  <si>
    <t>http://blocgame.com/stats.php?id=62910</t>
  </si>
  <si>
    <t>kaizoku</t>
  </si>
  <si>
    <t>Jenga</t>
  </si>
  <si>
    <t>http://blocgame.com/stats.php?id=62911</t>
  </si>
  <si>
    <t>mani</t>
  </si>
  <si>
    <t>http://blocgame.com/stats.php?id=62912</t>
  </si>
  <si>
    <t>Kumintang</t>
  </si>
  <si>
    <t>Andominus</t>
  </si>
  <si>
    <t>http://blocgame.com/stats.php?id=62913</t>
  </si>
  <si>
    <t>Bellocus</t>
  </si>
  <si>
    <t>Slimy_Mexican_Turtle</t>
  </si>
  <si>
    <t>http://blocgame.com/stats.php?id=62914</t>
  </si>
  <si>
    <t>Nanyang</t>
  </si>
  <si>
    <t>Mister_N</t>
  </si>
  <si>
    <t>http://blocgame.com/stats.php?id=62916</t>
  </si>
  <si>
    <t>liger</t>
  </si>
  <si>
    <t>AdolfHilter</t>
  </si>
  <si>
    <t>http://blocgame.com/stats.php?id=62918</t>
  </si>
  <si>
    <t>Senglia</t>
  </si>
  <si>
    <t>mreid2112</t>
  </si>
  <si>
    <t>http://blocgame.com/stats.php?id=62920</t>
  </si>
  <si>
    <t>Blake pare</t>
  </si>
  <si>
    <t>kingjuke</t>
  </si>
  <si>
    <t>http://blocgame.com/stats.php?id=62921</t>
  </si>
  <si>
    <t>Robloxia</t>
  </si>
  <si>
    <t>MrDomoonRBLX</t>
  </si>
  <si>
    <t>http://blocgame.com/stats.php?id=62922</t>
  </si>
  <si>
    <t>Xdxdkiller</t>
  </si>
  <si>
    <t>Helloooooooo</t>
  </si>
  <si>
    <t>http://blocgame.com/stats.php?id=62923</t>
  </si>
  <si>
    <t>Pcmc warfare</t>
  </si>
  <si>
    <t>Tokngulu</t>
  </si>
  <si>
    <t>http://blocgame.com/stats.php?id=62924</t>
  </si>
  <si>
    <t>Herzberg</t>
  </si>
  <si>
    <t>Vera Johnson</t>
  </si>
  <si>
    <t>http://blocgame.com/stats.php?id=62925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</si>
  <si>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</si>
  <si>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</si>
  <si>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</si>
  <si>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</si>
  <si>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</si>
  <si>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</si>
  <si>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</si>
  <si>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</si>
  <si>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</si>
  <si>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Menn</t>
  </si>
  <si>
    <t>http://blocgame.com/stats.php?id=62929</t>
  </si>
  <si>
    <t>awesomenessssss</t>
  </si>
  <si>
    <t>awesomenationthingy</t>
  </si>
  <si>
    <t>http://blocgame.com/stats.php?id=62930</t>
  </si>
  <si>
    <t>Cimbu</t>
  </si>
  <si>
    <t>Brausepaul1977</t>
  </si>
  <si>
    <t>http://blocgame.com/stats.php?id=62933</t>
  </si>
  <si>
    <t>Ladina</t>
  </si>
  <si>
    <t>MightyBjï¿½rn</t>
  </si>
  <si>
    <t>http://blocgame.com/alliancestats.php?allianceid=2038</t>
  </si>
  <si>
    <t>http://blocgame.com/stats.php?id=62936</t>
  </si>
  <si>
    <t>alliancestats.php?allianceid=2038</t>
  </si>
  <si>
    <t>Treasure</t>
  </si>
  <si>
    <t>treasure</t>
  </si>
  <si>
    <t>http://blocgame.com/stats.php?id=62937</t>
  </si>
  <si>
    <t>District21</t>
  </si>
  <si>
    <t>Nizarudinjohari</t>
  </si>
  <si>
    <t>http://blocgame.com/stats.php?id=62938</t>
  </si>
  <si>
    <t>K R</t>
  </si>
  <si>
    <t>jesse5</t>
  </si>
  <si>
    <t>http://blocgame.com/stats.php?id=62941</t>
  </si>
  <si>
    <t>Pervinco</t>
  </si>
  <si>
    <t>Schmoofles</t>
  </si>
  <si>
    <t>http://blocgame.com/stats.php?id=62942</t>
  </si>
  <si>
    <t>SpearChuckers</t>
  </si>
  <si>
    <t>CyrusAether</t>
  </si>
  <si>
    <t>http://blocgame.com/stats.php?id=62943</t>
  </si>
  <si>
    <t>Dragoons</t>
  </si>
  <si>
    <t>bhasheep</t>
  </si>
  <si>
    <t>http://blocgame.com/stats.php?id=62944</t>
  </si>
  <si>
    <t>Blaristan</t>
  </si>
  <si>
    <t>Blarr</t>
  </si>
  <si>
    <t>http://blocgame.com/stats.php?id=62945</t>
  </si>
  <si>
    <t>Orthodox</t>
  </si>
  <si>
    <t>sofonias2000100</t>
  </si>
  <si>
    <t>http://blocgame.com/stats.php?id=62946</t>
  </si>
  <si>
    <t>Hwassssa</t>
  </si>
  <si>
    <t>http://blocgame.com/stats.php?id=62947</t>
  </si>
  <si>
    <t>Emrythl</t>
  </si>
  <si>
    <t>Maharani</t>
  </si>
  <si>
    <t>http://blocgame.com/stats.php?id=62948</t>
  </si>
  <si>
    <t>Humanz</t>
  </si>
  <si>
    <t>Gorobets</t>
  </si>
  <si>
    <t>http://blocgame.com/stats.php?id=62949</t>
  </si>
  <si>
    <t>GoAlLah</t>
  </si>
  <si>
    <t>http://blocgame.com/stats.php?id=62950</t>
  </si>
  <si>
    <t>De Lul</t>
  </si>
  <si>
    <t>DT17</t>
  </si>
  <si>
    <t>http://blocgame.com/stats.php?id=62951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</si>
  <si>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</si>
  <si>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</si>
  <si>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</si>
  <si>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</si>
  <si>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</si>
  <si>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</si>
  <si>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Pleasure Cults</t>
  </si>
  <si>
    <t>Slaaneshii</t>
  </si>
  <si>
    <t>http://blocgame.com/stats.php?id=62955</t>
  </si>
  <si>
    <t>Melonia</t>
  </si>
  <si>
    <t>MelonLord1955</t>
  </si>
  <si>
    <t>http://blocgame.com/stats.php?id=62956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</si>
  <si>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</si>
  <si>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</si>
  <si>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</si>
  <si>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</si>
  <si>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</si>
  <si>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</si>
  <si>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</si>
  <si>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</si>
  <si>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</si>
  <si>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</si>
  <si>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</si>
  <si>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</si>
  <si>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</si>
  <si>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</si>
  <si>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</si>
  <si>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Pizzarriba</t>
  </si>
  <si>
    <t>Speedy Gonzales</t>
  </si>
  <si>
    <t>http://blocgame.com/stats.php?id=62957</t>
  </si>
  <si>
    <t>$429 million</t>
  </si>
  <si>
    <t>Small</t>
  </si>
  <si>
    <t>10 Mbbl per month</t>
  </si>
  <si>
    <t>$424 million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</si>
  <si>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</si>
  <si>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</si>
  <si>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</si>
  <si>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</si>
  <si>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</si>
  <si>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</si>
  <si>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</si>
  <si>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</si>
  <si>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</si>
  <si>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http://blocgame.com/alliancestats.php?allianceid=2058</t>
  </si>
  <si>
    <t>$378 million</t>
  </si>
  <si>
    <t>Al-Qassam Brigades</t>
  </si>
  <si>
    <t>alliancestats.php?allianceid=2058</t>
  </si>
  <si>
    <t>$377 million</t>
  </si>
  <si>
    <t>Cyrodill</t>
  </si>
  <si>
    <t>28k active personnel</t>
  </si>
  <si>
    <t>$376 million</t>
  </si>
  <si>
    <t>6 Mbbl per month</t>
  </si>
  <si>
    <t>http://blocgame.com/alliancestats.php?allianceid=2052</t>
  </si>
  <si>
    <t>alliancestats.php?allianceid=2052</t>
  </si>
  <si>
    <t>38k active personnel</t>
  </si>
  <si>
    <t>$375 million</t>
  </si>
  <si>
    <t>German Empire</t>
  </si>
  <si>
    <t>Frederick the Great</t>
  </si>
  <si>
    <t>http://blocgame.com/alliancestats.php?allianceid=2064</t>
  </si>
  <si>
    <t>SPQR</t>
  </si>
  <si>
    <t>alliancestats.php?allianceid=2064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</si>
  <si>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</si>
  <si>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</si>
  <si>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</si>
  <si>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</si>
  <si>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</si>
  <si>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</si>
  <si>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</si>
  <si>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</si>
  <si>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</si>
  <si>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</si>
  <si>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</si>
  <si>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</si>
  <si>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</si>
  <si>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</si>
  <si>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</si>
  <si>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</si>
  <si>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</si>
  <si>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</si>
  <si>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</si>
  <si>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</si>
  <si>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</si>
  <si>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</si>
  <si>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</si>
  <si>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</si>
  <si>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</si>
  <si>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</si>
  <si>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</si>
  <si>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Sun Kingdom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</si>
  <si>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</si>
  <si>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</si>
  <si>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</si>
  <si>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</si>
  <si>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</si>
  <si>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</si>
  <si>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</si>
  <si>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</si>
  <si>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</si>
  <si>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</si>
  <si>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</si>
  <si>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</si>
  <si>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</si>
  <si>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</si>
  <si>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451 Mbbl</t>
  </si>
  <si>
    <t>http://blocgame.com/alliancestats.php?allianceid=2059</t>
  </si>
  <si>
    <t>$328 million</t>
  </si>
  <si>
    <t>The United Nations</t>
  </si>
  <si>
    <t>alliancestats.php?allianceid=2059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</si>
  <si>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</si>
  <si>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</si>
  <si>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</si>
  <si>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</si>
  <si>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</si>
  <si>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</si>
  <si>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</si>
  <si>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</si>
  <si>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</si>
  <si>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axiology</t>
  </si>
  <si>
    <t>Cameron Love</t>
  </si>
  <si>
    <t>$324 million</t>
  </si>
  <si>
    <t>http://blocgame.com/stats.php?id=44315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</si>
  <si>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</si>
  <si>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</si>
  <si>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</si>
  <si>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</si>
  <si>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</si>
  <si>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</si>
  <si>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</si>
  <si>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</si>
  <si>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http://blocgame.com/alliancestats.php?allianceid=2061</t>
  </si>
  <si>
    <t>19k active personnel</t>
  </si>
  <si>
    <t>African Socialism 2</t>
  </si>
  <si>
    <t>alliancestats.php?allianceid=2061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</si>
  <si>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</si>
  <si>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</si>
  <si>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</si>
  <si>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</si>
  <si>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</si>
  <si>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</si>
  <si>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</si>
  <si>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</si>
  <si>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</si>
  <si>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</si>
  <si>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</si>
  <si>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Neo-Ur</t>
  </si>
  <si>
    <t>Kackem</t>
  </si>
  <si>
    <t>http://blocgame.com/stats.php?id=53342</t>
  </si>
  <si>
    <t>Furgesonia</t>
  </si>
  <si>
    <t>James Furgeson</t>
  </si>
  <si>
    <t>1k active personnel</t>
  </si>
  <si>
    <t>Undisciplined Rabble</t>
  </si>
  <si>
    <t>http://blocgame.com/stats.php?id=60311</t>
  </si>
  <si>
    <t>http://blocgame.com/alliancestats.php?allianceid=2056</t>
  </si>
  <si>
    <t>Farmington Brigade</t>
  </si>
  <si>
    <t>alliancestats.php?allianceid=2056</t>
  </si>
  <si>
    <t>http://blocgame.com/alliancestats.php?allianceid=2053</t>
  </si>
  <si>
    <t>Abnormal Criminals</t>
  </si>
  <si>
    <t>alliancestats.php?allianceid=2053</t>
  </si>
  <si>
    <t>Fongelesia</t>
  </si>
  <si>
    <t>Fong</t>
  </si>
  <si>
    <t>http://blocgame.com/stats.php?id=63041</t>
  </si>
  <si>
    <t>http://blocgame.com/alliancestats.php?allianceid=2054</t>
  </si>
  <si>
    <t>$317 million</t>
  </si>
  <si>
    <t>TheAccountantRevenge</t>
  </si>
  <si>
    <t>alliancestats.php?allianceid=2054</t>
  </si>
  <si>
    <t>Surakistahn</t>
  </si>
  <si>
    <t>Harry Drewer</t>
  </si>
  <si>
    <t>http://blocgame.com/stats.php?id=46090</t>
  </si>
  <si>
    <t>3451 Mbbl</t>
  </si>
  <si>
    <t>Near Depletion</t>
  </si>
  <si>
    <t>494 Mbbl</t>
  </si>
  <si>
    <t>22k active personnel</t>
  </si>
  <si>
    <t>http://blocgame.com/alliancestats.php?allianceid=2069</t>
  </si>
  <si>
    <t>PIRATES</t>
  </si>
  <si>
    <t>alliancestats.php?allianceid=2069</t>
  </si>
  <si>
    <t>247 Mbbl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</si>
  <si>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</si>
  <si>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</si>
  <si>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</si>
  <si>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</si>
  <si>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</si>
  <si>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</si>
  <si>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</si>
  <si>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</si>
  <si>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</si>
  <si>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</si>
  <si>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</si>
  <si>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</si>
  <si>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</si>
  <si>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</si>
  <si>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</si>
  <si>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</si>
  <si>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</si>
  <si>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</si>
  <si>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</si>
  <si>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</si>
  <si>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</si>
  <si>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</si>
  <si>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</si>
  <si>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Delos</t>
  </si>
  <si>
    <t>Damocles</t>
  </si>
  <si>
    <t>http://blocgame.com/stats.php?id=63002</t>
  </si>
  <si>
    <t>$315 million</t>
  </si>
  <si>
    <t>last online 159 hours ago</t>
  </si>
  <si>
    <t>1 Tons</t>
  </si>
  <si>
    <t>last online 83 hours ago</t>
  </si>
  <si>
    <t>last online 161 hours ago</t>
  </si>
  <si>
    <t>last online 111 hours ago</t>
  </si>
  <si>
    <t>last online 146 hours ago</t>
  </si>
  <si>
    <t>Swaziland</t>
  </si>
  <si>
    <t>Margetty</t>
  </si>
  <si>
    <t>http://blocgame.com/stats.php?id=59656</t>
  </si>
  <si>
    <t>last online 125 hours ago</t>
  </si>
  <si>
    <t>http://blocgame.com/alliancestats.php?allianceid=2051</t>
  </si>
  <si>
    <t>Hansa</t>
  </si>
  <si>
    <t>alliancestats.php?allianceid=2051</t>
  </si>
  <si>
    <t>last online 105 hours ago</t>
  </si>
  <si>
    <t>last online 152 hours ago</t>
  </si>
  <si>
    <t>11 Mbbl per month</t>
  </si>
  <si>
    <t>last online 160 hours ago</t>
  </si>
  <si>
    <t>last online 158 hours ago</t>
  </si>
  <si>
    <t>last online 147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</si>
  <si>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</si>
  <si>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</si>
  <si>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</si>
  <si>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</si>
  <si>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</si>
  <si>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</si>
  <si>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</si>
  <si>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</si>
  <si>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</si>
  <si>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</si>
  <si>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</si>
  <si>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</si>
  <si>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</si>
  <si>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</si>
  <si>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</si>
  <si>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</si>
  <si>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141 Mbbl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</si>
  <si>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</si>
  <si>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</si>
  <si>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</si>
  <si>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</si>
  <si>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</si>
  <si>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</si>
  <si>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</si>
  <si>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RAM</t>
  </si>
  <si>
    <t>moussa</t>
  </si>
  <si>
    <t>http://blocgame.com/stats.php?id=49035</t>
  </si>
  <si>
    <t>425 Mbbl</t>
  </si>
  <si>
    <t>365 Mbbl</t>
  </si>
  <si>
    <t>Plebs</t>
  </si>
  <si>
    <t>plebeian</t>
  </si>
  <si>
    <t>http://blocgame.com/stats.php?id=63017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</si>
  <si>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</si>
  <si>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</si>
  <si>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</si>
  <si>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</si>
  <si>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</si>
  <si>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</si>
  <si>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</si>
  <si>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Jordsland</t>
  </si>
  <si>
    <t>Jords</t>
  </si>
  <si>
    <t>http://blocgame.com/stats.php?id=40953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</si>
  <si>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</si>
  <si>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</si>
  <si>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</si>
  <si>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</si>
  <si>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</si>
  <si>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</si>
  <si>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290 Mbbl</t>
  </si>
  <si>
    <t>Black Knights</t>
  </si>
  <si>
    <t>DARK REAPER</t>
  </si>
  <si>
    <t>http://blocgame.com/stats.php?id=58473</t>
  </si>
  <si>
    <t>Maalox</t>
  </si>
  <si>
    <t>TORN</t>
  </si>
  <si>
    <t>http://blocgame.com/stats.php?id=59062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</si>
  <si>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</si>
  <si>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</si>
  <si>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</si>
  <si>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</si>
  <si>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</si>
  <si>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</si>
  <si>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Koscierzyna</t>
  </si>
  <si>
    <t>rootikins</t>
  </si>
  <si>
    <t>http://blocgame.com/stats.php?id=63011</t>
  </si>
  <si>
    <t>349 Mbbl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</si>
  <si>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</si>
  <si>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</si>
  <si>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</si>
  <si>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</si>
  <si>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</si>
  <si>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</si>
  <si>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</si>
  <si>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</si>
  <si>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</si>
  <si>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</si>
  <si>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</si>
  <si>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</si>
  <si>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</si>
  <si>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</si>
  <si>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</si>
  <si>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Brunei</t>
  </si>
  <si>
    <t>GeoffreyY</t>
  </si>
  <si>
    <t>http://blocgame.com/stats.php?id=41705</t>
  </si>
  <si>
    <t>32k active personnel</t>
  </si>
  <si>
    <t>Ambon</t>
  </si>
  <si>
    <t>Chalkface</t>
  </si>
  <si>
    <t>http://blocgame.com/stats.php?id=42744</t>
  </si>
  <si>
    <t>Platinea</t>
  </si>
  <si>
    <t>Alejandro</t>
  </si>
  <si>
    <t>http://blocgame.com/stats.php?id=49632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</si>
  <si>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</si>
  <si>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</si>
  <si>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</si>
  <si>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</si>
  <si>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</si>
  <si>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</si>
  <si>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</si>
  <si>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</si>
  <si>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</si>
  <si>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</si>
  <si>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</si>
  <si>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</si>
  <si>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Modov</t>
  </si>
  <si>
    <t>Ryaphor</t>
  </si>
  <si>
    <t>http://blocgame.com/stats.php?id=58306</t>
  </si>
  <si>
    <t>Malang</t>
  </si>
  <si>
    <t>jittarao</t>
  </si>
  <si>
    <t>http://blocgame.com/stats.php?id=58323</t>
  </si>
  <si>
    <t>Winoka</t>
  </si>
  <si>
    <t>drolfs</t>
  </si>
  <si>
    <t>http://blocgame.com/stats.php?id=59313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</si>
  <si>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</si>
  <si>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</si>
  <si>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</si>
  <si>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</si>
  <si>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</si>
  <si>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</si>
  <si>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</si>
  <si>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</si>
  <si>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</si>
  <si>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</si>
  <si>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</si>
  <si>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</si>
  <si>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</si>
  <si>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</si>
  <si>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</si>
  <si>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</si>
  <si>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</si>
  <si>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</si>
  <si>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</si>
  <si>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</si>
  <si>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</si>
  <si>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</si>
  <si>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</si>
  <si>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Loc Lac</t>
  </si>
  <si>
    <t>Doodle</t>
  </si>
  <si>
    <t>http://blocgame.com/stats.php?id=63079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</si>
  <si>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</si>
  <si>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</si>
  <si>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</si>
  <si>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</si>
  <si>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</si>
  <si>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</si>
  <si>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</si>
  <si>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</si>
  <si>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</si>
  <si>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</si>
  <si>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</si>
  <si>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</si>
  <si>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</si>
  <si>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Banana</t>
  </si>
  <si>
    <t>ReissDJO</t>
  </si>
  <si>
    <t>http://blocgame.com/stats.php?id=4132</t>
  </si>
  <si>
    <t>Libratio</t>
  </si>
  <si>
    <t>Concarne</t>
  </si>
  <si>
    <t>http://blocgame.com/stats.php?id=40370</t>
  </si>
  <si>
    <t>ghey</t>
  </si>
  <si>
    <t>Dumbcomputer</t>
  </si>
  <si>
    <t>http://blocgame.com/stats.php?id=40475</t>
  </si>
  <si>
    <t>Lite</t>
  </si>
  <si>
    <t>fierguy</t>
  </si>
  <si>
    <t>http://blocgame.com/stats.php?id=40476</t>
  </si>
  <si>
    <t>Helvetica</t>
  </si>
  <si>
    <t>Crorem</t>
  </si>
  <si>
    <t>http://blocgame.com/stats.php?id=40606</t>
  </si>
  <si>
    <t>Urhimmel</t>
  </si>
  <si>
    <t>Rivfader</t>
  </si>
  <si>
    <t>http://blocgame.com/stats.php?id=40677</t>
  </si>
  <si>
    <t>MTNRGuania</t>
  </si>
  <si>
    <t>mtnrg</t>
  </si>
  <si>
    <t>http://blocgame.com/stats.php?id=41236</t>
  </si>
  <si>
    <t>Zog</t>
  </si>
  <si>
    <t>Sanae</t>
  </si>
  <si>
    <t>http://blocgame.com/stats.php?id=41325</t>
  </si>
  <si>
    <t>Kaliningrad</t>
  </si>
  <si>
    <t>Fincap</t>
  </si>
  <si>
    <t>http://blocgame.com/stats.php?id=41738</t>
  </si>
  <si>
    <t>the New Commons</t>
  </si>
  <si>
    <t>GasMaskRat</t>
  </si>
  <si>
    <t>http://blocgame.com/stats.php?id=41851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</si>
  <si>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</si>
  <si>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</si>
  <si>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</si>
  <si>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</si>
  <si>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</si>
  <si>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</si>
  <si>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</si>
  <si>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</si>
  <si>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</si>
  <si>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Hellenism</t>
  </si>
  <si>
    <t>Astronaughty</t>
  </si>
  <si>
    <t>http://blocgame.com/stats.php?id=44259</t>
  </si>
  <si>
    <t>Roman Egypt</t>
  </si>
  <si>
    <t>Marc Antony</t>
  </si>
  <si>
    <t>http://blocgame.com/stats.php?id=44644</t>
  </si>
  <si>
    <t>Isaac</t>
  </si>
  <si>
    <t>Isaac The Great</t>
  </si>
  <si>
    <t>http://blocgame.com/stats.php?id=44984</t>
  </si>
  <si>
    <t>Loumy</t>
  </si>
  <si>
    <t>loumiy</t>
  </si>
  <si>
    <t>http://blocgame.com/stats.php?id=45458</t>
  </si>
  <si>
    <t>Versail</t>
  </si>
  <si>
    <t>Chairman</t>
  </si>
  <si>
    <t>http://blocgame.com/stats.php?id=45646</t>
  </si>
  <si>
    <t>Agair</t>
  </si>
  <si>
    <t>miguel angel</t>
  </si>
  <si>
    <t>http://blocgame.com/stats.php?id=46015</t>
  </si>
  <si>
    <t>Cuba Jacobina</t>
  </si>
  <si>
    <t>bjmunise</t>
  </si>
  <si>
    <t>http://blocgame.com/stats.php?id=46056</t>
  </si>
  <si>
    <t>Misr</t>
  </si>
  <si>
    <t>Saif al Din ibn Tawfiq</t>
  </si>
  <si>
    <t>http://blocgame.com/stats.php?id=46061</t>
  </si>
  <si>
    <t>Swarma</t>
  </si>
  <si>
    <t>Aeash</t>
  </si>
  <si>
    <t>http://blocgame.com/stats.php?id=46405</t>
  </si>
  <si>
    <t>Macao</t>
  </si>
  <si>
    <t>captains</t>
  </si>
  <si>
    <t>http://blocgame.com/stats.php?id=46509</t>
  </si>
  <si>
    <t>Kajima</t>
  </si>
  <si>
    <t>Angelus</t>
  </si>
  <si>
    <t>http://blocgame.com/stats.php?id=46908</t>
  </si>
  <si>
    <t>Spontania</t>
  </si>
  <si>
    <t>Katharo</t>
  </si>
  <si>
    <t>http://blocgame.com/stats.php?id=47084</t>
  </si>
  <si>
    <t>Memes Too Hard</t>
  </si>
  <si>
    <t>iTzDannyHD</t>
  </si>
  <si>
    <t>http://blocgame.com/stats.php?id=47258</t>
  </si>
  <si>
    <t>istan</t>
  </si>
  <si>
    <t>General Augustus Quimby</t>
  </si>
  <si>
    <t>http://blocgame.com/stats.php?id=47831</t>
  </si>
  <si>
    <t>Gethas</t>
  </si>
  <si>
    <t>Sevatar</t>
  </si>
  <si>
    <t>http://blocgame.com/stats.php?id=48515</t>
  </si>
  <si>
    <t>Alaska</t>
  </si>
  <si>
    <t>southh</t>
  </si>
  <si>
    <t>http://blocgame.com/stats.php?id=48756</t>
  </si>
  <si>
    <t>Jurhiel</t>
  </si>
  <si>
    <t>Brian Van Helsing</t>
  </si>
  <si>
    <t>http://blocgame.com/stats.php?id=49243</t>
  </si>
  <si>
    <t>Shekellia</t>
  </si>
  <si>
    <t>Metalsie</t>
  </si>
  <si>
    <t>http://blocgame.com/stats.php?id=49440</t>
  </si>
  <si>
    <t>Ghloshikl</t>
  </si>
  <si>
    <t>mahekzeq</t>
  </si>
  <si>
    <t>http://blocgame.com/stats.php?id=49653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</si>
  <si>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</si>
  <si>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</si>
  <si>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</si>
  <si>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</si>
  <si>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</si>
  <si>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</si>
  <si>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</si>
  <si>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</si>
  <si>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</si>
  <si>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</si>
  <si>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</si>
  <si>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</si>
  <si>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</si>
  <si>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</si>
  <si>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</si>
  <si>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</si>
  <si>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</si>
  <si>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</si>
  <si>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Slackjaw</t>
  </si>
  <si>
    <t>KingBen</t>
  </si>
  <si>
    <t>http://blocgame.com/stats.php?id=51933</t>
  </si>
  <si>
    <t>Galifrey</t>
  </si>
  <si>
    <t>Eduardo lomeli</t>
  </si>
  <si>
    <t>http://blocgame.com/stats.php?id=51939</t>
  </si>
  <si>
    <t>Wolfpit</t>
  </si>
  <si>
    <t>Lecarrra</t>
  </si>
  <si>
    <t>http://blocgame.com/stats.php?id=52265</t>
  </si>
  <si>
    <t>Kasim</t>
  </si>
  <si>
    <t>scopes</t>
  </si>
  <si>
    <t>http://blocgame.com/stats.php?id=52488</t>
  </si>
  <si>
    <t>Quebogj</t>
  </si>
  <si>
    <t>Ulovecandy</t>
  </si>
  <si>
    <t>http://blocgame.com/stats.php?id=52827</t>
  </si>
  <si>
    <t>Felinia</t>
  </si>
  <si>
    <t>Neko-sama</t>
  </si>
  <si>
    <t>http://blocgame.com/stats.php?id=52995</t>
  </si>
  <si>
    <t>Providia</t>
  </si>
  <si>
    <t>Floriano Destiquo</t>
  </si>
  <si>
    <t>http://blocgame.com/stats.php?id=53115</t>
  </si>
  <si>
    <t>Turodi</t>
  </si>
  <si>
    <t>Pt74</t>
  </si>
  <si>
    <t>http://blocgame.com/stats.php?id=53194</t>
  </si>
  <si>
    <t>Terminales</t>
  </si>
  <si>
    <t>unopuntocinco</t>
  </si>
  <si>
    <t>http://blocgame.com/stats.php?id=53772</t>
  </si>
  <si>
    <t>Farkantia</t>
  </si>
  <si>
    <t>Karlosi</t>
  </si>
  <si>
    <t>http://blocgame.com/stats.php?id=53898</t>
  </si>
  <si>
    <t>Alaafistan</t>
  </si>
  <si>
    <t>wollhandkrabbe</t>
  </si>
  <si>
    <t>http://blocgame.com/stats.php?id=53942</t>
  </si>
  <si>
    <t>New Celtia</t>
  </si>
  <si>
    <t>Lycaedon</t>
  </si>
  <si>
    <t>http://blocgame.com/stats.php?id=53998</t>
  </si>
  <si>
    <t>Funpostia</t>
  </si>
  <si>
    <t>Diabeetus Prime</t>
  </si>
  <si>
    <t>http://blocgame.com/stats.php?id=54432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</si>
  <si>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</si>
  <si>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</si>
  <si>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</si>
  <si>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</si>
  <si>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</si>
  <si>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</si>
  <si>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</si>
  <si>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</si>
  <si>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</si>
  <si>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Sergonia</t>
  </si>
  <si>
    <t>Sergeidart</t>
  </si>
  <si>
    <t>http://blocgame.com/stats.php?id=54709</t>
  </si>
  <si>
    <t>Kylebania</t>
  </si>
  <si>
    <t>kyconny</t>
  </si>
  <si>
    <t>http://blocgame.com/stats.php?id=54803</t>
  </si>
  <si>
    <t>Alexnadriasd</t>
  </si>
  <si>
    <t>migas999</t>
  </si>
  <si>
    <t>http://blocgame.com/stats.php?id=54822</t>
  </si>
  <si>
    <t>Fezathia</t>
  </si>
  <si>
    <t>Andre Palmerston</t>
  </si>
  <si>
    <t>http://blocgame.com/stats.php?id=55291</t>
  </si>
  <si>
    <t>Imperials</t>
  </si>
  <si>
    <t>TheRecedingCoder</t>
  </si>
  <si>
    <t>http://blocgame.com/stats.php?id=55618</t>
  </si>
  <si>
    <t>Riceland</t>
  </si>
  <si>
    <t>Shouhei Ito</t>
  </si>
  <si>
    <t>http://blocgame.com/stats.php?id=55845</t>
  </si>
  <si>
    <t>Avon</t>
  </si>
  <si>
    <t>Darkstride</t>
  </si>
  <si>
    <t>http://blocgame.com/stats.php?id=55947</t>
  </si>
  <si>
    <t>Seram</t>
  </si>
  <si>
    <t>Armyguy</t>
  </si>
  <si>
    <t>http://blocgame.com/stats.php?id=56056</t>
  </si>
  <si>
    <t>Bonsworth</t>
  </si>
  <si>
    <t>ComradeKrunch</t>
  </si>
  <si>
    <t>http://blocgame.com/stats.php?id=56362</t>
  </si>
  <si>
    <t>Zurg</t>
  </si>
  <si>
    <t>zurgan</t>
  </si>
  <si>
    <t>http://blocgame.com/stats.php?id=56617</t>
  </si>
  <si>
    <t>Oskei</t>
  </si>
  <si>
    <t>KAWUrban</t>
  </si>
  <si>
    <t>http://blocgame.com/stats.php?id=56679</t>
  </si>
  <si>
    <t>Far Far Away</t>
  </si>
  <si>
    <t>Shrek CLVII</t>
  </si>
  <si>
    <t>http://blocgame.com/stats.php?id=56778</t>
  </si>
  <si>
    <t>Icarus</t>
  </si>
  <si>
    <t>PlasmaticPi</t>
  </si>
  <si>
    <t>http://blocgame.com/stats.php?id=56854</t>
  </si>
  <si>
    <t>Armacham</t>
  </si>
  <si>
    <t>Aristide</t>
  </si>
  <si>
    <t>http://blocgame.com/stats.php?id=57045</t>
  </si>
  <si>
    <t>Persia_Iran</t>
  </si>
  <si>
    <t>Txheat512</t>
  </si>
  <si>
    <t>http://blocgame.com/stats.php?id=57306</t>
  </si>
  <si>
    <t>IsabellaUy</t>
  </si>
  <si>
    <t>Mateo</t>
  </si>
  <si>
    <t>http://blocgame.com/stats.php?id=57667</t>
  </si>
  <si>
    <t>Shikaro</t>
  </si>
  <si>
    <t>Stario</t>
  </si>
  <si>
    <t>http://blocgame.com/stats.php?id=57764</t>
  </si>
  <si>
    <t>Iskut</t>
  </si>
  <si>
    <t>ASV1</t>
  </si>
  <si>
    <t>http://blocgame.com/stats.php?id=58457</t>
  </si>
  <si>
    <t>Piercovia</t>
  </si>
  <si>
    <t>Pierce</t>
  </si>
  <si>
    <t>http://blocgame.com/stats.php?id=59014</t>
  </si>
  <si>
    <t>Kyzamaki</t>
  </si>
  <si>
    <t>Jack D. Follas</t>
  </si>
  <si>
    <t>http://blocgame.com/stats.php?id=59038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</si>
  <si>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</si>
  <si>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</si>
  <si>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</si>
  <si>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</si>
  <si>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</si>
  <si>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</si>
  <si>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DickKickem</t>
  </si>
  <si>
    <t>SirReginaldDickface</t>
  </si>
  <si>
    <t>http://blocgame.com/stats.php?id=59772</t>
  </si>
  <si>
    <t>Coka Banana</t>
  </si>
  <si>
    <t>El Chapo</t>
  </si>
  <si>
    <t>http://blocgame.com/stats.php?id=60235</t>
  </si>
  <si>
    <t>Great Malaya</t>
  </si>
  <si>
    <t>hydraghost</t>
  </si>
  <si>
    <t>http://blocgame.com/stats.php?id=60510</t>
  </si>
  <si>
    <t>Sparkyland</t>
  </si>
  <si>
    <t>Abody</t>
  </si>
  <si>
    <t>http://blocgame.com/stats.php?id=61028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</si>
  <si>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</si>
  <si>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</si>
  <si>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</si>
  <si>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</si>
  <si>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</si>
  <si>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</si>
  <si>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</si>
  <si>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</si>
  <si>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</si>
  <si>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364 Mbbl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</si>
  <si>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</si>
  <si>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</si>
  <si>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</si>
  <si>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</si>
  <si>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</si>
  <si>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</si>
  <si>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kupa</t>
  </si>
  <si>
    <t>JebanDzbanu</t>
  </si>
  <si>
    <t>http://blocgame.com/stats.php?id=62982</t>
  </si>
  <si>
    <t>Tebequador</t>
  </si>
  <si>
    <t>Hoe Chee Minn</t>
  </si>
  <si>
    <t>http://blocgame.com/stats.php?id=62989</t>
  </si>
  <si>
    <t>FatherRussia</t>
  </si>
  <si>
    <t>CryoWave</t>
  </si>
  <si>
    <t>http://blocgame.com/stats.php?id=62990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</si>
  <si>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</si>
  <si>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</si>
  <si>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</si>
  <si>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</si>
  <si>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</si>
  <si>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</si>
  <si>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</si>
  <si>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</si>
  <si>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</si>
  <si>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Atraeza</t>
  </si>
  <si>
    <t>Nucleartwister</t>
  </si>
  <si>
    <t>http://blocgame.com/stats.php?id=63000</t>
  </si>
  <si>
    <t>CubeHead</t>
  </si>
  <si>
    <t>waveform</t>
  </si>
  <si>
    <t>http://blocgame.com/stats.php?id=63001</t>
  </si>
  <si>
    <t>Justo</t>
  </si>
  <si>
    <t>Fidlel</t>
  </si>
  <si>
    <t>http://blocgame.com/stats.php?id=63006</t>
  </si>
  <si>
    <t>Chillhouse</t>
  </si>
  <si>
    <t>Chillhouse I</t>
  </si>
  <si>
    <t>http://blocgame.com/stats.php?id=63010</t>
  </si>
  <si>
    <t>Evlia</t>
  </si>
  <si>
    <t>Plasmatic</t>
  </si>
  <si>
    <t>http://blocgame.com/stats.php?id=63015</t>
  </si>
  <si>
    <t>Eco</t>
  </si>
  <si>
    <t>BartjuhM</t>
  </si>
  <si>
    <t>http://blocgame.com/stats.php?id=63016</t>
  </si>
  <si>
    <t>Fakijistan</t>
  </si>
  <si>
    <t>FakeMatty</t>
  </si>
  <si>
    <t>http://blocgame.com/stats.php?id=63018</t>
  </si>
  <si>
    <t>Romana24</t>
  </si>
  <si>
    <t>acer24601</t>
  </si>
  <si>
    <t>http://blocgame.com/stats.php?id=63021</t>
  </si>
  <si>
    <t>Pristina</t>
  </si>
  <si>
    <t>Neicela Brezca</t>
  </si>
  <si>
    <t>http://blocgame.com/stats.php?id=63024</t>
  </si>
  <si>
    <t>Outrageous Fun</t>
  </si>
  <si>
    <t>MushroomTip</t>
  </si>
  <si>
    <t>http://blocgame.com/stats.php?id=63026</t>
  </si>
  <si>
    <t>Walrusland</t>
  </si>
  <si>
    <t>GeneralAdmiralBatman</t>
  </si>
  <si>
    <t>http://blocgame.com/stats.php?id=63030</t>
  </si>
  <si>
    <t>Arkanik</t>
  </si>
  <si>
    <t>Reaper</t>
  </si>
  <si>
    <t>http://blocgame.com/stats.php?id=63031</t>
  </si>
  <si>
    <t>Bumshart</t>
  </si>
  <si>
    <t>Wily</t>
  </si>
  <si>
    <t>http://blocgame.com/stats.php?id=63033</t>
  </si>
  <si>
    <t>Delawaria</t>
  </si>
  <si>
    <t>DomenicC</t>
  </si>
  <si>
    <t>http://blocgame.com/stats.php?id=63034</t>
  </si>
  <si>
    <t>Fascist Italy</t>
  </si>
  <si>
    <t>BenitoMussolini</t>
  </si>
  <si>
    <t>http://blocgame.com/alliancestats.php?allianceid=2066</t>
  </si>
  <si>
    <t>The Fascist Regime</t>
  </si>
  <si>
    <t>alliancestats.php?allianceid=2066</t>
  </si>
  <si>
    <t>http://blocgame.com/stats.php?id=63035</t>
  </si>
  <si>
    <t>Corporea</t>
  </si>
  <si>
    <t>Rajat Tyagi</t>
  </si>
  <si>
    <t>http://blocgame.com/stats.php?id=63036</t>
  </si>
  <si>
    <t>Bite</t>
  </si>
  <si>
    <t>Scruff McGruff</t>
  </si>
  <si>
    <t>http://blocgame.com/stats.php?id=63037</t>
  </si>
  <si>
    <t>Citizens</t>
  </si>
  <si>
    <t>ProfDaishor</t>
  </si>
  <si>
    <t>http://blocgame.com/stats.php?id=63040</t>
  </si>
  <si>
    <t>ZestyLemonSauce</t>
  </si>
  <si>
    <t>http://blocgame.com/stats.php?id=63043</t>
  </si>
  <si>
    <t>Miklagard</t>
  </si>
  <si>
    <t>OliverMosley</t>
  </si>
  <si>
    <t>http://blocgame.com/stats.php?id=63044</t>
  </si>
  <si>
    <t>Eastern Eagle</t>
  </si>
  <si>
    <t>MetaIndigo</t>
  </si>
  <si>
    <t>http://blocgame.com/stats.php?id=63045</t>
  </si>
  <si>
    <t>Sholatska</t>
  </si>
  <si>
    <t>Verek</t>
  </si>
  <si>
    <t>http://blocgame.com/stats.php?id=63049</t>
  </si>
  <si>
    <t>Tor Sloth</t>
  </si>
  <si>
    <t>The Tor</t>
  </si>
  <si>
    <t>http://blocgame.com/stats.php?id=63050</t>
  </si>
  <si>
    <t>Kut</t>
  </si>
  <si>
    <t>meow</t>
  </si>
  <si>
    <t>http://blocgame.com/stats.php?id=63052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</si>
  <si>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</si>
  <si>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</si>
  <si>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</si>
  <si>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</si>
  <si>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</si>
  <si>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</si>
  <si>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</si>
  <si>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</si>
  <si>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</si>
  <si>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Chungo</t>
  </si>
  <si>
    <t>Calcium</t>
  </si>
  <si>
    <t>http://blocgame.com/stats.php?id=63074</t>
  </si>
  <si>
    <t>Fresleven</t>
  </si>
  <si>
    <t>Laeffy</t>
  </si>
  <si>
    <t>http://blocgame.com/stats.php?id=63081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</si>
  <si>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</si>
  <si>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</si>
  <si>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</si>
  <si>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</si>
  <si>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</si>
  <si>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</si>
  <si>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</si>
  <si>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</si>
  <si>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</si>
  <si>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</si>
  <si>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</si>
  <si>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</si>
  <si>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</si>
  <si>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</si>
  <si>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</si>
  <si>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</si>
  <si>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</si>
  <si>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</si>
  <si>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</si>
  <si>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</si>
  <si>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</si>
  <si>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</si>
  <si>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2240 Mbbl</t>
  </si>
  <si>
    <t>51k active personnel</t>
  </si>
  <si>
    <t>Leazus</t>
  </si>
  <si>
    <t>Rance</t>
  </si>
  <si>
    <t>$308 million</t>
  </si>
  <si>
    <t>http://blocgame.com/stats.php?id=3672</t>
  </si>
  <si>
    <t>Davinistan</t>
  </si>
  <si>
    <t>NEWater</t>
  </si>
  <si>
    <t>http://blocgame.com/stats.php?id=43560</t>
  </si>
  <si>
    <t>44k active personnel</t>
  </si>
  <si>
    <t>wubland</t>
  </si>
  <si>
    <t>wubbeyman</t>
  </si>
  <si>
    <t>http://blocgame.com/stats.php?id=46430</t>
  </si>
  <si>
    <t>Cabtopia</t>
  </si>
  <si>
    <t>Sir Cabbage IV</t>
  </si>
  <si>
    <t>http://blocgame.com/stats.php?id=46905</t>
  </si>
  <si>
    <t>cuba</t>
  </si>
  <si>
    <t>jediwatts42</t>
  </si>
  <si>
    <t>http://blocgame.com/stats.php?id=49047</t>
  </si>
  <si>
    <t>New-Rhodesia</t>
  </si>
  <si>
    <t>Tito Van Ronnk</t>
  </si>
  <si>
    <t>http://blocgame.com/stats.php?id=49249</t>
  </si>
  <si>
    <t>San-Guan</t>
  </si>
  <si>
    <t>Spencer Martin</t>
  </si>
  <si>
    <t>http://blocgame.com/stats.php?id=51057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</si>
  <si>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</si>
  <si>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</si>
  <si>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</si>
  <si>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</si>
  <si>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</si>
  <si>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</si>
  <si>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Arab Egypt</t>
  </si>
  <si>
    <t>Ewais</t>
  </si>
  <si>
    <t>http://blocgame.com/stats.php?id=53063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</si>
  <si>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</si>
  <si>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</si>
  <si>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</si>
  <si>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</si>
  <si>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</si>
  <si>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</si>
  <si>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</si>
  <si>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Uesugi</t>
  </si>
  <si>
    <t>bluesolid</t>
  </si>
  <si>
    <t>http://blocgame.com/stats.php?id=56825</t>
  </si>
  <si>
    <t>Lectistol</t>
  </si>
  <si>
    <t>zeig_101</t>
  </si>
  <si>
    <t>http://blocgame.com/stats.php?id=58433</t>
  </si>
  <si>
    <t>pulunia</t>
  </si>
  <si>
    <t>redwhite</t>
  </si>
  <si>
    <t>http://blocgame.com/stats.php?id=59298</t>
  </si>
  <si>
    <t>New Gensokyo</t>
  </si>
  <si>
    <t>_Rice</t>
  </si>
  <si>
    <t>http://blocgame.com/stats.php?id=59915</t>
  </si>
  <si>
    <t>Artoria</t>
  </si>
  <si>
    <t>Mason</t>
  </si>
  <si>
    <t>http://blocgame.com/stats.php?id=62302</t>
  </si>
  <si>
    <t>Cuckoldery</t>
  </si>
  <si>
    <t>Taintednight</t>
  </si>
  <si>
    <t>http://blocgame.com/stats.php?id=62700</t>
  </si>
  <si>
    <t>RT</t>
  </si>
  <si>
    <t>Resi</t>
  </si>
  <si>
    <t>http://blocgame.com/stats.php?id=62984</t>
  </si>
  <si>
    <t>Hogsmeade</t>
  </si>
  <si>
    <t>1000lives</t>
  </si>
  <si>
    <t>http://blocgame.com/stats.php?id=62991</t>
  </si>
  <si>
    <t>oilniggers</t>
  </si>
  <si>
    <t>oilnigger</t>
  </si>
  <si>
    <t>http://blocgame.com/stats.php?id=62996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</si>
  <si>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</si>
  <si>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</si>
  <si>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</si>
  <si>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</si>
  <si>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</si>
  <si>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</si>
  <si>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Inoki</t>
  </si>
  <si>
    <t>sean10mm</t>
  </si>
  <si>
    <t>http://blocgame.com/stats.php?id=63009</t>
  </si>
  <si>
    <t>the Haunted</t>
  </si>
  <si>
    <t>thedrunkenarchitect</t>
  </si>
  <si>
    <t>http://blocgame.com/stats.php?id=63020</t>
  </si>
  <si>
    <t>Alderann2</t>
  </si>
  <si>
    <t>DarthYoda</t>
  </si>
  <si>
    <t>http://blocgame.com/stats.php?id=63025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</si>
  <si>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</si>
  <si>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</si>
  <si>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</si>
  <si>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</si>
  <si>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</si>
  <si>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</si>
  <si>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</si>
  <si>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</si>
  <si>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</si>
  <si>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</si>
  <si>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</si>
  <si>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</si>
  <si>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</si>
  <si>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</si>
  <si>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</si>
  <si>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Crowland</t>
  </si>
  <si>
    <t>Voncrow</t>
  </si>
  <si>
    <t>http://blocgame.com/stats.php?id=63082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</si>
  <si>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</si>
  <si>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</si>
  <si>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</si>
  <si>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</si>
  <si>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</si>
  <si>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</si>
  <si>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</si>
  <si>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</si>
  <si>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</si>
  <si>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</si>
  <si>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</si>
  <si>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</si>
  <si>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</si>
  <si>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</si>
  <si>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</si>
  <si>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</si>
  <si>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</si>
  <si>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</si>
  <si>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</si>
  <si>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</si>
  <si>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</si>
  <si>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</si>
  <si>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</si>
  <si>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</si>
  <si>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</si>
  <si>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</si>
  <si>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</si>
  <si>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</si>
  <si>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</si>
  <si>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</si>
  <si>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</si>
  <si>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</si>
  <si>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</si>
  <si>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</si>
  <si>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94 Mbbl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</si>
  <si>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</si>
  <si>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</si>
  <si>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</si>
  <si>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</si>
  <si>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</si>
  <si>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</si>
  <si>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</si>
  <si>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</si>
  <si>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</si>
  <si>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</si>
  <si>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</si>
  <si>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</si>
  <si>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</si>
  <si>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</si>
  <si>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</si>
  <si>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Wolfsberg</t>
  </si>
  <si>
    <t>Ayodep</t>
  </si>
  <si>
    <t>http://blocgame.com/stats.php?id=63046</t>
  </si>
  <si>
    <t>Telvannis</t>
  </si>
  <si>
    <t>SH0DAN</t>
  </si>
  <si>
    <t>http://blocgame.com/alliancestats.php?allianceid=2067</t>
  </si>
  <si>
    <t>Axis of Evil</t>
  </si>
  <si>
    <t>alliancestats.php?allianceid=2067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</si>
  <si>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</si>
  <si>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</si>
  <si>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</si>
  <si>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</si>
  <si>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</si>
  <si>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</si>
  <si>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</si>
  <si>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</si>
  <si>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</si>
  <si>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</si>
  <si>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</si>
  <si>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</si>
  <si>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</si>
  <si>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</si>
  <si>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</si>
  <si>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</si>
  <si>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</si>
  <si>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</si>
  <si>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</si>
  <si>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</si>
  <si>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</si>
  <si>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</si>
  <si>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</si>
  <si>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</si>
  <si>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</si>
  <si>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</si>
  <si>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</si>
  <si>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</si>
  <si>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</si>
  <si>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</si>
  <si>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</si>
  <si>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</si>
  <si>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</si>
  <si>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</si>
  <si>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</si>
  <si>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</si>
  <si>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</si>
  <si>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</si>
  <si>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</si>
  <si>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</si>
  <si>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</si>
  <si>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</si>
  <si>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</si>
  <si>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</si>
  <si>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</si>
  <si>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</si>
  <si>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</si>
  <si>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</si>
  <si>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</si>
  <si>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</si>
  <si>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</si>
  <si>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</si>
  <si>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</si>
  <si>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</si>
  <si>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</si>
  <si>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</si>
  <si>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</si>
  <si>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</si>
  <si>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NW Territory</t>
  </si>
  <si>
    <t>mmuszynski</t>
  </si>
  <si>
    <t>http://blocgame.com/stats.php?id=44671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</si>
  <si>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</si>
  <si>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</si>
  <si>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</si>
  <si>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</si>
  <si>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</si>
  <si>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</si>
  <si>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</si>
  <si>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</si>
  <si>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</si>
  <si>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</si>
  <si>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</si>
  <si>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</si>
  <si>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</si>
  <si>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</si>
  <si>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</si>
  <si>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</si>
  <si>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</si>
  <si>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</si>
  <si>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</si>
  <si>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</si>
  <si>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</si>
  <si>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</si>
  <si>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</si>
  <si>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</si>
  <si>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</si>
  <si>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</si>
  <si>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</si>
  <si>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</si>
  <si>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</si>
  <si>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</si>
  <si>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</si>
  <si>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</si>
  <si>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</si>
  <si>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</si>
  <si>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</si>
  <si>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</si>
  <si>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</si>
  <si>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</si>
  <si>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</si>
  <si>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</si>
  <si>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</si>
  <si>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</si>
  <si>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</si>
  <si>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</si>
  <si>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</si>
  <si>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</si>
  <si>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</si>
  <si>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</si>
  <si>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</si>
  <si>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</si>
  <si>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</si>
  <si>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</si>
  <si>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</si>
  <si>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</si>
  <si>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</si>
  <si>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</si>
  <si>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</si>
  <si>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</si>
  <si>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</si>
  <si>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</si>
  <si>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</si>
  <si>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</si>
  <si>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</si>
  <si>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</si>
  <si>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</si>
  <si>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</si>
  <si>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</si>
  <si>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</si>
  <si>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</si>
  <si>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</si>
  <si>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</si>
  <si>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</si>
  <si>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</si>
  <si>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http://blocgame.com/alliancestats.php?allianceid=2055</t>
  </si>
  <si>
    <t>African Union</t>
  </si>
  <si>
    <t>alliancestats.php?allianceid=2055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</si>
  <si>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</si>
  <si>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</si>
  <si>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</si>
  <si>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</si>
  <si>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</si>
  <si>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</si>
  <si>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</si>
  <si>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</si>
  <si>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</si>
  <si>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</si>
  <si>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</si>
  <si>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</si>
  <si>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</si>
  <si>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</si>
  <si>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</si>
  <si>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</si>
  <si>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</si>
  <si>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</si>
  <si>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</si>
  <si>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</si>
  <si>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</si>
  <si>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</si>
  <si>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</si>
  <si>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</si>
  <si>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</si>
  <si>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</si>
  <si>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</si>
  <si>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</si>
  <si>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MarsOz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</si>
  <si>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</si>
  <si>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</si>
  <si>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</si>
  <si>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</si>
  <si>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</si>
  <si>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</si>
  <si>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</si>
  <si>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</si>
  <si>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</si>
  <si>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</si>
  <si>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</si>
  <si>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</si>
  <si>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</si>
  <si>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</si>
  <si>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</si>
  <si>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</si>
  <si>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</si>
  <si>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</si>
  <si>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</si>
  <si>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</si>
  <si>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</si>
  <si>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</si>
  <si>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</si>
  <si>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</si>
  <si>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</si>
  <si>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</si>
  <si>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</si>
  <si>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</si>
  <si>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</si>
  <si>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</si>
  <si>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</si>
  <si>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</si>
  <si>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</si>
  <si>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</si>
  <si>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</si>
  <si>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</si>
  <si>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</si>
  <si>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</si>
  <si>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</si>
  <si>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</si>
  <si>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</si>
  <si>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</si>
  <si>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</si>
  <si>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</si>
  <si>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</si>
  <si>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</si>
  <si>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</si>
  <si>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</si>
  <si>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</si>
  <si>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</si>
  <si>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</si>
  <si>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</si>
  <si>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</si>
  <si>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</si>
  <si>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</si>
  <si>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</si>
  <si>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</si>
  <si>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</si>
  <si>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</si>
  <si>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</si>
  <si>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</si>
  <si>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</si>
  <si>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</si>
  <si>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</si>
  <si>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</si>
  <si>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</si>
  <si>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</si>
  <si>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</si>
  <si>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</si>
  <si>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</si>
  <si>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</si>
  <si>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</si>
  <si>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</si>
  <si>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</si>
  <si>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</si>
  <si>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</si>
  <si>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</si>
  <si>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</si>
  <si>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</si>
  <si>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</si>
  <si>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</si>
  <si>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</si>
  <si>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</si>
  <si>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</si>
  <si>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</si>
  <si>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http://blocgame.com/alliancestats.php?allianceid=2068</t>
  </si>
  <si>
    <t>The Delian League</t>
  </si>
  <si>
    <t>alliancestats.php?allianceid=2068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</si>
  <si>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</si>
  <si>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</si>
  <si>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</si>
  <si>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</si>
  <si>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</si>
  <si>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</si>
  <si>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</si>
  <si>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</si>
  <si>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</si>
  <si>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http://blocgame.com/alliancestats.php?allianceid=2062</t>
  </si>
  <si>
    <t>FLAP</t>
  </si>
  <si>
    <t>alliancestats.php?allianceid=2062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</si>
  <si>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</si>
  <si>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</si>
  <si>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</si>
  <si>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</si>
  <si>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</si>
  <si>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</si>
  <si>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</si>
  <si>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johnnylee2889</t>
  </si>
  <si>
    <t>http://blocgame.com/stats.php?id=55209</t>
  </si>
  <si>
    <t>FIFA</t>
  </si>
  <si>
    <t>Seff Blatter</t>
  </si>
  <si>
    <t>http://blocgame.com/stats.php?id=56829</t>
  </si>
  <si>
    <t>Escrilia</t>
  </si>
  <si>
    <t>Rosdos</t>
  </si>
  <si>
    <t>http://blocgame.com/stats.php?id=57114</t>
  </si>
  <si>
    <t>Carpentaria</t>
  </si>
  <si>
    <t>fuerza</t>
  </si>
  <si>
    <t>http://blocgame.com/stats.php?id=59901</t>
  </si>
  <si>
    <t>http://blocgame.com/alliancestats.php?allianceid=2057</t>
  </si>
  <si>
    <t>League of Christ</t>
  </si>
  <si>
    <t>alliancestats.php?allianceid=2057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</si>
  <si>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</si>
  <si>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</si>
  <si>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</si>
  <si>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</si>
  <si>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</si>
  <si>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</si>
  <si>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</si>
  <si>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</si>
  <si>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</si>
  <si>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</si>
  <si>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</si>
  <si>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</si>
  <si>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</si>
  <si>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</si>
  <si>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</si>
  <si>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</si>
  <si>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</si>
  <si>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</si>
  <si>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</si>
  <si>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</si>
  <si>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</si>
  <si>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</si>
  <si>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</si>
  <si>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</si>
  <si>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</si>
  <si>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</si>
  <si>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</si>
  <si>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</si>
  <si>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</si>
  <si>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</si>
  <si>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</si>
  <si>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</si>
  <si>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</si>
  <si>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</si>
  <si>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</si>
  <si>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</si>
  <si>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</si>
  <si>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</si>
  <si>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</si>
  <si>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</si>
  <si>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</si>
  <si>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</si>
  <si>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</si>
  <si>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</si>
  <si>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</si>
  <si>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</si>
  <si>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</si>
  <si>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</si>
  <si>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</si>
  <si>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</si>
  <si>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</si>
  <si>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</si>
  <si>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</si>
  <si>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</si>
  <si>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</si>
  <si>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</si>
  <si>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</si>
  <si>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</si>
  <si>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</si>
  <si>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</si>
  <si>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</si>
  <si>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</si>
  <si>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</si>
  <si>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</si>
  <si>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</si>
  <si>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</si>
  <si>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</si>
  <si>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</si>
  <si>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</si>
  <si>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</si>
  <si>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</si>
  <si>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</si>
  <si>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</si>
  <si>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</si>
  <si>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</si>
  <si>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</si>
  <si>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</si>
  <si>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</si>
  <si>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</si>
  <si>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</si>
  <si>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</si>
  <si>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</si>
  <si>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</si>
  <si>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</si>
  <si>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</si>
  <si>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http://blocgame.com/alliancestats.php?allianceid=2071</t>
  </si>
  <si>
    <t>Godak Union</t>
  </si>
  <si>
    <t>alliancestats.php?allianceid=2071</t>
  </si>
  <si>
    <t>http://blocgame.com/stats.php?id=63158</t>
  </si>
  <si>
    <t>Equine</t>
  </si>
  <si>
    <t>Poshoftiaras</t>
  </si>
  <si>
    <t>http://blocgame.com/alliancestats.php?allianceid=2072</t>
  </si>
  <si>
    <t>Merchants Sphere</t>
  </si>
  <si>
    <t>alliancestats.php?allianceid=2072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</si>
  <si>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</si>
  <si>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</si>
  <si>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</si>
  <si>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</si>
  <si>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</si>
  <si>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</si>
  <si>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</si>
  <si>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</si>
  <si>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</si>
  <si>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</si>
  <si>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</si>
  <si>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Texano</t>
  </si>
  <si>
    <t>Eden</t>
  </si>
  <si>
    <t>http://blocgame.com/stats.php?id=52354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</si>
  <si>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</si>
  <si>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</si>
  <si>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</si>
  <si>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</si>
  <si>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</si>
  <si>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</si>
  <si>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</si>
  <si>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</si>
  <si>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</si>
  <si>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</si>
  <si>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</si>
  <si>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</si>
  <si>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</si>
  <si>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</si>
  <si>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</si>
  <si>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</si>
  <si>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97 Mbbl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</si>
  <si>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</si>
  <si>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</si>
  <si>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</si>
  <si>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</si>
  <si>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</si>
  <si>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</si>
  <si>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Shanghai</t>
  </si>
  <si>
    <t>Lon Dyo</t>
  </si>
  <si>
    <t>http://blocgame.com/stats.php?id=63118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</si>
  <si>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</si>
  <si>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</si>
  <si>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</si>
  <si>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</si>
  <si>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</si>
  <si>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</si>
  <si>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</si>
  <si>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SaorStatEire</t>
  </si>
  <si>
    <t>jaybyrne9</t>
  </si>
  <si>
    <t>$296 million</t>
  </si>
  <si>
    <t>http://blocgame.com/stats.php?id=50293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</si>
  <si>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</si>
  <si>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</si>
  <si>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</si>
  <si>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</si>
  <si>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</si>
  <si>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</si>
  <si>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</si>
  <si>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</si>
  <si>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</si>
  <si>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</si>
  <si>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</si>
  <si>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</si>
  <si>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</si>
  <si>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</si>
  <si>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</si>
  <si>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</si>
  <si>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</si>
  <si>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bunkman</t>
  </si>
  <si>
    <t>captainbuckman</t>
  </si>
  <si>
    <t>http://blocgame.com/stats.php?id=62986</t>
  </si>
  <si>
    <t>Ynot</t>
  </si>
  <si>
    <t>notYou</t>
  </si>
  <si>
    <t>http://blocgame.com/stats.php?id=63055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</si>
  <si>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</si>
  <si>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</si>
  <si>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</si>
  <si>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</si>
  <si>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</si>
  <si>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</si>
  <si>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</si>
  <si>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</si>
  <si>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</si>
  <si>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</si>
  <si>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</si>
  <si>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</si>
  <si>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</si>
  <si>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</si>
  <si>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</si>
  <si>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</si>
  <si>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</si>
  <si>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</si>
  <si>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</si>
  <si>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</si>
  <si>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</si>
  <si>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</si>
  <si>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gametrap</t>
  </si>
  <si>
    <t>$280 million</t>
  </si>
  <si>
    <t>http://blocgame.com/stats.php?id=47663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</si>
  <si>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</si>
  <si>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</si>
  <si>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</si>
  <si>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</si>
  <si>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</si>
  <si>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</si>
  <si>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</si>
  <si>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</si>
  <si>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</si>
  <si>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</si>
  <si>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</si>
  <si>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</si>
  <si>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last online 94 hours ago</t>
  </si>
  <si>
    <t>$263 million</t>
  </si>
  <si>
    <t>$261 million</t>
  </si>
  <si>
    <t>GoldGrass</t>
  </si>
  <si>
    <t>Guy Tash</t>
  </si>
  <si>
    <t>$260 million</t>
  </si>
  <si>
    <t>http://blocgame.com/stats.php?id=40668</t>
  </si>
  <si>
    <t>16 Shanty Huts</t>
  </si>
  <si>
    <t>Infantimpaler</t>
  </si>
  <si>
    <t>http://blocgame.com/stats.php?id=51155</t>
  </si>
  <si>
    <t>Place</t>
  </si>
  <si>
    <t>vvv317</t>
  </si>
  <si>
    <t>http://blocgame.com/stats.php?id=59882</t>
  </si>
  <si>
    <t>$258 million</t>
  </si>
  <si>
    <t>Bantloa</t>
  </si>
  <si>
    <t>Caelan</t>
  </si>
  <si>
    <t>$257 million</t>
  </si>
  <si>
    <t>http://blocgame.com/stats.php?id=59574</t>
  </si>
  <si>
    <t>sranie</t>
  </si>
  <si>
    <t>rucham psa jak sra</t>
  </si>
  <si>
    <t>http://blocgame.com/stats.php?id=63131</t>
  </si>
  <si>
    <t>$255 million</t>
  </si>
  <si>
    <t>Hajoki</t>
  </si>
  <si>
    <t>Makao</t>
  </si>
  <si>
    <t>$250 million</t>
  </si>
  <si>
    <t>http://blocgame.com/stats.php?id=60093</t>
  </si>
  <si>
    <t>Memelandtopia</t>
  </si>
  <si>
    <t>ryanwse</t>
  </si>
  <si>
    <t>http://blocgame.com/stats.php?id=62977</t>
  </si>
  <si>
    <t>ERC</t>
  </si>
  <si>
    <t>Mark0Pollo</t>
  </si>
  <si>
    <t>90k active personnel</t>
  </si>
  <si>
    <t>1 factory</t>
  </si>
  <si>
    <t>$696 million</t>
  </si>
  <si>
    <t>35232 km 2</t>
  </si>
  <si>
    <t>http://blocgame.com/stats.php?id=63621</t>
  </si>
  <si>
    <t>167 Mbbl</t>
  </si>
  <si>
    <t>Al Khebab</t>
  </si>
  <si>
    <t>$662 million</t>
  </si>
  <si>
    <t>41798 km 2</t>
  </si>
  <si>
    <t>http://blocgame.com/stats.php?id=63695</t>
  </si>
  <si>
    <t>2727 Mbbl; 6 Mbbl</t>
  </si>
  <si>
    <t>78k active personnel</t>
  </si>
  <si>
    <t>2 factories</t>
  </si>
  <si>
    <t>$551 million</t>
  </si>
  <si>
    <t>30830 km 2</t>
  </si>
  <si>
    <t>201 Mbbl</t>
  </si>
  <si>
    <t>$529 million</t>
  </si>
  <si>
    <t>29942 km 2</t>
  </si>
  <si>
    <t>484 Mbbl</t>
  </si>
  <si>
    <t>$514 million</t>
  </si>
  <si>
    <t>27330 km 2</t>
  </si>
  <si>
    <t>743 Mbbl; 4 Mbbl</t>
  </si>
  <si>
    <t>$498 million</t>
  </si>
  <si>
    <t>31293 km 2</t>
  </si>
  <si>
    <t>271 Mbbl</t>
  </si>
  <si>
    <t>20 Hundred Tons per month</t>
  </si>
  <si>
    <t>52k active personnel</t>
  </si>
  <si>
    <t>31658 km 2</t>
  </si>
  <si>
    <t>100 Mbbl; 1 Mbbl</t>
  </si>
  <si>
    <t>$497 million</t>
  </si>
  <si>
    <t>23423 km 2</t>
  </si>
  <si>
    <t>3859 Mbbl; 5 Mbbl</t>
  </si>
  <si>
    <t>Nice</t>
  </si>
  <si>
    <t>53k active personnel</t>
  </si>
  <si>
    <t>$493 million</t>
  </si>
  <si>
    <t>27728 km 2</t>
  </si>
  <si>
    <t>1680 Mbbl; 8 Mbbl</t>
  </si>
  <si>
    <t>8 Mbbl per month</t>
  </si>
  <si>
    <t>31299 km 2</t>
  </si>
  <si>
    <t>3023 Mbbl; 16 Mbbl</t>
  </si>
  <si>
    <t>11 Hundred Tons per month</t>
  </si>
  <si>
    <t>16 Mbbl per month</t>
  </si>
  <si>
    <t>$492 million</t>
  </si>
  <si>
    <t>30994 km 2</t>
  </si>
  <si>
    <t>3509 Mbbl; 15 Mbbl</t>
  </si>
  <si>
    <t>15 Mbbl per month</t>
  </si>
  <si>
    <t>27600 km 2</t>
  </si>
  <si>
    <t>4533 Mbbl</t>
  </si>
  <si>
    <t>$487 million</t>
  </si>
  <si>
    <t>27854 km 2</t>
  </si>
  <si>
    <t>252 Mbbl; 2 Mbbl</t>
  </si>
  <si>
    <t>Depleted</t>
  </si>
  <si>
    <t>31655 km 2</t>
  </si>
  <si>
    <t>15 Mbbl</t>
  </si>
  <si>
    <t>$482 million</t>
  </si>
  <si>
    <t>27165 km 2</t>
  </si>
  <si>
    <t>4756 Mbbl; 1 Mbbl</t>
  </si>
  <si>
    <t>$478 million</t>
  </si>
  <si>
    <t>$471 million</t>
  </si>
  <si>
    <t>27530 km 2</t>
  </si>
  <si>
    <t>50 Mbbl; 1 Mbbl</t>
  </si>
  <si>
    <t>$470 million</t>
  </si>
  <si>
    <t>27656 km 2</t>
  </si>
  <si>
    <t>248 Mbbl; 5 Mbbl</t>
  </si>
  <si>
    <t>$467 million</t>
  </si>
  <si>
    <t>496 Mbbl; 3 Mbbl</t>
  </si>
  <si>
    <t>$466 million</t>
  </si>
  <si>
    <t>27493 km 2</t>
  </si>
  <si>
    <t>3770 Mbbl; 6 Mbbl</t>
  </si>
  <si>
    <t>$465 million</t>
  </si>
  <si>
    <t>178 Mbbl</t>
  </si>
  <si>
    <t>13 Hundred Tons per month</t>
  </si>
  <si>
    <t>$461 million</t>
  </si>
  <si>
    <t>27614 km 2</t>
  </si>
  <si>
    <t>164 Mbbl; 6 Mbbl</t>
  </si>
  <si>
    <t>$454 million</t>
  </si>
  <si>
    <t>482 Mbbl; 3 Mbbl</t>
  </si>
  <si>
    <t>$452 million</t>
  </si>
  <si>
    <t>512 Mbbl</t>
  </si>
  <si>
    <t>$449 million</t>
  </si>
  <si>
    <t>2921 Mbbl; 2 Mbbl</t>
  </si>
  <si>
    <t>$447 million</t>
  </si>
  <si>
    <t>27326 km 2</t>
  </si>
  <si>
    <t>174 Mbbl; 2 Mbbl</t>
  </si>
  <si>
    <t>27855 km 2</t>
  </si>
  <si>
    <t>969 Mbbl</t>
  </si>
  <si>
    <t>$446 million</t>
  </si>
  <si>
    <t>26915 km 2</t>
  </si>
  <si>
    <t>$444 million</t>
  </si>
  <si>
    <t>4693 Mbbl; 4 Mbbl</t>
  </si>
  <si>
    <t>27566 km 2</t>
  </si>
  <si>
    <t>4905 Mbbl; 3 Mbbl</t>
  </si>
  <si>
    <t>206 Mbbl; 1 Mbbl</t>
  </si>
  <si>
    <t>$443 million</t>
  </si>
  <si>
    <t>198 Mbbl; 2 Mbbl</t>
  </si>
  <si>
    <t>$442 million</t>
  </si>
  <si>
    <t>429 Mbbl</t>
  </si>
  <si>
    <t>1 ships</t>
  </si>
  <si>
    <t>3 factories</t>
  </si>
  <si>
    <t>27365 km 2</t>
  </si>
  <si>
    <t>4456 Mbbl</t>
  </si>
  <si>
    <t>18 Mbbl per month</t>
  </si>
  <si>
    <t>Ballzinga</t>
  </si>
  <si>
    <t>Carejo</t>
  </si>
  <si>
    <t>$441 million</t>
  </si>
  <si>
    <t>26998 km 2</t>
  </si>
  <si>
    <t>http://blocgame.com/stats.php?id=63397</t>
  </si>
  <si>
    <t>361 Mbbl; 1 Mbbl</t>
  </si>
  <si>
    <t>$440 million</t>
  </si>
  <si>
    <t>2138 Mbbl; 3 Mbbl</t>
  </si>
  <si>
    <t>26815 km 2</t>
  </si>
  <si>
    <t>426 Mbbl; 6 Mbbl</t>
  </si>
  <si>
    <t>$439 million</t>
  </si>
  <si>
    <t>4801 Mbbl; 4 Mbbl</t>
  </si>
  <si>
    <t>46k active personnel</t>
  </si>
  <si>
    <t>$438 million</t>
  </si>
  <si>
    <t>27617 km 2</t>
  </si>
  <si>
    <t>2558 Mbbl; 5 Mbbl</t>
  </si>
  <si>
    <t>$436 million</t>
  </si>
  <si>
    <t>27658 km 2</t>
  </si>
  <si>
    <t>1609 Mbbl; 7 Mbbl</t>
  </si>
  <si>
    <t>67 Mbbl; 2 Mbbl</t>
  </si>
  <si>
    <t>16 Hundred Tons per month</t>
  </si>
  <si>
    <t>Kek Slovakia</t>
  </si>
  <si>
    <t>Fidel Kekstro</t>
  </si>
  <si>
    <t>$435 million</t>
  </si>
  <si>
    <t>27400 km 2</t>
  </si>
  <si>
    <t>http://blocgame.com/stats.php?id=63462</t>
  </si>
  <si>
    <t>359 Mbbl; 1 Mbbl</t>
  </si>
  <si>
    <t>$428 million</t>
  </si>
  <si>
    <t>3010 Mbbl; 12 Mbbl</t>
  </si>
  <si>
    <t>12 Mbbl per month</t>
  </si>
  <si>
    <t>$433 million</t>
  </si>
  <si>
    <t>2706 Mbbl; 6 Mbbl</t>
  </si>
  <si>
    <t>$432 million</t>
  </si>
  <si>
    <t>2558 Mbbl; 4 Mbbl</t>
  </si>
  <si>
    <t>$431 million</t>
  </si>
  <si>
    <t>Somewhat Large</t>
  </si>
  <si>
    <t>5103 Mbbl; 7 Mbbl</t>
  </si>
  <si>
    <t>2885 Mbbl</t>
  </si>
  <si>
    <t>Nuwe Rhodesia</t>
  </si>
  <si>
    <t>dudeskis</t>
  </si>
  <si>
    <t>$430 million</t>
  </si>
  <si>
    <t>http://blocgame.com/stats.php?id=6338</t>
  </si>
  <si>
    <t>179 Mbbl</t>
  </si>
  <si>
    <t>28028 km 2</t>
  </si>
  <si>
    <t>3715 Mbbl; 9 Mbbl</t>
  </si>
  <si>
    <t>9 Mbbl per month</t>
  </si>
  <si>
    <t>2180 Mbbl; 8 Mbbl</t>
  </si>
  <si>
    <t>13 Mbbl</t>
  </si>
  <si>
    <t>27563 km 2</t>
  </si>
  <si>
    <t>45k active personnel</t>
  </si>
  <si>
    <t>27198 km 2</t>
  </si>
  <si>
    <t>4862 Mbbl; 7 Mbbl</t>
  </si>
  <si>
    <t>26721 km 2</t>
  </si>
  <si>
    <t>2325 Mbbl; 2 Mbbl</t>
  </si>
  <si>
    <t>27693 km 2</t>
  </si>
  <si>
    <t>2497 Mbbl</t>
  </si>
  <si>
    <t>http://blocgame.com/alliancestats.php?allianceid=2073</t>
  </si>
  <si>
    <t>Comintern</t>
  </si>
  <si>
    <t>alliancestats.php?allianceid=2073</t>
  </si>
  <si>
    <t>27154 km 2</t>
  </si>
  <si>
    <t>936 Mbbl; 7 Mbbl</t>
  </si>
  <si>
    <t>4681 Mbbl</t>
  </si>
  <si>
    <t>27630 km 2</t>
  </si>
  <si>
    <t>382 Mbbl; 1 Mbbl</t>
  </si>
  <si>
    <t>$427 million</t>
  </si>
  <si>
    <t>8398 Mbbl; 4 Mbbl</t>
  </si>
  <si>
    <t>Mad Dog</t>
  </si>
  <si>
    <t>$425 million</t>
  </si>
  <si>
    <t>27297 km 2</t>
  </si>
  <si>
    <t>2272 Mbbl; 4 Mbbl</t>
  </si>
  <si>
    <t>2978 Mbbl; 8 Mbbl</t>
  </si>
  <si>
    <t>358 Mbbl; 4 Mbbl</t>
  </si>
  <si>
    <t>$419 million</t>
  </si>
  <si>
    <t>2827 Mbbl; 10 Mbbl</t>
  </si>
  <si>
    <t>$423 million</t>
  </si>
  <si>
    <t>153 Mbbl; 1 Mbbl</t>
  </si>
  <si>
    <t>136 Mbbl</t>
  </si>
  <si>
    <t>$422 million</t>
  </si>
  <si>
    <t>4803 Mbbl; 7 Mbbl</t>
  </si>
  <si>
    <t>27549 km 2</t>
  </si>
  <si>
    <t>132 Mbbl; 1 Mbbl</t>
  </si>
  <si>
    <t>27161 km 2</t>
  </si>
  <si>
    <t>$421 million</t>
  </si>
  <si>
    <t>27655 km 2</t>
  </si>
  <si>
    <t>3859 Mbbl; 8 Mbbl</t>
  </si>
  <si>
    <t>$420 million</t>
  </si>
  <si>
    <t>443 Mbbl; 4 Mbbl</t>
  </si>
  <si>
    <t>432 Mbbl; 2 Mbbl</t>
  </si>
  <si>
    <t>$418 million</t>
  </si>
  <si>
    <t>442 Mbbl</t>
  </si>
  <si>
    <t>24063 km 2</t>
  </si>
  <si>
    <t>1044 Mbbl; 6 Mbbl</t>
  </si>
  <si>
    <t>27328 km 2</t>
  </si>
  <si>
    <t>4428 Mbbl</t>
  </si>
  <si>
    <t>$417 million</t>
  </si>
  <si>
    <t>533 Mbbl; 3 Mbbl</t>
  </si>
  <si>
    <t>23532 km 2</t>
  </si>
  <si>
    <t>200 Mbbl; 3 Mbbl</t>
  </si>
  <si>
    <t>$416 million</t>
  </si>
  <si>
    <t>26589 km 2</t>
  </si>
  <si>
    <t>3055 Mbbl</t>
  </si>
  <si>
    <t>222 Mbbl</t>
  </si>
  <si>
    <t>$415 million</t>
  </si>
  <si>
    <t>183 Mbbl; 2 Mbbl</t>
  </si>
  <si>
    <t>440 Mbbl; 3 Mbbl</t>
  </si>
  <si>
    <t>276 Mbbl; 4 Mbbl</t>
  </si>
  <si>
    <t>$412 million</t>
  </si>
  <si>
    <t>$411 million</t>
  </si>
  <si>
    <t>26958 km 2</t>
  </si>
  <si>
    <t>$409 million</t>
  </si>
  <si>
    <t>1852 Mbbl; 2 Mbbl</t>
  </si>
  <si>
    <t>27891 km 2</t>
  </si>
  <si>
    <t>338 Mbbl; 2 Mbbl</t>
  </si>
  <si>
    <t>1762 Mbbl</t>
  </si>
  <si>
    <t>26937 km 2</t>
  </si>
  <si>
    <t>3211 Mbbl; 6 Mbbl</t>
  </si>
  <si>
    <t>$396 million</t>
  </si>
  <si>
    <t>27818 km 2</t>
  </si>
  <si>
    <t>1582 Mbbl; 3 Mbbl</t>
  </si>
  <si>
    <t>$414 million</t>
  </si>
  <si>
    <t>23848 km 2</t>
  </si>
  <si>
    <t>4663 Mbbl; 4 Mbbl</t>
  </si>
  <si>
    <t>$406 million</t>
  </si>
  <si>
    <t>23990 km 2</t>
  </si>
  <si>
    <t>3256 Mbbl; 3 Mbbl</t>
  </si>
  <si>
    <t>23665 km 2</t>
  </si>
  <si>
    <t>263 Mbbl</t>
  </si>
  <si>
    <t>$404 million</t>
  </si>
  <si>
    <t>24463 km 2</t>
  </si>
  <si>
    <t>9216 Mbbl; 14 Mbbl</t>
  </si>
  <si>
    <t>14 Mbbl per month</t>
  </si>
  <si>
    <t>23904 km 2</t>
  </si>
  <si>
    <t>23633 km 2</t>
  </si>
  <si>
    <t>1750 Mbbl; 7 Mbbl</t>
  </si>
  <si>
    <t>298 Mbbl; 1 Mbbl</t>
  </si>
  <si>
    <t>$403 million</t>
  </si>
  <si>
    <t>222 Mbbl; 2 Mbbl</t>
  </si>
  <si>
    <t>$402 million</t>
  </si>
  <si>
    <t>23828 km 2</t>
  </si>
  <si>
    <t>402 Mbbl; 1 Mbbl</t>
  </si>
  <si>
    <t>$400 million</t>
  </si>
  <si>
    <t>4429 Mbbl; 5 Mbbl</t>
  </si>
  <si>
    <t>24616 km 2</t>
  </si>
  <si>
    <t>2152 Mbbl; 4 Mbbl</t>
  </si>
  <si>
    <t>$408 million</t>
  </si>
  <si>
    <t>1472 Mbbl</t>
  </si>
  <si>
    <t>393 Mbbl; 1 Mbbl</t>
  </si>
  <si>
    <t>$395 million</t>
  </si>
  <si>
    <t>16667 km 2</t>
  </si>
  <si>
    <t>22735 km 2</t>
  </si>
  <si>
    <t>325 Mbbl; 1 Mbbl</t>
  </si>
  <si>
    <t>$394 million</t>
  </si>
  <si>
    <t>26666 km 2</t>
  </si>
  <si>
    <t>26 Hundred Tons per month</t>
  </si>
  <si>
    <t>23865 km 2</t>
  </si>
  <si>
    <t>315 Mbbl; 1 Mbbl</t>
  </si>
  <si>
    <t>24187 km 2</t>
  </si>
  <si>
    <t>88 Mbbl; 2 Mbbl</t>
  </si>
  <si>
    <t>$393 million</t>
  </si>
  <si>
    <t>207 Mbbl; 2 Mbbl</t>
  </si>
  <si>
    <t>23249 km 2</t>
  </si>
  <si>
    <t>468 Mbbl</t>
  </si>
  <si>
    <t>$391 million</t>
  </si>
  <si>
    <t>24061 km 2</t>
  </si>
  <si>
    <t>426 Mbbl; 1 Mbbl</t>
  </si>
  <si>
    <t>27094 km 2</t>
  </si>
  <si>
    <t>237 Mbbl</t>
  </si>
  <si>
    <t>$456 million</t>
  </si>
  <si>
    <t>145 Mbbl</t>
  </si>
  <si>
    <t>24 Mbbl</t>
  </si>
  <si>
    <t>$390 million</t>
  </si>
  <si>
    <t>3734 Mbbl; 3 Mbbl</t>
  </si>
  <si>
    <t>$388 million</t>
  </si>
  <si>
    <t>20000 km 2</t>
  </si>
  <si>
    <t>483 Mbbl; 1 Mbbl</t>
  </si>
  <si>
    <t>387 Mbbl; 1 Mbbl</t>
  </si>
  <si>
    <t>190 Mbbl; 2 Mbbl</t>
  </si>
  <si>
    <t>23898 km 2</t>
  </si>
  <si>
    <t>2701 Mbbl; 6 Mbbl</t>
  </si>
  <si>
    <t>59k active personnel</t>
  </si>
  <si>
    <t>$451 million</t>
  </si>
  <si>
    <t>27112 km 2</t>
  </si>
  <si>
    <t>1403 Mbbl</t>
  </si>
  <si>
    <t>23093 km 2</t>
  </si>
  <si>
    <t>321 Mbbl; 2 Mbbl</t>
  </si>
  <si>
    <t>$385 million</t>
  </si>
  <si>
    <t>3500 Mbbl</t>
  </si>
  <si>
    <t>$384 million</t>
  </si>
  <si>
    <t>23429 km 2</t>
  </si>
  <si>
    <t>100 Mbbl; 2 Mbbl</t>
  </si>
  <si>
    <t>Chaz</t>
  </si>
  <si>
    <t>Jack Urzak</t>
  </si>
  <si>
    <t>$389 million</t>
  </si>
  <si>
    <t>http://blocgame.com/stats.php?id=63326</t>
  </si>
  <si>
    <t>480 Mbbl; 1 Mbbl</t>
  </si>
  <si>
    <t>Vanan</t>
  </si>
  <si>
    <t>Esler</t>
  </si>
  <si>
    <t>http://blocgame.com/stats.php?id=63339</t>
  </si>
  <si>
    <t>$383 million</t>
  </si>
  <si>
    <t>245 Mbbl</t>
  </si>
  <si>
    <t>1733 Mbbl; 1 Mbbl</t>
  </si>
  <si>
    <t>Niggelz_Bathtub</t>
  </si>
  <si>
    <t>King_Niggelodon</t>
  </si>
  <si>
    <t>http://blocgame.com/stats.php?id=63292</t>
  </si>
  <si>
    <t>232 Mbbl</t>
  </si>
  <si>
    <t>last online 81 hours ago</t>
  </si>
  <si>
    <t>$399 million</t>
  </si>
  <si>
    <t>19800 km 2</t>
  </si>
  <si>
    <t>23469 km 2</t>
  </si>
  <si>
    <t>92 Mbbl; 3 Mbbl</t>
  </si>
  <si>
    <t>118 Mbbl; 2 Mbbl</t>
  </si>
  <si>
    <t>24077 km 2</t>
  </si>
  <si>
    <t>158 Mbbl; 1 Mbbl</t>
  </si>
  <si>
    <t>23765 km 2</t>
  </si>
  <si>
    <t>154 Mbbl</t>
  </si>
  <si>
    <t>$379 million</t>
  </si>
  <si>
    <t>23465 km 2</t>
  </si>
  <si>
    <t>135 Mbbl; 2 Mbbl</t>
  </si>
  <si>
    <t>22365 km 2</t>
  </si>
  <si>
    <t>20 Mbbl; 1 Mbbl</t>
  </si>
  <si>
    <t>23256 km 2</t>
  </si>
  <si>
    <t>453 Mbbl</t>
  </si>
  <si>
    <t>3870 Mbbl</t>
  </si>
  <si>
    <t>24028 km 2</t>
  </si>
  <si>
    <t>185 Mbbl</t>
  </si>
  <si>
    <t>23863 km 2</t>
  </si>
  <si>
    <t>24388 km 2</t>
  </si>
  <si>
    <t>196 Mbbl; 3 Mbbl</t>
  </si>
  <si>
    <t>114 Mbbl; 3 Mbbl</t>
  </si>
  <si>
    <t>4580 Mbbl; 6 Mbbl</t>
  </si>
  <si>
    <t>Italica</t>
  </si>
  <si>
    <t>Lord Potash</t>
  </si>
  <si>
    <t>23397 km 2</t>
  </si>
  <si>
    <t>http://blocgame.com/stats.php?id=63435</t>
  </si>
  <si>
    <t>1595 Mbbl; 2 Mbbl</t>
  </si>
  <si>
    <t>83 Mbbl</t>
  </si>
  <si>
    <t>106 Mbbl; 5 Mbbl</t>
  </si>
  <si>
    <t>23364 km 2</t>
  </si>
  <si>
    <t>5967 Mbbl; 1 Mbbl</t>
  </si>
  <si>
    <t>23957 km 2</t>
  </si>
  <si>
    <t>62 Mbbl; 1 Mbbl</t>
  </si>
  <si>
    <t>23500 km 2</t>
  </si>
  <si>
    <t>fjortonattio8</t>
  </si>
  <si>
    <t>fiveonesix</t>
  </si>
  <si>
    <t>24094 km 2</t>
  </si>
  <si>
    <t>http://blocgame.com/stats.php?id=63413</t>
  </si>
  <si>
    <t>381 Mbbl</t>
  </si>
  <si>
    <t>4568 Mbbl; 9 Mbbl</t>
  </si>
  <si>
    <t>14 Hundred Tons per month</t>
  </si>
  <si>
    <t>1751 Mbbl; 2 Mbbl</t>
  </si>
  <si>
    <t>1374 Mbbl</t>
  </si>
  <si>
    <t>172 Mbbl</t>
  </si>
  <si>
    <t>201 Mbbl; 2 Mbbl</t>
  </si>
  <si>
    <t>24030 km 2</t>
  </si>
  <si>
    <t>4993 Mbbl; 5 Mbbl</t>
  </si>
  <si>
    <t>$371 million</t>
  </si>
  <si>
    <t>2412 Mbbl; 4 Mbbl</t>
  </si>
  <si>
    <t>$363 million</t>
  </si>
  <si>
    <t>5349 Mbbl; 8 Mbbl</t>
  </si>
  <si>
    <t>139 Mbbl; 1 Mbbl</t>
  </si>
  <si>
    <t>456 Mbbl; 2 Mbbl</t>
  </si>
  <si>
    <t>4544 Mbbl</t>
  </si>
  <si>
    <t>23234 km 2</t>
  </si>
  <si>
    <t>425 Mbbl; 3 Mbbl</t>
  </si>
  <si>
    <t>353 Mbbl; 4 Mbbl</t>
  </si>
  <si>
    <t>243 Mbbl; 2 Mbbl</t>
  </si>
  <si>
    <t>Safavid Persia</t>
  </si>
  <si>
    <t>Abbas</t>
  </si>
  <si>
    <t>http://blocgame.com/stats.php?id=63199</t>
  </si>
  <si>
    <t>2528 Mbbl</t>
  </si>
  <si>
    <t>23195 km 2</t>
  </si>
  <si>
    <t>120 Mbbl</t>
  </si>
  <si>
    <t>23965 km 2</t>
  </si>
  <si>
    <t>6034 Mbbl; 1 Mbbl</t>
  </si>
  <si>
    <t>1 Hundred Tons per month</t>
  </si>
  <si>
    <t>5 factories</t>
  </si>
  <si>
    <t>Very Powerful</t>
  </si>
  <si>
    <t>24191 km 2</t>
  </si>
  <si>
    <t>15405 Mbbl</t>
  </si>
  <si>
    <t>27 Hundred Tons per month</t>
  </si>
  <si>
    <t>27 Mbbl per month</t>
  </si>
  <si>
    <t>Kekistonia</t>
  </si>
  <si>
    <t>Mad Dog Mattis</t>
  </si>
  <si>
    <t>23700 km 2</t>
  </si>
  <si>
    <t>http://blocgame.com/stats.php?id=63476</t>
  </si>
  <si>
    <t>2291 Mbbl</t>
  </si>
  <si>
    <t>Vargr</t>
  </si>
  <si>
    <t>NickiusBigDickius</t>
  </si>
  <si>
    <t>http://blocgame.com/stats.php?id=63524</t>
  </si>
  <si>
    <t>4821 Mbbl</t>
  </si>
  <si>
    <t>20205 km 2</t>
  </si>
  <si>
    <t>4808 Mbbl; 4 Mbbl</t>
  </si>
  <si>
    <t>Angelic</t>
  </si>
  <si>
    <t>1238 Mbbl; 3 Mbbl</t>
  </si>
  <si>
    <t>Allema</t>
  </si>
  <si>
    <t>Yayo</t>
  </si>
  <si>
    <t>http://blocgame.com/stats.php?id=63408</t>
  </si>
  <si>
    <t>69 Mbbl</t>
  </si>
  <si>
    <t>2540 Mbbl; 4 Mbbl</t>
  </si>
  <si>
    <t>23628 km 2</t>
  </si>
  <si>
    <t>4665 Mbbl</t>
  </si>
  <si>
    <t>21411 km 2</t>
  </si>
  <si>
    <t>24070 km 2</t>
  </si>
  <si>
    <t>563 Mbbl; 1 Mbbl</t>
  </si>
  <si>
    <t>24150 km 2</t>
  </si>
  <si>
    <t>2764 Mbbl; 2 Mbbl</t>
  </si>
  <si>
    <t>2258 Mbbl; 9 Mbbl</t>
  </si>
  <si>
    <t>299 Mbbl; 1 Mbbl</t>
  </si>
  <si>
    <t>215 Mbbl; 3 Mbbl</t>
  </si>
  <si>
    <t>23664 km 2</t>
  </si>
  <si>
    <t>4182 Mbbl</t>
  </si>
  <si>
    <t>Allaah</t>
  </si>
  <si>
    <t>Ataullah</t>
  </si>
  <si>
    <t>23360 km 2</t>
  </si>
  <si>
    <t>http://blocgame.com/stats.php?id=63747</t>
  </si>
  <si>
    <t>2938 Mbbl; 2 Mbbl</t>
  </si>
  <si>
    <t>288 Mbbl; 1 Mbbl</t>
  </si>
  <si>
    <t>3131 Mbbl; 11 Mbbl</t>
  </si>
  <si>
    <t>19602 km 2</t>
  </si>
  <si>
    <t>383 Mbbl; 1 Mbbl</t>
  </si>
  <si>
    <t>East Nubia</t>
  </si>
  <si>
    <t>Tony Johnson</t>
  </si>
  <si>
    <t>42k active personnel</t>
  </si>
  <si>
    <t>23688 km 2</t>
  </si>
  <si>
    <t>http://blocgame.com/stats.php?id=63663</t>
  </si>
  <si>
    <t>247 Mbbl; 2 Mbbl</t>
  </si>
  <si>
    <t>23867 km 2</t>
  </si>
  <si>
    <t>279 Mbbl; 3 Mbbl</t>
  </si>
  <si>
    <t>235 Mbbl; 4 Mbbl</t>
  </si>
  <si>
    <t>318 Mbbl</t>
  </si>
  <si>
    <t>South Minnesota</t>
  </si>
  <si>
    <t>Generalissimo Alpun</t>
  </si>
  <si>
    <t>http://blocgame.com/stats.php?id=63460</t>
  </si>
  <si>
    <t>191 Mbbl</t>
  </si>
  <si>
    <t>534 Mbbl</t>
  </si>
  <si>
    <t>2030 Mbbl; 4 Mbbl</t>
  </si>
  <si>
    <t>4609 Mbbl</t>
  </si>
  <si>
    <t>2787 Mbbl; 2 Mbbl</t>
  </si>
  <si>
    <t>24031 km 2</t>
  </si>
  <si>
    <t>23396 km 2</t>
  </si>
  <si>
    <t>115 Mbbl; 1 Mbbl</t>
  </si>
  <si>
    <t>12 Hundred Tons per month</t>
  </si>
  <si>
    <t>23434 km 2</t>
  </si>
  <si>
    <t>5930 Mbbl; 1 Mbbl</t>
  </si>
  <si>
    <t>62 Mbbl; 2 Mbbl</t>
  </si>
  <si>
    <t>Gulam</t>
  </si>
  <si>
    <t>Galak</t>
  </si>
  <si>
    <t>22837 km 2</t>
  </si>
  <si>
    <t>http://blocgame.com/stats.php?id=63645</t>
  </si>
  <si>
    <t>476 Mbbl; 5 Mbbl</t>
  </si>
  <si>
    <t>3133 Mbbl; 4 Mbbl</t>
  </si>
  <si>
    <t>23030 km 2</t>
  </si>
  <si>
    <t>425 Mbbl; 1 Mbbl</t>
  </si>
  <si>
    <t>413 Mbbl; 3 Mbbl</t>
  </si>
  <si>
    <t>233 Mbbl</t>
  </si>
  <si>
    <t>23132 km 2</t>
  </si>
  <si>
    <t>4970 Mbbl; 1 Mbbl</t>
  </si>
  <si>
    <t>23773 km 2</t>
  </si>
  <si>
    <t>$355 million</t>
  </si>
  <si>
    <t>3138 Mbbl; 5 Mbbl</t>
  </si>
  <si>
    <t>483 Mbbl; 2 Mbbl</t>
  </si>
  <si>
    <t>432 Mbbl</t>
  </si>
  <si>
    <t>23698 km 2</t>
  </si>
  <si>
    <t>654 Mbbl; 7 Mbbl</t>
  </si>
  <si>
    <t>1035 Mbbl; 7 Mbbl</t>
  </si>
  <si>
    <t>4322 Mbbl; 6 Mbbl</t>
  </si>
  <si>
    <t>2268 Mbbl; 6 Mbbl</t>
  </si>
  <si>
    <t>182 Mbbl; 2 Mbbl</t>
  </si>
  <si>
    <t>1774 Mbbl; 2 Mbbl</t>
  </si>
  <si>
    <t>23430 km 2</t>
  </si>
  <si>
    <t>401 Mbbl; 1 Mbbl</t>
  </si>
  <si>
    <t>$359 million</t>
  </si>
  <si>
    <t>51 Mbbl; 2 Mbbl</t>
  </si>
  <si>
    <t>2102 Mbbl</t>
  </si>
  <si>
    <t>2163 Mbbl; 3 Mbbl</t>
  </si>
  <si>
    <t>167 Mbbl; 3 Mbbl</t>
  </si>
  <si>
    <t>20002 km 2</t>
  </si>
  <si>
    <t>326 Mbbl; 2 Mbbl</t>
  </si>
  <si>
    <t>65 Mbbl</t>
  </si>
  <si>
    <t>23333 km 2</t>
  </si>
  <si>
    <t>2851 Mbbl; 2 Mbbl</t>
  </si>
  <si>
    <t>296 Mbbl; 1 Mbbl</t>
  </si>
  <si>
    <t>20398 km 2</t>
  </si>
  <si>
    <t>385 Mbbl</t>
  </si>
  <si>
    <t>131 Mbbl</t>
  </si>
  <si>
    <t>http://blocgame.com/alliancestats.php?allianceid=2084</t>
  </si>
  <si>
    <t>The Khilafah</t>
  </si>
  <si>
    <t>alliancestats.php?allianceid=2084</t>
  </si>
  <si>
    <t>1200 Mbbl; 1 Mbbl</t>
  </si>
  <si>
    <t>Godzilla</t>
  </si>
  <si>
    <t>http://blocgame.com/stats.php?id=63626</t>
  </si>
  <si>
    <t>238 Mbbl; 1 Mbbl</t>
  </si>
  <si>
    <t>4193 Mbbl</t>
  </si>
  <si>
    <t>24190 km 2</t>
  </si>
  <si>
    <t>472 Mbbl; 2 Mbbl</t>
  </si>
  <si>
    <t>23707 km 2</t>
  </si>
  <si>
    <t>473 Mbbl; 3 Mbbl</t>
  </si>
  <si>
    <t>189 Mbbl; 4 Mbbl</t>
  </si>
  <si>
    <t>$354 million</t>
  </si>
  <si>
    <t>24259 km 2</t>
  </si>
  <si>
    <t>1480 Mbbl</t>
  </si>
  <si>
    <t>0 Hundred Tons per month</t>
  </si>
  <si>
    <t>16172 km 2</t>
  </si>
  <si>
    <t>2553 Mbbl; 3 Mbbl</t>
  </si>
  <si>
    <t>473 Mbbl</t>
  </si>
  <si>
    <t>last online 60 hours ago</t>
  </si>
  <si>
    <t>$353 million</t>
  </si>
  <si>
    <t>372 Mbbl; 2 Mbbl</t>
  </si>
  <si>
    <t>$352 million</t>
  </si>
  <si>
    <t>2604 Mbbl; 4 Mbbl</t>
  </si>
  <si>
    <t>53 Mbbl</t>
  </si>
  <si>
    <t>20594 km 2</t>
  </si>
  <si>
    <t>23228 km 2</t>
  </si>
  <si>
    <t>63 Mbbl</t>
  </si>
  <si>
    <t>48 Mbbl; 1 Mbbl</t>
  </si>
  <si>
    <t>2464 Mbbl</t>
  </si>
  <si>
    <t>21388 km 2</t>
  </si>
  <si>
    <t>1329 Mbbl; 7 Mbbl</t>
  </si>
  <si>
    <t>1884 Mbbl; 2 Mbbl</t>
  </si>
  <si>
    <t>404 Mbbl; 1 Mbbl</t>
  </si>
  <si>
    <t>328 Mbbl; 1 Mbbl</t>
  </si>
  <si>
    <t>252 Mbbl; 3 Mbbl</t>
  </si>
  <si>
    <t>386 Mbbl; 2 Mbbl</t>
  </si>
  <si>
    <t>119 Mbbl; 1 Mbbl</t>
  </si>
  <si>
    <t>301 Mbbl; 3 Mbbl</t>
  </si>
  <si>
    <t>20930 km 2</t>
  </si>
  <si>
    <t>673 Mbbl; 2 Mbbl</t>
  </si>
  <si>
    <t>3323 Mbbl</t>
  </si>
  <si>
    <t>366 Mbbl; 1 Mbbl</t>
  </si>
  <si>
    <t>$349 million</t>
  </si>
  <si>
    <t>4066 Mbbl; 3 Mbbl</t>
  </si>
  <si>
    <t>Chistriania</t>
  </si>
  <si>
    <t>Chistrian</t>
  </si>
  <si>
    <t>24179 km 2</t>
  </si>
  <si>
    <t>http://blocgame.com/stats.php?id=63264</t>
  </si>
  <si>
    <t>348 Mbbl</t>
  </si>
  <si>
    <t>$348 million</t>
  </si>
  <si>
    <t>$347 million</t>
  </si>
  <si>
    <t>19998 km 2</t>
  </si>
  <si>
    <t>499 Mbbl</t>
  </si>
  <si>
    <t>16335 km 2</t>
  </si>
  <si>
    <t>838 Mbbl</t>
  </si>
  <si>
    <t>$340 million</t>
  </si>
  <si>
    <t>6043 Mbbl; 3 Mbbl</t>
  </si>
  <si>
    <t>$335 million</t>
  </si>
  <si>
    <t>408 Mbbl; 2 Mbbl</t>
  </si>
  <si>
    <t>168 Mbbl; 2 Mbbl</t>
  </si>
  <si>
    <t>$345 million</t>
  </si>
  <si>
    <t>356 Mbbl; 1 Mbbl</t>
  </si>
  <si>
    <t>216 Mbbl; 2 Mbbl</t>
  </si>
  <si>
    <t>Selja</t>
  </si>
  <si>
    <t>Whalenator</t>
  </si>
  <si>
    <t>http://blocgame.com/stats.php?id=63172</t>
  </si>
  <si>
    <t>3688 Mbbl; 3 Mbbl</t>
  </si>
  <si>
    <t>Whte_Apartheid</t>
  </si>
  <si>
    <t>Awesmon</t>
  </si>
  <si>
    <t>http://blocgame.com/stats.php?id=63271</t>
  </si>
  <si>
    <t>238 Mbbl</t>
  </si>
  <si>
    <t>$336 million</t>
  </si>
  <si>
    <t>23550 km 2</t>
  </si>
  <si>
    <t>4728 Mbbl; 4 Mbbl</t>
  </si>
  <si>
    <t>$334 million</t>
  </si>
  <si>
    <t>379 Mbbl; 2 Mbbl</t>
  </si>
  <si>
    <t>117 Mbbl; 2 Mbbl</t>
  </si>
  <si>
    <t>275 Mbbl</t>
  </si>
  <si>
    <t>$343 million</t>
  </si>
  <si>
    <t>4591 Mbbl; 2 Mbbl</t>
  </si>
  <si>
    <t>$346 million</t>
  </si>
  <si>
    <t>2480 Mbbl; 3 Mbbl</t>
  </si>
  <si>
    <t>$333 million</t>
  </si>
  <si>
    <t>24422 km 2</t>
  </si>
  <si>
    <t>265 Mbbl; 2 Mbbl</t>
  </si>
  <si>
    <t>106 Mbbl</t>
  </si>
  <si>
    <t>last online 54 hours ago</t>
  </si>
  <si>
    <t>136 Mbbl; 1 Mbbl</t>
  </si>
  <si>
    <t>113 Mbbl</t>
  </si>
  <si>
    <t>759 Mbbl</t>
  </si>
  <si>
    <t>378 Mbbl; 2 Mbbl</t>
  </si>
  <si>
    <t>489 Mbbl</t>
  </si>
  <si>
    <t>New Byzantion</t>
  </si>
  <si>
    <t>Bydlo</t>
  </si>
  <si>
    <t>http://blocgame.com/stats.php?id=63335</t>
  </si>
  <si>
    <t>Drunken Retards</t>
  </si>
  <si>
    <t>Some Drunken Retard</t>
  </si>
  <si>
    <t>http://blocgame.com/stats.php?id=63612</t>
  </si>
  <si>
    <t>1578 Mbbl; 5 Mbbl</t>
  </si>
  <si>
    <t>211 Mbbl</t>
  </si>
  <si>
    <t>110 Mbbl</t>
  </si>
  <si>
    <t>43 Mbbl; 5 Mbbl</t>
  </si>
  <si>
    <t>107 Mbbl; 1 Mbbl</t>
  </si>
  <si>
    <t>Ireldan</t>
  </si>
  <si>
    <t>JuneJune</t>
  </si>
  <si>
    <t>15817 km 2</t>
  </si>
  <si>
    <t>http://blocgame.com/stats.php?id=63217</t>
  </si>
  <si>
    <t>200 Mbbl; 1 Mbbl</t>
  </si>
  <si>
    <t>$341 million</t>
  </si>
  <si>
    <t>18642 km 2</t>
  </si>
  <si>
    <t>114 Mbbl; 1 Mbbl</t>
  </si>
  <si>
    <t>19406 km 2</t>
  </si>
  <si>
    <t>4768 Mbbl; 4 Mbbl</t>
  </si>
  <si>
    <t>Drunken Idiots</t>
  </si>
  <si>
    <t>GiRL</t>
  </si>
  <si>
    <t>http://blocgame.com/stats.php?id=63497</t>
  </si>
  <si>
    <t>994 Mbbl; 4 Mbbl</t>
  </si>
  <si>
    <t>$326 million</t>
  </si>
  <si>
    <t>23901 km 2</t>
  </si>
  <si>
    <t>431 Mbbl</t>
  </si>
  <si>
    <t>464 Mbbl; 2 Mbbl</t>
  </si>
  <si>
    <t>283 Mbbl; 2 Mbbl</t>
  </si>
  <si>
    <t>19995 km 2</t>
  </si>
  <si>
    <t>last online 108 hours ago</t>
  </si>
  <si>
    <t>$342 million</t>
  </si>
  <si>
    <t>277 Mbbl</t>
  </si>
  <si>
    <t>$338 million</t>
  </si>
  <si>
    <t>3690 Mbbl</t>
  </si>
  <si>
    <t>395 Mbbl; 1 Mbbl</t>
  </si>
  <si>
    <t>63 Mbbl; 1 Mbbl</t>
  </si>
  <si>
    <t>20200 km 2</t>
  </si>
  <si>
    <t>57 Mbbl; 2 Mbbl</t>
  </si>
  <si>
    <t>2664 Mbbl; 8 Mbbl</t>
  </si>
  <si>
    <t>20470 km 2</t>
  </si>
  <si>
    <t>Yeltsin Lima</t>
  </si>
  <si>
    <t>yeltsinbr</t>
  </si>
  <si>
    <t>http://blocgame.com/stats.php?id=63168</t>
  </si>
  <si>
    <t>189 Mbbl; 3 Mbbl</t>
  </si>
  <si>
    <t>Irondale</t>
  </si>
  <si>
    <t>Roger Red</t>
  </si>
  <si>
    <t>http://blocgame.com/stats.php?id=63209</t>
  </si>
  <si>
    <t>4055 Mbbl</t>
  </si>
  <si>
    <t>69 Mbbl; 1 Mbbl</t>
  </si>
  <si>
    <t>20400 km 2</t>
  </si>
  <si>
    <t>489 Mbbl; 1 Mbbl</t>
  </si>
  <si>
    <t>47 Mbbl; 1 Mbbl</t>
  </si>
  <si>
    <t>156 Mbbl; 3 Mbbl</t>
  </si>
  <si>
    <t>145 Mbbl; 3 Mbbl</t>
  </si>
  <si>
    <t>23615 km 2</t>
  </si>
  <si>
    <t>4649 Mbbl; 4 Mbbl</t>
  </si>
  <si>
    <t>16500 km 2</t>
  </si>
  <si>
    <t>3036 Mbbl; 4 Mbbl</t>
  </si>
  <si>
    <t>263 Mbbl; 3 Mbbl</t>
  </si>
  <si>
    <t>1441 Mbbl; 3 Mbbl</t>
  </si>
  <si>
    <t>3345 Mbbl; 3 Mbbl</t>
  </si>
  <si>
    <t>4748 Mbbl; 2 Mbbl</t>
  </si>
  <si>
    <t>207 Mbbl; 1 Mbbl</t>
  </si>
  <si>
    <t>171 Mbbl</t>
  </si>
  <si>
    <t>1617 Mbbl</t>
  </si>
  <si>
    <t>471 Mbbl; 1 Mbbl</t>
  </si>
  <si>
    <t>3874 Mbbl; 4 Mbbl</t>
  </si>
  <si>
    <t>79 Mbbl; 2 Mbbl</t>
  </si>
  <si>
    <t>320 Mbbl; 1 Mbbl</t>
  </si>
  <si>
    <t>285 Mbbl; 1 Mbbl</t>
  </si>
  <si>
    <t>135 Mbbl; 1 Mbbl</t>
  </si>
  <si>
    <t>last online 67 hours ago</t>
  </si>
  <si>
    <t>264 Mbbl; 1 Mbbl</t>
  </si>
  <si>
    <t>230 Mbbl; 1 Mbbl</t>
  </si>
  <si>
    <t>407 Mbbl; 1 Mbbl</t>
  </si>
  <si>
    <t>423 Mbbl; 1 Mbbl</t>
  </si>
  <si>
    <t>56 Mbbl; 1 Mbbl</t>
  </si>
  <si>
    <t>301 Mbbl; 2 Mbbl</t>
  </si>
  <si>
    <t>147 Mbbl; 1 Mbbl</t>
  </si>
  <si>
    <t>$339 million</t>
  </si>
  <si>
    <t>324 Mbbl; 8 Mbbl</t>
  </si>
  <si>
    <t>355 Mbbl; 1 Mbbl</t>
  </si>
  <si>
    <t>Bosnistan</t>
  </si>
  <si>
    <t>JosipBrozDidNothingWrong</t>
  </si>
  <si>
    <t>http://blocgame.com/stats.php?id=63423</t>
  </si>
  <si>
    <t>4710 Mbbl; 5 Mbbl</t>
  </si>
  <si>
    <t>13613 km 2</t>
  </si>
  <si>
    <t>1793 Mbbl; 5 Mbbl</t>
  </si>
  <si>
    <t>372 Mbbl; 1 Mbbl</t>
  </si>
  <si>
    <t>$337 million</t>
  </si>
  <si>
    <t>392 Mbbl; 3 Mbbl</t>
  </si>
  <si>
    <t>23569 km 2</t>
  </si>
  <si>
    <t>last online 79 hours ago</t>
  </si>
  <si>
    <t>434 Mbbl; 1 Mbbl</t>
  </si>
  <si>
    <t>Shiqhlir</t>
  </si>
  <si>
    <t>Incer</t>
  </si>
  <si>
    <t>http://blocgame.com/stats.php?id=63189</t>
  </si>
  <si>
    <t>2046 Mbbl</t>
  </si>
  <si>
    <t>Tano</t>
  </si>
  <si>
    <t>geox123</t>
  </si>
  <si>
    <t>http://blocgame.com/stats.php?id=63400</t>
  </si>
  <si>
    <t>327 Mbbl</t>
  </si>
  <si>
    <t>place in asia</t>
  </si>
  <si>
    <t>Fomalhaut</t>
  </si>
  <si>
    <t>20788 km 2</t>
  </si>
  <si>
    <t>http://blocgame.com/stats.php?id=63538</t>
  </si>
  <si>
    <t>216 Mbbl; 3 Mbbl</t>
  </si>
  <si>
    <t>VDV</t>
  </si>
  <si>
    <t>TheLivingForce</t>
  </si>
  <si>
    <t>http://blocgame.com/stats.php?id=46664</t>
  </si>
  <si>
    <t>4899 Mbbl; 2 Mbbl</t>
  </si>
  <si>
    <t>last online 82 hours ago</t>
  </si>
  <si>
    <t>2249 Mbbl; 6 Mbbl</t>
  </si>
  <si>
    <t>111 Mbbl; 1 Mbbl</t>
  </si>
  <si>
    <t>4574 Mbbl</t>
  </si>
  <si>
    <t>429 Mbbl; 1 Mbbl</t>
  </si>
  <si>
    <t>133 Mbbl</t>
  </si>
  <si>
    <t>360 Mbbl</t>
  </si>
  <si>
    <t>89 Mbbl; 1 Mbbl</t>
  </si>
  <si>
    <t>4050 Mbbl</t>
  </si>
  <si>
    <t>245 Mbbl; 2 Mbbl</t>
  </si>
  <si>
    <t>$330 million</t>
  </si>
  <si>
    <t>4541 Mbbl; 3 Mbbl</t>
  </si>
  <si>
    <t>309 Mbbl; 2 Mbbl</t>
  </si>
  <si>
    <t>Feffiopia</t>
  </si>
  <si>
    <t>Serloks</t>
  </si>
  <si>
    <t>http://blocgame.com/stats.php?id=46505</t>
  </si>
  <si>
    <t>20405 km 2</t>
  </si>
  <si>
    <t>2757 Mbbl; 2 Mbbl</t>
  </si>
  <si>
    <t>389 Mbbl; 2 Mbbl</t>
  </si>
  <si>
    <t>365 Mbbl; 2 Mbbl</t>
  </si>
  <si>
    <t>491 Mbbl; 1 Mbbl</t>
  </si>
  <si>
    <t>224 Mbbl; 2 Mbbl</t>
  </si>
  <si>
    <t>102 Mbbl</t>
  </si>
  <si>
    <t>2524 Mbbl; 2 Mbbl</t>
  </si>
  <si>
    <t>273 Mbbl; 2 Mbbl</t>
  </si>
  <si>
    <t>3623 Mbbl; 2 Mbbl</t>
  </si>
  <si>
    <t>369 Mbbl; 2 Mbbl</t>
  </si>
  <si>
    <t>4724 Mbbl; 5 Mbbl</t>
  </si>
  <si>
    <t>2005 Mbbl; 2 Mbbl</t>
  </si>
  <si>
    <t>267 Mbbl; 1 Mbbl</t>
  </si>
  <si>
    <t>271 Mbbl; 1 Mbbl</t>
  </si>
  <si>
    <t>316 Mbbl; 3 Mbbl</t>
  </si>
  <si>
    <t>4157 Mbbl; 3 Mbbl</t>
  </si>
  <si>
    <t>4351 Mbbl</t>
  </si>
  <si>
    <t>4936 Mbbl; 2 Mbbl</t>
  </si>
  <si>
    <t>Enterlia</t>
  </si>
  <si>
    <t>Zimbab</t>
  </si>
  <si>
    <t>http://blocgame.com/stats.php?id=63283</t>
  </si>
  <si>
    <t>110 Mbbl; 1 Mbbl</t>
  </si>
  <si>
    <t>353 Mbbl; 1 Mbbl</t>
  </si>
  <si>
    <t>19212 km 2</t>
  </si>
  <si>
    <t>175 Mbbl; 1 Mbbl</t>
  </si>
  <si>
    <t>2969 Mbbl</t>
  </si>
  <si>
    <t>4316 Mbbl; 3 Mbbl</t>
  </si>
  <si>
    <t>346 Mbbl; 1 Mbbl</t>
  </si>
  <si>
    <t>358 Mbbl; 1 Mbbl</t>
  </si>
  <si>
    <t>162 Mbbl; 2 Mbbl</t>
  </si>
  <si>
    <t>317 Mbbl; 2 Mbbl</t>
  </si>
  <si>
    <t>325 Mbbl; 2 Mbbl</t>
  </si>
  <si>
    <t>396 Mbbl; 1 Mbbl</t>
  </si>
  <si>
    <t>Mugumbo</t>
  </si>
  <si>
    <t>mugumbe</t>
  </si>
  <si>
    <t>http://blocgame.com/stats.php?id=63430</t>
  </si>
  <si>
    <t>2823 Mbbl; 3 Mbbl</t>
  </si>
  <si>
    <t>125 Mbbl; 1 Mbbl</t>
  </si>
  <si>
    <t>4907 Mbbl</t>
  </si>
  <si>
    <t>67 Mbbl</t>
  </si>
  <si>
    <t>19604 km 2</t>
  </si>
  <si>
    <t>139 Mbbl; 5 Mbbl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</si>
  <si>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</si>
  <si>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</si>
  <si>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</si>
  <si>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</si>
  <si>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</si>
  <si>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</si>
  <si>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</si>
  <si>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</si>
  <si>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352 Mbbl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</si>
  <si>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</si>
  <si>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</si>
  <si>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</si>
  <si>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</si>
  <si>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</si>
  <si>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</si>
  <si>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</si>
  <si>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340 Mbbl; 1 Mbbl</t>
  </si>
  <si>
    <t>Thetarius</t>
  </si>
  <si>
    <t>http://blocgame.com/stats.php?id=63340</t>
  </si>
  <si>
    <t>Adolf</t>
  </si>
  <si>
    <t>BaneTrain</t>
  </si>
  <si>
    <t>http://blocgame.com/stats.php?id=63405</t>
  </si>
  <si>
    <t>1487 Mbbl; 2 Mbbl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</si>
  <si>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</si>
  <si>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</si>
  <si>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</si>
  <si>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</si>
  <si>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</si>
  <si>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</si>
  <si>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1256 Mbbl; 3 Mbbl</t>
  </si>
  <si>
    <t>212 Mbbl; 1 Mbbl</t>
  </si>
  <si>
    <t>197 Mbbl; 1 Mbbl</t>
  </si>
  <si>
    <t>1876 Mbbl; 11 Mbbl</t>
  </si>
  <si>
    <t>291 Mbbl</t>
  </si>
  <si>
    <t>1371 Mbbl; 5 Mbbl</t>
  </si>
  <si>
    <t>4596 Mbbl; 2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</si>
  <si>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</si>
  <si>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</si>
  <si>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</si>
  <si>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</si>
  <si>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</si>
  <si>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</si>
  <si>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</si>
  <si>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</si>
  <si>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</si>
  <si>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24155 km 2</t>
  </si>
  <si>
    <t>2462 Mbbl; 5 Mbbl</t>
  </si>
  <si>
    <t>Praetoria Augusta</t>
  </si>
  <si>
    <t>20298 km 2</t>
  </si>
  <si>
    <t>2577 Mbbl; 8 Mbbl</t>
  </si>
  <si>
    <t>Kanuckan</t>
  </si>
  <si>
    <t>Nixxer</t>
  </si>
  <si>
    <t>http://blocgame.com/stats.php?id=49436</t>
  </si>
  <si>
    <t>Chickahominicka</t>
  </si>
  <si>
    <t>awesomes</t>
  </si>
  <si>
    <t>http://blocgame.com/stats.php?id=51579</t>
  </si>
  <si>
    <t>2540 Mbbl; 1 Mbbl</t>
  </si>
  <si>
    <t>20403 km 2</t>
  </si>
  <si>
    <t>450 Mbbl; 2 Mbbl</t>
  </si>
  <si>
    <t>2248 Mbbl; 5 Mbbl</t>
  </si>
  <si>
    <t>351 Mbbl; 1 Mbbl</t>
  </si>
  <si>
    <t>20481 km 2</t>
  </si>
  <si>
    <t>258 Mbbl</t>
  </si>
  <si>
    <t>280 Mbbl; 1 Mbbl</t>
  </si>
  <si>
    <t>23796 km 2</t>
  </si>
  <si>
    <t>5462 Mbbl; 2 Mbbl</t>
  </si>
  <si>
    <t>121 Mbbl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</si>
  <si>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</si>
  <si>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</si>
  <si>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</si>
  <si>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</si>
  <si>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</si>
  <si>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</si>
  <si>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</si>
  <si>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</si>
  <si>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pumpy</t>
  </si>
  <si>
    <t>http://blocgame.com/stats.php?id=47214</t>
  </si>
  <si>
    <t>4549 Mbbl; 2 Mbbl</t>
  </si>
  <si>
    <t>Angel</t>
  </si>
  <si>
    <t>Archangel</t>
  </si>
  <si>
    <t>http://blocgame.com/stats.php?id=52640</t>
  </si>
  <si>
    <t>190 Mbbl; 3 Mbbl</t>
  </si>
  <si>
    <t>465 Mbbl</t>
  </si>
  <si>
    <t>360 Mbbl; 1 Mbbl</t>
  </si>
  <si>
    <t>1170 Mbbl</t>
  </si>
  <si>
    <t>1725 Mbbl; 1 Mbbl</t>
  </si>
  <si>
    <t>327 Mbbl; 1 Mbbl</t>
  </si>
  <si>
    <t>276 Mbbl</t>
  </si>
  <si>
    <t>382 Mbbl; 3 Mbbl</t>
  </si>
  <si>
    <t>404 Mbbl; 3 Mbbl</t>
  </si>
  <si>
    <t>106 Mbbl; 3 Mbbl</t>
  </si>
  <si>
    <t>1144 Mbbl</t>
  </si>
  <si>
    <t>2747 Mbbl</t>
  </si>
  <si>
    <t>Saint Benedict</t>
  </si>
  <si>
    <t>Most Rev Cassian</t>
  </si>
  <si>
    <t>http://blocgame.com/stats.php?id=63173</t>
  </si>
  <si>
    <t>The Phoenix</t>
  </si>
  <si>
    <t>Fritz_449</t>
  </si>
  <si>
    <t>http://blocgame.com/stats.php?id=63196</t>
  </si>
  <si>
    <t>KingBding</t>
  </si>
  <si>
    <t>King B</t>
  </si>
  <si>
    <t>http://blocgame.com/stats.php?id=63205</t>
  </si>
  <si>
    <t>331 Mbbl; 1 Mbbl</t>
  </si>
  <si>
    <t>Greater Croatia</t>
  </si>
  <si>
    <t>DanielTM</t>
  </si>
  <si>
    <t>http://blocgame.com/stats.php?id=63207</t>
  </si>
  <si>
    <t>Taristan</t>
  </si>
  <si>
    <t>Aldzerd</t>
  </si>
  <si>
    <t>http://blocgame.com/stats.php?id=63235</t>
  </si>
  <si>
    <t>Diptheria</t>
  </si>
  <si>
    <t>Dompers</t>
  </si>
  <si>
    <t>http://blocgame.com/stats.php?id=63277</t>
  </si>
  <si>
    <t>3413 Mbbl; 1 Mbbl</t>
  </si>
  <si>
    <t>Lovers</t>
  </si>
  <si>
    <t>Natalie Wood</t>
  </si>
  <si>
    <t>http://blocgame.com/stats.php?id=63317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</si>
  <si>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</si>
  <si>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</si>
  <si>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</si>
  <si>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</si>
  <si>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</si>
  <si>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</si>
  <si>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</si>
  <si>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</si>
  <si>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</si>
  <si>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</si>
  <si>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</si>
  <si>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</si>
  <si>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86 Mbbl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</si>
  <si>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</si>
  <si>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</si>
  <si>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</si>
  <si>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</si>
  <si>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</si>
  <si>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</si>
  <si>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280 Mbbl; 2 Mbbl</t>
  </si>
  <si>
    <t>Sumchakastan</t>
  </si>
  <si>
    <t>eddik0lol</t>
  </si>
  <si>
    <t>http://blocgame.com/stats.php?id=41444</t>
  </si>
  <si>
    <t>4851 Mbbl; 2 Mbbl</t>
  </si>
  <si>
    <t>Montequinto</t>
  </si>
  <si>
    <t>Alvaro234</t>
  </si>
  <si>
    <t>http://blocgame.com/stats.php?id=45304</t>
  </si>
  <si>
    <t>227 Mbbl; 1 Mbbl</t>
  </si>
  <si>
    <t>2204 Mbbl; 2 Mbbl</t>
  </si>
  <si>
    <t>Phantom</t>
  </si>
  <si>
    <t>Overlord290</t>
  </si>
  <si>
    <t>http://blocgame.com/stats.php?id=49960</t>
  </si>
  <si>
    <t>4528 Mbbl; 4 Mbbl</t>
  </si>
  <si>
    <t>4546 Mbbl; 2 Mbbl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</si>
  <si>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</si>
  <si>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</si>
  <si>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</si>
  <si>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</si>
  <si>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</si>
  <si>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</si>
  <si>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475 Mbbl</t>
  </si>
  <si>
    <t>1232 Mbbl; 2 Mbbl</t>
  </si>
  <si>
    <t>132 Mbbl; 2 Mbbl</t>
  </si>
  <si>
    <t>133 Mbbl; 2 Mbbl</t>
  </si>
  <si>
    <t>1865 Mbbl; 3 Mbbl</t>
  </si>
  <si>
    <t>1381 Mbbl</t>
  </si>
  <si>
    <t>122 Mbbl</t>
  </si>
  <si>
    <t>4246 Mbbl; 3 Mbbl</t>
  </si>
  <si>
    <t>Lomar</t>
  </si>
  <si>
    <t>Sarnen</t>
  </si>
  <si>
    <t>http://blocgame.com/stats.php?id=63175</t>
  </si>
  <si>
    <t>2982 Mbbl</t>
  </si>
  <si>
    <t>Reconquista</t>
  </si>
  <si>
    <t>industrial</t>
  </si>
  <si>
    <t>http://blocgame.com/stats.php?id=63241</t>
  </si>
  <si>
    <t>Venteria</t>
  </si>
  <si>
    <t>Eternal_Night</t>
  </si>
  <si>
    <t>http://blocgame.com/stats.php?id=63296</t>
  </si>
  <si>
    <t>Wankmuffin</t>
  </si>
  <si>
    <t>tempcunt</t>
  </si>
  <si>
    <t>http://blocgame.com/stats.php?id=63325</t>
  </si>
  <si>
    <t>439 Mbbl; 2 Mbbl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</si>
  <si>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</si>
  <si>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</si>
  <si>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</si>
  <si>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</si>
  <si>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</si>
  <si>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</si>
  <si>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</si>
  <si>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</si>
  <si>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</si>
  <si>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492 Mbbl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</si>
  <si>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</si>
  <si>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</si>
  <si>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</si>
  <si>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</si>
  <si>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</si>
  <si>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</si>
  <si>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445 Mbbl; 1 Mbbl</t>
  </si>
  <si>
    <t>Peace &amp; Freedom</t>
  </si>
  <si>
    <t>bruno</t>
  </si>
  <si>
    <t>http://blocgame.com/stats.php?id=63634</t>
  </si>
  <si>
    <t>last online 107 hours ago</t>
  </si>
  <si>
    <t>20163 km 2</t>
  </si>
  <si>
    <t>http://blocgame.com/alliancestats.php?allianceid=2092</t>
  </si>
  <si>
    <t>f</t>
  </si>
  <si>
    <t>alliancestats.php?allianceid=2092</t>
  </si>
  <si>
    <t>285 Mbbl</t>
  </si>
  <si>
    <t>Arabian Gulf</t>
  </si>
  <si>
    <t>radical</t>
  </si>
  <si>
    <t>http://blocgame.com/stats.php?id=54243</t>
  </si>
  <si>
    <t>last online 120 hours ago</t>
  </si>
  <si>
    <t>last online 92 hours ago</t>
  </si>
  <si>
    <t>4853 Mbbl; 6 Mbbl</t>
  </si>
  <si>
    <t>last online 155 hours ago</t>
  </si>
  <si>
    <t>last online 129 hours ago</t>
  </si>
  <si>
    <t>3423 Mbbl</t>
  </si>
  <si>
    <t>1819 Mbbl; 2 Mbbl</t>
  </si>
  <si>
    <t>383 Mbbl; 2 Mbbl</t>
  </si>
  <si>
    <t>192 Mbbl; 2 Mbbl</t>
  </si>
  <si>
    <t>145 Mbbl; 2 Mbbl</t>
  </si>
  <si>
    <t>last online 136 hours ago</t>
  </si>
  <si>
    <t>358 Mbbl; 2 Mbbl</t>
  </si>
  <si>
    <t>8402 Mbbl; 4 Mbbl</t>
  </si>
  <si>
    <t>339 Mbbl</t>
  </si>
  <si>
    <t>324 Mbbl; 2 Mbbl</t>
  </si>
  <si>
    <t>408 Mbbl</t>
  </si>
  <si>
    <t>251 Mbbl; 1 Mbbl</t>
  </si>
  <si>
    <t>181 Mbbl; 1 Mbbl</t>
  </si>
  <si>
    <t>last online 128 hours ago</t>
  </si>
  <si>
    <t>last online 150 hours ago</t>
  </si>
  <si>
    <t>1473 Mbbl; 3 Mbbl</t>
  </si>
  <si>
    <t>last online 119 hours ago</t>
  </si>
  <si>
    <t>3724 Mbbl; 3 Mbbl</t>
  </si>
  <si>
    <t>1856 Mbbl; 2 Mbbl</t>
  </si>
  <si>
    <t>6997 Mbbl; 3 Mbbl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</si>
  <si>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</si>
  <si>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</si>
  <si>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</si>
  <si>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</si>
  <si>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</si>
  <si>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</si>
  <si>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</si>
  <si>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3028 Mbbl; 6 Mbbl</t>
  </si>
  <si>
    <t>69 Mbbl; 3 Mbbl</t>
  </si>
  <si>
    <t>254 Mbbl; 2 Mbbl</t>
  </si>
  <si>
    <t>Polandistan</t>
  </si>
  <si>
    <t>Abu Saeed al-Polandi</t>
  </si>
  <si>
    <t>http://blocgame.com/stats.php?id=62032</t>
  </si>
  <si>
    <t>2006 Mbbl; 4 Mbbl</t>
  </si>
  <si>
    <t>16010 km 2</t>
  </si>
  <si>
    <t>73 Mbbl; 4 Mbbl</t>
  </si>
  <si>
    <t>233 Mbbl; 1 Mbbl</t>
  </si>
  <si>
    <t>2601 Mbbl; 2 Mbbl</t>
  </si>
  <si>
    <t>144 Mbbl; 1 Mbbl</t>
  </si>
  <si>
    <t>487 Mbbl; 1 Mbbl</t>
  </si>
  <si>
    <t>3642 Mbbl; 4 Mbbl</t>
  </si>
  <si>
    <t>Guardlandia</t>
  </si>
  <si>
    <t>Adrik Nikolaev</t>
  </si>
  <si>
    <t>http://blocgame.com/stats.php?id=63210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</si>
  <si>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</si>
  <si>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</si>
  <si>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</si>
  <si>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</si>
  <si>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</si>
  <si>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</si>
  <si>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</si>
  <si>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</si>
  <si>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</si>
  <si>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3106 Mbbl</t>
  </si>
  <si>
    <t>Ashadi</t>
  </si>
  <si>
    <t>Basedslapshot</t>
  </si>
  <si>
    <t>http://blocgame.com/stats.php?id=63409</t>
  </si>
  <si>
    <t>3230 Mbbl</t>
  </si>
  <si>
    <t>Eumasia</t>
  </si>
  <si>
    <t>Ehre Eric</t>
  </si>
  <si>
    <t>http://blocgame.com/stats.php?id=63599</t>
  </si>
  <si>
    <t>57 Mbbl</t>
  </si>
  <si>
    <t>Zugzwang</t>
  </si>
  <si>
    <t>TheArgonianBeast</t>
  </si>
  <si>
    <t>http://blocgame.com/stats.php?id=7369</t>
  </si>
  <si>
    <t>389 Mbbl; 1 Mbbl</t>
  </si>
  <si>
    <t>443 Mbbl; 2 Mbbl</t>
  </si>
  <si>
    <t>Dorssia</t>
  </si>
  <si>
    <t>Davalon</t>
  </si>
  <si>
    <t>http://blocgame.com/stats.php?id=46903</t>
  </si>
  <si>
    <t>203 Mbbl</t>
  </si>
  <si>
    <t>Granadina</t>
  </si>
  <si>
    <t>Salomï¿½n</t>
  </si>
  <si>
    <t>http://blocgame.com/stats.php?id=49208</t>
  </si>
  <si>
    <t>331 Mbbl; 3 Mbbl</t>
  </si>
  <si>
    <t>71 Mbbl</t>
  </si>
  <si>
    <t>the Apples</t>
  </si>
  <si>
    <t>Jabuk</t>
  </si>
  <si>
    <t>http://blocgame.com/stats.php?id=56651</t>
  </si>
  <si>
    <t>20463 km 2</t>
  </si>
  <si>
    <t>297 Mbbl; 3 Mbbl</t>
  </si>
  <si>
    <t>1504 Mbbl</t>
  </si>
  <si>
    <t>2 Tons</t>
  </si>
  <si>
    <t>422 Mbbl; 1 Mbbl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</si>
  <si>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</si>
  <si>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</si>
  <si>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</si>
  <si>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</si>
  <si>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</si>
  <si>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</si>
  <si>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</si>
  <si>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</si>
  <si>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Fronia</t>
  </si>
  <si>
    <t>Steven9001</t>
  </si>
  <si>
    <t>http://blocgame.com/stats.php?id=63343</t>
  </si>
  <si>
    <t>4341 Mbbl</t>
  </si>
  <si>
    <t>Dicktopia</t>
  </si>
  <si>
    <t>Renegade4life</t>
  </si>
  <si>
    <t>http://blocgame.com/stats.php?id=63360</t>
  </si>
  <si>
    <t>346 Mbbl; 2 Mbbl</t>
  </si>
  <si>
    <t>Joerusalem</t>
  </si>
  <si>
    <t>PieTemplar</t>
  </si>
  <si>
    <t>http://blocgame.com/stats.php?id=63363</t>
  </si>
  <si>
    <t>Hansetica</t>
  </si>
  <si>
    <t>Svan</t>
  </si>
  <si>
    <t>http://blocgame.com/stats.php?id=63390</t>
  </si>
  <si>
    <t>57 Mbbl; 1 Mbbl</t>
  </si>
  <si>
    <t>honoraryans</t>
  </si>
  <si>
    <t>mister</t>
  </si>
  <si>
    <t>http://blocgame.com/stats.php?id=63471</t>
  </si>
  <si>
    <t>109 Mbbl; 1 Mbbl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</si>
  <si>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</si>
  <si>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</si>
  <si>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</si>
  <si>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</si>
  <si>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</si>
  <si>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</si>
  <si>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</si>
  <si>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</si>
  <si>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</si>
  <si>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</si>
  <si>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</si>
  <si>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</si>
  <si>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249 Mbbl; 1 Mbbl</t>
  </si>
  <si>
    <t>North Rhodesia</t>
  </si>
  <si>
    <t>Svengali</t>
  </si>
  <si>
    <t>http://blocgame.com/stats.php?id=41012</t>
  </si>
  <si>
    <t>357 Mbbl; 1 Mbbl</t>
  </si>
  <si>
    <t>Jewistan</t>
  </si>
  <si>
    <t>astuka</t>
  </si>
  <si>
    <t>http://blocgame.com/stats.php?id=41238</t>
  </si>
  <si>
    <t>New Netherland</t>
  </si>
  <si>
    <t>Medibee</t>
  </si>
  <si>
    <t>http://blocgame.com/stats.php?id=41712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</si>
  <si>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</si>
  <si>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</si>
  <si>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</si>
  <si>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</si>
  <si>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</si>
  <si>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</si>
  <si>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103 Mbbl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</si>
  <si>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</si>
  <si>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</si>
  <si>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</si>
  <si>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</si>
  <si>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</si>
  <si>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</si>
  <si>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</si>
  <si>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</si>
  <si>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</si>
  <si>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</si>
  <si>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378 Mbbl; 1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</si>
  <si>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</si>
  <si>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</si>
  <si>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</si>
  <si>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</si>
  <si>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</si>
  <si>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</si>
  <si>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4166 Mbbl; 1 Mbbl</t>
  </si>
  <si>
    <t>Huronica</t>
  </si>
  <si>
    <t>hnasr</t>
  </si>
  <si>
    <t>http://blocgame.com/stats.php?id=50743</t>
  </si>
  <si>
    <t>182 Mbbl; 1 Mbbl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</si>
  <si>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</si>
  <si>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</si>
  <si>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</si>
  <si>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</si>
  <si>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</si>
  <si>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</si>
  <si>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402 Mbbl; 2 Mbbl</t>
  </si>
  <si>
    <t>Vectis</t>
  </si>
  <si>
    <t>mrh112</t>
  </si>
  <si>
    <t>last online 56 hours ago</t>
  </si>
  <si>
    <t>http://blocgame.com/stats.php?id=52426</t>
  </si>
  <si>
    <t>Protopolis</t>
  </si>
  <si>
    <t>Monkah</t>
  </si>
  <si>
    <t>http://blocgame.com/stats.php?id=53524</t>
  </si>
  <si>
    <t>745 Mbbl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</si>
  <si>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</si>
  <si>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</si>
  <si>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</si>
  <si>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</si>
  <si>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</si>
  <si>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</si>
  <si>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</si>
  <si>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</si>
  <si>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</si>
  <si>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</si>
  <si>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</si>
  <si>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</si>
  <si>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Tristania</t>
  </si>
  <si>
    <t>tristfire</t>
  </si>
  <si>
    <t>http://blocgame.com/stats.php?id=56606</t>
  </si>
  <si>
    <t>Desmaia</t>
  </si>
  <si>
    <t>Jneu333</t>
  </si>
  <si>
    <t>http://blocgame.com/stats.php?id=57035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</si>
  <si>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</si>
  <si>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</si>
  <si>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</si>
  <si>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</si>
  <si>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</si>
  <si>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</si>
  <si>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Humanitas</t>
  </si>
  <si>
    <t>Komodin17</t>
  </si>
  <si>
    <t>http://blocgame.com/stats.php?id=59597</t>
  </si>
  <si>
    <t>461 Mbbl; 2 Mbbl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</si>
  <si>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</si>
  <si>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</si>
  <si>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</si>
  <si>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</si>
  <si>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</si>
  <si>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</si>
  <si>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</si>
  <si>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</si>
  <si>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</si>
  <si>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Khubakhtir</t>
  </si>
  <si>
    <t>grimitigo</t>
  </si>
  <si>
    <t>http://blocgame.com/stats.php?id=62493</t>
  </si>
  <si>
    <t>302 Mbbl; 1 Mbbl</t>
  </si>
  <si>
    <t>Nelkotia</t>
  </si>
  <si>
    <t>BNelkin</t>
  </si>
  <si>
    <t>http://blocgame.com/stats.php?id=63164</t>
  </si>
  <si>
    <t>Smilodon</t>
  </si>
  <si>
    <t>na-barza</t>
  </si>
  <si>
    <t>http://blocgame.com/stats.php?id=63170</t>
  </si>
  <si>
    <t>Slavs</t>
  </si>
  <si>
    <t>yungkun</t>
  </si>
  <si>
    <t>http://blocgame.com/stats.php?id=63176</t>
  </si>
  <si>
    <t>76 Mbbl; 1 Mbbl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</si>
  <si>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</si>
  <si>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</si>
  <si>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</si>
  <si>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</si>
  <si>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</si>
  <si>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</si>
  <si>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</si>
  <si>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Aratana Kibo</t>
  </si>
  <si>
    <t>Yuno</t>
  </si>
  <si>
    <t>http://blocgame.com/stats.php?id=63197</t>
  </si>
  <si>
    <t>310 Mbbl; 1 Mbbl</t>
  </si>
  <si>
    <t>LISA</t>
  </si>
  <si>
    <t>Taurenevil</t>
  </si>
  <si>
    <t>http://blocgame.com/stats.php?id=63204</t>
  </si>
  <si>
    <t>1562 Mbbl; 1 Mbbl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</si>
  <si>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</si>
  <si>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</si>
  <si>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</si>
  <si>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</si>
  <si>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</si>
  <si>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</si>
  <si>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</si>
  <si>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</si>
  <si>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</si>
  <si>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</si>
  <si>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</si>
  <si>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</si>
  <si>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</si>
  <si>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</si>
  <si>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</si>
  <si>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</si>
  <si>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</si>
  <si>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</si>
  <si>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True Arians</t>
  </si>
  <si>
    <t>Kapis</t>
  </si>
  <si>
    <t>http://blocgame.com/stats.php?id=63229</t>
  </si>
  <si>
    <t>4540 Mbbl; 1 Mbbl</t>
  </si>
  <si>
    <t>Mild Jam</t>
  </si>
  <si>
    <t>Ecco Split</t>
  </si>
  <si>
    <t>http://blocgame.com/stats.php?id=63231</t>
  </si>
  <si>
    <t>336 Mbbl; 1 Mbbl</t>
  </si>
  <si>
    <t>Alabamistan</t>
  </si>
  <si>
    <t>Robert Bentley</t>
  </si>
  <si>
    <t>http://blocgame.com/stats.php?id=63234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</si>
  <si>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</si>
  <si>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</si>
  <si>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</si>
  <si>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</si>
  <si>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</si>
  <si>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</si>
  <si>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</si>
  <si>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</si>
  <si>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</si>
  <si>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Obongoha</t>
  </si>
  <si>
    <t>Sir Walter Kekington IV</t>
  </si>
  <si>
    <t>http://blocgame.com/stats.php?id=63244</t>
  </si>
  <si>
    <t>Rimdesia</t>
  </si>
  <si>
    <t>Adolphino Hitlerino</t>
  </si>
  <si>
    <t>http://blocgame.com/alliancestats.php?allianceid=2078</t>
  </si>
  <si>
    <t>Galactic Circlejerk</t>
  </si>
  <si>
    <t>alliancestats.php?allianceid=2078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</si>
  <si>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</si>
  <si>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</si>
  <si>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</si>
  <si>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</si>
  <si>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</si>
  <si>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</si>
  <si>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</si>
  <si>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</si>
  <si>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</si>
  <si>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</si>
  <si>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</si>
  <si>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</si>
  <si>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</si>
  <si>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</si>
  <si>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</si>
  <si>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</si>
  <si>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</si>
  <si>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</si>
  <si>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</si>
  <si>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</si>
  <si>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</si>
  <si>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</si>
  <si>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</si>
  <si>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</si>
  <si>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</si>
  <si>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4459 Mbbl; 2 Mbbl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</si>
  <si>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</si>
  <si>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</si>
  <si>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</si>
  <si>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</si>
  <si>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</si>
  <si>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</si>
  <si>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</si>
  <si>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</si>
  <si>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</si>
  <si>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</si>
  <si>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</si>
  <si>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</si>
  <si>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</si>
  <si>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</si>
  <si>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</si>
  <si>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F1avortown</t>
  </si>
  <si>
    <t>Guy Fieri</t>
  </si>
  <si>
    <t>http://blocgame.com/stats.php?id=63276</t>
  </si>
  <si>
    <t>240 Mbbl; 1 Mbbl</t>
  </si>
  <si>
    <t>Kreigoria</t>
  </si>
  <si>
    <t>Krie Ger CCXII</t>
  </si>
  <si>
    <t>http://blocgame.com/stats.php?id=63285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</si>
  <si>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</si>
  <si>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</si>
  <si>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</si>
  <si>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</si>
  <si>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</si>
  <si>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</si>
  <si>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3235 Mbbl; 1 Mbbl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</si>
  <si>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</si>
  <si>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</si>
  <si>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</si>
  <si>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</si>
  <si>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</si>
  <si>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</si>
  <si>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</si>
  <si>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</si>
  <si>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</si>
  <si>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</si>
  <si>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</si>
  <si>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4ScoopsCmon</t>
  </si>
  <si>
    <t>TimTheEnchanter</t>
  </si>
  <si>
    <t>http://blocgame.com/stats.php?id=63307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</si>
  <si>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</si>
  <si>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</si>
  <si>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</si>
  <si>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</si>
  <si>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</si>
  <si>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</si>
  <si>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</si>
  <si>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</si>
  <si>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</si>
  <si>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</si>
  <si>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</si>
  <si>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</si>
  <si>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</si>
  <si>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</si>
  <si>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</si>
  <si>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371 Mbbl; 1 Mbbl</t>
  </si>
  <si>
    <t>ozstraya52</t>
  </si>
  <si>
    <t>bennyboy52521</t>
  </si>
  <si>
    <t>http://blocgame.com/stats.php?id=63323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</si>
  <si>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</si>
  <si>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</si>
  <si>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</si>
  <si>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</si>
  <si>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</si>
  <si>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</si>
  <si>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3090 Mbbl; 1 Mbbl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</si>
  <si>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</si>
  <si>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</si>
  <si>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</si>
  <si>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</si>
  <si>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</si>
  <si>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</si>
  <si>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Trumptopia</t>
  </si>
  <si>
    <t>TupacWillRiseAgain</t>
  </si>
  <si>
    <t>http://blocgame.com/stats.php?id=63338</t>
  </si>
  <si>
    <t>esea lobby</t>
  </si>
  <si>
    <t>chikenmyfrind</t>
  </si>
  <si>
    <t>http://blocgame.com/stats.php?id=63341</t>
  </si>
  <si>
    <t>Arubia</t>
  </si>
  <si>
    <t>Arab Hitler</t>
  </si>
  <si>
    <t>http://blocgame.com/stats.php?id=63344</t>
  </si>
  <si>
    <t>Douchistan</t>
  </si>
  <si>
    <t>McDouchebag</t>
  </si>
  <si>
    <t>http://blocgame.com/stats.php?id=63347</t>
  </si>
  <si>
    <t>2772 Mbbl; 1 Mbbl</t>
  </si>
  <si>
    <t>Robodesia</t>
  </si>
  <si>
    <t>Kekman</t>
  </si>
  <si>
    <t>http://blocgame.com/stats.php?id=63348</t>
  </si>
  <si>
    <t>Greater Reich</t>
  </si>
  <si>
    <t>Dr. Feelgood</t>
  </si>
  <si>
    <t>http://blocgame.com/stats.php?id=63353</t>
  </si>
  <si>
    <t>169 Mbbl; 3 Mbbl</t>
  </si>
  <si>
    <t>jukilland</t>
  </si>
  <si>
    <t>Algivuh Yu-Marahd</t>
  </si>
  <si>
    <t>http://blocgame.com/stats.php?id=63358</t>
  </si>
  <si>
    <t>4082 Mbbl; 1 Mbbl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</si>
  <si>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</si>
  <si>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</si>
  <si>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</si>
  <si>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</si>
  <si>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</si>
  <si>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</si>
  <si>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421 Mbbl; 2 Mbbl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</si>
  <si>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</si>
  <si>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</si>
  <si>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</si>
  <si>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</si>
  <si>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</si>
  <si>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</si>
  <si>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</si>
  <si>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</si>
  <si>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</si>
  <si>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</si>
  <si>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</si>
  <si>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</si>
  <si>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</si>
  <si>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</si>
  <si>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</si>
  <si>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</si>
  <si>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</si>
  <si>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</si>
  <si>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</si>
  <si>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</si>
  <si>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</si>
  <si>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</si>
  <si>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</si>
  <si>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</si>
  <si>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</si>
  <si>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</si>
  <si>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</si>
  <si>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337 Mbbl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</si>
  <si>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</si>
  <si>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</si>
  <si>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</si>
  <si>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</si>
  <si>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</si>
  <si>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</si>
  <si>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</si>
  <si>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</si>
  <si>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</si>
  <si>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3625 Mbbl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</si>
  <si>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</si>
  <si>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</si>
  <si>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</si>
  <si>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</si>
  <si>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</si>
  <si>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</si>
  <si>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</si>
  <si>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</si>
  <si>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</si>
  <si>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4035 Mbbl; 1 Mbbl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</si>
  <si>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</si>
  <si>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</si>
  <si>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</si>
  <si>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</si>
  <si>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</si>
  <si>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</si>
  <si>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</si>
  <si>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</si>
  <si>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</si>
  <si>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</si>
  <si>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</si>
  <si>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</si>
  <si>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6935 Mbbl; 1 Mbbl</t>
  </si>
  <si>
    <t>3455 Mbbl; 3 Mbbl</t>
  </si>
  <si>
    <t>20165 km 2</t>
  </si>
  <si>
    <t>4298 Mbbl; 1 Mbbl</t>
  </si>
  <si>
    <t>19457 km 2</t>
  </si>
  <si>
    <t>446 Mbbl; 3 Mbbl</t>
  </si>
  <si>
    <t>4844 Mbbl; 1 Mbbl</t>
  </si>
  <si>
    <t>Iwo Jima</t>
  </si>
  <si>
    <t>Tadamichi Kuribayashi</t>
  </si>
  <si>
    <t>http://blocgame.com/stats.php?id=63259</t>
  </si>
  <si>
    <t>442 Mbbl; 1 Mbbl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</si>
  <si>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</si>
  <si>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</si>
  <si>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</si>
  <si>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</si>
  <si>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</si>
  <si>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</si>
  <si>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4806 Mbbl</t>
  </si>
  <si>
    <t>Dickbutt/pol/</t>
  </si>
  <si>
    <t>http://blocgame.com/stats.php?id=63536</t>
  </si>
  <si>
    <t>1940 Mbbl; 2 Mbbl</t>
  </si>
  <si>
    <t>The Boer</t>
  </si>
  <si>
    <t>Joe Soap</t>
  </si>
  <si>
    <t>http://blocgame.com/stats.php?id=55355</t>
  </si>
  <si>
    <t>332 Mbbl; 2 Mbbl</t>
  </si>
  <si>
    <t>4846 Mbbl; 1 Mbbl</t>
  </si>
  <si>
    <t>118 Mbbl; 1 Mbbl</t>
  </si>
  <si>
    <t>13750 km 2</t>
  </si>
  <si>
    <t>223 Mbbl; 1 Mbbl</t>
  </si>
  <si>
    <t>http://blocgame.com/alliancestats.php?allianceid=2076</t>
  </si>
  <si>
    <t>420 Empire</t>
  </si>
  <si>
    <t>alliancestats.php?allianceid=2076</t>
  </si>
  <si>
    <t>381 Mbbl; 2 Mbbl</t>
  </si>
  <si>
    <t>20300 km 2</t>
  </si>
  <si>
    <t>378 Mbbl; 4 Mbbl</t>
  </si>
  <si>
    <t>141 Mbbl; 1 Mbbl</t>
  </si>
  <si>
    <t>6411 Mbbl</t>
  </si>
  <si>
    <t>Sintra</t>
  </si>
  <si>
    <t>Daniel Lima</t>
  </si>
  <si>
    <t>http://blocgame.com/stats.php?id=63167</t>
  </si>
  <si>
    <t>64 Mbbl; 2 Mbbl</t>
  </si>
  <si>
    <t>Zyklon Ben</t>
  </si>
  <si>
    <t>Donald J Trump</t>
  </si>
  <si>
    <t>http://blocgame.com/stats.php?id=63182</t>
  </si>
  <si>
    <t>1431 Mbbl; 1 Mbbl</t>
  </si>
  <si>
    <t>IBabylonl</t>
  </si>
  <si>
    <t>Ipyromaniacl</t>
  </si>
  <si>
    <t>http://blocgame.com/stats.php?id=63227</t>
  </si>
  <si>
    <t>65 Mbbl; 1 Mbbl</t>
  </si>
  <si>
    <t>Guadianstan</t>
  </si>
  <si>
    <t>Guadian Bakar</t>
  </si>
  <si>
    <t>http://blocgame.com/alliancestats.php?allianceid=2086</t>
  </si>
  <si>
    <t>Followers of Guadian</t>
  </si>
  <si>
    <t>alliancestats.php?allianceid=2086</t>
  </si>
  <si>
    <t>http://blocgame.com/stats.php?id=63250</t>
  </si>
  <si>
    <t>382 Mbbl</t>
  </si>
  <si>
    <t>Schlomo</t>
  </si>
  <si>
    <t>Juxta</t>
  </si>
  <si>
    <t>http://blocgame.com/stats.php?id=63274</t>
  </si>
  <si>
    <t>Carim</t>
  </si>
  <si>
    <t>The Earl</t>
  </si>
  <si>
    <t>http://blocgame.com/stats.php?id=63308</t>
  </si>
  <si>
    <t>ImperialBabylon</t>
  </si>
  <si>
    <t>LetsGetThisShoahOntheRoad</t>
  </si>
  <si>
    <t>http://blocgame.com/stats.php?id=63329</t>
  </si>
  <si>
    <t>WEWUZKANGS</t>
  </si>
  <si>
    <t>BETTERTHANHITLER</t>
  </si>
  <si>
    <t>http://blocgame.com/stats.php?id=63337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</si>
  <si>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</si>
  <si>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</si>
  <si>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</si>
  <si>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</si>
  <si>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</si>
  <si>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</si>
  <si>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</si>
  <si>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</si>
  <si>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</si>
  <si>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</si>
  <si>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</si>
  <si>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</si>
  <si>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</si>
  <si>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</si>
  <si>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</si>
  <si>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</si>
  <si>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</si>
  <si>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</si>
  <si>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</si>
  <si>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</si>
  <si>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</si>
  <si>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</si>
  <si>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</si>
  <si>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</si>
  <si>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</si>
  <si>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</si>
  <si>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</si>
  <si>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</si>
  <si>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</si>
  <si>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</si>
  <si>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</si>
  <si>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</si>
  <si>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</si>
  <si>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</si>
  <si>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</si>
  <si>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</si>
  <si>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</si>
  <si>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</si>
  <si>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</si>
  <si>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</si>
  <si>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282 Mbbl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</si>
  <si>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</si>
  <si>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</si>
  <si>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</si>
  <si>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</si>
  <si>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</si>
  <si>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</si>
  <si>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19411 km 2</t>
  </si>
  <si>
    <t>3240 Mbbl; 3 Mbbl</t>
  </si>
  <si>
    <t>451 Mbbl; 2 Mbbl</t>
  </si>
  <si>
    <t>DoubleDuskia</t>
  </si>
  <si>
    <t>Goratrixx</t>
  </si>
  <si>
    <t>http://blocgame.com/stats.php?id=51477</t>
  </si>
  <si>
    <t>208 Mbbl; 1 Mbbl</t>
  </si>
  <si>
    <t>4818 Mbbl</t>
  </si>
  <si>
    <t>456 Mbbl; 1 Mbbl</t>
  </si>
  <si>
    <t>59 Mbbl</t>
  </si>
  <si>
    <t>414 Mbbl; 1 Mbbl</t>
  </si>
  <si>
    <t>324 Mbbl; 1 Mbbl</t>
  </si>
  <si>
    <t>2149 Mbbl; 2 Mbbl</t>
  </si>
  <si>
    <t>3744 Mbbl; 1 Mbbl</t>
  </si>
  <si>
    <t>Shell</t>
  </si>
  <si>
    <t>Antonios</t>
  </si>
  <si>
    <t>http://blocgame.com/stats.php?id=63278</t>
  </si>
  <si>
    <t>5691 Mbbl</t>
  </si>
  <si>
    <t>Sandniggeristan</t>
  </si>
  <si>
    <t>King Negro</t>
  </si>
  <si>
    <t>http://blocgame.com/stats.php?id=63365</t>
  </si>
  <si>
    <t>3716 Mbbl; 3 Mbbl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</si>
  <si>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</si>
  <si>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</si>
  <si>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</si>
  <si>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</si>
  <si>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</si>
  <si>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</si>
  <si>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2537 Mbbl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</si>
  <si>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</si>
  <si>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</si>
  <si>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</si>
  <si>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</si>
  <si>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</si>
  <si>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</si>
  <si>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</si>
  <si>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</si>
  <si>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</si>
  <si>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400 Mbbl; 1 Mbbl</t>
  </si>
  <si>
    <t>Lupiin</t>
  </si>
  <si>
    <t>Fluffwuff</t>
  </si>
  <si>
    <t>http://blocgame.com/stats.php?id=63533</t>
  </si>
  <si>
    <t>225 Mbbl</t>
  </si>
  <si>
    <t>Shariastan</t>
  </si>
  <si>
    <t>Taqiyyabro</t>
  </si>
  <si>
    <t>http://blocgame.com/stats.php?id=63574</t>
  </si>
  <si>
    <t>2730 Mbbl</t>
  </si>
  <si>
    <t>Zilverland</t>
  </si>
  <si>
    <t>Prohor</t>
  </si>
  <si>
    <t>http://blocgame.com/stats.php?id=63603</t>
  </si>
  <si>
    <t>117 Mbbl</t>
  </si>
  <si>
    <t>Bantersciz</t>
  </si>
  <si>
    <t>Banterscnizzle Cuperpatch</t>
  </si>
  <si>
    <t>http://blocgame.com/stats.php?id=63604</t>
  </si>
  <si>
    <t>49 Mbbl</t>
  </si>
  <si>
    <t>alko</t>
  </si>
  <si>
    <t>kaden</t>
  </si>
  <si>
    <t>http://blocgame.com/stats.php?id=63649</t>
  </si>
  <si>
    <t>1002 Mbbl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</si>
  <si>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</si>
  <si>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</si>
  <si>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</si>
  <si>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</si>
  <si>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</si>
  <si>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</si>
  <si>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1645 Mbbl</t>
  </si>
  <si>
    <t>345 Mbbl</t>
  </si>
  <si>
    <t>Tahitoa</t>
  </si>
  <si>
    <t>mrmrlol</t>
  </si>
  <si>
    <t>http://blocgame.com/stats.php?id=42388</t>
  </si>
  <si>
    <t>269 Mbbl; 3 Mbbl</t>
  </si>
  <si>
    <t>Pink</t>
  </si>
  <si>
    <t>Rosy Maple Moth</t>
  </si>
  <si>
    <t>http://blocgame.com/stats.php?id=46667</t>
  </si>
  <si>
    <t>20201 km 2</t>
  </si>
  <si>
    <t>2472 Mbbl</t>
  </si>
  <si>
    <t>461 Mbbl; 1 Mbbl</t>
  </si>
  <si>
    <t>348 Mbbl; 2 Mbbl</t>
  </si>
  <si>
    <t>Jurestist</t>
  </si>
  <si>
    <t>truenova</t>
  </si>
  <si>
    <t>http://blocgame.com/stats.php?id=59705</t>
  </si>
  <si>
    <t>621 Mbbl; 5 Mbbl</t>
  </si>
  <si>
    <t>480 Mbbl; 2 Mbbl</t>
  </si>
  <si>
    <t>394 Mbbl; 1 Mbbl</t>
  </si>
  <si>
    <t>2338 Mbbl; 1 Mbbl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</si>
  <si>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</si>
  <si>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</si>
  <si>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</si>
  <si>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</si>
  <si>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</si>
  <si>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</si>
  <si>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62 Mbbl</t>
  </si>
  <si>
    <t>Lutet</t>
  </si>
  <si>
    <t>absurdlife</t>
  </si>
  <si>
    <t>http://blocgame.com/stats.php?id=63225</t>
  </si>
  <si>
    <t>Spurdo Empire</t>
  </si>
  <si>
    <t>KILL ALL THE KIKES</t>
  </si>
  <si>
    <t>http://blocgame.com/stats.php?id=63240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</si>
  <si>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</si>
  <si>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</si>
  <si>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</si>
  <si>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</si>
  <si>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</si>
  <si>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</si>
  <si>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</si>
  <si>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</si>
  <si>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</si>
  <si>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307 Mbbl; 1 Mbbl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</si>
  <si>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</si>
  <si>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</si>
  <si>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</si>
  <si>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</si>
  <si>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</si>
  <si>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</si>
  <si>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</si>
  <si>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</si>
  <si>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</si>
  <si>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</si>
  <si>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</si>
  <si>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</si>
  <si>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</si>
  <si>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</si>
  <si>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</si>
  <si>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</si>
  <si>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</si>
  <si>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</si>
  <si>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</si>
  <si>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</si>
  <si>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</si>
  <si>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</si>
  <si>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</si>
  <si>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</si>
  <si>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</si>
  <si>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</si>
  <si>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</si>
  <si>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</si>
  <si>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</si>
  <si>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</si>
  <si>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</si>
  <si>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</si>
  <si>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</si>
  <si>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</si>
  <si>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</si>
  <si>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</si>
  <si>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</si>
  <si>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</si>
  <si>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</si>
  <si>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</si>
  <si>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20396 km 2</t>
  </si>
  <si>
    <t>332 Mbbl; 1 Mbbl</t>
  </si>
  <si>
    <t>Avacado's</t>
  </si>
  <si>
    <t>Avacado</t>
  </si>
  <si>
    <t>http://blocgame.com/stats.php?id=52424</t>
  </si>
  <si>
    <t>2471 Mbbl; 3 Mbbl</t>
  </si>
  <si>
    <t>Soviet Pacific</t>
  </si>
  <si>
    <t>Alexandrov Britvy</t>
  </si>
  <si>
    <t>http://blocgame.com/stats.php?id=52809</t>
  </si>
  <si>
    <t>1203 Mbbl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</si>
  <si>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</si>
  <si>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</si>
  <si>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</si>
  <si>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</si>
  <si>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</si>
  <si>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</si>
  <si>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</si>
  <si>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</si>
  <si>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</si>
  <si>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439 Mbbl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</si>
  <si>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</si>
  <si>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</si>
  <si>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</si>
  <si>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</si>
  <si>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</si>
  <si>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</si>
  <si>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217 Mbbl; 1 Mbbl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</si>
  <si>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</si>
  <si>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</si>
  <si>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</si>
  <si>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</si>
  <si>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</si>
  <si>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</si>
  <si>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</si>
  <si>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</si>
  <si>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</si>
  <si>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124 Mbbl; 1 Mbbl</t>
  </si>
  <si>
    <t>3811 Mbbl; 2 Mbbl</t>
  </si>
  <si>
    <t>987 Mbbl; 2 Mbbl</t>
  </si>
  <si>
    <t>20402 km 2</t>
  </si>
  <si>
    <t>4569 Mbbl; 3 Mbbl</t>
  </si>
  <si>
    <t>339 Mbbl; 1 Mbbl</t>
  </si>
  <si>
    <t>3196 Mbbl; 2 Mbbl</t>
  </si>
  <si>
    <t>Swedenistan</t>
  </si>
  <si>
    <t>BeoW0lfe</t>
  </si>
  <si>
    <t>$262 million</t>
  </si>
  <si>
    <t>16253 km 2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</si>
  <si>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</si>
  <si>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</si>
  <si>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</si>
  <si>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</si>
  <si>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</si>
  <si>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</si>
  <si>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</si>
  <si>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4093 Mbbl; 2 Mbbl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</si>
  <si>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</si>
  <si>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</si>
  <si>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</si>
  <si>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</si>
  <si>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</si>
  <si>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</si>
  <si>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</si>
  <si>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</si>
  <si>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</si>
  <si>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</si>
  <si>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</si>
  <si>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344 Mbbl; 1 Mbbl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</si>
  <si>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</si>
  <si>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</si>
  <si>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</si>
  <si>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</si>
  <si>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</si>
  <si>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</si>
  <si>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</si>
  <si>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</si>
  <si>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</si>
  <si>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</si>
  <si>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</si>
  <si>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</si>
  <si>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</si>
  <si>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</si>
  <si>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</si>
  <si>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2475 Mbbl; 1 Mbbl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</si>
  <si>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</si>
  <si>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</si>
  <si>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</si>
  <si>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</si>
  <si>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</si>
  <si>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</si>
  <si>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</si>
  <si>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</si>
  <si>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</si>
  <si>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2651 Mbbl; 2 Mbbl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</si>
  <si>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</si>
  <si>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</si>
  <si>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</si>
  <si>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</si>
  <si>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</si>
  <si>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</si>
  <si>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</si>
  <si>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</si>
  <si>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</si>
  <si>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</si>
  <si>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</si>
  <si>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</si>
  <si>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</si>
  <si>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</si>
  <si>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</si>
  <si>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</si>
  <si>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</si>
  <si>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</si>
  <si>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</si>
  <si>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</si>
  <si>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</si>
  <si>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</si>
  <si>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</si>
  <si>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</si>
  <si>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</si>
  <si>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</si>
  <si>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</si>
  <si>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</si>
  <si>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</si>
  <si>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</si>
  <si>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2134 Mbbl; 1 Mbbl</t>
  </si>
  <si>
    <t>suhdude</t>
  </si>
  <si>
    <t>Asuhdude</t>
  </si>
  <si>
    <t>http://blocgame.com/stats.php?id=63510</t>
  </si>
  <si>
    <t>440 Mbbl; 1 Mbbl</t>
  </si>
  <si>
    <t>Kekislovakia</t>
  </si>
  <si>
    <t>Sam Kekington</t>
  </si>
  <si>
    <t>http://blocgame.com/stats.php?id=63511</t>
  </si>
  <si>
    <t>177 Mbbl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</si>
  <si>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</si>
  <si>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</si>
  <si>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</si>
  <si>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</si>
  <si>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</si>
  <si>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</si>
  <si>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1681 Mbbl; 1 Mbbl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</si>
  <si>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</si>
  <si>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</si>
  <si>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</si>
  <si>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</si>
  <si>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</si>
  <si>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</si>
  <si>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</si>
  <si>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</si>
  <si>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</si>
  <si>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</si>
  <si>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</si>
  <si>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</si>
  <si>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</si>
  <si>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</si>
  <si>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</si>
  <si>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</si>
  <si>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</si>
  <si>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</si>
  <si>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</si>
  <si>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</si>
  <si>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</si>
  <si>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</si>
  <si>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466 Mbbl; 2 Mbbl</t>
  </si>
  <si>
    <t>melayuraya</t>
  </si>
  <si>
    <t>bangsamelayu</t>
  </si>
  <si>
    <t>http://blocgame.com/stats.php?id=63546</t>
  </si>
  <si>
    <t>181 Mbbl; 3 Mbbl</t>
  </si>
  <si>
    <t>WeWuz</t>
  </si>
  <si>
    <t>OfficerDarrenWilson</t>
  </si>
  <si>
    <t>http://blocgame.com/stats.php?id=63547</t>
  </si>
  <si>
    <t>4571 Mbbl; 2 Mbbl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</si>
  <si>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</si>
  <si>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</si>
  <si>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</si>
  <si>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</si>
  <si>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</si>
  <si>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</si>
  <si>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6594 Mbbl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</si>
  <si>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</si>
  <si>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</si>
  <si>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</si>
  <si>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</si>
  <si>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</si>
  <si>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</si>
  <si>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</si>
  <si>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</si>
  <si>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</si>
  <si>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</si>
  <si>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</si>
  <si>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</si>
  <si>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</si>
  <si>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</si>
  <si>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</si>
  <si>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</si>
  <si>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</si>
  <si>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</si>
  <si>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</si>
  <si>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</si>
  <si>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</si>
  <si>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</si>
  <si>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</si>
  <si>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</si>
  <si>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</si>
  <si>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</si>
  <si>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</si>
  <si>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</si>
  <si>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</si>
  <si>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</si>
  <si>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</si>
  <si>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</si>
  <si>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</si>
  <si>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</si>
  <si>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</si>
  <si>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</si>
  <si>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</si>
  <si>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</si>
  <si>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</si>
  <si>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</si>
  <si>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</si>
  <si>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</si>
  <si>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</si>
  <si>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309 Mbbl; 1 Mbbl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</si>
  <si>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</si>
  <si>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</si>
  <si>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</si>
  <si>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</si>
  <si>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</si>
  <si>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</si>
  <si>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</si>
  <si>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</si>
  <si>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</si>
  <si>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</si>
  <si>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</si>
  <si>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</si>
  <si>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226 Mbbl; 1 Mbbl</t>
  </si>
  <si>
    <t>El Habibica</t>
  </si>
  <si>
    <t>Habib the Magnificent</t>
  </si>
  <si>
    <t>http://blocgame.com/alliancestats.php?allianceid=2083</t>
  </si>
  <si>
    <t>El Ausbrigia</t>
  </si>
  <si>
    <t>alliancestats.php?allianceid=2083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</si>
  <si>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</si>
  <si>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</si>
  <si>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</si>
  <si>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</si>
  <si>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</si>
  <si>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</si>
  <si>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</si>
  <si>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73 Mbbl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</si>
  <si>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</si>
  <si>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</si>
  <si>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</si>
  <si>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</si>
  <si>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</si>
  <si>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</si>
  <si>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</si>
  <si>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</si>
  <si>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</si>
  <si>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</si>
  <si>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</si>
  <si>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</si>
  <si>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</si>
  <si>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</si>
  <si>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</si>
  <si>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</si>
  <si>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</si>
  <si>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</si>
  <si>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</si>
  <si>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</si>
  <si>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</si>
  <si>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3798 Mbbl; 1 Mbbl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</si>
  <si>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</si>
  <si>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</si>
  <si>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</si>
  <si>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</si>
  <si>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</si>
  <si>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</si>
  <si>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457 Mbbl; 1 Mbbl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</si>
  <si>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</si>
  <si>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</si>
  <si>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</si>
  <si>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</si>
  <si>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</si>
  <si>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</si>
  <si>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</si>
  <si>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</si>
  <si>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</si>
  <si>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</si>
  <si>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</si>
  <si>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</si>
  <si>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</si>
  <si>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</si>
  <si>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</si>
  <si>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</si>
  <si>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</si>
  <si>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</si>
  <si>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</si>
  <si>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</si>
  <si>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</si>
  <si>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</si>
  <si>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</si>
  <si>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</si>
  <si>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Cocainum</t>
  </si>
  <si>
    <t>gonzarlis</t>
  </si>
  <si>
    <t>http://blocgame.com/stats.php?id=41121</t>
  </si>
  <si>
    <t>257 Mbbl; 1 Mbbl</t>
  </si>
  <si>
    <t>New Celtica</t>
  </si>
  <si>
    <t>Ocassidy</t>
  </si>
  <si>
    <t>http://blocgame.com/stats.php?id=42157</t>
  </si>
  <si>
    <t>4474 Mbbl</t>
  </si>
  <si>
    <t>161 Mbbl; 1 Mbbl</t>
  </si>
  <si>
    <t>Atikana</t>
  </si>
  <si>
    <t>Shaqzilla</t>
  </si>
  <si>
    <t>http://blocgame.com/stats.php?id=56212</t>
  </si>
  <si>
    <t>19020 km 2</t>
  </si>
  <si>
    <t>Birgland</t>
  </si>
  <si>
    <t>snesiscool</t>
  </si>
  <si>
    <t>http://blocgame.com/stats.php?id=58700</t>
  </si>
  <si>
    <t>229 Mbbl; 2 Mbbl</t>
  </si>
  <si>
    <t>Mahawangsa</t>
  </si>
  <si>
    <t>iskandariah</t>
  </si>
  <si>
    <t>http://blocgame.com/stats.php?id=60504</t>
  </si>
  <si>
    <t>214 Mbbl; 2 Mbbl</t>
  </si>
  <si>
    <t>80 Mbbl</t>
  </si>
  <si>
    <t>151 Mbbl; 7 Mbbl</t>
  </si>
  <si>
    <t>177 Mbbl; 3 Mbbl</t>
  </si>
  <si>
    <t>384 Mbbl; 1 Mbbl</t>
  </si>
  <si>
    <t>nogoriden2</t>
  </si>
  <si>
    <t>http://blocgame.com/stats.php?id=62787</t>
  </si>
  <si>
    <t>409 Mbbl; 1 Mbbl</t>
  </si>
  <si>
    <t>418 Mbbl</t>
  </si>
  <si>
    <t>Monevria</t>
  </si>
  <si>
    <t>Bateman DT</t>
  </si>
  <si>
    <t>http://blocgame.com/stats.php?id=63228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</si>
  <si>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</si>
  <si>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</si>
  <si>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</si>
  <si>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</si>
  <si>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</si>
  <si>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</si>
  <si>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334 Mbbl; 2 Mbbl</t>
  </si>
  <si>
    <t>NiggerGraveyard</t>
  </si>
  <si>
    <t>xXx-NiggerDestroyer-xXx</t>
  </si>
  <si>
    <t>http://blocgame.com/stats.php?id=63262</t>
  </si>
  <si>
    <t>Cheneystan</t>
  </si>
  <si>
    <t>Rick Cheney</t>
  </si>
  <si>
    <t>http://blocgame.com/stats.php?id=63269</t>
  </si>
  <si>
    <t>128 Mbbl; 1 Mbbl</t>
  </si>
  <si>
    <t>Victory &amp; Zion</t>
  </si>
  <si>
    <t>Francis II</t>
  </si>
  <si>
    <t>http://blocgame.com/stats.php?id=63280</t>
  </si>
  <si>
    <t>Autismal</t>
  </si>
  <si>
    <t>Bufkhan</t>
  </si>
  <si>
    <t>http://blocgame.com/alliancestats.php?allianceid=2079</t>
  </si>
  <si>
    <t>Freedom Legion</t>
  </si>
  <si>
    <t>alliancestats.php?allianceid=2079</t>
  </si>
  <si>
    <t>http://blocgame.com/stats.php?id=63282</t>
  </si>
  <si>
    <t>1293 Mbbl</t>
  </si>
  <si>
    <t>Dubsistan</t>
  </si>
  <si>
    <t>Kek Almighty</t>
  </si>
  <si>
    <t>http://blocgame.com/stats.php?id=63300</t>
  </si>
  <si>
    <t>2158 Mbbl; 3 Mbbl</t>
  </si>
  <si>
    <t>putistanian</t>
  </si>
  <si>
    <t>Enrus</t>
  </si>
  <si>
    <t>http://blocgame.com/stats.php?id=63336</t>
  </si>
  <si>
    <t>1882 Mbbl; 1 Mbbl</t>
  </si>
  <si>
    <t>Break</t>
  </si>
  <si>
    <t>youwillbreak</t>
  </si>
  <si>
    <t>http://blocgame.com/stats.php?id=63356</t>
  </si>
  <si>
    <t>391 Mbbl</t>
  </si>
  <si>
    <t>Burger</t>
  </si>
  <si>
    <t>Kilo132</t>
  </si>
  <si>
    <t>http://blocgame.com/stats.php?id=63371</t>
  </si>
  <si>
    <t>Chongministan</t>
  </si>
  <si>
    <t>Restrepo</t>
  </si>
  <si>
    <t>20269 km 2</t>
  </si>
  <si>
    <t>http://blocgame.com/stats.php?id=63388</t>
  </si>
  <si>
    <t>3004 Mbbl; 3 Mbbl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</si>
  <si>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</si>
  <si>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</si>
  <si>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</si>
  <si>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</si>
  <si>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</si>
  <si>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</si>
  <si>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4823 Mbbl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</si>
  <si>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</si>
  <si>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</si>
  <si>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</si>
  <si>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</si>
  <si>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</si>
  <si>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</si>
  <si>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88 Mbbl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</si>
  <si>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</si>
  <si>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</si>
  <si>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</si>
  <si>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</si>
  <si>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</si>
  <si>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</si>
  <si>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227 Mbbl</t>
  </si>
  <si>
    <t>Curonia</t>
  </si>
  <si>
    <t>Luke-ms</t>
  </si>
  <si>
    <t>http://blocgame.com/stats.php?id=63639</t>
  </si>
  <si>
    <t>391 Mbbl; 1 Mbbl</t>
  </si>
  <si>
    <t>iiq37615</t>
  </si>
  <si>
    <t>16367 km 2</t>
  </si>
  <si>
    <t>http://blocgame.com/stats.php?id=63718</t>
  </si>
  <si>
    <t>90 Mbbl</t>
  </si>
  <si>
    <t>Cortezia</t>
  </si>
  <si>
    <t>Feliz Turana</t>
  </si>
  <si>
    <t>http://blocgame.com/stats.php?id=49827</t>
  </si>
  <si>
    <t>405 Mbbl</t>
  </si>
  <si>
    <t>Osthen</t>
  </si>
  <si>
    <t>Thesauronsservant</t>
  </si>
  <si>
    <t>http://blocgame.com/stats.php?id=50229</t>
  </si>
  <si>
    <t>2293 Mbbl</t>
  </si>
  <si>
    <t>19795 km 2</t>
  </si>
  <si>
    <t>4865 Mbbl; 6 Mbbl</t>
  </si>
  <si>
    <t>3730 Mbbl; 4 Mbbl</t>
  </si>
  <si>
    <t>4696 Mbbl</t>
  </si>
  <si>
    <t>231 Mbbl; 4 Mbbl</t>
  </si>
  <si>
    <t>303 Mbbl; 1 Mbbl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</si>
  <si>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</si>
  <si>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</si>
  <si>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</si>
  <si>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</si>
  <si>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</si>
  <si>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</si>
  <si>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</si>
  <si>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</si>
  <si>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</si>
  <si>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</si>
  <si>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</si>
  <si>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19611 km 2</t>
  </si>
  <si>
    <t>http://blocgame.com/stats.php?id=63527</t>
  </si>
  <si>
    <t>464 Mbbl</t>
  </si>
  <si>
    <t>Spierto</t>
  </si>
  <si>
    <t>mspierto</t>
  </si>
  <si>
    <t>http://blocgame.com/stats.php?id=63668</t>
  </si>
  <si>
    <t>4761 Mbbl</t>
  </si>
  <si>
    <t>2457 Mbbl; 3 Mbbl</t>
  </si>
  <si>
    <t>Scart</t>
  </si>
  <si>
    <t>Scotify</t>
  </si>
  <si>
    <t>http://blocgame.com/stats.php?id=48581</t>
  </si>
  <si>
    <t>1734 Mbbl; 1 Mbbl</t>
  </si>
  <si>
    <t>Ugandavitz</t>
  </si>
  <si>
    <t>Charles Adibi</t>
  </si>
  <si>
    <t>http://blocgame.com/stats.php?id=51450</t>
  </si>
  <si>
    <t>322 Mbbl; 1 Mbbl</t>
  </si>
  <si>
    <t>20236 km 2</t>
  </si>
  <si>
    <t>4327 Mbbl</t>
  </si>
  <si>
    <t>Nowy Europa</t>
  </si>
  <si>
    <t>Jorge Pedraboa</t>
  </si>
  <si>
    <t>http://blocgame.com/stats.php?id=57151</t>
  </si>
  <si>
    <t>Castleland</t>
  </si>
  <si>
    <t>marchingvike</t>
  </si>
  <si>
    <t>http://blocgame.com/stats.php?id=57275</t>
  </si>
  <si>
    <t>Songtan</t>
  </si>
  <si>
    <t>generosity</t>
  </si>
  <si>
    <t>http://blocgame.com/stats.php?id=57664</t>
  </si>
  <si>
    <t>1470 Mbbl; 2 Mbbl</t>
  </si>
  <si>
    <t>16085 km 2</t>
  </si>
  <si>
    <t>2058 Mbbl</t>
  </si>
  <si>
    <t>Zarelia</t>
  </si>
  <si>
    <t>Zarastroika</t>
  </si>
  <si>
    <t>http://blocgame.com/stats.php?id=62206</t>
  </si>
  <si>
    <t>Nogori Den</t>
  </si>
  <si>
    <t>Nogoriden</t>
  </si>
  <si>
    <t>http://blocgame.com/stats.php?id=62616</t>
  </si>
  <si>
    <t>169 Mbbl; 1 Mbbl</t>
  </si>
  <si>
    <t>20197 km 2</t>
  </si>
  <si>
    <t>202 Mbbl</t>
  </si>
  <si>
    <t>244 Mbbl</t>
  </si>
  <si>
    <t>Knugo</t>
  </si>
  <si>
    <t>Zarmaka</t>
  </si>
  <si>
    <t>http://blocgame.com/stats.php?id=63184</t>
  </si>
  <si>
    <t>Nauticas</t>
  </si>
  <si>
    <t>John Nauticas</t>
  </si>
  <si>
    <t>http://blocgame.com/stats.php?id=63218</t>
  </si>
  <si>
    <t>3865 Mbbl</t>
  </si>
  <si>
    <t>Sirius</t>
  </si>
  <si>
    <t>Sheparddej</t>
  </si>
  <si>
    <t>http://blocgame.com/stats.php?id=63267</t>
  </si>
  <si>
    <t>3860 Mbbl</t>
  </si>
  <si>
    <t>PP</t>
  </si>
  <si>
    <t>Bumpington</t>
  </si>
  <si>
    <t>http://blocgame.com/stats.php?id=63523</t>
  </si>
  <si>
    <t>4675 Mbbl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</si>
  <si>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</si>
  <si>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</si>
  <si>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</si>
  <si>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</si>
  <si>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</si>
  <si>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</si>
  <si>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</si>
  <si>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</si>
  <si>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</si>
  <si>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</si>
  <si>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</si>
  <si>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</si>
  <si>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478 Mbbl; 1 Mbbl</t>
  </si>
  <si>
    <t>Utopiareally</t>
  </si>
  <si>
    <t>Benevolent Dictator</t>
  </si>
  <si>
    <t>http://blocgame.com/stats.php?id=63590</t>
  </si>
  <si>
    <t>2524 Mbbl; 4 Mbbl</t>
  </si>
  <si>
    <t>fety</t>
  </si>
  <si>
    <t>nev39.mj</t>
  </si>
  <si>
    <t>http://blocgame.com/stats.php?id=63610</t>
  </si>
  <si>
    <t>281 Mbbl; 1 Mbbl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</si>
  <si>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</si>
  <si>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</si>
  <si>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</si>
  <si>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</si>
  <si>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</si>
  <si>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</si>
  <si>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</si>
  <si>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</si>
  <si>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</si>
  <si>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290 Mbbl; 2 Mbbl</t>
  </si>
  <si>
    <t>Tetsunoshima</t>
  </si>
  <si>
    <t>Greyjoy</t>
  </si>
  <si>
    <t>http://blocgame.com/stats.php?id=47444</t>
  </si>
  <si>
    <t>6429 Mbbl; 4 Mbbl</t>
  </si>
  <si>
    <t>19600 km 2</t>
  </si>
  <si>
    <t>3029 Mbbl</t>
  </si>
  <si>
    <t>412 Mbbl; 1 Mbbl</t>
  </si>
  <si>
    <t>S.D.Plessken</t>
  </si>
  <si>
    <t>http://blocgame.com/stats.php?id=60189</t>
  </si>
  <si>
    <t>104 Mbbl; 2 Mbbl</t>
  </si>
  <si>
    <t>Elos</t>
  </si>
  <si>
    <t>Panzerfan</t>
  </si>
  <si>
    <t>http://blocgame.com/stats.php?id=61127</t>
  </si>
  <si>
    <t>311 Mbbl; 1 Mbbl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</si>
  <si>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</si>
  <si>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</si>
  <si>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</si>
  <si>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</si>
  <si>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</si>
  <si>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</si>
  <si>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162 Mbbl; 5 Mbbl</t>
  </si>
  <si>
    <t>349 Mbbl; 2 Mbbl</t>
  </si>
  <si>
    <t>5510 Mbbl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</si>
  <si>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</si>
  <si>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</si>
  <si>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</si>
  <si>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</si>
  <si>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</si>
  <si>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</si>
  <si>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</si>
  <si>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</si>
  <si>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</si>
  <si>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</si>
  <si>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</si>
  <si>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</si>
  <si>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384 Mbbl; 2 Mbbl</t>
  </si>
  <si>
    <t>Chaldeae</t>
  </si>
  <si>
    <t>Sadamdidnothingwrong</t>
  </si>
  <si>
    <t>http://blocgame.com/stats.php?id=63489</t>
  </si>
  <si>
    <t>1310 Mbbl; 1 Mbbl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</si>
  <si>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</si>
  <si>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</si>
  <si>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</si>
  <si>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</si>
  <si>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</si>
  <si>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</si>
  <si>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</si>
  <si>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</si>
  <si>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</si>
  <si>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</si>
  <si>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</si>
  <si>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</si>
  <si>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</si>
  <si>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</si>
  <si>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</si>
  <si>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</si>
  <si>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</si>
  <si>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</si>
  <si>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</si>
  <si>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</si>
  <si>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</si>
  <si>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</si>
  <si>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</si>
  <si>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4195 Mbbl; 3 Mbbl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</si>
  <si>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</si>
  <si>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</si>
  <si>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</si>
  <si>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</si>
  <si>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</si>
  <si>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</si>
  <si>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</si>
  <si>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</si>
  <si>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</si>
  <si>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498 Mbbl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</si>
  <si>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</si>
  <si>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</si>
  <si>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</si>
  <si>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</si>
  <si>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</si>
  <si>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</si>
  <si>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</si>
  <si>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</si>
  <si>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</si>
  <si>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</si>
  <si>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</si>
  <si>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</si>
  <si>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</si>
  <si>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</si>
  <si>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</si>
  <si>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</si>
  <si>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</si>
  <si>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</si>
  <si>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</si>
  <si>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453 Mbbl; 1 Mbbl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</si>
  <si>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</si>
  <si>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</si>
  <si>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</si>
  <si>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</si>
  <si>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</si>
  <si>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</si>
  <si>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</si>
  <si>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</si>
  <si>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</si>
  <si>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</si>
  <si>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</si>
  <si>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</si>
  <si>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</si>
  <si>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</si>
  <si>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</si>
  <si>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406 Mbbl; 1 Mbbl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</si>
  <si>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</si>
  <si>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</si>
  <si>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</si>
  <si>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</si>
  <si>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</si>
  <si>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</si>
  <si>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</si>
  <si>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</si>
  <si>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</si>
  <si>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</si>
  <si>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</si>
  <si>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</si>
  <si>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</si>
  <si>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</si>
  <si>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</si>
  <si>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</si>
  <si>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</si>
  <si>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Verubia</t>
  </si>
  <si>
    <t>klendow</t>
  </si>
  <si>
    <t>http://blocgame.com/stats.php?id=55036</t>
  </si>
  <si>
    <t>San Vincente</t>
  </si>
  <si>
    <t>Manuelo Alberto</t>
  </si>
  <si>
    <t>http://blocgame.com/stats.php?id=55217</t>
  </si>
  <si>
    <t>275 Mbbl; 3 Mbbl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</si>
  <si>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</si>
  <si>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</si>
  <si>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</si>
  <si>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</si>
  <si>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</si>
  <si>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</si>
  <si>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466 Mbbl; 1 Mbbl</t>
  </si>
  <si>
    <t>21358 km 2</t>
  </si>
  <si>
    <t>58 Mbbl</t>
  </si>
  <si>
    <t>19403 km 2</t>
  </si>
  <si>
    <t>150 Mbbl; 2 Mbbl</t>
  </si>
  <si>
    <t>Uyghuristan</t>
  </si>
  <si>
    <t>Peng Dehuai</t>
  </si>
  <si>
    <t>http://blocgame.com/stats.php?id=63215</t>
  </si>
  <si>
    <t>Nizana</t>
  </si>
  <si>
    <t>SocialistMedic</t>
  </si>
  <si>
    <t>http://blocgame.com/stats.php?id=63288</t>
  </si>
  <si>
    <t>Gruul</t>
  </si>
  <si>
    <t>Trokatja</t>
  </si>
  <si>
    <t>http://blocgame.com/stats.php?id=63315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</si>
  <si>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</si>
  <si>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</si>
  <si>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</si>
  <si>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</si>
  <si>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</si>
  <si>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</si>
  <si>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</si>
  <si>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</si>
  <si>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</si>
  <si>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</si>
  <si>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</si>
  <si>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</si>
  <si>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</si>
  <si>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</si>
  <si>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http://blocgame.com/alliancestats.php?allianceid=2085</t>
  </si>
  <si>
    <t>United Atheists</t>
  </si>
  <si>
    <t>alliancestats.php?allianceid=2085</t>
  </si>
  <si>
    <t>http://blocgame.com/stats.php?id=63674</t>
  </si>
  <si>
    <t>173 Mbbl</t>
  </si>
  <si>
    <t>Ingvizhia</t>
  </si>
  <si>
    <t>Sokolov</t>
  </si>
  <si>
    <t>http://blocgame.com/stats.php?id=63675</t>
  </si>
  <si>
    <t>3272 Mbbl; 2 Mbbl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</si>
  <si>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</si>
  <si>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</si>
  <si>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</si>
  <si>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</si>
  <si>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</si>
  <si>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</si>
  <si>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</si>
  <si>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</si>
  <si>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</si>
  <si>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1704 Mbbl; 1 Mbbl</t>
  </si>
  <si>
    <t>Olut</t>
  </si>
  <si>
    <t>Vittusaatana</t>
  </si>
  <si>
    <t>http://blocgame.com/stats.php?id=63682</t>
  </si>
  <si>
    <t>3694 Mbbl; 1 Mbbl</t>
  </si>
  <si>
    <t>Kilij</t>
  </si>
  <si>
    <t>Yatagan</t>
  </si>
  <si>
    <t>http://blocgame.com/stats.php?id=63687</t>
  </si>
  <si>
    <t>4569 Mbbl; 5 Mbbl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</si>
  <si>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</si>
  <si>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</si>
  <si>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</si>
  <si>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</si>
  <si>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</si>
  <si>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</si>
  <si>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</si>
  <si>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</si>
  <si>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</si>
  <si>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</si>
  <si>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</si>
  <si>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</si>
  <si>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1485 Mbbl; 3 Mbbl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</si>
  <si>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</si>
  <si>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</si>
  <si>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</si>
  <si>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</si>
  <si>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</si>
  <si>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</si>
  <si>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</si>
  <si>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</si>
  <si>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</si>
  <si>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</si>
  <si>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</si>
  <si>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</si>
  <si>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</si>
  <si>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</si>
  <si>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</si>
  <si>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</si>
  <si>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</si>
  <si>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</si>
  <si>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</si>
  <si>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</si>
  <si>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2121 Mbbl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</si>
  <si>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</si>
  <si>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</si>
  <si>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</si>
  <si>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</si>
  <si>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</si>
  <si>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</si>
  <si>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</si>
  <si>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</si>
  <si>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</si>
  <si>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</si>
  <si>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</si>
  <si>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</si>
  <si>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1561 Mbbl; 2 Mbbl</t>
  </si>
  <si>
    <t>Gondolastan</t>
  </si>
  <si>
    <t>http://blocgame.com/stats.php?id=63738</t>
  </si>
  <si>
    <t>Rebublica</t>
  </si>
  <si>
    <t>VFisEPIC</t>
  </si>
  <si>
    <t>http://blocgame.com/stats.php?id=63739</t>
  </si>
  <si>
    <t>469 Mbbl; 1 Mbbl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</si>
  <si>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</si>
  <si>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</si>
  <si>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</si>
  <si>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</si>
  <si>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</si>
  <si>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</si>
  <si>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</si>
  <si>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</si>
  <si>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</si>
  <si>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</si>
  <si>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</si>
  <si>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</si>
  <si>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1470 Mbbl; 4 Mbbl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</si>
  <si>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</si>
  <si>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</si>
  <si>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</si>
  <si>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</si>
  <si>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</si>
  <si>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</si>
  <si>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75 Mbbl; 2 Mbbl</t>
  </si>
  <si>
    <t>367 Mbbl; 1 Mbbl</t>
  </si>
  <si>
    <t>nogoriden3</t>
  </si>
  <si>
    <t>http://blocgame.com/stats.php?id=62789</t>
  </si>
  <si>
    <t>348 Mbbl; 1 Mbbl</t>
  </si>
  <si>
    <t>2699 Mbbl; 1 Mbbl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</si>
  <si>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</si>
  <si>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</si>
  <si>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</si>
  <si>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</si>
  <si>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</si>
  <si>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</si>
  <si>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2220 Mbbl; 3 Mbbl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</si>
  <si>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</si>
  <si>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</si>
  <si>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</si>
  <si>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</si>
  <si>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</si>
  <si>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</si>
  <si>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</si>
  <si>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</si>
  <si>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399 Mbbl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</si>
  <si>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</si>
  <si>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</si>
  <si>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</si>
  <si>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</si>
  <si>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</si>
  <si>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</si>
  <si>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</si>
  <si>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</si>
  <si>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4397 Mbbl</t>
  </si>
  <si>
    <t>19302 km 2</t>
  </si>
  <si>
    <t>3219 Mbbl</t>
  </si>
  <si>
    <t>The Abarat</t>
  </si>
  <si>
    <t>John Mischeif</t>
  </si>
  <si>
    <t>http://blocgame.com/stats.php?id=40068</t>
  </si>
  <si>
    <t>Kullmine</t>
  </si>
  <si>
    <t>ProfessionalPlebeian</t>
  </si>
  <si>
    <t>http://blocgame.com/stats.php?id=40393</t>
  </si>
  <si>
    <t>Herp Derp</t>
  </si>
  <si>
    <t>Pintapau</t>
  </si>
  <si>
    <t>http://blocgame.com/stats.php?id=40664</t>
  </si>
  <si>
    <t>1472 Mbbl; 1 Mbbl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</si>
  <si>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</si>
  <si>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</si>
  <si>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</si>
  <si>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</si>
  <si>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</si>
  <si>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</si>
  <si>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3651 Mbbl; 1 Mbbl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</si>
  <si>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</si>
  <si>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</si>
  <si>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</si>
  <si>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</si>
  <si>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</si>
  <si>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</si>
  <si>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302 Mbbl</t>
  </si>
  <si>
    <t>37 Mbbl; 5 Mbbl</t>
  </si>
  <si>
    <t>Judeau</t>
  </si>
  <si>
    <t>Flynn MacMaster</t>
  </si>
  <si>
    <t>http://blocgame.com/stats.php?id=58551</t>
  </si>
  <si>
    <t>202 Mbbl; 1 Mbbl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</si>
  <si>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</si>
  <si>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</si>
  <si>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</si>
  <si>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</si>
  <si>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</si>
  <si>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</si>
  <si>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350 Mbbl; 1 Mbbl</t>
  </si>
  <si>
    <t>350 Mbbl</t>
  </si>
  <si>
    <t>217 Mbbl; 3 Mbbl</t>
  </si>
  <si>
    <t>440 Mbbl; 2 Mbbl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</si>
  <si>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</si>
  <si>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</si>
  <si>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</si>
  <si>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</si>
  <si>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</si>
  <si>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</si>
  <si>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3361 Mbbl; 2 Mbbl</t>
  </si>
  <si>
    <t>3366 Mbbl; 4 Mbbl</t>
  </si>
  <si>
    <t>20587 km 2</t>
  </si>
  <si>
    <t>Huntubuntu</t>
  </si>
  <si>
    <t>Soviet</t>
  </si>
  <si>
    <t>19799 km 2</t>
  </si>
  <si>
    <t>http://blocgame.com/stats.php?id=63290</t>
  </si>
  <si>
    <t>3385 Mbbl</t>
  </si>
  <si>
    <t>yo momma</t>
  </si>
  <si>
    <t>joseph ballin</t>
  </si>
  <si>
    <t>http://blocgame.com/stats.php?id=63350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</si>
  <si>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</si>
  <si>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</si>
  <si>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</si>
  <si>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</si>
  <si>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</si>
  <si>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</si>
  <si>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</si>
  <si>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http://blocgame.com/alliancestats.php?allianceid=2082</t>
  </si>
  <si>
    <t>When you eat food</t>
  </si>
  <si>
    <t>alliancestats.php?allianceid=2082</t>
  </si>
  <si>
    <t>http://blocgame.com/stats.php?id=63456</t>
  </si>
  <si>
    <t>286 Mbbl; 1 Mbbl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</si>
  <si>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</si>
  <si>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</si>
  <si>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</si>
  <si>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</si>
  <si>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</si>
  <si>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</si>
  <si>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3974 Mbbl; 3 Mbbl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</si>
  <si>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</si>
  <si>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</si>
  <si>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</si>
  <si>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</si>
  <si>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</si>
  <si>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</si>
  <si>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1501 Mbbl; 1 Mbbl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</si>
  <si>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</si>
  <si>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</si>
  <si>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</si>
  <si>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</si>
  <si>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</si>
  <si>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</si>
  <si>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</si>
  <si>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</si>
  <si>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</si>
  <si>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</si>
  <si>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</si>
  <si>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</si>
  <si>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</si>
  <si>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</si>
  <si>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</si>
  <si>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</si>
  <si>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</si>
  <si>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</si>
  <si>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</si>
  <si>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</si>
  <si>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20166 km 2</t>
  </si>
  <si>
    <t>http://blocgame.com/stats.php?id=63775</t>
  </si>
  <si>
    <t>4223 Mbbl; 3 Mbbl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</si>
  <si>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</si>
  <si>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</si>
  <si>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</si>
  <si>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</si>
  <si>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</si>
  <si>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</si>
  <si>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</si>
  <si>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3599 Mbbl; 1 Mbbl</t>
  </si>
  <si>
    <t>20389 km 2</t>
  </si>
  <si>
    <t>4996 Mbbl; 6 Mbbl</t>
  </si>
  <si>
    <t>4222 Mbbl</t>
  </si>
  <si>
    <t>20006 km 2</t>
  </si>
  <si>
    <t>3793 Mbbl; 6 Mbbl</t>
  </si>
  <si>
    <t>3954 Mbbl; 3 Mbbl</t>
  </si>
  <si>
    <t>20789 km 2</t>
  </si>
  <si>
    <t>kweensnkans</t>
  </si>
  <si>
    <t>Jamal T.Ice cube</t>
  </si>
  <si>
    <t>http://blocgame.com/stats.php?id=63345</t>
  </si>
  <si>
    <t>2517 Mbbl</t>
  </si>
  <si>
    <t>Erpland</t>
  </si>
  <si>
    <t>Stomana</t>
  </si>
  <si>
    <t>http://blocgame.com/stats.php?id=63448</t>
  </si>
  <si>
    <t>356 Mbbl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</si>
  <si>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</si>
  <si>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</si>
  <si>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</si>
  <si>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</si>
  <si>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</si>
  <si>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</si>
  <si>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117 Mbbl; 1 Mbbl</t>
  </si>
  <si>
    <t>4962 Mbbl; 4 Mbbl</t>
  </si>
  <si>
    <t>20835 km 2</t>
  </si>
  <si>
    <t>20239 km 2</t>
  </si>
  <si>
    <t>3071 Mbbl; 1 Mbbl</t>
  </si>
  <si>
    <t>1826 Mbbl; 1 Mbbl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</si>
  <si>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</si>
  <si>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</si>
  <si>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</si>
  <si>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</si>
  <si>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</si>
  <si>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</si>
  <si>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3757 Mbbl; 2 Mbbl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</si>
  <si>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</si>
  <si>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</si>
  <si>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</si>
  <si>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</si>
  <si>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</si>
  <si>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</si>
  <si>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</si>
  <si>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</si>
  <si>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</si>
  <si>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</si>
  <si>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</si>
  <si>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</si>
  <si>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</si>
  <si>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</si>
  <si>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</si>
  <si>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482 Mbbl; 1 Mbbl</t>
  </si>
  <si>
    <t>Yazmiras</t>
  </si>
  <si>
    <t>Karl Von Simonia</t>
  </si>
  <si>
    <t>http://blocgame.com/stats.php?id=63698</t>
  </si>
  <si>
    <t>1299 Mbbl</t>
  </si>
  <si>
    <t>Trumpania</t>
  </si>
  <si>
    <t>FlakeyBlakey</t>
  </si>
  <si>
    <t>http://blocgame.com/stats.php?id=63713</t>
  </si>
  <si>
    <t>220 Mbbl; 1 Mbbl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</si>
  <si>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</si>
  <si>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</si>
  <si>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</si>
  <si>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</si>
  <si>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</si>
  <si>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</si>
  <si>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</si>
  <si>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</si>
  <si>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</si>
  <si>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4435 Mbbl; 1 Mbbl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</si>
  <si>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</si>
  <si>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</si>
  <si>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</si>
  <si>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</si>
  <si>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</si>
  <si>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</si>
  <si>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</si>
  <si>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</si>
  <si>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</si>
  <si>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</si>
  <si>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</si>
  <si>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http://blocgame.com/alliancestats.php?allianceid=2087</t>
  </si>
  <si>
    <t>Executive Outcomes</t>
  </si>
  <si>
    <t>alliancestats.php?allianceid=2087</t>
  </si>
  <si>
    <t>http://blocgame.com/stats.php?id=41030</t>
  </si>
  <si>
    <t>Rhodistan</t>
  </si>
  <si>
    <t>stalkerfriend</t>
  </si>
  <si>
    <t>http://blocgame.com/stats.php?id=41052</t>
  </si>
  <si>
    <t>2648 Mbbl</t>
  </si>
  <si>
    <t>Genocidia</t>
  </si>
  <si>
    <t>wolf2686</t>
  </si>
  <si>
    <t>http://blocgame.com/stats.php?id=41291</t>
  </si>
  <si>
    <t>49 Mbbl; 1 Mbbl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</si>
  <si>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</si>
  <si>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</si>
  <si>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</si>
  <si>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</si>
  <si>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</si>
  <si>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</si>
  <si>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</si>
  <si>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</si>
  <si>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</si>
  <si>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</si>
  <si>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</si>
  <si>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</si>
  <si>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</si>
  <si>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319 Mbbl; 2 Mbbl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</si>
  <si>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</si>
  <si>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</si>
  <si>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</si>
  <si>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</si>
  <si>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</si>
  <si>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</si>
  <si>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</si>
  <si>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</si>
  <si>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</si>
  <si>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746 Mbbl; 1 Mbbl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</si>
  <si>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</si>
  <si>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</si>
  <si>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</si>
  <si>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</si>
  <si>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</si>
  <si>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</si>
  <si>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</si>
  <si>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</si>
  <si>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</si>
  <si>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</si>
  <si>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</si>
  <si>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</si>
  <si>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</si>
  <si>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</si>
  <si>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</si>
  <si>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</si>
  <si>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</si>
  <si>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</si>
  <si>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</si>
  <si>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</si>
  <si>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</si>
  <si>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</si>
  <si>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</si>
  <si>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</si>
  <si>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</si>
  <si>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</si>
  <si>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</si>
  <si>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</si>
  <si>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2242 Mbbl; 4 Mbbl</t>
  </si>
  <si>
    <t>19994 km 2</t>
  </si>
  <si>
    <t>2520 Mbbl; 2 Mbbl</t>
  </si>
  <si>
    <t>1593 Mbbl; 3 Mbbl</t>
  </si>
  <si>
    <t>16501 km 2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</si>
  <si>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</si>
  <si>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</si>
  <si>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</si>
  <si>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</si>
  <si>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</si>
  <si>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</si>
  <si>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</si>
  <si>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</si>
  <si>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</si>
  <si>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</si>
  <si>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</si>
  <si>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</si>
  <si>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448 Mbbl; 1 Mbbl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</si>
  <si>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</si>
  <si>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</si>
  <si>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</si>
  <si>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</si>
  <si>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</si>
  <si>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</si>
  <si>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</si>
  <si>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</si>
  <si>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</si>
  <si>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</si>
  <si>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</si>
  <si>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</si>
  <si>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4296 Mbbl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</si>
  <si>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</si>
  <si>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</si>
  <si>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</si>
  <si>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</si>
  <si>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</si>
  <si>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</si>
  <si>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</si>
  <si>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</si>
  <si>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</si>
  <si>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</si>
  <si>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</si>
  <si>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</si>
  <si>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</si>
  <si>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</si>
  <si>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</si>
  <si>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</si>
  <si>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418 Mbbl; 1 Mbbl</t>
  </si>
  <si>
    <t>Russica</t>
  </si>
  <si>
    <t>austinfitch76</t>
  </si>
  <si>
    <t>http://blocgame.com/alliancestats.php?allianceid=2088</t>
  </si>
  <si>
    <t>world powers</t>
  </si>
  <si>
    <t>alliancestats.php?allianceid=2088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</si>
  <si>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</si>
  <si>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</si>
  <si>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</si>
  <si>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</si>
  <si>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</si>
  <si>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</si>
  <si>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http://blocgame.com/alliancestats.php?allianceid=2090</t>
  </si>
  <si>
    <t>A House Divided</t>
  </si>
  <si>
    <t>alliancestats.php?allianceid=2090</t>
  </si>
  <si>
    <t>http://blocgame.com/stats.php?id=63788</t>
  </si>
  <si>
    <t>PEWDIEPIE</t>
  </si>
  <si>
    <t>HANFAN1</t>
  </si>
  <si>
    <t>http://blocgame.com/alliancestats.php?allianceid=2089</t>
  </si>
  <si>
    <t>THE GREAT ALLIANCE</t>
  </si>
  <si>
    <t>alliancestats.php?allianceid=2089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</si>
  <si>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</si>
  <si>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</si>
  <si>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</si>
  <si>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</si>
  <si>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</si>
  <si>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</si>
  <si>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</si>
  <si>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</si>
  <si>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</si>
  <si>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</si>
  <si>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</si>
  <si>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</si>
  <si>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20202 km 2</t>
  </si>
  <si>
    <t>http://blocgame.com/stats.php?id=63795</t>
  </si>
  <si>
    <t>Aspertia</t>
  </si>
  <si>
    <t>giorgettio</t>
  </si>
  <si>
    <t>http://blocgame.com/stats.php?id=63797</t>
  </si>
  <si>
    <t>20794 km 2</t>
  </si>
  <si>
    <t>416 Mbbl; 2 Mbbl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</si>
  <si>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</si>
  <si>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</si>
  <si>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</si>
  <si>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</si>
  <si>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</si>
  <si>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</si>
  <si>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1213 Mbbl; 2 Mbbl</t>
  </si>
  <si>
    <t>4440 Mbbl</t>
  </si>
  <si>
    <t>the rising fire</t>
  </si>
  <si>
    <t>Morthem</t>
  </si>
  <si>
    <t>http://blocgame.com/stats.php?id=52996</t>
  </si>
  <si>
    <t>Shekel Land</t>
  </si>
  <si>
    <t>Sheklesteinthefourth</t>
  </si>
  <si>
    <t>http://blocgame.com/stats.php?id=54689</t>
  </si>
  <si>
    <t>20602 km 2</t>
  </si>
  <si>
    <t>2105 Mbbl; 5 Mbbl</t>
  </si>
  <si>
    <t>Thinkpad</t>
  </si>
  <si>
    <t>maskedplacebo</t>
  </si>
  <si>
    <t>20597 km 2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</si>
  <si>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</si>
  <si>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</si>
  <si>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</si>
  <si>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</si>
  <si>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</si>
  <si>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</si>
  <si>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</si>
  <si>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466 Mbbl; 3 Mbbl</t>
  </si>
  <si>
    <t>Jahidenistan</t>
  </si>
  <si>
    <t>ï¿½hlï¿½msï¿½hlï¿½m</t>
  </si>
  <si>
    <t>http://blocgame.com/stats.php?id=63774</t>
  </si>
  <si>
    <t>2382 Mbbl; 1 Mbbl</t>
  </si>
  <si>
    <t>Somewheresburg</t>
  </si>
  <si>
    <t>I.M. Clueless</t>
  </si>
  <si>
    <t>http://blocgame.com/stats.php?id=52880</t>
  </si>
  <si>
    <t>1012 Mbbl; 2 Mbbl</t>
  </si>
  <si>
    <t>20196 km 2</t>
  </si>
  <si>
    <t>1034 Mbbl; 4 Mbbl</t>
  </si>
  <si>
    <t>320 Mbbl</t>
  </si>
  <si>
    <t>last online 124 hours ago</t>
  </si>
  <si>
    <t>last online 130 hours ago</t>
  </si>
  <si>
    <t>Compost</t>
  </si>
  <si>
    <t>Colop</t>
  </si>
  <si>
    <t>http://blocgame.com/stats.php?id=62506</t>
  </si>
  <si>
    <t>20980 km 2</t>
  </si>
  <si>
    <t>369 Mbbl; 3 Mbbl</t>
  </si>
  <si>
    <t>Synan</t>
  </si>
  <si>
    <t>http://blocgame.com/stats.php?id=63584</t>
  </si>
  <si>
    <t>420 Mbbl</t>
  </si>
  <si>
    <t>Aaass</t>
  </si>
  <si>
    <t>Lets see</t>
  </si>
  <si>
    <t>http://blocgame.com/stats.php?id=63745</t>
  </si>
  <si>
    <t>2872 Mbbl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</si>
  <si>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</si>
  <si>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</si>
  <si>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</si>
  <si>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</si>
  <si>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</si>
  <si>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</si>
  <si>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444 Mbbl; 1 Mbbl</t>
  </si>
  <si>
    <t>Spaolia</t>
  </si>
  <si>
    <t>PyroPal</t>
  </si>
  <si>
    <t>http://blocgame.com/stats.php?id=56845</t>
  </si>
  <si>
    <t>270 Mbbl; 2 Mbbl</t>
  </si>
  <si>
    <t>19598 km 2</t>
  </si>
  <si>
    <t>43 Mbbl; 2 Mbbl</t>
  </si>
  <si>
    <t>187 Mbbl</t>
  </si>
  <si>
    <t>blanco</t>
  </si>
  <si>
    <t>finalsolution</t>
  </si>
  <si>
    <t>20589 km 2</t>
  </si>
  <si>
    <t>http://blocgame.com/stats.php?id=63245</t>
  </si>
  <si>
    <t>4004 Mbbl</t>
  </si>
  <si>
    <t>topkekistan</t>
  </si>
  <si>
    <t>DOOk</t>
  </si>
  <si>
    <t>http://blocgame.com/stats.php?id=63304</t>
  </si>
  <si>
    <t>314 Mbbl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</si>
  <si>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</si>
  <si>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</si>
  <si>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</si>
  <si>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</si>
  <si>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</si>
  <si>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</si>
  <si>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84 Mbbl; 1 Mbbl</t>
  </si>
  <si>
    <t>Jovian</t>
  </si>
  <si>
    <t>Jupiter Donglin</t>
  </si>
  <si>
    <t>http://blocgame.com/stats.php?id=63512</t>
  </si>
  <si>
    <t>435 Mbbl</t>
  </si>
  <si>
    <t>Japseye</t>
  </si>
  <si>
    <t>Cornholio</t>
  </si>
  <si>
    <t>http://blocgame.com/stats.php?id=63711</t>
  </si>
  <si>
    <t>413 Mbbl</t>
  </si>
  <si>
    <t>19214 km 2</t>
  </si>
  <si>
    <t>3492 Mbbl; 1 Mbbl</t>
  </si>
  <si>
    <t>1141 Mbbl</t>
  </si>
  <si>
    <t>3335 Mbbl</t>
  </si>
  <si>
    <t>16167 km 2</t>
  </si>
  <si>
    <t>lordmason22</t>
  </si>
  <si>
    <t>20151 km 2</t>
  </si>
  <si>
    <t>http://blocgame.com/stats.php?id=63733</t>
  </si>
  <si>
    <t>Brohan</t>
  </si>
  <si>
    <t>Brodolf_shitler</t>
  </si>
  <si>
    <t>http://blocgame.com/stats.php?id=40340</t>
  </si>
  <si>
    <t>2151 Mbbl; 4 Mbbl</t>
  </si>
  <si>
    <t>Rez</t>
  </si>
  <si>
    <t>Quasimodo</t>
  </si>
  <si>
    <t>http://blocgame.com/stats.php?id=41436</t>
  </si>
  <si>
    <t>Arcturus</t>
  </si>
  <si>
    <t>http://blocgame.com/stats.php?id=42045</t>
  </si>
  <si>
    <t>1088 Mbbl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</si>
  <si>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</si>
  <si>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</si>
  <si>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</si>
  <si>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</si>
  <si>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</si>
  <si>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</si>
  <si>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</si>
  <si>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</si>
  <si>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</si>
  <si>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</si>
  <si>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</si>
  <si>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</si>
  <si>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</si>
  <si>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</si>
  <si>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</si>
  <si>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</si>
  <si>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</si>
  <si>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53 Mbbl; 3 Mbbl</t>
  </si>
  <si>
    <t>146 Mbbl; 4 Mbbl</t>
  </si>
  <si>
    <t>4496 Mbbl; 4 Mbbl</t>
  </si>
  <si>
    <t>523 Mbbl; 3 Mbbl</t>
  </si>
  <si>
    <t>19503 km 2</t>
  </si>
  <si>
    <t>406 Mbbl</t>
  </si>
  <si>
    <t>4175 Mbbl; 2 Mbbl</t>
  </si>
  <si>
    <t>Black Widow</t>
  </si>
  <si>
    <t>Protego</t>
  </si>
  <si>
    <t>http://blocgame.com/stats.php?id=62290</t>
  </si>
  <si>
    <t>3618 Mbbl; 2 Mbbl</t>
  </si>
  <si>
    <t>Bio Auta</t>
  </si>
  <si>
    <t>matgaal</t>
  </si>
  <si>
    <t>http://blocgame.com/stats.php?id=62405</t>
  </si>
  <si>
    <t>20357 km 2</t>
  </si>
  <si>
    <t>3174 Mbbl; 2 Mbbl</t>
  </si>
  <si>
    <t>Neo Jerusalem</t>
  </si>
  <si>
    <t>Goldy Banks</t>
  </si>
  <si>
    <t>http://blocgame.com/stats.php?id=63263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</si>
  <si>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</si>
  <si>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</si>
  <si>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</si>
  <si>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</si>
  <si>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</si>
  <si>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</si>
  <si>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</si>
  <si>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</si>
  <si>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</si>
  <si>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</si>
  <si>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</si>
  <si>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</si>
  <si>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</si>
  <si>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</si>
  <si>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</si>
  <si>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</si>
  <si>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</si>
  <si>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http://blocgame.com/alliancestats.php?allianceid=2091</t>
  </si>
  <si>
    <t>/Nederdraad/</t>
  </si>
  <si>
    <t>alliancestats.php?allianceid=2091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</si>
  <si>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</si>
  <si>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</si>
  <si>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</si>
  <si>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</si>
  <si>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</si>
  <si>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</si>
  <si>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</si>
  <si>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</si>
  <si>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1363 Mbbl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</si>
  <si>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</si>
  <si>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</si>
  <si>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</si>
  <si>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</si>
  <si>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</si>
  <si>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</si>
  <si>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Naismith</t>
  </si>
  <si>
    <t>jayhawker36</t>
  </si>
  <si>
    <t>last online 403997 hours ago</t>
  </si>
  <si>
    <t>http://blocgame.com/stats.php?id=63855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</si>
  <si>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</si>
  <si>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</si>
  <si>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</si>
  <si>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</si>
  <si>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</si>
  <si>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</si>
  <si>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5759 Mbbl; 1 Mbbl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</si>
  <si>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</si>
  <si>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</si>
  <si>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</si>
  <si>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</si>
  <si>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</si>
  <si>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</si>
  <si>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137 Mbbl; 1 Mbbl</t>
  </si>
  <si>
    <t>16337 km 2</t>
  </si>
  <si>
    <t>20598 km 2</t>
  </si>
  <si>
    <t>68 Mbbl; 2 Mbbl</t>
  </si>
  <si>
    <t>398 Mbbl; 4 Mbbl</t>
  </si>
  <si>
    <t>UKOL</t>
  </si>
  <si>
    <t>Solomon Issessy</t>
  </si>
  <si>
    <t>http://blocgame.com/stats.php?id=63481</t>
  </si>
  <si>
    <t>4221 Mbbl; 1 Mbbl</t>
  </si>
  <si>
    <t>lifeversion2.0</t>
  </si>
  <si>
    <t>UncagedTrout92</t>
  </si>
  <si>
    <t>http://blocgame.com/stats.php?id=63791</t>
  </si>
  <si>
    <t>296 Mbbl</t>
  </si>
  <si>
    <t>1045 Mbbl; 2 Mbbl</t>
  </si>
  <si>
    <t>1678 Mbbl</t>
  </si>
  <si>
    <t>171 Mbbl; 1 Mbbl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</si>
  <si>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</si>
  <si>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</si>
  <si>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</si>
  <si>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</si>
  <si>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</si>
  <si>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</si>
  <si>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</si>
  <si>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</si>
  <si>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</si>
  <si>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2542 Mbbl</t>
  </si>
  <si>
    <t>Sham Dag</t>
  </si>
  <si>
    <t>kaelen100</t>
  </si>
  <si>
    <t>http://blocgame.com/stats.php?id=49072</t>
  </si>
  <si>
    <t>3757 Mbbl</t>
  </si>
  <si>
    <t>Shitposters</t>
  </si>
  <si>
    <t>MossadMan</t>
  </si>
  <si>
    <t>20588 km 2</t>
  </si>
  <si>
    <t>http://blocgame.com/stats.php?id=52681</t>
  </si>
  <si>
    <t>4624 Mbbl; 1 Mbbl</t>
  </si>
  <si>
    <t>93 Mbbl</t>
  </si>
  <si>
    <t>Schaerve</t>
  </si>
  <si>
    <t>Maxon Schaerve</t>
  </si>
  <si>
    <t>http://blocgame.com/stats.php?id=63193</t>
  </si>
  <si>
    <t>66 Mbbl</t>
  </si>
  <si>
    <t>Fjellrik</t>
  </si>
  <si>
    <t>Cypher Grunyev</t>
  </si>
  <si>
    <t>19796 km 2</t>
  </si>
  <si>
    <t>http://blocgame.com/stats.php?id=63219</t>
  </si>
  <si>
    <t>1416 Mbbl; 1 Mbbl</t>
  </si>
  <si>
    <t>FreeFighters</t>
  </si>
  <si>
    <t>psyz1gb</t>
  </si>
  <si>
    <t>http://blocgame.com/stats.php?id=63701</t>
  </si>
  <si>
    <t>6576 Mbbl; 4 Mbbl</t>
  </si>
  <si>
    <t>Al-Menir</t>
  </si>
  <si>
    <t>Masar al-Eliman</t>
  </si>
  <si>
    <t>http://blocgame.com/stats.php?id=60986</t>
  </si>
  <si>
    <t>Boomslangziland</t>
  </si>
  <si>
    <t>HalvazarPerez</t>
  </si>
  <si>
    <t>$292 million</t>
  </si>
  <si>
    <t>http://blocgame.com/stats.php?id=40740</t>
  </si>
  <si>
    <t>336 Mbbl; 2 Mbbl</t>
  </si>
  <si>
    <t>Sannari</t>
  </si>
  <si>
    <t>ButteryIcarus</t>
  </si>
  <si>
    <t>http://blocgame.com/stats.php?id=42940</t>
  </si>
  <si>
    <t>2799 Mbbl</t>
  </si>
  <si>
    <t>20193 km 2</t>
  </si>
  <si>
    <t>1166 Mbbl; 4 Mbbl</t>
  </si>
  <si>
    <t>262 Mbbl; 1 Mbbl</t>
  </si>
  <si>
    <t>New Whiskey</t>
  </si>
  <si>
    <t>Abraham Drinking</t>
  </si>
  <si>
    <t>http://blocgame.com/stats.php?id=63216</t>
  </si>
  <si>
    <t>4171 Mbbl</t>
  </si>
  <si>
    <t>Asyre</t>
  </si>
  <si>
    <t>http://blocgame.com/stats.php?id=63327</t>
  </si>
  <si>
    <t>302 Mbbl; 2 Mbbl</t>
  </si>
  <si>
    <t>pau</t>
  </si>
  <si>
    <t>1.5pi</t>
  </si>
  <si>
    <t>http://blocgame.com/stats.php?id=63644</t>
  </si>
  <si>
    <t>4879 Mbbl</t>
  </si>
  <si>
    <t>$285 million</t>
  </si>
  <si>
    <t>157 Mbbl</t>
  </si>
  <si>
    <t>3824 Mbbl; 5 Mbbl</t>
  </si>
  <si>
    <t>Veganism</t>
  </si>
  <si>
    <t>VeganDictator</t>
  </si>
  <si>
    <t>http://blocgame.com/stats.php?id=46041</t>
  </si>
  <si>
    <t>Free Land</t>
  </si>
  <si>
    <t>Khaled Al Fatan</t>
  </si>
  <si>
    <t>http://blocgame.com/stats.php?id=47113</t>
  </si>
  <si>
    <t>4081 Mbbl; 2 Mbbl</t>
  </si>
  <si>
    <t>416 Mbbl; 1 Mbbl</t>
  </si>
  <si>
    <t>Myanmar</t>
  </si>
  <si>
    <t>Fok Kong</t>
  </si>
  <si>
    <t>http://blocgame.com/stats.php?id=63291</t>
  </si>
  <si>
    <t>4365 Mbbl; 6 Mbbl</t>
  </si>
  <si>
    <t>$281 million</t>
  </si>
  <si>
    <t>1263 Mbbl; 2 Mbbl</t>
  </si>
  <si>
    <t>6411 Mbbl; 5 Mbbl</t>
  </si>
  <si>
    <t>105 Mbbl; 1 Mbbl</t>
  </si>
  <si>
    <t>Luskwood</t>
  </si>
  <si>
    <t>HylerVolfhelm</t>
  </si>
  <si>
    <t>http://blocgame.com/stats.php?id=63171</t>
  </si>
  <si>
    <t>13477 km 2</t>
  </si>
  <si>
    <t>2154 Mbbl</t>
  </si>
  <si>
    <t>3604 Mbbl</t>
  </si>
  <si>
    <t>$286 million</t>
  </si>
  <si>
    <t>Free Trade</t>
  </si>
  <si>
    <t>InfernoVortex</t>
  </si>
  <si>
    <t>http://blocgame.com/stats.php?id=55017</t>
  </si>
  <si>
    <t>20032 km 2</t>
  </si>
  <si>
    <t>686 Mbbl</t>
  </si>
  <si>
    <t>3334 Mbbl; 4 Mbbl</t>
  </si>
  <si>
    <t>2107 Mbbl</t>
  </si>
  <si>
    <t>3201 Mbbl; 2 Mbbl</t>
  </si>
  <si>
    <t>21194 km 2</t>
  </si>
  <si>
    <t>1885 Mbbl</t>
  </si>
  <si>
    <t>209 Mbbl; 1 Mbbl</t>
  </si>
  <si>
    <t>3872 Mbbl</t>
  </si>
  <si>
    <t>3127 Mbbl; 3 Mbbl</t>
  </si>
  <si>
    <t>2215 Mbbl; 2 Mbbl</t>
  </si>
  <si>
    <t>JesusChrist</t>
  </si>
  <si>
    <t>The_Magic_Jesus</t>
  </si>
  <si>
    <t>http://blocgame.com/stats.php?id=63312</t>
  </si>
  <si>
    <t>130 Mbbl</t>
  </si>
  <si>
    <t>4310 Mbbl; 3 Mbbl</t>
  </si>
  <si>
    <t>2045 Mbbl; 4 Mbbl</t>
  </si>
  <si>
    <t>15867 km 2</t>
  </si>
  <si>
    <t>2027 Mbbl; 7 Mbbl</t>
  </si>
  <si>
    <t>2836 Mbbl</t>
  </si>
  <si>
    <t>The Jewish race</t>
  </si>
  <si>
    <t>Shekelsteinthefith</t>
  </si>
  <si>
    <t>http://blocgame.com/stats.php?id=63181</t>
  </si>
  <si>
    <t>1824 Mbbl; 1 Mbbl</t>
  </si>
  <si>
    <t>FeminaziNig</t>
  </si>
  <si>
    <t>thegagnes11</t>
  </si>
  <si>
    <t>http://blocgame.com/stats.php?id=55784</t>
  </si>
  <si>
    <t>Dreaming</t>
  </si>
  <si>
    <t>Koharu</t>
  </si>
  <si>
    <t>http://blocgame.com/stats.php?id=58891</t>
  </si>
  <si>
    <t>3652 Mbbl</t>
  </si>
  <si>
    <t>1814 Mbbl</t>
  </si>
  <si>
    <t>Ronkonia</t>
  </si>
  <si>
    <t>Ronkinator</t>
  </si>
  <si>
    <t>16418 km 2</t>
  </si>
  <si>
    <t>http://blocgame.com/stats.php?id=63162</t>
  </si>
  <si>
    <t>removekebab</t>
  </si>
  <si>
    <t>http://blocgame.com/stats.php?id=63299</t>
  </si>
  <si>
    <t>3094 Mbbl; 3 Mbbl</t>
  </si>
  <si>
    <t>3832 Mbbl; 1 Mbbl</t>
  </si>
  <si>
    <t>380 Mbbl; 1 Mbbl</t>
  </si>
  <si>
    <t>20263 km 2</t>
  </si>
  <si>
    <t>2537 Mbbl; 6 Mbbl</t>
  </si>
  <si>
    <t>326 Mbbl</t>
  </si>
  <si>
    <t>16200 km 2</t>
  </si>
  <si>
    <t>1186 Mbbl; 1 Mbbl</t>
  </si>
  <si>
    <t>77 Mbbl</t>
  </si>
  <si>
    <t>19 Hundred Tons per month</t>
  </si>
  <si>
    <t>NL-Indies</t>
  </si>
  <si>
    <t>Aanv. De Vries</t>
  </si>
  <si>
    <t>http://blocgame.com/stats.php?id=63776</t>
  </si>
  <si>
    <t>354 Mbbl</t>
  </si>
  <si>
    <t>$277 million</t>
  </si>
  <si>
    <t>245 Mbbl; 1 Mbbl</t>
  </si>
  <si>
    <t>$276 million</t>
  </si>
  <si>
    <t>3138 Mbbl; 1 Mbbl</t>
  </si>
  <si>
    <t>1420 Mbbl</t>
  </si>
  <si>
    <t>Moltandia</t>
  </si>
  <si>
    <t>Aldrin</t>
  </si>
  <si>
    <t>http://blocgame.com/stats.php?id=63572</t>
  </si>
  <si>
    <t>$275 million</t>
  </si>
  <si>
    <t>1920 Mbbl</t>
  </si>
  <si>
    <t>2571 Mbbl</t>
  </si>
  <si>
    <t>214 Mbbl; 1 Mbbl</t>
  </si>
  <si>
    <t>Olivera</t>
  </si>
  <si>
    <t>Karl Liebknecht</t>
  </si>
  <si>
    <t>http://blocgame.com/stats.php?id=63174</t>
  </si>
  <si>
    <t>288 Mbbl; 2 Mbbl</t>
  </si>
  <si>
    <t>Djibouti</t>
  </si>
  <si>
    <t>SVCHOST</t>
  </si>
  <si>
    <t>$273 million</t>
  </si>
  <si>
    <t>http://blocgame.com/stats.php?id=56625</t>
  </si>
  <si>
    <t>363 Mbbl</t>
  </si>
  <si>
    <t>272 Mbbl; 1 Mbbl</t>
  </si>
  <si>
    <t>Cucklandi</t>
  </si>
  <si>
    <t>Cuckcold420</t>
  </si>
  <si>
    <t>http://blocgame.com/stats.php?id=63355</t>
  </si>
  <si>
    <t>$272 million</t>
  </si>
  <si>
    <t>last online 89 hours ago</t>
  </si>
  <si>
    <t>3633 Mbbl</t>
  </si>
  <si>
    <t>1860 Mbbl; 1 Mbbl</t>
  </si>
  <si>
    <t>2577 Mbbl; 4 Mbbl</t>
  </si>
  <si>
    <t>186 Mbbl</t>
  </si>
  <si>
    <t>791 Mbbl; 14 Mbbl</t>
  </si>
  <si>
    <t>1430 Mbbl; 2 Mbbl</t>
  </si>
  <si>
    <t>bird land</t>
  </si>
  <si>
    <t>birdjoseph</t>
  </si>
  <si>
    <t>16417 km 2</t>
  </si>
  <si>
    <t>http://blocgame.com/stats.php?id=61878</t>
  </si>
  <si>
    <t>Shekli</t>
  </si>
  <si>
    <t>DavidShekler</t>
  </si>
  <si>
    <t>http://blocgame.com/stats.php?id=63346</t>
  </si>
  <si>
    <t>Jeffistan</t>
  </si>
  <si>
    <t>FaustXenos</t>
  </si>
  <si>
    <t>http://blocgame.com/stats.php?id=63410</t>
  </si>
  <si>
    <t>New Croatia</t>
  </si>
  <si>
    <t>Julian Herdem</t>
  </si>
  <si>
    <t>http://blocgame.com/stats.php?id=41054</t>
  </si>
  <si>
    <t>19805 km 2</t>
  </si>
  <si>
    <t>last online 85 hours ago</t>
  </si>
  <si>
    <t>2583 Mbbl</t>
  </si>
  <si>
    <t>237 Mbbl; 2 Mbbl</t>
  </si>
  <si>
    <t>2827 Mbbl; 2 Mbbl</t>
  </si>
  <si>
    <t>Reitub</t>
  </si>
  <si>
    <t>NovNov</t>
  </si>
  <si>
    <t>http://blocgame.com/stats.php?id=63714</t>
  </si>
  <si>
    <t>384 Mbbl</t>
  </si>
  <si>
    <t>Discotek</t>
  </si>
  <si>
    <t>Chairman Wow</t>
  </si>
  <si>
    <t>http://blocgame.com/stats.php?id=56548</t>
  </si>
  <si>
    <t>3167 Mbbl; 2 Mbbl</t>
  </si>
  <si>
    <t>1483 Mbbl</t>
  </si>
  <si>
    <t>Ching Bong</t>
  </si>
  <si>
    <t>wewlad</t>
  </si>
  <si>
    <t>http://blocgame.com/stats.php?id=63177</t>
  </si>
  <si>
    <t>Amy Watson</t>
  </si>
  <si>
    <t>Dank Vader</t>
  </si>
  <si>
    <t>http://blocgame.com/stats.php?id=63202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</si>
  <si>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</si>
  <si>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</si>
  <si>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</si>
  <si>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</si>
  <si>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</si>
  <si>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</si>
  <si>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</si>
  <si>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</si>
  <si>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</si>
  <si>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</si>
  <si>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</si>
  <si>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</si>
  <si>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</si>
  <si>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16090 km 2</t>
  </si>
  <si>
    <t>Platypus Island</t>
  </si>
  <si>
    <t>Mark0Polo</t>
  </si>
  <si>
    <t>http://blocgame.com/stats.php?id=63187</t>
  </si>
  <si>
    <t>Ozark</t>
  </si>
  <si>
    <t>zerov75</t>
  </si>
  <si>
    <t>http://blocgame.com/stats.php?id=57105</t>
  </si>
  <si>
    <t>1440 Mbbl</t>
  </si>
  <si>
    <t>Sand Dunes</t>
  </si>
  <si>
    <t>Osama bin Lagging</t>
  </si>
  <si>
    <t>http://blocgame.com/stats.php?id=63540</t>
  </si>
  <si>
    <t>3942 Mbbl; 2 Mbbl</t>
  </si>
  <si>
    <t>Artimba</t>
  </si>
  <si>
    <t>Scepticus</t>
  </si>
  <si>
    <t>http://blocgame.com/stats.php?id=63600</t>
  </si>
  <si>
    <t>948 Mbbl</t>
  </si>
  <si>
    <t>Assadistan</t>
  </si>
  <si>
    <t>Mujahideen</t>
  </si>
  <si>
    <t>http://blocgame.com/stats.php?id=63608</t>
  </si>
  <si>
    <t>$249 million</t>
  </si>
  <si>
    <t>4997 Mbbl; 1 Mbbl</t>
  </si>
  <si>
    <t>Pastafarianism</t>
  </si>
  <si>
    <t>.swf</t>
  </si>
  <si>
    <t>http://blocgame.com/stats.php?id=63165</t>
  </si>
  <si>
    <t>90 Mbbl; 1 Mbbl</t>
  </si>
  <si>
    <t>Horasia</t>
  </si>
  <si>
    <t>PoceH</t>
  </si>
  <si>
    <t>http://blocgame.com/stats.php?id=63553</t>
  </si>
  <si>
    <t>6526 Mbbl; 1 Mbbl</t>
  </si>
  <si>
    <t>JIDF</t>
  </si>
  <si>
    <t>Mort Goldstein</t>
  </si>
  <si>
    <t>http://blocgame.com/stats.php?id=63700</t>
  </si>
  <si>
    <t>135 Mbbl</t>
  </si>
  <si>
    <t>16003 km 2</t>
  </si>
  <si>
    <t>3887 Mbbl; 1 Mbbl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</si>
  <si>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</si>
  <si>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</si>
  <si>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</si>
  <si>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</si>
  <si>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</si>
  <si>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</si>
  <si>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</si>
  <si>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</si>
  <si>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</si>
  <si>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</si>
  <si>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</si>
  <si>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</si>
  <si>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Ceylon</t>
  </si>
  <si>
    <t>Durruti</t>
  </si>
  <si>
    <t>http://blocgame.com/stats.php?id=63194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</si>
  <si>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</si>
  <si>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</si>
  <si>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</si>
  <si>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</si>
  <si>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</si>
  <si>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</si>
  <si>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</si>
  <si>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</si>
  <si>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</si>
  <si>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$245 million</t>
  </si>
  <si>
    <t>2911 Mbbl</t>
  </si>
  <si>
    <t>335 Mbbl</t>
  </si>
  <si>
    <t>Kremowkis</t>
  </si>
  <si>
    <t>GarolBojdylko</t>
  </si>
  <si>
    <t>http://blocgame.com/stats.php?id=63658</t>
  </si>
  <si>
    <t>1983 Mbbl; 1 Mbbl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</si>
  <si>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</si>
  <si>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</si>
  <si>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</si>
  <si>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</si>
  <si>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</si>
  <si>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</si>
  <si>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2404 Mbbl; 2 Mbbl</t>
  </si>
  <si>
    <t>Asturias</t>
  </si>
  <si>
    <t>Saenz</t>
  </si>
  <si>
    <t>http://blocgame.com/stats.php?id=63179</t>
  </si>
  <si>
    <t>223 Mbbl</t>
  </si>
  <si>
    <t>The 69th Reich</t>
  </si>
  <si>
    <t>BernieDidNothingWrong</t>
  </si>
  <si>
    <t>http://blocgame.com/stats.php?id=63309</t>
  </si>
  <si>
    <t>1192 Mbbl</t>
  </si>
  <si>
    <t>fkoemuslim</t>
  </si>
  <si>
    <t>bjv05102</t>
  </si>
  <si>
    <t>$256 million</t>
  </si>
  <si>
    <t>http://blocgame.com/stats.php?id=63717</t>
  </si>
  <si>
    <t>$253 million</t>
  </si>
  <si>
    <t>Dumbdumb</t>
  </si>
  <si>
    <t>$252 million</t>
  </si>
  <si>
    <t>http://blocgame.com/stats.php?id=63201</t>
  </si>
  <si>
    <t>Zelena Zemya</t>
  </si>
  <si>
    <t>Nikolay</t>
  </si>
  <si>
    <t>16750 km 2</t>
  </si>
  <si>
    <t>http://blocgame.com/stats.php?id=63758</t>
  </si>
  <si>
    <t>229 Mbbl; 1 Mbbl</t>
  </si>
  <si>
    <t>1414 Mbbl; 1 Mbbl</t>
  </si>
  <si>
    <t>$254 million</t>
  </si>
  <si>
    <t>16012 km 2</t>
  </si>
  <si>
    <t>4077 Mbbl; 3 Mbbl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</si>
  <si>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</si>
  <si>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</si>
  <si>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</si>
  <si>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</si>
  <si>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</si>
  <si>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</si>
  <si>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$251 million</t>
  </si>
  <si>
    <t>http://blocgame.com/stats.php?id=63749</t>
  </si>
  <si>
    <t>3655 Mbbl; 2 Mbbl</t>
  </si>
  <si>
    <t>$246 million</t>
  </si>
  <si>
    <t>15850 km 2</t>
  </si>
  <si>
    <t>Toron</t>
  </si>
  <si>
    <t>Ragnar Gojie</t>
  </si>
  <si>
    <t>http://blocgame.com/stats.php?id=63275</t>
  </si>
  <si>
    <t>81 Mbbl; 2 Mbbl</t>
  </si>
  <si>
    <t>92 Mbbl</t>
  </si>
  <si>
    <t>2398 Mbbl; 2 Mbbl</t>
  </si>
  <si>
    <t>$243 million</t>
  </si>
  <si>
    <t>Fire</t>
  </si>
  <si>
    <t>Flames15</t>
  </si>
  <si>
    <t>http://blocgame.com/stats.php?id=40715</t>
  </si>
  <si>
    <t>328 Mbbl; 2 Mbbl</t>
  </si>
  <si>
    <t>$240 million</t>
  </si>
  <si>
    <t>$220 million</t>
  </si>
  <si>
    <t>345 Mbbl; 1 Mbbl</t>
  </si>
  <si>
    <t>$228 million</t>
  </si>
  <si>
    <t>13343 km 2</t>
  </si>
  <si>
    <t>2074 Mbbl</t>
  </si>
  <si>
    <t>$226 million</t>
  </si>
  <si>
    <t>340 Mbbl</t>
  </si>
  <si>
    <t>$219 million</t>
  </si>
  <si>
    <t>$185 million</t>
  </si>
  <si>
    <t>16011 km 2</t>
  </si>
  <si>
    <t>4049 Mbbl</t>
  </si>
  <si>
    <t>$205 million</t>
  </si>
  <si>
    <t>13950 km 2</t>
  </si>
  <si>
    <t>100 Mbbl</t>
  </si>
  <si>
    <t>$196 million</t>
  </si>
  <si>
    <t>Total factories</t>
  </si>
  <si>
    <t>Avg factories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</si>
</sst>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 applyFont="1"/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NumberFormat="1" applyFont="1"/>
    <xf numFmtId="14" fontId="0" fillId="0" borderId="0" xfId="0" applyNumberFormat="1" applyAlignment="1">
      <alignment horizontal="left"/>
    </xf>
    <xf numFmtId="1" fontId="16" fillId="0" borderId="0" xfId="0" applyNumberFormat="1" applyFont="1" applyAlignment="1">
      <alignment horizontal="left"/>
    </xf>
    <xf numFmtId="1" fontId="16" fillId="0" borderId="0" xfId="0" applyNumberFormat="1" applyFont="1" applyAlignment="1">
      <alignment horizontal="left" wrapText="1"/>
    </xf>
    <xf numFmtId="2" fontId="0" fillId="0" borderId="0" xfId="0" applyNumberFormat="1"/>
    <xf numFmtId="0" fontId="16" fillId="0" borderId="0" xfId="0" applyFont="1"/>
    <xf numFmtId="0" fontId="0" fillId="0" borderId="0" xfId="0" applyNumberFormat="1" applyFont="1" applyFill="1" applyBorder="1" applyAlignment="1" applyProtection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</font>
    </dxf>
    <dxf>
      <font>
        <b val="0"/>
      </font>
    </dxf>
    <dxf>
      <font>
        <b val="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378.567359143519" createdVersion="5" refreshedVersion="5" minRefreshableVersion="3" recordCount="1048">
  <cacheSource type="worksheet">
    <worksheetSource ref="A1:T1039" sheet="Country Stats"/>
  </cacheSource>
  <cacheFields count="19">
    <cacheField name="country" numFmtId="0">
      <sharedItems count="1339">
        <s v="Hadextran"/>
        <s v="Penguinoo"/>
        <s v="Surda"/>
        <s v="sightline"/>
        <s v="Tunisia(tunis)"/>
        <s v="Ralpenio"/>
        <s v="Killuminati"/>
        <s v="Allah is great"/>
        <s v="bird land"/>
        <s v="Panyu"/>
        <s v="Halab"/>
        <s v="Montserrat"/>
        <s v="chayolova"/>
        <s v="Greenyx"/>
        <s v="Randolph"/>
        <s v="Dooo"/>
        <s v="Sons"/>
        <s v="Garrettia"/>
        <s v="Desertland"/>
        <s v="Kootas"/>
        <s v="Mother America"/>
        <s v="United-Muslims"/>
        <s v="Aztlan"/>
        <s v="Medinat Yehuda"/>
        <s v="Angelland"/>
        <s v="Huge Butt"/>
        <s v="N'vear"/>
        <s v="Malayland"/>
        <s v="Sliosia"/>
        <s v="ZombieVille"/>
        <s v="Who Kingdom"/>
        <s v="Poweronia"/>
        <s v="NXZT"/>
        <s v="PULIï¿½A"/>
        <s v="Cikoang"/>
        <s v="Radaj"/>
        <s v="Lenduland!"/>
        <s v="duastan"/>
        <s v="Modenez"/>
        <s v="Hindusthan"/>
        <s v="Con13"/>
        <s v="Malaysia Raya"/>
        <s v="Galilee"/>
        <s v="People 007"/>
        <s v="Madisnate"/>
        <s v="Pr0 Gamers"/>
        <s v="Kyu`ZiXi"/>
        <s v="Arabian SSR"/>
        <s v="Kuto"/>
        <s v="Ace"/>
        <s v="Mad"/>
        <s v="Neegus"/>
        <s v="momo"/>
        <s v="Antoria"/>
        <s v="Arabstan"/>
        <s v="Mistal"/>
        <s v="Malayan Union"/>
        <s v="The UCOA"/>
        <s v="sars"/>
        <s v="French America"/>
        <s v="Sexy Republic"/>
        <s v="Tunjai"/>
        <s v="Asmern"/>
        <s v="Zambia"/>
        <s v="Clownaland"/>
        <s v="Puella-Magia"/>
        <s v="FSOMA"/>
        <s v="Meden"/>
        <s v="UOIA"/>
        <s v="coppercreepers"/>
        <s v="Bafokeng"/>
        <s v="uw0tm9"/>
        <s v="Japanesia"/>
        <s v="National_East"/>
        <s v="Abydos"/>
        <s v="Oranje"/>
        <s v="The Joose"/>
        <s v="newlind"/>
        <s v="Mamas verdes"/>
        <s v="Fliyt-Plann"/>
        <s v="Said"/>
        <s v="Biji Kurdistan"/>
        <s v="Pantai Timur"/>
        <s v="Minion Malaya"/>
        <s v="Toxicity"/>
        <s v="Pendekar"/>
        <s v="Jimbet"/>
        <s v="Swaosil"/>
        <s v="Earths End"/>
        <s v="Hoenn"/>
        <s v="Cartel"/>
        <s v="Shiat"/>
        <s v="Espuron"/>
        <s v="San Marquez"/>
        <s v="sophisticates"/>
        <s v="XNS"/>
        <s v="ACTAVIS"/>
        <s v="Manassas"/>
        <s v="piketmi"/>
        <s v="Piratani"/>
        <s v="New Volkstaat"/>
        <s v="RUUM"/>
        <s v="Nonceiza"/>
        <s v="MADAFAKA"/>
        <s v="KakMahPower"/>
        <s v="Western Germany"/>
        <s v="Alamo"/>
        <s v="Nu Azia"/>
        <s v="Iiraaq"/>
        <s v="Sandstorm"/>
        <s v="Subtorania"/>
        <s v="Lemonstan"/>
        <s v="OFS"/>
        <s v="Free Warriors"/>
        <s v="Syraan"/>
        <s v="Nurnia"/>
        <s v="DickKickem"/>
        <s v="Northern Iran"/>
        <s v="Steel Beams"/>
        <s v="JK"/>
        <s v="Meeses &amp; Geeses"/>
        <s v="Apokalyptom"/>
        <s v="Vera Cruz"/>
        <s v="Boner Condoner"/>
        <s v="Exx Dee"/>
        <s v="Holy Ezaekia"/>
        <s v="Corduene"/>
        <s v="bagelbeater"/>
        <s v="RawMaterials"/>
        <s v="OK, I guess"/>
        <s v="ToGlory"/>
        <s v="The oil guy"/>
        <s v="Fantastica"/>
        <s v="Kuman"/>
        <s v="Ussk"/>
        <s v="Gethas"/>
        <s v="Rudenia"/>
        <s v="JuicyJuice"/>
        <s v="DUMSODSUCKSASS"/>
        <s v="GOLAND"/>
        <s v="Empyrea"/>
        <s v="Stratpire"/>
        <s v="cuba5587"/>
        <s v="Erickt"/>
        <s v="Semberani Timur"/>
        <s v="Gillen"/>
        <s v="Makayfa"/>
        <s v="Jesamono"/>
        <s v="WorldOfPeace"/>
        <s v="ndolin"/>
        <s v="Nicloton"/>
        <s v="Goatfuck"/>
        <s v="Iranzamin"/>
        <s v="cwikyssia"/>
        <s v="Gandalfia"/>
        <s v="Arguze"/>
        <s v="Arkanio"/>
        <s v="Kazushima"/>
        <s v="Mogudishu"/>
        <s v="Malaricanu"/>
        <s v="DynamicMemes"/>
        <s v="Malaya Grampus"/>
        <s v="Bielmasa"/>
        <s v="Alligatur"/>
        <s v="Hatmistan"/>
        <s v="Great Manasa"/>
        <s v="Bolshevikistan"/>
        <s v="halta"/>
        <s v="Sultan melaka"/>
        <s v="United"/>
        <s v="Bango"/>
        <s v="Markoviakia"/>
        <s v="DeathGods"/>
        <s v="G.W.I.C."/>
        <s v="Bih"/>
        <s v="Karachan"/>
        <s v="kufr conquerors"/>
        <s v="Foundation"/>
        <s v="kurdastan"/>
        <s v="The Silver Hand"/>
        <s v="Kiekrz"/>
        <s v="Fire and Blood"/>
        <s v="Vierte Reich"/>
        <s v="Coldikistan"/>
        <s v="Burma"/>
        <s v="KINGDOMTUM"/>
        <s v="skypiea"/>
        <s v="ANTIFA"/>
        <s v="Transaria"/>
        <s v="Newbish"/>
        <s v="Ketroyla"/>
        <s v="Mubombe"/>
        <s v="Storm"/>
        <s v="Funktahulia"/>
        <s v="Varminicie"/>
        <s v="Nsntra"/>
        <s v="mamadom"/>
        <s v="Fiddle Dogs"/>
        <s v="axmbest"/>
        <s v="Sebatu"/>
        <s v="Sungai Dinding"/>
        <s v="Haha"/>
        <s v="III"/>
        <s v="PERAK D.R"/>
        <s v="MAE"/>
        <s v="Alneia"/>
        <s v="Kedah Tua"/>
        <s v="Malayu Raya"/>
        <s v="Molonia"/>
        <s v="methamphetamine"/>
        <s v="Adelaide"/>
        <s v="Umen"/>
        <s v="Rica Puerto"/>
        <s v="Eralidor"/>
        <s v="Gajah Mati"/>
        <s v="ketebenan"/>
        <s v="Anak Abah"/>
        <s v="Monarkya"/>
        <s v="Cigars"/>
        <s v="JaMon"/>
        <s v="Isistan"/>
        <s v="New Nova Scotia"/>
        <s v="Yazu"/>
        <s v="Planeptune"/>
        <s v="Vizio"/>
        <s v="Stuttgart"/>
        <s v="Azwarisia"/>
        <s v="LegendaryStorm"/>
        <s v="Austin Islands"/>
        <s v="Aroucia"/>
        <s v="Freidonia"/>
        <s v="Amazona"/>
        <s v="Homo Mono"/>
        <s v="U.S.S.M."/>
        <s v="XDXDXD"/>
        <s v="Aasyria"/>
        <s v="anonimas"/>
        <s v="Republic Dank"/>
        <s v="The Leaf"/>
        <s v="U.I.O.W"/>
        <s v="NEMOSFLUFFY"/>
        <s v="Benelux"/>
        <s v="Sheena"/>
        <s v="Missouri"/>
        <s v="Frostyputania"/>
        <s v="Hamshiretonland"/>
        <s v="Bloodied Stools"/>
        <s v="Derpkins"/>
        <s v="Umpauna"/>
        <s v="Chinvanie"/>
        <s v="The Hegemony"/>
        <s v="Pohon Beringin"/>
        <s v="Austone"/>
        <s v="Maicopia"/>
        <s v="BIOR KELANTOK"/>
        <s v="Quvad"/>
        <s v="biddicktopia"/>
        <s v="Zarelia"/>
        <s v="New Lauesnberg"/>
        <s v="Mehmet"/>
        <s v="Nation Of Peace"/>
        <s v="Burlmenia"/>
        <s v="Selayang"/>
        <s v="U.S.S.P.R"/>
        <s v="Sanepid"/>
        <s v="EmpayarGalaktik"/>
        <s v="AES"/>
        <s v="Hydros Isle"/>
        <s v="aloyler"/>
        <s v="Kuviere"/>
        <s v="Chickenbake"/>
        <s v="Novoslavija"/>
        <s v="Azoria"/>
        <s v="TeraDeenz"/>
        <s v="Mesia"/>
        <s v="Newmist Union"/>
        <s v="Gruys"/>
        <s v="Potatopia"/>
        <s v="SandNiggers"/>
        <s v="jesucristo"/>
        <s v="Polskim"/>
        <s v="Globale Isole"/>
        <s v="Sun Nation"/>
        <s v="Krvaalia"/>
        <s v="Harimau Malaya"/>
        <s v="Geli Kurd"/>
        <s v="Durian Pancake"/>
        <s v="Mongolstan"/>
        <s v="Basilica"/>
        <s v="The Ivory Coast"/>
        <s v="Mendam Berahi"/>
        <s v="Vader"/>
        <s v="MS19"/>
        <s v="Fapman"/>
        <s v="Falusia"/>
        <s v="Banjica"/>
        <s v="UNIland"/>
        <s v="Beoslavija"/>
        <s v="Strath"/>
        <s v="Giotopia"/>
        <s v="Mujahideen"/>
        <s v="J0g3t"/>
        <s v="Southern Russia"/>
        <s v="semaksamun"/>
        <s v="Lang buana"/>
        <s v="Tanah Melayyyu"/>
        <s v="bro dude"/>
        <s v="Boomtown"/>
        <s v="FreeEastAfrica"/>
        <s v="Russophia"/>
        <s v="Whitey"/>
        <s v="Nueva Asia"/>
        <s v="Ophidia"/>
        <s v="Bunga Malaya"/>
        <s v="AZASIA"/>
        <s v="al-Masketta"/>
        <s v="The Wired"/>
        <s v="Casa del Nolano"/>
        <s v="Romiia"/>
        <s v="Emerzonland"/>
        <s v="Lahanation"/>
        <s v="WP Kuala Lumpur"/>
        <s v="Al-Petralia"/>
        <s v="New Palestina"/>
        <s v="Best Istan"/>
        <s v="SandBritain"/>
        <s v="Sirlandia"/>
        <s v="Guerilla"/>
        <s v="Esboslavia"/>
        <s v="South Park"/>
        <s v="Seinlandia"/>
        <s v="Irillym"/>
        <s v="Doctorliasia"/>
        <s v="Axestorm"/>
        <s v="Caucasia"/>
        <s v="40GallonsLube"/>
        <s v="Masaland"/>
        <s v="arr lmao"/>
        <s v="Shingon"/>
        <s v="originalname"/>
        <s v="hardcoresquid"/>
        <s v="Peach"/>
        <s v="OnlyJuanOvue"/>
        <s v="Rhod3sia"/>
        <s v="Cenation"/>
        <s v="KaIfa"/>
        <s v="Saazbaum"/>
        <s v="jongos"/>
        <s v="BATHUK"/>
        <s v="I Am Mad"/>
        <s v="Zorlockian"/>
        <s v="Jarhead"/>
        <s v="Translandia"/>
        <s v="Dogenation"/>
        <s v="Italico Impero"/>
        <s v="Leinad"/>
        <s v="Barx"/>
        <s v="Showerland"/>
        <s v="Gertralia"/>
        <s v="HiredGun"/>
        <s v="Bear Country"/>
        <s v="Chaouenne"/>
        <s v="ECPF"/>
        <s v="Pasir Dengung"/>
        <s v="Jakobstan"/>
        <s v="The Deserted"/>
        <s v="Gutium"/>
        <s v="Jam &amp; Slam"/>
        <s v="Singapore II"/>
        <s v="hellsssss"/>
        <s v="Gunung Lang"/>
        <s v="kalee"/>
        <s v="troll1"/>
        <s v="jelow"/>
        <s v="Rattown"/>
        <s v="Savarnia"/>
        <s v="Chicken&amp;Chips"/>
        <s v="Edtopia"/>
        <s v="PolandThePower"/>
        <s v="Frankoland"/>
        <s v="Carpentaria"/>
        <s v="Kasturi Raya"/>
        <s v="Karasov"/>
        <s v="Lixia"/>
        <s v="Tamil Kingdom"/>
        <s v="nateberokmung"/>
        <s v="Sekugi"/>
        <s v="Bermuda"/>
        <s v="Nexustania"/>
        <s v="Genowia"/>
        <s v="Agostino"/>
        <s v="Subcon"/>
        <s v="Holy Mountain"/>
        <s v="Kawani"/>
        <s v="Lewd Place"/>
        <s v="Stuleja"/>
        <s v="Kergia"/>
        <s v="Abah Kau"/>
        <s v="The Mutualists"/>
        <s v="Sea13"/>
        <s v="profuseciunidas"/>
        <s v="Ausmasia"/>
        <s v="Fastistan 2.0"/>
        <s v="TheDesertFox"/>
        <s v="Ekodebota"/>
        <s v="CTSKRR"/>
        <s v="Northmarch"/>
        <s v="Yudai"/>
        <s v="Ralu"/>
        <s v="CIRD"/>
        <s v="SaorStatEire"/>
        <s v="Arborea"/>
        <s v="Jam"/>
        <s v="Kalayaan"/>
        <s v="Nova Nassau"/>
        <s v="boco grande"/>
        <s v="SLU"/>
        <s v="Chujolandia"/>
        <s v="Volne Vilki"/>
        <s v="Hedjaz"/>
        <s v="Civilia"/>
        <s v="Busculvania"/>
        <s v="Selva Verde"/>
        <s v="Fagstan"/>
        <s v="poggy"/>
        <s v="Hejaaz"/>
        <s v="WARZZZZ"/>
        <s v="Marijuana"/>
        <s v="Cena Nation WWE"/>
        <s v="Plob"/>
        <s v="America"/>
        <s v="Dutch Indies"/>
        <s v="Europea"/>
        <s v="Texastan"/>
        <s v="Bourbon Island"/>
        <s v="Amazonian Union"/>
        <s v="Tendo"/>
        <s v="Cubania"/>
        <s v="Broules"/>
        <s v="RiceFields"/>
        <s v="Skywalker"/>
        <s v="New Pork Land"/>
        <s v="USSH"/>
        <s v="qwertyuiop"/>
        <s v="Thair"/>
        <s v="Crybabia"/>
        <s v="ReimuIsMyWaifu"/>
        <s v="Kich"/>
        <s v="Fonz"/>
        <s v="qwertyuioppp"/>
        <s v="Marcus"/>
        <s v="Sariis"/>
        <s v="Merrowholt"/>
        <s v="Free Phoenix"/>
        <s v="Nuketown"/>
        <s v="Mnemosyne"/>
        <s v="Darkstone"/>
        <s v="Adrianopolis"/>
        <s v="Selitia"/>
        <s v="Caballos"/>
        <s v="zioland"/>
        <s v="N.U."/>
        <s v="Nueva Galicia"/>
        <s v="Deception"/>
        <s v="Divergent"/>
        <s v="Coopa"/>
        <s v="Costa Dorada"/>
        <s v="Arsinoe"/>
        <s v="Pheonix"/>
        <s v="Pathos"/>
        <s v="Klub"/>
        <s v="TheDankLight"/>
        <s v="FIFA"/>
        <s v="Baloq"/>
        <s v="GayRights"/>
        <s v="NationalFreedom"/>
        <s v="Angles"/>
        <s v="Airhorn Anal"/>
        <s v="AfganiBoy"/>
        <s v="Oppressivistan"/>
        <s v="DARFA"/>
        <s v="Much War"/>
        <s v="Honesty"/>
        <s v="Get Schwifty"/>
        <s v="Based World"/>
        <s v="Ceti Alpha V"/>
        <s v="nation name"/>
        <s v="Kennethland"/>
        <s v="Best Syria"/>
        <s v="Trï¿½pico"/>
        <s v="Briggs"/>
        <s v="Pingaslavia"/>
        <s v="Eagleland"/>
        <s v="Korhal"/>
        <s v="Kelvenia"/>
        <s v="johoreansouth"/>
        <s v="Sheym"/>
        <s v="Donatello"/>
        <s v="Boru"/>
        <s v="Morjei"/>
        <s v="Slavostan"/>
        <s v="Cocobongo"/>
        <s v="Eisen"/>
        <s v="Good Jobs"/>
        <s v="New Nederlands"/>
        <s v="One Star"/>
        <s v="New Land"/>
        <s v="Vekta"/>
        <s v="Treehouse"/>
        <s v="Alexandrastan"/>
        <s v="Viktoria"/>
        <s v="Shiba"/>
        <s v="Tuchankaa"/>
        <s v="Arina"/>
        <s v="Tendong"/>
        <s v="Dromund Kaas"/>
        <s v="usaisrael"/>
        <s v="Stensilia"/>
        <s v="Palmeiras"/>
        <s v="Umbrella corp"/>
        <s v="BerkeVille"/>
        <s v="Camcost"/>
        <s v="Kozakura"/>
        <s v="Beauschï¿½n"/>
        <s v="Greekrules"/>
        <s v="Canuckistan!!"/>
        <s v="Khuzestan"/>
        <s v="Karat"/>
        <s v="PonyPenetrators"/>
        <s v="Emberica"/>
        <s v="So-Cal"/>
        <s v="Kanto"/>
        <s v="Sillot"/>
        <s v="Hephaestus"/>
        <s v="Rimba Bara"/>
        <s v="Limefrogs"/>
        <s v="VinyRuler"/>
        <s v="Meine Kleine"/>
        <s v="Uteznia"/>
        <s v="Sanvardon"/>
        <s v="FistPump"/>
        <s v="Taggart"/>
        <s v="Struckmania"/>
        <s v="Classia"/>
        <s v="NousAllons"/>
        <s v="Nova Ikaki"/>
        <s v="San Marcos"/>
        <s v="Gandoria"/>
        <s v="Jerung Hantu"/>
        <s v="Bubbistan"/>
        <s v="Giant Mechs"/>
        <s v="Loki Land"/>
        <s v="Golan"/>
        <s v="Cumparsita"/>
        <s v="yeeeet"/>
        <s v="Best Thougestan"/>
        <s v="Waiwud Iwanem"/>
        <s v="Silverra"/>
        <s v="gong badang"/>
        <s v="Drelinka"/>
        <s v="raja_png"/>
        <s v="Batu putih"/>
        <s v="Tandak"/>
        <s v="MumbosMountain"/>
        <s v="Cascoia"/>
        <s v="Gensokyo"/>
        <s v="Markovia"/>
        <s v="Ceannesburg"/>
        <s v="Latveria"/>
        <s v="Deponia"/>
        <s v="Junoma"/>
        <s v="Hof'Koursh"/>
        <s v="Lorigan"/>
        <s v="Horgrif"/>
        <s v="Infebiousness"/>
        <s v="Failures"/>
        <s v="siput sedut"/>
        <s v="ï¿½ï¿½ï¿½ï¿½ï¿½ï¿½ï¿½ï¿½ï¿½ï¿½"/>
        <s v="Reikland"/>
        <s v="NMZ"/>
        <s v="switzerdouch"/>
        <s v="Kardazar"/>
        <s v="Savannah"/>
        <s v="Aminia"/>
        <s v="Butt Munch Land"/>
        <s v="lobai"/>
        <s v="Jemuan Setan"/>
        <s v="Jeoson Korea"/>
        <s v="MoonMania"/>
        <s v="Iramerica"/>
        <s v="skrubrikei"/>
        <s v="Tony Terry"/>
        <s v="Pasir Dua Butir"/>
        <s v="Chicken rice"/>
        <s v="Blyadstvo"/>
        <s v="Amrans fans"/>
        <s v="morelia"/>
        <s v="JucheBox"/>
        <s v="Azhdahagate"/>
        <s v="Alanies"/>
        <s v="pelle"/>
        <s v="Duterte"/>
        <s v="Graceland"/>
        <s v="Vladimiria"/>
        <s v="Orindesia"/>
        <s v="Deklain"/>
        <s v="Urosia"/>
        <s v="Lebensraum"/>
        <s v="Etiwan"/>
        <s v="durkastan"/>
        <s v="Pooland"/>
        <s v="king's landing"/>
        <s v="Dragon Stone"/>
        <s v="Shatmapants"/>
        <s v="Tanah Malaya"/>
        <s v="Trump Iraq"/>
        <s v="New Angola"/>
        <s v="Trartana"/>
        <s v="Borneon"/>
        <s v="Ashoqa"/>
        <s v="RogueNation"/>
        <s v="Occasus Portus"/>
        <s v="Pakyu"/>
        <s v="Ak47"/>
        <s v="Notanation"/>
        <s v="Idiocracy"/>
        <s v="Yulai"/>
        <s v="QonoS"/>
        <s v="Krakozhia"/>
        <s v="Maskettia"/>
        <s v="Habibastan"/>
        <s v="Yugoslothia"/>
        <s v="WUBstep"/>
        <s v="OurTown"/>
        <s v="Scavia"/>
        <s v="Bruce Man"/>
        <s v="Imaginary Land"/>
        <s v="Al Kebab"/>
        <s v="Awesomeria"/>
        <s v="Thermonia"/>
        <s v="Liam Neeson"/>
        <s v="Yummy Foods"/>
        <s v="Kredik Shaw"/>
        <s v="Islas Filipinas"/>
        <s v="Kikkomen"/>
        <s v="Skanonia"/>
        <s v="Weast America"/>
        <s v="Tyanra"/>
        <s v="Istanland"/>
        <s v="Infernistan"/>
        <s v="Cancer"/>
        <s v="RATHKEALE"/>
        <s v="Boletaria"/>
        <s v="PasirDuaButir"/>
        <s v="German Reich"/>
        <s v="Top Hat"/>
        <s v="Harezland"/>
        <s v="subse7en"/>
        <s v="Coccon"/>
        <s v="Pudzians"/>
        <s v="United Arab"/>
        <s v="ADAMLAND"/>
        <s v="Puerto Libre"/>
        <s v="Barr"/>
        <s v="Esmair"/>
        <s v="Puffed Cheese"/>
        <s v="Herpderpastan"/>
        <s v="#buat2kerja"/>
        <s v="BlackPowers"/>
        <s v="Bellatrix"/>
        <s v="Antah_Berantah"/>
        <s v="Darkplace"/>
        <s v="Volkssturm"/>
        <s v="Bubupooka"/>
        <s v="Chaos county"/>
        <s v="New Caucasus"/>
        <s v="Argenwhite"/>
        <s v="LottaLoyaTee"/>
        <s v="Sarpeda"/>
        <s v="Laurence"/>
        <s v="Large Man"/>
        <s v="Great Grenada"/>
        <s v="Syphirious"/>
        <s v="Jalan Ampang"/>
        <s v="Jambongan"/>
        <s v="Malaya Empire"/>
        <s v="Royal Babylon"/>
        <s v="Novi Sad"/>
        <s v="Spartan lsnd"/>
        <s v="malays only"/>
        <s v="Free Vietnam"/>
        <s v="Meleis"/>
        <s v="lompoianz"/>
        <s v="Celtic Nations"/>
        <s v="nusajaya"/>
        <s v="Saberland"/>
        <s v="Baghdad Iraqi"/>
        <s v="Nusa Zenith"/>
        <s v="FreakTopia"/>
        <s v="Junta"/>
        <s v="Tamarlania"/>
        <s v="SRI NANING"/>
        <s v="Birdland"/>
        <s v="Kapitan"/>
        <s v="Octobia"/>
        <s v="Pura Cendana"/>
        <s v="La Patria"/>
        <s v="RollingRock"/>
        <s v="Kgkerambit"/>
        <s v="Tanjung datu"/>
        <s v="Setarian"/>
        <s v="Rosmah"/>
        <s v="Brickfields"/>
        <s v="tophill"/>
        <s v="4g93"/>
        <s v="venganza"/>
        <s v="kota jerangau"/>
        <s v="Crapostan"/>
        <s v="Olympia"/>
        <s v="Melaka"/>
        <s v="Parameswara"/>
        <s v="Brunton"/>
        <s v="Jobror"/>
        <s v="FlySoGood"/>
        <s v="Jumbonesia"/>
        <s v="Ultios"/>
        <s v="Nerdia"/>
        <s v="Reim"/>
        <s v="valenfold"/>
        <s v="Ur"/>
        <s v="Ketereh"/>
        <s v="Holy Marcus"/>
        <s v="Senandung Malam"/>
        <s v="Pahang"/>
        <s v="Malaysiastan"/>
        <s v="Beluncas War"/>
        <s v="Pahang Power"/>
        <s v="FuchukFakhu"/>
        <s v="Freshwell"/>
        <s v="Langit7"/>
        <s v="deepfriedbutter"/>
        <s v="Tok Jembal"/>
        <s v="ZumbaZumbi"/>
        <s v="Bakar al assad"/>
        <s v="Servantes"/>
        <s v="San-tï¿½iao"/>
        <s v="Democrazy"/>
        <s v="Gobi"/>
        <s v="saiya"/>
        <s v="Polandistan"/>
        <s v="Tuaran"/>
        <s v="Brohan"/>
        <s v="almunawir"/>
        <s v="Orange Julius"/>
        <s v="New lithuania"/>
        <s v="EnteIsla"/>
        <s v="aladdin1987"/>
        <s v="Gangga Negara"/>
        <s v="Desert Fox"/>
        <s v="Violent Vegans"/>
        <s v="Kajima"/>
        <s v="Reality"/>
        <s v="See Aye Eh"/>
        <s v="Scrubistan"/>
        <s v="Boro"/>
        <s v="Roman Empire"/>
        <s v="Molfrika"/>
        <s v="Dijkstria"/>
        <s v="Peopleoil"/>
        <s v="Dondang Sayang"/>
        <s v="Sanlucia"/>
        <s v="Kongasi"/>
        <s v="Sana"/>
        <s v="jembala"/>
        <s v="Disnomica"/>
        <s v="golokkk"/>
        <s v="Pemakan Dunia"/>
        <s v="New Vilnius"/>
        <s v="FORTUGA"/>
        <s v="karkkarkia"/>
        <s v="Stahlmaschine"/>
        <s v="Velasquez"/>
        <s v="KOKE KOLA"/>
        <s v="Petrellistan"/>
        <s v="ZESI"/>
        <s v="BRITANIANG"/>
        <s v="PACUKA"/>
        <s v="FOLOKSHI"/>
        <s v="Great Poverty"/>
        <s v="Vilnus"/>
        <s v="Merchandise"/>
        <s v="AlbaniaNZ"/>
        <s v="Novorum"/>
        <s v="New Latvia"/>
        <s v="lempow danea"/>
        <s v="Aaronafeltz"/>
        <s v="Capital letter"/>
        <s v="Jilake"/>
        <s v="KROKOP"/>
        <s v="SASAKA"/>
        <s v="Fumakila"/>
        <s v="Kamikazie"/>
        <s v="WubWubWub"/>
        <s v="Parnasus"/>
        <s v="kiko"/>
        <s v="Sqynet"/>
        <s v="The"/>
        <s v="Jevgeniumland"/>
        <s v="Pompeii"/>
        <s v="Paulandia"/>
        <s v="Mmhat"/>
        <s v="venua"/>
        <s v="Hashashin"/>
        <s v="East Black Rock"/>
        <s v="MakanBudak"/>
        <s v="GÄ«lÄn"/>
        <s v="Romanovia"/>
        <s v="Akhlaken"/>
        <s v="VOSARAK"/>
        <s v="Daun Pisang"/>
        <s v="NS West Africa"/>
        <s v="Huangdi"/>
        <s v="Losong"/>
        <s v="Kukulala"/>
        <s v="Stauqua"/>
        <s v="Italian Lybia"/>
        <s v="Coccoladia"/>
        <s v="Sial"/>
        <s v="Orgonity"/>
        <s v="Together"/>
        <s v="Gohan wa Okazu"/>
        <s v="Kerapu Siakap"/>
        <s v="Dirty Toilet"/>
        <s v="Ficasso"/>
        <s v="The Marintinia"/>
        <s v="Kelate.net"/>
        <s v="GGk ok"/>
        <s v="BaniMelayu"/>
        <s v="Alorian"/>
        <s v="GIGIT KERIS"/>
        <s v="Nameck"/>
        <s v="Baconstate"/>
        <s v="Raczaqo"/>
        <s v="Asiana"/>
        <s v="south nation"/>
        <s v="woosha"/>
        <s v="Swadia"/>
        <s v="jOOskoland"/>
        <s v="Utopia"/>
        <s v="Almania"/>
        <s v="SPNR"/>
        <s v="Banglakok"/>
        <s v="Iskut"/>
        <s v="Ishtar"/>
        <s v="Kindred"/>
        <s v="Honduras"/>
        <s v="FaREiQ"/>
        <s v="Krovator Land"/>
        <s v="Spratly"/>
        <s v="kasturi"/>
        <s v="Kazilers Shoil"/>
        <s v="sandakania"/>
        <s v="Magna Bonom"/>
        <s v="Kesatuan lipan"/>
        <s v="crocodile"/>
        <s v="Buchepalia"/>
        <s v="MYland"/>
        <s v="Sulon Grande"/>
        <s v="Johore"/>
        <s v="Inferia"/>
        <s v="Scorpions"/>
        <s v="Melengkar Alam"/>
        <s v="Swï¿½rï¿½s"/>
        <s v="Hitlerwasright"/>
        <s v="Jahanam"/>
        <s v="KÄrkov"/>
        <s v="Royal Malaya"/>
        <s v="Skhimm"/>
        <s v="hiddenvillage"/>
        <s v="ZAMENTA"/>
        <s v="najibpundek"/>
        <s v="Remote"/>
        <s v="SUNGAI KERAK"/>
        <s v="Islamia"/>
        <s v="qaiserazalea"/>
        <s v="AloqStaq"/>
        <s v="Arganava"/>
        <s v="Hadian"/>
        <s v="Mangkok"/>
        <s v="Masketto"/>
        <s v="British Egypt"/>
        <s v="Zion"/>
        <s v="Tyrantia"/>
        <s v="Wielkopl"/>
        <s v="Treehuggers"/>
        <s v="Sir Vivors"/>
        <s v="Ahkazra"/>
        <s v="Robots"/>
        <s v="Crimea"/>
        <s v="Argon"/>
        <s v="Alien Ant Farm"/>
        <s v="Sepidajistan"/>
        <s v="Weeksy"/>
        <s v="iljohn"/>
        <s v="kabdy"/>
        <s v="Maharashtra"/>
        <s v="admiral haz"/>
        <s v="Kedahan"/>
        <s v="Ahmad Maslan"/>
        <s v="Mortar Head"/>
        <s v="Kebabis"/>
        <s v="Kalathana"/>
        <s v="Smoking Bandit"/>
        <s v="kodiang"/>
        <s v="1mdb"/>
        <s v="TerapBuduLipis"/>
        <s v="Ikang"/>
        <s v="Jerai"/>
        <s v="Langgarpura"/>
        <s v="KelabuAsap"/>
        <s v="Zone21-Malaya"/>
        <s v="Rowan"/>
        <s v="Catarax"/>
        <s v="Chintakar"/>
        <s v="Entah"/>
        <s v="Mahawangsa"/>
        <s v="Ublackistan"/>
        <s v="Istaq"/>
        <s v="Casteldaccia"/>
        <s v="Kowno"/>
        <s v="Alaminnullah"/>
        <s v="Petai Belalang"/>
        <s v="awanghitam"/>
        <s v="Malayantribes"/>
        <s v="Great Malaya"/>
        <s v="Kabibbillah"/>
        <s v="Sï¿½l"/>
        <s v="zedebom"/>
        <s v="Aswiara"/>
        <s v="Llorxye"/>
        <s v="Acirassi"/>
        <s v="MAF"/>
        <s v="Ireland Mob"/>
        <s v="Endau"/>
        <s v="Kalbulkum"/>
        <s v="Lempo danea"/>
        <s v="Vusnurg"/>
        <s v="XNSBG"/>
        <s v="Zacto-7"/>
        <s v="Greco-Hetalia"/>
        <s v="Falamata"/>
        <s v="Ipoh"/>
        <s v="Androzia"/>
        <s v="Ashenforth"/>
        <s v="Gupgog"/>
        <s v="Nahrin"/>
        <s v="Rizqi"/>
        <s v="land1"/>
        <s v="Lain"/>
        <s v="TollBayarDulu"/>
        <s v="Shambala"/>
        <s v="Doniwko"/>
        <s v="eQna8"/>
        <s v="Falk"/>
        <s v="No Kebab"/>
        <s v="Formosa"/>
        <s v="Texano"/>
        <s v="The Kebabtopol"/>
        <s v="Nofuksgiven"/>
        <s v="DFWEFWEF"/>
        <s v="Ilonia"/>
        <s v="Utopiastan"/>
        <s v="reptil"/>
        <s v="Lyranistan"/>
        <s v="Snusers"/>
        <s v="Cirno"/>
        <s v="Lepkonia"/>
        <s v="Andalusia"/>
        <s v="Lagoense"/>
        <s v="Kosan"/>
        <s v="Somaliya"/>
        <s v="Nautique"/>
        <s v="Avarice"/>
        <s v="Arabic Union"/>
        <s v="Parz"/>
        <s v="New Canaan"/>
        <s v="Conferan"/>
        <s v="not my friends"/>
        <s v="Pahang DM"/>
        <s v="Tanus"/>
        <s v="Marongwangsa"/>
        <s v="Shining Sun"/>
        <s v="Dutchistan"/>
        <s v="Nirn"/>
        <s v="staminamina"/>
        <s v="Bayu"/>
        <s v="Cratela"/>
        <s v="malapetaka"/>
        <s v="MyKingdom"/>
        <s v="MalayaRaya"/>
        <s v="bakhang"/>
        <s v="Sitora"/>
        <s v="PetraLium"/>
        <s v="Terengganu"/>
        <s v="Enggor Perak"/>
        <s v="Kotasinga"/>
        <s v="Cinque"/>
        <s v="Sithis"/>
        <s v="DZ Djeich"/>
        <s v="Kataphrakt"/>
        <s v="PenagaActual"/>
        <s v="KaleCepo"/>
        <s v="Minmaxia"/>
        <s v="Panggau Libau"/>
        <s v="Leoniaal"/>
        <s v="LOCAI"/>
        <s v="Kilohotel"/>
        <s v="ChiknNdChips"/>
        <s v="Untauzbek"/>
        <s v="nanas"/>
        <s v="Kondominium"/>
        <s v="Gombak"/>
        <s v="lanun selatan"/>
        <s v="Zanujiah"/>
        <s v="Parit Sayang"/>
        <s v="Skullion"/>
        <s v="Rengit"/>
        <s v="Cartrager"/>
        <s v="Mechassn"/>
        <s v="Raja Udang"/>
        <s v="Bluegene/Q"/>
        <s v="Gumiho"/>
        <s v="Jemut"/>
        <s v="New Wadowice"/>
        <s v="Aeter"/>
        <s v="kailam"/>
        <s v="Vorcs"/>
        <s v="samsayum"/>
        <s v="Titiwangsa"/>
        <s v="KhazarBank"/>
        <s v="zener diode"/>
        <s v="usma liza"/>
        <s v="Satan kingdom"/>
        <s v="hokoo"/>
        <s v="fishball"/>
        <s v="natangape"/>
        <s v="Gerian"/>
        <s v="Gunwo" u="1"/>
        <s v="PucukUbi" u="1"/>
        <s v="Fagglands" u="1"/>
        <s v="Vedia" u="1"/>
        <s v="Jinkalewa" u="1"/>
        <s v="Argos" u="1"/>
        <s v="Jebawka" u="1"/>
        <s v="Lyon" u="1"/>
        <s v="Vyzen" u="1"/>
        <s v="star nation" u="1"/>
        <s v="kazerd" u="1"/>
        <s v="New Saxony" u="1"/>
        <s v="port angela" u="1"/>
        <s v="Avicenna" u="1"/>
        <s v="bintulu" u="1"/>
        <s v="Clarentinia" u="1"/>
        <s v="Kobylniki" u="1"/>
        <s v="Democratia" u="1"/>
        <s v="Casandra" u="1"/>
        <s v="Asar" u="1"/>
        <s v="Suntat" u="1"/>
        <s v="Midlisladnia" u="1"/>
        <s v="Jalan ipoh" u="1"/>
        <s v="Metamorphosis" u="1"/>
        <s v="livil" u="1"/>
        <s v="Liberum Cives" u="1"/>
        <s v="Tiger" u="1"/>
        <s v="bonval" u="1"/>
        <s v="williams" u="1"/>
        <s v="PMAOA" u="1"/>
        <s v="Meganesia" u="1"/>
        <s v="Pulai Chondong" u="1"/>
        <s v="JimmyOvid" u="1"/>
        <s v="MAS" u="1"/>
        <s v="fuckiestan" u="1"/>
        <s v="Baris" u="1"/>
        <s v="UMR" u="1"/>
        <s v="Hajoki" u="1"/>
        <s v="Porter" u="1"/>
        <s v="Global Utd. St." u="1"/>
        <s v="carefree" u="1"/>
        <s v="Lutong" u="1"/>
        <s v="MalayaKuno" u="1"/>
        <s v="The First Order" u="1"/>
        <s v="KlejnotEufratu" u="1"/>
        <s v="VashiNation" u="1"/>
        <s v="Southampton" u="1"/>
        <s v="saint charles" u="1"/>
        <s v="malthias" u="1"/>
        <s v="Dok Gura" u="1"/>
        <s v="Amitaly" u="1"/>
        <s v="NONG\\\'S" u="1"/>
        <s v="Czekistan" u="1"/>
        <s v="Carcamo" u="1"/>
        <s v="Bellegarde" u="1"/>
        <s v="Kumai" u="1"/>
        <s v="Aldina" u="1"/>
        <s v="Empire of Islam" u="1"/>
        <s v="Shadeistan" u="1"/>
        <s v="SANGLANG" u="1"/>
        <s v="GOLKAR" u="1"/>
        <s v="killing56465" u="1"/>
        <s v="Darul Makmur" u="1"/>
        <s v="Kremov" u="1"/>
        <s v="Rom empire" u="1"/>
        <s v="Syafiq" u="1"/>
        <s v="Jesselton" u="1"/>
        <s v="Gohell" u="1"/>
        <s v="Mentalon" u="1"/>
        <s v="Majapahitz" u="1"/>
        <s v="Spellbinder" u="1"/>
        <s v="MightyDuckistan" u="1"/>
        <s v="Water Nation" u="1"/>
        <s v="Krosev" u="1"/>
        <s v="Manjung" u="1"/>
        <s v="Cockwaffles" u="1"/>
        <s v="Guantopopopo" u="1"/>
        <s v="Soviet Greece" u="1"/>
        <s v="CBS" u="1"/>
        <s v="Slovenia" u="1"/>
        <s v="Madyan" u="1"/>
        <s v="Tolang" u="1"/>
        <s v="cody" u="1"/>
        <s v="Moldovakia" u="1"/>
        <s v="Dundorf" u="1"/>
        <s v="Shcing" u="1"/>
        <s v="Bossistania" u="1"/>
        <s v="Awesomeness1122" u="1"/>
        <s v="Yaominlin" u="1"/>
        <s v="West Java" u="1"/>
        <s v="Batalion Eagle" u="1"/>
        <s v="Garyopolis" u="1"/>
        <s v="Good Sleep" u="1"/>
        <s v="united of sabah" u="1"/>
        <s v="Vursia" u="1"/>
        <s v="Setang" u="1"/>
        <s v="Sefraedan" u="1"/>
        <s v="Putrajaya" u="1"/>
        <s v="North Hueland" u="1"/>
        <s v="Puncak Alam" u="1"/>
        <s v="Campionia" u="1"/>
        <s v="pandan village" u="1"/>
        <s v="Fanding" u="1"/>
        <s v="Astotska" u="1"/>
        <s v="Morskoj" u="1"/>
        <s v="Bangsa Sama" u="1"/>
        <s v="Republic Malaya" u="1"/>
        <s v="Lullen" u="1"/>
        <s v="Harvest" u="1"/>
        <s v="Birgland" u="1"/>
        <s v="Star Cannon" u="1"/>
        <s v="Sabak" u="1"/>
        <s v="Jon Snow" u="1"/>
        <s v="Natives" u="1"/>
        <s v="13inch" u="1"/>
        <s v="Lagen-Da" u="1"/>
        <s v="Kyranistan" u="1"/>
        <s v="Danielius" u="1"/>
        <s v="Malayanation" u="1"/>
        <s v="Catalan" u="1"/>
        <s v="paskal" u="1"/>
        <s v="\\\'Murica" u="1"/>
        <s v="Congoth" u="1"/>
        <s v="OtusViltus" u="1"/>
        <s v="Setan" u="1"/>
        <s v="Jeldestia" u="1"/>
        <s v="Saharaphine" u="1"/>
        <s v="Syahmi" u="1"/>
        <s v="Castillio" u="1"/>
        <s v="Azman" u="1"/>
        <s v="Hodarer" u="1"/>
        <s v="DeepWater" u="1"/>
        <s v="Tioman" u="1"/>
        <s v="Multhazam" u="1"/>
        <s v="Legacy" u="1"/>
        <s v="Kokdiang" u="1"/>
        <s v="Korland" u="1"/>
        <s v="Pampley" u="1"/>
        <s v="Muluysiu" u="1"/>
        <s v="Ashennia" u="1"/>
        <s v="kaptencheras" u="1"/>
        <s v="Rotawa" u="1"/>
        <s v="Clarios" u="1"/>
        <s v="Malayzian" u="1"/>
        <s v="Rencong" u="1"/>
        <s v="ConcaiBoncai" u="1"/>
        <s v="maldrum" u="1"/>
        <s v="bothug" u="1"/>
        <s v="Ktulu" u="1"/>
        <s v="mundu" u="1"/>
        <s v="Malindos" u="1"/>
        <s v="The Malaya" u="1"/>
        <s v="takula" u="1"/>
        <s v="DIE" u="1"/>
        <s v="Al-Ketum" u="1"/>
        <s v="AlHarithah" u="1"/>
        <s v="owczi" u="1"/>
        <s v="Rararaland" u="1"/>
        <s v="Englolia" u="1"/>
        <s v="kepala bana" u="1"/>
        <s v="kongostan" u="1"/>
        <s v="Al Shab" u="1"/>
        <s v="Cantas" u="1"/>
        <s v="ALTAIR NOG" u="1"/>
        <s v="Sterben" u="1"/>
        <s v="Kedah Zabag" u="1"/>
        <s v="Singaraja" u="1"/>
        <s v="Darkland" u="1"/>
        <s v="ZeroFounder" u="1"/>
        <s v="Caloundra" u="1"/>
        <s v="Alasjir" u="1"/>
        <s v="Alohaha" u="1"/>
        <s v="Kumpa" u="1"/>
        <s v="penis dick" u="1"/>
        <s v="Ragnorak" u="1"/>
        <s v="imanie" u="1"/>
        <s v="MyBigDick" u="1"/>
        <s v="Demaks" u="1"/>
        <s v="San-Guan" u="1"/>
        <s v="Malim Nawar" u="1"/>
        <s v="Galifrey" u="1"/>
        <s v="stark" u="1"/>
        <s v="Zanzabarland" u="1"/>
        <s v="Persona-Grata" u="1"/>
        <s v="Malaya Raya" u="1"/>
        <s v="Rommage" u="1"/>
        <s v="Kelepet" u="1"/>
        <s v="EbinBears" u="1"/>
        <s v="RMR" u="1"/>
        <s v="Aldafhera" u="1"/>
        <s v="Glanvillia" u="1"/>
        <s v="Infintee" u="1"/>
        <s v="Bujang" u="1"/>
        <s v="Kuin Pasir" u="1"/>
        <s v="Qastury" u="1"/>
        <s v="Khannaz" u="1"/>
        <s v="Amir State" u="1"/>
        <s v="Libratio" u="1"/>
        <s v="KlangBahru" u="1"/>
        <s v="ballingrad" u="1"/>
        <s v="Canarias" u="1"/>
        <s v="The Sands" u="1"/>
        <s v="LinuxMY" u="1"/>
        <s v="Krymskii" u="1"/>
        <s v="Zorin" u="1"/>
        <s v="Mechanics" u="1"/>
        <s v="Sultanate" u="1"/>
        <s v="dowski" u="1"/>
        <s v="Ulique" u="1"/>
        <s v="Wangsa" u="1"/>
        <s v="Giese Genovia" u="1"/>
        <s v="EatMyButtonia" u="1"/>
        <s v="pengkalan chepa" u="1"/>
        <s v="Oscar Lima" u="1"/>
        <s v="Cengkoroi" u="1"/>
        <s v="Knottenshaft" u="1"/>
        <s v="unrepublic" u="1"/>
        <s v="Lectistol" u="1"/>
        <s v="Campion" u="1"/>
        <s v="Sraka" u="1"/>
        <s v="South America" u="1"/>
        <s v="St. Alexander" u="1"/>
        <s v="Teganu" u="1"/>
        <s v="Tallinn" u="1"/>
        <s v="thenation" u="1"/>
        <s v="DanishZ" u="1"/>
        <s v="Madinah" u="1"/>
        <s v="farmsite" u="1"/>
        <s v="Heisengonder" u="1"/>
        <s v="axia" u="1"/>
        <s v="East Jakarta" u="1"/>
        <s v="Jopon" u="1"/>
        <s v="Saminis" u="1"/>
        <s v="Marewah" u="1"/>
        <s v="Nusantara Utara" u="1"/>
        <s v="Arizona" u="1"/>
        <s v="North Portugal" u="1"/>
        <s v="Banana" u="1"/>
        <s v="Ganu" u="1"/>
        <s v="Minjoistan" u="1"/>
        <s v="Guatemala." u="1"/>
        <s v="SPARTACUS" u="1"/>
        <s v="Axok'al" u="1"/>
        <s v="Baxton" u="1"/>
        <s v="sho5ronn" u="1"/>
        <s v="reggie le edgy" u="1"/>
        <s v="Seilomn" u="1"/>
        <s v="Goatistan" u="1"/>
        <s v="Free Syria" u="1"/>
        <s v="rajawali" u="1"/>
        <s v="Upper Indochina" u="1"/>
        <s v="Skull Hill" u="1"/>
        <s v="BolehLand" u="1"/>
        <s v="Communist Union" u="1"/>
        <s v="ADAMAISHA" u="1"/>
        <s v="Wykop" u="1"/>
        <s v="Vice" u="1"/>
        <s v="Giese Empire" u="1"/>
        <s v="Kazachstan" u="1"/>
        <s v="Nalec" u="1"/>
        <s v="Greater Gombak" u="1"/>
        <s v="SakaMerah" u="1"/>
        <s v="benj" u="1"/>
        <s v="Volnoï¿½ï¿½ Svoboda" u="1"/>
        <s v="Union of ASEAN" u="1"/>
        <s v="Ottoman Empire" u="1"/>
        <s v="Francovia" u="1"/>
        <s v="fourthson" u="1"/>
        <s v="Lord Fai" u="1"/>
        <s v="Gorka" u="1"/>
        <s v="Kuantan" u="1"/>
        <s v="Bartolomeus" u="1"/>
        <s v="Ted cruz" u="1"/>
        <s v="uranium" u="1"/>
        <s v="New World" u="1"/>
        <s v="Korena" u="1"/>
        <s v="Aidiland" u="1"/>
        <s v="Surya" u="1"/>
        <s v="Parsistan" u="1"/>
        <s v="kocksmashistan" u="1"/>
        <s v="Jaybo" u="1"/>
        <s v="Samosa" u="1"/>
        <s v="Americka" u="1"/>
        <s v="alisterors" u="1"/>
        <s v="E-Zest" u="1"/>
        <s v="Koska" u="1"/>
        <s v="Krat" u="1"/>
        <s v="dukesaker" u="1"/>
        <s v="Lauryn" u="1"/>
        <s v="rosso" u="1"/>
        <s v="al-Bahrayn" u="1"/>
        <s v="rubaya" u="1"/>
      </sharedItems>
    </cacheField>
    <cacheField name="leader" numFmtId="0">
      <sharedItems/>
    </cacheField>
    <cacheField name="alliance" numFmtId="0">
      <sharedItems containsMixedTypes="1" containsNumber="1" containsInteger="1" minValue="0" maxValue="0" count="54">
        <n v="0"/>
        <s v="Brotherhood of Zion"/>
        <s v="Wreckage brothers"/>
        <s v="The High Council"/>
        <s v="alliance of nations"/>
        <s v="SPQR"/>
        <s v="The Sons of Liberty"/>
        <s v="BAMF"/>
        <s v="The Federal Colonies"/>
        <s v="Aseang MMP"/>
        <s v="Inter/pol/"/>
        <s v="The Eastern Sea"/>
        <s v="Non-Aligned Movement"/>
        <s v="Brotherhood of Nod"/>
        <s v="cool"/>
        <s v="najibpundek"/>
        <s v="Ketum"/>
        <s v="The End of Earth"/>
        <s v="Roma Latronibus"/>
        <s v="Puppets"/>
        <s v="O.P.E.N."/>
        <s v="EUN"/>
        <s v="Northern Iran CIA"/>
        <s v="Lunar Brotherhood"/>
        <s v="the new union"/>
        <s v="democracy"/>
        <s v="Loyal Knights"/>
        <s v="African Socialism"/>
        <s v="Aphex"/>
        <s v="Ahlaken"/>
        <s v="The Matrix Union"/>
        <s v="SCPJ"/>
        <s v="WOJTEK"/>
        <s v="The Triad"/>
        <s v="Lithuanian Coalition"/>
        <s v="Black Ravens Of War"/>
        <s v="GioTopian Allies"/>
        <s v="DOOP"/>
        <s v="Asian Alliance"/>
        <s v="Che Guevara League"/>
        <s v="SeaCosta"/>
        <s v="United Soviets"/>
        <s v="Parti burung"/>
        <s v="UIN"/>
        <s v="The Normie Pact"/>
        <s v="The Last Phoenix"/>
        <s v="The Allies"/>
        <s v="The New Vegan Empire"/>
        <s v="Kekolutionaries"/>
        <s v="Abu"/>
        <s v="Walawalawala"/>
        <s v="Idiots!"/>
        <s v="Tansang Kenyalang"/>
        <s v="League of Christ"/>
      </sharedItems>
    </cacheField>
    <cacheField name="army size" numFmtId="0">
      <sharedItems containsSemiMixedTypes="0" containsString="0" containsNumber="1" containsInteger="1" minValue="0" maxValue="1573"/>
    </cacheField>
    <cacheField name="navy" numFmtId="0">
      <sharedItems containsSemiMixedTypes="0" containsString="0" containsNumber="1" containsInteger="1" minValue="0" maxValue="100"/>
    </cacheField>
    <cacheField name="equipment" numFmtId="0">
      <sharedItems count="8">
        <s v="Finest of the 19th century"/>
        <s v="Second World War surplus"/>
        <s v="First World War surplus"/>
        <s v="Korean War surplus"/>
        <s v="Almost Modern"/>
        <s v="Vietnam War surplus"/>
        <s v="Advanced"/>
        <s v="Persian Gulf War surplus"/>
      </sharedItems>
    </cacheField>
    <cacheField name="factories" numFmtId="0">
      <sharedItems containsSemiMixedTypes="0" containsString="0" containsNumber="1" containsInteger="1" minValue="0" maxValue="4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430"/>
    </cacheField>
    <cacheField name="gdp" numFmtId="0">
      <sharedItems containsSemiMixedTypes="0" containsString="0" containsNumber="1" containsInteger="1" minValue="14" maxValue="36558"/>
    </cacheField>
    <cacheField name="oil reserves" numFmtId="0">
      <sharedItems containsSemiMixedTypes="0" containsString="0" containsNumber="1" containsInteger="1" minValue="0" maxValue="20344"/>
    </cacheField>
    <cacheField name="region" numFmtId="0">
      <sharedItems count="20">
        <s v="Arabia"/>
        <s v="Amazonia"/>
        <s v="Guinea"/>
        <s v="Atlas"/>
        <s v="Pacific Rim"/>
        <s v="Caribbean"/>
        <s v="China"/>
        <s v="Indochina"/>
        <s v="Mesopotamia"/>
        <s v="East Indies"/>
        <s v="The Subcontinent"/>
        <s v="Egypt"/>
        <s v="Congo"/>
        <s v="Mesoamerica"/>
        <s v="Persia"/>
        <s v="Gran Colombia"/>
        <s v="Southern Africa"/>
        <s v="Southern Cone"/>
        <s v="West Africa"/>
        <s v="East Africa"/>
      </sharedItems>
    </cacheField>
    <cacheField name="uranium" numFmtId="0">
      <sharedItems containsSemiMixedTypes="0" containsString="0" containsNumber="1" containsInteger="1" minValue="0" maxValue="59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453" maxValue="309099"/>
    </cacheField>
    <cacheField name="reactor" numFmtId="9">
      <sharedItems containsSemiMixedTypes="0" containsString="0" containsNumber="1" minValue="0" maxValue="0.45"/>
    </cacheField>
    <cacheField name="pageUrl" numFmtId="0">
      <sharedItems/>
    </cacheField>
    <cacheField name="reputation" numFmtId="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395.09299675926" createdVersion="5" refreshedVersion="5" minRefreshableVersion="3" recordCount="1101">
  <cacheSource type="worksheet">
    <worksheetSource ref="A1:T1184" sheet="Country Stats"/>
  </cacheSource>
  <cacheFields count="20">
    <cacheField name="country" numFmtId="0">
      <sharedItems containsBlank="1"/>
    </cacheField>
    <cacheField name="leader" numFmtId="0">
      <sharedItems containsBlank="1"/>
    </cacheField>
    <cacheField name="alliance" numFmtId="0">
      <sharedItems containsBlank="1" containsMixedTypes="1" containsNumber="1" containsInteger="1" minValue="0" maxValue="0" count="64">
        <s v="Brotherhood of Zion"/>
        <s v="BAMF"/>
        <s v="Brotherhood of Nod"/>
        <s v="The High Council"/>
        <s v="Wreckage brothers"/>
        <s v="Non-Aligned Movement"/>
        <s v="The Federal Colonies"/>
        <s v="Inter/pol/"/>
        <n v="0"/>
        <s v="Aseang MMP"/>
        <s v="Che Guevara League"/>
        <s v="UIN"/>
        <s v="Lithuanian Coalition"/>
        <s v="The New Vegan Empire"/>
        <s v="The Eastern Sea"/>
        <s v="SPQR"/>
        <s v="African Socialism"/>
        <s v="Angmar Pact"/>
        <s v="SCPJ"/>
        <s v="Legends"/>
        <s v="The Triad"/>
        <s v="democracy"/>
        <s v="The Matrix Union"/>
        <s v="Asian Alliance"/>
        <s v="NewerKidsOnTheBloc"/>
        <s v="TEST Alliance"/>
        <s v="Tansang Kenyalang"/>
        <s v="TheAccountantRevenge"/>
        <s v="FFPAW"/>
        <s v="Ayam hutan"/>
        <s v="States of Obongo"/>
        <s v="Redcrazy Alliance"/>
        <s v="AccountantsRevenge"/>
        <s v="Walawalawala"/>
        <s v="GioTopian Allies"/>
        <s v="Idiots!"/>
        <s v="League of Christ"/>
        <s v="Ahlaken"/>
        <s v="Hyper Autism"/>
        <s v="Aku punya"/>
        <s v="PooR PeoPle"/>
        <s v="Communist Club"/>
        <s v="The Last Phoenix"/>
        <s v="zero"/>
        <s v="kawan kawan"/>
        <s v="najibpundek"/>
        <s v="Shia Crescent"/>
        <s v="the kohlgan front"/>
        <s v="alliance of nations"/>
        <s v="United War and Peace"/>
        <s v="El Presidente"/>
        <s v="Etrescany"/>
        <s v="Chibeau"/>
        <s v="IRASP"/>
        <s v="Arabian Union"/>
        <s v="Freedom For All"/>
        <s v="Double Trouble"/>
        <s v="NAI"/>
        <s v="Nations united"/>
        <s v="American Alliance"/>
        <s v="Federal Nations"/>
        <s v="Northern Iran CIA"/>
        <s v="INNABUSH"/>
        <m/>
      </sharedItems>
    </cacheField>
    <cacheField name="army size" numFmtId="0">
      <sharedItems containsString="0" containsBlank="1" containsNumber="1" containsInteger="1" minValue="0" maxValue="1913"/>
    </cacheField>
    <cacheField name="navy" numFmtId="0">
      <sharedItems containsString="0" containsBlank="1" containsNumber="1" containsInteger="1" minValue="0" maxValue="100"/>
    </cacheField>
    <cacheField name="equipment" numFmtId="0">
      <sharedItems containsBlank="1" count="9">
        <s v="Advanced"/>
        <s v="Almost Modern"/>
        <s v="Persian Gulf War surplus"/>
        <s v="Korean War surplus"/>
        <s v="Vietnam War surplus"/>
        <s v="First World War surplus"/>
        <s v="Second World War surplus"/>
        <s v="Finest of the 19th century"/>
        <m/>
      </sharedItems>
    </cacheField>
    <cacheField name="factories" numFmtId="0">
      <sharedItems containsString="0" containsBlank="1" containsNumber="1" containsInteger="1" minValue="0" maxValue="45"/>
    </cacheField>
    <cacheField name="Steal Factories" numFmtId="0">
      <sharedItems containsString="0" containsBlank="1" containsNumber="1" containsInteger="1" minValue="0" maxValue="11"/>
    </cacheField>
    <cacheField name="training" numFmtId="0">
      <sharedItems containsBlank="1"/>
    </cacheField>
    <cacheField name="last on" numFmtId="0">
      <sharedItems containsString="0" containsBlank="1" containsNumber="1" containsInteger="1" minValue="0" maxValue="403824"/>
    </cacheField>
    <cacheField name="gdp" numFmtId="0">
      <sharedItems containsString="0" containsBlank="1" containsNumber="1" containsInteger="1" minValue="77" maxValue="39410"/>
    </cacheField>
    <cacheField name="oil reserves" numFmtId="0">
      <sharedItems containsString="0" containsBlank="1" containsNumber="1" containsInteger="1" minValue="0" maxValue="18807"/>
    </cacheField>
    <cacheField name="region" numFmtId="0">
      <sharedItems containsBlank="1" count="21">
        <s v="China"/>
        <s v="Arabia"/>
        <s v="Mesopotamia"/>
        <s v="Atlas"/>
        <s v="Pacific Rim"/>
        <s v="Egypt"/>
        <s v="Southern Africa"/>
        <s v="Indochina"/>
        <s v="Persia"/>
        <s v="Gran Colombia"/>
        <s v="Southern Cone"/>
        <s v="Mesoamerica"/>
        <s v="Caribbean"/>
        <s v="The Subcontinent"/>
        <s v="Amazonia"/>
        <s v="East Indies"/>
        <s v="Congo"/>
        <s v="West Africa"/>
        <s v="Guinea"/>
        <s v="East Africa"/>
        <m/>
      </sharedItems>
    </cacheField>
    <cacheField name="uranium" numFmtId="0">
      <sharedItems containsString="0" containsBlank="1" containsNumber="1" containsInteger="1" minValue="0" maxValue="57"/>
    </cacheField>
    <cacheField name="manpower" numFmtId="0">
      <sharedItems containsBlank="1" containsMixedTypes="1" containsNumber="1" containsInteger="1" minValue="0" maxValue="0"/>
    </cacheField>
    <cacheField name="airforce" numFmtId="0">
      <sharedItems containsBlank="1"/>
    </cacheField>
    <cacheField name="territory" numFmtId="1">
      <sharedItems containsString="0" containsBlank="1" containsNumber="1" containsInteger="1" minValue="35" maxValue="32330"/>
    </cacheField>
    <cacheField name="reactor" numFmtId="9">
      <sharedItems containsString="0" containsBlank="1" containsNumber="1" minValue="0" maxValue="0.55000000000000004"/>
    </cacheField>
    <cacheField name="pageUrl" numFmtId="0">
      <sharedItems containsBlank="1"/>
    </cacheField>
    <cacheField name="reput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02.065615162035" createdVersion="5" refreshedVersion="5" minRefreshableVersion="3" recordCount="2039">
  <cacheSource type="worksheet">
    <worksheetSource ref="A1:V2040" sheet="Country Stats"/>
  </cacheSource>
  <cacheFields count="22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44">
        <n v="0"/>
        <s v="Al-Qassam Brigades"/>
        <s v="Aseang MMP"/>
        <s v="The Order"/>
        <s v="The High Council"/>
        <s v="The Federal Colonies"/>
        <s v="Brotherhood of Zion"/>
        <s v="Brotherhood of Nod"/>
        <s v="Lithuanian Coalition"/>
        <s v="SPQR"/>
        <s v="Che Guevara League"/>
        <s v="Interpol"/>
        <s v="Divine League"/>
        <s v="TheAccountantRevenge"/>
        <s v="Comintern"/>
        <s v="The United Nations"/>
        <s v="PIRATES"/>
        <s v="African Socialism 2"/>
        <s v="African Union"/>
        <s v="Farmington Brigade"/>
        <s v="The Khilafah"/>
        <s v="Abnormal Criminals"/>
        <s v="Hansa"/>
        <s v="The Delian League"/>
        <s v="Godak Union"/>
        <s v="The Fascist Regime"/>
        <s v="f"/>
        <s v="Merchants Sphere"/>
        <s v="Galactic Circlejerk"/>
        <s v="420 Empire"/>
        <s v="Followers of Guadian"/>
        <s v="El Ausbrigia"/>
        <s v="Freedom Legion"/>
        <s v="United Atheists"/>
        <s v="When you eat food"/>
        <s v="FLAP"/>
        <s v="Executive Outcomes"/>
        <s v="world powers"/>
        <s v="A House Divided"/>
        <s v="THE GREAT ALLIANCE"/>
        <s v="/Nederdraad/"/>
        <s v="Non-Aligned Movement"/>
        <s v="Axis of Evil"/>
        <s v="League of Christ"/>
      </sharedItems>
    </cacheField>
    <cacheField name="army size" numFmtId="0">
      <sharedItems containsSemiMixedTypes="0" containsString="0" containsNumber="1" containsInteger="1" minValue="1" maxValue="90"/>
    </cacheField>
    <cacheField name="navy" numFmtId="0">
      <sharedItems containsSemiMixedTypes="0" containsString="0" containsNumber="1" containsInteger="1" minValue="0" maxValue="1"/>
    </cacheField>
    <cacheField name="equipment" numFmtId="0">
      <sharedItems/>
    </cacheField>
    <cacheField name="factories" numFmtId="0">
      <sharedItems containsSemiMixedTypes="0" containsString="0" containsNumber="1" containsInteger="1" minValue="0" maxValue="5"/>
    </cacheField>
    <cacheField name="Steal Factories" numFmtId="0">
      <sharedItems containsSemiMixedTypes="0" containsString="0" containsNumber="1" containsInteger="1" minValue="0" maxValue="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997"/>
    </cacheField>
    <cacheField name="gdp" numFmtId="0">
      <sharedItems containsSemiMixedTypes="0" containsString="0" containsNumber="1" containsInteger="1" minValue="185" maxValue="696"/>
    </cacheField>
    <cacheField name="oil reserves" numFmtId="0">
      <sharedItems containsSemiMixedTypes="0" containsString="0" containsNumber="1" containsInteger="1" minValue="0" maxValue="15405"/>
    </cacheField>
    <cacheField name="region" numFmtId="0">
      <sharedItems count="20">
        <s v="Indochina"/>
        <s v="Arabia"/>
        <s v="Pacific Rim"/>
        <s v="Congo"/>
        <s v="Caribbean"/>
        <s v="Mesopotamia"/>
        <s v="Atlas"/>
        <s v="Egypt"/>
        <s v="Mesoamerica"/>
        <s v="The Subcontinent"/>
        <s v="East Indies"/>
        <s v="Southern Cone"/>
        <s v="Persia"/>
        <s v="Amazonia"/>
        <s v="Guinea"/>
        <s v="Gran Colombia"/>
        <s v="Southern Africa"/>
        <s v="China"/>
        <s v="East Africa"/>
        <s v="West Africa"/>
      </sharedItems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334" maxValue="4179"/>
    </cacheField>
    <cacheField name="reactor" numFmtId="9">
      <sharedItems containsSemiMixedTypes="0" containsString="0" containsNumber="1" containsInteger="1" minValue="0" maxValue="0"/>
    </cacheField>
    <cacheField name="pageUrl" numFmtId="0">
      <sharedItems/>
    </cacheField>
    <cacheField name="reputation" numFmtId="9">
      <sharedItems/>
    </cacheField>
    <cacheField name="RM Prod" numFmtId="9">
      <sharedItems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8">
  <r>
    <x v="0"/>
    <s v="Black Widow"/>
    <x v="0"/>
    <n v="20"/>
    <n v="0"/>
    <x v="0"/>
    <n v="0"/>
    <s v="Standard"/>
    <n v="403430"/>
    <n v="300"/>
    <n v="0"/>
    <x v="0"/>
    <n v="0"/>
    <s v="Untapped"/>
    <s v="None"/>
    <n v="20000"/>
    <n v="0"/>
    <s v="http://blocgame.com/stats.php?id=62249"/>
    <s v="Normal"/>
  </r>
  <r>
    <x v="1"/>
    <s v="ThePenguinov"/>
    <x v="0"/>
    <n v="8"/>
    <n v="0"/>
    <x v="0"/>
    <n v="0"/>
    <s v="Poor"/>
    <n v="175"/>
    <n v="262"/>
    <n v="0"/>
    <x v="1"/>
    <n v="0"/>
    <s v="Untapped"/>
    <s v="None"/>
    <n v="15850"/>
    <n v="0"/>
    <s v="http://blocgame.com/stats.php?id=62067"/>
    <s v="Normal"/>
  </r>
  <r>
    <x v="2"/>
    <s v="Joel James"/>
    <x v="1"/>
    <n v="9"/>
    <n v="4"/>
    <x v="1"/>
    <n v="3"/>
    <s v="Standard"/>
    <n v="174"/>
    <n v="3227"/>
    <n v="0"/>
    <x v="0"/>
    <n v="0"/>
    <s v="Untapped"/>
    <s v="Somewhat Large"/>
    <n v="21512"/>
    <n v="0"/>
    <s v="http://blocgame.com/stats.php?id=60084"/>
    <s v="Gandhi-like"/>
  </r>
  <r>
    <x v="3"/>
    <s v="final6"/>
    <x v="0"/>
    <n v="36"/>
    <n v="0"/>
    <x v="2"/>
    <n v="0"/>
    <s v="Undisciplined Rabble"/>
    <n v="173"/>
    <n v="348"/>
    <n v="0"/>
    <x v="2"/>
    <n v="0"/>
    <s v="Untapped"/>
    <s v="None"/>
    <n v="13890"/>
    <n v="0"/>
    <s v="http://blocgame.com/stats.php?id=61081"/>
    <s v="Gandhi-like"/>
  </r>
  <r>
    <x v="4"/>
    <s v="RayanToumi"/>
    <x v="2"/>
    <n v="2"/>
    <n v="2"/>
    <x v="3"/>
    <n v="3"/>
    <s v="Elite"/>
    <n v="172"/>
    <n v="4975"/>
    <n v="0"/>
    <x v="3"/>
    <n v="0"/>
    <s v="Near Depletion"/>
    <s v="Large"/>
    <n v="13995"/>
    <n v="0"/>
    <s v="http://blocgame.com/stats.php?id=59055"/>
    <s v="Gandhi-like"/>
  </r>
  <r>
    <x v="5"/>
    <s v="Ghjhdd"/>
    <x v="3"/>
    <n v="26"/>
    <n v="4"/>
    <x v="4"/>
    <n v="4"/>
    <s v="Good"/>
    <n v="72"/>
    <n v="7186"/>
    <n v="0"/>
    <x v="4"/>
    <n v="0"/>
    <s v="Depleted"/>
    <s v="Powerful"/>
    <n v="9076"/>
    <n v="0"/>
    <s v="http://blocgame.com/stats.php?id=53369"/>
    <s v="Gandhi-like"/>
  </r>
  <r>
    <x v="6"/>
    <s v="Arafat"/>
    <x v="0"/>
    <n v="20"/>
    <n v="0"/>
    <x v="0"/>
    <n v="0"/>
    <s v="Poor"/>
    <n v="171"/>
    <n v="397"/>
    <n v="398"/>
    <x v="5"/>
    <n v="0"/>
    <s v="Untapped"/>
    <s v="None"/>
    <n v="20200"/>
    <n v="0"/>
    <s v="http://blocgame.com/stats.php?id=62070"/>
    <s v="Gandhi-like"/>
  </r>
  <r>
    <x v="7"/>
    <s v="Jan Paweï¿½ II"/>
    <x v="0"/>
    <n v="19"/>
    <n v="0"/>
    <x v="2"/>
    <n v="0"/>
    <s v="Elite"/>
    <n v="170"/>
    <n v="261"/>
    <n v="0"/>
    <x v="5"/>
    <n v="0"/>
    <s v="Untapped"/>
    <s v="None"/>
    <n v="20000"/>
    <n v="0"/>
    <s v="http://blocgame.com/stats.php?id=62072"/>
    <s v="Good"/>
  </r>
  <r>
    <x v="8"/>
    <s v="birdjoseph"/>
    <x v="4"/>
    <n v="30"/>
    <n v="0"/>
    <x v="2"/>
    <n v="0"/>
    <s v="Poor"/>
    <n v="169"/>
    <n v="472"/>
    <n v="0"/>
    <x v="6"/>
    <n v="0"/>
    <s v="Untapped"/>
    <s v="Meagre"/>
    <n v="20000"/>
    <n v="0"/>
    <s v="http://blocgame.com/stats.php?id=61878"/>
    <s v="Gandhi-like"/>
  </r>
  <r>
    <x v="9"/>
    <s v="n2rev78"/>
    <x v="0"/>
    <n v="30"/>
    <n v="0"/>
    <x v="0"/>
    <n v="0"/>
    <s v="Undisciplined Rabble"/>
    <n v="168"/>
    <n v="350"/>
    <n v="155"/>
    <x v="7"/>
    <n v="0"/>
    <s v="Untapped"/>
    <s v="None"/>
    <n v="20000"/>
    <n v="0"/>
    <s v="http://blocgame.com/stats.php?id=62073"/>
    <s v="Gandhi-like"/>
  </r>
  <r>
    <x v="10"/>
    <s v="Maalik"/>
    <x v="1"/>
    <n v="10"/>
    <n v="1"/>
    <x v="3"/>
    <n v="3"/>
    <s v="Elite"/>
    <n v="167"/>
    <n v="1710"/>
    <n v="0"/>
    <x v="8"/>
    <n v="0"/>
    <s v="Untapped"/>
    <s v="None"/>
    <n v="14982"/>
    <n v="0"/>
    <s v="http://blocgame.com/stats.php?id=56839"/>
    <s v="Gandhi-like"/>
  </r>
  <r>
    <x v="11"/>
    <s v="Schmiffii"/>
    <x v="0"/>
    <n v="15"/>
    <n v="0"/>
    <x v="0"/>
    <n v="0"/>
    <s v="Poor"/>
    <n v="167"/>
    <n v="270"/>
    <n v="0"/>
    <x v="5"/>
    <n v="0"/>
    <s v="Untapped"/>
    <s v="None"/>
    <n v="20000"/>
    <n v="0"/>
    <s v="http://blocgame.com/stats.php?id=62074"/>
    <s v="Normal"/>
  </r>
  <r>
    <x v="12"/>
    <s v="missdiana"/>
    <x v="5"/>
    <n v="7"/>
    <n v="0"/>
    <x v="2"/>
    <n v="1"/>
    <s v="Undisciplined Rabble"/>
    <n v="166"/>
    <n v="1280"/>
    <n v="2673"/>
    <x v="3"/>
    <n v="0"/>
    <s v="Untapped"/>
    <s v="None"/>
    <n v="13209"/>
    <n v="0"/>
    <s v="http://blocgame.com/stats.php?id=59600"/>
    <s v="Normal"/>
  </r>
  <r>
    <x v="13"/>
    <s v="Mr. Greeny"/>
    <x v="0"/>
    <n v="25"/>
    <n v="0"/>
    <x v="2"/>
    <n v="0"/>
    <s v="Elite"/>
    <n v="166"/>
    <n v="372"/>
    <n v="0"/>
    <x v="9"/>
    <n v="0"/>
    <s v="Untapped"/>
    <s v="None"/>
    <n v="20000"/>
    <n v="0"/>
    <s v="http://blocgame.com/stats.php?id=62076"/>
    <s v="Gandhi-like"/>
  </r>
  <r>
    <x v="14"/>
    <s v="Clayton Mallow"/>
    <x v="0"/>
    <n v="15"/>
    <n v="0"/>
    <x v="0"/>
    <n v="0"/>
    <s v="Poor"/>
    <n v="166"/>
    <n v="280"/>
    <n v="0"/>
    <x v="10"/>
    <n v="0"/>
    <s v="Untapped"/>
    <s v="None"/>
    <n v="20000"/>
    <n v="0"/>
    <s v="http://blocgame.com/stats.php?id=62078"/>
    <s v="Questionable"/>
  </r>
  <r>
    <x v="15"/>
    <s v="emmeeti"/>
    <x v="0"/>
    <n v="19"/>
    <n v="0"/>
    <x v="2"/>
    <n v="1"/>
    <s v="Elite"/>
    <n v="165"/>
    <n v="302"/>
    <n v="0"/>
    <x v="9"/>
    <n v="0"/>
    <s v="Untapped"/>
    <s v="None"/>
    <n v="20000"/>
    <n v="0"/>
    <s v="http://blocgame.com/stats.php?id=61977"/>
    <s v="Angelic"/>
  </r>
  <r>
    <x v="16"/>
    <s v="Taktyczny"/>
    <x v="0"/>
    <n v="15"/>
    <n v="0"/>
    <x v="0"/>
    <n v="0"/>
    <s v="Poor"/>
    <n v="165"/>
    <n v="282"/>
    <n v="0"/>
    <x v="0"/>
    <n v="0"/>
    <s v="Untapped"/>
    <s v="None"/>
    <n v="20000"/>
    <n v="0"/>
    <s v="http://blocgame.com/stats.php?id=62079"/>
    <s v="Questionable"/>
  </r>
  <r>
    <x v="17"/>
    <s v="Gmoney"/>
    <x v="6"/>
    <n v="38"/>
    <n v="8"/>
    <x v="2"/>
    <n v="3"/>
    <s v="Standard"/>
    <n v="164"/>
    <n v="4490"/>
    <n v="0"/>
    <x v="5"/>
    <n v="0"/>
    <s v="Untapped"/>
    <s v="Mediocre"/>
    <n v="20633"/>
    <n v="0"/>
    <s v="http://blocgame.com/stats.php?id=59966"/>
    <s v="Gandhi-like"/>
  </r>
  <r>
    <x v="18"/>
    <s v="GeneralOmurov"/>
    <x v="0"/>
    <n v="32"/>
    <n v="0"/>
    <x v="2"/>
    <n v="1"/>
    <s v="Poor"/>
    <n v="164"/>
    <n v="137"/>
    <n v="3162"/>
    <x v="0"/>
    <n v="0"/>
    <s v="Untapped"/>
    <s v="Mediocre"/>
    <n v="16485"/>
    <n v="0"/>
    <s v="http://blocgame.com/stats.php?id=60038"/>
    <s v="Gandhi-like"/>
  </r>
  <r>
    <x v="19"/>
    <s v="Koorwishon"/>
    <x v="0"/>
    <n v="19"/>
    <n v="0"/>
    <x v="2"/>
    <n v="0"/>
    <s v="Elite"/>
    <n v="163"/>
    <n v="282"/>
    <n v="0"/>
    <x v="5"/>
    <n v="0"/>
    <s v="Untapped"/>
    <s v="None"/>
    <n v="20000"/>
    <n v="0"/>
    <s v="http://blocgame.com/stats.php?id=62080"/>
    <s v="Questionable"/>
  </r>
  <r>
    <x v="20"/>
    <s v="Benners88"/>
    <x v="3"/>
    <n v="31"/>
    <n v="0"/>
    <x v="1"/>
    <n v="1"/>
    <s v="Good"/>
    <n v="162"/>
    <n v="3403"/>
    <n v="0"/>
    <x v="5"/>
    <n v="0"/>
    <s v="Untapped"/>
    <s v="Somewhat Large"/>
    <n v="20000"/>
    <n v="0"/>
    <s v="http://blocgame.com/stats.php?id=60243"/>
    <s v="Gandhi-like"/>
  </r>
  <r>
    <x v="21"/>
    <s v="Karim"/>
    <x v="0"/>
    <n v="6"/>
    <n v="0"/>
    <x v="0"/>
    <n v="0"/>
    <s v="Standard"/>
    <n v="162"/>
    <n v="25"/>
    <n v="1545"/>
    <x v="8"/>
    <n v="0"/>
    <s v="Untapped"/>
    <s v="None"/>
    <n v="16172"/>
    <n v="0"/>
    <s v="http://blocgame.com/stats.php?id=61674"/>
    <s v="Questionable"/>
  </r>
  <r>
    <x v="22"/>
    <s v="Spic"/>
    <x v="7"/>
    <n v="2"/>
    <n v="0"/>
    <x v="5"/>
    <n v="3"/>
    <s v="Standard"/>
    <n v="161"/>
    <n v="5926"/>
    <n v="10637"/>
    <x v="0"/>
    <n v="0"/>
    <s v="Untapped"/>
    <s v="Powerful"/>
    <n v="5893"/>
    <n v="0"/>
    <s v="http://blocgame.com/stats.php?id=40023"/>
    <s v="Normal"/>
  </r>
  <r>
    <x v="23"/>
    <s v="Matityahu"/>
    <x v="0"/>
    <n v="25"/>
    <n v="0"/>
    <x v="2"/>
    <n v="0"/>
    <s v="Elite"/>
    <n v="161"/>
    <n v="330"/>
    <n v="0"/>
    <x v="0"/>
    <n v="0"/>
    <s v="Untapped"/>
    <s v="None"/>
    <n v="20000"/>
    <n v="0"/>
    <s v="http://blocgame.com/stats.php?id=62083"/>
    <s v="Gandhi-like"/>
  </r>
  <r>
    <x v="24"/>
    <s v="Anastacia"/>
    <x v="0"/>
    <n v="7"/>
    <n v="0"/>
    <x v="0"/>
    <n v="0"/>
    <s v="Poor"/>
    <n v="161"/>
    <n v="223"/>
    <n v="0"/>
    <x v="8"/>
    <n v="0"/>
    <s v="Untapped"/>
    <s v="None"/>
    <n v="16417"/>
    <n v="0"/>
    <s v="http://blocgame.com/stats.php?id=61992"/>
    <s v="Normal"/>
  </r>
  <r>
    <x v="25"/>
    <s v="Hyllari Moyst"/>
    <x v="0"/>
    <n v="31"/>
    <n v="0"/>
    <x v="0"/>
    <n v="0"/>
    <s v="Poor"/>
    <n v="160"/>
    <n v="247"/>
    <n v="0"/>
    <x v="11"/>
    <n v="0"/>
    <s v="Untapped"/>
    <s v="None"/>
    <n v="20000"/>
    <n v="0"/>
    <s v="http://blocgame.com/stats.php?id=62081"/>
    <s v="Good"/>
  </r>
  <r>
    <x v="26"/>
    <s v="Czar Jakola"/>
    <x v="8"/>
    <n v="9"/>
    <n v="0"/>
    <x v="3"/>
    <n v="2"/>
    <s v="Standard"/>
    <n v="159"/>
    <n v="4654"/>
    <n v="280"/>
    <x v="5"/>
    <n v="0"/>
    <s v="Untapped"/>
    <s v="None"/>
    <n v="9360"/>
    <n v="0"/>
    <s v="http://blocgame.com/stats.php?id=51690"/>
    <s v="Gandhi-like"/>
  </r>
  <r>
    <x v="27"/>
    <s v="saddamhusain"/>
    <x v="9"/>
    <n v="22"/>
    <n v="2"/>
    <x v="1"/>
    <n v="2"/>
    <s v="Elite"/>
    <n v="158"/>
    <n v="3673"/>
    <n v="460"/>
    <x v="9"/>
    <n v="0"/>
    <s v="Untapped"/>
    <s v="Small"/>
    <n v="23571"/>
    <n v="0"/>
    <s v="http://blocgame.com/stats.php?id=60594"/>
    <s v="Gandhi-like"/>
  </r>
  <r>
    <x v="28"/>
    <s v="Bryce178"/>
    <x v="0"/>
    <n v="20"/>
    <n v="0"/>
    <x v="0"/>
    <n v="0"/>
    <s v="Poor"/>
    <n v="158"/>
    <n v="382"/>
    <n v="0"/>
    <x v="4"/>
    <n v="0"/>
    <s v="Untapped"/>
    <s v="None"/>
    <n v="20000"/>
    <n v="0"/>
    <s v="http://blocgame.com/stats.php?id=62087"/>
    <s v="Gandhi-like"/>
  </r>
  <r>
    <x v="29"/>
    <s v="WarhogZ5"/>
    <x v="0"/>
    <n v="10"/>
    <n v="0"/>
    <x v="0"/>
    <n v="0"/>
    <s v="Poor"/>
    <n v="157"/>
    <n v="377"/>
    <n v="389"/>
    <x v="12"/>
    <n v="0"/>
    <s v="Untapped"/>
    <s v="None"/>
    <n v="16335"/>
    <n v="0"/>
    <s v="http://blocgame.com/stats.php?id=62089"/>
    <s v="Gandhi-like"/>
  </r>
  <r>
    <x v="30"/>
    <s v="RiverSong"/>
    <x v="0"/>
    <n v="20"/>
    <n v="0"/>
    <x v="0"/>
    <n v="0"/>
    <s v="Poor"/>
    <n v="156"/>
    <n v="392"/>
    <n v="484"/>
    <x v="1"/>
    <n v="0"/>
    <s v="Untapped"/>
    <s v="None"/>
    <n v="20000"/>
    <n v="0"/>
    <s v="http://blocgame.com/stats.php?id=62090"/>
    <s v="Gandhi-like"/>
  </r>
  <r>
    <x v="31"/>
    <s v="Lord Lowery"/>
    <x v="0"/>
    <n v="20"/>
    <n v="0"/>
    <x v="0"/>
    <n v="0"/>
    <s v="Poor"/>
    <n v="154"/>
    <n v="338"/>
    <n v="1337"/>
    <x v="8"/>
    <n v="0"/>
    <s v="Untapped"/>
    <s v="None"/>
    <n v="20000"/>
    <n v="0"/>
    <s v="http://blocgame.com/stats.php?id=62091"/>
    <s v="Gandhi-like"/>
  </r>
  <r>
    <x v="32"/>
    <s v="S340"/>
    <x v="0"/>
    <n v="10"/>
    <n v="0"/>
    <x v="2"/>
    <n v="0"/>
    <s v="Undisciplined Rabble"/>
    <n v="153"/>
    <n v="652"/>
    <n v="0"/>
    <x v="9"/>
    <n v="0"/>
    <s v="Untapped"/>
    <s v="None"/>
    <n v="9563"/>
    <n v="0"/>
    <s v="http://blocgame.com/stats.php?id=61198"/>
    <s v="Gandhi-like"/>
  </r>
  <r>
    <x v="33"/>
    <s v="nim cus te"/>
    <x v="0"/>
    <n v="19"/>
    <n v="0"/>
    <x v="2"/>
    <n v="0"/>
    <s v="Elite"/>
    <n v="153"/>
    <n v="296"/>
    <n v="4983"/>
    <x v="0"/>
    <n v="0"/>
    <s v="Untapped"/>
    <s v="None"/>
    <n v="20000"/>
    <n v="0"/>
    <s v="http://blocgame.com/stats.php?id=62096"/>
    <s v="Questionable"/>
  </r>
  <r>
    <x v="34"/>
    <s v="asnol2"/>
    <x v="0"/>
    <n v="20"/>
    <n v="0"/>
    <x v="0"/>
    <n v="0"/>
    <s v="Standard"/>
    <n v="152"/>
    <n v="386"/>
    <n v="0"/>
    <x v="9"/>
    <n v="0"/>
    <s v="Untapped"/>
    <s v="None"/>
    <n v="20000"/>
    <n v="0"/>
    <s v="http://blocgame.com/stats.php?id=62106"/>
    <s v="Angelic"/>
  </r>
  <r>
    <x v="35"/>
    <s v="Jobobopanopocus"/>
    <x v="0"/>
    <n v="3"/>
    <n v="0"/>
    <x v="2"/>
    <n v="0"/>
    <s v="Good"/>
    <n v="151"/>
    <n v="154"/>
    <n v="0"/>
    <x v="6"/>
    <n v="0"/>
    <s v="Untapped"/>
    <s v="Small"/>
    <n v="16172"/>
    <n v="0"/>
    <s v="http://blocgame.com/stats.php?id=61322"/>
    <s v="Normal"/>
  </r>
  <r>
    <x v="36"/>
    <s v="Lendu"/>
    <x v="10"/>
    <n v="210"/>
    <n v="7"/>
    <x v="5"/>
    <n v="8"/>
    <s v="Good"/>
    <n v="150"/>
    <n v="3369"/>
    <n v="1793"/>
    <x v="8"/>
    <n v="0"/>
    <s v="Untapped"/>
    <s v="Large"/>
    <n v="28870"/>
    <n v="0"/>
    <s v="http://blocgame.com/stats.php?id=58704"/>
    <s v="Gandhi-like"/>
  </r>
  <r>
    <x v="37"/>
    <s v="Fidda Fikri"/>
    <x v="11"/>
    <n v="42"/>
    <n v="0"/>
    <x v="1"/>
    <n v="1"/>
    <s v="Good"/>
    <n v="150"/>
    <n v="2319"/>
    <n v="2210"/>
    <x v="8"/>
    <n v="0"/>
    <s v="Untapped"/>
    <s v="Mediocre"/>
    <n v="23557"/>
    <n v="0"/>
    <s v="http://blocgame.com/stats.php?id=61082"/>
    <s v="Gandhi-like"/>
  </r>
  <r>
    <x v="38"/>
    <s v="Amir"/>
    <x v="0"/>
    <n v="15"/>
    <n v="0"/>
    <x v="0"/>
    <n v="0"/>
    <s v="Poor"/>
    <n v="150"/>
    <n v="293"/>
    <n v="0"/>
    <x v="9"/>
    <n v="0"/>
    <s v="Untapped"/>
    <s v="None"/>
    <n v="20000"/>
    <n v="0"/>
    <s v="http://blocgame.com/stats.php?id=62108"/>
    <s v="Questionable"/>
  </r>
  <r>
    <x v="39"/>
    <s v="Abhi"/>
    <x v="2"/>
    <n v="20"/>
    <n v="0"/>
    <x v="0"/>
    <n v="1"/>
    <s v="Standard"/>
    <n v="149"/>
    <n v="385"/>
    <n v="0"/>
    <x v="10"/>
    <n v="0"/>
    <s v="Untapped"/>
    <s v="Meagre"/>
    <n v="20000"/>
    <n v="0"/>
    <s v="http://blocgame.com/stats.php?id=62082"/>
    <s v="Gandhi-like"/>
  </r>
  <r>
    <x v="40"/>
    <s v="Popo"/>
    <x v="0"/>
    <n v="28"/>
    <n v="0"/>
    <x v="0"/>
    <n v="0"/>
    <s v="Poor"/>
    <n v="146"/>
    <n v="321"/>
    <n v="269"/>
    <x v="9"/>
    <n v="0"/>
    <s v="Untapped"/>
    <s v="Meagre"/>
    <n v="20000"/>
    <n v="0"/>
    <s v="http://blocgame.com/stats.php?id=62093"/>
    <s v="Gandhi-like"/>
  </r>
  <r>
    <x v="41"/>
    <s v="Ben Laden"/>
    <x v="9"/>
    <n v="15"/>
    <n v="0"/>
    <x v="2"/>
    <n v="0"/>
    <s v="Poor"/>
    <n v="146"/>
    <n v="199"/>
    <n v="0"/>
    <x v="9"/>
    <n v="0"/>
    <s v="Untapped"/>
    <s v="Meagre"/>
    <n v="20000"/>
    <n v="0"/>
    <s v="http://blocgame.com/stats.php?id=61845"/>
    <s v="Questionable"/>
  </r>
  <r>
    <x v="42"/>
    <s v="lover of joy"/>
    <x v="0"/>
    <n v="4"/>
    <n v="3"/>
    <x v="3"/>
    <n v="2"/>
    <s v="Standard"/>
    <n v="145"/>
    <n v="708"/>
    <n v="0"/>
    <x v="13"/>
    <n v="0"/>
    <s v="Untapped"/>
    <s v="None"/>
    <n v="6210"/>
    <n v="0"/>
    <s v="http://blocgame.com/stats.php?id=58944"/>
    <s v="Questionable"/>
  </r>
  <r>
    <x v="43"/>
    <s v="Nashrul007"/>
    <x v="0"/>
    <n v="24"/>
    <n v="0"/>
    <x v="2"/>
    <n v="0"/>
    <s v="Elite"/>
    <n v="145"/>
    <n v="265"/>
    <n v="0"/>
    <x v="7"/>
    <n v="0"/>
    <s v="Untapped"/>
    <s v="None"/>
    <n v="20000"/>
    <n v="0"/>
    <s v="http://blocgame.com/stats.php?id=62113"/>
    <s v="Good"/>
  </r>
  <r>
    <x v="44"/>
    <s v="lukya"/>
    <x v="0"/>
    <n v="6"/>
    <n v="0"/>
    <x v="0"/>
    <n v="0"/>
    <s v="Poor"/>
    <n v="145"/>
    <n v="263"/>
    <n v="0"/>
    <x v="7"/>
    <n v="0"/>
    <s v="Untapped"/>
    <s v="None"/>
    <n v="16335"/>
    <n v="0"/>
    <s v="http://blocgame.com/stats.php?id=62114"/>
    <s v="Gandhi-like"/>
  </r>
  <r>
    <x v="45"/>
    <s v="Bruce Wayne"/>
    <x v="0"/>
    <n v="4"/>
    <n v="5"/>
    <x v="3"/>
    <n v="3"/>
    <s v="Standard"/>
    <n v="144"/>
    <n v="3592"/>
    <n v="0"/>
    <x v="4"/>
    <n v="0"/>
    <s v="Untapped"/>
    <s v="Powerful"/>
    <n v="5104"/>
    <n v="0"/>
    <s v="http://blocgame.com/stats.php?id=59051"/>
    <s v="Good"/>
  </r>
  <r>
    <x v="46"/>
    <s v="kimhanbin"/>
    <x v="0"/>
    <n v="30"/>
    <n v="0"/>
    <x v="0"/>
    <n v="0"/>
    <s v="Poor"/>
    <n v="144"/>
    <n v="384"/>
    <n v="0"/>
    <x v="5"/>
    <n v="0"/>
    <s v="Untapped"/>
    <s v="None"/>
    <n v="20000"/>
    <n v="0"/>
    <s v="http://blocgame.com/stats.php?id=62120"/>
    <s v="Good"/>
  </r>
  <r>
    <x v="47"/>
    <s v="Dear Leader Stalin"/>
    <x v="10"/>
    <n v="49"/>
    <n v="0"/>
    <x v="2"/>
    <n v="1"/>
    <s v="Good"/>
    <n v="143"/>
    <n v="815"/>
    <n v="2558"/>
    <x v="0"/>
    <n v="0"/>
    <s v="Untapped"/>
    <s v="Small"/>
    <n v="31447"/>
    <n v="0"/>
    <s v="http://blocgame.com/stats.php?id=61557"/>
    <s v="Gandhi-like"/>
  </r>
  <r>
    <x v="48"/>
    <s v="AKMB"/>
    <x v="8"/>
    <n v="71"/>
    <n v="0"/>
    <x v="4"/>
    <n v="6"/>
    <s v="Good"/>
    <n v="70"/>
    <n v="7426"/>
    <n v="2715"/>
    <x v="14"/>
    <n v="0"/>
    <s v="Untapped"/>
    <s v="Very Powerful"/>
    <n v="15564"/>
    <n v="0"/>
    <s v="http://blocgame.com/stats.php?id=40095"/>
    <s v="Gandhi-like"/>
  </r>
  <r>
    <x v="49"/>
    <s v="Killuace"/>
    <x v="0"/>
    <n v="20"/>
    <n v="0"/>
    <x v="0"/>
    <n v="0"/>
    <s v="Standard"/>
    <n v="142"/>
    <n v="348"/>
    <n v="0"/>
    <x v="9"/>
    <n v="0"/>
    <s v="Untapped"/>
    <s v="None"/>
    <n v="20000"/>
    <n v="0"/>
    <s v="http://blocgame.com/stats.php?id=62121"/>
    <s v="Gandhi-like"/>
  </r>
  <r>
    <x v="50"/>
    <s v="Madcikui"/>
    <x v="0"/>
    <n v="7"/>
    <n v="0"/>
    <x v="0"/>
    <n v="0"/>
    <s v="Poor"/>
    <n v="142"/>
    <n v="334"/>
    <n v="0"/>
    <x v="4"/>
    <n v="0"/>
    <s v="Untapped"/>
    <s v="None"/>
    <n v="16172"/>
    <n v="0"/>
    <s v="http://blocgame.com/stats.php?id=62123"/>
    <s v="Gandhi-like"/>
  </r>
  <r>
    <x v="51"/>
    <s v="Dildoge"/>
    <x v="12"/>
    <n v="8"/>
    <n v="5"/>
    <x v="3"/>
    <n v="3"/>
    <s v="Good"/>
    <n v="141"/>
    <n v="3081"/>
    <n v="0"/>
    <x v="12"/>
    <n v="0"/>
    <n v="0"/>
    <s v="None"/>
    <n v="16616"/>
    <n v="0"/>
    <s v="http://blocgame.com/stats.php?id=59491"/>
    <s v="Normal"/>
  </r>
  <r>
    <x v="52"/>
    <s v="Aeggis"/>
    <x v="0"/>
    <n v="25"/>
    <n v="0"/>
    <x v="2"/>
    <n v="0"/>
    <s v="Elite"/>
    <n v="141"/>
    <n v="294"/>
    <n v="0"/>
    <x v="4"/>
    <n v="0"/>
    <s v="Untapped"/>
    <s v="None"/>
    <n v="20000"/>
    <n v="0"/>
    <s v="http://blocgame.com/stats.php?id=62110"/>
    <s v="Gandhi-like"/>
  </r>
  <r>
    <x v="53"/>
    <s v="Gustavo Martins"/>
    <x v="0"/>
    <n v="7"/>
    <n v="0"/>
    <x v="2"/>
    <n v="0"/>
    <s v="Elite"/>
    <n v="140"/>
    <n v="1369"/>
    <n v="165"/>
    <x v="15"/>
    <n v="0"/>
    <s v="Plentiful"/>
    <s v="None"/>
    <n v="13270"/>
    <n v="0"/>
    <s v="http://blocgame.com/stats.php?id=61344"/>
    <s v="Normal"/>
  </r>
  <r>
    <x v="54"/>
    <s v="AxanderTheGreat"/>
    <x v="0"/>
    <n v="4"/>
    <n v="0"/>
    <x v="2"/>
    <n v="0"/>
    <s v="Good"/>
    <n v="140"/>
    <n v="288"/>
    <n v="0"/>
    <x v="8"/>
    <n v="0"/>
    <s v="Untapped"/>
    <s v="Meagre"/>
    <n v="13478"/>
    <n v="0"/>
    <s v="http://blocgame.com/stats.php?id=61659"/>
    <s v="Questionable"/>
  </r>
  <r>
    <x v="55"/>
    <s v="francopc"/>
    <x v="0"/>
    <n v="19"/>
    <n v="0"/>
    <x v="2"/>
    <n v="0"/>
    <s v="Standard"/>
    <n v="139"/>
    <n v="476"/>
    <n v="0"/>
    <x v="15"/>
    <n v="0"/>
    <s v="Untapped"/>
    <s v="None"/>
    <n v="19800"/>
    <n v="0"/>
    <s v="http://blocgame.com/stats.php?id=62064"/>
    <s v="Gandhi-like"/>
  </r>
  <r>
    <x v="56"/>
    <s v="Lieutenant Armin"/>
    <x v="0"/>
    <n v="11"/>
    <n v="0"/>
    <x v="2"/>
    <n v="1"/>
    <s v="Poor"/>
    <n v="139"/>
    <n v="235"/>
    <n v="0"/>
    <x v="9"/>
    <n v="0"/>
    <s v="Untapped"/>
    <s v="None"/>
    <n v="20000"/>
    <n v="0"/>
    <s v="http://blocgame.com/stats.php?id=61882"/>
    <s v="Questionable"/>
  </r>
  <r>
    <x v="57"/>
    <s v="Stephanobroburg123"/>
    <x v="1"/>
    <n v="97"/>
    <n v="8"/>
    <x v="4"/>
    <n v="2"/>
    <s v="Undisciplined Rabble"/>
    <n v="137"/>
    <n v="11727"/>
    <n v="0"/>
    <x v="4"/>
    <n v="0"/>
    <s v="Untapped"/>
    <s v="Very Powerful"/>
    <n v="10682"/>
    <n v="0"/>
    <s v="http://blocgame.com/stats.php?id=54240"/>
    <s v="Gandhi-like"/>
  </r>
  <r>
    <x v="58"/>
    <s v="karjasohk"/>
    <x v="8"/>
    <n v="154"/>
    <n v="1"/>
    <x v="1"/>
    <n v="5"/>
    <s v="Standard"/>
    <n v="136"/>
    <n v="1080"/>
    <n v="6657"/>
    <x v="11"/>
    <n v="0"/>
    <s v="Untapped"/>
    <s v="Very Powerful"/>
    <n v="34656"/>
    <n v="0"/>
    <s v="http://blocgame.com/stats.php?id=60258"/>
    <s v="Gandhi-like"/>
  </r>
  <r>
    <x v="59"/>
    <s v="dw_ny"/>
    <x v="0"/>
    <n v="25"/>
    <n v="0"/>
    <x v="2"/>
    <n v="0"/>
    <s v="Good"/>
    <n v="136"/>
    <n v="704"/>
    <n v="369"/>
    <x v="5"/>
    <n v="0"/>
    <s v="Untapped"/>
    <s v="Small"/>
    <n v="20000"/>
    <n v="0"/>
    <s v="http://blocgame.com/stats.php?id=61551"/>
    <s v="Gandhi-like"/>
  </r>
  <r>
    <x v="60"/>
    <s v="GamerBrosLiam"/>
    <x v="0"/>
    <n v="20"/>
    <n v="0"/>
    <x v="0"/>
    <n v="0"/>
    <s v="Poor"/>
    <n v="135"/>
    <n v="307"/>
    <n v="0"/>
    <x v="1"/>
    <n v="0"/>
    <s v="Untapped"/>
    <s v="None"/>
    <n v="20000"/>
    <n v="0"/>
    <s v="http://blocgame.com/stats.php?id=62130"/>
    <s v="Gandhi-like"/>
  </r>
  <r>
    <x v="61"/>
    <s v="General Admiral TUNJAI"/>
    <x v="0"/>
    <n v="9"/>
    <n v="2"/>
    <x v="2"/>
    <n v="2"/>
    <s v="Elite"/>
    <n v="122"/>
    <n v="1197"/>
    <n v="0"/>
    <x v="9"/>
    <n v="0"/>
    <s v="Untapped"/>
    <s v="None"/>
    <n v="13613"/>
    <n v="0"/>
    <s v="http://blocgame.com/stats.php?id=61266"/>
    <s v="Gandhi-like"/>
  </r>
  <r>
    <x v="62"/>
    <s v="Barrenja"/>
    <x v="13"/>
    <n v="7"/>
    <n v="32"/>
    <x v="4"/>
    <n v="5"/>
    <s v="Good"/>
    <n v="121"/>
    <n v="7550"/>
    <n v="0"/>
    <x v="6"/>
    <n v="0"/>
    <s v="Untapped"/>
    <s v="Very Powerful"/>
    <n v="19276"/>
    <n v="0"/>
    <s v="http://blocgame.com/stats.php?id=53700"/>
    <s v="Normal"/>
  </r>
  <r>
    <x v="63"/>
    <s v="Yambayamba"/>
    <x v="0"/>
    <n v="7"/>
    <n v="0"/>
    <x v="2"/>
    <n v="0"/>
    <s v="Elite"/>
    <n v="121"/>
    <n v="310"/>
    <n v="0"/>
    <x v="12"/>
    <n v="0"/>
    <s v="Untapped"/>
    <s v="None"/>
    <n v="16172"/>
    <n v="0"/>
    <s v="http://blocgame.com/stats.php?id=62133"/>
    <s v="Gandhi-like"/>
  </r>
  <r>
    <x v="64"/>
    <s v="Clowny"/>
    <x v="1"/>
    <n v="279"/>
    <n v="2"/>
    <x v="6"/>
    <n v="7"/>
    <s v="Elite"/>
    <n v="67"/>
    <n v="6749"/>
    <n v="0"/>
    <x v="12"/>
    <n v="0"/>
    <s v="Untapped"/>
    <s v="Very Powerful"/>
    <n v="67211"/>
    <n v="0"/>
    <s v="http://blocgame.com/stats.php?id=46942"/>
    <s v="Gandhi-like"/>
  </r>
  <r>
    <x v="65"/>
    <s v="Emily"/>
    <x v="13"/>
    <n v="57"/>
    <n v="44"/>
    <x v="7"/>
    <n v="9"/>
    <s v="Undisciplined Rabble"/>
    <n v="66"/>
    <n v="11109"/>
    <n v="110"/>
    <x v="4"/>
    <n v="0"/>
    <s v="Near Depletion"/>
    <s v="Very Powerful"/>
    <n v="48996"/>
    <n v="0"/>
    <s v="http://blocgame.com/stats.php?id=35958"/>
    <s v="Gandhi-like"/>
  </r>
  <r>
    <x v="66"/>
    <s v="Fascist Toonder"/>
    <x v="0"/>
    <n v="6"/>
    <n v="0"/>
    <x v="2"/>
    <n v="0"/>
    <s v="Undisciplined Rabble"/>
    <n v="118"/>
    <n v="2128"/>
    <n v="0"/>
    <x v="13"/>
    <n v="0"/>
    <s v="Untapped"/>
    <s v="None"/>
    <n v="11231"/>
    <n v="0"/>
    <s v="http://blocgame.com/stats.php?id=60165"/>
    <s v="Gandhi-like"/>
  </r>
  <r>
    <x v="67"/>
    <s v="mexander"/>
    <x v="3"/>
    <n v="28"/>
    <n v="6"/>
    <x v="1"/>
    <n v="4"/>
    <s v="Poor"/>
    <n v="116"/>
    <n v="3615"/>
    <n v="0"/>
    <x v="12"/>
    <n v="0"/>
    <s v="Untapped"/>
    <s v="Powerful"/>
    <n v="48240"/>
    <n v="0"/>
    <s v="http://blocgame.com/stats.php?id=41774"/>
    <s v="Normal"/>
  </r>
  <r>
    <x v="68"/>
    <s v="SlytherinLibertarian2001"/>
    <x v="0"/>
    <n v="11"/>
    <n v="0"/>
    <x v="0"/>
    <n v="0"/>
    <s v="Poor"/>
    <n v="116"/>
    <n v="303"/>
    <n v="0"/>
    <x v="4"/>
    <n v="0"/>
    <s v="Untapped"/>
    <s v="None"/>
    <n v="20000"/>
    <n v="0"/>
    <s v="http://blocgame.com/stats.php?id=62046"/>
    <s v="Normal"/>
  </r>
  <r>
    <x v="69"/>
    <s v="jack102"/>
    <x v="3"/>
    <n v="22"/>
    <n v="0"/>
    <x v="1"/>
    <n v="1"/>
    <s v="Standard"/>
    <n v="115"/>
    <n v="1672"/>
    <n v="254"/>
    <x v="4"/>
    <n v="0"/>
    <s v="Untapped"/>
    <s v="Mediocre"/>
    <n v="20100"/>
    <n v="0"/>
    <s v="http://blocgame.com/stats.php?id=61163"/>
    <s v="Gandhi-like"/>
  </r>
  <r>
    <x v="70"/>
    <s v="Comrade Leburu"/>
    <x v="0"/>
    <n v="6"/>
    <n v="0"/>
    <x v="0"/>
    <n v="0"/>
    <s v="Poor"/>
    <n v="114"/>
    <n v="432"/>
    <n v="0"/>
    <x v="16"/>
    <n v="0"/>
    <s v="Untapped"/>
    <s v="None"/>
    <n v="16335"/>
    <n v="0"/>
    <s v="http://blocgame.com/stats.php?id=61869"/>
    <s v="Gandhi-like"/>
  </r>
  <r>
    <x v="71"/>
    <s v="fucknugget42069"/>
    <x v="0"/>
    <n v="3"/>
    <n v="0"/>
    <x v="0"/>
    <n v="0"/>
    <s v="Undisciplined Rabble"/>
    <n v="114"/>
    <n v="217"/>
    <n v="0"/>
    <x v="1"/>
    <n v="0"/>
    <s v="Untapped"/>
    <s v="None"/>
    <n v="13670"/>
    <n v="0"/>
    <s v="http://blocgame.com/stats.php?id=61594"/>
    <s v="Questionable"/>
  </r>
  <r>
    <x v="72"/>
    <s v="Egor Kruglov"/>
    <x v="3"/>
    <n v="25"/>
    <n v="0"/>
    <x v="1"/>
    <n v="1"/>
    <s v="Elite"/>
    <n v="113"/>
    <n v="1578"/>
    <n v="0"/>
    <x v="4"/>
    <n v="0"/>
    <n v="0"/>
    <s v="Large"/>
    <n v="15075"/>
    <n v="0"/>
    <s v="http://blocgame.com/stats.php?id=61097"/>
    <s v="Gandhi-like"/>
  </r>
  <r>
    <x v="73"/>
    <s v="RulerBill"/>
    <x v="0"/>
    <n v="18"/>
    <n v="0"/>
    <x v="2"/>
    <n v="0"/>
    <s v="Standard"/>
    <n v="113"/>
    <n v="808"/>
    <n v="220"/>
    <x v="13"/>
    <n v="0"/>
    <s v="Untapped"/>
    <s v="Small"/>
    <n v="20000"/>
    <n v="0"/>
    <s v="http://blocgame.com/stats.php?id=61888"/>
    <s v="Gandhi-like"/>
  </r>
  <r>
    <x v="74"/>
    <s v="Dredgen Yor"/>
    <x v="0"/>
    <n v="24"/>
    <n v="0"/>
    <x v="2"/>
    <n v="0"/>
    <s v="Standard"/>
    <n v="113"/>
    <n v="480"/>
    <n v="615"/>
    <x v="13"/>
    <n v="0"/>
    <s v="Untapped"/>
    <s v="None"/>
    <n v="20000"/>
    <n v="0"/>
    <s v="http://blocgame.com/stats.php?id=60105"/>
    <s v="Gandhi-like"/>
  </r>
  <r>
    <x v="75"/>
    <s v="Joseph"/>
    <x v="1"/>
    <n v="5"/>
    <n v="11"/>
    <x v="4"/>
    <n v="3"/>
    <s v="Poor"/>
    <n v="111"/>
    <n v="7599"/>
    <n v="0"/>
    <x v="16"/>
    <n v="0"/>
    <n v="0"/>
    <s v="None"/>
    <n v="17255"/>
    <n v="0"/>
    <s v="http://blocgame.com/stats.php?id=40545"/>
    <s v="Questionable"/>
  </r>
  <r>
    <x v="76"/>
    <s v="BomberJack"/>
    <x v="10"/>
    <n v="5"/>
    <n v="23"/>
    <x v="4"/>
    <n v="3"/>
    <s v="Undisciplined Rabble"/>
    <n v="111"/>
    <n v="3837"/>
    <n v="0"/>
    <x v="8"/>
    <n v="0"/>
    <s v="Untapped"/>
    <s v="Very Powerful"/>
    <n v="3305"/>
    <n v="0"/>
    <s v="http://blocgame.com/stats.php?id=48611"/>
    <s v="Normal"/>
  </r>
  <r>
    <x v="77"/>
    <s v="coolcool12345"/>
    <x v="14"/>
    <n v="8"/>
    <n v="0"/>
    <x v="2"/>
    <n v="0"/>
    <s v="Poor"/>
    <n v="111"/>
    <n v="473"/>
    <n v="255"/>
    <x v="9"/>
    <n v="0"/>
    <s v="Untapped"/>
    <s v="Small"/>
    <n v="15692"/>
    <n v="0"/>
    <s v="http://blocgame.com/stats.php?id=61658"/>
    <s v="Good"/>
  </r>
  <r>
    <x v="78"/>
    <s v="Pretziin"/>
    <x v="0"/>
    <n v="20"/>
    <n v="0"/>
    <x v="0"/>
    <n v="0"/>
    <s v="Standard"/>
    <n v="111"/>
    <n v="315"/>
    <n v="0"/>
    <x v="11"/>
    <n v="0"/>
    <s v="Untapped"/>
    <s v="None"/>
    <n v="20000"/>
    <n v="0"/>
    <s v="http://blocgame.com/stats.php?id=62144"/>
    <s v="Angelic"/>
  </r>
  <r>
    <x v="79"/>
    <s v="See-Ay Yeeh"/>
    <x v="2"/>
    <n v="103"/>
    <n v="6"/>
    <x v="3"/>
    <n v="4"/>
    <s v="Good"/>
    <n v="110"/>
    <n v="3410"/>
    <n v="0"/>
    <x v="2"/>
    <n v="0"/>
    <s v="Plentiful"/>
    <s v="Large"/>
    <n v="20000"/>
    <n v="0"/>
    <s v="http://blocgame.com/stats.php?id=60953"/>
    <s v="Gandhi-like"/>
  </r>
  <r>
    <x v="80"/>
    <s v="AliBinoMohammed"/>
    <x v="0"/>
    <n v="25"/>
    <n v="0"/>
    <x v="2"/>
    <n v="0"/>
    <s v="Elite"/>
    <n v="110"/>
    <n v="315"/>
    <n v="0"/>
    <x v="0"/>
    <n v="0"/>
    <s v="Untapped"/>
    <s v="None"/>
    <n v="20000"/>
    <n v="0"/>
    <s v="http://blocgame.com/stats.php?id=62145"/>
    <s v="Angelic"/>
  </r>
  <r>
    <x v="81"/>
    <s v="Myron2point0"/>
    <x v="13"/>
    <n v="170"/>
    <n v="47"/>
    <x v="7"/>
    <n v="10"/>
    <s v="Poor"/>
    <n v="66"/>
    <n v="16635"/>
    <n v="0"/>
    <x v="8"/>
    <n v="0"/>
    <s v="Untapped"/>
    <s v="Very Powerful"/>
    <n v="64978"/>
    <n v="0"/>
    <s v="http://blocgame.com/stats.php?id=52906"/>
    <s v="Nice"/>
  </r>
  <r>
    <x v="82"/>
    <s v="rimba"/>
    <x v="15"/>
    <n v="9"/>
    <n v="0"/>
    <x v="2"/>
    <n v="0"/>
    <s v="Undisciplined Rabble"/>
    <n v="109"/>
    <n v="695"/>
    <n v="0"/>
    <x v="10"/>
    <n v="0"/>
    <s v="Untapped"/>
    <s v="None"/>
    <n v="16272"/>
    <n v="0"/>
    <s v="http://blocgame.com/stats.php?id=61894"/>
    <s v="Gandhi-like"/>
  </r>
  <r>
    <x v="83"/>
    <s v="Fox96"/>
    <x v="9"/>
    <n v="19"/>
    <n v="0"/>
    <x v="2"/>
    <n v="1"/>
    <s v="Good"/>
    <n v="109"/>
    <n v="175"/>
    <n v="0"/>
    <x v="9"/>
    <n v="0"/>
    <s v="Untapped"/>
    <s v="Meagre"/>
    <n v="20100"/>
    <n v="0"/>
    <s v="http://blocgame.com/stats.php?id=61743"/>
    <s v="Questionable"/>
  </r>
  <r>
    <x v="84"/>
    <s v="Toxicity"/>
    <x v="0"/>
    <n v="23"/>
    <n v="0"/>
    <x v="2"/>
    <n v="0"/>
    <s v="Standard"/>
    <n v="108"/>
    <n v="155"/>
    <n v="0"/>
    <x v="4"/>
    <n v="0"/>
    <s v="Untapped"/>
    <s v="None"/>
    <n v="20000"/>
    <n v="0"/>
    <s v="http://blocgame.com/stats.php?id=61791"/>
    <s v="Angelic"/>
  </r>
  <r>
    <x v="85"/>
    <s v="Misai_kontot"/>
    <x v="9"/>
    <n v="37"/>
    <n v="0"/>
    <x v="0"/>
    <n v="1"/>
    <s v="Standard"/>
    <n v="107"/>
    <n v="1489"/>
    <n v="0"/>
    <x v="9"/>
    <n v="0"/>
    <s v="Untapped"/>
    <s v="Meagre"/>
    <n v="21057"/>
    <n v="0"/>
    <s v="http://blocgame.com/stats.php?id=60801"/>
    <s v="Gandhi-like"/>
  </r>
  <r>
    <x v="86"/>
    <s v="Jiembet"/>
    <x v="16"/>
    <n v="5"/>
    <n v="0"/>
    <x v="0"/>
    <n v="1"/>
    <s v="Standard"/>
    <n v="107"/>
    <n v="1268"/>
    <n v="324"/>
    <x v="4"/>
    <n v="0"/>
    <s v="Untapped"/>
    <s v="None"/>
    <n v="16319"/>
    <n v="0"/>
    <s v="http://blocgame.com/stats.php?id=60786"/>
    <s v="Gandhi-like"/>
  </r>
  <r>
    <x v="87"/>
    <s v="Phoenix"/>
    <x v="0"/>
    <n v="25"/>
    <n v="0"/>
    <x v="2"/>
    <n v="0"/>
    <s v="Elite"/>
    <n v="106"/>
    <n v="295"/>
    <n v="0"/>
    <x v="0"/>
    <n v="0"/>
    <s v="Untapped"/>
    <s v="None"/>
    <n v="20000"/>
    <n v="0"/>
    <s v="http://blocgame.com/stats.php?id=62150"/>
    <s v="Angelic"/>
  </r>
  <r>
    <x v="88"/>
    <s v="Quasar"/>
    <x v="17"/>
    <n v="2"/>
    <n v="0"/>
    <x v="0"/>
    <n v="0"/>
    <s v="Undisciplined Rabble"/>
    <n v="105"/>
    <n v="87"/>
    <n v="0"/>
    <x v="17"/>
    <n v="0"/>
    <s v="Untapped"/>
    <s v="None"/>
    <n v="19800"/>
    <n v="0"/>
    <s v="http://blocgame.com/stats.php?id=51599"/>
    <s v="Questionable"/>
  </r>
  <r>
    <x v="89"/>
    <s v="Battlethethings"/>
    <x v="0"/>
    <n v="7"/>
    <n v="0"/>
    <x v="2"/>
    <n v="0"/>
    <s v="Good"/>
    <n v="104"/>
    <n v="1053"/>
    <n v="307"/>
    <x v="7"/>
    <n v="0"/>
    <s v="Untapped"/>
    <s v="Meagre"/>
    <n v="15595"/>
    <n v="0"/>
    <s v="http://blocgame.com/stats.php?id=42881"/>
    <s v="Questionable"/>
  </r>
  <r>
    <x v="90"/>
    <s v="King Simon"/>
    <x v="0"/>
    <n v="7"/>
    <n v="0"/>
    <x v="0"/>
    <n v="0"/>
    <s v="Standard"/>
    <n v="104"/>
    <n v="354"/>
    <n v="0"/>
    <x v="13"/>
    <n v="0"/>
    <s v="Untapped"/>
    <s v="None"/>
    <n v="16335"/>
    <n v="0"/>
    <s v="http://blocgame.com/stats.php?id=62152"/>
    <s v="Angelic"/>
  </r>
  <r>
    <x v="91"/>
    <s v="Xander The Great"/>
    <x v="1"/>
    <n v="9"/>
    <n v="0"/>
    <x v="1"/>
    <n v="1"/>
    <s v="Poor"/>
    <n v="103"/>
    <n v="2391"/>
    <n v="0"/>
    <x v="16"/>
    <n v="0"/>
    <s v="Untapped"/>
    <s v="Meagre"/>
    <n v="13477"/>
    <n v="0"/>
    <s v="http://blocgame.com/stats.php?id=59604"/>
    <s v="Gandhi-like"/>
  </r>
  <r>
    <x v="92"/>
    <s v="element85"/>
    <x v="0"/>
    <n v="20"/>
    <n v="0"/>
    <x v="0"/>
    <n v="0"/>
    <s v="Standard"/>
    <n v="103"/>
    <n v="344"/>
    <n v="0"/>
    <x v="12"/>
    <n v="0"/>
    <s v="Untapped"/>
    <s v="None"/>
    <n v="20000"/>
    <n v="0"/>
    <s v="http://blocgame.com/stats.php?id=62155"/>
    <s v="Angelic"/>
  </r>
  <r>
    <x v="93"/>
    <s v="Juan Pablo Montoya II"/>
    <x v="3"/>
    <n v="6"/>
    <n v="27"/>
    <x v="4"/>
    <n v="3"/>
    <s v="Good"/>
    <n v="102"/>
    <n v="10112"/>
    <n v="0"/>
    <x v="13"/>
    <n v="0"/>
    <s v="Untapped"/>
    <s v="Powerful"/>
    <n v="14610"/>
    <n v="0"/>
    <s v="http://blocgame.com/stats.php?id=54023"/>
    <s v="Questionable"/>
  </r>
  <r>
    <x v="94"/>
    <s v="murtazatahir"/>
    <x v="0"/>
    <n v="7"/>
    <n v="0"/>
    <x v="1"/>
    <n v="0"/>
    <s v="Elite"/>
    <n v="101"/>
    <n v="1043"/>
    <n v="0"/>
    <x v="10"/>
    <n v="0"/>
    <s v="Untapped"/>
    <s v="Small"/>
    <n v="11459"/>
    <n v="0"/>
    <s v="http://blocgame.com/stats.php?id=61182"/>
    <s v="Questionable"/>
  </r>
  <r>
    <x v="95"/>
    <s v="President XNS"/>
    <x v="0"/>
    <n v="3"/>
    <n v="0"/>
    <x v="0"/>
    <n v="0"/>
    <s v="Standard"/>
    <n v="101"/>
    <n v="291"/>
    <n v="0"/>
    <x v="6"/>
    <n v="0"/>
    <s v="Untapped"/>
    <s v="None"/>
    <n v="19308"/>
    <n v="0"/>
    <s v="http://blocgame.com/stats.php?id=62112"/>
    <s v="Angelic"/>
  </r>
  <r>
    <x v="96"/>
    <s v="XANAX"/>
    <x v="0"/>
    <n v="25"/>
    <n v="0"/>
    <x v="2"/>
    <n v="0"/>
    <s v="Elite"/>
    <n v="98"/>
    <n v="340"/>
    <n v="1434"/>
    <x v="11"/>
    <n v="0"/>
    <s v="Untapped"/>
    <s v="None"/>
    <n v="20000"/>
    <n v="0"/>
    <s v="http://blocgame.com/stats.php?id=62159"/>
    <s v="Angelic"/>
  </r>
  <r>
    <x v="97"/>
    <s v="Rubendros"/>
    <x v="0"/>
    <n v="20"/>
    <n v="0"/>
    <x v="2"/>
    <n v="0"/>
    <s v="Undisciplined Rabble"/>
    <n v="97"/>
    <n v="1088"/>
    <n v="625"/>
    <x v="5"/>
    <n v="1"/>
    <s v="Untapped"/>
    <s v="None"/>
    <n v="20000"/>
    <n v="0"/>
    <s v="http://blocgame.com/stats.php?id=61371"/>
    <s v="Gandhi-like"/>
  </r>
  <r>
    <x v="98"/>
    <s v="shahrul"/>
    <x v="0"/>
    <n v="7"/>
    <n v="0"/>
    <x v="0"/>
    <n v="0"/>
    <s v="Standard"/>
    <n v="96"/>
    <n v="283"/>
    <n v="0"/>
    <x v="9"/>
    <n v="0"/>
    <s v="Untapped"/>
    <s v="None"/>
    <n v="16335"/>
    <n v="0"/>
    <s v="http://blocgame.com/stats.php?id=62161"/>
    <s v="Angelic"/>
  </r>
  <r>
    <x v="99"/>
    <s v="vfaufabc"/>
    <x v="18"/>
    <n v="10"/>
    <n v="0"/>
    <x v="0"/>
    <n v="0"/>
    <s v="Standard"/>
    <n v="96"/>
    <n v="273"/>
    <n v="0"/>
    <x v="17"/>
    <n v="0"/>
    <s v="Untapped"/>
    <s v="None"/>
    <n v="16500"/>
    <n v="0"/>
    <s v="http://blocgame.com/stats.php?id=41028"/>
    <s v="Angelic"/>
  </r>
  <r>
    <x v="100"/>
    <s v="Endless Nameless"/>
    <x v="10"/>
    <n v="93"/>
    <n v="6"/>
    <x v="5"/>
    <n v="5"/>
    <s v="Elite"/>
    <n v="61"/>
    <n v="6508"/>
    <n v="380"/>
    <x v="16"/>
    <n v="0"/>
    <s v="Untapped"/>
    <s v="Large"/>
    <n v="18292"/>
    <n v="0"/>
    <s v="http://blocgame.com/stats.php?id=59576"/>
    <s v="Gandhi-like"/>
  </r>
  <r>
    <x v="101"/>
    <s v="RAYMONDSKY"/>
    <x v="9"/>
    <n v="114"/>
    <n v="2"/>
    <x v="1"/>
    <n v="4"/>
    <s v="Standard"/>
    <n v="94"/>
    <n v="2735"/>
    <n v="0"/>
    <x v="4"/>
    <n v="0"/>
    <s v="Untapped"/>
    <s v="Somewhat Large"/>
    <n v="25309"/>
    <n v="0"/>
    <s v="http://blocgame.com/stats.php?id=60543"/>
    <s v="Gandhi-like"/>
  </r>
  <r>
    <x v="102"/>
    <s v="Maxirino"/>
    <x v="0"/>
    <n v="7"/>
    <n v="0"/>
    <x v="1"/>
    <n v="2"/>
    <s v="Standard"/>
    <n v="94"/>
    <n v="2506"/>
    <n v="0"/>
    <x v="3"/>
    <n v="0"/>
    <n v="0"/>
    <s v="Somewhat Large"/>
    <n v="15298"/>
    <n v="0"/>
    <s v="http://blocgame.com/stats.php?id=60888"/>
    <s v="Gandhi-like"/>
  </r>
  <r>
    <x v="103"/>
    <s v="RUBAH2"/>
    <x v="3"/>
    <n v="31"/>
    <n v="0"/>
    <x v="1"/>
    <n v="3"/>
    <s v="Elite"/>
    <n v="94"/>
    <n v="2436"/>
    <n v="1012"/>
    <x v="0"/>
    <n v="0"/>
    <s v="Untapped"/>
    <s v="Somewhat Large"/>
    <n v="18250"/>
    <n v="0"/>
    <s v="http://blocgame.com/stats.php?id=61035"/>
    <s v="Gandhi-like"/>
  </r>
  <r>
    <x v="104"/>
    <s v="tuan tanah kedaun"/>
    <x v="3"/>
    <n v="7"/>
    <n v="0"/>
    <x v="1"/>
    <n v="2"/>
    <s v="Elite"/>
    <n v="93"/>
    <n v="1705"/>
    <n v="0"/>
    <x v="7"/>
    <n v="0"/>
    <s v="Plentiful"/>
    <s v="Large"/>
    <n v="9685"/>
    <n v="0"/>
    <s v="http://blocgame.com/stats.php?id=60656"/>
    <s v="Gandhi-like"/>
  </r>
  <r>
    <x v="105"/>
    <s v="carjax"/>
    <x v="0"/>
    <n v="10"/>
    <n v="0"/>
    <x v="2"/>
    <n v="0"/>
    <s v="Elite"/>
    <n v="93"/>
    <n v="273"/>
    <n v="0"/>
    <x v="8"/>
    <n v="0"/>
    <s v="Untapped"/>
    <s v="None"/>
    <n v="16335"/>
    <n v="0"/>
    <s v="http://blocgame.com/stats.php?id=62166"/>
    <s v="Angelic"/>
  </r>
  <r>
    <x v="106"/>
    <s v="linksith"/>
    <x v="3"/>
    <n v="19"/>
    <n v="3"/>
    <x v="5"/>
    <n v="5"/>
    <s v="Poor"/>
    <n v="60"/>
    <n v="6925"/>
    <n v="8689"/>
    <x v="8"/>
    <n v="0"/>
    <s v="Untapped"/>
    <s v="Very Powerful"/>
    <n v="17115"/>
    <n v="0"/>
    <s v="http://blocgame.com/stats.php?id=40536"/>
    <s v="Normal"/>
  </r>
  <r>
    <x v="107"/>
    <s v="President Ambrocio"/>
    <x v="7"/>
    <n v="6"/>
    <n v="2"/>
    <x v="1"/>
    <n v="2"/>
    <s v="Standard"/>
    <n v="92"/>
    <n v="3500"/>
    <n v="226"/>
    <x v="4"/>
    <n v="0"/>
    <s v="Untapped"/>
    <s v="Mediocre"/>
    <n v="6987"/>
    <n v="0"/>
    <s v="http://blocgame.com/stats.php?id=59935"/>
    <s v="Gandhi-like"/>
  </r>
  <r>
    <x v="108"/>
    <s v="Saaddam Husseiny"/>
    <x v="0"/>
    <n v="9"/>
    <n v="0"/>
    <x v="1"/>
    <n v="0"/>
    <s v="Elite"/>
    <n v="92"/>
    <n v="1431"/>
    <n v="2525"/>
    <x v="8"/>
    <n v="0"/>
    <n v="0"/>
    <s v="Large"/>
    <n v="12827"/>
    <n v="0"/>
    <s v="http://blocgame.com/stats.php?id=59478"/>
    <s v="Gandhi-like"/>
  </r>
  <r>
    <x v="109"/>
    <s v="Darude"/>
    <x v="0"/>
    <n v="5"/>
    <n v="0"/>
    <x v="0"/>
    <n v="1"/>
    <s v="Undisciplined Rabble"/>
    <n v="91"/>
    <n v="666"/>
    <n v="0"/>
    <x v="5"/>
    <n v="0"/>
    <s v="Untapped"/>
    <s v="Meagre"/>
    <n v="13477"/>
    <n v="0"/>
    <s v="http://blocgame.com/stats.php?id=59698"/>
    <s v="Good"/>
  </r>
  <r>
    <x v="110"/>
    <s v="Poignanter"/>
    <x v="19"/>
    <n v="3"/>
    <n v="2"/>
    <x v="2"/>
    <n v="2"/>
    <s v="Good"/>
    <n v="90"/>
    <n v="855"/>
    <n v="0"/>
    <x v="14"/>
    <n v="0"/>
    <s v="Plentiful"/>
    <s v="Mediocre"/>
    <n v="15043"/>
    <n v="0"/>
    <s v="http://blocgame.com/stats.php?id=60977"/>
    <s v="Questionable"/>
  </r>
  <r>
    <x v="111"/>
    <s v="Lemon"/>
    <x v="13"/>
    <n v="442"/>
    <n v="57"/>
    <x v="6"/>
    <n v="16"/>
    <s v="Elite"/>
    <n v="60"/>
    <n v="11629"/>
    <n v="0"/>
    <x v="14"/>
    <n v="2"/>
    <s v="Untapped"/>
    <s v="Very Powerful"/>
    <n v="62436"/>
    <n v="0"/>
    <s v="http://blocgame.com/stats.php?id=40048"/>
    <s v="Gandhi-like"/>
  </r>
  <r>
    <x v="112"/>
    <s v="Paul Kruger"/>
    <x v="0"/>
    <n v="7"/>
    <n v="0"/>
    <x v="0"/>
    <n v="0"/>
    <s v="Standard"/>
    <n v="89"/>
    <n v="284"/>
    <n v="0"/>
    <x v="16"/>
    <n v="0"/>
    <s v="Untapped"/>
    <s v="None"/>
    <n v="16335"/>
    <n v="0"/>
    <s v="http://blocgame.com/stats.php?id=62142"/>
    <s v="Nice"/>
  </r>
  <r>
    <x v="113"/>
    <s v="Milan Vondï¿½ich"/>
    <x v="3"/>
    <n v="65"/>
    <n v="0"/>
    <x v="1"/>
    <n v="2"/>
    <s v="Poor"/>
    <n v="88"/>
    <n v="4432"/>
    <n v="0"/>
    <x v="16"/>
    <n v="0"/>
    <s v="Untapped"/>
    <s v="Large"/>
    <n v="29080"/>
    <n v="0"/>
    <s v="http://blocgame.com/stats.php?id=60293"/>
    <s v="Gandhi-like"/>
  </r>
  <r>
    <x v="114"/>
    <s v="Desus"/>
    <x v="20"/>
    <n v="10"/>
    <n v="0"/>
    <x v="1"/>
    <n v="2"/>
    <s v="Good"/>
    <n v="88"/>
    <n v="3101"/>
    <n v="2149"/>
    <x v="11"/>
    <n v="0"/>
    <s v="Untapped"/>
    <s v="Somewhat Large"/>
    <n v="9360"/>
    <n v="0"/>
    <s v="http://blocgame.com/stats.php?id=59870"/>
    <s v="Gandhi-like"/>
  </r>
  <r>
    <x v="115"/>
    <s v="Sen. James Lonsdale"/>
    <x v="0"/>
    <n v="7"/>
    <n v="0"/>
    <x v="2"/>
    <n v="0"/>
    <s v="Undisciplined Rabble"/>
    <n v="87"/>
    <n v="664"/>
    <n v="0"/>
    <x v="4"/>
    <n v="0"/>
    <s v="Untapped"/>
    <s v="None"/>
    <n v="4403"/>
    <n v="0"/>
    <s v="http://blocgame.com/stats.php?id=59956"/>
    <s v="Normal"/>
  </r>
  <r>
    <x v="116"/>
    <s v="SirReginaldDickface"/>
    <x v="21"/>
    <n v="7"/>
    <n v="0"/>
    <x v="0"/>
    <n v="0"/>
    <s v="Undisciplined Rabble"/>
    <n v="87"/>
    <n v="485"/>
    <n v="0"/>
    <x v="4"/>
    <n v="0"/>
    <s v="Untapped"/>
    <s v="None"/>
    <n v="16500"/>
    <n v="0"/>
    <s v="http://blocgame.com/stats.php?id=59772"/>
    <s v="Normal"/>
  </r>
  <r>
    <x v="117"/>
    <s v="Omar Khan"/>
    <x v="22"/>
    <n v="29"/>
    <n v="0"/>
    <x v="2"/>
    <n v="0"/>
    <s v="Good"/>
    <n v="87"/>
    <n v="285"/>
    <n v="1115"/>
    <x v="0"/>
    <n v="0"/>
    <s v="Untapped"/>
    <s v="None"/>
    <n v="20000"/>
    <n v="0"/>
    <s v="http://blocgame.com/stats.php?id=62171"/>
    <s v="Nice"/>
  </r>
  <r>
    <x v="118"/>
    <s v="spacebunneh"/>
    <x v="0"/>
    <n v="6"/>
    <n v="7"/>
    <x v="5"/>
    <n v="5"/>
    <s v="Undisciplined Rabble"/>
    <n v="86"/>
    <n v="5429"/>
    <n v="0"/>
    <x v="15"/>
    <n v="0"/>
    <n v="0"/>
    <s v="Very Powerful"/>
    <n v="12115"/>
    <n v="0"/>
    <s v="http://blocgame.com/stats.php?id=55509"/>
    <s v="Gandhi-like"/>
  </r>
  <r>
    <x v="119"/>
    <s v="Lavey"/>
    <x v="13"/>
    <n v="8"/>
    <n v="0"/>
    <x v="2"/>
    <n v="1"/>
    <s v="Undisciplined Rabble"/>
    <n v="86"/>
    <n v="2443"/>
    <n v="2178"/>
    <x v="14"/>
    <n v="0"/>
    <s v="Untapped"/>
    <s v="Very Powerful"/>
    <n v="11345"/>
    <n v="0"/>
    <s v="http://blocgame.com/stats.php?id=58602"/>
    <s v="Good"/>
  </r>
  <r>
    <x v="120"/>
    <s v="Gaby"/>
    <x v="7"/>
    <n v="7"/>
    <n v="0"/>
    <x v="2"/>
    <n v="1"/>
    <s v="Undisciplined Rabble"/>
    <n v="86"/>
    <n v="671"/>
    <n v="238"/>
    <x v="0"/>
    <n v="0"/>
    <s v="Untapped"/>
    <s v="Somewhat Large"/>
    <n v="8826"/>
    <n v="0"/>
    <s v="http://blocgame.com/stats.php?id=58187"/>
    <s v="Normal"/>
  </r>
  <r>
    <x v="121"/>
    <s v="Luakoo"/>
    <x v="0"/>
    <n v="1"/>
    <n v="0"/>
    <x v="3"/>
    <n v="1"/>
    <s v="Undisciplined Rabble"/>
    <n v="86"/>
    <n v="629"/>
    <n v="0"/>
    <x v="4"/>
    <n v="0"/>
    <s v="Untapped"/>
    <s v="None"/>
    <n v="754"/>
    <n v="0"/>
    <s v="http://blocgame.com/stats.php?id=58585"/>
    <s v="Gandhi-like"/>
  </r>
  <r>
    <x v="122"/>
    <s v="Pedro de Alcï¿½ntara"/>
    <x v="0"/>
    <n v="25"/>
    <n v="0"/>
    <x v="2"/>
    <n v="0"/>
    <s v="Elite"/>
    <n v="86"/>
    <n v="312"/>
    <n v="0"/>
    <x v="1"/>
    <n v="0"/>
    <s v="Untapped"/>
    <s v="None"/>
    <n v="20000"/>
    <n v="0"/>
    <s v="http://blocgame.com/stats.php?id=50434"/>
    <s v="Angelic"/>
  </r>
  <r>
    <x v="123"/>
    <s v="Lightforce"/>
    <x v="13"/>
    <n v="2"/>
    <n v="0"/>
    <x v="2"/>
    <n v="0"/>
    <s v="Undisciplined Rabble"/>
    <n v="86"/>
    <n v="246"/>
    <n v="0"/>
    <x v="4"/>
    <n v="0"/>
    <s v="Untapped"/>
    <s v="None"/>
    <n v="8217"/>
    <n v="0"/>
    <s v="http://blocgame.com/stats.php?id=58661"/>
    <s v="Normal"/>
  </r>
  <r>
    <x v="124"/>
    <s v="Juny"/>
    <x v="0"/>
    <n v="2"/>
    <n v="0"/>
    <x v="2"/>
    <n v="0"/>
    <s v="Undisciplined Rabble"/>
    <n v="86"/>
    <n v="108"/>
    <n v="0"/>
    <x v="10"/>
    <n v="0"/>
    <s v="Untapped"/>
    <s v="None"/>
    <n v="1127"/>
    <n v="0"/>
    <s v="http://blocgame.com/stats.php?id=58436"/>
    <s v="Normal"/>
  </r>
  <r>
    <x v="125"/>
    <s v="Krishnaji"/>
    <x v="0"/>
    <n v="20"/>
    <n v="0"/>
    <x v="0"/>
    <n v="0"/>
    <s v="Standard"/>
    <n v="85"/>
    <n v="361"/>
    <n v="0"/>
    <x v="5"/>
    <n v="0"/>
    <s v="Untapped"/>
    <s v="None"/>
    <n v="20000"/>
    <n v="0"/>
    <s v="http://blocgame.com/stats.php?id=62154"/>
    <s v="Angelic"/>
  </r>
  <r>
    <x v="126"/>
    <s v="Alexander Winter"/>
    <x v="0"/>
    <n v="20"/>
    <n v="0"/>
    <x v="0"/>
    <n v="0"/>
    <s v="Standard"/>
    <n v="85"/>
    <n v="323"/>
    <n v="0"/>
    <x v="16"/>
    <n v="0"/>
    <s v="Untapped"/>
    <s v="None"/>
    <n v="20000"/>
    <n v="0"/>
    <s v="http://blocgame.com/stats.php?id=62173"/>
    <s v="Nice"/>
  </r>
  <r>
    <x v="127"/>
    <s v="Destroyer1200"/>
    <x v="10"/>
    <n v="50"/>
    <n v="4"/>
    <x v="1"/>
    <n v="3"/>
    <s v="Good"/>
    <n v="84"/>
    <n v="3149"/>
    <n v="6723"/>
    <x v="0"/>
    <n v="0"/>
    <s v="Untapped"/>
    <s v="Large"/>
    <n v="18002"/>
    <n v="0"/>
    <s v="http://blocgame.com/stats.php?id=60136"/>
    <s v="Gandhi-like"/>
  </r>
  <r>
    <x v="128"/>
    <s v="CBebbs01"/>
    <x v="11"/>
    <n v="4"/>
    <n v="0"/>
    <x v="2"/>
    <n v="0"/>
    <s v="Undisciplined Rabble"/>
    <n v="84"/>
    <n v="1039"/>
    <n v="0"/>
    <x v="4"/>
    <n v="0"/>
    <s v="Untapped"/>
    <s v="None"/>
    <n v="7723"/>
    <n v="0"/>
    <s v="http://blocgame.com/stats.php?id=60723"/>
    <s v="Questionable"/>
  </r>
  <r>
    <x v="129"/>
    <s v="DaBestSir"/>
    <x v="0"/>
    <n v="8"/>
    <n v="0"/>
    <x v="2"/>
    <n v="1"/>
    <s v="Standard"/>
    <n v="84"/>
    <n v="854"/>
    <n v="0"/>
    <x v="4"/>
    <n v="0"/>
    <s v="Untapped"/>
    <s v="None"/>
    <n v="11009"/>
    <n v="0"/>
    <s v="http://blocgame.com/stats.php?id=60952"/>
    <s v="Gandhi-like"/>
  </r>
  <r>
    <x v="130"/>
    <s v="Bagelbeater"/>
    <x v="11"/>
    <n v="7"/>
    <n v="0"/>
    <x v="2"/>
    <n v="0"/>
    <s v="Poor"/>
    <n v="84"/>
    <n v="792"/>
    <n v="0"/>
    <x v="4"/>
    <n v="0"/>
    <s v="Untapped"/>
    <s v="None"/>
    <n v="5315"/>
    <n v="0"/>
    <s v="http://blocgame.com/stats.php?id=60404"/>
    <s v="Normal"/>
  </r>
  <r>
    <x v="131"/>
    <s v="To Victory"/>
    <x v="0"/>
    <n v="9"/>
    <n v="0"/>
    <x v="0"/>
    <n v="0"/>
    <s v="Undisciplined Rabble"/>
    <n v="84"/>
    <n v="401"/>
    <n v="0"/>
    <x v="4"/>
    <n v="0"/>
    <s v="Untapped"/>
    <s v="None"/>
    <n v="4475"/>
    <n v="0"/>
    <s v="http://blocgame.com/stats.php?id=60714"/>
    <s v="Good"/>
  </r>
  <r>
    <x v="132"/>
    <s v="Tantayo"/>
    <x v="0"/>
    <n v="10"/>
    <n v="0"/>
    <x v="2"/>
    <n v="0"/>
    <s v="Poor"/>
    <n v="83"/>
    <n v="585"/>
    <n v="170"/>
    <x v="6"/>
    <n v="0"/>
    <s v="Untapped"/>
    <s v="Meagre"/>
    <n v="16335"/>
    <n v="0"/>
    <s v="http://blocgame.com/stats.php?id=60828"/>
    <s v="Gandhi-like"/>
  </r>
  <r>
    <x v="133"/>
    <s v="Qutu"/>
    <x v="9"/>
    <n v="32"/>
    <n v="0"/>
    <x v="2"/>
    <n v="1"/>
    <s v="Elite"/>
    <n v="83"/>
    <n v="534"/>
    <n v="0"/>
    <x v="10"/>
    <n v="0"/>
    <s v="Untapped"/>
    <s v="Meagre"/>
    <n v="20000"/>
    <n v="0"/>
    <s v="http://blocgame.com/stats.php?id=61748"/>
    <s v="Gandhi-like"/>
  </r>
  <r>
    <x v="134"/>
    <s v="Sabariahhisham"/>
    <x v="0"/>
    <n v="9"/>
    <n v="0"/>
    <x v="0"/>
    <n v="0"/>
    <s v="Poor"/>
    <n v="83"/>
    <n v="302"/>
    <n v="0"/>
    <x v="0"/>
    <n v="0"/>
    <s v="Untapped"/>
    <s v="Meagre"/>
    <n v="16500"/>
    <n v="0"/>
    <s v="http://blocgame.com/stats.php?id=62132"/>
    <s v="Gandhi-like"/>
  </r>
  <r>
    <x v="135"/>
    <s v="Sevatar"/>
    <x v="3"/>
    <n v="95"/>
    <n v="5"/>
    <x v="3"/>
    <n v="3"/>
    <s v="Poor"/>
    <n v="82"/>
    <n v="3991"/>
    <n v="0"/>
    <x v="16"/>
    <n v="0"/>
    <s v="Untapped"/>
    <s v="Large"/>
    <n v="23573"/>
    <n v="0"/>
    <s v="http://blocgame.com/stats.php?id=48515"/>
    <s v="Gandhi-like"/>
  </r>
  <r>
    <x v="136"/>
    <s v="Supreme Leader"/>
    <x v="0"/>
    <n v="31"/>
    <n v="0"/>
    <x v="2"/>
    <n v="0"/>
    <s v="Elite"/>
    <n v="82"/>
    <n v="302"/>
    <n v="0"/>
    <x v="0"/>
    <n v="0"/>
    <s v="Untapped"/>
    <s v="None"/>
    <n v="20000"/>
    <n v="0"/>
    <s v="http://blocgame.com/stats.php?id=47765"/>
    <s v="Nice"/>
  </r>
  <r>
    <x v="137"/>
    <s v="Irie"/>
    <x v="0"/>
    <n v="19"/>
    <n v="0"/>
    <x v="2"/>
    <n v="1"/>
    <s v="Elite"/>
    <n v="82"/>
    <n v="268"/>
    <n v="0"/>
    <x v="9"/>
    <n v="0"/>
    <s v="Untapped"/>
    <s v="Meagre"/>
    <n v="20000"/>
    <n v="0"/>
    <s v="http://blocgame.com/stats.php?id=62010"/>
    <s v="Good"/>
  </r>
  <r>
    <x v="138"/>
    <s v="Folofo"/>
    <x v="0"/>
    <n v="20"/>
    <n v="0"/>
    <x v="0"/>
    <n v="0"/>
    <s v="Standard"/>
    <n v="81"/>
    <n v="323"/>
    <n v="0"/>
    <x v="6"/>
    <n v="0"/>
    <s v="Untapped"/>
    <s v="None"/>
    <n v="20000"/>
    <n v="0"/>
    <s v="http://blocgame.com/stats.php?id=43132"/>
    <s v="Nice"/>
  </r>
  <r>
    <x v="139"/>
    <s v="RUBAH3"/>
    <x v="7"/>
    <n v="36"/>
    <n v="1"/>
    <x v="1"/>
    <n v="2"/>
    <s v="Elite"/>
    <n v="80"/>
    <n v="1968"/>
    <n v="0"/>
    <x v="5"/>
    <n v="0"/>
    <s v="Untapped"/>
    <s v="Somewhat Large"/>
    <n v="24974"/>
    <n v="0"/>
    <s v="http://blocgame.com/stats.php?id=61037"/>
    <s v="Gandhi-like"/>
  </r>
  <r>
    <x v="140"/>
    <s v="Sir_Scarf"/>
    <x v="23"/>
    <n v="7"/>
    <n v="1"/>
    <x v="1"/>
    <n v="3"/>
    <s v="Elite"/>
    <n v="80"/>
    <n v="1715"/>
    <n v="160"/>
    <x v="4"/>
    <n v="0"/>
    <s v="Untapped"/>
    <s v="Very Powerful"/>
    <n v="40076"/>
    <n v="0"/>
    <s v="http://blocgame.com/stats.php?id=49411"/>
    <s v="Questionable"/>
  </r>
  <r>
    <x v="141"/>
    <s v="Santana Aquile"/>
    <x v="0"/>
    <n v="10"/>
    <n v="0"/>
    <x v="0"/>
    <n v="0"/>
    <s v="Standard"/>
    <n v="80"/>
    <n v="275"/>
    <n v="0"/>
    <x v="5"/>
    <n v="0"/>
    <s v="Untapped"/>
    <s v="None"/>
    <n v="16172"/>
    <n v="0"/>
    <s v="http://blocgame.com/stats.php?id=62182"/>
    <s v="Nice"/>
  </r>
  <r>
    <x v="142"/>
    <s v="cheguevara"/>
    <x v="24"/>
    <n v="76"/>
    <n v="0"/>
    <x v="1"/>
    <n v="0"/>
    <s v="Standard"/>
    <n v="80"/>
    <n v="224"/>
    <n v="463"/>
    <x v="5"/>
    <n v="0"/>
    <s v="Untapped"/>
    <s v="Meagre"/>
    <n v="20000"/>
    <n v="0"/>
    <s v="http://blocgame.com/stats.php?id=60080"/>
    <s v="Gandhi-like"/>
  </r>
  <r>
    <x v="143"/>
    <s v="Joshua Adam Putin"/>
    <x v="0"/>
    <n v="4"/>
    <n v="0"/>
    <x v="2"/>
    <n v="0"/>
    <s v="Undisciplined Rabble"/>
    <n v="80"/>
    <n v="217"/>
    <n v="0"/>
    <x v="8"/>
    <n v="0"/>
    <s v="Untapped"/>
    <s v="None"/>
    <n v="16010"/>
    <n v="0"/>
    <s v="http://blocgame.com/stats.php?id=61598"/>
    <s v="Normal"/>
  </r>
  <r>
    <x v="144"/>
    <s v="Faizuenzo"/>
    <x v="9"/>
    <n v="7"/>
    <n v="1"/>
    <x v="1"/>
    <n v="2"/>
    <s v="Good"/>
    <n v="78"/>
    <n v="2146"/>
    <n v="0"/>
    <x v="9"/>
    <n v="0"/>
    <s v="Untapped"/>
    <s v="Mediocre"/>
    <n v="19602"/>
    <n v="0"/>
    <s v="http://blocgame.com/stats.php?id=61244"/>
    <s v="Gandhi-like"/>
  </r>
  <r>
    <x v="145"/>
    <s v="Gillen"/>
    <x v="13"/>
    <n v="103"/>
    <n v="0"/>
    <x v="1"/>
    <n v="5"/>
    <s v="Good"/>
    <n v="77"/>
    <n v="5063"/>
    <n v="0"/>
    <x v="0"/>
    <n v="0"/>
    <s v="Untapped"/>
    <s v="Very Powerful"/>
    <n v="17027"/>
    <n v="0"/>
    <s v="http://blocgame.com/stats.php?id=54335"/>
    <s v="Normal"/>
  </r>
  <r>
    <x v="146"/>
    <s v="Vuoristo"/>
    <x v="7"/>
    <n v="53"/>
    <n v="0"/>
    <x v="1"/>
    <n v="2"/>
    <s v="Good"/>
    <n v="77"/>
    <n v="2800"/>
    <n v="0"/>
    <x v="12"/>
    <n v="0"/>
    <s v="Untapped"/>
    <s v="Small"/>
    <n v="20000"/>
    <n v="0"/>
    <s v="http://blocgame.com/stats.php?id=58783"/>
    <s v="Gandhi-like"/>
  </r>
  <r>
    <x v="147"/>
    <s v="icon717"/>
    <x v="0"/>
    <n v="10"/>
    <n v="0"/>
    <x v="0"/>
    <n v="0"/>
    <s v="Standard"/>
    <n v="77"/>
    <n v="284"/>
    <n v="0"/>
    <x v="16"/>
    <n v="0"/>
    <s v="Untapped"/>
    <s v="None"/>
    <n v="16335"/>
    <n v="0"/>
    <s v="http://blocgame.com/stats.php?id=62183"/>
    <s v="Good"/>
  </r>
  <r>
    <x v="148"/>
    <s v="ALMAHDI"/>
    <x v="9"/>
    <n v="104"/>
    <n v="3"/>
    <x v="1"/>
    <n v="3"/>
    <s v="Good"/>
    <n v="75"/>
    <n v="2021"/>
    <n v="275"/>
    <x v="9"/>
    <n v="0"/>
    <s v="Untapped"/>
    <s v="Somewhat Large"/>
    <n v="24213"/>
    <n v="0"/>
    <s v="http://blocgame.com/stats.php?id=60677"/>
    <s v="Gandhi-like"/>
  </r>
  <r>
    <x v="149"/>
    <s v="Prassy"/>
    <x v="0"/>
    <n v="7"/>
    <n v="0"/>
    <x v="0"/>
    <n v="0"/>
    <s v="Good"/>
    <n v="75"/>
    <n v="475"/>
    <n v="234"/>
    <x v="18"/>
    <n v="0"/>
    <s v="Untapped"/>
    <s v="Meagre"/>
    <n v="18883"/>
    <n v="0"/>
    <s v="http://blocgame.com/stats.php?id=60903"/>
    <s v="Gandhi-like"/>
  </r>
  <r>
    <x v="150"/>
    <s v="Javelin"/>
    <x v="0"/>
    <n v="3"/>
    <n v="0"/>
    <x v="2"/>
    <n v="0"/>
    <s v="Standard"/>
    <n v="75"/>
    <n v="417"/>
    <n v="1228"/>
    <x v="3"/>
    <n v="0"/>
    <s v="Untapped"/>
    <s v="None"/>
    <n v="13013"/>
    <n v="0"/>
    <s v="http://blocgame.com/stats.php?id=60214"/>
    <s v="Questionable"/>
  </r>
  <r>
    <x v="151"/>
    <s v="assterix"/>
    <x v="0"/>
    <n v="17"/>
    <n v="0"/>
    <x v="2"/>
    <n v="1"/>
    <s v="Undisciplined Rabble"/>
    <n v="74"/>
    <n v="230"/>
    <n v="1655"/>
    <x v="0"/>
    <n v="0"/>
    <s v="Untapped"/>
    <s v="None"/>
    <n v="16172"/>
    <n v="0"/>
    <s v="http://blocgame.com/stats.php?id=61684"/>
    <s v="Gandhi-like"/>
  </r>
  <r>
    <x v="152"/>
    <s v="Lord of War"/>
    <x v="10"/>
    <n v="243"/>
    <n v="53"/>
    <x v="7"/>
    <n v="12"/>
    <s v="Elite"/>
    <n v="60"/>
    <n v="16869"/>
    <n v="0"/>
    <x v="14"/>
    <n v="0"/>
    <s v="Untapped"/>
    <s v="Very Powerful"/>
    <n v="50924"/>
    <n v="0"/>
    <s v="http://blocgame.com/stats.php?id=49556"/>
    <s v="Gandhi-like"/>
  </r>
  <r>
    <x v="153"/>
    <s v="thatguy"/>
    <x v="25"/>
    <n v="10"/>
    <n v="0"/>
    <x v="1"/>
    <n v="0"/>
    <s v="Poor"/>
    <n v="72"/>
    <n v="1241"/>
    <n v="0"/>
    <x v="6"/>
    <n v="0"/>
    <s v="Untapped"/>
    <s v="None"/>
    <n v="11950"/>
    <n v="0"/>
    <s v="http://blocgame.com/stats.php?id=60999"/>
    <s v="Gandhi-like"/>
  </r>
  <r>
    <x v="154"/>
    <s v="SplatterNick"/>
    <x v="26"/>
    <n v="8"/>
    <n v="0"/>
    <x v="0"/>
    <n v="0"/>
    <s v="Poor"/>
    <n v="72"/>
    <n v="363"/>
    <n v="0"/>
    <x v="6"/>
    <n v="0"/>
    <s v="Untapped"/>
    <s v="None"/>
    <n v="19602"/>
    <n v="0"/>
    <s v="http://blocgame.com/stats.php?id=61148"/>
    <s v="Gandhi-like"/>
  </r>
  <r>
    <x v="155"/>
    <s v="highjackal98"/>
    <x v="0"/>
    <n v="35"/>
    <n v="0"/>
    <x v="2"/>
    <n v="0"/>
    <s v="Good"/>
    <n v="72"/>
    <n v="349"/>
    <n v="158"/>
    <x v="7"/>
    <n v="0"/>
    <s v="Untapped"/>
    <s v="Small"/>
    <n v="20000"/>
    <n v="0"/>
    <s v="http://blocgame.com/stats.php?id=61870"/>
    <s v="Gandhi-like"/>
  </r>
  <r>
    <x v="156"/>
    <s v="skesslerpaleto"/>
    <x v="0"/>
    <n v="20"/>
    <n v="0"/>
    <x v="0"/>
    <n v="0"/>
    <s v="Standard"/>
    <n v="72"/>
    <n v="331"/>
    <n v="0"/>
    <x v="14"/>
    <n v="0"/>
    <s v="Untapped"/>
    <s v="None"/>
    <n v="20000"/>
    <n v="0"/>
    <s v="http://blocgame.com/stats.php?id=62185"/>
    <s v="Nice"/>
  </r>
  <r>
    <x v="157"/>
    <s v="Kazuya"/>
    <x v="11"/>
    <n v="60"/>
    <n v="0"/>
    <x v="2"/>
    <n v="1"/>
    <s v="Standard"/>
    <n v="71"/>
    <n v="1604"/>
    <n v="17"/>
    <x v="6"/>
    <n v="0"/>
    <s v="Untapped"/>
    <s v="None"/>
    <n v="20000"/>
    <n v="0"/>
    <s v="http://blocgame.com/stats.php?id=61346"/>
    <s v="Gandhi-like"/>
  </r>
  <r>
    <x v="158"/>
    <s v="Hussain Mohammed Dahir"/>
    <x v="10"/>
    <n v="15"/>
    <n v="0"/>
    <x v="1"/>
    <n v="1"/>
    <s v="Good"/>
    <n v="71"/>
    <n v="1226"/>
    <n v="0"/>
    <x v="19"/>
    <n v="0"/>
    <s v="Untapped"/>
    <s v="None"/>
    <n v="11911"/>
    <n v="0"/>
    <s v="http://blocgame.com/stats.php?id=60493"/>
    <s v="Gandhi-like"/>
  </r>
  <r>
    <x v="159"/>
    <s v="Hazim Haikal"/>
    <x v="9"/>
    <n v="20"/>
    <n v="0"/>
    <x v="0"/>
    <n v="0"/>
    <s v="Poor"/>
    <n v="71"/>
    <n v="401"/>
    <n v="0"/>
    <x v="9"/>
    <n v="0"/>
    <s v="Untapped"/>
    <s v="None"/>
    <n v="20000"/>
    <n v="0"/>
    <s v="http://blocgame.com/stats.php?id=62075"/>
    <s v="Gandhi-like"/>
  </r>
  <r>
    <x v="160"/>
    <s v="mememan69"/>
    <x v="13"/>
    <n v="158"/>
    <n v="24"/>
    <x v="5"/>
    <n v="5"/>
    <s v="Good"/>
    <n v="57"/>
    <n v="5683"/>
    <n v="0"/>
    <x v="16"/>
    <n v="0"/>
    <s v="Untapped"/>
    <s v="Very Powerful"/>
    <n v="25710"/>
    <n v="0.05"/>
    <s v="http://blocgame.com/stats.php?id=57005"/>
    <s v="Gandhi-like"/>
  </r>
  <r>
    <x v="161"/>
    <s v="akifzainal"/>
    <x v="9"/>
    <n v="30"/>
    <n v="0"/>
    <x v="2"/>
    <n v="1"/>
    <s v="Elite"/>
    <n v="69"/>
    <n v="2475"/>
    <n v="0"/>
    <x v="9"/>
    <n v="0"/>
    <s v="Untapped"/>
    <s v="Very Powerful"/>
    <n v="20000"/>
    <n v="0"/>
    <s v="http://blocgame.com/stats.php?id=60469"/>
    <s v="Gandhi-like"/>
  </r>
  <r>
    <x v="162"/>
    <s v="Gabriel Masa"/>
    <x v="13"/>
    <n v="6"/>
    <n v="0"/>
    <x v="2"/>
    <n v="1"/>
    <s v="Undisciplined Rabble"/>
    <n v="68"/>
    <n v="759"/>
    <n v="0"/>
    <x v="4"/>
    <n v="0"/>
    <s v="Untapped"/>
    <s v="Meagre"/>
    <n v="7973"/>
    <n v="0"/>
    <s v="http://blocgame.com/stats.php?id=56012"/>
    <s v="Questionable"/>
  </r>
  <r>
    <x v="163"/>
    <s v="takua04"/>
    <x v="9"/>
    <n v="12"/>
    <n v="0"/>
    <x v="2"/>
    <n v="1"/>
    <s v="Elite"/>
    <n v="68"/>
    <n v="233"/>
    <n v="346"/>
    <x v="9"/>
    <n v="0"/>
    <s v="Untapped"/>
    <s v="None"/>
    <n v="19800"/>
    <n v="0"/>
    <s v="http://blocgame.com/stats.php?id=61986"/>
    <s v="Questionable"/>
  </r>
  <r>
    <x v="164"/>
    <s v="Pertti II"/>
    <x v="7"/>
    <n v="170"/>
    <n v="16"/>
    <x v="4"/>
    <n v="6"/>
    <s v="Standard"/>
    <n v="56"/>
    <n v="11855"/>
    <n v="897"/>
    <x v="3"/>
    <n v="0"/>
    <s v="Untapped"/>
    <s v="Very Powerful"/>
    <n v="14571"/>
    <n v="0"/>
    <s v="http://blocgame.com/stats.php?id=46162"/>
    <s v="Gandhi-like"/>
  </r>
  <r>
    <x v="165"/>
    <s v="Haus Omana"/>
    <x v="10"/>
    <n v="96"/>
    <n v="9"/>
    <x v="5"/>
    <n v="3"/>
    <s v="Standard"/>
    <n v="67"/>
    <n v="5165"/>
    <n v="0"/>
    <x v="8"/>
    <n v="0"/>
    <s v="Untapped"/>
    <s v="Large"/>
    <n v="17545"/>
    <n v="0"/>
    <s v="http://blocgame.com/stats.php?id=58697"/>
    <s v="Gandhi-like"/>
  </r>
  <r>
    <x v="166"/>
    <s v="S.D.Plessken"/>
    <x v="27"/>
    <n v="4"/>
    <n v="0"/>
    <x v="1"/>
    <n v="1"/>
    <s v="Undisciplined Rabble"/>
    <n v="67"/>
    <n v="1056"/>
    <n v="76"/>
    <x v="12"/>
    <n v="0"/>
    <s v="Untapped"/>
    <s v="None"/>
    <n v="7048"/>
    <n v="0"/>
    <s v="http://blocgame.com/stats.php?id=60189"/>
    <s v="Questionable"/>
  </r>
  <r>
    <x v="167"/>
    <s v="deathgodtrue111"/>
    <x v="0"/>
    <n v="28"/>
    <n v="0"/>
    <x v="2"/>
    <n v="0"/>
    <s v="Undisciplined Rabble"/>
    <n v="67"/>
    <n v="380"/>
    <n v="0"/>
    <x v="19"/>
    <n v="0"/>
    <n v="0"/>
    <s v="None"/>
    <n v="20000"/>
    <n v="0"/>
    <s v="http://blocgame.com/stats.php?id=61075"/>
    <s v="Gandhi-like"/>
  </r>
  <r>
    <x v="168"/>
    <s v="Mr.biotic"/>
    <x v="0"/>
    <n v="20"/>
    <n v="0"/>
    <x v="0"/>
    <n v="0"/>
    <s v="Standard"/>
    <n v="67"/>
    <n v="323"/>
    <n v="0"/>
    <x v="7"/>
    <n v="0"/>
    <s v="Untapped"/>
    <s v="None"/>
    <n v="20000"/>
    <n v="0"/>
    <s v="http://blocgame.com/stats.php?id=62189"/>
    <s v="Nice"/>
  </r>
  <r>
    <x v="169"/>
    <s v="allsmart"/>
    <x v="8"/>
    <n v="142"/>
    <n v="17"/>
    <x v="4"/>
    <n v="5"/>
    <s v="Good"/>
    <n v="56"/>
    <n v="8753"/>
    <n v="0"/>
    <x v="15"/>
    <n v="0"/>
    <s v="Untapped"/>
    <s v="Very Powerful"/>
    <n v="33804"/>
    <n v="0"/>
    <s v="http://blocgame.com/stats.php?id=57257"/>
    <s v="Gandhi-like"/>
  </r>
  <r>
    <x v="170"/>
    <s v="MrTangoMango"/>
    <x v="1"/>
    <n v="90"/>
    <n v="3"/>
    <x v="1"/>
    <n v="4"/>
    <s v="Elite"/>
    <n v="45"/>
    <n v="3079"/>
    <n v="579"/>
    <x v="7"/>
    <n v="0"/>
    <s v="Untapped"/>
    <s v="Powerful"/>
    <n v="37275"/>
    <n v="0"/>
    <s v="http://blocgame.com/stats.php?id=59337"/>
    <s v="Angelic"/>
  </r>
  <r>
    <x v="171"/>
    <s v="Luako"/>
    <x v="7"/>
    <n v="1"/>
    <n v="0"/>
    <x v="3"/>
    <n v="1"/>
    <s v="Undisciplined Rabble"/>
    <n v="64"/>
    <n v="2669"/>
    <n v="0"/>
    <x v="18"/>
    <n v="0"/>
    <s v="Untapped"/>
    <s v="None"/>
    <n v="5310"/>
    <n v="0"/>
    <s v="http://blocgame.com/stats.php?id=57239"/>
    <s v="Gandhi-like"/>
  </r>
  <r>
    <x v="172"/>
    <s v="devin59320"/>
    <x v="9"/>
    <n v="19"/>
    <n v="2"/>
    <x v="2"/>
    <n v="3"/>
    <s v="Elite"/>
    <n v="64"/>
    <n v="2239"/>
    <n v="0"/>
    <x v="6"/>
    <n v="0"/>
    <n v="0"/>
    <s v="Somewhat Large"/>
    <n v="9853"/>
    <n v="0"/>
    <s v="http://blocgame.com/stats.php?id=60287"/>
    <s v="Gandhi-like"/>
  </r>
  <r>
    <x v="173"/>
    <s v="King Charles XI"/>
    <x v="0"/>
    <n v="20"/>
    <n v="0"/>
    <x v="0"/>
    <n v="0"/>
    <s v="Standard"/>
    <n v="62"/>
    <n v="325"/>
    <n v="285"/>
    <x v="7"/>
    <n v="0"/>
    <s v="Untapped"/>
    <s v="None"/>
    <n v="20000"/>
    <n v="0"/>
    <s v="http://blocgame.com/stats.php?id=62193"/>
    <s v="Nice"/>
  </r>
  <r>
    <x v="174"/>
    <s v="Fidel Baneo"/>
    <x v="2"/>
    <n v="374"/>
    <n v="49"/>
    <x v="7"/>
    <n v="14"/>
    <s v="Undisciplined Rabble"/>
    <n v="45"/>
    <n v="14201"/>
    <n v="0"/>
    <x v="13"/>
    <n v="1"/>
    <s v="Untapped"/>
    <s v="Very Powerful"/>
    <n v="102949"/>
    <n v="0"/>
    <s v="http://blocgame.com/stats.php?id=53791"/>
    <s v="Gandhi-like"/>
  </r>
  <r>
    <x v="175"/>
    <s v="MikhailBialkov"/>
    <x v="0"/>
    <n v="28"/>
    <n v="0"/>
    <x v="2"/>
    <n v="1"/>
    <s v="Good"/>
    <n v="61"/>
    <n v="1065"/>
    <n v="256"/>
    <x v="6"/>
    <n v="0"/>
    <s v="Untapped"/>
    <s v="Small"/>
    <n v="20000"/>
    <n v="0"/>
    <s v="http://blocgame.com/stats.php?id=61585"/>
    <s v="Gandhi-like"/>
  </r>
  <r>
    <x v="176"/>
    <s v="SilversLegend"/>
    <x v="0"/>
    <n v="16"/>
    <n v="0"/>
    <x v="2"/>
    <n v="0"/>
    <s v="Standard"/>
    <n v="61"/>
    <n v="373"/>
    <n v="121"/>
    <x v="16"/>
    <n v="0"/>
    <s v="Untapped"/>
    <s v="Meagre"/>
    <n v="20000"/>
    <n v="0"/>
    <s v="http://blocgame.com/stats.php?id=59579"/>
    <s v="Normal"/>
  </r>
  <r>
    <x v="177"/>
    <s v="Danzo"/>
    <x v="1"/>
    <n v="279"/>
    <n v="27"/>
    <x v="6"/>
    <n v="12"/>
    <s v="Good"/>
    <n v="44"/>
    <n v="11556"/>
    <n v="0"/>
    <x v="6"/>
    <n v="0"/>
    <s v="Untapped"/>
    <s v="Very Powerful"/>
    <n v="143546"/>
    <n v="0"/>
    <s v="http://blocgame.com/stats.php?id=46870"/>
    <s v="Gandhi-like"/>
  </r>
  <r>
    <x v="178"/>
    <s v="stax"/>
    <x v="1"/>
    <n v="539"/>
    <n v="1"/>
    <x v="6"/>
    <n v="13"/>
    <s v="Good"/>
    <n v="44"/>
    <n v="10990"/>
    <n v="904"/>
    <x v="14"/>
    <n v="0"/>
    <s v="Untapped"/>
    <s v="Very Powerful"/>
    <n v="157911"/>
    <n v="0"/>
    <s v="http://blocgame.com/stats.php?id=44907"/>
    <s v="Gandhi-like"/>
  </r>
  <r>
    <x v="179"/>
    <s v="Morladim"/>
    <x v="3"/>
    <n v="47"/>
    <n v="13"/>
    <x v="4"/>
    <n v="9"/>
    <s v="Elite"/>
    <n v="44"/>
    <n v="10277"/>
    <n v="0"/>
    <x v="4"/>
    <n v="0"/>
    <s v="Near Depletion"/>
    <s v="Very Powerful"/>
    <n v="42574"/>
    <n v="0"/>
    <s v="http://blocgame.com/stats.php?id=56161"/>
    <s v="Questionable"/>
  </r>
  <r>
    <x v="180"/>
    <s v="Firaxo"/>
    <x v="28"/>
    <n v="26"/>
    <n v="0"/>
    <x v="2"/>
    <n v="1"/>
    <s v="Standard"/>
    <n v="60"/>
    <n v="464"/>
    <n v="0"/>
    <x v="8"/>
    <n v="0"/>
    <s v="Untapped"/>
    <s v="Small"/>
    <n v="20000"/>
    <n v="0"/>
    <s v="http://blocgame.com/stats.php?id=61691"/>
    <s v="Gandhi-like"/>
  </r>
  <r>
    <x v="181"/>
    <s v="iskra"/>
    <x v="0"/>
    <n v="6"/>
    <n v="0"/>
    <x v="0"/>
    <n v="0"/>
    <s v="Standard"/>
    <n v="60"/>
    <n v="323"/>
    <n v="0"/>
    <x v="4"/>
    <n v="0"/>
    <s v="Untapped"/>
    <s v="None"/>
    <n v="19800"/>
    <n v="0"/>
    <s v="http://blocgame.com/stats.php?id=62195"/>
    <s v="Nice"/>
  </r>
  <r>
    <x v="182"/>
    <s v="Silver_Sr71"/>
    <x v="0"/>
    <n v="4"/>
    <n v="0"/>
    <x v="2"/>
    <n v="1"/>
    <s v="Good"/>
    <n v="60"/>
    <n v="239"/>
    <n v="0"/>
    <x v="16"/>
    <n v="0"/>
    <s v="Untapped"/>
    <s v="Meagre"/>
    <n v="20000"/>
    <n v="0"/>
    <s v="http://blocgame.com/stats.php?id=59580"/>
    <s v="Questionable"/>
  </r>
  <r>
    <x v="183"/>
    <s v="Capncold"/>
    <x v="0"/>
    <n v="2"/>
    <n v="0"/>
    <x v="2"/>
    <n v="0"/>
    <s v="Undisciplined Rabble"/>
    <n v="60"/>
    <n v="85"/>
    <n v="0"/>
    <x v="0"/>
    <n v="0"/>
    <s v="Untapped"/>
    <s v="None"/>
    <n v="16500"/>
    <n v="0"/>
    <s v="http://blocgame.com/stats.php?id=58357"/>
    <s v="Normal"/>
  </r>
  <r>
    <x v="184"/>
    <s v="Wyatt McCc"/>
    <x v="8"/>
    <n v="10"/>
    <n v="0"/>
    <x v="3"/>
    <n v="3"/>
    <s v="Elite"/>
    <n v="59"/>
    <n v="1362"/>
    <n v="0"/>
    <x v="9"/>
    <n v="0"/>
    <s v="Untapped"/>
    <s v="Meagre"/>
    <n v="11817"/>
    <n v="0"/>
    <s v="http://blocgame.com/stats.php?id=56151"/>
    <s v="Gandhi-like"/>
  </r>
  <r>
    <x v="185"/>
    <s v="RUBAH"/>
    <x v="9"/>
    <n v="9"/>
    <n v="6"/>
    <x v="1"/>
    <n v="3"/>
    <s v="Elite"/>
    <n v="58"/>
    <n v="1885"/>
    <n v="0"/>
    <x v="9"/>
    <n v="0"/>
    <s v="Untapped"/>
    <s v="Powerful"/>
    <n v="19244"/>
    <n v="0"/>
    <s v="http://blocgame.com/stats.php?id=60784"/>
    <s v="Gandhi-like"/>
  </r>
  <r>
    <x v="186"/>
    <s v="raftel"/>
    <x v="0"/>
    <n v="27"/>
    <n v="0"/>
    <x v="2"/>
    <n v="0"/>
    <s v="Good"/>
    <n v="58"/>
    <n v="371"/>
    <n v="0"/>
    <x v="4"/>
    <n v="0"/>
    <s v="Untapped"/>
    <s v="None"/>
    <n v="20000"/>
    <n v="0"/>
    <s v="http://blocgame.com/stats.php?id=61757"/>
    <s v="Gandhi-like"/>
  </r>
  <r>
    <x v="187"/>
    <s v="fadel castro"/>
    <x v="9"/>
    <n v="25"/>
    <n v="0"/>
    <x v="2"/>
    <n v="0"/>
    <s v="Elite"/>
    <n v="58"/>
    <n v="323"/>
    <n v="0"/>
    <x v="9"/>
    <n v="0"/>
    <s v="Untapped"/>
    <s v="None"/>
    <n v="20000"/>
    <n v="0"/>
    <s v="http://blocgame.com/stats.php?id=61734"/>
    <s v="Nice"/>
  </r>
  <r>
    <x v="188"/>
    <s v="Grand Admiral Andy Irons"/>
    <x v="0"/>
    <n v="7"/>
    <n v="0"/>
    <x v="2"/>
    <n v="0"/>
    <s v="Elite"/>
    <n v="58"/>
    <n v="312"/>
    <n v="0"/>
    <x v="15"/>
    <n v="0"/>
    <s v="Untapped"/>
    <s v="None"/>
    <n v="19602"/>
    <n v="0"/>
    <s v="http://blocgame.com/stats.php?id=62198"/>
    <s v="Nice"/>
  </r>
  <r>
    <x v="189"/>
    <s v="Newbish"/>
    <x v="1"/>
    <n v="72"/>
    <n v="2"/>
    <x v="3"/>
    <n v="5"/>
    <s v="Standard"/>
    <n v="40"/>
    <n v="3896"/>
    <n v="6460"/>
    <x v="8"/>
    <n v="0"/>
    <s v="Plentiful"/>
    <s v="Large"/>
    <n v="40115"/>
    <n v="0"/>
    <s v="http://blocgame.com/stats.php?id=59854"/>
    <s v="Good"/>
  </r>
  <r>
    <x v="190"/>
    <s v="Erolvant"/>
    <x v="13"/>
    <n v="99"/>
    <n v="9"/>
    <x v="5"/>
    <n v="3"/>
    <s v="Poor"/>
    <n v="57"/>
    <n v="5132"/>
    <n v="0"/>
    <x v="7"/>
    <n v="0"/>
    <s v="Untapped"/>
    <s v="Very Powerful"/>
    <n v="15692"/>
    <n v="0"/>
    <s v="http://blocgame.com/stats.php?id=55951"/>
    <s v="Gandhi-like"/>
  </r>
  <r>
    <x v="191"/>
    <s v="mattsos"/>
    <x v="0"/>
    <n v="25"/>
    <n v="0"/>
    <x v="2"/>
    <n v="0"/>
    <s v="Elite"/>
    <n v="57"/>
    <n v="323"/>
    <n v="0"/>
    <x v="12"/>
    <n v="0"/>
    <s v="Untapped"/>
    <s v="None"/>
    <n v="20000"/>
    <n v="0"/>
    <s v="http://blocgame.com/stats.php?id=62200"/>
    <s v="Nice"/>
  </r>
  <r>
    <x v="192"/>
    <s v="StormFire"/>
    <x v="3"/>
    <n v="161"/>
    <n v="18"/>
    <x v="1"/>
    <n v="6"/>
    <s v="Elite"/>
    <n v="39"/>
    <n v="4356"/>
    <n v="0"/>
    <x v="3"/>
    <n v="0"/>
    <s v="Untapped"/>
    <s v="Very Powerful"/>
    <n v="31849"/>
    <n v="0"/>
    <s v="http://blocgame.com/stats.php?id=60401"/>
    <s v="Gandhi-like"/>
  </r>
  <r>
    <x v="193"/>
    <s v="Sweet Baby Doc"/>
    <x v="8"/>
    <n v="244"/>
    <n v="0"/>
    <x v="6"/>
    <n v="15"/>
    <s v="Poor"/>
    <n v="38"/>
    <n v="9957"/>
    <n v="27"/>
    <x v="5"/>
    <n v="0"/>
    <s v="Untapped"/>
    <s v="Very Powerful"/>
    <n v="71825"/>
    <n v="0"/>
    <s v="http://blocgame.com/stats.php?id=47179"/>
    <s v="Angelic"/>
  </r>
  <r>
    <x v="194"/>
    <s v="Honoram1267"/>
    <x v="0"/>
    <n v="4"/>
    <n v="0"/>
    <x v="2"/>
    <n v="1"/>
    <s v="Good"/>
    <n v="56"/>
    <n v="330"/>
    <n v="0"/>
    <x v="7"/>
    <n v="0"/>
    <s v="Untapped"/>
    <s v="Small"/>
    <n v="19602"/>
    <n v="0"/>
    <s v="http://blocgame.com/stats.php?id=61238"/>
    <s v="Questionable"/>
  </r>
  <r>
    <x v="195"/>
    <s v="Ahmad Maselan"/>
    <x v="29"/>
    <n v="14"/>
    <n v="0"/>
    <x v="2"/>
    <n v="1"/>
    <s v="Good"/>
    <n v="56"/>
    <n v="176"/>
    <n v="0"/>
    <x v="4"/>
    <n v="0"/>
    <s v="Untapped"/>
    <s v="Meagre"/>
    <n v="20000"/>
    <n v="0"/>
    <s v="http://blocgame.com/stats.php?id=61896"/>
    <s v="Good"/>
  </r>
  <r>
    <x v="196"/>
    <s v="g0rilla"/>
    <x v="9"/>
    <n v="118"/>
    <n v="4"/>
    <x v="3"/>
    <n v="3"/>
    <s v="Standard"/>
    <n v="55"/>
    <n v="2154"/>
    <n v="257"/>
    <x v="9"/>
    <n v="0"/>
    <s v="Untapped"/>
    <s v="Large"/>
    <n v="20229"/>
    <n v="0.05"/>
    <s v="http://blocgame.com/stats.php?id=60522"/>
    <s v="Gandhi-like"/>
  </r>
  <r>
    <x v="197"/>
    <s v="Kazuhira Hamburger"/>
    <x v="0"/>
    <n v="86"/>
    <n v="7"/>
    <x v="3"/>
    <n v="2"/>
    <s v="Standard"/>
    <n v="55"/>
    <n v="1260"/>
    <n v="0"/>
    <x v="0"/>
    <n v="0"/>
    <s v="Untapped"/>
    <s v="Very Powerful"/>
    <n v="31230"/>
    <n v="0"/>
    <s v="http://blocgame.com/stats.php?id=59470"/>
    <s v="Gandhi-like"/>
  </r>
  <r>
    <x v="198"/>
    <s v="amsyah80"/>
    <x v="0"/>
    <n v="7"/>
    <n v="0"/>
    <x v="2"/>
    <n v="1"/>
    <s v="Standard"/>
    <n v="55"/>
    <n v="585"/>
    <n v="336"/>
    <x v="4"/>
    <n v="0"/>
    <s v="Untapped"/>
    <s v="None"/>
    <n v="16500"/>
    <n v="0"/>
    <s v="http://blocgame.com/stats.php?id=61772"/>
    <s v="Gandhi-like"/>
  </r>
  <r>
    <x v="199"/>
    <s v="ze_49"/>
    <x v="0"/>
    <n v="25"/>
    <n v="0"/>
    <x v="2"/>
    <n v="2"/>
    <s v="Elite"/>
    <n v="53"/>
    <n v="641"/>
    <n v="0"/>
    <x v="9"/>
    <n v="0"/>
    <s v="Untapped"/>
    <s v="Mediocre"/>
    <n v="22519"/>
    <n v="0"/>
    <s v="http://blocgame.com/stats.php?id=61790"/>
    <s v="Gandhi-like"/>
  </r>
  <r>
    <x v="200"/>
    <s v="Raja Hitam"/>
    <x v="9"/>
    <n v="26"/>
    <n v="0"/>
    <x v="2"/>
    <n v="1"/>
    <s v="Elite"/>
    <n v="53"/>
    <n v="507"/>
    <n v="239"/>
    <x v="9"/>
    <n v="0"/>
    <s v="Untapped"/>
    <s v="Meagre"/>
    <n v="20000"/>
    <n v="0"/>
    <s v="http://blocgame.com/stats.php?id=61946"/>
    <s v="Gandhi-like"/>
  </r>
  <r>
    <x v="201"/>
    <s v="haha"/>
    <x v="0"/>
    <n v="10"/>
    <n v="0"/>
    <x v="2"/>
    <n v="0"/>
    <s v="Elite"/>
    <n v="53"/>
    <n v="311"/>
    <n v="1832"/>
    <x v="3"/>
    <n v="0"/>
    <s v="Untapped"/>
    <s v="Meagre"/>
    <n v="16665"/>
    <n v="0"/>
    <s v="http://blocgame.com/stats.php?id=62055"/>
    <s v="Angelic"/>
  </r>
  <r>
    <x v="202"/>
    <s v="Placeholder1"/>
    <x v="13"/>
    <n v="8"/>
    <n v="0"/>
    <x v="2"/>
    <n v="0"/>
    <s v="Undisciplined Rabble"/>
    <n v="52"/>
    <n v="479"/>
    <n v="0"/>
    <x v="17"/>
    <n v="0"/>
    <s v="Untapped"/>
    <s v="None"/>
    <n v="13890"/>
    <n v="0"/>
    <s v="http://blocgame.com/stats.php?id=62051"/>
    <s v="Gandhi-like"/>
  </r>
  <r>
    <x v="203"/>
    <s v="rizal4943"/>
    <x v="0"/>
    <n v="4"/>
    <n v="0"/>
    <x v="0"/>
    <n v="0"/>
    <s v="Poor"/>
    <n v="52"/>
    <n v="14"/>
    <n v="120"/>
    <x v="9"/>
    <n v="0"/>
    <s v="Untapped"/>
    <s v="None"/>
    <n v="16335"/>
    <n v="0"/>
    <s v="http://blocgame.com/stats.php?id=60515"/>
    <s v="Questionable"/>
  </r>
  <r>
    <x v="204"/>
    <s v="B2B2"/>
    <x v="0"/>
    <n v="27"/>
    <n v="0"/>
    <x v="2"/>
    <n v="0"/>
    <s v="Elite"/>
    <n v="51"/>
    <n v="315"/>
    <n v="296"/>
    <x v="9"/>
    <n v="0"/>
    <s v="Untapped"/>
    <s v="Meagre"/>
    <n v="20000"/>
    <n v="0"/>
    <s v="http://blocgame.com/stats.php?id=61860"/>
    <s v="Angelic"/>
  </r>
  <r>
    <x v="205"/>
    <s v="Adam Wenimor"/>
    <x v="0"/>
    <n v="25"/>
    <n v="0"/>
    <x v="2"/>
    <n v="0"/>
    <s v="Elite"/>
    <n v="51"/>
    <n v="312"/>
    <n v="0"/>
    <x v="8"/>
    <n v="0"/>
    <s v="Untapped"/>
    <s v="None"/>
    <n v="20000"/>
    <n v="0"/>
    <s v="http://blocgame.com/stats.php?id=62204"/>
    <s v="Good"/>
  </r>
  <r>
    <x v="206"/>
    <s v="Farhan Aizuddin"/>
    <x v="9"/>
    <n v="13"/>
    <n v="0"/>
    <x v="2"/>
    <n v="1"/>
    <s v="Standard"/>
    <n v="50"/>
    <n v="2424"/>
    <n v="0"/>
    <x v="9"/>
    <n v="0"/>
    <s v="Untapped"/>
    <s v="Mediocre"/>
    <n v="16500"/>
    <n v="0"/>
    <s v="http://blocgame.com/stats.php?id=60526"/>
    <s v="Gandhi-like"/>
  </r>
  <r>
    <x v="207"/>
    <s v="imranhanif19"/>
    <x v="9"/>
    <n v="30"/>
    <n v="0"/>
    <x v="3"/>
    <n v="1"/>
    <s v="Poor"/>
    <n v="50"/>
    <n v="1186"/>
    <n v="872"/>
    <x v="9"/>
    <n v="0"/>
    <s v="Untapped"/>
    <s v="Small"/>
    <n v="20000"/>
    <n v="0"/>
    <s v="http://blocgame.com/stats.php?id=61047"/>
    <s v="Gandhi-like"/>
  </r>
  <r>
    <x v="208"/>
    <s v="Ralfiemm"/>
    <x v="0"/>
    <n v="10"/>
    <n v="0"/>
    <x v="2"/>
    <n v="1"/>
    <s v="Standard"/>
    <n v="50"/>
    <n v="513"/>
    <n v="351"/>
    <x v="9"/>
    <n v="0"/>
    <n v="0"/>
    <s v="None"/>
    <n v="16500"/>
    <n v="0"/>
    <s v="http://blocgame.com/stats.php?id=51577"/>
    <s v="Good"/>
  </r>
  <r>
    <x v="209"/>
    <s v="UDIN88"/>
    <x v="0"/>
    <n v="30"/>
    <n v="0"/>
    <x v="2"/>
    <n v="1"/>
    <s v="Poor"/>
    <n v="50"/>
    <n v="499"/>
    <n v="303"/>
    <x v="9"/>
    <n v="0"/>
    <s v="Untapped"/>
    <s v="Mediocre"/>
    <n v="20000"/>
    <n v="0"/>
    <s v="http://blocgame.com/stats.php?id=61702"/>
    <s v="Gandhi-like"/>
  </r>
  <r>
    <x v="210"/>
    <s v="Hamish Carpenter"/>
    <x v="0"/>
    <n v="24"/>
    <n v="0"/>
    <x v="2"/>
    <n v="0"/>
    <s v="Standard"/>
    <n v="50"/>
    <n v="310"/>
    <n v="333"/>
    <x v="10"/>
    <n v="0"/>
    <s v="Untapped"/>
    <s v="Small"/>
    <n v="20000"/>
    <n v="0"/>
    <s v="http://blocgame.com/stats.php?id=62136"/>
    <s v="Nice"/>
  </r>
  <r>
    <x v="211"/>
    <s v="Sheih Bahar Radzinow"/>
    <x v="3"/>
    <n v="72"/>
    <n v="10"/>
    <x v="3"/>
    <n v="3"/>
    <s v="Poor"/>
    <n v="49"/>
    <n v="2269"/>
    <n v="13828"/>
    <x v="11"/>
    <n v="0"/>
    <s v="Untapped"/>
    <s v="Very Powerful"/>
    <n v="28858"/>
    <n v="0"/>
    <s v="http://blocgame.com/stats.php?id=59300"/>
    <s v="Gandhi-like"/>
  </r>
  <r>
    <x v="212"/>
    <s v="Juan James Carter"/>
    <x v="12"/>
    <n v="7"/>
    <n v="8"/>
    <x v="5"/>
    <n v="2"/>
    <s v="Elite"/>
    <n v="48"/>
    <n v="3332"/>
    <n v="0"/>
    <x v="5"/>
    <n v="0"/>
    <s v="Untapped"/>
    <s v="Somewhat Large"/>
    <n v="16055"/>
    <n v="0"/>
    <s v="http://blocgame.com/stats.php?id=58990"/>
    <s v="Nice"/>
  </r>
  <r>
    <x v="213"/>
    <s v="Traror"/>
    <x v="0"/>
    <n v="6"/>
    <n v="0"/>
    <x v="2"/>
    <n v="1"/>
    <s v="Standard"/>
    <n v="47"/>
    <n v="586"/>
    <n v="0"/>
    <x v="11"/>
    <n v="0"/>
    <s v="Untapped"/>
    <s v="Mediocre"/>
    <n v="19602"/>
    <n v="0"/>
    <s v="http://blocgame.com/stats.php?id=61304"/>
    <s v="Gandhi-like"/>
  </r>
  <r>
    <x v="214"/>
    <s v="ayyub"/>
    <x v="9"/>
    <n v="34"/>
    <n v="2"/>
    <x v="2"/>
    <n v="2"/>
    <s v="Good"/>
    <n v="46"/>
    <n v="3069"/>
    <n v="0"/>
    <x v="9"/>
    <n v="0"/>
    <s v="Untapped"/>
    <s v="Large"/>
    <n v="20000"/>
    <n v="0"/>
    <s v="http://blocgame.com/stats.php?id=60540"/>
    <s v="Gandhi-like"/>
  </r>
  <r>
    <x v="215"/>
    <s v="iwanfaisal"/>
    <x v="3"/>
    <n v="3"/>
    <n v="1"/>
    <x v="2"/>
    <n v="3"/>
    <s v="Undisciplined Rabble"/>
    <n v="46"/>
    <n v="2454"/>
    <n v="124"/>
    <x v="7"/>
    <n v="0"/>
    <s v="Plentiful"/>
    <s v="Somewhat Large"/>
    <n v="12375"/>
    <n v="0"/>
    <s v="http://blocgame.com/stats.php?id=60733"/>
    <s v="Normal"/>
  </r>
  <r>
    <x v="216"/>
    <s v="kakamin95"/>
    <x v="11"/>
    <n v="51"/>
    <n v="0"/>
    <x v="2"/>
    <n v="1"/>
    <s v="Undisciplined Rabble"/>
    <n v="46"/>
    <n v="666"/>
    <n v="13"/>
    <x v="9"/>
    <n v="0"/>
    <s v="Plentiful"/>
    <s v="Meagre"/>
    <n v="11755"/>
    <n v="0"/>
    <s v="http://blocgame.com/stats.php?id=60483"/>
    <s v="Angelic"/>
  </r>
  <r>
    <x v="217"/>
    <s v="Bendego maister"/>
    <x v="0"/>
    <n v="20"/>
    <n v="0"/>
    <x v="0"/>
    <n v="0"/>
    <s v="Standard"/>
    <n v="46"/>
    <n v="320"/>
    <n v="0"/>
    <x v="14"/>
    <n v="0"/>
    <s v="Untapped"/>
    <s v="None"/>
    <n v="20000"/>
    <n v="0"/>
    <s v="http://blocgame.com/stats.php?id=62208"/>
    <s v="Good"/>
  </r>
  <r>
    <x v="218"/>
    <s v="El Caballo"/>
    <x v="1"/>
    <n v="237"/>
    <n v="2"/>
    <x v="6"/>
    <n v="5"/>
    <s v="Elite"/>
    <n v="119"/>
    <n v="3979"/>
    <n v="0"/>
    <x v="5"/>
    <n v="0"/>
    <s v="Untapped"/>
    <s v="Very Powerful"/>
    <n v="69738"/>
    <n v="0"/>
    <s v="http://blocgame.com/stats.php?id=52087"/>
    <s v="Gandhi-like"/>
  </r>
  <r>
    <x v="219"/>
    <s v="amschind"/>
    <x v="8"/>
    <n v="184"/>
    <n v="0"/>
    <x v="6"/>
    <n v="14"/>
    <s v="Elite"/>
    <n v="38"/>
    <n v="22823"/>
    <n v="294"/>
    <x v="5"/>
    <n v="0"/>
    <s v="Untapped"/>
    <s v="Very Powerful"/>
    <n v="45065"/>
    <n v="0"/>
    <s v="http://blocgame.com/stats.php?id=44573"/>
    <s v="Gandhi-like"/>
  </r>
  <r>
    <x v="220"/>
    <s v="hitler mussolini stalin"/>
    <x v="3"/>
    <n v="7"/>
    <n v="1"/>
    <x v="1"/>
    <n v="2"/>
    <s v="Elite"/>
    <n v="45"/>
    <n v="1772"/>
    <n v="11225"/>
    <x v="0"/>
    <n v="0"/>
    <s v="Untapped"/>
    <s v="Small"/>
    <n v="19998"/>
    <n v="0"/>
    <s v="http://blocgame.com/stats.php?id=61087"/>
    <s v="Gandhi-like"/>
  </r>
  <r>
    <x v="221"/>
    <s v="Snottco"/>
    <x v="0"/>
    <n v="20"/>
    <n v="0"/>
    <x v="0"/>
    <n v="0"/>
    <s v="Standard"/>
    <n v="45"/>
    <n v="320"/>
    <n v="0"/>
    <x v="4"/>
    <n v="0"/>
    <s v="Untapped"/>
    <s v="None"/>
    <n v="20000"/>
    <n v="0"/>
    <s v="http://blocgame.com/stats.php?id=62209"/>
    <s v="Good"/>
  </r>
  <r>
    <x v="222"/>
    <s v="Goobi"/>
    <x v="1"/>
    <n v="354"/>
    <n v="27"/>
    <x v="6"/>
    <n v="8"/>
    <s v="Good"/>
    <n v="119"/>
    <n v="4028"/>
    <n v="8220"/>
    <x v="0"/>
    <n v="0"/>
    <s v="Untapped"/>
    <s v="Very Powerful"/>
    <n v="101570"/>
    <n v="0"/>
    <s v="http://blocgame.com/stats.php?id=46519"/>
    <s v="Gandhi-like"/>
  </r>
  <r>
    <x v="223"/>
    <s v="Nep-Nep"/>
    <x v="2"/>
    <n v="168"/>
    <n v="37"/>
    <x v="7"/>
    <n v="7"/>
    <s v="Good"/>
    <n v="37"/>
    <n v="3575"/>
    <n v="0"/>
    <x v="4"/>
    <n v="1"/>
    <s v="Untapped"/>
    <s v="Very Powerful"/>
    <n v="18922"/>
    <n v="0"/>
    <s v="http://blocgame.com/stats.php?id=55590"/>
    <s v="Gandhi-like"/>
  </r>
  <r>
    <x v="224"/>
    <s v="linkbro"/>
    <x v="7"/>
    <n v="219"/>
    <n v="16"/>
    <x v="7"/>
    <n v="8"/>
    <s v="Good"/>
    <n v="36"/>
    <n v="16226"/>
    <n v="0"/>
    <x v="0"/>
    <n v="0"/>
    <s v="Untapped"/>
    <s v="Very Powerful"/>
    <n v="43797"/>
    <n v="0"/>
    <s v="http://blocgame.com/stats.php?id=39037"/>
    <s v="Gandhi-like"/>
  </r>
  <r>
    <x v="225"/>
    <s v="landontom"/>
    <x v="7"/>
    <n v="24"/>
    <n v="0"/>
    <x v="3"/>
    <n v="1"/>
    <s v="Elite"/>
    <n v="44"/>
    <n v="2971"/>
    <n v="0"/>
    <x v="19"/>
    <n v="0"/>
    <s v="Untapped"/>
    <s v="Mediocre"/>
    <n v="11679"/>
    <n v="0"/>
    <s v="http://blocgame.com/stats.php?id=58567"/>
    <s v="Questionable"/>
  </r>
  <r>
    <x v="226"/>
    <s v="boroyz"/>
    <x v="9"/>
    <n v="10"/>
    <n v="3"/>
    <x v="1"/>
    <n v="3"/>
    <s v="Elite"/>
    <n v="44"/>
    <n v="2146"/>
    <n v="0"/>
    <x v="4"/>
    <n v="0"/>
    <n v="0"/>
    <s v="Large"/>
    <n v="15380"/>
    <n v="0"/>
    <s v="http://blocgame.com/stats.php?id=61043"/>
    <s v="Angelic"/>
  </r>
  <r>
    <x v="227"/>
    <s v="StormLord"/>
    <x v="9"/>
    <n v="7"/>
    <n v="0"/>
    <x v="2"/>
    <n v="1"/>
    <s v="Elite"/>
    <n v="43"/>
    <n v="704"/>
    <n v="0"/>
    <x v="0"/>
    <n v="0"/>
    <s v="Untapped"/>
    <s v="Powerful"/>
    <n v="12814"/>
    <n v="0"/>
    <s v="http://blocgame.com/stats.php?id=61280"/>
    <s v="Gandhi-like"/>
  </r>
  <r>
    <x v="228"/>
    <s v="Austin King"/>
    <x v="0"/>
    <n v="25"/>
    <n v="0"/>
    <x v="2"/>
    <n v="0"/>
    <s v="Elite"/>
    <n v="43"/>
    <n v="315"/>
    <n v="0"/>
    <x v="4"/>
    <n v="0"/>
    <s v="Untapped"/>
    <s v="None"/>
    <n v="20000"/>
    <n v="0"/>
    <s v="http://blocgame.com/stats.php?id=62211"/>
    <s v="Good"/>
  </r>
  <r>
    <x v="229"/>
    <s v="Pleeb"/>
    <x v="8"/>
    <n v="10"/>
    <n v="5"/>
    <x v="3"/>
    <n v="3"/>
    <s v="Good"/>
    <n v="42"/>
    <n v="5317"/>
    <n v="223"/>
    <x v="13"/>
    <n v="0"/>
    <s v="Untapped"/>
    <s v="Large"/>
    <n v="22664"/>
    <n v="0"/>
    <s v="http://blocgame.com/stats.php?id=59585"/>
    <s v="Gandhi-like"/>
  </r>
  <r>
    <x v="230"/>
    <s v="David Tibet"/>
    <x v="11"/>
    <n v="33"/>
    <n v="0"/>
    <x v="1"/>
    <n v="2"/>
    <s v="Good"/>
    <n v="42"/>
    <n v="2566"/>
    <n v="146"/>
    <x v="19"/>
    <n v="0"/>
    <s v="Untapped"/>
    <s v="Small"/>
    <n v="20000"/>
    <n v="0"/>
    <s v="http://blocgame.com/stats.php?id=60896"/>
    <s v="Gandhi-like"/>
  </r>
  <r>
    <x v="231"/>
    <s v="KarloSpa"/>
    <x v="30"/>
    <n v="2"/>
    <n v="2"/>
    <x v="1"/>
    <n v="2"/>
    <s v="Poor"/>
    <n v="41"/>
    <n v="3167"/>
    <n v="0"/>
    <x v="1"/>
    <n v="0"/>
    <s v="Near Depletion"/>
    <s v="Mediocre"/>
    <n v="21117"/>
    <n v="0"/>
    <s v="http://blocgame.com/stats.php?id=59861"/>
    <s v="Gandhi-like"/>
  </r>
  <r>
    <x v="232"/>
    <s v="Homo Mono"/>
    <x v="13"/>
    <n v="144"/>
    <n v="12"/>
    <x v="3"/>
    <n v="6"/>
    <s v="Good"/>
    <n v="35"/>
    <n v="6356"/>
    <n v="7050"/>
    <x v="0"/>
    <n v="0"/>
    <s v="Untapped"/>
    <s v="Powerful"/>
    <n v="36094"/>
    <n v="0"/>
    <s v="http://blocgame.com/stats.php?id=59108"/>
    <s v="Gandhi-like"/>
  </r>
  <r>
    <x v="233"/>
    <s v="Kalkavan"/>
    <x v="13"/>
    <n v="22"/>
    <n v="0"/>
    <x v="1"/>
    <n v="3"/>
    <s v="Undisciplined Rabble"/>
    <n v="40"/>
    <n v="1843"/>
    <n v="2274"/>
    <x v="8"/>
    <n v="0"/>
    <s v="Untapped"/>
    <s v="Small"/>
    <n v="10031"/>
    <n v="0"/>
    <s v="http://blocgame.com/stats.php?id=61017"/>
    <s v="Good"/>
  </r>
  <r>
    <x v="234"/>
    <s v="MalaysianMaster"/>
    <x v="1"/>
    <n v="23"/>
    <n v="3"/>
    <x v="2"/>
    <n v="2"/>
    <s v="Poor"/>
    <n v="40"/>
    <n v="1618"/>
    <n v="13929"/>
    <x v="8"/>
    <n v="0"/>
    <s v="Untapped"/>
    <s v="Mediocre"/>
    <n v="24735"/>
    <n v="0"/>
    <s v="http://blocgame.com/stats.php?id=61521"/>
    <s v="Gandhi-like"/>
  </r>
  <r>
    <x v="235"/>
    <s v="David al-Assad"/>
    <x v="31"/>
    <n v="32"/>
    <n v="2"/>
    <x v="1"/>
    <n v="3"/>
    <s v="Good"/>
    <n v="40"/>
    <n v="1451"/>
    <n v="1528"/>
    <x v="14"/>
    <n v="0"/>
    <s v="Near Depletion"/>
    <s v="Small"/>
    <n v="15619"/>
    <n v="0"/>
    <s v="http://blocgame.com/stats.php?id=60967"/>
    <s v="Questionable"/>
  </r>
  <r>
    <x v="236"/>
    <s v="Tadzik ï¿½eligowski"/>
    <x v="0"/>
    <n v="41"/>
    <n v="0"/>
    <x v="2"/>
    <n v="0"/>
    <s v="Undisciplined Rabble"/>
    <n v="40"/>
    <n v="454"/>
    <n v="0"/>
    <x v="0"/>
    <n v="0"/>
    <n v="0"/>
    <s v="Meagre"/>
    <n v="13751"/>
    <n v="0"/>
    <s v="http://blocgame.com/stats.php?id=61583"/>
    <s v="Gandhi-like"/>
  </r>
  <r>
    <x v="237"/>
    <s v="Dank de von Psstoyeur"/>
    <x v="13"/>
    <n v="123"/>
    <n v="10"/>
    <x v="3"/>
    <n v="5"/>
    <s v="Good"/>
    <n v="35"/>
    <n v="5368"/>
    <n v="0"/>
    <x v="0"/>
    <n v="0"/>
    <s v="Untapped"/>
    <s v="Powerful"/>
    <n v="15738"/>
    <n v="0"/>
    <s v="http://blocgame.com/stats.php?id=58562"/>
    <s v="Gandhi-like"/>
  </r>
  <r>
    <x v="238"/>
    <s v="DonaldTremp"/>
    <x v="3"/>
    <n v="2"/>
    <n v="1"/>
    <x v="2"/>
    <n v="2"/>
    <s v="Good"/>
    <n v="39"/>
    <n v="1393"/>
    <n v="0"/>
    <x v="0"/>
    <n v="0"/>
    <s v="Untapped"/>
    <s v="None"/>
    <n v="5288"/>
    <n v="0"/>
    <s v="http://blocgame.com/stats.php?id=59290"/>
    <s v="Normal"/>
  </r>
  <r>
    <x v="239"/>
    <s v="Spazjohnson12"/>
    <x v="0"/>
    <n v="6"/>
    <n v="0"/>
    <x v="2"/>
    <n v="1"/>
    <s v="Undisciplined Rabble"/>
    <n v="39"/>
    <n v="1353"/>
    <n v="0"/>
    <x v="5"/>
    <n v="0"/>
    <s v="Untapped"/>
    <s v="None"/>
    <n v="13477"/>
    <n v="0"/>
    <s v="http://blocgame.com/stats.php?id=61134"/>
    <s v="Good"/>
  </r>
  <r>
    <x v="240"/>
    <s v="NEMOISFLUFFY"/>
    <x v="10"/>
    <n v="96"/>
    <n v="2"/>
    <x v="3"/>
    <n v="3"/>
    <s v="Standard"/>
    <n v="39"/>
    <n v="1136"/>
    <n v="0"/>
    <x v="4"/>
    <n v="0"/>
    <s v="Untapped"/>
    <s v="Mediocre"/>
    <n v="13210"/>
    <n v="0"/>
    <s v="http://blocgame.com/stats.php?id=59908"/>
    <s v="Gandhi-like"/>
  </r>
  <r>
    <x v="241"/>
    <s v="Beneluxan"/>
    <x v="32"/>
    <n v="20"/>
    <n v="0"/>
    <x v="0"/>
    <n v="0"/>
    <s v="Standard"/>
    <n v="39"/>
    <n v="315"/>
    <n v="431"/>
    <x v="2"/>
    <n v="0"/>
    <s v="Untapped"/>
    <s v="None"/>
    <n v="20000"/>
    <n v="0"/>
    <s v="http://blocgame.com/stats.php?id=50688"/>
    <s v="Good"/>
  </r>
  <r>
    <x v="242"/>
    <s v="Lord Alphus Maximus Spaz"/>
    <x v="0"/>
    <n v="25"/>
    <n v="0"/>
    <x v="2"/>
    <n v="0"/>
    <s v="Elite"/>
    <n v="39"/>
    <n v="313"/>
    <n v="0"/>
    <x v="12"/>
    <n v="0"/>
    <s v="Untapped"/>
    <s v="None"/>
    <n v="20000"/>
    <n v="0"/>
    <s v="http://blocgame.com/stats.php?id=62190"/>
    <s v="Normal"/>
  </r>
  <r>
    <x v="243"/>
    <s v="Joseph26"/>
    <x v="0"/>
    <n v="5"/>
    <n v="0"/>
    <x v="0"/>
    <n v="1"/>
    <s v="Standard"/>
    <n v="39"/>
    <n v="273"/>
    <n v="0"/>
    <x v="13"/>
    <n v="0"/>
    <s v="Untapped"/>
    <s v="None"/>
    <n v="16500"/>
    <n v="0"/>
    <s v="http://blocgame.com/stats.php?id=62084"/>
    <s v="Gandhi-like"/>
  </r>
  <r>
    <x v="244"/>
    <s v="Frostyputa"/>
    <x v="7"/>
    <n v="141"/>
    <n v="9"/>
    <x v="4"/>
    <n v="4"/>
    <s v="Good"/>
    <n v="35"/>
    <n v="3833"/>
    <n v="0"/>
    <x v="15"/>
    <n v="0"/>
    <s v="Untapped"/>
    <s v="Very Powerful"/>
    <n v="44876"/>
    <n v="0.05"/>
    <s v="http://blocgame.com/stats.php?id=42065"/>
    <s v="Gandhi-like"/>
  </r>
  <r>
    <x v="245"/>
    <s v="Lord Hamshiretonburrough"/>
    <x v="13"/>
    <n v="147"/>
    <n v="11"/>
    <x v="4"/>
    <n v="7"/>
    <s v="Standard"/>
    <n v="34"/>
    <n v="4084"/>
    <n v="1180"/>
    <x v="12"/>
    <n v="1"/>
    <s v="Untapped"/>
    <s v="Very Powerful"/>
    <n v="24870"/>
    <n v="0"/>
    <s v="http://blocgame.com/stats.php?id=58470"/>
    <s v="Gandhi-like"/>
  </r>
  <r>
    <x v="246"/>
    <s v="cowds"/>
    <x v="3"/>
    <n v="103"/>
    <n v="4"/>
    <x v="5"/>
    <n v="3"/>
    <s v="Elite"/>
    <n v="38"/>
    <n v="9292"/>
    <n v="0"/>
    <x v="15"/>
    <n v="0"/>
    <s v="Untapped"/>
    <s v="Large"/>
    <n v="16076"/>
    <n v="0"/>
    <s v="http://blocgame.com/stats.php?id=56997"/>
    <s v="Nice"/>
  </r>
  <r>
    <x v="247"/>
    <s v="Mr. Derp"/>
    <x v="11"/>
    <n v="7"/>
    <n v="11"/>
    <x v="1"/>
    <n v="3"/>
    <s v="Undisciplined Rabble"/>
    <n v="38"/>
    <n v="5342"/>
    <n v="0"/>
    <x v="4"/>
    <n v="0"/>
    <s v="Untapped"/>
    <s v="Powerful"/>
    <n v="18936"/>
    <n v="0"/>
    <s v="http://blocgame.com/stats.php?id=59737"/>
    <s v="Gandhi-like"/>
  </r>
  <r>
    <x v="248"/>
    <s v="Sarsy Parsy"/>
    <x v="3"/>
    <n v="80"/>
    <n v="8"/>
    <x v="4"/>
    <n v="3"/>
    <s v="Elite"/>
    <n v="38"/>
    <n v="3132"/>
    <n v="12824"/>
    <x v="8"/>
    <n v="0"/>
    <s v="Untapped"/>
    <s v="Powerful"/>
    <n v="19394"/>
    <n v="0"/>
    <s v="http://blocgame.com/stats.php?id=56092"/>
    <s v="Gandhi-like"/>
  </r>
  <r>
    <x v="249"/>
    <s v="Lau Wang Chun"/>
    <x v="11"/>
    <n v="18"/>
    <n v="0"/>
    <x v="1"/>
    <n v="1"/>
    <s v="Poor"/>
    <n v="38"/>
    <n v="2484"/>
    <n v="250"/>
    <x v="7"/>
    <n v="0"/>
    <s v="Untapped"/>
    <s v="None"/>
    <n v="6309"/>
    <n v="0"/>
    <s v="http://blocgame.com/stats.php?id=60732"/>
    <s v="Gandhi-like"/>
  </r>
  <r>
    <x v="250"/>
    <s v="Peter Wiggin"/>
    <x v="10"/>
    <n v="218"/>
    <n v="48"/>
    <x v="7"/>
    <n v="9"/>
    <s v="Good"/>
    <n v="34"/>
    <n v="12322"/>
    <n v="0"/>
    <x v="15"/>
    <n v="0"/>
    <s v="Untapped"/>
    <s v="Powerful"/>
    <n v="38640"/>
    <n v="0"/>
    <s v="http://blocgame.com/stats.php?id=40840"/>
    <s v="Angelic"/>
  </r>
  <r>
    <x v="251"/>
    <s v="iwanteben"/>
    <x v="9"/>
    <n v="10"/>
    <n v="7"/>
    <x v="1"/>
    <n v="3"/>
    <s v="Undisciplined Rabble"/>
    <n v="37"/>
    <n v="2448"/>
    <n v="0"/>
    <x v="9"/>
    <n v="0"/>
    <n v="0"/>
    <s v="None"/>
    <n v="11685"/>
    <n v="0"/>
    <s v="http://blocgame.com/stats.php?id=60744"/>
    <s v="Nice"/>
  </r>
  <r>
    <x v="252"/>
    <s v="iAustin"/>
    <x v="0"/>
    <n v="7"/>
    <n v="0"/>
    <x v="0"/>
    <n v="0"/>
    <s v="Undisciplined Rabble"/>
    <n v="37"/>
    <n v="1100"/>
    <n v="0"/>
    <x v="5"/>
    <n v="0"/>
    <s v="Untapped"/>
    <s v="None"/>
    <n v="7800"/>
    <n v="0"/>
    <s v="http://blocgame.com/stats.php?id=53733"/>
    <s v="Gandhi-like"/>
  </r>
  <r>
    <x v="253"/>
    <s v="Maycee"/>
    <x v="33"/>
    <n v="3"/>
    <n v="0"/>
    <x v="1"/>
    <n v="1"/>
    <s v="Undisciplined Rabble"/>
    <n v="37"/>
    <n v="1059"/>
    <n v="0"/>
    <x v="4"/>
    <n v="0"/>
    <s v="Depleted"/>
    <s v="Small"/>
    <n v="5154"/>
    <n v="0"/>
    <s v="http://blocgame.com/stats.php?id=60299"/>
    <s v="Gandhi-like"/>
  </r>
  <r>
    <x v="254"/>
    <s v="Krul"/>
    <x v="0"/>
    <n v="27"/>
    <n v="0"/>
    <x v="1"/>
    <n v="2"/>
    <s v="Elite"/>
    <n v="37"/>
    <n v="1017"/>
    <n v="0"/>
    <x v="4"/>
    <n v="0"/>
    <s v="Untapped"/>
    <s v="Mediocre"/>
    <n v="23265"/>
    <n v="0"/>
    <s v="http://blocgame.com/stats.php?id=61489"/>
    <s v="Gandhi-like"/>
  </r>
  <r>
    <x v="255"/>
    <s v="Rhine"/>
    <x v="0"/>
    <n v="9"/>
    <n v="0"/>
    <x v="2"/>
    <n v="0"/>
    <s v="Standard"/>
    <n v="37"/>
    <n v="367"/>
    <n v="3930"/>
    <x v="3"/>
    <n v="0"/>
    <s v="Untapped"/>
    <s v="Small"/>
    <n v="19252"/>
    <n v="0"/>
    <s v="http://blocgame.com/stats.php?id=62043"/>
    <s v="Gandhi-like"/>
  </r>
  <r>
    <x v="256"/>
    <s v="BigDickBoi"/>
    <x v="0"/>
    <n v="22"/>
    <n v="0"/>
    <x v="0"/>
    <n v="0"/>
    <s v="Undisciplined Rabble"/>
    <n v="37"/>
    <n v="333"/>
    <n v="0"/>
    <x v="16"/>
    <n v="0"/>
    <s v="Untapped"/>
    <s v="None"/>
    <n v="19700"/>
    <n v="0"/>
    <s v="http://blocgame.com/stats.php?id=62214"/>
    <s v="Questionable"/>
  </r>
  <r>
    <x v="257"/>
    <s v="Zarastroika"/>
    <x v="0"/>
    <n v="20"/>
    <n v="0"/>
    <x v="0"/>
    <n v="0"/>
    <s v="Standard"/>
    <n v="37"/>
    <n v="320"/>
    <n v="0"/>
    <x v="1"/>
    <n v="0"/>
    <s v="Untapped"/>
    <s v="None"/>
    <n v="20000"/>
    <n v="0"/>
    <s v="http://blocgame.com/stats.php?id=62206"/>
    <s v="Good"/>
  </r>
  <r>
    <x v="258"/>
    <s v="tyjr"/>
    <x v="0"/>
    <n v="20"/>
    <n v="0"/>
    <x v="0"/>
    <n v="0"/>
    <s v="Standard"/>
    <n v="37"/>
    <n v="317"/>
    <n v="0"/>
    <x v="8"/>
    <n v="0"/>
    <s v="Untapped"/>
    <s v="None"/>
    <n v="20000"/>
    <n v="0"/>
    <s v="http://blocgame.com/stats.php?id=62215"/>
    <s v="Good"/>
  </r>
  <r>
    <x v="259"/>
    <s v="Mehmet"/>
    <x v="0"/>
    <n v="27"/>
    <n v="0"/>
    <x v="2"/>
    <n v="0"/>
    <s v="Undisciplined Rabble"/>
    <n v="37"/>
    <n v="310"/>
    <n v="0"/>
    <x v="0"/>
    <n v="0"/>
    <s v="Untapped"/>
    <s v="None"/>
    <n v="20000"/>
    <n v="0"/>
    <s v="http://blocgame.com/stats.php?id=62028"/>
    <s v="Gandhi-like"/>
  </r>
  <r>
    <x v="260"/>
    <s v="Jesse"/>
    <x v="0"/>
    <n v="8"/>
    <n v="0"/>
    <x v="0"/>
    <n v="0"/>
    <s v="Elite"/>
    <n v="37"/>
    <n v="207"/>
    <n v="11904"/>
    <x v="0"/>
    <n v="1"/>
    <s v="Near Depletion"/>
    <s v="Meagre"/>
    <n v="16335"/>
    <n v="0"/>
    <s v="http://blocgame.com/stats.php?id=61212"/>
    <s v="Angelic"/>
  </r>
  <r>
    <x v="261"/>
    <s v="Nathan Barlow"/>
    <x v="12"/>
    <n v="62"/>
    <n v="19"/>
    <x v="4"/>
    <n v="6"/>
    <s v="Elite"/>
    <n v="32"/>
    <n v="9236"/>
    <n v="0"/>
    <x v="1"/>
    <n v="0"/>
    <s v="Plentiful"/>
    <s v="Very Powerful"/>
    <n v="29321"/>
    <n v="0"/>
    <s v="http://blocgame.com/stats.php?id=57957"/>
    <s v="Gandhi-like"/>
  </r>
  <r>
    <x v="262"/>
    <s v="mhmz89"/>
    <x v="9"/>
    <n v="21"/>
    <n v="5"/>
    <x v="3"/>
    <n v="3"/>
    <s v="Good"/>
    <n v="36"/>
    <n v="3396"/>
    <n v="0"/>
    <x v="9"/>
    <n v="0"/>
    <n v="0"/>
    <s v="Somewhat Large"/>
    <n v="22365"/>
    <n v="0"/>
    <s v="http://blocgame.com/stats.php?id=60642"/>
    <s v="Gandhi-like"/>
  </r>
  <r>
    <x v="263"/>
    <s v="Commissar_Potato"/>
    <x v="7"/>
    <n v="100"/>
    <n v="6"/>
    <x v="1"/>
    <n v="3"/>
    <s v="Good"/>
    <n v="36"/>
    <n v="2966"/>
    <n v="424"/>
    <x v="4"/>
    <n v="0"/>
    <s v="Untapped"/>
    <s v="Very Powerful"/>
    <n v="33811"/>
    <n v="0"/>
    <s v="http://blocgame.com/stats.php?id=60172"/>
    <s v="Gandhi-like"/>
  </r>
  <r>
    <x v="264"/>
    <s v="Claude Fromage"/>
    <x v="34"/>
    <n v="48"/>
    <n v="0"/>
    <x v="2"/>
    <n v="1"/>
    <s v="Standard"/>
    <n v="36"/>
    <n v="792"/>
    <n v="0"/>
    <x v="16"/>
    <n v="0"/>
    <s v="Untapped"/>
    <s v="Mediocre"/>
    <n v="20000"/>
    <n v="0"/>
    <s v="http://blocgame.com/stats.php?id=61592"/>
    <s v="Gandhi-like"/>
  </r>
  <r>
    <x v="265"/>
    <s v="DarthVaderMalaya"/>
    <x v="0"/>
    <n v="29"/>
    <n v="0"/>
    <x v="2"/>
    <n v="1"/>
    <s v="Good"/>
    <n v="36"/>
    <n v="711"/>
    <n v="0"/>
    <x v="9"/>
    <n v="0"/>
    <s v="Untapped"/>
    <s v="Meagre"/>
    <n v="20000"/>
    <n v="0"/>
    <s v="http://blocgame.com/stats.php?id=61800"/>
    <s v="Gandhi-like"/>
  </r>
  <r>
    <x v="266"/>
    <s v="Yang Zhi"/>
    <x v="0"/>
    <n v="34"/>
    <n v="0"/>
    <x v="2"/>
    <n v="0"/>
    <s v="Good"/>
    <n v="36"/>
    <n v="321"/>
    <n v="1036"/>
    <x v="0"/>
    <n v="0"/>
    <s v="Untapped"/>
    <s v="Meagre"/>
    <n v="20000"/>
    <n v="0"/>
    <s v="http://blocgame.com/stats.php?id=62129"/>
    <s v="Nice"/>
  </r>
  <r>
    <x v="267"/>
    <s v="Chief Long SLong"/>
    <x v="0"/>
    <n v="20"/>
    <n v="0"/>
    <x v="0"/>
    <n v="0"/>
    <s v="Standard"/>
    <n v="36"/>
    <n v="315"/>
    <n v="0"/>
    <x v="4"/>
    <n v="0"/>
    <s v="Untapped"/>
    <s v="None"/>
    <n v="20000"/>
    <n v="0"/>
    <s v="http://blocgame.com/stats.php?id=62216"/>
    <s v="Good"/>
  </r>
  <r>
    <x v="268"/>
    <s v="aloylerrr"/>
    <x v="3"/>
    <n v="90"/>
    <n v="8"/>
    <x v="1"/>
    <n v="4"/>
    <s v="Elite"/>
    <n v="32"/>
    <n v="2696"/>
    <n v="0"/>
    <x v="9"/>
    <n v="0"/>
    <s v="Untapped"/>
    <s v="Very Powerful"/>
    <n v="20000"/>
    <n v="0"/>
    <s v="http://blocgame.com/stats.php?id=60699"/>
    <s v="Gandhi-like"/>
  </r>
  <r>
    <x v="269"/>
    <s v="Jaywynne"/>
    <x v="3"/>
    <n v="49"/>
    <n v="11"/>
    <x v="3"/>
    <n v="8"/>
    <s v="Undisciplined Rabble"/>
    <n v="31"/>
    <n v="8028"/>
    <n v="685"/>
    <x v="3"/>
    <n v="0"/>
    <s v="Untapped"/>
    <s v="Very Powerful"/>
    <n v="24773"/>
    <n v="0"/>
    <s v="http://blocgame.com/stats.php?id=58755"/>
    <s v="Questionable"/>
  </r>
  <r>
    <x v="270"/>
    <s v="Chickenbake_2.0"/>
    <x v="13"/>
    <n v="65"/>
    <n v="8"/>
    <x v="1"/>
    <n v="3"/>
    <s v="Elite"/>
    <n v="35"/>
    <n v="4700"/>
    <n v="0"/>
    <x v="7"/>
    <n v="0"/>
    <s v="Near Depletion"/>
    <s v="Large"/>
    <n v="34052"/>
    <n v="0"/>
    <s v="http://blocgame.com/stats.php?id=60085"/>
    <s v="Gandhi-like"/>
  </r>
  <r>
    <x v="271"/>
    <s v="Rade Latinovic"/>
    <x v="7"/>
    <n v="140"/>
    <n v="8"/>
    <x v="1"/>
    <n v="5"/>
    <s v="Good"/>
    <n v="30"/>
    <n v="3105"/>
    <n v="0"/>
    <x v="4"/>
    <n v="1"/>
    <s v="Untapped"/>
    <s v="Very Powerful"/>
    <n v="31906"/>
    <n v="0"/>
    <s v="http://blocgame.com/stats.php?id=60204"/>
    <s v="Gandhi-like"/>
  </r>
  <r>
    <x v="272"/>
    <s v="Emperor Azor"/>
    <x v="35"/>
    <n v="3"/>
    <n v="0"/>
    <x v="2"/>
    <n v="0"/>
    <s v="Undisciplined Rabble"/>
    <n v="35"/>
    <n v="460"/>
    <n v="0"/>
    <x v="6"/>
    <n v="0"/>
    <s v="Untapped"/>
    <s v="None"/>
    <n v="3596"/>
    <n v="0"/>
    <s v="http://blocgame.com/stats.php?id=59005"/>
    <s v="Questionable"/>
  </r>
  <r>
    <x v="273"/>
    <s v="fzdeenz86"/>
    <x v="0"/>
    <n v="20"/>
    <n v="0"/>
    <x v="2"/>
    <n v="0"/>
    <s v="Standard"/>
    <n v="35"/>
    <n v="445"/>
    <n v="0"/>
    <x v="7"/>
    <n v="0"/>
    <s v="Untapped"/>
    <s v="Meagre"/>
    <n v="20000"/>
    <n v="0"/>
    <s v="http://blocgame.com/stats.php?id=61917"/>
    <s v="Gandhi-like"/>
  </r>
  <r>
    <x v="274"/>
    <s v="Mr.Nafiz Abe"/>
    <x v="9"/>
    <n v="42"/>
    <n v="0"/>
    <x v="2"/>
    <n v="1"/>
    <s v="Undisciplined Rabble"/>
    <n v="35"/>
    <n v="334"/>
    <n v="0"/>
    <x v="9"/>
    <n v="0"/>
    <s v="Untapped"/>
    <s v="Mediocre"/>
    <n v="16172"/>
    <n v="0"/>
    <s v="http://blocgame.com/stats.php?id=61782"/>
    <s v="Gandhi-like"/>
  </r>
  <r>
    <x v="275"/>
    <s v="Toentt Rovalia"/>
    <x v="0"/>
    <n v="20"/>
    <n v="0"/>
    <x v="0"/>
    <n v="0"/>
    <s v="Standard"/>
    <n v="35"/>
    <n v="311"/>
    <n v="0"/>
    <x v="6"/>
    <n v="0"/>
    <s v="Untapped"/>
    <s v="None"/>
    <n v="20000"/>
    <n v="0"/>
    <s v="http://blocgame.com/stats.php?id=62217"/>
    <s v="Good"/>
  </r>
  <r>
    <x v="276"/>
    <s v="Urak Harban"/>
    <x v="1"/>
    <n v="2"/>
    <n v="26"/>
    <x v="4"/>
    <n v="8"/>
    <s v="Elite"/>
    <n v="28"/>
    <n v="8207"/>
    <n v="0"/>
    <x v="16"/>
    <n v="0"/>
    <s v="Untapped"/>
    <s v="Very Powerful"/>
    <n v="34314"/>
    <n v="0"/>
    <s v="http://blocgame.com/stats.php?id=54913"/>
    <s v="Questionable"/>
  </r>
  <r>
    <x v="277"/>
    <s v="DoomPotato"/>
    <x v="1"/>
    <n v="67"/>
    <n v="6"/>
    <x v="3"/>
    <n v="6"/>
    <s v="Elite"/>
    <n v="27"/>
    <n v="11044"/>
    <n v="12398"/>
    <x v="11"/>
    <n v="0"/>
    <s v="Untapped"/>
    <s v="Large"/>
    <n v="40199"/>
    <n v="0"/>
    <s v="http://blocgame.com/stats.php?id=54037"/>
    <s v="Gandhi-like"/>
  </r>
  <r>
    <x v="278"/>
    <s v="bear31899"/>
    <x v="0"/>
    <n v="3"/>
    <n v="0"/>
    <x v="2"/>
    <n v="0"/>
    <s v="Undisciplined Rabble"/>
    <n v="34"/>
    <n v="1865"/>
    <n v="2653"/>
    <x v="0"/>
    <n v="0"/>
    <n v="0"/>
    <s v="Mediocre"/>
    <n v="10243"/>
    <n v="0"/>
    <s v="http://blocgame.com/stats.php?id=55783"/>
    <s v="Gandhi-like"/>
  </r>
  <r>
    <x v="279"/>
    <s v="jesucristo"/>
    <x v="13"/>
    <n v="29"/>
    <n v="0"/>
    <x v="0"/>
    <n v="3"/>
    <s v="Undisciplined Rabble"/>
    <n v="33"/>
    <n v="4668"/>
    <n v="0"/>
    <x v="0"/>
    <n v="0"/>
    <s v="Untapped"/>
    <s v="Very Powerful"/>
    <n v="32145"/>
    <n v="0"/>
    <s v="http://blocgame.com/stats.php?id=58200"/>
    <s v="Gandhi-like"/>
  </r>
  <r>
    <x v="280"/>
    <s v="SelectBrony"/>
    <x v="0"/>
    <n v="18"/>
    <n v="0"/>
    <x v="0"/>
    <n v="0"/>
    <s v="Standard"/>
    <n v="33"/>
    <n v="324"/>
    <n v="4814"/>
    <x v="8"/>
    <n v="0"/>
    <s v="Untapped"/>
    <s v="None"/>
    <n v="20000"/>
    <n v="0"/>
    <s v="http://blocgame.com/stats.php?id=62207"/>
    <s v="Good"/>
  </r>
  <r>
    <x v="281"/>
    <s v="Kevin Lubrit"/>
    <x v="0"/>
    <n v="25"/>
    <n v="0"/>
    <x v="0"/>
    <n v="0"/>
    <s v="Poor"/>
    <n v="33"/>
    <n v="312"/>
    <n v="0"/>
    <x v="5"/>
    <n v="0"/>
    <s v="Untapped"/>
    <s v="None"/>
    <n v="20000"/>
    <n v="0"/>
    <s v="http://blocgame.com/stats.php?id=62222"/>
    <s v="Normal"/>
  </r>
  <r>
    <x v="282"/>
    <s v="KyLaQz III"/>
    <x v="0"/>
    <n v="20"/>
    <n v="0"/>
    <x v="0"/>
    <n v="0"/>
    <s v="Standard"/>
    <n v="33"/>
    <n v="311"/>
    <n v="3376"/>
    <x v="14"/>
    <n v="0"/>
    <s v="Untapped"/>
    <s v="None"/>
    <n v="20000"/>
    <n v="0"/>
    <s v="http://blocgame.com/stats.php?id=62220"/>
    <s v="Good"/>
  </r>
  <r>
    <x v="283"/>
    <s v="Lorddeathbane"/>
    <x v="13"/>
    <n v="70"/>
    <n v="20"/>
    <x v="4"/>
    <n v="8"/>
    <s v="Elite"/>
    <n v="26"/>
    <n v="11486"/>
    <n v="0"/>
    <x v="10"/>
    <n v="0"/>
    <s v="Untapped"/>
    <s v="Very Powerful"/>
    <n v="32266"/>
    <n v="0"/>
    <s v="http://blocgame.com/stats.php?id=51768"/>
    <s v="Gandhi-like"/>
  </r>
  <r>
    <x v="284"/>
    <s v="kucailani"/>
    <x v="9"/>
    <n v="65"/>
    <n v="1"/>
    <x v="1"/>
    <n v="2"/>
    <s v="Standard"/>
    <n v="32"/>
    <n v="2802"/>
    <n v="0"/>
    <x v="9"/>
    <n v="0"/>
    <s v="Untapped"/>
    <s v="Mediocre"/>
    <n v="21422"/>
    <n v="0"/>
    <s v="http://blocgame.com/stats.php?id=61048"/>
    <s v="Gandhi-like"/>
  </r>
  <r>
    <x v="285"/>
    <s v="Rando"/>
    <x v="1"/>
    <n v="218"/>
    <n v="36"/>
    <x v="6"/>
    <n v="9"/>
    <s v="Elite"/>
    <n v="26"/>
    <n v="5224"/>
    <n v="4272"/>
    <x v="8"/>
    <n v="0"/>
    <s v="Untapped"/>
    <s v="Very Powerful"/>
    <n v="80630"/>
    <n v="0"/>
    <s v="http://blocgame.com/stats.php?id=47768"/>
    <s v="Gandhi-like"/>
  </r>
  <r>
    <x v="286"/>
    <s v="rikkie_chong"/>
    <x v="0"/>
    <n v="5"/>
    <n v="0"/>
    <x v="2"/>
    <n v="1"/>
    <s v="Good"/>
    <n v="32"/>
    <n v="582"/>
    <n v="0"/>
    <x v="6"/>
    <n v="0"/>
    <s v="Untapped"/>
    <s v="Meagre"/>
    <n v="16500"/>
    <n v="0"/>
    <s v="http://blocgame.com/stats.php?id=61799"/>
    <s v="Gandhi-like"/>
  </r>
  <r>
    <x v="287"/>
    <s v="Khan"/>
    <x v="1"/>
    <n v="778"/>
    <n v="100"/>
    <x v="6"/>
    <n v="40"/>
    <s v="Good"/>
    <n v="25"/>
    <n v="26737"/>
    <n v="208"/>
    <x v="6"/>
    <n v="4"/>
    <s v="Untapped"/>
    <s v="Very Powerful"/>
    <n v="135756"/>
    <n v="0"/>
    <s v="http://blocgame.com/stats.php?id=47945"/>
    <s v="Gandhi-like"/>
  </r>
  <r>
    <x v="288"/>
    <s v="Queen Cynthia"/>
    <x v="35"/>
    <n v="5"/>
    <n v="5"/>
    <x v="1"/>
    <n v="3"/>
    <s v="Good"/>
    <n v="31"/>
    <n v="1524"/>
    <n v="0"/>
    <x v="6"/>
    <n v="0"/>
    <s v="Untapped"/>
    <s v="Meagre"/>
    <n v="5850"/>
    <n v="0"/>
    <s v="http://blocgame.com/stats.php?id=59008"/>
    <s v="Good"/>
  </r>
  <r>
    <x v="289"/>
    <s v="Compton6500"/>
    <x v="0"/>
    <n v="55"/>
    <n v="0"/>
    <x v="1"/>
    <n v="1"/>
    <s v="Good"/>
    <n v="31"/>
    <n v="1086"/>
    <n v="0"/>
    <x v="18"/>
    <n v="0"/>
    <s v="Untapped"/>
    <s v="Mediocre"/>
    <n v="20000"/>
    <n v="0"/>
    <s v="http://blocgame.com/stats.php?id=61450"/>
    <s v="Gandhi-like"/>
  </r>
  <r>
    <x v="290"/>
    <s v="PG PG PG PG"/>
    <x v="0"/>
    <n v="55"/>
    <n v="0"/>
    <x v="1"/>
    <n v="1"/>
    <s v="Standard"/>
    <n v="31"/>
    <n v="619"/>
    <n v="0"/>
    <x v="4"/>
    <n v="0"/>
    <n v="0"/>
    <s v="Small"/>
    <n v="15917"/>
    <n v="0"/>
    <s v="http://blocgame.com/stats.php?id=60943"/>
    <s v="Gandhi-like"/>
  </r>
  <r>
    <x v="291"/>
    <s v="Lord Vader"/>
    <x v="0"/>
    <n v="26"/>
    <n v="0"/>
    <x v="2"/>
    <n v="1"/>
    <s v="Elite"/>
    <n v="31"/>
    <n v="444"/>
    <n v="0"/>
    <x v="9"/>
    <n v="0"/>
    <s v="Untapped"/>
    <s v="Small"/>
    <n v="20000"/>
    <n v="0"/>
    <s v="http://blocgame.com/stats.php?id=61885"/>
    <s v="Gandhi-like"/>
  </r>
  <r>
    <x v="292"/>
    <s v="MS19"/>
    <x v="9"/>
    <n v="20"/>
    <n v="0"/>
    <x v="2"/>
    <n v="0"/>
    <s v="Good"/>
    <n v="31"/>
    <n v="284"/>
    <n v="0"/>
    <x v="4"/>
    <n v="0"/>
    <s v="Untapped"/>
    <s v="Meagre"/>
    <n v="19900"/>
    <n v="0"/>
    <s v="http://blocgame.com/stats.php?id=61719"/>
    <s v="Normal"/>
  </r>
  <r>
    <x v="293"/>
    <s v="Fapman"/>
    <x v="0"/>
    <n v="10"/>
    <n v="40"/>
    <x v="6"/>
    <n v="18"/>
    <s v="Elite"/>
    <n v="25"/>
    <n v="22308"/>
    <n v="0"/>
    <x v="0"/>
    <n v="0"/>
    <n v="0"/>
    <s v="None"/>
    <n v="89990"/>
    <n v="0"/>
    <s v="http://blocgame.com/stats.php?id=53748"/>
    <s v="Normal"/>
  </r>
  <r>
    <x v="294"/>
    <s v="McAwesome"/>
    <x v="3"/>
    <n v="38"/>
    <n v="6"/>
    <x v="1"/>
    <n v="3"/>
    <s v="Elite"/>
    <n v="30"/>
    <n v="2042"/>
    <n v="116"/>
    <x v="4"/>
    <n v="0"/>
    <s v="Untapped"/>
    <s v="Powerful"/>
    <n v="23269"/>
    <n v="0"/>
    <s v="http://blocgame.com/stats.php?id=61365"/>
    <s v="Good"/>
  </r>
  <r>
    <x v="295"/>
    <s v="Stjepan Filipovic"/>
    <x v="0"/>
    <n v="81"/>
    <n v="4"/>
    <x v="1"/>
    <n v="2"/>
    <s v="Good"/>
    <n v="30"/>
    <n v="726"/>
    <n v="158"/>
    <x v="4"/>
    <n v="1"/>
    <s v="Untapped"/>
    <s v="Large"/>
    <n v="33518"/>
    <n v="0"/>
    <s v="http://blocgame.com/stats.php?id=60675"/>
    <s v="Gandhi-like"/>
  </r>
  <r>
    <x v="296"/>
    <s v="Anna5"/>
    <x v="0"/>
    <n v="10"/>
    <n v="0"/>
    <x v="0"/>
    <n v="0"/>
    <s v="Elite"/>
    <n v="30"/>
    <n v="275"/>
    <n v="0"/>
    <x v="14"/>
    <n v="0"/>
    <s v="Untapped"/>
    <s v="None"/>
    <n v="16335"/>
    <n v="0"/>
    <s v="http://blocgame.com/stats.php?id=62192"/>
    <s v="Nice"/>
  </r>
  <r>
    <x v="297"/>
    <s v="Nathan Oakley"/>
    <x v="7"/>
    <n v="91"/>
    <n v="0"/>
    <x v="1"/>
    <n v="2"/>
    <s v="Standard"/>
    <n v="29"/>
    <n v="1386"/>
    <n v="257"/>
    <x v="16"/>
    <n v="0"/>
    <s v="Untapped"/>
    <s v="Very Powerful"/>
    <n v="27062"/>
    <n v="0"/>
    <s v="http://blocgame.com/stats.php?id=60753"/>
    <s v="Gandhi-like"/>
  </r>
  <r>
    <x v="298"/>
    <s v="Finn Hunter"/>
    <x v="9"/>
    <n v="55"/>
    <n v="0"/>
    <x v="2"/>
    <n v="1"/>
    <s v="Good"/>
    <n v="29"/>
    <n v="667"/>
    <n v="0"/>
    <x v="17"/>
    <n v="0"/>
    <s v="Plentiful"/>
    <s v="Mediocre"/>
    <n v="22598"/>
    <n v="0"/>
    <s v="http://blocgame.com/stats.php?id=61471"/>
    <s v="Gandhi-like"/>
  </r>
  <r>
    <x v="299"/>
    <s v="Giobobo1"/>
    <x v="36"/>
    <n v="19"/>
    <n v="0"/>
    <x v="1"/>
    <n v="0"/>
    <s v="Good"/>
    <n v="29"/>
    <n v="522"/>
    <n v="377"/>
    <x v="13"/>
    <n v="0"/>
    <s v="Untapped"/>
    <s v="None"/>
    <n v="13613"/>
    <n v="0"/>
    <s v="http://blocgame.com/stats.php?id=55033"/>
    <s v="Gandhi-like"/>
  </r>
  <r>
    <x v="300"/>
    <s v="Najeeb"/>
    <x v="13"/>
    <n v="40"/>
    <n v="0"/>
    <x v="2"/>
    <n v="1"/>
    <s v="Elite"/>
    <n v="29"/>
    <n v="455"/>
    <n v="1782"/>
    <x v="0"/>
    <n v="0"/>
    <s v="Untapped"/>
    <s v="Small"/>
    <n v="20000"/>
    <n v="0"/>
    <s v="http://blocgame.com/stats.php?id=61569"/>
    <s v="Gandhi-like"/>
  </r>
  <r>
    <x v="301"/>
    <s v="Tan Sri Hisyam Hashim"/>
    <x v="0"/>
    <n v="20"/>
    <n v="0"/>
    <x v="0"/>
    <n v="0"/>
    <s v="Standard"/>
    <n v="29"/>
    <n v="316"/>
    <n v="3606"/>
    <x v="14"/>
    <n v="0"/>
    <s v="Untapped"/>
    <s v="None"/>
    <n v="20000"/>
    <n v="0"/>
    <s v="http://blocgame.com/stats.php?id=62218"/>
    <s v="Good"/>
  </r>
  <r>
    <x v="302"/>
    <s v="Jiovana"/>
    <x v="13"/>
    <n v="258"/>
    <n v="43"/>
    <x v="7"/>
    <n v="10"/>
    <s v="Good"/>
    <n v="25"/>
    <n v="9297"/>
    <n v="0"/>
    <x v="6"/>
    <n v="0"/>
    <s v="Untapped"/>
    <s v="Very Powerful"/>
    <n v="54817"/>
    <n v="0"/>
    <s v="http://blocgame.com/stats.php?id=52935"/>
    <s v="Gandhi-like"/>
  </r>
  <r>
    <x v="303"/>
    <s v="madafakahhh"/>
    <x v="10"/>
    <n v="11"/>
    <n v="1"/>
    <x v="1"/>
    <n v="2"/>
    <s v="Poor"/>
    <n v="28"/>
    <n v="2158"/>
    <n v="0"/>
    <x v="9"/>
    <n v="0"/>
    <n v="0"/>
    <s v="Large"/>
    <n v="23052"/>
    <n v="0"/>
    <s v="http://blocgame.com/stats.php?id=60821"/>
    <s v="Gandhi-like"/>
  </r>
  <r>
    <x v="304"/>
    <s v="Lt.tycoono"/>
    <x v="0"/>
    <n v="78"/>
    <n v="0"/>
    <x v="2"/>
    <n v="1"/>
    <s v="Standard"/>
    <n v="28"/>
    <n v="607"/>
    <n v="0"/>
    <x v="9"/>
    <n v="0"/>
    <s v="Near Depletion"/>
    <s v="Large"/>
    <n v="16360"/>
    <n v="0"/>
    <s v="http://blocgame.com/stats.php?id=61336"/>
    <s v="Gandhi-like"/>
  </r>
  <r>
    <x v="305"/>
    <s v="P. Ramlee"/>
    <x v="0"/>
    <n v="20"/>
    <n v="0"/>
    <x v="0"/>
    <n v="0"/>
    <s v="Standard"/>
    <n v="28"/>
    <n v="310"/>
    <n v="0"/>
    <x v="7"/>
    <n v="0"/>
    <s v="Untapped"/>
    <s v="None"/>
    <n v="20000"/>
    <n v="0"/>
    <s v="http://blocgame.com/stats.php?id=62227"/>
    <s v="Normal"/>
  </r>
  <r>
    <x v="306"/>
    <s v="guy man"/>
    <x v="1"/>
    <n v="278"/>
    <n v="47"/>
    <x v="7"/>
    <n v="11"/>
    <s v="Elite"/>
    <n v="24"/>
    <n v="16894"/>
    <n v="1909"/>
    <x v="3"/>
    <n v="0"/>
    <s v="Untapped"/>
    <s v="Very Powerful"/>
    <n v="56539"/>
    <n v="0"/>
    <s v="http://blocgame.com/stats.php?id=49465"/>
    <s v="Gandhi-like"/>
  </r>
  <r>
    <x v="307"/>
    <s v="Rataca1000"/>
    <x v="3"/>
    <n v="150"/>
    <n v="6"/>
    <x v="4"/>
    <n v="2"/>
    <s v="Elite"/>
    <n v="27"/>
    <n v="7108"/>
    <n v="0"/>
    <x v="6"/>
    <n v="0"/>
    <s v="Untapped"/>
    <s v="Very Powerful"/>
    <n v="1932"/>
    <n v="0"/>
    <s v="http://blocgame.com/stats.php?id=50054"/>
    <s v="Gandhi-like"/>
  </r>
  <r>
    <x v="308"/>
    <s v="Blanqui"/>
    <x v="27"/>
    <n v="48"/>
    <n v="8"/>
    <x v="3"/>
    <n v="3"/>
    <s v="Standard"/>
    <n v="27"/>
    <n v="3048"/>
    <n v="307"/>
    <x v="19"/>
    <n v="0"/>
    <s v="Untapped"/>
    <s v="Large"/>
    <n v="25813"/>
    <n v="0"/>
    <s v="http://blocgame.com/stats.php?id=60412"/>
    <s v="Gandhi-like"/>
  </r>
  <r>
    <x v="309"/>
    <s v="Mikhail Putin"/>
    <x v="1"/>
    <n v="9"/>
    <n v="0"/>
    <x v="5"/>
    <n v="1"/>
    <s v="Elite"/>
    <n v="27"/>
    <n v="2953"/>
    <n v="10934"/>
    <x v="0"/>
    <n v="0"/>
    <s v="Untapped"/>
    <s v="Large"/>
    <n v="523"/>
    <n v="0"/>
    <s v="http://blocgame.com/stats.php?id=54426"/>
    <s v="Gandhi-like"/>
  </r>
  <r>
    <x v="310"/>
    <s v="Knee Grow"/>
    <x v="1"/>
    <n v="299"/>
    <n v="89"/>
    <x v="7"/>
    <n v="16"/>
    <s v="Elite"/>
    <n v="24"/>
    <n v="22158"/>
    <n v="0"/>
    <x v="18"/>
    <n v="0"/>
    <s v="Untapped"/>
    <s v="Very Powerful"/>
    <n v="86699"/>
    <n v="0.15"/>
    <s v="http://blocgame.com/stats.php?id=4816"/>
    <s v="Gandhi-like"/>
  </r>
  <r>
    <x v="311"/>
    <s v="Franco C. Manrique"/>
    <x v="7"/>
    <n v="134"/>
    <n v="5"/>
    <x v="5"/>
    <n v="5"/>
    <s v="Elite"/>
    <n v="23"/>
    <n v="2000"/>
    <n v="9252"/>
    <x v="0"/>
    <n v="0"/>
    <s v="Untapped"/>
    <s v="Large"/>
    <n v="31625"/>
    <n v="0"/>
    <s v="http://blocgame.com/stats.php?id=60216"/>
    <s v="Gandhi-like"/>
  </r>
  <r>
    <x v="312"/>
    <s v="Ophelia De Saint-Pierre"/>
    <x v="0"/>
    <n v="25"/>
    <n v="0"/>
    <x v="2"/>
    <n v="0"/>
    <s v="Elite"/>
    <n v="26"/>
    <n v="310"/>
    <n v="0"/>
    <x v="11"/>
    <n v="0"/>
    <s v="Untapped"/>
    <s v="None"/>
    <n v="20000"/>
    <n v="0"/>
    <s v="http://blocgame.com/stats.php?id=62228"/>
    <s v="Normal"/>
  </r>
  <r>
    <x v="313"/>
    <s v="Tun Adam Z"/>
    <x v="13"/>
    <n v="2"/>
    <n v="0"/>
    <x v="2"/>
    <n v="0"/>
    <s v="Poor"/>
    <n v="26"/>
    <n v="259"/>
    <n v="64"/>
    <x v="9"/>
    <n v="0"/>
    <s v="Untapped"/>
    <s v="Meagre"/>
    <n v="12667"/>
    <n v="0"/>
    <s v="http://blocgame.com/stats.php?id=61824"/>
    <s v="Questionable"/>
  </r>
  <r>
    <x v="314"/>
    <s v="Adam Zhafri"/>
    <x v="3"/>
    <n v="2"/>
    <n v="0"/>
    <x v="2"/>
    <n v="1"/>
    <s v="Undisciplined Rabble"/>
    <n v="26"/>
    <n v="244"/>
    <n v="0"/>
    <x v="4"/>
    <n v="0"/>
    <s v="Untapped"/>
    <s v="Meagre"/>
    <n v="15200"/>
    <n v="0"/>
    <s v="http://blocgame.com/stats.php?id=60670"/>
    <s v="Questionable"/>
  </r>
  <r>
    <x v="315"/>
    <s v="kingcuck"/>
    <x v="2"/>
    <n v="350"/>
    <n v="34"/>
    <x v="6"/>
    <n v="18"/>
    <s v="Elite"/>
    <n v="23"/>
    <n v="8980"/>
    <n v="0"/>
    <x v="0"/>
    <n v="1"/>
    <s v="Untapped"/>
    <s v="Very Powerful"/>
    <n v="83710"/>
    <n v="0"/>
    <s v="http://blocgame.com/stats.php?id=53028"/>
    <s v="Gandhi-like"/>
  </r>
  <r>
    <x v="316"/>
    <s v="LAIN"/>
    <x v="2"/>
    <n v="357"/>
    <n v="20"/>
    <x v="6"/>
    <n v="14"/>
    <s v="Good"/>
    <n v="89"/>
    <n v="5529"/>
    <n v="0"/>
    <x v="0"/>
    <n v="0"/>
    <s v="Untapped"/>
    <s v="Very Powerful"/>
    <n v="61784"/>
    <n v="0.05"/>
    <s v="http://blocgame.com/stats.php?id=53298"/>
    <s v="Gandhi-like"/>
  </r>
  <r>
    <x v="317"/>
    <s v="jnolat09"/>
    <x v="2"/>
    <n v="138"/>
    <n v="15"/>
    <x v="7"/>
    <n v="5"/>
    <s v="Elite"/>
    <n v="23"/>
    <n v="14966"/>
    <n v="0"/>
    <x v="9"/>
    <n v="0"/>
    <s v="Untapped"/>
    <s v="Very Powerful"/>
    <n v="17783"/>
    <n v="0"/>
    <s v="http://blocgame.com/stats.php?id=45936"/>
    <s v="Gandhi-like"/>
  </r>
  <r>
    <x v="318"/>
    <s v="The Great Tiberius III"/>
    <x v="7"/>
    <n v="69"/>
    <n v="5"/>
    <x v="3"/>
    <n v="2"/>
    <s v="Elite"/>
    <n v="25"/>
    <n v="4368"/>
    <n v="453"/>
    <x v="10"/>
    <n v="0"/>
    <s v="Untapped"/>
    <s v="Somewhat Large"/>
    <n v="30848"/>
    <n v="0"/>
    <s v="http://blocgame.com/stats.php?id=60242"/>
    <s v="Gandhi-like"/>
  </r>
  <r>
    <x v="319"/>
    <s v="Togarius"/>
    <x v="0"/>
    <n v="9"/>
    <n v="0"/>
    <x v="2"/>
    <n v="1"/>
    <s v="Good"/>
    <n v="25"/>
    <n v="1531"/>
    <n v="0"/>
    <x v="3"/>
    <n v="0"/>
    <s v="Untapped"/>
    <s v="Meagre"/>
    <n v="13613"/>
    <n v="0"/>
    <s v="http://blocgame.com/stats.php?id=61204"/>
    <s v="Gandhi-like"/>
  </r>
  <r>
    <x v="320"/>
    <s v="Sahanation"/>
    <x v="0"/>
    <n v="10"/>
    <n v="0"/>
    <x v="2"/>
    <n v="1"/>
    <s v="Undisciplined Rabble"/>
    <n v="25"/>
    <n v="1518"/>
    <n v="0"/>
    <x v="9"/>
    <n v="0"/>
    <s v="Near Depletion"/>
    <s v="Mediocre"/>
    <n v="7866"/>
    <n v="0"/>
    <s v="http://blocgame.com/stats.php?id=60391"/>
    <s v="Gandhi-like"/>
  </r>
  <r>
    <x v="321"/>
    <s v="Soeharto"/>
    <x v="0"/>
    <n v="7"/>
    <n v="0"/>
    <x v="2"/>
    <n v="1"/>
    <s v="Poor"/>
    <n v="25"/>
    <n v="494"/>
    <n v="0"/>
    <x v="9"/>
    <n v="0"/>
    <n v="0"/>
    <s v="None"/>
    <n v="16895"/>
    <n v="0"/>
    <s v="http://blocgame.com/stats.php?id=61633"/>
    <s v="Gandhi-like"/>
  </r>
  <r>
    <x v="322"/>
    <s v="El-Oil"/>
    <x v="7"/>
    <n v="148"/>
    <n v="45"/>
    <x v="7"/>
    <n v="9"/>
    <s v="Elite"/>
    <n v="23"/>
    <n v="19599"/>
    <n v="0"/>
    <x v="0"/>
    <n v="0"/>
    <s v="Untapped"/>
    <s v="Very Powerful"/>
    <n v="34559"/>
    <n v="0"/>
    <s v="http://blocgame.com/stats.php?id=52484"/>
    <s v="Gandhi-like"/>
  </r>
  <r>
    <x v="323"/>
    <s v="MacK0797"/>
    <x v="1"/>
    <n v="185"/>
    <n v="9"/>
    <x v="4"/>
    <n v="8"/>
    <s v="Elite"/>
    <n v="22"/>
    <n v="10162"/>
    <n v="3528"/>
    <x v="8"/>
    <n v="0"/>
    <s v="Untapped"/>
    <s v="Very Powerful"/>
    <n v="42419"/>
    <n v="0"/>
    <s v="http://blocgame.com/stats.php?id=58215"/>
    <s v="Gandhi-like"/>
  </r>
  <r>
    <x v="324"/>
    <s v="Glorious Leader"/>
    <x v="1"/>
    <n v="4"/>
    <n v="1"/>
    <x v="4"/>
    <n v="3"/>
    <s v="Good"/>
    <n v="24"/>
    <n v="12265"/>
    <n v="0"/>
    <x v="6"/>
    <n v="0"/>
    <s v="Untapped"/>
    <s v="None"/>
    <n v="8999"/>
    <n v="0"/>
    <s v="http://blocgame.com/stats.php?id=40577"/>
    <s v="Questionable"/>
  </r>
  <r>
    <x v="325"/>
    <s v="SpeedMan"/>
    <x v="0"/>
    <n v="43"/>
    <n v="0"/>
    <x v="2"/>
    <n v="1"/>
    <s v="Undisciplined Rabble"/>
    <n v="24"/>
    <n v="346"/>
    <n v="2766"/>
    <x v="0"/>
    <n v="0"/>
    <s v="Plentiful"/>
    <s v="None"/>
    <n v="18187"/>
    <n v="0"/>
    <s v="http://blocgame.com/stats.php?id=61689"/>
    <s v="Gandhi-like"/>
  </r>
  <r>
    <x v="326"/>
    <s v="MrSir227"/>
    <x v="0"/>
    <n v="20"/>
    <n v="0"/>
    <x v="0"/>
    <n v="0"/>
    <s v="Standard"/>
    <n v="24"/>
    <n v="308"/>
    <n v="0"/>
    <x v="6"/>
    <n v="0"/>
    <s v="Untapped"/>
    <s v="None"/>
    <n v="20000"/>
    <n v="0"/>
    <s v="http://blocgame.com/stats.php?id=62229"/>
    <s v="Normal"/>
  </r>
  <r>
    <x v="327"/>
    <s v="mohdirfan"/>
    <x v="9"/>
    <n v="46"/>
    <n v="0"/>
    <x v="2"/>
    <n v="0"/>
    <s v="Poor"/>
    <n v="24"/>
    <n v="286"/>
    <n v="0"/>
    <x v="9"/>
    <n v="0"/>
    <s v="Untapped"/>
    <s v="None"/>
    <n v="20000"/>
    <n v="0"/>
    <s v="http://blocgame.com/stats.php?id=61854"/>
    <s v="Questionable"/>
  </r>
  <r>
    <x v="328"/>
    <s v="Swatbot26"/>
    <x v="2"/>
    <n v="154"/>
    <n v="22"/>
    <x v="4"/>
    <n v="5"/>
    <s v="Elite"/>
    <n v="22"/>
    <n v="9016"/>
    <n v="0"/>
    <x v="5"/>
    <n v="0"/>
    <s v="Untapped"/>
    <s v="Very Powerful"/>
    <n v="28842"/>
    <n v="0"/>
    <s v="http://blocgame.com/stats.php?id=57376"/>
    <s v="Gandhi-like"/>
  </r>
  <r>
    <x v="329"/>
    <s v="cartman"/>
    <x v="1"/>
    <n v="108"/>
    <n v="36"/>
    <x v="7"/>
    <n v="9"/>
    <s v="Elite"/>
    <n v="22"/>
    <n v="14229"/>
    <n v="0"/>
    <x v="5"/>
    <n v="0"/>
    <s v="Plentiful"/>
    <s v="Very Powerful"/>
    <n v="40103"/>
    <n v="0"/>
    <s v="http://blocgame.com/stats.php?id=228"/>
    <s v="Gandhi-like"/>
  </r>
  <r>
    <x v="330"/>
    <s v="CosKramer"/>
    <x v="3"/>
    <n v="80"/>
    <n v="6"/>
    <x v="1"/>
    <n v="4"/>
    <s v="Good"/>
    <n v="21"/>
    <n v="5327"/>
    <n v="524"/>
    <x v="13"/>
    <n v="0"/>
    <s v="Untapped"/>
    <s v="Powerful"/>
    <n v="34945"/>
    <n v="0"/>
    <s v="http://blocgame.com/stats.php?id=50309"/>
    <s v="Gandhi-like"/>
  </r>
  <r>
    <x v="331"/>
    <s v="Vrhythmikz"/>
    <x v="37"/>
    <n v="44"/>
    <n v="3"/>
    <x v="2"/>
    <n v="2"/>
    <s v="Elite"/>
    <n v="23"/>
    <n v="3049"/>
    <n v="0"/>
    <x v="14"/>
    <n v="0"/>
    <s v="Untapped"/>
    <s v="Somewhat Large"/>
    <n v="14195"/>
    <n v="0"/>
    <s v="http://blocgame.com/stats.php?id=60133"/>
    <s v="Gandhi-like"/>
  </r>
  <r>
    <x v="332"/>
    <s v="Lord Hillsworth"/>
    <x v="38"/>
    <n v="3"/>
    <n v="10"/>
    <x v="2"/>
    <n v="4"/>
    <s v="Elite"/>
    <n v="21"/>
    <n v="3244"/>
    <n v="409"/>
    <x v="4"/>
    <n v="0"/>
    <n v="0"/>
    <s v="Very Powerful"/>
    <n v="23995"/>
    <n v="0"/>
    <s v="http://blocgame.com/stats.php?id=60284"/>
    <s v="Gandhi-like"/>
  </r>
  <r>
    <x v="333"/>
    <s v="fistmydick"/>
    <x v="3"/>
    <n v="52"/>
    <n v="0"/>
    <x v="2"/>
    <n v="1"/>
    <s v="Good"/>
    <n v="23"/>
    <n v="1861"/>
    <n v="0"/>
    <x v="5"/>
    <n v="0"/>
    <n v="0"/>
    <s v="None"/>
    <n v="21367"/>
    <n v="0"/>
    <s v="http://blocgame.com/stats.php?id=61841"/>
    <s v="Gandhi-like"/>
  </r>
  <r>
    <x v="334"/>
    <s v="Vasya"/>
    <x v="13"/>
    <n v="78"/>
    <n v="4"/>
    <x v="1"/>
    <n v="2"/>
    <s v="Poor"/>
    <n v="23"/>
    <n v="1483"/>
    <n v="5938"/>
    <x v="14"/>
    <n v="0"/>
    <n v="0"/>
    <s v="Very Powerful"/>
    <n v="20170"/>
    <n v="0"/>
    <s v="http://blocgame.com/stats.php?id=61029"/>
    <s v="Normal"/>
  </r>
  <r>
    <x v="335"/>
    <s v="faglord420"/>
    <x v="13"/>
    <n v="41"/>
    <n v="0"/>
    <x v="2"/>
    <n v="2"/>
    <s v="Elite"/>
    <n v="23"/>
    <n v="581"/>
    <n v="4301"/>
    <x v="0"/>
    <n v="0"/>
    <s v="Untapped"/>
    <s v="Meagre"/>
    <n v="25435"/>
    <n v="0"/>
    <s v="http://blocgame.com/stats.php?id=61687"/>
    <s v="Gandhi-like"/>
  </r>
  <r>
    <x v="336"/>
    <s v="Ahmad Haris"/>
    <x v="0"/>
    <n v="34"/>
    <n v="0"/>
    <x v="0"/>
    <n v="0"/>
    <s v="Good"/>
    <n v="23"/>
    <n v="456"/>
    <n v="0"/>
    <x v="10"/>
    <n v="0"/>
    <s v="Untapped"/>
    <s v="None"/>
    <n v="13750"/>
    <n v="0"/>
    <s v="http://blocgame.com/stats.php?id=61902"/>
    <s v="Gandhi-like"/>
  </r>
  <r>
    <x v="337"/>
    <s v="piratepenis"/>
    <x v="3"/>
    <n v="41"/>
    <n v="0"/>
    <x v="2"/>
    <n v="1"/>
    <s v="Undisciplined Rabble"/>
    <n v="23"/>
    <n v="454"/>
    <n v="404"/>
    <x v="5"/>
    <n v="0"/>
    <s v="Untapped"/>
    <s v="None"/>
    <n v="16667"/>
    <n v="0"/>
    <s v="http://blocgame.com/stats.php?id=61839"/>
    <s v="Good"/>
  </r>
  <r>
    <x v="338"/>
    <s v="Shi Quan Yu"/>
    <x v="0"/>
    <n v="15"/>
    <n v="0"/>
    <x v="2"/>
    <n v="0"/>
    <s v="Poor"/>
    <n v="23"/>
    <n v="363"/>
    <n v="0"/>
    <x v="6"/>
    <n v="0"/>
    <s v="Untapped"/>
    <s v="Meagre"/>
    <n v="20473"/>
    <n v="0"/>
    <s v="http://blocgame.com/stats.php?id=62125"/>
    <s v="Nice"/>
  </r>
  <r>
    <x v="339"/>
    <s v="xynta"/>
    <x v="0"/>
    <n v="9"/>
    <n v="0"/>
    <x v="2"/>
    <n v="1"/>
    <s v="Undisciplined Rabble"/>
    <n v="23"/>
    <n v="320"/>
    <n v="83"/>
    <x v="18"/>
    <n v="0"/>
    <s v="Untapped"/>
    <s v="None"/>
    <n v="18605"/>
    <n v="0"/>
    <s v="http://blocgame.com/stats.php?id=62047"/>
    <s v="Gandhi-like"/>
  </r>
  <r>
    <x v="340"/>
    <s v="VivaLaHorsecock"/>
    <x v="0"/>
    <n v="40"/>
    <n v="0"/>
    <x v="2"/>
    <n v="0"/>
    <s v="Undisciplined Rabble"/>
    <n v="23"/>
    <n v="306"/>
    <n v="0"/>
    <x v="5"/>
    <n v="0"/>
    <n v="0"/>
    <s v="None"/>
    <n v="16043"/>
    <n v="0"/>
    <s v="http://blocgame.com/stats.php?id=61838"/>
    <s v="Gandhi-like"/>
  </r>
  <r>
    <x v="341"/>
    <s v="Tanaille"/>
    <x v="7"/>
    <n v="441"/>
    <n v="65"/>
    <x v="6"/>
    <n v="21"/>
    <s v="Good"/>
    <n v="21"/>
    <n v="16596"/>
    <n v="3018"/>
    <x v="8"/>
    <n v="0"/>
    <s v="Untapped"/>
    <s v="Very Powerful"/>
    <n v="138270"/>
    <n v="0"/>
    <s v="http://blocgame.com/stats.php?id=54825"/>
    <s v="Gandhi-like"/>
  </r>
  <r>
    <x v="342"/>
    <s v="BigGuyBane"/>
    <x v="2"/>
    <n v="315"/>
    <n v="58"/>
    <x v="7"/>
    <n v="13"/>
    <s v="Good"/>
    <n v="21"/>
    <n v="17381"/>
    <n v="0"/>
    <x v="0"/>
    <n v="0"/>
    <s v="Near Depletion"/>
    <s v="Very Powerful"/>
    <n v="68339"/>
    <n v="0"/>
    <s v="http://blocgame.com/stats.php?id=52889"/>
    <s v="Gandhi-like"/>
  </r>
  <r>
    <x v="343"/>
    <s v="FreeMindInside"/>
    <x v="1"/>
    <n v="262"/>
    <n v="52"/>
    <x v="7"/>
    <n v="9"/>
    <s v="Good"/>
    <n v="20"/>
    <n v="6603"/>
    <n v="0"/>
    <x v="16"/>
    <n v="0"/>
    <s v="Untapped"/>
    <s v="Very Powerful"/>
    <n v="50842"/>
    <n v="0.05"/>
    <s v="http://blocgame.com/stats.php?id=52679"/>
    <s v="Gandhi-like"/>
  </r>
  <r>
    <x v="344"/>
    <s v="Sir Camelot"/>
    <x v="3"/>
    <n v="15"/>
    <n v="2"/>
    <x v="3"/>
    <n v="2"/>
    <s v="Elite"/>
    <n v="22"/>
    <n v="3263"/>
    <n v="1537"/>
    <x v="11"/>
    <n v="0"/>
    <s v="Untapped"/>
    <s v="None"/>
    <n v="9446"/>
    <n v="0"/>
    <s v="http://blocgame.com/stats.php?id=59789"/>
    <s v="Normal"/>
  </r>
  <r>
    <x v="345"/>
    <s v="kaIfa"/>
    <x v="0"/>
    <n v="20"/>
    <n v="0"/>
    <x v="2"/>
    <n v="1"/>
    <s v="Elite"/>
    <n v="22"/>
    <n v="711"/>
    <n v="0"/>
    <x v="9"/>
    <n v="0"/>
    <s v="Untapped"/>
    <s v="Meagre"/>
    <n v="20000"/>
    <n v="0"/>
    <s v="http://blocgame.com/stats.php?id=61737"/>
    <s v="Gandhi-like"/>
  </r>
  <r>
    <x v="346"/>
    <s v="Lagertha IM"/>
    <x v="0"/>
    <n v="9"/>
    <n v="0"/>
    <x v="2"/>
    <n v="0"/>
    <s v="Elite"/>
    <n v="22"/>
    <n v="373"/>
    <n v="2843"/>
    <x v="14"/>
    <n v="0"/>
    <s v="Untapped"/>
    <s v="Small"/>
    <n v="19774"/>
    <n v="0"/>
    <s v="http://blocgame.com/stats.php?id=61654"/>
    <s v="Gandhi-like"/>
  </r>
  <r>
    <x v="347"/>
    <s v="barros"/>
    <x v="0"/>
    <n v="13"/>
    <n v="0"/>
    <x v="2"/>
    <n v="0"/>
    <s v="Poor"/>
    <n v="22"/>
    <n v="329"/>
    <n v="0"/>
    <x v="9"/>
    <n v="0"/>
    <s v="Untapped"/>
    <s v="None"/>
    <n v="19700"/>
    <n v="0"/>
    <s v="http://blocgame.com/stats.php?id=61892"/>
    <s v="Normal"/>
  </r>
  <r>
    <x v="348"/>
    <s v="BATHUK"/>
    <x v="13"/>
    <n v="204"/>
    <n v="10"/>
    <x v="5"/>
    <n v="8"/>
    <s v="Elite"/>
    <n v="20"/>
    <n v="6932"/>
    <n v="853"/>
    <x v="14"/>
    <n v="0"/>
    <s v="Untapped"/>
    <s v="Powerful"/>
    <n v="46971"/>
    <n v="0"/>
    <s v="http://blocgame.com/stats.php?id=57153"/>
    <s v="Gandhi-like"/>
  </r>
  <r>
    <x v="349"/>
    <s v="I Am Mad"/>
    <x v="10"/>
    <n v="58"/>
    <n v="51"/>
    <x v="4"/>
    <n v="6"/>
    <s v="Elite"/>
    <n v="20"/>
    <n v="5741"/>
    <n v="7202"/>
    <x v="8"/>
    <n v="0"/>
    <s v="Near Depletion"/>
    <s v="Very Powerful"/>
    <n v="39505"/>
    <n v="0"/>
    <s v="http://blocgame.com/stats.php?id=58303"/>
    <s v="Gandhi-like"/>
  </r>
  <r>
    <x v="350"/>
    <s v="Zorlocka"/>
    <x v="39"/>
    <n v="12"/>
    <n v="15"/>
    <x v="1"/>
    <n v="6"/>
    <s v="Elite"/>
    <n v="20"/>
    <n v="1878"/>
    <n v="9349"/>
    <x v="14"/>
    <n v="0"/>
    <s v="Untapped"/>
    <s v="Large"/>
    <n v="44160"/>
    <n v="0"/>
    <s v="http://blocgame.com/stats.php?id=58422"/>
    <s v="Questionable"/>
  </r>
  <r>
    <x v="351"/>
    <s v="Jarhead99"/>
    <x v="3"/>
    <n v="64"/>
    <n v="1"/>
    <x v="3"/>
    <n v="2"/>
    <s v="Elite"/>
    <n v="21"/>
    <n v="4782"/>
    <n v="0"/>
    <x v="1"/>
    <n v="0"/>
    <s v="Untapped"/>
    <s v="Mediocre"/>
    <n v="16335"/>
    <n v="0.05"/>
    <s v="http://blocgame.com/stats.php?id=59874"/>
    <s v="Nice"/>
  </r>
  <r>
    <x v="352"/>
    <s v="5Six"/>
    <x v="1"/>
    <n v="204"/>
    <n v="1"/>
    <x v="6"/>
    <n v="14"/>
    <s v="Good"/>
    <n v="20"/>
    <n v="9752"/>
    <n v="0"/>
    <x v="4"/>
    <n v="0"/>
    <s v="Untapped"/>
    <s v="Very Powerful"/>
    <n v="106689"/>
    <n v="0"/>
    <s v="http://blocgame.com/stats.php?id=46112"/>
    <s v="Gandhi-like"/>
  </r>
  <r>
    <x v="353"/>
    <s v="dodgingdoge"/>
    <x v="3"/>
    <n v="0"/>
    <n v="4"/>
    <x v="1"/>
    <n v="2"/>
    <s v="Good"/>
    <n v="21"/>
    <n v="2102"/>
    <n v="0"/>
    <x v="14"/>
    <n v="0"/>
    <s v="Untapped"/>
    <s v="Small"/>
    <n v="6299"/>
    <n v="0"/>
    <s v="http://blocgame.com/stats.php?id=59174"/>
    <s v="Questionable"/>
  </r>
  <r>
    <x v="354"/>
    <s v="hercules"/>
    <x v="11"/>
    <n v="24"/>
    <n v="0"/>
    <x v="1"/>
    <n v="2"/>
    <s v="Elite"/>
    <n v="21"/>
    <n v="1611"/>
    <n v="0"/>
    <x v="5"/>
    <n v="0"/>
    <s v="Untapped"/>
    <s v="Mediocre"/>
    <n v="25459"/>
    <n v="0"/>
    <s v="http://blocgame.com/stats.php?id=61367"/>
    <s v="Gandhi-like"/>
  </r>
  <r>
    <x v="355"/>
    <s v="bloodywaffles12"/>
    <x v="0"/>
    <n v="6"/>
    <n v="6"/>
    <x v="1"/>
    <n v="1"/>
    <s v="Undisciplined Rabble"/>
    <n v="21"/>
    <n v="1306"/>
    <n v="0"/>
    <x v="6"/>
    <n v="0"/>
    <s v="Untapped"/>
    <s v="None"/>
    <n v="4761"/>
    <n v="0"/>
    <s v="http://blocgame.com/stats.php?id=59332"/>
    <s v="Good"/>
  </r>
  <r>
    <x v="356"/>
    <s v="xkingbarx"/>
    <x v="9"/>
    <n v="94"/>
    <n v="4"/>
    <x v="1"/>
    <n v="3"/>
    <s v="Elite"/>
    <n v="21"/>
    <n v="1023"/>
    <n v="0"/>
    <x v="0"/>
    <n v="0"/>
    <s v="Untapped"/>
    <s v="Mediocre"/>
    <n v="19003"/>
    <n v="0"/>
    <s v="http://blocgame.com/stats.php?id=60420"/>
    <s v="Gandhi-like"/>
  </r>
  <r>
    <x v="357"/>
    <s v="Showerman"/>
    <x v="13"/>
    <n v="350"/>
    <n v="51"/>
    <x v="7"/>
    <n v="14"/>
    <s v="Good"/>
    <n v="20"/>
    <n v="10282"/>
    <n v="6843"/>
    <x v="14"/>
    <n v="0"/>
    <s v="Untapped"/>
    <s v="Very Powerful"/>
    <n v="48894"/>
    <n v="0"/>
    <s v="http://blocgame.com/stats.php?id=53306"/>
    <s v="Gandhi-like"/>
  </r>
  <r>
    <x v="358"/>
    <s v="Guillermicus"/>
    <x v="1"/>
    <n v="166"/>
    <n v="72"/>
    <x v="6"/>
    <n v="15"/>
    <s v="Elite"/>
    <n v="20"/>
    <n v="29268"/>
    <n v="0"/>
    <x v="17"/>
    <n v="0"/>
    <s v="Untapped"/>
    <s v="Very Powerful"/>
    <n v="34928"/>
    <n v="0"/>
    <s v="http://blocgame.com/stats.php?id=45604"/>
    <s v="Gandhi-like"/>
  </r>
  <r>
    <x v="359"/>
    <s v="FreeCharge"/>
    <x v="2"/>
    <n v="309"/>
    <n v="64"/>
    <x v="6"/>
    <n v="15"/>
    <s v="Elite"/>
    <n v="19"/>
    <n v="4419"/>
    <n v="0"/>
    <x v="11"/>
    <n v="0"/>
    <s v="Untapped"/>
    <s v="Very Powerful"/>
    <n v="84744"/>
    <n v="0"/>
    <s v="http://blocgame.com/stats.php?id=53353"/>
    <s v="Gandhi-like"/>
  </r>
  <r>
    <x v="360"/>
    <s v="Kowalski"/>
    <x v="13"/>
    <n v="108"/>
    <n v="5"/>
    <x v="1"/>
    <n v="3"/>
    <s v="Elite"/>
    <n v="20"/>
    <n v="9070"/>
    <n v="0"/>
    <x v="14"/>
    <n v="0"/>
    <s v="Untapped"/>
    <s v="Very Powerful"/>
    <n v="22521"/>
    <n v="0"/>
    <s v="http://blocgame.com/stats.php?id=54578"/>
    <s v="Gandhi-like"/>
  </r>
  <r>
    <x v="361"/>
    <s v="pyrignis"/>
    <x v="3"/>
    <n v="92"/>
    <n v="14"/>
    <x v="4"/>
    <n v="4"/>
    <s v="Elite"/>
    <n v="19"/>
    <n v="8935"/>
    <n v="0"/>
    <x v="3"/>
    <n v="0"/>
    <s v="Untapped"/>
    <s v="Very Powerful"/>
    <n v="13258"/>
    <n v="0.05"/>
    <s v="http://blocgame.com/stats.php?id=42019"/>
    <s v="Gandhi-like"/>
  </r>
  <r>
    <x v="362"/>
    <s v="Schaapjoch"/>
    <x v="3"/>
    <n v="90"/>
    <n v="9"/>
    <x v="3"/>
    <n v="5"/>
    <s v="Elite"/>
    <n v="19"/>
    <n v="4696"/>
    <n v="56"/>
    <x v="19"/>
    <n v="0"/>
    <s v="Untapped"/>
    <s v="Large"/>
    <n v="26917"/>
    <n v="0"/>
    <s v="http://blocgame.com/stats.php?id=60194"/>
    <s v="Gandhi-like"/>
  </r>
  <r>
    <x v="363"/>
    <s v="Menteri Fasola"/>
    <x v="9"/>
    <n v="124"/>
    <n v="2"/>
    <x v="1"/>
    <n v="4"/>
    <s v="Good"/>
    <n v="19"/>
    <n v="2824"/>
    <n v="0"/>
    <x v="9"/>
    <n v="0"/>
    <s v="Untapped"/>
    <s v="Large"/>
    <n v="21876"/>
    <n v="0"/>
    <s v="http://blocgame.com/stats.php?id=60712"/>
    <s v="Gandhi-like"/>
  </r>
  <r>
    <x v="364"/>
    <s v="Jakublius Enklius"/>
    <x v="3"/>
    <n v="10"/>
    <n v="0"/>
    <x v="1"/>
    <n v="3"/>
    <s v="Good"/>
    <n v="20"/>
    <n v="2418"/>
    <n v="0"/>
    <x v="12"/>
    <n v="0"/>
    <s v="Untapped"/>
    <s v="Small"/>
    <n v="12481"/>
    <n v="0"/>
    <s v="http://blocgame.com/stats.php?id=59396"/>
    <s v="Normal"/>
  </r>
  <r>
    <x v="365"/>
    <s v="Kamakazi Sunshine"/>
    <x v="1"/>
    <n v="402"/>
    <n v="82"/>
    <x v="6"/>
    <n v="22"/>
    <s v="Elite"/>
    <n v="19"/>
    <n v="15454"/>
    <n v="515"/>
    <x v="4"/>
    <n v="0"/>
    <s v="Untapped"/>
    <s v="Very Powerful"/>
    <n v="137053"/>
    <n v="0"/>
    <s v="http://blocgame.com/stats.php?id=40459"/>
    <s v="Gandhi-like"/>
  </r>
  <r>
    <x v="366"/>
    <s v="pavel92"/>
    <x v="3"/>
    <n v="59"/>
    <n v="1"/>
    <x v="1"/>
    <n v="2"/>
    <s v="Good"/>
    <n v="20"/>
    <n v="1294"/>
    <n v="0"/>
    <x v="8"/>
    <n v="0"/>
    <n v="0"/>
    <s v="Large"/>
    <n v="20000"/>
    <n v="0"/>
    <s v="http://blocgame.com/stats.php?id=61435"/>
    <s v="Gandhi-like"/>
  </r>
  <r>
    <x v="367"/>
    <s v="CharlieBarkley"/>
    <x v="3"/>
    <n v="154"/>
    <n v="3"/>
    <x v="3"/>
    <n v="3"/>
    <s v="Good"/>
    <n v="20"/>
    <n v="967"/>
    <n v="0"/>
    <x v="0"/>
    <n v="0"/>
    <s v="Near Depletion"/>
    <s v="Somewhat Large"/>
    <n v="31594"/>
    <n v="0"/>
    <s v="http://blocgame.com/stats.php?id=60942"/>
    <s v="Gandhi-like"/>
  </r>
  <r>
    <x v="368"/>
    <s v="Lee Kwan Jew"/>
    <x v="0"/>
    <n v="43"/>
    <n v="0"/>
    <x v="2"/>
    <n v="1"/>
    <s v="Standard"/>
    <n v="20"/>
    <n v="572"/>
    <n v="457"/>
    <x v="9"/>
    <n v="0"/>
    <s v="Untapped"/>
    <s v="Somewhat Large"/>
    <n v="27355"/>
    <n v="0"/>
    <s v="http://blocgame.com/stats.php?id=61950"/>
    <s v="Gandhi-like"/>
  </r>
  <r>
    <x v="369"/>
    <s v="meh553"/>
    <x v="0"/>
    <n v="13"/>
    <n v="0"/>
    <x v="1"/>
    <n v="0"/>
    <s v="Undisciplined Rabble"/>
    <n v="20"/>
    <n v="470"/>
    <n v="0"/>
    <x v="3"/>
    <n v="0"/>
    <n v="0"/>
    <s v="None"/>
    <n v="16034"/>
    <n v="0"/>
    <s v="http://blocgame.com/stats.php?id=61064"/>
    <s v="Gandhi-like"/>
  </r>
  <r>
    <x v="370"/>
    <s v="DeCarlos"/>
    <x v="9"/>
    <n v="51"/>
    <n v="0"/>
    <x v="2"/>
    <n v="1"/>
    <s v="Good"/>
    <n v="20"/>
    <n v="400"/>
    <n v="0"/>
    <x v="9"/>
    <n v="0"/>
    <s v="Untapped"/>
    <s v="Mediocre"/>
    <n v="20598"/>
    <n v="0"/>
    <s v="http://blocgame.com/stats.php?id=61936"/>
    <s v="Gandhi-like"/>
  </r>
  <r>
    <x v="371"/>
    <s v="killer803"/>
    <x v="0"/>
    <n v="10"/>
    <n v="0"/>
    <x v="1"/>
    <n v="0"/>
    <s v="Undisciplined Rabble"/>
    <n v="20"/>
    <n v="348"/>
    <n v="0"/>
    <x v="14"/>
    <n v="0"/>
    <n v="0"/>
    <s v="None"/>
    <n v="10585"/>
    <n v="0"/>
    <s v="http://blocgame.com/stats.php?id=61065"/>
    <s v="Gandhi-like"/>
  </r>
  <r>
    <x v="372"/>
    <s v="master334"/>
    <x v="0"/>
    <n v="3"/>
    <n v="0"/>
    <x v="2"/>
    <n v="0"/>
    <s v="Undisciplined Rabble"/>
    <n v="20"/>
    <n v="326"/>
    <n v="0"/>
    <x v="11"/>
    <n v="0"/>
    <n v="0"/>
    <s v="None"/>
    <n v="7269"/>
    <n v="0"/>
    <s v="http://blocgame.com/stats.php?id=61062"/>
    <s v="Nice"/>
  </r>
  <r>
    <x v="373"/>
    <s v="maker111"/>
    <x v="0"/>
    <n v="41"/>
    <n v="0"/>
    <x v="1"/>
    <n v="0"/>
    <s v="Undisciplined Rabble"/>
    <n v="20"/>
    <n v="314"/>
    <n v="0"/>
    <x v="3"/>
    <n v="0"/>
    <s v="Untapped"/>
    <s v="None"/>
    <n v="10887"/>
    <n v="0"/>
    <s v="http://blocgame.com/stats.php?id=61073"/>
    <s v="Gandhi-like"/>
  </r>
  <r>
    <x v="374"/>
    <s v="Furfag Commanding"/>
    <x v="7"/>
    <n v="434"/>
    <n v="60"/>
    <x v="6"/>
    <n v="16"/>
    <s v="Elite"/>
    <n v="18"/>
    <n v="7137"/>
    <n v="0"/>
    <x v="8"/>
    <n v="18"/>
    <n v="0"/>
    <s v="Very Powerful"/>
    <n v="94333"/>
    <n v="0"/>
    <s v="http://blocgame.com/stats.php?id=39062"/>
    <s v="Normal"/>
  </r>
  <r>
    <x v="375"/>
    <s v="Kxxvc"/>
    <x v="10"/>
    <n v="267"/>
    <n v="45"/>
    <x v="7"/>
    <n v="15"/>
    <s v="Elite"/>
    <n v="18"/>
    <n v="9271"/>
    <n v="0"/>
    <x v="4"/>
    <n v="0"/>
    <s v="Untapped"/>
    <s v="Very Powerful"/>
    <n v="89690"/>
    <n v="0"/>
    <s v="http://blocgame.com/stats.php?id=57059"/>
    <s v="Gandhi-like"/>
  </r>
  <r>
    <x v="376"/>
    <s v="Dave Miles"/>
    <x v="7"/>
    <n v="86"/>
    <n v="1"/>
    <x v="3"/>
    <n v="5"/>
    <s v="Elite"/>
    <n v="18"/>
    <n v="6281"/>
    <n v="369"/>
    <x v="6"/>
    <n v="0"/>
    <s v="Untapped"/>
    <s v="Very Powerful"/>
    <n v="43748"/>
    <n v="0"/>
    <s v="http://blocgame.com/stats.php?id=60847"/>
    <s v="Gandhi-like"/>
  </r>
  <r>
    <x v="377"/>
    <s v="Edgar"/>
    <x v="8"/>
    <n v="269"/>
    <n v="48"/>
    <x v="6"/>
    <n v="12"/>
    <s v="Good"/>
    <n v="18"/>
    <n v="23865"/>
    <n v="0"/>
    <x v="13"/>
    <n v="0"/>
    <s v="Untapped"/>
    <s v="Very Powerful"/>
    <n v="23265"/>
    <n v="0.45"/>
    <s v="http://blocgame.com/stats.php?id=249"/>
    <s v="Gandhi-like"/>
  </r>
  <r>
    <x v="378"/>
    <s v="PolandThePower44"/>
    <x v="7"/>
    <n v="194"/>
    <n v="31"/>
    <x v="4"/>
    <n v="9"/>
    <s v="Standard"/>
    <n v="17"/>
    <n v="12184"/>
    <n v="864"/>
    <x v="8"/>
    <n v="0"/>
    <s v="Plentiful"/>
    <s v="Very Powerful"/>
    <n v="30596"/>
    <n v="0"/>
    <s v="http://blocgame.com/stats.php?id=58217"/>
    <s v="Gandhi-like"/>
  </r>
  <r>
    <x v="379"/>
    <s v="ofranko"/>
    <x v="0"/>
    <n v="25"/>
    <n v="3"/>
    <x v="2"/>
    <n v="2"/>
    <s v="Undisciplined Rabble"/>
    <n v="19"/>
    <n v="1992"/>
    <n v="213"/>
    <x v="18"/>
    <n v="0"/>
    <s v="Untapped"/>
    <s v="Somewhat Large"/>
    <n v="13477"/>
    <n v="0"/>
    <s v="http://blocgame.com/stats.php?id=60958"/>
    <s v="Angelic"/>
  </r>
  <r>
    <x v="380"/>
    <s v="fuerza"/>
    <x v="9"/>
    <n v="100"/>
    <n v="6"/>
    <x v="3"/>
    <n v="3"/>
    <s v="Poor"/>
    <n v="19"/>
    <n v="1786"/>
    <n v="0"/>
    <x v="9"/>
    <n v="0"/>
    <s v="Untapped"/>
    <s v="Large"/>
    <n v="15654"/>
    <n v="0"/>
    <s v="http://blocgame.com/stats.php?id=59901"/>
    <s v="Gandhi-like"/>
  </r>
  <r>
    <x v="381"/>
    <s v="Raja Melaka"/>
    <x v="9"/>
    <n v="49"/>
    <n v="0"/>
    <x v="2"/>
    <n v="1"/>
    <s v="Standard"/>
    <n v="19"/>
    <n v="1768"/>
    <n v="0"/>
    <x v="9"/>
    <n v="0"/>
    <s v="Untapped"/>
    <s v="Small"/>
    <n v="20000"/>
    <n v="0"/>
    <s v="http://blocgame.com/stats.php?id=60440"/>
    <s v="Gandhi-like"/>
  </r>
  <r>
    <x v="382"/>
    <s v="rudy karasov"/>
    <x v="3"/>
    <n v="11"/>
    <n v="0"/>
    <x v="2"/>
    <n v="1"/>
    <s v="Elite"/>
    <n v="19"/>
    <n v="992"/>
    <n v="0"/>
    <x v="4"/>
    <n v="0"/>
    <s v="Untapped"/>
    <s v="Small"/>
    <n v="8725"/>
    <n v="0"/>
    <s v="http://blocgame.com/stats.php?id=60691"/>
    <s v="Gandhi-like"/>
  </r>
  <r>
    <x v="383"/>
    <s v="Dave Hunter"/>
    <x v="7"/>
    <n v="91"/>
    <n v="3"/>
    <x v="1"/>
    <n v="3"/>
    <s v="Elite"/>
    <n v="19"/>
    <n v="739"/>
    <n v="3667"/>
    <x v="8"/>
    <n v="1"/>
    <s v="Untapped"/>
    <s v="Mediocre"/>
    <n v="27323"/>
    <n v="0"/>
    <s v="http://blocgame.com/stats.php?id=61520"/>
    <s v="Gandhi-like"/>
  </r>
  <r>
    <x v="384"/>
    <s v="Chola I"/>
    <x v="11"/>
    <n v="73"/>
    <n v="0"/>
    <x v="2"/>
    <n v="2"/>
    <s v="Standard"/>
    <n v="19"/>
    <n v="720"/>
    <n v="190"/>
    <x v="10"/>
    <n v="0"/>
    <s v="Plentiful"/>
    <s v="Mediocre"/>
    <n v="24203"/>
    <n v="0"/>
    <s v="http://blocgame.com/stats.php?id=60964"/>
    <s v="Gandhi-like"/>
  </r>
  <r>
    <x v="385"/>
    <s v="ahmadmaslan"/>
    <x v="0"/>
    <n v="31"/>
    <n v="0"/>
    <x v="2"/>
    <n v="0"/>
    <s v="Elite"/>
    <n v="19"/>
    <n v="311"/>
    <n v="1975"/>
    <x v="3"/>
    <n v="0"/>
    <s v="Untapped"/>
    <s v="Mediocre"/>
    <n v="20000"/>
    <n v="0"/>
    <s v="http://blocgame.com/stats.php?id=62107"/>
    <s v="Gandhi-like"/>
  </r>
  <r>
    <x v="386"/>
    <s v="Loki San"/>
    <x v="0"/>
    <n v="16"/>
    <n v="0"/>
    <x v="0"/>
    <n v="0"/>
    <s v="Good"/>
    <n v="19"/>
    <n v="269"/>
    <n v="0"/>
    <x v="18"/>
    <n v="0"/>
    <s v="Untapped"/>
    <s v="None"/>
    <n v="20788"/>
    <n v="0"/>
    <s v="http://blocgame.com/stats.php?id=62156"/>
    <s v="Normal"/>
  </r>
  <r>
    <x v="387"/>
    <s v="London J. Collins"/>
    <x v="7"/>
    <n v="161"/>
    <n v="4"/>
    <x v="4"/>
    <n v="6"/>
    <s v="Elite"/>
    <n v="17"/>
    <n v="8740"/>
    <n v="146"/>
    <x v="5"/>
    <n v="0"/>
    <s v="Near Depletion"/>
    <s v="Very Powerful"/>
    <n v="82896"/>
    <n v="0"/>
    <s v="http://blocgame.com/stats.php?id=58252"/>
    <s v="Gandhi-like"/>
  </r>
  <r>
    <x v="388"/>
    <s v="Rodger Ankle"/>
    <x v="7"/>
    <n v="134"/>
    <n v="2"/>
    <x v="3"/>
    <n v="6"/>
    <s v="Elite"/>
    <n v="17"/>
    <n v="3169"/>
    <n v="0"/>
    <x v="8"/>
    <n v="0"/>
    <s v="Untapped"/>
    <s v="Very Powerful"/>
    <n v="45750"/>
    <n v="0"/>
    <s v="http://blocgame.com/stats.php?id=61345"/>
    <s v="Angelic"/>
  </r>
  <r>
    <x v="389"/>
    <s v="ThePole"/>
    <x v="7"/>
    <n v="278"/>
    <n v="35"/>
    <x v="7"/>
    <n v="12"/>
    <s v="Standard"/>
    <n v="17"/>
    <n v="16534"/>
    <n v="0"/>
    <x v="4"/>
    <n v="0"/>
    <s v="Untapped"/>
    <s v="Very Powerful"/>
    <n v="48327"/>
    <n v="0"/>
    <s v="http://blocgame.com/stats.php?id=50839"/>
    <s v="Gandhi-like"/>
  </r>
  <r>
    <x v="390"/>
    <s v="Augusto"/>
    <x v="3"/>
    <n v="159"/>
    <n v="15"/>
    <x v="3"/>
    <n v="5"/>
    <s v="Elite"/>
    <n v="17"/>
    <n v="2472"/>
    <n v="12331"/>
    <x v="3"/>
    <n v="0"/>
    <s v="Plentiful"/>
    <s v="Very Powerful"/>
    <n v="30023"/>
    <n v="0"/>
    <s v="http://blocgame.com/stats.php?id=60229"/>
    <s v="Gandhi-like"/>
  </r>
  <r>
    <x v="391"/>
    <s v="Sybalus"/>
    <x v="13"/>
    <n v="23"/>
    <n v="16"/>
    <x v="5"/>
    <n v="3"/>
    <s v="Elite"/>
    <n v="18"/>
    <n v="6235"/>
    <n v="354"/>
    <x v="19"/>
    <n v="0"/>
    <s v="Plentiful"/>
    <s v="Large"/>
    <n v="9083"/>
    <n v="0"/>
    <s v="http://blocgame.com/stats.php?id=53099"/>
    <s v="Questionable"/>
  </r>
  <r>
    <x v="392"/>
    <s v="Archbishop de Lusignan"/>
    <x v="25"/>
    <n v="7"/>
    <n v="1"/>
    <x v="3"/>
    <n v="2"/>
    <s v="Elite"/>
    <n v="18"/>
    <n v="3403"/>
    <n v="0"/>
    <x v="8"/>
    <n v="0"/>
    <n v="0"/>
    <s v="Somewhat Large"/>
    <n v="8509"/>
    <n v="0"/>
    <s v="http://blocgame.com/stats.php?id=58666"/>
    <s v="Angelic"/>
  </r>
  <r>
    <x v="393"/>
    <s v="laviola"/>
    <x v="11"/>
    <n v="58"/>
    <n v="4"/>
    <x v="1"/>
    <n v="3"/>
    <s v="Standard"/>
    <n v="18"/>
    <n v="1872"/>
    <n v="0"/>
    <x v="8"/>
    <n v="0"/>
    <s v="Near Depletion"/>
    <s v="Somewhat Large"/>
    <n v="19177"/>
    <n v="0"/>
    <s v="http://blocgame.com/stats.php?id=60997"/>
    <s v="Gandhi-like"/>
  </r>
  <r>
    <x v="394"/>
    <s v="Cute Girl"/>
    <x v="34"/>
    <n v="78"/>
    <n v="2"/>
    <x v="2"/>
    <n v="3"/>
    <s v="Elite"/>
    <n v="18"/>
    <n v="1741"/>
    <n v="0"/>
    <x v="5"/>
    <n v="0"/>
    <s v="Untapped"/>
    <s v="Somewhat Large"/>
    <n v="37648"/>
    <n v="0"/>
    <s v="http://blocgame.com/stats.php?id=61620"/>
    <s v="Gandhi-like"/>
  </r>
  <r>
    <x v="395"/>
    <s v="PÅ‚etwonurkov"/>
    <x v="34"/>
    <n v="81"/>
    <n v="0"/>
    <x v="0"/>
    <n v="2"/>
    <s v="Elite"/>
    <n v="18"/>
    <n v="1198"/>
    <n v="0"/>
    <x v="16"/>
    <n v="0"/>
    <s v="Untapped"/>
    <s v="Mediocre"/>
    <n v="26704"/>
    <n v="0"/>
    <s v="http://blocgame.com/stats.php?id=61524"/>
    <s v="Gandhi-like"/>
  </r>
  <r>
    <x v="396"/>
    <s v="Haidir Hasim"/>
    <x v="0"/>
    <n v="7"/>
    <n v="0"/>
    <x v="2"/>
    <n v="0"/>
    <s v="Good"/>
    <n v="18"/>
    <n v="1051"/>
    <n v="5105"/>
    <x v="0"/>
    <n v="0"/>
    <s v="Untapped"/>
    <s v="Large"/>
    <n v="8725"/>
    <n v="0"/>
    <s v="http://blocgame.com/stats.php?id=60940"/>
    <s v="Gandhi-like"/>
  </r>
  <r>
    <x v="397"/>
    <s v="kakamin"/>
    <x v="9"/>
    <n v="83"/>
    <n v="6"/>
    <x v="1"/>
    <n v="3"/>
    <s v="Good"/>
    <n v="18"/>
    <n v="491"/>
    <n v="0"/>
    <x v="9"/>
    <n v="0"/>
    <s v="Untapped"/>
    <s v="Mediocre"/>
    <n v="24430"/>
    <n v="0"/>
    <s v="http://blocgame.com/stats.php?id=61281"/>
    <s v="Gandhi-like"/>
  </r>
  <r>
    <x v="398"/>
    <s v="Zheng Wen Ling"/>
    <x v="0"/>
    <n v="20"/>
    <n v="0"/>
    <x v="2"/>
    <n v="1"/>
    <s v="Poor"/>
    <n v="18"/>
    <n v="394"/>
    <n v="0"/>
    <x v="7"/>
    <n v="0"/>
    <s v="Untapped"/>
    <s v="None"/>
    <n v="20000"/>
    <n v="0"/>
    <s v="http://blocgame.com/stats.php?id=62015"/>
    <s v="Gandhi-like"/>
  </r>
  <r>
    <x v="399"/>
    <s v="Seaman"/>
    <x v="40"/>
    <n v="9"/>
    <n v="0"/>
    <x v="2"/>
    <n v="0"/>
    <s v="Standard"/>
    <n v="18"/>
    <n v="311"/>
    <n v="98"/>
    <x v="4"/>
    <n v="0"/>
    <s v="Untapped"/>
    <s v="Small"/>
    <n v="16667"/>
    <n v="0"/>
    <s v="http://blocgame.com/stats.php?id=62117"/>
    <s v="Gandhi-like"/>
  </r>
  <r>
    <x v="400"/>
    <s v="flaipos"/>
    <x v="0"/>
    <n v="20"/>
    <n v="0"/>
    <x v="0"/>
    <n v="0"/>
    <s v="Standard"/>
    <n v="18"/>
    <n v="305"/>
    <n v="0"/>
    <x v="1"/>
    <n v="0"/>
    <s v="Untapped"/>
    <s v="None"/>
    <n v="20000"/>
    <n v="0"/>
    <s v="http://blocgame.com/stats.php?id=62233"/>
    <s v="Normal"/>
  </r>
  <r>
    <x v="401"/>
    <s v="Harzan15"/>
    <x v="0"/>
    <n v="36"/>
    <n v="0"/>
    <x v="2"/>
    <n v="0"/>
    <s v="Undisciplined Rabble"/>
    <n v="18"/>
    <n v="224"/>
    <n v="0"/>
    <x v="7"/>
    <n v="0"/>
    <s v="Untapped"/>
    <s v="None"/>
    <n v="20000"/>
    <n v="0"/>
    <s v="http://blocgame.com/stats.php?id=61817"/>
    <s v="Gandhi-like"/>
  </r>
  <r>
    <x v="402"/>
    <s v="St. Sanic"/>
    <x v="1"/>
    <n v="158"/>
    <n v="2"/>
    <x v="4"/>
    <n v="5"/>
    <s v="Good"/>
    <n v="17"/>
    <n v="2277"/>
    <n v="6273"/>
    <x v="2"/>
    <n v="0"/>
    <s v="Untapped"/>
    <s v="Very Powerful"/>
    <n v="53742"/>
    <n v="0"/>
    <s v="http://blocgame.com/stats.php?id=59029"/>
    <s v="Gandhi-like"/>
  </r>
  <r>
    <x v="403"/>
    <s v="DesertFox"/>
    <x v="7"/>
    <n v="278"/>
    <n v="42"/>
    <x v="7"/>
    <n v="11"/>
    <s v="Good"/>
    <n v="17"/>
    <n v="15100"/>
    <n v="0"/>
    <x v="4"/>
    <n v="0"/>
    <s v="Untapped"/>
    <s v="Very Powerful"/>
    <n v="53252"/>
    <n v="0"/>
    <s v="http://blocgame.com/stats.php?id=52368"/>
    <s v="Gandhi-like"/>
  </r>
  <r>
    <x v="404"/>
    <s v="tfwqtp2tlgf|;3"/>
    <x v="2"/>
    <n v="5"/>
    <n v="32"/>
    <x v="6"/>
    <n v="3"/>
    <s v="Undisciplined Rabble"/>
    <n v="7"/>
    <n v="8001"/>
    <n v="0"/>
    <x v="3"/>
    <n v="0"/>
    <s v="Untapped"/>
    <s v="None"/>
    <n v="13848"/>
    <n v="0"/>
    <s v="http://blocgame.com/stats.php?id=53422"/>
    <s v="Normal"/>
  </r>
  <r>
    <x v="405"/>
    <s v="CTSKRR"/>
    <x v="3"/>
    <n v="18"/>
    <n v="4"/>
    <x v="1"/>
    <n v="4"/>
    <s v="Elite"/>
    <n v="17"/>
    <n v="2710"/>
    <n v="456"/>
    <x v="6"/>
    <n v="0"/>
    <s v="Untapped"/>
    <s v="Mediocre"/>
    <n v="16254"/>
    <n v="0"/>
    <s v="http://blocgame.com/stats.php?id=60811"/>
    <s v="Gandhi-like"/>
  </r>
  <r>
    <x v="406"/>
    <s v="Elroy"/>
    <x v="1"/>
    <n v="285"/>
    <n v="51"/>
    <x v="6"/>
    <n v="19"/>
    <s v="Undisciplined Rabble"/>
    <n v="17"/>
    <n v="27141"/>
    <n v="0"/>
    <x v="5"/>
    <n v="3"/>
    <s v="Untapped"/>
    <s v="Very Powerful"/>
    <n v="43195"/>
    <n v="0"/>
    <s v="http://blocgame.com/stats.php?id=41629"/>
    <s v="Gandhi-like"/>
  </r>
  <r>
    <x v="407"/>
    <s v="Der Fuhrer"/>
    <x v="12"/>
    <n v="30"/>
    <n v="18"/>
    <x v="4"/>
    <n v="3"/>
    <s v="Good"/>
    <n v="17"/>
    <n v="7385"/>
    <n v="1353"/>
    <x v="14"/>
    <n v="0"/>
    <s v="Untapped"/>
    <s v="Very Powerful"/>
    <n v="14747"/>
    <n v="0"/>
    <s v="http://blocgame.com/stats.php?id=50302"/>
    <s v="Questionable"/>
  </r>
  <r>
    <x v="408"/>
    <s v="Ramar"/>
    <x v="3"/>
    <n v="3"/>
    <n v="2"/>
    <x v="1"/>
    <n v="2"/>
    <s v="Elite"/>
    <n v="17"/>
    <n v="4089"/>
    <n v="0"/>
    <x v="1"/>
    <n v="0"/>
    <n v="0"/>
    <s v="Mediocre"/>
    <n v="28286"/>
    <n v="0"/>
    <s v="http://blocgame.com/stats.php?id=59527"/>
    <s v="Nice"/>
  </r>
  <r>
    <x v="409"/>
    <s v="John Wayne Gasey"/>
    <x v="0"/>
    <n v="5"/>
    <n v="30"/>
    <x v="7"/>
    <n v="5"/>
    <s v="Undisciplined Rabble"/>
    <n v="16"/>
    <n v="3627"/>
    <n v="0"/>
    <x v="0"/>
    <n v="0"/>
    <s v="Untapped"/>
    <s v="None"/>
    <n v="23780"/>
    <n v="0"/>
    <s v="http://blocgame.com/stats.php?id=51022"/>
    <s v="Isolated"/>
  </r>
  <r>
    <x v="410"/>
    <s v="jaybyrne9"/>
    <x v="13"/>
    <n v="74"/>
    <n v="0"/>
    <x v="5"/>
    <n v="3"/>
    <s v="Poor"/>
    <n v="17"/>
    <n v="2944"/>
    <n v="0"/>
    <x v="5"/>
    <n v="0"/>
    <s v="Untapped"/>
    <s v="Powerful"/>
    <n v="30513"/>
    <n v="0"/>
    <s v="http://blocgame.com/stats.php?id=50293"/>
    <s v="Gandhi-like"/>
  </r>
  <r>
    <x v="411"/>
    <s v="Arbus"/>
    <x v="13"/>
    <n v="151"/>
    <n v="1"/>
    <x v="4"/>
    <n v="7"/>
    <s v="Standard"/>
    <n v="16"/>
    <n v="10883"/>
    <n v="0"/>
    <x v="18"/>
    <n v="0"/>
    <s v="Untapped"/>
    <s v="Very Powerful"/>
    <n v="22999"/>
    <n v="0"/>
    <s v="http://blocgame.com/stats.php?id=57767"/>
    <s v="Gandhi-like"/>
  </r>
  <r>
    <x v="412"/>
    <s v="pbjam"/>
    <x v="13"/>
    <n v="153"/>
    <n v="19"/>
    <x v="4"/>
    <n v="8"/>
    <s v="Elite"/>
    <n v="16"/>
    <n v="8810"/>
    <n v="0"/>
    <x v="9"/>
    <n v="0"/>
    <s v="Untapped"/>
    <s v="Very Powerful"/>
    <n v="37884"/>
    <n v="0"/>
    <s v="http://blocgame.com/stats.php?id=56490"/>
    <s v="Gandhi-like"/>
  </r>
  <r>
    <x v="413"/>
    <s v="Fernindad E. Marcos"/>
    <x v="7"/>
    <n v="259"/>
    <n v="71"/>
    <x v="7"/>
    <n v="11"/>
    <s v="Elite"/>
    <n v="16"/>
    <n v="18821"/>
    <n v="0"/>
    <x v="4"/>
    <n v="0"/>
    <s v="Untapped"/>
    <s v="Very Powerful"/>
    <n v="79555"/>
    <n v="0"/>
    <s v="http://blocgame.com/stats.php?id=52349"/>
    <s v="Gandhi-like"/>
  </r>
  <r>
    <x v="414"/>
    <s v="John Silver"/>
    <x v="13"/>
    <n v="22"/>
    <n v="0"/>
    <x v="1"/>
    <n v="1"/>
    <s v="Good"/>
    <n v="17"/>
    <n v="1529"/>
    <n v="508"/>
    <x v="5"/>
    <n v="0"/>
    <s v="Untapped"/>
    <s v="Meagre"/>
    <n v="20000"/>
    <n v="0"/>
    <s v="http://blocgame.com/stats.php?id=54244"/>
    <s v="Nice"/>
  </r>
  <r>
    <x v="415"/>
    <s v="atheistpreacher"/>
    <x v="0"/>
    <n v="44"/>
    <n v="0"/>
    <x v="1"/>
    <n v="1"/>
    <s v="Poor"/>
    <n v="17"/>
    <n v="1253"/>
    <n v="0"/>
    <x v="15"/>
    <n v="1"/>
    <s v="Untapped"/>
    <s v="Small"/>
    <n v="20000"/>
    <n v="0"/>
    <s v="http://blocgame.com/stats.php?id=41740"/>
    <s v="Gandhi-like"/>
  </r>
  <r>
    <x v="416"/>
    <s v="Peja"/>
    <x v="34"/>
    <n v="44"/>
    <n v="2"/>
    <x v="2"/>
    <n v="2"/>
    <s v="Elite"/>
    <n v="17"/>
    <n v="1068"/>
    <n v="325"/>
    <x v="16"/>
    <n v="0"/>
    <s v="Untapped"/>
    <s v="Somewhat Large"/>
    <n v="26516"/>
    <n v="0"/>
    <s v="http://blocgame.com/stats.php?id=61590"/>
    <s v="Gandhi-like"/>
  </r>
  <r>
    <x v="417"/>
    <s v="Jonas Pavolon"/>
    <x v="34"/>
    <n v="74"/>
    <n v="0"/>
    <x v="1"/>
    <n v="1"/>
    <s v="Good"/>
    <n v="17"/>
    <n v="832"/>
    <n v="0"/>
    <x v="3"/>
    <n v="0"/>
    <s v="Plentiful"/>
    <s v="Mediocre"/>
    <n v="22706"/>
    <n v="0"/>
    <s v="http://blocgame.com/stats.php?id=61617"/>
    <s v="Gandhi-like"/>
  </r>
  <r>
    <x v="418"/>
    <s v="Vilk"/>
    <x v="34"/>
    <n v="41"/>
    <n v="0"/>
    <x v="2"/>
    <n v="2"/>
    <s v="Elite"/>
    <n v="17"/>
    <n v="829"/>
    <n v="7026"/>
    <x v="3"/>
    <n v="0"/>
    <s v="Untapped"/>
    <s v="Somewhat Large"/>
    <n v="27375"/>
    <n v="0"/>
    <s v="http://blocgame.com/stats.php?id=61625"/>
    <s v="Gandhi-like"/>
  </r>
  <r>
    <x v="419"/>
    <s v="Abdul Wahhab"/>
    <x v="0"/>
    <n v="1"/>
    <n v="0"/>
    <x v="1"/>
    <n v="1"/>
    <s v="Undisciplined Rabble"/>
    <n v="17"/>
    <n v="426"/>
    <n v="0"/>
    <x v="8"/>
    <n v="0"/>
    <s v="Untapped"/>
    <s v="None"/>
    <n v="4342"/>
    <n v="0"/>
    <s v="http://blocgame.com/stats.php?id=49882"/>
    <s v="Isolated"/>
  </r>
  <r>
    <x v="420"/>
    <s v="Sir_Ranger"/>
    <x v="41"/>
    <n v="18"/>
    <n v="0"/>
    <x v="2"/>
    <n v="1"/>
    <s v="Poor"/>
    <n v="17"/>
    <n v="426"/>
    <n v="296"/>
    <x v="6"/>
    <n v="0"/>
    <s v="Untapped"/>
    <s v="Meagre"/>
    <n v="20000"/>
    <n v="0"/>
    <s v="http://blocgame.com/stats.php?id=62017"/>
    <s v="Gandhi-like"/>
  </r>
  <r>
    <x v="421"/>
    <s v="Tyrone P. Ulyvich"/>
    <x v="0"/>
    <n v="27"/>
    <n v="0"/>
    <x v="2"/>
    <n v="0"/>
    <s v="Elite"/>
    <n v="17"/>
    <n v="311"/>
    <n v="0"/>
    <x v="6"/>
    <n v="0"/>
    <s v="Untapped"/>
    <s v="None"/>
    <n v="20398"/>
    <n v="0"/>
    <s v="http://blocgame.com/stats.php?id=62219"/>
    <s v="Normal"/>
  </r>
  <r>
    <x v="422"/>
    <s v="Vinci Rodriguez"/>
    <x v="0"/>
    <n v="20"/>
    <n v="0"/>
    <x v="0"/>
    <n v="0"/>
    <s v="Standard"/>
    <n v="17"/>
    <n v="305"/>
    <n v="0"/>
    <x v="1"/>
    <n v="0"/>
    <s v="Untapped"/>
    <s v="None"/>
    <n v="20000"/>
    <n v="0"/>
    <s v="http://blocgame.com/stats.php?id=62235"/>
    <s v="Normal"/>
  </r>
  <r>
    <x v="423"/>
    <s v="Fagarriiino"/>
    <x v="0"/>
    <n v="2"/>
    <n v="0"/>
    <x v="1"/>
    <n v="1"/>
    <s v="Undisciplined Rabble"/>
    <n v="17"/>
    <n v="245"/>
    <n v="0"/>
    <x v="0"/>
    <n v="0"/>
    <s v="Untapped"/>
    <s v="None"/>
    <n v="4505"/>
    <n v="0"/>
    <s v="http://blocgame.com/stats.php?id=58510"/>
    <s v="Questionable"/>
  </r>
  <r>
    <x v="424"/>
    <s v="yipog"/>
    <x v="0"/>
    <n v="2"/>
    <n v="0"/>
    <x v="2"/>
    <n v="1"/>
    <s v="Undisciplined Rabble"/>
    <n v="17"/>
    <n v="187"/>
    <n v="0"/>
    <x v="0"/>
    <n v="0"/>
    <s v="Untapped"/>
    <s v="None"/>
    <n v="1671"/>
    <n v="0"/>
    <s v="http://blocgame.com/stats.php?id=58681"/>
    <s v="Questionable"/>
  </r>
  <r>
    <x v="425"/>
    <s v="Umar"/>
    <x v="2"/>
    <n v="2"/>
    <n v="2"/>
    <x v="2"/>
    <n v="3"/>
    <s v="Undisciplined Rabble"/>
    <n v="17"/>
    <n v="147"/>
    <n v="1382"/>
    <x v="8"/>
    <n v="0"/>
    <s v="Untapped"/>
    <s v="None"/>
    <n v="2930"/>
    <n v="0"/>
    <s v="http://blocgame.com/stats.php?id=58497"/>
    <s v="Questionable"/>
  </r>
  <r>
    <x v="426"/>
    <s v="WARZTAN"/>
    <x v="0"/>
    <n v="2"/>
    <n v="0"/>
    <x v="0"/>
    <n v="0"/>
    <s v="Undisciplined Rabble"/>
    <n v="17"/>
    <n v="112"/>
    <n v="0"/>
    <x v="14"/>
    <n v="0"/>
    <s v="Untapped"/>
    <s v="None"/>
    <n v="6342"/>
    <n v="0"/>
    <s v="http://blocgame.com/stats.php?id=59390"/>
    <s v="Normal"/>
  </r>
  <r>
    <x v="427"/>
    <s v="Weed is Good the III"/>
    <x v="13"/>
    <n v="117"/>
    <n v="13"/>
    <x v="5"/>
    <n v="6"/>
    <s v="Elite"/>
    <n v="16"/>
    <n v="5611"/>
    <n v="0"/>
    <x v="5"/>
    <n v="0"/>
    <s v="Untapped"/>
    <s v="Very Powerful"/>
    <n v="32204"/>
    <n v="0"/>
    <s v="http://blocgame.com/stats.php?id=56663"/>
    <s v="Gandhi-like"/>
  </r>
  <r>
    <x v="428"/>
    <s v="John Cena of WWE"/>
    <x v="10"/>
    <n v="179"/>
    <n v="20"/>
    <x v="4"/>
    <n v="7"/>
    <s v="Good"/>
    <n v="16"/>
    <n v="5308"/>
    <n v="0"/>
    <x v="11"/>
    <n v="0"/>
    <s v="Untapped"/>
    <s v="Very Powerful"/>
    <n v="39085"/>
    <n v="0"/>
    <s v="http://blocgame.com/stats.php?id=55959"/>
    <s v="Gandhi-like"/>
  </r>
  <r>
    <x v="429"/>
    <s v="plox"/>
    <x v="13"/>
    <n v="178"/>
    <n v="15"/>
    <x v="5"/>
    <n v="7"/>
    <s v="Elite"/>
    <n v="16"/>
    <n v="4831"/>
    <n v="2150"/>
    <x v="0"/>
    <n v="0"/>
    <s v="Untapped"/>
    <s v="Very Powerful"/>
    <n v="39985"/>
    <n v="0"/>
    <s v="http://blocgame.com/stats.php?id=58260"/>
    <s v="Gandhi-like"/>
  </r>
  <r>
    <x v="430"/>
    <s v="Superman"/>
    <x v="12"/>
    <n v="54"/>
    <n v="24"/>
    <x v="4"/>
    <n v="3"/>
    <s v="Elite"/>
    <n v="16"/>
    <n v="10237"/>
    <n v="0"/>
    <x v="18"/>
    <n v="0"/>
    <s v="Untapped"/>
    <s v="Very Powerful"/>
    <n v="16324"/>
    <n v="0"/>
    <s v="http://blocgame.com/stats.php?id=40167"/>
    <s v="Gandhi-like"/>
  </r>
  <r>
    <x v="431"/>
    <s v="Tony Lovink"/>
    <x v="3"/>
    <n v="98"/>
    <n v="13"/>
    <x v="4"/>
    <n v="4"/>
    <s v="Good"/>
    <n v="16"/>
    <n v="4083"/>
    <n v="0"/>
    <x v="9"/>
    <n v="0"/>
    <s v="Untapped"/>
    <s v="Very Powerful"/>
    <n v="44147"/>
    <n v="0"/>
    <s v="http://blocgame.com/stats.php?id=59424"/>
    <s v="Gandhi-like"/>
  </r>
  <r>
    <x v="432"/>
    <s v="AugustReed"/>
    <x v="12"/>
    <n v="115"/>
    <n v="8"/>
    <x v="3"/>
    <n v="5"/>
    <s v="Good"/>
    <n v="16"/>
    <n v="3986"/>
    <n v="0"/>
    <x v="0"/>
    <n v="0"/>
    <s v="Untapped"/>
    <s v="Large"/>
    <n v="20125"/>
    <n v="0"/>
    <s v="http://blocgame.com/stats.php?id=59848"/>
    <s v="Gandhi-like"/>
  </r>
  <r>
    <x v="433"/>
    <s v="Rebel Lord"/>
    <x v="10"/>
    <n v="7"/>
    <n v="6"/>
    <x v="4"/>
    <n v="3"/>
    <s v="Good"/>
    <n v="16"/>
    <n v="5927"/>
    <n v="0"/>
    <x v="8"/>
    <n v="0"/>
    <s v="Plentiful"/>
    <s v="Very Powerful"/>
    <n v="15197"/>
    <n v="0"/>
    <s v="http://blocgame.com/stats.php?id=58149"/>
    <s v="Pariah"/>
  </r>
  <r>
    <x v="434"/>
    <s v="Gypsy Danger"/>
    <x v="1"/>
    <n v="256"/>
    <n v="9"/>
    <x v="7"/>
    <n v="8"/>
    <s v="Good"/>
    <n v="16"/>
    <n v="14112"/>
    <n v="677"/>
    <x v="11"/>
    <n v="0"/>
    <s v="Untapped"/>
    <s v="Very Powerful"/>
    <n v="34351"/>
    <n v="0"/>
    <s v="http://blocgame.com/stats.php?id=41247"/>
    <s v="Gandhi-like"/>
  </r>
  <r>
    <x v="435"/>
    <s v="Hugo Chavez"/>
    <x v="1"/>
    <n v="47"/>
    <n v="8"/>
    <x v="3"/>
    <n v="3"/>
    <s v="Good"/>
    <n v="16"/>
    <n v="5451"/>
    <n v="0"/>
    <x v="1"/>
    <n v="0"/>
    <s v="Untapped"/>
    <s v="Large"/>
    <n v="17040"/>
    <n v="0"/>
    <s v="http://blocgame.com/stats.php?id=59377"/>
    <s v="Gandhi-like"/>
  </r>
  <r>
    <x v="436"/>
    <s v="Takehiro"/>
    <x v="12"/>
    <n v="101"/>
    <n v="13"/>
    <x v="3"/>
    <n v="5"/>
    <s v="Standard"/>
    <n v="16"/>
    <n v="8399"/>
    <n v="0"/>
    <x v="7"/>
    <n v="1"/>
    <s v="Untapped"/>
    <s v="Very Powerful"/>
    <n v="19901"/>
    <n v="0"/>
    <s v="http://blocgame.com/stats.php?id=58802"/>
    <s v="Gandhi-like"/>
  </r>
  <r>
    <x v="437"/>
    <s v="General Fidelis"/>
    <x v="7"/>
    <n v="159"/>
    <n v="51"/>
    <x v="4"/>
    <n v="19"/>
    <s v="Elite"/>
    <n v="15"/>
    <n v="31713"/>
    <n v="0"/>
    <x v="13"/>
    <n v="0"/>
    <s v="Untapped"/>
    <s v="Very Powerful"/>
    <n v="40972"/>
    <n v="0"/>
    <s v="http://blocgame.com/stats.php?id=47349"/>
    <s v="Gandhi-like"/>
  </r>
  <r>
    <x v="438"/>
    <s v="Xing Cheung"/>
    <x v="10"/>
    <n v="139"/>
    <n v="16"/>
    <x v="7"/>
    <n v="9"/>
    <s v="Good"/>
    <n v="15"/>
    <n v="11492"/>
    <n v="0"/>
    <x v="4"/>
    <n v="0"/>
    <s v="Untapped"/>
    <s v="Very Powerful"/>
    <n v="25926"/>
    <n v="0"/>
    <s v="http://blocgame.com/stats.php?id=55591"/>
    <s v="Gandhi-like"/>
  </r>
  <r>
    <x v="439"/>
    <s v="Jean-Jean"/>
    <x v="2"/>
    <n v="230"/>
    <n v="18"/>
    <x v="4"/>
    <n v="9"/>
    <s v="Good"/>
    <n v="15"/>
    <n v="9582"/>
    <n v="0"/>
    <x v="9"/>
    <n v="0"/>
    <s v="Untapped"/>
    <s v="Very Powerful"/>
    <n v="33369"/>
    <n v="0"/>
    <s v="http://blocgame.com/stats.php?id=52930"/>
    <s v="Gandhi-like"/>
  </r>
  <r>
    <x v="440"/>
    <s v="War Raven"/>
    <x v="7"/>
    <n v="158"/>
    <n v="6"/>
    <x v="5"/>
    <n v="6"/>
    <s v="Poor"/>
    <n v="15"/>
    <n v="7278"/>
    <n v="0"/>
    <x v="1"/>
    <n v="0"/>
    <n v="0"/>
    <s v="Very Powerful"/>
    <n v="23434"/>
    <n v="0"/>
    <s v="http://blocgame.com/stats.php?id=57844"/>
    <s v="Good"/>
  </r>
  <r>
    <x v="441"/>
    <s v="Porky Mitch"/>
    <x v="3"/>
    <n v="91"/>
    <n v="1"/>
    <x v="5"/>
    <n v="3"/>
    <s v="Good"/>
    <n v="16"/>
    <n v="3200"/>
    <n v="0"/>
    <x v="9"/>
    <n v="3"/>
    <s v="Untapped"/>
    <s v="Very Powerful"/>
    <n v="44579"/>
    <n v="0"/>
    <s v="http://blocgame.com/stats.php?id=59525"/>
    <s v="Gandhi-like"/>
  </r>
  <r>
    <x v="442"/>
    <s v="K. Litvyak"/>
    <x v="7"/>
    <n v="44"/>
    <n v="1"/>
    <x v="1"/>
    <n v="3"/>
    <s v="Elite"/>
    <n v="16"/>
    <n v="2408"/>
    <n v="148"/>
    <x v="4"/>
    <n v="0"/>
    <s v="Untapped"/>
    <s v="Large"/>
    <n v="20000"/>
    <n v="0"/>
    <s v="http://blocgame.com/stats.php?id=61023"/>
    <s v="Gandhi-like"/>
  </r>
  <r>
    <x v="443"/>
    <s v="rumsods mom"/>
    <x v="3"/>
    <n v="21"/>
    <n v="0"/>
    <x v="2"/>
    <n v="2"/>
    <s v="Undisciplined Rabble"/>
    <n v="16"/>
    <n v="1738"/>
    <n v="0"/>
    <x v="0"/>
    <n v="0"/>
    <s v="Near Depletion"/>
    <s v="None"/>
    <n v="8085"/>
    <n v="0"/>
    <s v="http://blocgame.com/stats.php?id=59451"/>
    <s v="Gandhi-like"/>
  </r>
  <r>
    <x v="444"/>
    <s v="Tacoonastick"/>
    <x v="27"/>
    <n v="42"/>
    <n v="0"/>
    <x v="2"/>
    <n v="1"/>
    <s v="Poor"/>
    <n v="16"/>
    <n v="1224"/>
    <n v="0"/>
    <x v="12"/>
    <n v="0"/>
    <s v="Untapped"/>
    <s v="None"/>
    <n v="10899"/>
    <n v="0"/>
    <s v="http://blocgame.com/stats.php?id=60955"/>
    <s v="Gandhi-like"/>
  </r>
  <r>
    <x v="445"/>
    <s v="MangyWoodpecker"/>
    <x v="0"/>
    <n v="6"/>
    <n v="0"/>
    <x v="2"/>
    <n v="0"/>
    <s v="Standard"/>
    <n v="16"/>
    <n v="488"/>
    <n v="0"/>
    <x v="14"/>
    <n v="0"/>
    <s v="Untapped"/>
    <s v="Meagre"/>
    <n v="19800"/>
    <n v="0"/>
    <s v="http://blocgame.com/stats.php?id=44880"/>
    <s v="Gandhi-like"/>
  </r>
  <r>
    <x v="446"/>
    <s v="rectalopossum"/>
    <x v="7"/>
    <n v="38"/>
    <n v="0"/>
    <x v="2"/>
    <n v="1"/>
    <s v="Undisciplined Rabble"/>
    <n v="16"/>
    <n v="455"/>
    <n v="3177"/>
    <x v="0"/>
    <n v="0"/>
    <s v="Untapped"/>
    <s v="Meagre"/>
    <n v="23955"/>
    <n v="0"/>
    <s v="http://blocgame.com/stats.php?id=61686"/>
    <s v="Gandhi-like"/>
  </r>
  <r>
    <x v="447"/>
    <s v="mkichjr"/>
    <x v="0"/>
    <n v="25"/>
    <n v="0"/>
    <x v="2"/>
    <n v="0"/>
    <s v="Elite"/>
    <n v="16"/>
    <n v="306"/>
    <n v="0"/>
    <x v="8"/>
    <n v="0"/>
    <s v="Untapped"/>
    <s v="None"/>
    <n v="20000"/>
    <n v="0"/>
    <s v="http://blocgame.com/stats.php?id=62236"/>
    <s v="Normal"/>
  </r>
  <r>
    <x v="448"/>
    <s v="paul2143"/>
    <x v="0"/>
    <n v="35"/>
    <n v="0"/>
    <x v="2"/>
    <n v="0"/>
    <s v="Standard"/>
    <n v="16"/>
    <n v="298"/>
    <n v="2506"/>
    <x v="8"/>
    <n v="0"/>
    <s v="Untapped"/>
    <s v="None"/>
    <n v="20000"/>
    <n v="0"/>
    <s v="http://blocgame.com/stats.php?id=62230"/>
    <s v="Normal"/>
  </r>
  <r>
    <x v="449"/>
    <s v="qwertyuioppp"/>
    <x v="0"/>
    <n v="2"/>
    <n v="0"/>
    <x v="2"/>
    <n v="0"/>
    <s v="Standard"/>
    <n v="16"/>
    <n v="281"/>
    <n v="3004"/>
    <x v="0"/>
    <n v="0"/>
    <s v="Untapped"/>
    <s v="None"/>
    <n v="19406"/>
    <n v="0"/>
    <s v="http://blocgame.com/stats.php?id=61873"/>
    <s v="Nice"/>
  </r>
  <r>
    <x v="450"/>
    <s v="Marcus Mills"/>
    <x v="0"/>
    <n v="20"/>
    <n v="0"/>
    <x v="2"/>
    <n v="0"/>
    <s v="Poor"/>
    <n v="16"/>
    <n v="171"/>
    <n v="0"/>
    <x v="11"/>
    <n v="0"/>
    <s v="Untapped"/>
    <s v="None"/>
    <n v="20000"/>
    <n v="0"/>
    <s v="http://blocgame.com/stats.php?id=46590"/>
    <s v="Questionable"/>
  </r>
  <r>
    <x v="451"/>
    <s v="Bavilin"/>
    <x v="3"/>
    <n v="93"/>
    <n v="6"/>
    <x v="3"/>
    <n v="4"/>
    <s v="Standard"/>
    <n v="15"/>
    <n v="5794"/>
    <n v="5718"/>
    <x v="3"/>
    <n v="0"/>
    <s v="Untapped"/>
    <s v="Somewhat Large"/>
    <n v="29071"/>
    <n v="0.05"/>
    <s v="http://blocgame.com/stats.php?id=60186"/>
    <s v="Gandhi-like"/>
  </r>
  <r>
    <x v="452"/>
    <s v="B. Summers"/>
    <x v="3"/>
    <n v="201"/>
    <n v="47"/>
    <x v="7"/>
    <n v="6"/>
    <s v="Elite"/>
    <n v="109"/>
    <n v="8217"/>
    <n v="6208"/>
    <x v="8"/>
    <n v="0"/>
    <s v="Untapped"/>
    <s v="Large"/>
    <n v="23711"/>
    <n v="0"/>
    <s v="http://blocgame.com/stats.php?id=54923"/>
    <s v="Gandhi-like"/>
  </r>
  <r>
    <x v="453"/>
    <s v="Captain Mandrake"/>
    <x v="7"/>
    <n v="113"/>
    <n v="25"/>
    <x v="4"/>
    <n v="3"/>
    <s v="Elite"/>
    <n v="15"/>
    <n v="10946"/>
    <n v="0"/>
    <x v="13"/>
    <n v="0"/>
    <s v="Untapped"/>
    <s v="Very Powerful"/>
    <n v="19715"/>
    <n v="0"/>
    <s v="http://blocgame.com/stats.php?id=58198"/>
    <s v="Gandhi-like"/>
  </r>
  <r>
    <x v="454"/>
    <s v="Blobby78"/>
    <x v="3"/>
    <n v="75"/>
    <n v="3"/>
    <x v="1"/>
    <n v="4"/>
    <s v="Elite"/>
    <n v="15"/>
    <n v="5325"/>
    <n v="7837"/>
    <x v="11"/>
    <n v="0"/>
    <s v="Near Depletion"/>
    <s v="Very Powerful"/>
    <n v="17489"/>
    <n v="0"/>
    <s v="http://blocgame.com/stats.php?id=59614"/>
    <s v="Nice"/>
  </r>
  <r>
    <x v="455"/>
    <s v="Solus"/>
    <x v="7"/>
    <n v="160"/>
    <n v="27"/>
    <x v="3"/>
    <n v="6"/>
    <s v="Elite"/>
    <n v="15"/>
    <n v="9840"/>
    <n v="0"/>
    <x v="4"/>
    <n v="0"/>
    <s v="Untapped"/>
    <s v="Very Powerful"/>
    <n v="26486"/>
    <n v="0"/>
    <s v="http://blocgame.com/stats.php?id=57952"/>
    <s v="Gandhi-like"/>
  </r>
  <r>
    <x v="456"/>
    <s v="Trakel"/>
    <x v="7"/>
    <n v="333"/>
    <n v="13"/>
    <x v="7"/>
    <n v="13"/>
    <s v="Elite"/>
    <n v="14"/>
    <n v="3475"/>
    <n v="0"/>
    <x v="4"/>
    <n v="0"/>
    <s v="Untapped"/>
    <s v="Very Powerful"/>
    <n v="102828"/>
    <n v="0"/>
    <s v="http://blocgame.com/stats.php?id=57176"/>
    <s v="Angelic"/>
  </r>
  <r>
    <x v="457"/>
    <s v="XAdrianT"/>
    <x v="1"/>
    <n v="203"/>
    <n v="12"/>
    <x v="7"/>
    <n v="17"/>
    <s v="Elite"/>
    <n v="14"/>
    <n v="6302"/>
    <n v="0"/>
    <x v="0"/>
    <n v="0"/>
    <s v="Plentiful"/>
    <s v="Very Powerful"/>
    <n v="78527"/>
    <n v="0.05"/>
    <s v="http://blocgame.com/stats.php?id=55912"/>
    <s v="Gandhi-like"/>
  </r>
  <r>
    <x v="458"/>
    <s v="TRSL"/>
    <x v="27"/>
    <n v="100"/>
    <n v="1"/>
    <x v="1"/>
    <n v="4"/>
    <s v="Elite"/>
    <n v="14"/>
    <n v="2302"/>
    <n v="0"/>
    <x v="12"/>
    <n v="0"/>
    <n v="0"/>
    <s v="Somewhat Large"/>
    <n v="27807"/>
    <n v="0"/>
    <s v="http://blocgame.com/stats.php?id=60929"/>
    <s v="Gandhi-like"/>
  </r>
  <r>
    <x v="459"/>
    <s v="Tï¿½mas"/>
    <x v="33"/>
    <n v="70"/>
    <n v="1"/>
    <x v="3"/>
    <n v="3"/>
    <s v="Elite"/>
    <n v="15"/>
    <n v="4299"/>
    <n v="0"/>
    <x v="10"/>
    <n v="0"/>
    <s v="Near Depletion"/>
    <s v="Mediocre"/>
    <n v="5443"/>
    <n v="0"/>
    <s v="http://blocgame.com/stats.php?id=5261"/>
    <s v="Isolated"/>
  </r>
  <r>
    <x v="460"/>
    <s v="zionhar"/>
    <x v="7"/>
    <n v="12"/>
    <n v="0"/>
    <x v="1"/>
    <n v="0"/>
    <s v="Elite"/>
    <n v="15"/>
    <n v="3065"/>
    <n v="165"/>
    <x v="4"/>
    <n v="0"/>
    <s v="Untapped"/>
    <s v="Very Powerful"/>
    <n v="3239"/>
    <n v="0"/>
    <s v="http://blocgame.com/stats.php?id=56893"/>
    <s v="Gandhi-like"/>
  </r>
  <r>
    <x v="461"/>
    <s v="keroro"/>
    <x v="3"/>
    <n v="18"/>
    <n v="5"/>
    <x v="2"/>
    <n v="2"/>
    <s v="Elite"/>
    <n v="15"/>
    <n v="2562"/>
    <n v="164"/>
    <x v="6"/>
    <n v="0"/>
    <s v="Untapped"/>
    <s v="Mediocre"/>
    <n v="24848"/>
    <n v="0"/>
    <s v="http://blocgame.com/stats.php?id=61145"/>
    <s v="Gandhi-like"/>
  </r>
  <r>
    <x v="462"/>
    <s v="FedericoDionisi"/>
    <x v="39"/>
    <n v="44"/>
    <n v="0"/>
    <x v="1"/>
    <n v="1"/>
    <s v="Good"/>
    <n v="15"/>
    <n v="2112"/>
    <n v="0"/>
    <x v="17"/>
    <n v="0"/>
    <s v="Untapped"/>
    <s v="Large"/>
    <n v="9175"/>
    <n v="0"/>
    <s v="http://blocgame.com/stats.php?id=60349"/>
    <s v="Gandhi-like"/>
  </r>
  <r>
    <x v="463"/>
    <s v="JohnJones"/>
    <x v="3"/>
    <n v="30"/>
    <n v="0"/>
    <x v="2"/>
    <n v="1"/>
    <s v="Elite"/>
    <n v="15"/>
    <n v="856"/>
    <n v="0"/>
    <x v="16"/>
    <n v="0"/>
    <s v="Untapped"/>
    <s v="Meagre"/>
    <n v="19995"/>
    <n v="0"/>
    <s v="http://blocgame.com/stats.php?id=61528"/>
    <s v="Gandhi-like"/>
  </r>
  <r>
    <x v="464"/>
    <s v="Jones"/>
    <x v="3"/>
    <n v="18"/>
    <n v="0"/>
    <x v="2"/>
    <n v="0"/>
    <s v="Poor"/>
    <n v="15"/>
    <n v="521"/>
    <n v="4463"/>
    <x v="8"/>
    <n v="0"/>
    <s v="Untapped"/>
    <s v="Meagre"/>
    <n v="20000"/>
    <n v="0"/>
    <s v="http://blocgame.com/stats.php?id=61948"/>
    <s v="Questionable"/>
  </r>
  <r>
    <x v="465"/>
    <s v="Rudolf Hess"/>
    <x v="0"/>
    <n v="19"/>
    <n v="0"/>
    <x v="2"/>
    <n v="0"/>
    <s v="Elite"/>
    <n v="15"/>
    <n v="403"/>
    <n v="476"/>
    <x v="16"/>
    <n v="0"/>
    <s v="Untapped"/>
    <s v="None"/>
    <n v="20000"/>
    <n v="0"/>
    <s v="http://blocgame.com/stats.php?id=62128"/>
    <s v="Nice"/>
  </r>
  <r>
    <x v="466"/>
    <s v="Rigoberto Garcï¿½a"/>
    <x v="0"/>
    <n v="25"/>
    <n v="0"/>
    <x v="2"/>
    <n v="0"/>
    <s v="Elite"/>
    <n v="15"/>
    <n v="252"/>
    <n v="375"/>
    <x v="5"/>
    <n v="0"/>
    <s v="Untapped"/>
    <s v="Meagre"/>
    <n v="20000"/>
    <n v="0"/>
    <s v="http://blocgame.com/stats.php?id=62006"/>
    <s v="Normal"/>
  </r>
  <r>
    <x v="467"/>
    <s v="Sobek"/>
    <x v="1"/>
    <n v="917"/>
    <n v="76"/>
    <x v="6"/>
    <n v="26"/>
    <s v="Elite"/>
    <n v="14"/>
    <n v="18057"/>
    <n v="3824"/>
    <x v="11"/>
    <n v="29"/>
    <n v="0"/>
    <s v="Very Powerful"/>
    <n v="96687"/>
    <n v="0"/>
    <s v="http://blocgame.com/stats.php?id=49868"/>
    <s v="Gandhi-like"/>
  </r>
  <r>
    <x v="468"/>
    <s v="Shockwave"/>
    <x v="8"/>
    <n v="198"/>
    <n v="68"/>
    <x v="7"/>
    <n v="14"/>
    <s v="Standard"/>
    <n v="14"/>
    <n v="20119"/>
    <n v="0"/>
    <x v="14"/>
    <n v="2"/>
    <s v="Untapped"/>
    <s v="Very Powerful"/>
    <n v="37998"/>
    <n v="0"/>
    <s v="http://blocgame.com/stats.php?id=40311"/>
    <s v="Gandhi-like"/>
  </r>
  <r>
    <x v="469"/>
    <s v="Hope"/>
    <x v="12"/>
    <n v="44"/>
    <n v="9"/>
    <x v="4"/>
    <n v="3"/>
    <s v="Standard"/>
    <n v="14"/>
    <n v="10286"/>
    <n v="3256"/>
    <x v="3"/>
    <n v="0"/>
    <s v="Near Depletion"/>
    <s v="Very Powerful"/>
    <n v="9727"/>
    <n v="0"/>
    <s v="http://blocgame.com/stats.php?id=56155"/>
    <s v="Gandhi-like"/>
  </r>
  <r>
    <x v="470"/>
    <s v="Man of the Moon"/>
    <x v="2"/>
    <n v="252"/>
    <n v="10"/>
    <x v="6"/>
    <n v="9"/>
    <s v="Good"/>
    <n v="13"/>
    <n v="3265"/>
    <n v="0"/>
    <x v="2"/>
    <n v="1"/>
    <s v="Untapped"/>
    <s v="Very Powerful"/>
    <n v="50796"/>
    <n v="0"/>
    <s v="http://blocgame.com/stats.php?id=52854"/>
    <s v="Gandhi-like"/>
  </r>
  <r>
    <x v="471"/>
    <s v="TheDankDark"/>
    <x v="3"/>
    <n v="78"/>
    <n v="10"/>
    <x v="1"/>
    <n v="4"/>
    <s v="Elite"/>
    <n v="13"/>
    <n v="3137"/>
    <n v="5560"/>
    <x v="14"/>
    <n v="0"/>
    <s v="Untapped"/>
    <s v="Powerful"/>
    <n v="34568"/>
    <n v="0"/>
    <s v="http://blocgame.com/stats.php?id=60950"/>
    <s v="Gandhi-like"/>
  </r>
  <r>
    <x v="472"/>
    <s v="Seff Blatter"/>
    <x v="13"/>
    <n v="168"/>
    <n v="14"/>
    <x v="5"/>
    <n v="5"/>
    <s v="Elite"/>
    <n v="13"/>
    <n v="2466"/>
    <n v="126"/>
    <x v="1"/>
    <n v="0"/>
    <s v="Plentiful"/>
    <s v="Powerful"/>
    <n v="49706"/>
    <n v="0"/>
    <s v="http://blocgame.com/stats.php?id=56829"/>
    <s v="Gandhi-like"/>
  </r>
  <r>
    <x v="473"/>
    <s v="Baloq Liat"/>
    <x v="0"/>
    <n v="24"/>
    <n v="0"/>
    <x v="2"/>
    <n v="1"/>
    <s v="Undisciplined Rabble"/>
    <n v="14"/>
    <n v="524"/>
    <n v="227"/>
    <x v="7"/>
    <n v="0"/>
    <s v="Untapped"/>
    <s v="None"/>
    <n v="16500"/>
    <n v="0"/>
    <s v="http://blocgame.com/stats.php?id=61900"/>
    <s v="Gandhi-like"/>
  </r>
  <r>
    <x v="474"/>
    <s v="CrazyFrog"/>
    <x v="0"/>
    <n v="9"/>
    <n v="0"/>
    <x v="2"/>
    <n v="0"/>
    <s v="Good"/>
    <n v="14"/>
    <n v="438"/>
    <n v="0"/>
    <x v="0"/>
    <n v="0"/>
    <s v="Untapped"/>
    <s v="None"/>
    <n v="20000"/>
    <n v="0"/>
    <s v="http://blocgame.com/stats.php?id=62099"/>
    <s v="Angelic"/>
  </r>
  <r>
    <x v="475"/>
    <s v="Muhammad Ali"/>
    <x v="1"/>
    <n v="16"/>
    <n v="0"/>
    <x v="2"/>
    <n v="1"/>
    <s v="Good"/>
    <n v="14"/>
    <n v="436"/>
    <n v="0"/>
    <x v="8"/>
    <n v="0"/>
    <s v="Untapped"/>
    <s v="None"/>
    <n v="20000"/>
    <n v="0"/>
    <s v="http://blocgame.com/stats.php?id=62085"/>
    <s v="Gandhi-like"/>
  </r>
  <r>
    <x v="476"/>
    <s v="Badman"/>
    <x v="0"/>
    <n v="14"/>
    <n v="0"/>
    <x v="0"/>
    <n v="0"/>
    <s v="Good"/>
    <n v="14"/>
    <n v="420"/>
    <n v="0"/>
    <x v="8"/>
    <n v="0"/>
    <s v="Untapped"/>
    <s v="None"/>
    <n v="20000"/>
    <n v="0"/>
    <s v="http://blocgame.com/stats.php?id=62095"/>
    <s v="Gandhi-like"/>
  </r>
  <r>
    <x v="477"/>
    <s v="LelkyLelbao"/>
    <x v="3"/>
    <n v="35"/>
    <n v="0"/>
    <x v="1"/>
    <n v="1"/>
    <s v="Undisciplined Rabble"/>
    <n v="14"/>
    <n v="402"/>
    <n v="2990"/>
    <x v="0"/>
    <n v="0"/>
    <s v="Untapped"/>
    <s v="None"/>
    <n v="21760"/>
    <n v="0"/>
    <s v="http://blocgame.com/stats.php?id=61690"/>
    <s v="Gandhi-like"/>
  </r>
  <r>
    <x v="478"/>
    <s v="CrazyDima"/>
    <x v="0"/>
    <n v="9"/>
    <n v="0"/>
    <x v="0"/>
    <n v="0"/>
    <s v="Elite"/>
    <n v="14"/>
    <n v="373"/>
    <n v="0"/>
    <x v="8"/>
    <n v="0"/>
    <s v="Untapped"/>
    <s v="None"/>
    <n v="16667"/>
    <n v="0"/>
    <s v="http://blocgame.com/stats.php?id=62098"/>
    <s v="Angelic"/>
  </r>
  <r>
    <x v="479"/>
    <s v="Oppressor"/>
    <x v="0"/>
    <n v="53"/>
    <n v="0"/>
    <x v="1"/>
    <n v="2"/>
    <s v="Elite"/>
    <n v="14"/>
    <n v="329"/>
    <n v="2822"/>
    <x v="11"/>
    <n v="0"/>
    <s v="Untapped"/>
    <s v="Somewhat Large"/>
    <n v="20000"/>
    <n v="0"/>
    <s v="http://blocgame.com/stats.php?id=61563"/>
    <s v="Gandhi-like"/>
  </r>
  <r>
    <x v="480"/>
    <s v="Warf"/>
    <x v="0"/>
    <n v="19"/>
    <n v="0"/>
    <x v="2"/>
    <n v="0"/>
    <s v="Elite"/>
    <n v="14"/>
    <n v="311"/>
    <n v="0"/>
    <x v="3"/>
    <n v="0"/>
    <s v="Plentiful"/>
    <s v="None"/>
    <n v="20000"/>
    <n v="0"/>
    <s v="http://blocgame.com/stats.php?id=62213"/>
    <s v="Good"/>
  </r>
  <r>
    <x v="481"/>
    <s v="Dan The Magic Man"/>
    <x v="0"/>
    <n v="7"/>
    <n v="0"/>
    <x v="2"/>
    <n v="2"/>
    <s v="Undisciplined Rabble"/>
    <n v="14"/>
    <n v="310"/>
    <n v="0"/>
    <x v="8"/>
    <n v="0"/>
    <n v="0"/>
    <s v="Small"/>
    <n v="20203"/>
    <n v="0"/>
    <s v="http://blocgame.com/stats.php?id=61645"/>
    <s v="Questionable"/>
  </r>
  <r>
    <x v="482"/>
    <s v="Fury"/>
    <x v="0"/>
    <n v="13"/>
    <n v="0"/>
    <x v="0"/>
    <n v="0"/>
    <s v="Good"/>
    <n v="14"/>
    <n v="269"/>
    <n v="0"/>
    <x v="8"/>
    <n v="0"/>
    <s v="Untapped"/>
    <s v="None"/>
    <n v="13751"/>
    <n v="0"/>
    <s v="http://blocgame.com/stats.php?id=62094"/>
    <s v="Gandhi-like"/>
  </r>
  <r>
    <x v="483"/>
    <s v="Rick Sanchez"/>
    <x v="7"/>
    <n v="159"/>
    <n v="21"/>
    <x v="7"/>
    <n v="9"/>
    <s v="Standard"/>
    <n v="92"/>
    <n v="8729"/>
    <n v="0"/>
    <x v="0"/>
    <n v="0"/>
    <s v="Untapped"/>
    <s v="Very Powerful"/>
    <n v="72008"/>
    <n v="0"/>
    <s v="http://blocgame.com/stats.php?id=57824"/>
    <s v="Gandhi-like"/>
  </r>
  <r>
    <x v="484"/>
    <s v="Lil B"/>
    <x v="7"/>
    <n v="230"/>
    <n v="31"/>
    <x v="7"/>
    <n v="11"/>
    <s v="Good"/>
    <n v="13"/>
    <n v="12362"/>
    <n v="0"/>
    <x v="10"/>
    <n v="0"/>
    <s v="Untapped"/>
    <s v="Very Powerful"/>
    <n v="64827"/>
    <n v="0"/>
    <s v="http://blocgame.com/stats.php?id=58035"/>
    <s v="Gandhi-like"/>
  </r>
  <r>
    <x v="485"/>
    <s v="J. Dax"/>
    <x v="3"/>
    <n v="214"/>
    <n v="61"/>
    <x v="7"/>
    <n v="12"/>
    <s v="Elite"/>
    <n v="13"/>
    <n v="12952"/>
    <n v="0"/>
    <x v="5"/>
    <n v="0"/>
    <s v="Untapped"/>
    <s v="Very Powerful"/>
    <n v="51257"/>
    <n v="0"/>
    <s v="http://blocgame.com/stats.php?id=51185"/>
    <s v="Gandhi-like"/>
  </r>
  <r>
    <x v="486"/>
    <s v="alysdexia"/>
    <x v="7"/>
    <n v="259"/>
    <n v="45"/>
    <x v="7"/>
    <n v="11"/>
    <s v="Elite"/>
    <n v="13"/>
    <n v="19395"/>
    <n v="749"/>
    <x v="8"/>
    <n v="0"/>
    <s v="Untapped"/>
    <s v="Very Powerful"/>
    <n v="24759"/>
    <n v="0"/>
    <s v="http://blocgame.com/stats.php?id=49652"/>
    <s v="Gandhi-like"/>
  </r>
  <r>
    <x v="487"/>
    <s v="Kenneth"/>
    <x v="1"/>
    <n v="390"/>
    <n v="63"/>
    <x v="6"/>
    <n v="20"/>
    <s v="Good"/>
    <n v="13"/>
    <n v="23663"/>
    <n v="0"/>
    <x v="15"/>
    <n v="0"/>
    <s v="Untapped"/>
    <s v="Very Powerful"/>
    <n v="74296"/>
    <n v="0"/>
    <s v="http://blocgame.com/stats.php?id=47662"/>
    <s v="Normal"/>
  </r>
  <r>
    <x v="488"/>
    <s v="Bashar Hafez al-Assad"/>
    <x v="2"/>
    <n v="471"/>
    <n v="100"/>
    <x v="6"/>
    <n v="19"/>
    <s v="Good"/>
    <n v="13"/>
    <n v="28167"/>
    <n v="0"/>
    <x v="8"/>
    <n v="1"/>
    <s v="Untapped"/>
    <s v="Very Powerful"/>
    <n v="103642"/>
    <n v="0"/>
    <s v="http://blocgame.com/stats.php?id=52852"/>
    <s v="Angelic"/>
  </r>
  <r>
    <x v="489"/>
    <s v="rumsod"/>
    <x v="39"/>
    <n v="36"/>
    <n v="4"/>
    <x v="3"/>
    <n v="3"/>
    <s v="Good"/>
    <n v="13"/>
    <n v="6882"/>
    <n v="38"/>
    <x v="5"/>
    <n v="0"/>
    <s v="Plentiful"/>
    <s v="Mediocre"/>
    <n v="4812"/>
    <n v="0"/>
    <s v="http://blocgame.com/stats.php?id=1"/>
    <s v="Gandhi-like"/>
  </r>
  <r>
    <x v="490"/>
    <s v="General Armstrong"/>
    <x v="1"/>
    <n v="178"/>
    <n v="23"/>
    <x v="6"/>
    <n v="18"/>
    <s v="Good"/>
    <n v="13"/>
    <n v="30131"/>
    <n v="0"/>
    <x v="17"/>
    <n v="0"/>
    <s v="Untapped"/>
    <s v="Very Powerful"/>
    <n v="34230"/>
    <n v="0"/>
    <s v="http://blocgame.com/stats.php?id=53442"/>
    <s v="Gandhi-like"/>
  </r>
  <r>
    <x v="491"/>
    <s v="CowsRTasty"/>
    <x v="21"/>
    <n v="107"/>
    <n v="28"/>
    <x v="7"/>
    <n v="5"/>
    <s v="Elite"/>
    <n v="12"/>
    <n v="6464"/>
    <n v="0"/>
    <x v="15"/>
    <n v="0"/>
    <n v="0"/>
    <s v="Very Powerful"/>
    <n v="32292"/>
    <n v="0"/>
    <s v="http://blocgame.com/stats.php?id=6730"/>
    <s v="Gandhi-like"/>
  </r>
  <r>
    <x v="492"/>
    <s v="AMERICAN_HERO"/>
    <x v="2"/>
    <n v="344"/>
    <n v="27"/>
    <x v="4"/>
    <n v="6"/>
    <s v="Elite"/>
    <n v="12"/>
    <n v="10402"/>
    <n v="0"/>
    <x v="13"/>
    <n v="0"/>
    <s v="Untapped"/>
    <s v="Very Powerful"/>
    <n v="31335"/>
    <n v="0"/>
    <s v="http://blocgame.com/stats.php?id=39022"/>
    <s v="Gandhi-like"/>
  </r>
  <r>
    <x v="493"/>
    <s v="LordArkahm"/>
    <x v="0"/>
    <n v="8"/>
    <n v="0"/>
    <x v="2"/>
    <n v="2"/>
    <s v="Standard"/>
    <n v="13"/>
    <n v="1459"/>
    <n v="230"/>
    <x v="6"/>
    <n v="0"/>
    <s v="Near Depletion"/>
    <s v="Meagre"/>
    <n v="16484"/>
    <n v="0"/>
    <s v="http://blocgame.com/stats.php?id=61310"/>
    <s v="Good"/>
  </r>
  <r>
    <x v="494"/>
    <s v="Lance Adams"/>
    <x v="0"/>
    <n v="7"/>
    <n v="0"/>
    <x v="2"/>
    <n v="1"/>
    <s v="Poor"/>
    <n v="13"/>
    <n v="1160"/>
    <n v="0"/>
    <x v="1"/>
    <n v="0"/>
    <s v="Untapped"/>
    <s v="None"/>
    <n v="11009"/>
    <n v="0"/>
    <s v="http://blocgame.com/stats.php?id=61410"/>
    <s v="Questionable"/>
  </r>
  <r>
    <x v="495"/>
    <s v="afiqaffendy615"/>
    <x v="9"/>
    <n v="52"/>
    <n v="0"/>
    <x v="1"/>
    <n v="1"/>
    <s v="Good"/>
    <n v="13"/>
    <n v="533"/>
    <n v="318"/>
    <x v="10"/>
    <n v="0"/>
    <s v="Untapped"/>
    <s v="Mediocre"/>
    <n v="20000"/>
    <n v="0"/>
    <s v="http://blocgame.com/stats.php?id=61895"/>
    <s v="Gandhi-like"/>
  </r>
  <r>
    <x v="496"/>
    <s v="Ooodin"/>
    <x v="0"/>
    <n v="5"/>
    <n v="0"/>
    <x v="2"/>
    <n v="1"/>
    <s v="Good"/>
    <n v="13"/>
    <n v="300"/>
    <n v="0"/>
    <x v="11"/>
    <n v="0"/>
    <n v="0"/>
    <s v="None"/>
    <n v="14558"/>
    <n v="0"/>
    <s v="http://blocgame.com/stats.php?id=61826"/>
    <s v="Nice"/>
  </r>
  <r>
    <x v="497"/>
    <s v="Firaun"/>
    <x v="0"/>
    <n v="40"/>
    <n v="0"/>
    <x v="2"/>
    <n v="0"/>
    <s v="Elite"/>
    <n v="13"/>
    <n v="283"/>
    <n v="4464"/>
    <x v="11"/>
    <n v="0"/>
    <s v="Near Depletion"/>
    <s v="Mediocre"/>
    <n v="13536"/>
    <n v="0"/>
    <s v="http://blocgame.com/stats.php?id=61668"/>
    <s v="Normal"/>
  </r>
  <r>
    <x v="498"/>
    <s v="Skillet9!"/>
    <x v="25"/>
    <n v="12"/>
    <n v="0"/>
    <x v="2"/>
    <n v="1"/>
    <s v="Elite"/>
    <n v="13"/>
    <n v="228"/>
    <n v="0"/>
    <x v="8"/>
    <n v="0"/>
    <s v="Untapped"/>
    <s v="Small"/>
    <n v="9175"/>
    <n v="0"/>
    <s v="http://blocgame.com/stats.php?id=61318"/>
    <s v="Questionable"/>
  </r>
  <r>
    <x v="499"/>
    <s v="FlairWoW"/>
    <x v="1"/>
    <n v="160"/>
    <n v="51"/>
    <x v="6"/>
    <n v="20"/>
    <s v="Standard"/>
    <n v="12"/>
    <n v="32219"/>
    <n v="0"/>
    <x v="7"/>
    <n v="0"/>
    <s v="Untapped"/>
    <s v="Very Powerful"/>
    <n v="51408"/>
    <n v="0"/>
    <s v="http://blocgame.com/stats.php?id=53068"/>
    <s v="Gandhi-like"/>
  </r>
  <r>
    <x v="500"/>
    <s v="Joe Tito-Hoxha"/>
    <x v="7"/>
    <n v="164"/>
    <n v="25"/>
    <x v="7"/>
    <n v="10"/>
    <s v="Elite"/>
    <n v="12"/>
    <n v="15080"/>
    <n v="0"/>
    <x v="7"/>
    <n v="0"/>
    <s v="Untapped"/>
    <s v="Very Powerful"/>
    <n v="26582"/>
    <n v="0"/>
    <s v="http://blocgame.com/stats.php?id=48188"/>
    <s v="Gandhi-like"/>
  </r>
  <r>
    <x v="501"/>
    <s v="Cuban Pete"/>
    <x v="3"/>
    <n v="179"/>
    <n v="22"/>
    <x v="4"/>
    <n v="7"/>
    <s v="Elite"/>
    <n v="12"/>
    <n v="8640"/>
    <n v="0"/>
    <x v="15"/>
    <n v="0"/>
    <s v="Untapped"/>
    <s v="Very Powerful"/>
    <n v="24360"/>
    <n v="0"/>
    <s v="http://blocgame.com/stats.php?id=58193"/>
    <s v="Gandhi-like"/>
  </r>
  <r>
    <x v="502"/>
    <s v="Balthazaar"/>
    <x v="2"/>
    <n v="229"/>
    <n v="56"/>
    <x v="7"/>
    <n v="13"/>
    <s v="Standard"/>
    <n v="12"/>
    <n v="10482"/>
    <n v="381"/>
    <x v="6"/>
    <n v="0"/>
    <s v="Untapped"/>
    <s v="Very Powerful"/>
    <n v="83662"/>
    <n v="0"/>
    <s v="http://blocgame.com/stats.php?id=53566"/>
    <s v="Gandhi-like"/>
  </r>
  <r>
    <x v="503"/>
    <s v="Mongoloid Manager"/>
    <x v="1"/>
    <n v="279"/>
    <n v="11"/>
    <x v="4"/>
    <n v="11"/>
    <s v="Elite"/>
    <n v="12"/>
    <n v="10355"/>
    <n v="0"/>
    <x v="7"/>
    <n v="0"/>
    <s v="Untapped"/>
    <s v="Very Powerful"/>
    <n v="45024"/>
    <n v="0"/>
    <s v="http://blocgame.com/stats.php?id=57865"/>
    <s v="Gandhi-like"/>
  </r>
  <r>
    <x v="504"/>
    <s v="William Mohamad"/>
    <x v="1"/>
    <n v="146"/>
    <n v="11"/>
    <x v="5"/>
    <n v="6"/>
    <s v="Standard"/>
    <n v="12"/>
    <n v="5922"/>
    <n v="20344"/>
    <x v="0"/>
    <n v="0"/>
    <s v="Untapped"/>
    <s v="Very Powerful"/>
    <n v="48144"/>
    <n v="0"/>
    <s v="http://blocgame.com/stats.php?id=59454"/>
    <s v="Isolated"/>
  </r>
  <r>
    <x v="505"/>
    <s v="Neku"/>
    <x v="3"/>
    <n v="138"/>
    <n v="10"/>
    <x v="5"/>
    <n v="6"/>
    <s v="Elite"/>
    <n v="12"/>
    <n v="5804"/>
    <n v="0"/>
    <x v="14"/>
    <n v="0"/>
    <s v="Untapped"/>
    <s v="Very Powerful"/>
    <n v="39160"/>
    <n v="0"/>
    <s v="http://blocgame.com/stats.php?id=57783"/>
    <s v="Gandhi-like"/>
  </r>
  <r>
    <x v="506"/>
    <s v="John F. Kennedy"/>
    <x v="11"/>
    <n v="119"/>
    <n v="7"/>
    <x v="1"/>
    <n v="4"/>
    <s v="Good"/>
    <n v="12"/>
    <n v="354"/>
    <n v="0"/>
    <x v="14"/>
    <n v="0"/>
    <s v="Untapped"/>
    <s v="Large"/>
    <n v="25400"/>
    <n v="0"/>
    <s v="http://blocgame.com/stats.php?id=61205"/>
    <s v="Gandhi-like"/>
  </r>
  <r>
    <x v="507"/>
    <s v="Strongbad"/>
    <x v="3"/>
    <n v="179"/>
    <n v="25"/>
    <x v="4"/>
    <n v="6"/>
    <s v="Elite"/>
    <n v="12"/>
    <n v="9814"/>
    <n v="0"/>
    <x v="4"/>
    <n v="0"/>
    <s v="Plentiful"/>
    <s v="Very Powerful"/>
    <n v="38739"/>
    <n v="0"/>
    <s v="http://blocgame.com/stats.php?id=46288"/>
    <s v="Gandhi-like"/>
  </r>
  <r>
    <x v="508"/>
    <s v="Number One"/>
    <x v="3"/>
    <n v="99"/>
    <n v="3"/>
    <x v="5"/>
    <n v="5"/>
    <s v="Elite"/>
    <n v="12"/>
    <n v="8637"/>
    <n v="142"/>
    <x v="7"/>
    <n v="0"/>
    <s v="Untapped"/>
    <s v="Very Powerful"/>
    <n v="16011"/>
    <n v="0"/>
    <s v="http://blocgame.com/stats.php?id=58889"/>
    <s v="Gandhi-like"/>
  </r>
  <r>
    <x v="509"/>
    <s v="TWAIN"/>
    <x v="8"/>
    <n v="198"/>
    <n v="48"/>
    <x v="6"/>
    <n v="8"/>
    <s v="Good"/>
    <n v="12"/>
    <n v="15092"/>
    <n v="0"/>
    <x v="8"/>
    <n v="2"/>
    <s v="Untapped"/>
    <s v="Very Powerful"/>
    <n v="25694"/>
    <n v="0"/>
    <s v="http://blocgame.com/stats.php?id=39070"/>
    <s v="Gandhi-like"/>
  </r>
  <r>
    <x v="510"/>
    <s v="gracious leader skylar"/>
    <x v="7"/>
    <n v="166"/>
    <n v="5"/>
    <x v="5"/>
    <n v="9"/>
    <s v="Standard"/>
    <n v="12"/>
    <n v="6138"/>
    <n v="0"/>
    <x v="4"/>
    <n v="0"/>
    <s v="Near Depletion"/>
    <s v="Very Powerful"/>
    <n v="43728"/>
    <n v="0"/>
    <s v="http://blocgame.com/stats.php?id=40188"/>
    <s v="Gandhi-like"/>
  </r>
  <r>
    <x v="511"/>
    <s v="Dogtown33"/>
    <x v="10"/>
    <n v="141"/>
    <n v="5"/>
    <x v="4"/>
    <n v="7"/>
    <s v="Good"/>
    <n v="11"/>
    <n v="9407"/>
    <n v="0"/>
    <x v="4"/>
    <n v="0"/>
    <s v="Untapped"/>
    <s v="Large"/>
    <n v="54369"/>
    <n v="0"/>
    <s v="http://blocgame.com/stats.php?id=56250"/>
    <s v="Gandhi-like"/>
  </r>
  <r>
    <x v="512"/>
    <s v="Toquisador"/>
    <x v="3"/>
    <n v="182"/>
    <n v="12"/>
    <x v="4"/>
    <n v="3"/>
    <s v="Elite"/>
    <n v="12"/>
    <n v="5480"/>
    <n v="0"/>
    <x v="6"/>
    <n v="0"/>
    <s v="Untapped"/>
    <s v="Very Powerful"/>
    <n v="9345"/>
    <n v="0"/>
    <s v="http://blocgame.com/stats.php?id=47573"/>
    <s v="Gandhi-like"/>
  </r>
  <r>
    <x v="513"/>
    <s v="Hakir"/>
    <x v="10"/>
    <n v="64"/>
    <n v="24"/>
    <x v="4"/>
    <n v="6"/>
    <s v="Standard"/>
    <n v="11"/>
    <n v="14925"/>
    <n v="0"/>
    <x v="1"/>
    <n v="0"/>
    <n v="0"/>
    <s v="Very Powerful"/>
    <n v="32560"/>
    <n v="0"/>
    <s v="http://blocgame.com/stats.php?id=54480"/>
    <s v="Gandhi-like"/>
  </r>
  <r>
    <x v="514"/>
    <s v="kijang"/>
    <x v="0"/>
    <n v="22"/>
    <n v="0"/>
    <x v="2"/>
    <n v="1"/>
    <s v="Standard"/>
    <n v="12"/>
    <n v="336"/>
    <n v="0"/>
    <x v="4"/>
    <n v="0"/>
    <s v="Untapped"/>
    <s v="None"/>
    <n v="20000"/>
    <n v="0"/>
    <s v="http://blocgame.com/stats.php?id=62178"/>
    <s v="Nice"/>
  </r>
  <r>
    <x v="515"/>
    <s v="Arkahm"/>
    <x v="0"/>
    <n v="25"/>
    <n v="0"/>
    <x v="2"/>
    <n v="0"/>
    <s v="Elite"/>
    <n v="12"/>
    <n v="327"/>
    <n v="104"/>
    <x v="12"/>
    <n v="0"/>
    <s v="Untapped"/>
    <s v="None"/>
    <n v="20000"/>
    <n v="0"/>
    <s v="http://blocgame.com/stats.php?id=62191"/>
    <s v="Nice"/>
  </r>
  <r>
    <x v="516"/>
    <s v="israeltefera"/>
    <x v="0"/>
    <n v="20"/>
    <n v="0"/>
    <x v="0"/>
    <n v="0"/>
    <s v="Standard"/>
    <n v="12"/>
    <n v="306"/>
    <n v="0"/>
    <x v="5"/>
    <n v="0"/>
    <s v="Untapped"/>
    <s v="None"/>
    <n v="20000"/>
    <n v="0"/>
    <s v="http://blocgame.com/stats.php?id=62239"/>
    <s v="Normal"/>
  </r>
  <r>
    <x v="517"/>
    <s v="patbastard"/>
    <x v="0"/>
    <n v="20"/>
    <n v="0"/>
    <x v="0"/>
    <n v="0"/>
    <s v="Standard"/>
    <n v="12"/>
    <n v="305"/>
    <n v="200"/>
    <x v="5"/>
    <n v="0"/>
    <s v="Untapped"/>
    <s v="None"/>
    <n v="20000"/>
    <n v="0"/>
    <s v="http://blocgame.com/stats.php?id=62240"/>
    <s v="Normal"/>
  </r>
  <r>
    <x v="518"/>
    <s v="BrPony"/>
    <x v="0"/>
    <n v="6"/>
    <n v="47"/>
    <x v="6"/>
    <n v="8"/>
    <s v="Standard"/>
    <n v="171"/>
    <n v="9882"/>
    <n v="308"/>
    <x v="8"/>
    <n v="0"/>
    <s v="Untapped"/>
    <s v="Very Powerful"/>
    <n v="22152"/>
    <n v="0"/>
    <s v="http://blocgame.com/stats.php?id=52988"/>
    <s v="Normal"/>
  </r>
  <r>
    <x v="519"/>
    <s v="Miss. Parks"/>
    <x v="3"/>
    <n v="169"/>
    <n v="14"/>
    <x v="7"/>
    <n v="5"/>
    <s v="Elite"/>
    <n v="11"/>
    <n v="6266"/>
    <n v="0"/>
    <x v="6"/>
    <n v="0"/>
    <s v="Untapped"/>
    <s v="Very Powerful"/>
    <n v="34544"/>
    <n v="0"/>
    <s v="http://blocgame.com/stats.php?id=54467"/>
    <s v="Nice"/>
  </r>
  <r>
    <x v="520"/>
    <s v="VintageTanker"/>
    <x v="1"/>
    <n v="142"/>
    <n v="5"/>
    <x v="3"/>
    <n v="4"/>
    <s v="Good"/>
    <n v="11"/>
    <n v="8425"/>
    <n v="0"/>
    <x v="16"/>
    <n v="0"/>
    <s v="Plentiful"/>
    <s v="Large"/>
    <n v="41264"/>
    <n v="0"/>
    <s v="http://blocgame.com/stats.php?id=59187"/>
    <s v="Gandhi-like"/>
  </r>
  <r>
    <x v="521"/>
    <s v="hunthalo"/>
    <x v="13"/>
    <n v="159"/>
    <n v="11"/>
    <x v="3"/>
    <n v="5"/>
    <s v="Elite"/>
    <n v="11"/>
    <n v="5532"/>
    <n v="2832"/>
    <x v="11"/>
    <n v="0"/>
    <s v="Untapped"/>
    <s v="Very Powerful"/>
    <n v="31087"/>
    <n v="0"/>
    <s v="http://blocgame.com/stats.php?id=56890"/>
    <s v="Gandhi-like"/>
  </r>
  <r>
    <x v="522"/>
    <s v="Tenrai"/>
    <x v="3"/>
    <n v="104"/>
    <n v="4"/>
    <x v="1"/>
    <n v="5"/>
    <s v="Elite"/>
    <n v="11"/>
    <n v="5242"/>
    <n v="0"/>
    <x v="4"/>
    <n v="0"/>
    <s v="Untapped"/>
    <s v="Mediocre"/>
    <n v="30163"/>
    <n v="0"/>
    <s v="http://blocgame.com/stats.php?id=48894"/>
    <s v="Gandhi-like"/>
  </r>
  <r>
    <x v="523"/>
    <s v="canadianghetto"/>
    <x v="1"/>
    <n v="98"/>
    <n v="10"/>
    <x v="3"/>
    <n v="4"/>
    <s v="Elite"/>
    <n v="11"/>
    <n v="4180"/>
    <n v="0"/>
    <x v="0"/>
    <n v="0"/>
    <s v="Plentiful"/>
    <s v="Very Powerful"/>
    <n v="31335"/>
    <n v="0"/>
    <s v="http://blocgame.com/stats.php?id=59455"/>
    <s v="Gandhi-like"/>
  </r>
  <r>
    <x v="524"/>
    <s v="General Humphreys"/>
    <x v="7"/>
    <n v="356"/>
    <n v="53"/>
    <x v="6"/>
    <n v="17"/>
    <s v="Elite"/>
    <n v="11"/>
    <n v="15828"/>
    <n v="0"/>
    <x v="0"/>
    <n v="0"/>
    <s v="Untapped"/>
    <s v="Very Powerful"/>
    <n v="84983"/>
    <n v="0"/>
    <s v="http://blocgame.com/stats.php?id=43351"/>
    <s v="Gandhi-like"/>
  </r>
  <r>
    <x v="525"/>
    <s v="Cosmic Canuck"/>
    <x v="13"/>
    <n v="459"/>
    <n v="39"/>
    <x v="6"/>
    <n v="21"/>
    <s v="Elite"/>
    <n v="11"/>
    <n v="20358"/>
    <n v="1516"/>
    <x v="14"/>
    <n v="1"/>
    <s v="Plentiful"/>
    <s v="Very Powerful"/>
    <n v="103286"/>
    <n v="0"/>
    <s v="http://blocgame.com/stats.php?id=49526"/>
    <s v="Gandhi-like"/>
  </r>
  <r>
    <x v="526"/>
    <s v="Georgy Zhukov"/>
    <x v="8"/>
    <n v="230"/>
    <n v="47"/>
    <x v="7"/>
    <n v="12"/>
    <s v="Elite"/>
    <n v="11"/>
    <n v="20435"/>
    <n v="3526"/>
    <x v="14"/>
    <n v="0"/>
    <s v="Untapped"/>
    <s v="Very Powerful"/>
    <n v="35248"/>
    <n v="0"/>
    <s v="http://blocgame.com/stats.php?id=48914"/>
    <s v="Gandhi-like"/>
  </r>
  <r>
    <x v="527"/>
    <s v="TankGun"/>
    <x v="8"/>
    <n v="131"/>
    <n v="44"/>
    <x v="7"/>
    <n v="10"/>
    <s v="Elite"/>
    <n v="11"/>
    <n v="23130"/>
    <n v="0"/>
    <x v="5"/>
    <n v="0"/>
    <s v="Untapped"/>
    <s v="Very Powerful"/>
    <n v="23475"/>
    <n v="0"/>
    <s v="http://blocgame.com/stats.php?id=45853"/>
    <s v="Gandhi-like"/>
  </r>
  <r>
    <x v="528"/>
    <s v="PonyPenetrator"/>
    <x v="21"/>
    <n v="180"/>
    <n v="27"/>
    <x v="7"/>
    <n v="7"/>
    <s v="Elite"/>
    <n v="10"/>
    <n v="4108"/>
    <n v="0"/>
    <x v="6"/>
    <n v="0"/>
    <s v="Untapped"/>
    <s v="Very Powerful"/>
    <n v="16111"/>
    <n v="0"/>
    <s v="http://blocgame.com/stats.php?id=52348"/>
    <s v="Gandhi-like"/>
  </r>
  <r>
    <x v="529"/>
    <s v="Whynamewhy"/>
    <x v="1"/>
    <n v="13"/>
    <n v="7"/>
    <x v="3"/>
    <n v="2"/>
    <s v="Good"/>
    <n v="11"/>
    <n v="3684"/>
    <n v="4147"/>
    <x v="14"/>
    <n v="0"/>
    <s v="Near Depletion"/>
    <s v="None"/>
    <n v="22768"/>
    <n v="0"/>
    <s v="http://blocgame.com/stats.php?id=60147"/>
    <s v="Nice"/>
  </r>
  <r>
    <x v="530"/>
    <s v="Hotrod1977"/>
    <x v="3"/>
    <n v="65"/>
    <n v="7"/>
    <x v="1"/>
    <n v="3"/>
    <s v="Standard"/>
    <n v="11"/>
    <n v="3158"/>
    <n v="0"/>
    <x v="13"/>
    <n v="0"/>
    <s v="Untapped"/>
    <s v="Powerful"/>
    <n v="22123"/>
    <n v="0"/>
    <s v="http://blocgame.com/stats.php?id=59634"/>
    <s v="Gandhi-like"/>
  </r>
  <r>
    <x v="531"/>
    <s v="savage"/>
    <x v="7"/>
    <n v="88"/>
    <n v="0"/>
    <x v="3"/>
    <n v="2"/>
    <s v="Elite"/>
    <n v="11"/>
    <n v="2531"/>
    <n v="0"/>
    <x v="7"/>
    <n v="0"/>
    <s v="Untapped"/>
    <s v="Large"/>
    <n v="24659"/>
    <n v="0"/>
    <s v="http://blocgame.com/stats.php?id=46050"/>
    <s v="Gandhi-like"/>
  </r>
  <r>
    <x v="532"/>
    <s v="Come Pienso"/>
    <x v="3"/>
    <n v="23"/>
    <n v="0"/>
    <x v="0"/>
    <n v="0"/>
    <s v="Undisciplined Rabble"/>
    <n v="11"/>
    <n v="1310"/>
    <n v="2525"/>
    <x v="0"/>
    <n v="0"/>
    <s v="Untapped"/>
    <s v="None"/>
    <n v="16937"/>
    <n v="0"/>
    <s v="http://blocgame.com/stats.php?id=61621"/>
    <s v="Gandhi-like"/>
  </r>
  <r>
    <x v="533"/>
    <s v="Saints"/>
    <x v="7"/>
    <n v="78"/>
    <n v="0"/>
    <x v="1"/>
    <n v="2"/>
    <s v="Poor"/>
    <n v="11"/>
    <n v="834"/>
    <n v="0"/>
    <x v="2"/>
    <n v="0"/>
    <s v="Untapped"/>
    <s v="Mediocre"/>
    <n v="15535"/>
    <n v="0"/>
    <s v="http://blocgame.com/stats.php?id=60310"/>
    <s v="Gandhi-like"/>
  </r>
  <r>
    <x v="534"/>
    <s v="hasnah53"/>
    <x v="0"/>
    <n v="26"/>
    <n v="0"/>
    <x v="1"/>
    <n v="1"/>
    <s v="Elite"/>
    <n v="11"/>
    <n v="697"/>
    <n v="0"/>
    <x v="9"/>
    <n v="0"/>
    <s v="Untapped"/>
    <s v="Mediocre"/>
    <n v="20000"/>
    <n v="0"/>
    <s v="http://blocgame.com/stats.php?id=61603"/>
    <s v="Gandhi-like"/>
  </r>
  <r>
    <x v="535"/>
    <s v="Limefrog"/>
    <x v="10"/>
    <n v="37"/>
    <n v="1"/>
    <x v="2"/>
    <n v="2"/>
    <s v="Elite"/>
    <n v="11"/>
    <n v="687"/>
    <n v="0"/>
    <x v="4"/>
    <n v="0"/>
    <s v="Plentiful"/>
    <s v="Mediocre"/>
    <n v="17562"/>
    <n v="0"/>
    <s v="http://blocgame.com/stats.php?id=61881"/>
    <s v="Gandhi-like"/>
  </r>
  <r>
    <x v="536"/>
    <s v="VinyTanker"/>
    <x v="11"/>
    <n v="7"/>
    <n v="0"/>
    <x v="1"/>
    <n v="0"/>
    <s v="Undisciplined Rabble"/>
    <n v="11"/>
    <n v="601"/>
    <n v="27"/>
    <x v="7"/>
    <n v="0"/>
    <s v="Untapped"/>
    <s v="Meagre"/>
    <n v="10180"/>
    <n v="0"/>
    <s v="http://blocgame.com/stats.php?id=59709"/>
    <s v="Gandhi-like"/>
  </r>
  <r>
    <x v="537"/>
    <s v="Hektor"/>
    <x v="0"/>
    <n v="27"/>
    <n v="0"/>
    <x v="2"/>
    <n v="0"/>
    <s v="Elite"/>
    <n v="11"/>
    <n v="350"/>
    <n v="0"/>
    <x v="6"/>
    <n v="0"/>
    <s v="Untapped"/>
    <s v="Meagre"/>
    <n v="20392"/>
    <n v="0"/>
    <s v="http://blocgame.com/stats.php?id=62170"/>
    <s v="Good"/>
  </r>
  <r>
    <x v="538"/>
    <s v="Ivan Dragama"/>
    <x v="0"/>
    <n v="20"/>
    <n v="0"/>
    <x v="0"/>
    <n v="0"/>
    <s v="Good"/>
    <n v="11"/>
    <n v="305"/>
    <n v="0"/>
    <x v="6"/>
    <n v="0"/>
    <s v="Untapped"/>
    <s v="None"/>
    <n v="20000"/>
    <n v="0"/>
    <s v="http://blocgame.com/stats.php?id=62243"/>
    <s v="Normal"/>
  </r>
  <r>
    <x v="539"/>
    <s v="Kylemclee12cubs"/>
    <x v="0"/>
    <n v="34"/>
    <n v="0"/>
    <x v="0"/>
    <n v="0"/>
    <s v="Undisciplined Rabble"/>
    <n v="11"/>
    <n v="300"/>
    <n v="0"/>
    <x v="4"/>
    <n v="0"/>
    <s v="Plentiful"/>
    <s v="None"/>
    <n v="20000"/>
    <n v="0"/>
    <s v="http://blocgame.com/stats.php?id=62245"/>
    <s v="Normal"/>
  </r>
  <r>
    <x v="540"/>
    <s v="MasterChef"/>
    <x v="13"/>
    <n v="259"/>
    <n v="20"/>
    <x v="6"/>
    <n v="6"/>
    <s v="Good"/>
    <n v="10"/>
    <n v="8139"/>
    <n v="1804"/>
    <x v="14"/>
    <n v="0"/>
    <s v="Untapped"/>
    <s v="Very Powerful"/>
    <n v="26408"/>
    <n v="0"/>
    <s v="http://blocgame.com/stats.php?id=43623"/>
    <s v="Gandhi-like"/>
  </r>
  <r>
    <x v="541"/>
    <s v="Dagny"/>
    <x v="8"/>
    <n v="167"/>
    <n v="4"/>
    <x v="4"/>
    <n v="8"/>
    <s v="Good"/>
    <n v="10"/>
    <n v="6715"/>
    <n v="0"/>
    <x v="2"/>
    <n v="0"/>
    <s v="Near Depletion"/>
    <s v="Powerful"/>
    <n v="59335"/>
    <n v="0"/>
    <s v="http://blocgame.com/stats.php?id=59387"/>
    <s v="Gandhi-like"/>
  </r>
  <r>
    <x v="542"/>
    <s v="War Criminal"/>
    <x v="3"/>
    <n v="136"/>
    <n v="5"/>
    <x v="1"/>
    <n v="5"/>
    <s v="Elite"/>
    <n v="10"/>
    <n v="4936"/>
    <n v="0"/>
    <x v="8"/>
    <n v="0"/>
    <s v="Near Depletion"/>
    <s v="Very Powerful"/>
    <n v="33402"/>
    <n v="0.05"/>
    <s v="http://blocgame.com/stats.php?id=60019"/>
    <s v="Gandhi-like"/>
  </r>
  <r>
    <x v="543"/>
    <s v="Classic"/>
    <x v="0"/>
    <n v="46"/>
    <n v="8"/>
    <x v="3"/>
    <n v="6"/>
    <s v="Elite"/>
    <n v="10"/>
    <n v="4549"/>
    <n v="0"/>
    <x v="3"/>
    <n v="0"/>
    <s v="Depleted"/>
    <s v="Large"/>
    <n v="33592"/>
    <n v="0"/>
    <s v="http://blocgame.com/stats.php?id=60261"/>
    <s v="Questionable"/>
  </r>
  <r>
    <x v="544"/>
    <s v="SolomonSpade"/>
    <x v="10"/>
    <n v="63"/>
    <n v="5"/>
    <x v="3"/>
    <n v="4"/>
    <s v="Standard"/>
    <n v="10"/>
    <n v="1496"/>
    <n v="0"/>
    <x v="8"/>
    <n v="0"/>
    <s v="Untapped"/>
    <s v="Very Powerful"/>
    <n v="18945"/>
    <n v="0"/>
    <s v="http://blocgame.com/stats.php?id=58836"/>
    <s v="Questionable"/>
  </r>
  <r>
    <x v="545"/>
    <s v="Bisimbi"/>
    <x v="2"/>
    <n v="317"/>
    <n v="53"/>
    <x v="7"/>
    <n v="13"/>
    <s v="Good"/>
    <n v="10"/>
    <n v="12677"/>
    <n v="0"/>
    <x v="0"/>
    <n v="0"/>
    <s v="Untapped"/>
    <s v="Very Powerful"/>
    <n v="77063"/>
    <n v="0"/>
    <s v="http://blocgame.com/stats.php?id=55911"/>
    <s v="Gandhi-like"/>
  </r>
  <r>
    <x v="546"/>
    <s v="Calderon"/>
    <x v="3"/>
    <n v="99"/>
    <n v="11"/>
    <x v="3"/>
    <n v="3"/>
    <s v="Elite"/>
    <n v="10"/>
    <n v="4396"/>
    <n v="0"/>
    <x v="5"/>
    <n v="0"/>
    <s v="Untapped"/>
    <s v="Powerful"/>
    <n v="37931"/>
    <n v="0"/>
    <s v="http://blocgame.com/stats.php?id=60158"/>
    <s v="Gandhi-like"/>
  </r>
  <r>
    <x v="547"/>
    <s v="zoneguy22"/>
    <x v="1"/>
    <n v="165"/>
    <n v="41"/>
    <x v="7"/>
    <n v="7"/>
    <s v="Elite"/>
    <n v="10"/>
    <n v="14248"/>
    <n v="0"/>
    <x v="15"/>
    <n v="0"/>
    <s v="Untapped"/>
    <s v="Very Powerful"/>
    <n v="19833"/>
    <n v="0"/>
    <s v="http://blocgame.com/stats.php?id=50771"/>
    <s v="Gandhi-like"/>
  </r>
  <r>
    <x v="548"/>
    <s v="Syark Land"/>
    <x v="9"/>
    <n v="21"/>
    <n v="6"/>
    <x v="1"/>
    <n v="2"/>
    <s v="Elite"/>
    <n v="10"/>
    <n v="4057"/>
    <n v="0"/>
    <x v="9"/>
    <n v="0"/>
    <s v="Near Depletion"/>
    <s v="Somewhat Large"/>
    <n v="18960"/>
    <n v="0"/>
    <s v="http://blocgame.com/stats.php?id=60505"/>
    <s v="Gandhi-like"/>
  </r>
  <r>
    <x v="549"/>
    <s v="Tiny Bubbles"/>
    <x v="3"/>
    <n v="119"/>
    <n v="0"/>
    <x v="1"/>
    <n v="2"/>
    <s v="Good"/>
    <n v="10"/>
    <n v="3197"/>
    <n v="2403"/>
    <x v="8"/>
    <n v="0"/>
    <s v="Near Depletion"/>
    <s v="Somewhat Large"/>
    <n v="16276"/>
    <n v="0"/>
    <s v="http://blocgame.com/stats.php?id=60301"/>
    <s v="Gandhi-like"/>
  </r>
  <r>
    <x v="550"/>
    <s v="OiledDNA"/>
    <x v="9"/>
    <n v="101"/>
    <n v="2"/>
    <x v="1"/>
    <n v="2"/>
    <s v="Elite"/>
    <n v="10"/>
    <n v="2994"/>
    <n v="415"/>
    <x v="4"/>
    <n v="0"/>
    <s v="Untapped"/>
    <s v="Large"/>
    <n v="22755"/>
    <n v="0"/>
    <s v="http://blocgame.com/stats.php?id=60735"/>
    <s v="Gandhi-like"/>
  </r>
  <r>
    <x v="551"/>
    <s v="Resurrect Dead"/>
    <x v="3"/>
    <n v="48"/>
    <n v="2"/>
    <x v="1"/>
    <n v="2"/>
    <s v="Good"/>
    <n v="10"/>
    <n v="2925"/>
    <n v="6014"/>
    <x v="8"/>
    <n v="0"/>
    <s v="Near Depletion"/>
    <s v="Very Powerful"/>
    <n v="17279"/>
    <n v="0"/>
    <s v="http://blocgame.com/stats.php?id=60300"/>
    <s v="Gandhi-like"/>
  </r>
  <r>
    <x v="552"/>
    <s v="Golan"/>
    <x v="9"/>
    <n v="24"/>
    <n v="8"/>
    <x v="1"/>
    <n v="3"/>
    <s v="Standard"/>
    <n v="10"/>
    <n v="2171"/>
    <n v="470"/>
    <x v="4"/>
    <n v="0"/>
    <s v="Near Depletion"/>
    <s v="Small"/>
    <n v="22160"/>
    <n v="0"/>
    <s v="http://blocgame.com/stats.php?id=60379"/>
    <s v="Normal"/>
  </r>
  <r>
    <x v="553"/>
    <s v="Nacho72"/>
    <x v="0"/>
    <n v="49"/>
    <n v="0"/>
    <x v="1"/>
    <n v="2"/>
    <s v="Elite"/>
    <n v="10"/>
    <n v="1888"/>
    <n v="0"/>
    <x v="17"/>
    <n v="0"/>
    <n v="0"/>
    <s v="Mediocre"/>
    <n v="15692"/>
    <n v="0"/>
    <s v="http://blocgame.com/stats.php?id=61236"/>
    <s v="Gandhi-like"/>
  </r>
  <r>
    <x v="554"/>
    <s v="yoloswaggins"/>
    <x v="0"/>
    <n v="7"/>
    <n v="0"/>
    <x v="3"/>
    <n v="2"/>
    <s v="Standard"/>
    <n v="10"/>
    <n v="1737"/>
    <n v="1298"/>
    <x v="11"/>
    <n v="0"/>
    <s v="Untapped"/>
    <s v="Powerful"/>
    <n v="10917"/>
    <n v="0"/>
    <s v="http://blocgame.com/stats.php?id=59818"/>
    <s v="Questionable"/>
  </r>
  <r>
    <x v="555"/>
    <s v="Number1SUS"/>
    <x v="8"/>
    <n v="47"/>
    <n v="0"/>
    <x v="1"/>
    <n v="2"/>
    <s v="Elite"/>
    <n v="10"/>
    <n v="1578"/>
    <n v="0"/>
    <x v="5"/>
    <n v="0"/>
    <s v="Near Depletion"/>
    <s v="Small"/>
    <n v="25820"/>
    <n v="0"/>
    <s v="http://blocgame.com/stats.php?id=61250"/>
    <s v="Gandhi-like"/>
  </r>
  <r>
    <x v="556"/>
    <s v="Hasaki Enkou"/>
    <x v="9"/>
    <n v="148"/>
    <n v="7"/>
    <x v="7"/>
    <n v="8"/>
    <s v="Standard"/>
    <n v="9"/>
    <n v="5868"/>
    <n v="0"/>
    <x v="9"/>
    <n v="0"/>
    <s v="Untapped"/>
    <s v="Very Powerful"/>
    <n v="23498"/>
    <n v="0"/>
    <s v="http://blocgame.com/stats.php?id=54484"/>
    <s v="Gandhi-like"/>
  </r>
  <r>
    <x v="557"/>
    <s v="chohakkai"/>
    <x v="9"/>
    <n v="25"/>
    <n v="0"/>
    <x v="2"/>
    <n v="1"/>
    <s v="Good"/>
    <n v="10"/>
    <n v="626"/>
    <n v="0"/>
    <x v="9"/>
    <n v="0"/>
    <s v="Untapped"/>
    <s v="None"/>
    <n v="20000"/>
    <n v="0"/>
    <s v="http://blocgame.com/stats.php?id=61729"/>
    <s v="Gandhi-like"/>
  </r>
  <r>
    <x v="558"/>
    <s v="yusjimmy"/>
    <x v="9"/>
    <n v="38"/>
    <n v="0"/>
    <x v="2"/>
    <n v="1"/>
    <s v="Standard"/>
    <n v="10"/>
    <n v="600"/>
    <n v="0"/>
    <x v="1"/>
    <n v="0"/>
    <s v="Near Depletion"/>
    <s v="Mediocre"/>
    <n v="20000"/>
    <n v="0"/>
    <s v="http://blocgame.com/stats.php?id=61914"/>
    <s v="Gandhi-like"/>
  </r>
  <r>
    <x v="559"/>
    <s v="Catheline lebran"/>
    <x v="0"/>
    <n v="19"/>
    <n v="0"/>
    <x v="2"/>
    <n v="1"/>
    <s v="Elite"/>
    <n v="10"/>
    <n v="592"/>
    <n v="933"/>
    <x v="14"/>
    <n v="0"/>
    <s v="Untapped"/>
    <s v="Meagre"/>
    <n v="19214"/>
    <n v="0"/>
    <s v="http://blocgame.com/stats.php?id=61556"/>
    <s v="Gandhi-like"/>
  </r>
  <r>
    <x v="560"/>
    <s v="DiDi27"/>
    <x v="0"/>
    <n v="25"/>
    <n v="0"/>
    <x v="2"/>
    <n v="1"/>
    <s v="Elite"/>
    <n v="10"/>
    <n v="462"/>
    <n v="307"/>
    <x v="4"/>
    <n v="0"/>
    <s v="Untapped"/>
    <s v="None"/>
    <n v="20000"/>
    <n v="0"/>
    <s v="http://blocgame.com/stats.php?id=62000"/>
    <s v="Gandhi-like"/>
  </r>
  <r>
    <x v="561"/>
    <s v="Harzan"/>
    <x v="42"/>
    <n v="9"/>
    <n v="0"/>
    <x v="2"/>
    <n v="1"/>
    <s v="Poor"/>
    <n v="10"/>
    <n v="379"/>
    <n v="0"/>
    <x v="9"/>
    <n v="0"/>
    <s v="Untapped"/>
    <s v="Meagre"/>
    <n v="20000"/>
    <n v="0"/>
    <s v="http://blocgame.com/stats.php?id=61926"/>
    <s v="Questionable"/>
  </r>
  <r>
    <x v="562"/>
    <s v="jimmyyus"/>
    <x v="0"/>
    <n v="23"/>
    <n v="0"/>
    <x v="2"/>
    <n v="0"/>
    <s v="Good"/>
    <n v="10"/>
    <n v="307"/>
    <n v="0"/>
    <x v="11"/>
    <n v="0"/>
    <s v="Untapped"/>
    <s v="Meagre"/>
    <n v="20000"/>
    <n v="0"/>
    <s v="http://blocgame.com/stats.php?id=62201"/>
    <s v="Nice"/>
  </r>
  <r>
    <x v="563"/>
    <s v="Mumbo Jumbo"/>
    <x v="12"/>
    <n v="194"/>
    <n v="28"/>
    <x v="7"/>
    <n v="7"/>
    <s v="Standard"/>
    <n v="9"/>
    <n v="7018"/>
    <n v="0"/>
    <x v="13"/>
    <n v="0"/>
    <s v="Untapped"/>
    <s v="Very Powerful"/>
    <n v="55956"/>
    <n v="0"/>
    <s v="http://blocgame.com/stats.php?id=54444"/>
    <s v="Gandhi-like"/>
  </r>
  <r>
    <x v="564"/>
    <s v="unioncomic"/>
    <x v="1"/>
    <n v="158"/>
    <n v="51"/>
    <x v="6"/>
    <n v="14"/>
    <s v="Good"/>
    <n v="9"/>
    <n v="7469"/>
    <n v="0"/>
    <x v="0"/>
    <n v="0"/>
    <s v="Plentiful"/>
    <s v="Very Powerful"/>
    <n v="87396"/>
    <n v="0"/>
    <s v="http://blocgame.com/stats.php?id=54174"/>
    <s v="Good"/>
  </r>
  <r>
    <x v="565"/>
    <s v="DrKourin"/>
    <x v="7"/>
    <n v="298"/>
    <n v="68"/>
    <x v="6"/>
    <n v="14"/>
    <s v="Good"/>
    <n v="9"/>
    <n v="21879"/>
    <n v="0"/>
    <x v="4"/>
    <n v="0"/>
    <s v="Untapped"/>
    <s v="Very Powerful"/>
    <n v="29481"/>
    <n v="0"/>
    <s v="http://blocgame.com/stats.php?id=5212"/>
    <s v="Gandhi-like"/>
  </r>
  <r>
    <x v="566"/>
    <s v="RDM HC"/>
    <x v="8"/>
    <n v="238"/>
    <n v="31"/>
    <x v="4"/>
    <n v="9"/>
    <s v="Elite"/>
    <n v="9"/>
    <n v="15521"/>
    <n v="0"/>
    <x v="5"/>
    <n v="0"/>
    <s v="Untapped"/>
    <s v="Very Powerful"/>
    <n v="38053"/>
    <n v="0"/>
    <s v="http://blocgame.com/stats.php?id=58369"/>
    <s v="Angelic"/>
  </r>
  <r>
    <x v="567"/>
    <s v="theorange0"/>
    <x v="1"/>
    <n v="59"/>
    <n v="11"/>
    <x v="5"/>
    <n v="6"/>
    <s v="Standard"/>
    <n v="9"/>
    <n v="10860"/>
    <n v="0"/>
    <x v="13"/>
    <n v="0"/>
    <s v="Untapped"/>
    <s v="Very Powerful"/>
    <n v="17427"/>
    <n v="0"/>
    <s v="http://blocgame.com/stats.php?id=56500"/>
    <s v="Gandhi-like"/>
  </r>
  <r>
    <x v="568"/>
    <s v="Doom"/>
    <x v="3"/>
    <n v="26"/>
    <n v="6"/>
    <x v="5"/>
    <n v="6"/>
    <s v="Elite"/>
    <n v="9"/>
    <n v="9680"/>
    <n v="0"/>
    <x v="8"/>
    <n v="0"/>
    <s v="Untapped"/>
    <s v="Large"/>
    <n v="23123"/>
    <n v="0"/>
    <s v="http://blocgame.com/stats.php?id=57009"/>
    <s v="Gandhi-like"/>
  </r>
  <r>
    <x v="569"/>
    <s v="PYZILEND"/>
    <x v="7"/>
    <n v="259"/>
    <n v="50"/>
    <x v="7"/>
    <n v="15"/>
    <s v="Elite"/>
    <n v="9"/>
    <n v="19220"/>
    <n v="0"/>
    <x v="6"/>
    <n v="0"/>
    <s v="Untapped"/>
    <s v="Very Powerful"/>
    <n v="41102"/>
    <n v="0"/>
    <s v="http://blocgame.com/stats.php?id=54760"/>
    <s v="Gandhi-like"/>
  </r>
  <r>
    <x v="570"/>
    <s v="VicReyes"/>
    <x v="1"/>
    <n v="109"/>
    <n v="14"/>
    <x v="3"/>
    <n v="4"/>
    <s v="Elite"/>
    <n v="9"/>
    <n v="8528"/>
    <n v="0"/>
    <x v="17"/>
    <n v="0"/>
    <s v="Untapped"/>
    <s v="Large"/>
    <n v="26228"/>
    <n v="0"/>
    <s v="http://blocgame.com/stats.php?id=40349"/>
    <s v="Gandhi-like"/>
  </r>
  <r>
    <x v="571"/>
    <s v="TheGoodDoctor"/>
    <x v="2"/>
    <n v="233"/>
    <n v="20"/>
    <x v="4"/>
    <n v="11"/>
    <s v="Undisciplined Rabble"/>
    <n v="9"/>
    <n v="7706"/>
    <n v="2736"/>
    <x v="18"/>
    <n v="2"/>
    <n v="0"/>
    <s v="Very Powerful"/>
    <n v="93957"/>
    <n v="0"/>
    <s v="http://blocgame.com/stats.php?id=55002"/>
    <s v="Gandhi-like"/>
  </r>
  <r>
    <x v="572"/>
    <s v="Lorigan"/>
    <x v="3"/>
    <n v="169"/>
    <n v="12"/>
    <x v="3"/>
    <n v="6"/>
    <s v="Good"/>
    <n v="9"/>
    <n v="7030"/>
    <n v="425"/>
    <x v="1"/>
    <n v="0"/>
    <s v="Plentiful"/>
    <s v="Powerful"/>
    <n v="29198"/>
    <n v="0"/>
    <s v="http://blocgame.com/stats.php?id=59787"/>
    <s v="Gandhi-like"/>
  </r>
  <r>
    <x v="573"/>
    <s v="roxim teaga"/>
    <x v="1"/>
    <n v="73"/>
    <n v="0"/>
    <x v="5"/>
    <n v="4"/>
    <s v="Good"/>
    <n v="9"/>
    <n v="5373"/>
    <n v="143"/>
    <x v="1"/>
    <n v="0"/>
    <s v="Untapped"/>
    <s v="Mediocre"/>
    <n v="24126"/>
    <n v="0"/>
    <s v="http://blocgame.com/stats.php?id=55571"/>
    <s v="Gandhi-like"/>
  </r>
  <r>
    <x v="574"/>
    <s v="infebious"/>
    <x v="43"/>
    <n v="67"/>
    <n v="6"/>
    <x v="3"/>
    <n v="5"/>
    <s v="Elite"/>
    <n v="9"/>
    <n v="4233"/>
    <n v="0"/>
    <x v="16"/>
    <n v="0"/>
    <s v="Plentiful"/>
    <s v="Powerful"/>
    <n v="54593"/>
    <n v="0"/>
    <s v="http://blocgame.com/stats.php?id=40302"/>
    <s v="Gandhi-like"/>
  </r>
  <r>
    <x v="575"/>
    <s v="ARSENAL"/>
    <x v="13"/>
    <n v="129"/>
    <n v="3"/>
    <x v="1"/>
    <n v="4"/>
    <s v="Good"/>
    <n v="9"/>
    <n v="1246"/>
    <n v="6983"/>
    <x v="11"/>
    <n v="0"/>
    <s v="Untapped"/>
    <s v="Large"/>
    <n v="24200"/>
    <n v="0"/>
    <s v="http://blocgame.com/stats.php?id=59747"/>
    <s v="Gandhi-like"/>
  </r>
  <r>
    <x v="576"/>
    <s v="Mr. President Aizat"/>
    <x v="9"/>
    <n v="130"/>
    <n v="15"/>
    <x v="3"/>
    <n v="4"/>
    <s v="Elite"/>
    <n v="9"/>
    <n v="827"/>
    <n v="285"/>
    <x v="9"/>
    <n v="0"/>
    <s v="Untapped"/>
    <s v="Very Powerful"/>
    <n v="35382"/>
    <n v="0"/>
    <s v="http://blocgame.com/stats.php?id=60552"/>
    <s v="Gandhi-like"/>
  </r>
  <r>
    <x v="577"/>
    <s v="Mambuta"/>
    <x v="7"/>
    <n v="179"/>
    <n v="20"/>
    <x v="7"/>
    <n v="9"/>
    <s v="Standard"/>
    <n v="9"/>
    <n v="13064"/>
    <n v="379"/>
    <x v="16"/>
    <n v="0"/>
    <s v="Untapped"/>
    <s v="Very Powerful"/>
    <n v="22688"/>
    <n v="0"/>
    <s v="http://blocgame.com/stats.php?id=55460"/>
    <s v="Gandhi-like"/>
  </r>
  <r>
    <x v="578"/>
    <s v="Karl-Franz I"/>
    <x v="3"/>
    <n v="82"/>
    <n v="16"/>
    <x v="5"/>
    <n v="3"/>
    <s v="Good"/>
    <n v="9"/>
    <n v="5890"/>
    <n v="6465"/>
    <x v="14"/>
    <n v="0"/>
    <s v="Untapped"/>
    <s v="Powerful"/>
    <n v="16172"/>
    <n v="0"/>
    <s v="http://blocgame.com/stats.php?id=58781"/>
    <s v="Gandhi-like"/>
  </r>
  <r>
    <x v="579"/>
    <s v="Hally"/>
    <x v="1"/>
    <n v="158"/>
    <n v="0"/>
    <x v="6"/>
    <n v="10"/>
    <s v="Good"/>
    <n v="94"/>
    <n v="12144"/>
    <n v="0"/>
    <x v="6"/>
    <n v="0"/>
    <s v="Untapped"/>
    <s v="Very Powerful"/>
    <n v="75428"/>
    <n v="0"/>
    <s v="http://blocgame.com/stats.php?id=51877"/>
    <s v="Gandhi-like"/>
  </r>
  <r>
    <x v="580"/>
    <s v="yaboimtndew"/>
    <x v="3"/>
    <n v="40"/>
    <n v="0"/>
    <x v="1"/>
    <n v="3"/>
    <s v="Elite"/>
    <n v="9"/>
    <n v="5428"/>
    <n v="0"/>
    <x v="13"/>
    <n v="0"/>
    <s v="Untapped"/>
    <s v="Powerful"/>
    <n v="17075"/>
    <n v="0"/>
    <s v="http://blocgame.com/stats.php?id=58997"/>
    <s v="Angelic"/>
  </r>
  <r>
    <x v="581"/>
    <s v="Mahmud Ali"/>
    <x v="7"/>
    <n v="258"/>
    <n v="40"/>
    <x v="7"/>
    <n v="15"/>
    <s v="Good"/>
    <n v="9"/>
    <n v="16882"/>
    <n v="2490"/>
    <x v="0"/>
    <n v="0"/>
    <s v="Untapped"/>
    <s v="Very Powerful"/>
    <n v="32670"/>
    <n v="0"/>
    <s v="http://blocgame.com/stats.php?id=55305"/>
    <s v="Gandhi-like"/>
  </r>
  <r>
    <x v="582"/>
    <s v="Watersfall"/>
    <x v="3"/>
    <n v="234"/>
    <n v="24"/>
    <x v="7"/>
    <n v="7"/>
    <s v="Good"/>
    <n v="9"/>
    <n v="9645"/>
    <n v="0"/>
    <x v="4"/>
    <n v="0"/>
    <s v="Untapped"/>
    <s v="Very Powerful"/>
    <n v="35085"/>
    <n v="0"/>
    <s v="http://blocgame.com/stats.php?id=49817"/>
    <s v="Isolated"/>
  </r>
  <r>
    <x v="583"/>
    <s v="WashNats"/>
    <x v="7"/>
    <n v="121"/>
    <n v="6"/>
    <x v="3"/>
    <n v="3"/>
    <s v="Elite"/>
    <n v="9"/>
    <n v="3866"/>
    <n v="0"/>
    <x v="5"/>
    <n v="0"/>
    <s v="Near Depletion"/>
    <s v="Very Powerful"/>
    <n v="43993"/>
    <n v="0"/>
    <s v="http://blocgame.com/stats.php?id=59913"/>
    <s v="Gandhi-like"/>
  </r>
  <r>
    <x v="584"/>
    <s v="Butt Munch"/>
    <x v="0"/>
    <n v="8"/>
    <n v="0"/>
    <x v="1"/>
    <n v="1"/>
    <s v="Undisciplined Rabble"/>
    <n v="9"/>
    <n v="1900"/>
    <n v="0"/>
    <x v="13"/>
    <n v="0"/>
    <s v="Untapped"/>
    <s v="Very Powerful"/>
    <n v="6839"/>
    <n v="0"/>
    <s v="http://blocgame.com/stats.php?id=58540"/>
    <s v="Questionable"/>
  </r>
  <r>
    <x v="585"/>
    <s v="tokarab91"/>
    <x v="9"/>
    <n v="14"/>
    <n v="2"/>
    <x v="1"/>
    <n v="2"/>
    <s v="Elite"/>
    <n v="9"/>
    <n v="1503"/>
    <n v="0"/>
    <x v="9"/>
    <n v="0"/>
    <s v="Untapped"/>
    <s v="Mediocre"/>
    <n v="11009"/>
    <n v="0"/>
    <s v="http://blocgame.com/stats.php?id=60481"/>
    <s v="Questionable"/>
  </r>
  <r>
    <x v="586"/>
    <s v="Mappo"/>
    <x v="0"/>
    <n v="20"/>
    <n v="0"/>
    <x v="2"/>
    <n v="1"/>
    <s v="Poor"/>
    <n v="9"/>
    <n v="1294"/>
    <n v="0"/>
    <x v="9"/>
    <n v="0"/>
    <n v="0"/>
    <s v="Large"/>
    <n v="13636"/>
    <n v="0"/>
    <s v="http://blocgame.com/stats.php?id=61058"/>
    <s v="Gandhi-like"/>
  </r>
  <r>
    <x v="587"/>
    <s v="Jwong-wal il"/>
    <x v="3"/>
    <n v="20"/>
    <n v="0"/>
    <x v="2"/>
    <n v="0"/>
    <s v="Good"/>
    <n v="9"/>
    <n v="1253"/>
    <n v="0"/>
    <x v="6"/>
    <n v="0"/>
    <s v="Untapped"/>
    <s v="Mediocre"/>
    <n v="19700"/>
    <n v="0"/>
    <s v="http://blocgame.com/stats.php?id=61438"/>
    <s v="Questionable"/>
  </r>
  <r>
    <x v="588"/>
    <s v="MoonMan"/>
    <x v="7"/>
    <n v="211"/>
    <n v="38"/>
    <x v="7"/>
    <n v="11"/>
    <s v="Good"/>
    <n v="9"/>
    <n v="21508"/>
    <n v="0"/>
    <x v="1"/>
    <n v="0"/>
    <s v="Untapped"/>
    <s v="Very Powerful"/>
    <n v="36253"/>
    <n v="0"/>
    <s v="http://blocgame.com/stats.php?id=53650"/>
    <s v="Gandhi-like"/>
  </r>
  <r>
    <x v="589"/>
    <s v="general_pooya"/>
    <x v="11"/>
    <n v="11"/>
    <n v="1"/>
    <x v="1"/>
    <n v="2"/>
    <s v="Elite"/>
    <n v="9"/>
    <n v="1153"/>
    <n v="4555"/>
    <x v="14"/>
    <n v="0"/>
    <s v="Plentiful"/>
    <s v="Small"/>
    <n v="3187"/>
    <n v="0"/>
    <s v="http://blocgame.com/stats.php?id=59804"/>
    <s v="Isolated"/>
  </r>
  <r>
    <x v="590"/>
    <s v="coweymcnuggets"/>
    <x v="1"/>
    <n v="193"/>
    <n v="31"/>
    <x v="4"/>
    <n v="8"/>
    <s v="Elite"/>
    <n v="9"/>
    <n v="9594"/>
    <n v="0"/>
    <x v="4"/>
    <n v="0"/>
    <s v="Untapped"/>
    <s v="Very Powerful"/>
    <n v="38315"/>
    <n v="0"/>
    <s v="http://blocgame.com/stats.php?id=48846"/>
    <s v="Gandhi-like"/>
  </r>
  <r>
    <x v="591"/>
    <s v="sonicBOOM"/>
    <x v="3"/>
    <n v="4"/>
    <n v="1"/>
    <x v="1"/>
    <n v="2"/>
    <s v="Undisciplined Rabble"/>
    <n v="9"/>
    <n v="722"/>
    <n v="0"/>
    <x v="7"/>
    <n v="0"/>
    <s v="Plentiful"/>
    <s v="Meagre"/>
    <n v="19815"/>
    <n v="0"/>
    <s v="http://blocgame.com/stats.php?id=60944"/>
    <s v="Gandhi-like"/>
  </r>
  <r>
    <x v="592"/>
    <s v="Rocky Malaya"/>
    <x v="9"/>
    <n v="60"/>
    <n v="0"/>
    <x v="1"/>
    <n v="1"/>
    <s v="Undisciplined Rabble"/>
    <n v="9"/>
    <n v="711"/>
    <n v="0"/>
    <x v="9"/>
    <n v="0"/>
    <n v="0"/>
    <s v="Powerful"/>
    <n v="24159"/>
    <n v="0"/>
    <s v="http://blocgame.com/stats.php?id=60687"/>
    <s v="Gandhi-like"/>
  </r>
  <r>
    <x v="593"/>
    <s v="Ador hitler"/>
    <x v="9"/>
    <n v="50"/>
    <n v="0"/>
    <x v="1"/>
    <n v="1"/>
    <s v="Good"/>
    <n v="9"/>
    <n v="579"/>
    <n v="414"/>
    <x v="9"/>
    <n v="0"/>
    <n v="0"/>
    <s v="Somewhat Large"/>
    <n v="20000"/>
    <n v="0"/>
    <s v="http://blocgame.com/stats.php?id=61750"/>
    <s v="Gandhi-like"/>
  </r>
  <r>
    <x v="594"/>
    <s v="BorisBlyads"/>
    <x v="3"/>
    <n v="108"/>
    <n v="2"/>
    <x v="3"/>
    <n v="3"/>
    <s v="Elite"/>
    <n v="9"/>
    <n v="463"/>
    <n v="773"/>
    <x v="6"/>
    <n v="0"/>
    <s v="Untapped"/>
    <s v="Somewhat Large"/>
    <n v="86281"/>
    <n v="0"/>
    <s v="http://blocgame.com/stats.php?id=59981"/>
    <s v="Gandhi-like"/>
  </r>
  <r>
    <x v="595"/>
    <s v="apaiblues83"/>
    <x v="0"/>
    <n v="20"/>
    <n v="0"/>
    <x v="2"/>
    <n v="0"/>
    <s v="Good"/>
    <n v="9"/>
    <n v="312"/>
    <n v="4356"/>
    <x v="0"/>
    <n v="0"/>
    <s v="Untapped"/>
    <s v="Meagre"/>
    <n v="20000"/>
    <n v="0"/>
    <s v="http://blocgame.com/stats.php?id=62203"/>
    <s v="Good"/>
  </r>
  <r>
    <x v="596"/>
    <s v="lemambanglemai8621"/>
    <x v="0"/>
    <n v="7"/>
    <n v="0"/>
    <x v="2"/>
    <n v="0"/>
    <s v="Elite"/>
    <n v="9"/>
    <n v="128"/>
    <n v="0"/>
    <x v="4"/>
    <n v="0"/>
    <s v="Untapped"/>
    <s v="None"/>
    <n v="16416"/>
    <n v="0"/>
    <s v="http://blocgame.com/stats.php?id=61850"/>
    <s v="Angelic"/>
  </r>
  <r>
    <x v="597"/>
    <s v="Lunin"/>
    <x v="7"/>
    <n v="218"/>
    <n v="14"/>
    <x v="7"/>
    <n v="22"/>
    <s v="Good"/>
    <n v="8"/>
    <n v="24519"/>
    <n v="0"/>
    <x v="6"/>
    <n v="0"/>
    <s v="Untapped"/>
    <s v="Very Powerful"/>
    <n v="44497"/>
    <n v="0"/>
    <s v="http://blocgame.com/stats.php?id=56203"/>
    <s v="Gandhi-like"/>
  </r>
  <r>
    <x v="598"/>
    <s v="Azhdaha_Panzer"/>
    <x v="13"/>
    <n v="497"/>
    <n v="51"/>
    <x v="7"/>
    <n v="28"/>
    <s v="Elite"/>
    <n v="8"/>
    <n v="6480"/>
    <n v="0"/>
    <x v="8"/>
    <n v="21"/>
    <s v="Untapped"/>
    <s v="Very Powerful"/>
    <n v="138081"/>
    <n v="0"/>
    <s v="http://blocgame.com/stats.php?id=52422"/>
    <s v="Gandhi-like"/>
  </r>
  <r>
    <x v="599"/>
    <s v="Alany"/>
    <x v="10"/>
    <n v="277"/>
    <n v="19"/>
    <x v="7"/>
    <n v="11"/>
    <s v="Elite"/>
    <n v="8"/>
    <n v="9246"/>
    <n v="6236"/>
    <x v="8"/>
    <n v="0"/>
    <s v="Untapped"/>
    <s v="Very Powerful"/>
    <n v="55584"/>
    <n v="0"/>
    <s v="http://blocgame.com/stats.php?id=54617"/>
    <s v="Gandhi-like"/>
  </r>
  <r>
    <x v="600"/>
    <s v="pelle"/>
    <x v="7"/>
    <n v="519"/>
    <n v="13"/>
    <x v="7"/>
    <n v="25"/>
    <s v="Poor"/>
    <n v="8"/>
    <n v="23014"/>
    <n v="283"/>
    <x v="6"/>
    <n v="0"/>
    <s v="Untapped"/>
    <s v="Very Powerful"/>
    <n v="51183"/>
    <n v="0"/>
    <s v="http://blocgame.com/stats.php?id=52372"/>
    <s v="Gandhi-like"/>
  </r>
  <r>
    <x v="601"/>
    <s v="Rodrigo Duterte"/>
    <x v="7"/>
    <n v="254"/>
    <n v="32"/>
    <x v="4"/>
    <n v="10"/>
    <s v="Elite"/>
    <n v="8"/>
    <n v="12847"/>
    <n v="0"/>
    <x v="7"/>
    <n v="0"/>
    <s v="Untapped"/>
    <s v="Very Powerful"/>
    <n v="53902"/>
    <n v="0"/>
    <s v="http://blocgame.com/stats.php?id=57937"/>
    <s v="Gandhi-like"/>
  </r>
  <r>
    <x v="602"/>
    <s v="Elvis"/>
    <x v="7"/>
    <n v="229"/>
    <n v="12"/>
    <x v="4"/>
    <n v="9"/>
    <s v="Elite"/>
    <n v="8"/>
    <n v="11704"/>
    <n v="0"/>
    <x v="19"/>
    <n v="0"/>
    <s v="Untapped"/>
    <s v="Very Powerful"/>
    <n v="54713"/>
    <n v="0"/>
    <s v="http://blocgame.com/stats.php?id=7435"/>
    <s v="Gandhi-like"/>
  </r>
  <r>
    <x v="603"/>
    <s v="AceAxos"/>
    <x v="1"/>
    <n v="153"/>
    <n v="6"/>
    <x v="5"/>
    <n v="7"/>
    <s v="Elite"/>
    <n v="8"/>
    <n v="9383"/>
    <n v="442"/>
    <x v="16"/>
    <n v="0"/>
    <s v="Untapped"/>
    <s v="Very Powerful"/>
    <n v="37887"/>
    <n v="0"/>
    <s v="http://blocgame.com/stats.php?id=59150"/>
    <s v="Gandhi-like"/>
  </r>
  <r>
    <x v="604"/>
    <s v="IvanLivitnenko"/>
    <x v="2"/>
    <n v="165"/>
    <n v="21"/>
    <x v="4"/>
    <n v="4"/>
    <s v="Good"/>
    <n v="8"/>
    <n v="7922"/>
    <n v="0"/>
    <x v="9"/>
    <n v="0"/>
    <s v="Untapped"/>
    <s v="Very Powerful"/>
    <n v="19565"/>
    <n v="0.1"/>
    <s v="http://blocgame.com/stats.php?id=55700"/>
    <s v="Gandhi-like"/>
  </r>
  <r>
    <x v="605"/>
    <s v="Otis"/>
    <x v="3"/>
    <n v="197"/>
    <n v="17"/>
    <x v="7"/>
    <n v="11"/>
    <s v="Good"/>
    <n v="8"/>
    <n v="12779"/>
    <n v="0"/>
    <x v="4"/>
    <n v="0"/>
    <s v="Untapped"/>
    <s v="Very Powerful"/>
    <n v="39415"/>
    <n v="0.2"/>
    <s v="http://blocgame.com/stats.php?id=57066"/>
    <s v="Gandhi-like"/>
  </r>
  <r>
    <x v="606"/>
    <s v="Lance Moroe"/>
    <x v="10"/>
    <n v="55"/>
    <n v="15"/>
    <x v="4"/>
    <n v="4"/>
    <s v="Elite"/>
    <n v="8"/>
    <n v="6722"/>
    <n v="0"/>
    <x v="16"/>
    <n v="0"/>
    <s v="Untapped"/>
    <s v="Very Powerful"/>
    <n v="19216"/>
    <n v="0"/>
    <s v="http://blocgame.com/stats.php?id=57637"/>
    <s v="Gandhi-like"/>
  </r>
  <r>
    <x v="607"/>
    <s v="morrison1916"/>
    <x v="10"/>
    <n v="178"/>
    <n v="1"/>
    <x v="4"/>
    <n v="6"/>
    <s v="Elite"/>
    <n v="8"/>
    <n v="6763"/>
    <n v="0"/>
    <x v="10"/>
    <n v="0"/>
    <s v="Untapped"/>
    <s v="Very Powerful"/>
    <n v="32083"/>
    <n v="0"/>
    <s v="http://blocgame.com/stats.php?id=3646"/>
    <s v="Gandhi-like"/>
  </r>
  <r>
    <x v="608"/>
    <s v="Latvu"/>
    <x v="3"/>
    <n v="138"/>
    <n v="12"/>
    <x v="3"/>
    <n v="5"/>
    <s v="Poor"/>
    <n v="8"/>
    <n v="4110"/>
    <n v="0"/>
    <x v="1"/>
    <n v="0"/>
    <s v="Untapped"/>
    <s v="Very Powerful"/>
    <n v="34220"/>
    <n v="0"/>
    <s v="http://blocgame.com/stats.php?id=60056"/>
    <s v="Gandhi-like"/>
  </r>
  <r>
    <x v="609"/>
    <s v="ned kelly"/>
    <x v="13"/>
    <n v="321"/>
    <n v="74"/>
    <x v="6"/>
    <n v="24"/>
    <s v="Elite"/>
    <n v="8"/>
    <n v="13818"/>
    <n v="0"/>
    <x v="0"/>
    <n v="0"/>
    <s v="Plentiful"/>
    <s v="Very Powerful"/>
    <n v="128857"/>
    <n v="0"/>
    <s v="http://blocgame.com/stats.php?id=40488"/>
    <s v="Gandhi-like"/>
  </r>
  <r>
    <x v="610"/>
    <s v="kurwa"/>
    <x v="1"/>
    <n v="492"/>
    <n v="18"/>
    <x v="6"/>
    <n v="24"/>
    <s v="Elite"/>
    <n v="8"/>
    <n v="20081"/>
    <n v="1626"/>
    <x v="3"/>
    <n v="1"/>
    <s v="Untapped"/>
    <s v="Very Powerful"/>
    <n v="64773"/>
    <n v="0"/>
    <s v="http://blocgame.com/stats.php?id=49295"/>
    <s v="Gandhi-like"/>
  </r>
  <r>
    <x v="611"/>
    <s v="mannisbaratheon"/>
    <x v="10"/>
    <n v="139"/>
    <n v="25"/>
    <x v="7"/>
    <n v="4"/>
    <s v="Elite"/>
    <n v="8"/>
    <n v="5965"/>
    <n v="0"/>
    <x v="10"/>
    <n v="0"/>
    <s v="Untapped"/>
    <s v="Very Powerful"/>
    <n v="40168"/>
    <n v="0"/>
    <s v="http://blocgame.com/stats.php?id=55616"/>
    <s v="Gandhi-like"/>
  </r>
  <r>
    <x v="612"/>
    <s v="Mannis"/>
    <x v="10"/>
    <n v="191"/>
    <n v="23"/>
    <x v="4"/>
    <n v="7"/>
    <s v="Elite"/>
    <n v="8"/>
    <n v="5679"/>
    <n v="0"/>
    <x v="10"/>
    <n v="0"/>
    <s v="Untapped"/>
    <s v="Very Powerful"/>
    <n v="31085"/>
    <n v="0"/>
    <s v="http://blocgame.com/stats.php?id=54852"/>
    <s v="Gandhi-like"/>
  </r>
  <r>
    <x v="613"/>
    <s v="Penguin"/>
    <x v="0"/>
    <n v="86"/>
    <n v="7"/>
    <x v="3"/>
    <n v="3"/>
    <s v="Elite"/>
    <n v="8"/>
    <n v="3133"/>
    <n v="0"/>
    <x v="5"/>
    <n v="0"/>
    <s v="Near Depletion"/>
    <s v="Very Powerful"/>
    <n v="19498"/>
    <n v="0"/>
    <s v="http://blocgame.com/stats.php?id=58425"/>
    <s v="Gandhi-like"/>
  </r>
  <r>
    <x v="614"/>
    <s v="Syahmi1089"/>
    <x v="9"/>
    <n v="77"/>
    <n v="11"/>
    <x v="1"/>
    <n v="3"/>
    <s v="Elite"/>
    <n v="8"/>
    <n v="2632"/>
    <n v="0"/>
    <x v="9"/>
    <n v="0"/>
    <s v="Untapped"/>
    <s v="Somewhat Large"/>
    <n v="38774"/>
    <n v="0"/>
    <s v="http://blocgame.com/stats.php?id=60385"/>
    <s v="Normal"/>
  </r>
  <r>
    <x v="615"/>
    <s v="President Trumparino"/>
    <x v="3"/>
    <n v="21"/>
    <n v="4"/>
    <x v="1"/>
    <n v="3"/>
    <s v="Elite"/>
    <n v="8"/>
    <n v="2542"/>
    <n v="0"/>
    <x v="8"/>
    <n v="0"/>
    <s v="Plentiful"/>
    <s v="Mediocre"/>
    <n v="20236"/>
    <n v="0"/>
    <s v="http://blocgame.com/stats.php?id=59195"/>
    <s v="Normal"/>
  </r>
  <r>
    <x v="616"/>
    <s v="Jonas Savimbi"/>
    <x v="44"/>
    <n v="3"/>
    <n v="0"/>
    <x v="1"/>
    <n v="2"/>
    <s v="Undisciplined Rabble"/>
    <n v="8"/>
    <n v="2447"/>
    <n v="0"/>
    <x v="16"/>
    <n v="0"/>
    <s v="Plentiful"/>
    <s v="Small"/>
    <n v="7420"/>
    <n v="0"/>
    <s v="http://blocgame.com/stats.php?id=55750"/>
    <s v="Questionable"/>
  </r>
  <r>
    <x v="617"/>
    <s v="Alan Ferraro"/>
    <x v="0"/>
    <n v="36"/>
    <n v="0"/>
    <x v="2"/>
    <n v="1"/>
    <s v="Standard"/>
    <n v="8"/>
    <n v="583"/>
    <n v="3226"/>
    <x v="0"/>
    <n v="0"/>
    <s v="Plentiful"/>
    <s v="None"/>
    <n v="16172"/>
    <n v="0"/>
    <s v="http://blocgame.com/stats.php?id=61679"/>
    <s v="Gandhi-like"/>
  </r>
  <r>
    <x v="618"/>
    <s v="orangsigat"/>
    <x v="9"/>
    <n v="52"/>
    <n v="0"/>
    <x v="2"/>
    <n v="1"/>
    <s v="Standard"/>
    <n v="8"/>
    <n v="565"/>
    <n v="451"/>
    <x v="4"/>
    <n v="0"/>
    <n v="0"/>
    <s v="Small"/>
    <n v="23584"/>
    <n v="0"/>
    <s v="http://blocgame.com/stats.php?id=61947"/>
    <s v="Gandhi-like"/>
  </r>
  <r>
    <x v="619"/>
    <s v="Asoka"/>
    <x v="0"/>
    <n v="39"/>
    <n v="0"/>
    <x v="2"/>
    <n v="0"/>
    <s v="Elite"/>
    <n v="8"/>
    <n v="491"/>
    <n v="1635"/>
    <x v="8"/>
    <n v="0"/>
    <n v="0"/>
    <s v="None"/>
    <n v="24383"/>
    <n v="0"/>
    <s v="http://blocgame.com/stats.php?id=61653"/>
    <s v="Angelic"/>
  </r>
  <r>
    <x v="620"/>
    <s v="FreedomFighter"/>
    <x v="3"/>
    <n v="66"/>
    <n v="0"/>
    <x v="2"/>
    <n v="1"/>
    <s v="Elite"/>
    <n v="8"/>
    <n v="409"/>
    <n v="0"/>
    <x v="3"/>
    <n v="0"/>
    <n v="0"/>
    <s v="Small"/>
    <n v="20000"/>
    <n v="0"/>
    <s v="http://blocgame.com/stats.php?id=62024"/>
    <s v="Gandhi-like"/>
  </r>
  <r>
    <x v="621"/>
    <s v="Querelas"/>
    <x v="18"/>
    <n v="20"/>
    <n v="0"/>
    <x v="0"/>
    <n v="0"/>
    <s v="Standard"/>
    <n v="8"/>
    <n v="307"/>
    <n v="0"/>
    <x v="8"/>
    <n v="0"/>
    <s v="Untapped"/>
    <s v="None"/>
    <n v="20000"/>
    <n v="0"/>
    <s v="http://blocgame.com/stats.php?id=51004"/>
    <s v="Normal"/>
  </r>
  <r>
    <x v="622"/>
    <s v="General Hamizan"/>
    <x v="0"/>
    <n v="19"/>
    <n v="0"/>
    <x v="2"/>
    <n v="0"/>
    <s v="Poor"/>
    <n v="8"/>
    <n v="218"/>
    <n v="140"/>
    <x v="4"/>
    <n v="0"/>
    <s v="Untapped"/>
    <s v="Mediocre"/>
    <n v="20000"/>
    <n v="0"/>
    <s v="http://blocgame.com/stats.php?id=61656"/>
    <s v="Isolated"/>
  </r>
  <r>
    <x v="623"/>
    <s v="Power Junta"/>
    <x v="0"/>
    <n v="29"/>
    <n v="0"/>
    <x v="1"/>
    <n v="0"/>
    <s v="Standard"/>
    <n v="8"/>
    <n v="179"/>
    <n v="0"/>
    <x v="9"/>
    <n v="0"/>
    <s v="Untapped"/>
    <s v="Small"/>
    <n v="22786"/>
    <n v="0"/>
    <s v="http://blocgame.com/stats.php?id=61394"/>
    <s v="Gandhi-like"/>
  </r>
  <r>
    <x v="624"/>
    <s v="King Broseph"/>
    <x v="44"/>
    <n v="4"/>
    <n v="0"/>
    <x v="2"/>
    <n v="0"/>
    <s v="Standard"/>
    <n v="8"/>
    <n v="167"/>
    <n v="0"/>
    <x v="5"/>
    <n v="0"/>
    <s v="Untapped"/>
    <s v="None"/>
    <n v="13905"/>
    <n v="0"/>
    <s v="http://blocgame.com/stats.php?id=58103"/>
    <s v="Questionable"/>
  </r>
  <r>
    <x v="625"/>
    <s v="Chillintelligence"/>
    <x v="10"/>
    <n v="368"/>
    <n v="44"/>
    <x v="6"/>
    <n v="17"/>
    <s v="Elite"/>
    <n v="7"/>
    <n v="742"/>
    <n v="587"/>
    <x v="8"/>
    <n v="0"/>
    <s v="Untapped"/>
    <s v="Very Powerful"/>
    <n v="136696"/>
    <n v="0"/>
    <s v="http://blocgame.com/stats.php?id=49383"/>
    <s v="Questionable"/>
  </r>
  <r>
    <x v="626"/>
    <s v="SupremeSoviet"/>
    <x v="7"/>
    <n v="332"/>
    <n v="72"/>
    <x v="6"/>
    <n v="26"/>
    <s v="Elite"/>
    <n v="7"/>
    <n v="30544"/>
    <n v="0"/>
    <x v="4"/>
    <n v="0"/>
    <s v="Untapped"/>
    <s v="Very Powerful"/>
    <n v="74906"/>
    <n v="0.05"/>
    <s v="http://blocgame.com/stats.php?id=53451"/>
    <s v="Gandhi-like"/>
  </r>
  <r>
    <x v="627"/>
    <s v="Tmonsta"/>
    <x v="3"/>
    <n v="231"/>
    <n v="35"/>
    <x v="7"/>
    <n v="15"/>
    <s v="Elite"/>
    <n v="7"/>
    <n v="20077"/>
    <n v="42"/>
    <x v="6"/>
    <n v="2"/>
    <s v="Plentiful"/>
    <s v="Very Powerful"/>
    <n v="49825"/>
    <n v="0.4"/>
    <s v="http://blocgame.com/stats.php?id=44539"/>
    <s v="Good"/>
  </r>
  <r>
    <x v="628"/>
    <s v="Ilyich"/>
    <x v="2"/>
    <n v="210"/>
    <n v="35"/>
    <x v="7"/>
    <n v="9"/>
    <s v="Good"/>
    <n v="7"/>
    <n v="15151"/>
    <n v="0"/>
    <x v="6"/>
    <n v="0"/>
    <s v="Plentiful"/>
    <s v="Very Powerful"/>
    <n v="31809"/>
    <n v="0"/>
    <s v="http://blocgame.com/stats.php?id=39065"/>
    <s v="Gandhi-like"/>
  </r>
  <r>
    <x v="629"/>
    <s v="qqqqq"/>
    <x v="2"/>
    <n v="1573"/>
    <n v="52"/>
    <x v="6"/>
    <n v="19"/>
    <s v="Undisciplined Rabble"/>
    <n v="7"/>
    <n v="7668"/>
    <n v="0"/>
    <x v="0"/>
    <n v="0"/>
    <s v="Untapped"/>
    <s v="Very Powerful"/>
    <n v="75100"/>
    <n v="0"/>
    <s v="http://blocgame.com/stats.php?id=52872"/>
    <s v="Gandhi-like"/>
  </r>
  <r>
    <x v="630"/>
    <s v="Ahmed Habib"/>
    <x v="7"/>
    <n v="186"/>
    <n v="30"/>
    <x v="6"/>
    <n v="13"/>
    <s v="Good"/>
    <n v="7"/>
    <n v="7940"/>
    <n v="0"/>
    <x v="11"/>
    <n v="0"/>
    <s v="Depleted"/>
    <s v="Very Powerful"/>
    <n v="85942"/>
    <n v="0"/>
    <s v="http://blocgame.com/stats.php?id=5936"/>
    <s v="Pariah"/>
  </r>
  <r>
    <x v="631"/>
    <s v="Yugoslothia"/>
    <x v="2"/>
    <n v="95"/>
    <n v="9"/>
    <x v="7"/>
    <n v="6"/>
    <s v="Good"/>
    <n v="7"/>
    <n v="9813"/>
    <n v="3250"/>
    <x v="11"/>
    <n v="0"/>
    <s v="Untapped"/>
    <s v="Very Powerful"/>
    <n v="27107"/>
    <n v="0"/>
    <s v="http://blocgame.com/stats.php?id=55968"/>
    <s v="Gandhi-like"/>
  </r>
  <r>
    <x v="632"/>
    <s v="WUBstep"/>
    <x v="13"/>
    <n v="409"/>
    <n v="83"/>
    <x v="6"/>
    <n v="14"/>
    <s v="Elite"/>
    <n v="7"/>
    <n v="10824"/>
    <n v="420"/>
    <x v="14"/>
    <n v="11"/>
    <s v="Untapped"/>
    <s v="Very Powerful"/>
    <n v="137655"/>
    <n v="0"/>
    <s v="http://blocgame.com/stats.php?id=39023"/>
    <s v="Gandhi-like"/>
  </r>
  <r>
    <x v="633"/>
    <s v="StarlightGlimmer"/>
    <x v="7"/>
    <n v="374"/>
    <n v="60"/>
    <x v="6"/>
    <n v="16"/>
    <s v="Standard"/>
    <n v="7"/>
    <n v="11189"/>
    <n v="251"/>
    <x v="14"/>
    <n v="0"/>
    <s v="Untapped"/>
    <s v="Very Powerful"/>
    <n v="74492"/>
    <n v="0"/>
    <s v="http://blocgame.com/stats.php?id=51681"/>
    <s v="Angelic"/>
  </r>
  <r>
    <x v="634"/>
    <s v="nike1155"/>
    <x v="1"/>
    <n v="226"/>
    <n v="51"/>
    <x v="4"/>
    <n v="8"/>
    <s v="Elite"/>
    <n v="7"/>
    <n v="16077"/>
    <n v="0"/>
    <x v="17"/>
    <n v="0"/>
    <s v="Near Depletion"/>
    <s v="Very Powerful"/>
    <n v="37866"/>
    <n v="0"/>
    <s v="http://blocgame.com/stats.php?id=52275"/>
    <s v="Gandhi-like"/>
  </r>
  <r>
    <x v="635"/>
    <s v="Bat Wayn"/>
    <x v="7"/>
    <n v="295"/>
    <n v="6"/>
    <x v="4"/>
    <n v="13"/>
    <s v="Good"/>
    <n v="7"/>
    <n v="7180"/>
    <n v="0"/>
    <x v="0"/>
    <n v="0"/>
    <s v="Untapped"/>
    <s v="Very Powerful"/>
    <n v="48683"/>
    <n v="0"/>
    <s v="http://blocgame.com/stats.php?id=59564"/>
    <s v="Gandhi-like"/>
  </r>
  <r>
    <x v="636"/>
    <s v="Chet Manly"/>
    <x v="3"/>
    <n v="169"/>
    <n v="15"/>
    <x v="5"/>
    <n v="7"/>
    <s v="Elite"/>
    <n v="7"/>
    <n v="7052"/>
    <n v="0"/>
    <x v="4"/>
    <n v="0"/>
    <s v="Untapped"/>
    <s v="Very Powerful"/>
    <n v="23885"/>
    <n v="0"/>
    <s v="http://blocgame.com/stats.php?id=58961"/>
    <s v="Nice"/>
  </r>
  <r>
    <x v="637"/>
    <s v="John Zoidberg"/>
    <x v="7"/>
    <n v="111"/>
    <n v="10"/>
    <x v="5"/>
    <n v="5"/>
    <s v="Good"/>
    <n v="7"/>
    <n v="5703"/>
    <n v="0"/>
    <x v="8"/>
    <n v="0"/>
    <s v="Untapped"/>
    <s v="Very Powerful"/>
    <n v="35750"/>
    <n v="0"/>
    <s v="http://blocgame.com/stats.php?id=59392"/>
    <s v="Gandhi-like"/>
  </r>
  <r>
    <x v="638"/>
    <s v="killbodies"/>
    <x v="1"/>
    <n v="140"/>
    <n v="51"/>
    <x v="4"/>
    <n v="13"/>
    <s v="Elite"/>
    <n v="7"/>
    <n v="5597"/>
    <n v="0"/>
    <x v="16"/>
    <n v="0"/>
    <s v="Plentiful"/>
    <s v="Very Powerful"/>
    <n v="65943"/>
    <n v="0"/>
    <s v="http://blocgame.com/stats.php?id=57755"/>
    <s v="Normal"/>
  </r>
  <r>
    <x v="639"/>
    <s v="Aluminothermic"/>
    <x v="10"/>
    <n v="180"/>
    <n v="12"/>
    <x v="7"/>
    <n v="7"/>
    <s v="Elite"/>
    <n v="7"/>
    <n v="5139"/>
    <n v="0"/>
    <x v="6"/>
    <n v="0"/>
    <s v="Untapped"/>
    <s v="Very Powerful"/>
    <n v="22964"/>
    <n v="0"/>
    <s v="http://blocgame.com/stats.php?id=53567"/>
    <s v="Gandhi-like"/>
  </r>
  <r>
    <x v="640"/>
    <s v="Peter Griffin"/>
    <x v="3"/>
    <n v="132"/>
    <n v="11"/>
    <x v="5"/>
    <n v="4"/>
    <s v="Good"/>
    <n v="7"/>
    <n v="3523"/>
    <n v="0"/>
    <x v="0"/>
    <n v="0"/>
    <s v="Untapped"/>
    <s v="Very Powerful"/>
    <n v="32334"/>
    <n v="0"/>
    <s v="http://blocgame.com/stats.php?id=59550"/>
    <s v="Gandhi-like"/>
  </r>
  <r>
    <x v="641"/>
    <s v="iiruka"/>
    <x v="12"/>
    <n v="409"/>
    <n v="51"/>
    <x v="6"/>
    <n v="20"/>
    <s v="Elite"/>
    <n v="7"/>
    <n v="4935"/>
    <n v="0"/>
    <x v="4"/>
    <n v="0"/>
    <s v="Untapped"/>
    <s v="Very Powerful"/>
    <n v="123626"/>
    <n v="0"/>
    <s v="http://blocgame.com/stats.php?id=54376"/>
    <s v="Gandhi-like"/>
  </r>
  <r>
    <x v="642"/>
    <s v="Straff Venture"/>
    <x v="3"/>
    <n v="185"/>
    <n v="11"/>
    <x v="1"/>
    <n v="5"/>
    <s v="Standard"/>
    <n v="7"/>
    <n v="401"/>
    <n v="9387"/>
    <x v="11"/>
    <n v="0"/>
    <s v="Untapped"/>
    <s v="Very Powerful"/>
    <n v="65551"/>
    <n v="0"/>
    <s v="http://blocgame.com/stats.php?id=60650"/>
    <s v="Gandhi-like"/>
  </r>
  <r>
    <x v="643"/>
    <s v="Narciso Claveria y Zaldua"/>
    <x v="45"/>
    <n v="3"/>
    <n v="0"/>
    <x v="5"/>
    <n v="2"/>
    <s v="Standard"/>
    <n v="7"/>
    <n v="4405"/>
    <n v="0"/>
    <x v="9"/>
    <n v="0"/>
    <s v="Untapped"/>
    <s v="Powerful"/>
    <n v="7355"/>
    <n v="0"/>
    <s v="http://blocgame.com/stats.php?id=48601"/>
    <s v="Questionable"/>
  </r>
  <r>
    <x v="644"/>
    <s v="general_tso_chiken"/>
    <x v="2"/>
    <n v="129"/>
    <n v="7"/>
    <x v="4"/>
    <n v="4"/>
    <s v="Good"/>
    <n v="7"/>
    <n v="3552"/>
    <n v="0"/>
    <x v="4"/>
    <n v="0"/>
    <n v="0"/>
    <s v="Very Powerful"/>
    <n v="8836"/>
    <n v="0"/>
    <s v="http://blocgame.com/stats.php?id=53662"/>
    <s v="Gandhi-like"/>
  </r>
  <r>
    <x v="645"/>
    <s v="Beefy"/>
    <x v="1"/>
    <n v="409"/>
    <n v="51"/>
    <x v="7"/>
    <n v="19"/>
    <s v="Standard"/>
    <n v="7"/>
    <n v="17514"/>
    <n v="0"/>
    <x v="17"/>
    <n v="0"/>
    <s v="Untapped"/>
    <s v="Very Powerful"/>
    <n v="29096"/>
    <n v="0"/>
    <s v="http://blocgame.com/stats.php?id=44384"/>
    <s v="Nice"/>
  </r>
  <r>
    <x v="646"/>
    <s v="Prince Pluto Nash"/>
    <x v="44"/>
    <n v="19"/>
    <n v="0"/>
    <x v="1"/>
    <n v="1"/>
    <s v="Elite"/>
    <n v="7"/>
    <n v="3208"/>
    <n v="4440"/>
    <x v="14"/>
    <n v="0"/>
    <s v="Untapped"/>
    <s v="Somewhat Large"/>
    <n v="10124"/>
    <n v="0"/>
    <s v="http://blocgame.com/stats.php?id=55778"/>
    <s v="Normal"/>
  </r>
  <r>
    <x v="647"/>
    <s v="SaffronMerchant"/>
    <x v="2"/>
    <n v="3"/>
    <n v="6"/>
    <x v="3"/>
    <n v="3"/>
    <s v="Elite"/>
    <n v="7"/>
    <n v="3202"/>
    <n v="1477"/>
    <x v="10"/>
    <n v="0"/>
    <n v="0"/>
    <s v="Somewhat Large"/>
    <n v="24943"/>
    <n v="0"/>
    <s v="http://blocgame.com/stats.php?id=60365"/>
    <s v="Good"/>
  </r>
  <r>
    <x v="648"/>
    <s v="Supreme Leader Tom"/>
    <x v="44"/>
    <n v="6"/>
    <n v="1"/>
    <x v="3"/>
    <n v="3"/>
    <s v="Good"/>
    <n v="7"/>
    <n v="3038"/>
    <n v="0"/>
    <x v="13"/>
    <n v="0"/>
    <s v="Untapped"/>
    <s v="Mediocre"/>
    <n v="8945"/>
    <n v="0"/>
    <s v="http://blocgame.com/stats.php?id=55749"/>
    <s v="Pariah"/>
  </r>
  <r>
    <x v="649"/>
    <s v="Inferno JR"/>
    <x v="27"/>
    <n v="42"/>
    <n v="0"/>
    <x v="2"/>
    <n v="1"/>
    <s v="Elite"/>
    <n v="7"/>
    <n v="2961"/>
    <n v="1800"/>
    <x v="11"/>
    <n v="0"/>
    <n v="0"/>
    <s v="Mediocre"/>
    <n v="21344"/>
    <n v="0"/>
    <s v="http://blocgame.com/stats.php?id=60304"/>
    <s v="Gandhi-like"/>
  </r>
  <r>
    <x v="650"/>
    <s v="Stolen"/>
    <x v="0"/>
    <n v="20"/>
    <n v="0"/>
    <x v="3"/>
    <n v="2"/>
    <s v="Elite"/>
    <n v="7"/>
    <n v="2870"/>
    <n v="397"/>
    <x v="14"/>
    <n v="0"/>
    <s v="Plentiful"/>
    <s v="Mediocre"/>
    <n v="5623"/>
    <n v="0"/>
    <s v="http://blocgame.com/stats.php?id=58745"/>
    <s v="Gandhi-like"/>
  </r>
  <r>
    <x v="651"/>
    <s v="Rathkeale"/>
    <x v="0"/>
    <n v="0"/>
    <n v="1"/>
    <x v="3"/>
    <n v="0"/>
    <s v="Elite"/>
    <n v="7"/>
    <n v="2762"/>
    <n v="1911"/>
    <x v="8"/>
    <n v="0"/>
    <n v="0"/>
    <s v="None"/>
    <n v="453"/>
    <n v="0"/>
    <s v="http://blocgame.com/stats.php?id=55636"/>
    <s v="Mad Dog"/>
  </r>
  <r>
    <x v="652"/>
    <s v="Geralt Dayne"/>
    <x v="10"/>
    <n v="89"/>
    <n v="11"/>
    <x v="4"/>
    <n v="7"/>
    <s v="Poor"/>
    <n v="7"/>
    <n v="2747"/>
    <n v="0"/>
    <x v="6"/>
    <n v="1"/>
    <n v="0"/>
    <s v="Very Powerful"/>
    <n v="31993"/>
    <n v="0"/>
    <s v="http://blocgame.com/stats.php?id=56664"/>
    <s v="Gandhi-like"/>
  </r>
  <r>
    <x v="653"/>
    <s v="Col. von Strauffenberg"/>
    <x v="9"/>
    <n v="109"/>
    <n v="6"/>
    <x v="1"/>
    <n v="3"/>
    <s v="Good"/>
    <n v="7"/>
    <n v="2631"/>
    <n v="242"/>
    <x v="9"/>
    <n v="0"/>
    <s v="Untapped"/>
    <s v="Large"/>
    <n v="16172"/>
    <n v="0"/>
    <s v="http://blocgame.com/stats.php?id=60754"/>
    <s v="Gandhi-like"/>
  </r>
  <r>
    <x v="654"/>
    <s v="Frederick III"/>
    <x v="7"/>
    <n v="279"/>
    <n v="64"/>
    <x v="6"/>
    <n v="17"/>
    <s v="Good"/>
    <n v="7"/>
    <n v="27892"/>
    <n v="0"/>
    <x v="11"/>
    <n v="1"/>
    <s v="Untapped"/>
    <s v="Very Powerful"/>
    <n v="46121"/>
    <n v="0"/>
    <s v="http://blocgame.com/stats.php?id=49204"/>
    <s v="Gandhi-like"/>
  </r>
  <r>
    <x v="655"/>
    <s v="TopHat"/>
    <x v="11"/>
    <n v="61"/>
    <n v="1"/>
    <x v="1"/>
    <n v="2"/>
    <s v="Good"/>
    <n v="7"/>
    <n v="2107"/>
    <n v="205"/>
    <x v="12"/>
    <n v="0"/>
    <s v="Plentiful"/>
    <s v="Somewhat Large"/>
    <n v="20000"/>
    <n v="0"/>
    <s v="http://blocgame.com/stats.php?id=61121"/>
    <s v="Questionable"/>
  </r>
  <r>
    <x v="656"/>
    <s v="Adam harez"/>
    <x v="9"/>
    <n v="52"/>
    <n v="6"/>
    <x v="1"/>
    <n v="3"/>
    <s v="Standard"/>
    <n v="7"/>
    <n v="2031"/>
    <n v="0"/>
    <x v="4"/>
    <n v="0"/>
    <s v="Depleted"/>
    <s v="Large"/>
    <n v="21609"/>
    <n v="0"/>
    <s v="http://blocgame.com/stats.php?id=60587"/>
    <s v="Gandhi-like"/>
  </r>
  <r>
    <x v="657"/>
    <s v="subse7en"/>
    <x v="11"/>
    <n v="12"/>
    <n v="1"/>
    <x v="1"/>
    <n v="3"/>
    <s v="Standard"/>
    <n v="7"/>
    <n v="1846"/>
    <n v="0"/>
    <x v="4"/>
    <n v="0"/>
    <s v="Near Depletion"/>
    <s v="Somewhat Large"/>
    <n v="17330"/>
    <n v="0"/>
    <s v="http://blocgame.com/stats.php?id=61112"/>
    <s v="Gandhi-like"/>
  </r>
  <r>
    <x v="658"/>
    <s v="Boethiah"/>
    <x v="10"/>
    <n v="36"/>
    <n v="0"/>
    <x v="2"/>
    <n v="1"/>
    <s v="Elite"/>
    <n v="7"/>
    <n v="1420"/>
    <n v="0"/>
    <x v="8"/>
    <n v="0"/>
    <s v="Untapped"/>
    <s v="Mediocre"/>
    <n v="16934"/>
    <n v="0"/>
    <s v="http://blocgame.com/stats.php?id=61503"/>
    <s v="Angelic"/>
  </r>
  <r>
    <x v="659"/>
    <s v="XDDDDDDXDDD"/>
    <x v="34"/>
    <n v="65"/>
    <n v="0"/>
    <x v="2"/>
    <n v="1"/>
    <s v="Undisciplined Rabble"/>
    <n v="7"/>
    <n v="1367"/>
    <n v="0"/>
    <x v="16"/>
    <n v="0"/>
    <n v="0"/>
    <s v="Small"/>
    <n v="23828"/>
    <n v="0"/>
    <s v="http://blocgame.com/stats.php?id=61595"/>
    <s v="Gandhi-like"/>
  </r>
  <r>
    <x v="660"/>
    <s v="King Punta Cana"/>
    <x v="2"/>
    <n v="12"/>
    <n v="3"/>
    <x v="1"/>
    <n v="2"/>
    <s v="Elite"/>
    <n v="7"/>
    <n v="1355"/>
    <n v="0"/>
    <x v="0"/>
    <n v="0"/>
    <s v="Depleted"/>
    <s v="Mediocre"/>
    <n v="13883"/>
    <n v="0"/>
    <s v="http://blocgame.com/stats.php?id=60407"/>
    <s v="Gandhi-like"/>
  </r>
  <r>
    <x v="661"/>
    <s v="adamharez"/>
    <x v="13"/>
    <n v="35"/>
    <n v="3"/>
    <x v="2"/>
    <n v="2"/>
    <s v="Standard"/>
    <n v="7"/>
    <n v="1298"/>
    <n v="0"/>
    <x v="0"/>
    <n v="0"/>
    <s v="Depleted"/>
    <s v="Mediocre"/>
    <n v="17101"/>
    <n v="0"/>
    <s v="http://blocgame.com/stats.php?id=60764"/>
    <s v="Gandhi-like"/>
  </r>
  <r>
    <x v="662"/>
    <s v="Jose Ramon Rodriguez III"/>
    <x v="8"/>
    <n v="52"/>
    <n v="0"/>
    <x v="2"/>
    <n v="2"/>
    <s v="Elite"/>
    <n v="7"/>
    <n v="1050"/>
    <n v="0"/>
    <x v="5"/>
    <n v="0"/>
    <s v="Untapped"/>
    <s v="Mediocre"/>
    <n v="25551"/>
    <n v="0"/>
    <s v="http://blocgame.com/stats.php?id=61883"/>
    <s v="Gandhi-like"/>
  </r>
  <r>
    <x v="663"/>
    <s v="general hadi"/>
    <x v="0"/>
    <n v="14"/>
    <n v="0"/>
    <x v="0"/>
    <n v="1"/>
    <s v="Elite"/>
    <n v="7"/>
    <n v="744"/>
    <n v="0"/>
    <x v="4"/>
    <n v="0"/>
    <s v="Untapped"/>
    <s v="None"/>
    <n v="20000"/>
    <n v="0"/>
    <s v="http://blocgame.com/stats.php?id=61816"/>
    <s v="Gandhi-like"/>
  </r>
  <r>
    <x v="664"/>
    <s v="muffjin"/>
    <x v="7"/>
    <n v="138"/>
    <n v="34"/>
    <x v="7"/>
    <n v="4"/>
    <s v="Good"/>
    <n v="7"/>
    <n v="2554"/>
    <n v="0"/>
    <x v="7"/>
    <n v="0"/>
    <s v="Untapped"/>
    <s v="Very Powerful"/>
    <n v="34026"/>
    <n v="0"/>
    <s v="http://blocgame.com/stats.php?id=40882"/>
    <s v="Gandhi-like"/>
  </r>
  <r>
    <x v="665"/>
    <s v="Cheedows"/>
    <x v="0"/>
    <n v="7"/>
    <n v="0"/>
    <x v="2"/>
    <n v="1"/>
    <s v="Standard"/>
    <n v="7"/>
    <n v="460"/>
    <n v="202"/>
    <x v="15"/>
    <n v="0"/>
    <s v="Near Depletion"/>
    <s v="None"/>
    <n v="27978"/>
    <n v="0"/>
    <s v="http://blocgame.com/stats.php?id=62141"/>
    <s v="Normal"/>
  </r>
  <r>
    <x v="666"/>
    <s v="Herpderpmcderp"/>
    <x v="7"/>
    <n v="260"/>
    <n v="17"/>
    <x v="7"/>
    <n v="12"/>
    <s v="Elite"/>
    <n v="6"/>
    <n v="2522"/>
    <n v="0"/>
    <x v="14"/>
    <n v="0"/>
    <s v="Untapped"/>
    <s v="Very Powerful"/>
    <n v="54194"/>
    <n v="0"/>
    <s v="http://blocgame.com/stats.php?id=40615"/>
    <s v="Gandhi-like"/>
  </r>
  <r>
    <x v="667"/>
    <s v="karam71"/>
    <x v="0"/>
    <n v="45"/>
    <n v="0"/>
    <x v="2"/>
    <n v="1"/>
    <s v="Undisciplined Rabble"/>
    <n v="7"/>
    <n v="375"/>
    <n v="300"/>
    <x v="9"/>
    <n v="0"/>
    <s v="Untapped"/>
    <s v="None"/>
    <n v="19800"/>
    <n v="0"/>
    <s v="http://blocgame.com/stats.php?id=61937"/>
    <s v="Gandhi-like"/>
  </r>
  <r>
    <x v="668"/>
    <s v="Declan Power"/>
    <x v="0"/>
    <n v="40"/>
    <n v="0"/>
    <x v="2"/>
    <n v="0"/>
    <s v="Elite"/>
    <n v="7"/>
    <n v="342"/>
    <n v="0"/>
    <x v="11"/>
    <n v="0"/>
    <n v="0"/>
    <s v="None"/>
    <n v="11436"/>
    <n v="0"/>
    <s v="http://blocgame.com/stats.php?id=57639"/>
    <s v="Isolated"/>
  </r>
  <r>
    <x v="669"/>
    <s v="General Vorchevsky"/>
    <x v="46"/>
    <n v="25"/>
    <n v="0"/>
    <x v="2"/>
    <n v="0"/>
    <s v="Elite"/>
    <n v="7"/>
    <n v="305"/>
    <n v="0"/>
    <x v="0"/>
    <n v="0"/>
    <s v="Untapped"/>
    <s v="Meagre"/>
    <n v="20000"/>
    <n v="0"/>
    <s v="http://blocgame.com/stats.php?id=62246"/>
    <s v="Normal"/>
  </r>
  <r>
    <x v="670"/>
    <s v="zonda"/>
    <x v="0"/>
    <n v="25"/>
    <n v="0"/>
    <x v="2"/>
    <n v="0"/>
    <s v="Elite"/>
    <n v="7"/>
    <n v="305"/>
    <n v="0"/>
    <x v="9"/>
    <n v="0"/>
    <s v="Untapped"/>
    <s v="None"/>
    <n v="20000"/>
    <n v="0"/>
    <s v="http://blocgame.com/stats.php?id=62247"/>
    <s v="Normal"/>
  </r>
  <r>
    <x v="671"/>
    <s v="BlackAngel"/>
    <x v="0"/>
    <n v="9"/>
    <n v="0"/>
    <x v="0"/>
    <n v="0"/>
    <s v="Poor"/>
    <n v="7"/>
    <n v="248"/>
    <n v="0"/>
    <x v="0"/>
    <n v="0"/>
    <s v="Untapped"/>
    <s v="None"/>
    <n v="16667"/>
    <n v="0"/>
    <s v="http://blocgame.com/stats.php?id=62234"/>
    <s v="Normal"/>
  </r>
  <r>
    <x v="672"/>
    <s v="Wilhelm Keitel"/>
    <x v="45"/>
    <n v="6"/>
    <n v="0"/>
    <x v="2"/>
    <n v="1"/>
    <s v="Undisciplined Rabble"/>
    <n v="7"/>
    <n v="237"/>
    <n v="198"/>
    <x v="11"/>
    <n v="0"/>
    <s v="Plentiful"/>
    <s v="None"/>
    <n v="9385"/>
    <n v="0"/>
    <s v="http://blocgame.com/stats.php?id=55804"/>
    <s v="Pariah"/>
  </r>
  <r>
    <x v="673"/>
    <s v="Princess Rahalia"/>
    <x v="1"/>
    <n v="218"/>
    <n v="4"/>
    <x v="6"/>
    <n v="8"/>
    <s v="Elite"/>
    <n v="6"/>
    <n v="8288"/>
    <n v="0"/>
    <x v="16"/>
    <n v="0"/>
    <s v="Untapped"/>
    <s v="Very Powerful"/>
    <n v="62234"/>
    <n v="0"/>
    <s v="http://blocgame.com/stats.php?id=44960"/>
    <s v="Gandhi-like"/>
  </r>
  <r>
    <x v="674"/>
    <s v="Chavo"/>
    <x v="12"/>
    <n v="205"/>
    <n v="52"/>
    <x v="7"/>
    <n v="8"/>
    <s v="Elite"/>
    <n v="6"/>
    <n v="8520"/>
    <n v="3414"/>
    <x v="3"/>
    <n v="5"/>
    <s v="Untapped"/>
    <s v="Very Powerful"/>
    <n v="27394"/>
    <n v="0"/>
    <s v="http://blocgame.com/stats.php?id=49736"/>
    <s v="Gandhi-like"/>
  </r>
  <r>
    <x v="675"/>
    <s v="Cotton Luther"/>
    <x v="1"/>
    <n v="278"/>
    <n v="30"/>
    <x v="6"/>
    <n v="11"/>
    <s v="Elite"/>
    <n v="6"/>
    <n v="13046"/>
    <n v="0"/>
    <x v="16"/>
    <n v="0"/>
    <n v="0"/>
    <s v="Very Powerful"/>
    <n v="66543"/>
    <n v="0"/>
    <s v="http://blocgame.com/stats.php?id=4392"/>
    <s v="Gandhi-like"/>
  </r>
  <r>
    <x v="676"/>
    <s v="Grecius"/>
    <x v="13"/>
    <n v="7"/>
    <n v="27"/>
    <x v="7"/>
    <n v="8"/>
    <s v="Good"/>
    <n v="142"/>
    <n v="14926"/>
    <n v="0"/>
    <x v="17"/>
    <n v="0"/>
    <s v="Untapped"/>
    <s v="Somewhat Large"/>
    <n v="41837"/>
    <n v="0"/>
    <s v="http://blocgame.com/stats.php?id=40579"/>
    <s v="Normal"/>
  </r>
  <r>
    <x v="677"/>
    <s v="Smee, Son of Sheev"/>
    <x v="2"/>
    <n v="358"/>
    <n v="24"/>
    <x v="7"/>
    <n v="11"/>
    <s v="Elite"/>
    <n v="6"/>
    <n v="13437"/>
    <n v="0"/>
    <x v="18"/>
    <n v="1"/>
    <s v="Plentiful"/>
    <s v="Very Powerful"/>
    <n v="60968"/>
    <n v="0"/>
    <s v="http://blocgame.com/stats.php?id=54693"/>
    <s v="Gandhi-like"/>
  </r>
  <r>
    <x v="678"/>
    <s v="Sarpedon"/>
    <x v="13"/>
    <n v="308"/>
    <n v="3"/>
    <x v="7"/>
    <n v="14"/>
    <s v="Good"/>
    <n v="6"/>
    <n v="13878"/>
    <n v="3089"/>
    <x v="8"/>
    <n v="0"/>
    <s v="Untapped"/>
    <s v="Very Powerful"/>
    <n v="59647"/>
    <n v="0"/>
    <s v="http://blocgame.com/stats.php?id=56585"/>
    <s v="Gandhi-like"/>
  </r>
  <r>
    <x v="679"/>
    <s v="Frezzerbloom"/>
    <x v="2"/>
    <n v="237"/>
    <n v="22"/>
    <x v="7"/>
    <n v="9"/>
    <s v="Elite"/>
    <n v="6"/>
    <n v="13991"/>
    <n v="0"/>
    <x v="0"/>
    <n v="0"/>
    <s v="Untapped"/>
    <s v="Very Powerful"/>
    <n v="33283"/>
    <n v="0"/>
    <s v="http://blocgame.com/stats.php?id=49637"/>
    <s v="Gandhi-like"/>
  </r>
  <r>
    <x v="680"/>
    <s v="LargeMan"/>
    <x v="2"/>
    <n v="166"/>
    <n v="42"/>
    <x v="7"/>
    <n v="10"/>
    <s v="Elite"/>
    <n v="6"/>
    <n v="14812"/>
    <n v="2289"/>
    <x v="11"/>
    <n v="1"/>
    <s v="Untapped"/>
    <s v="Very Powerful"/>
    <n v="41707"/>
    <n v="0"/>
    <s v="http://blocgame.com/stats.php?id=52836"/>
    <s v="Gandhi-like"/>
  </r>
  <r>
    <x v="681"/>
    <s v="jaggywaggy"/>
    <x v="10"/>
    <n v="178"/>
    <n v="21"/>
    <x v="3"/>
    <n v="7"/>
    <s v="Elite"/>
    <n v="6"/>
    <n v="7488"/>
    <n v="108"/>
    <x v="5"/>
    <n v="0"/>
    <s v="Untapped"/>
    <s v="Very Powerful"/>
    <n v="35987"/>
    <n v="0"/>
    <s v="http://blocgame.com/stats.php?id=59513"/>
    <s v="Nice"/>
  </r>
  <r>
    <x v="682"/>
    <s v="Doxal"/>
    <x v="10"/>
    <n v="74"/>
    <n v="10"/>
    <x v="3"/>
    <n v="6"/>
    <s v="Elite"/>
    <n v="6"/>
    <n v="5868"/>
    <n v="8275"/>
    <x v="8"/>
    <n v="0"/>
    <s v="Untapped"/>
    <s v="Mediocre"/>
    <n v="36066"/>
    <n v="0.05"/>
    <s v="http://blocgame.com/stats.php?id=59670"/>
    <s v="Nice"/>
  </r>
  <r>
    <x v="683"/>
    <s v="Haji Amril"/>
    <x v="9"/>
    <n v="147"/>
    <n v="11"/>
    <x v="1"/>
    <n v="5"/>
    <s v="Standard"/>
    <n v="6"/>
    <n v="3767"/>
    <n v="0"/>
    <x v="9"/>
    <n v="0"/>
    <s v="Depleted"/>
    <s v="Large"/>
    <n v="27621"/>
    <n v="0"/>
    <s v="http://blocgame.com/stats.php?id=60954"/>
    <s v="Normal"/>
  </r>
  <r>
    <x v="684"/>
    <s v="Jambongan"/>
    <x v="9"/>
    <n v="91"/>
    <n v="0"/>
    <x v="2"/>
    <n v="5"/>
    <s v="Standard"/>
    <n v="6"/>
    <n v="3313"/>
    <n v="0"/>
    <x v="9"/>
    <n v="0"/>
    <s v="Untapped"/>
    <s v="Mediocre"/>
    <n v="23073"/>
    <n v="0"/>
    <s v="http://blocgame.com/stats.php?id=60807"/>
    <s v="Gandhi-like"/>
  </r>
  <r>
    <x v="685"/>
    <s v="EmperorAiman"/>
    <x v="9"/>
    <n v="117"/>
    <n v="0"/>
    <x v="1"/>
    <n v="3"/>
    <s v="Poor"/>
    <n v="6"/>
    <n v="3458"/>
    <n v="0"/>
    <x v="9"/>
    <n v="0"/>
    <s v="Untapped"/>
    <s v="Somewhat Large"/>
    <n v="19602"/>
    <n v="0"/>
    <s v="http://blocgame.com/stats.php?id=60499"/>
    <s v="Gandhi-like"/>
  </r>
  <r>
    <x v="686"/>
    <s v="Hammurabi IV"/>
    <x v="10"/>
    <n v="119"/>
    <n v="0"/>
    <x v="5"/>
    <n v="4"/>
    <s v="Elite"/>
    <n v="6"/>
    <n v="2586"/>
    <n v="0"/>
    <x v="8"/>
    <n v="0"/>
    <s v="Untapped"/>
    <s v="Mediocre"/>
    <n v="25163"/>
    <n v="0"/>
    <s v="http://blocgame.com/stats.php?id=60296"/>
    <s v="Gandhi-like"/>
  </r>
  <r>
    <x v="687"/>
    <s v="Serbian Gamer"/>
    <x v="7"/>
    <n v="76"/>
    <n v="0"/>
    <x v="3"/>
    <n v="3"/>
    <s v="Good"/>
    <n v="6"/>
    <n v="3238"/>
    <n v="11551"/>
    <x v="11"/>
    <n v="0"/>
    <s v="Plentiful"/>
    <s v="Large"/>
    <n v="19704"/>
    <n v="0"/>
    <s v="http://blocgame.com/stats.php?id=60752"/>
    <s v="Gandhi-like"/>
  </r>
  <r>
    <x v="688"/>
    <s v="Josepgreen"/>
    <x v="0"/>
    <n v="4"/>
    <n v="7"/>
    <x v="1"/>
    <n v="3"/>
    <s v="Elite"/>
    <n v="6"/>
    <n v="3061"/>
    <n v="4016"/>
    <x v="3"/>
    <n v="0"/>
    <s v="Near Depletion"/>
    <s v="None"/>
    <n v="14154"/>
    <n v="0"/>
    <s v="http://blocgame.com/stats.php?id=59652"/>
    <s v="Normal"/>
  </r>
  <r>
    <x v="689"/>
    <s v="amril3036"/>
    <x v="9"/>
    <n v="52"/>
    <n v="1"/>
    <x v="2"/>
    <n v="4"/>
    <s v="Good"/>
    <n v="6"/>
    <n v="2572"/>
    <n v="0"/>
    <x v="7"/>
    <n v="0"/>
    <s v="Depleted"/>
    <s v="Meagre"/>
    <n v="15606"/>
    <n v="0"/>
    <s v="http://blocgame.com/stats.php?id=60591"/>
    <s v="Isolated"/>
  </r>
  <r>
    <x v="690"/>
    <s v="dragonexis99"/>
    <x v="8"/>
    <n v="43"/>
    <n v="1"/>
    <x v="1"/>
    <n v="3"/>
    <s v="Elite"/>
    <n v="6"/>
    <n v="2580"/>
    <n v="0"/>
    <x v="7"/>
    <n v="0"/>
    <s v="Near Depletion"/>
    <s v="Mediocre"/>
    <n v="21400"/>
    <n v="0"/>
    <s v="http://blocgame.com/stats.php?id=60426"/>
    <s v="Gandhi-like"/>
  </r>
  <r>
    <x v="691"/>
    <s v="dymm zach de la rocha"/>
    <x v="9"/>
    <n v="111"/>
    <n v="3"/>
    <x v="2"/>
    <n v="4"/>
    <s v="Good"/>
    <n v="6"/>
    <n v="2532"/>
    <n v="655"/>
    <x v="7"/>
    <n v="0"/>
    <s v="Near Depletion"/>
    <s v="Large"/>
    <n v="33997"/>
    <n v="0"/>
    <s v="http://blocgame.com/stats.php?id=61151"/>
    <s v="Gandhi-like"/>
  </r>
  <r>
    <x v="692"/>
    <s v="lompoi malaya"/>
    <x v="9"/>
    <n v="102"/>
    <n v="6"/>
    <x v="1"/>
    <n v="4"/>
    <s v="Good"/>
    <n v="6"/>
    <n v="1290"/>
    <n v="0"/>
    <x v="9"/>
    <n v="0"/>
    <s v="Near Depletion"/>
    <s v="Somewhat Large"/>
    <n v="31692"/>
    <n v="0"/>
    <s v="http://blocgame.com/stats.php?id=60500"/>
    <s v="Gandhi-like"/>
  </r>
  <r>
    <x v="693"/>
    <s v="BigWilly526"/>
    <x v="13"/>
    <n v="400"/>
    <n v="60"/>
    <x v="6"/>
    <n v="15"/>
    <s v="Elite"/>
    <n v="6"/>
    <n v="18060"/>
    <n v="1971"/>
    <x v="14"/>
    <n v="0"/>
    <s v="Plentiful"/>
    <s v="Very Powerful"/>
    <n v="64179"/>
    <n v="0"/>
    <s v="http://blocgame.com/stats.php?id=7511"/>
    <s v="Good"/>
  </r>
  <r>
    <x v="694"/>
    <s v="edifarhan"/>
    <x v="9"/>
    <n v="43"/>
    <n v="3"/>
    <x v="1"/>
    <n v="2"/>
    <s v="Elite"/>
    <n v="6"/>
    <n v="2476"/>
    <n v="0"/>
    <x v="4"/>
    <n v="0"/>
    <s v="Untapped"/>
    <s v="Large"/>
    <n v="20353"/>
    <n v="0"/>
    <s v="http://blocgame.com/stats.php?id=60626"/>
    <s v="Gandhi-like"/>
  </r>
  <r>
    <x v="695"/>
    <s v="Einzbern"/>
    <x v="7"/>
    <n v="32"/>
    <n v="0"/>
    <x v="2"/>
    <n v="1"/>
    <s v="Elite"/>
    <n v="6"/>
    <n v="2231"/>
    <n v="0"/>
    <x v="18"/>
    <n v="0"/>
    <s v="Untapped"/>
    <s v="Somewhat Large"/>
    <n v="33044"/>
    <n v="0"/>
    <s v="http://blocgame.com/stats.php?id=61463"/>
    <s v="Angelic"/>
  </r>
  <r>
    <x v="696"/>
    <s v="As-Shaheed Saddam Hussein"/>
    <x v="3"/>
    <n v="70"/>
    <n v="0"/>
    <x v="1"/>
    <n v="3"/>
    <s v="Elite"/>
    <n v="6"/>
    <n v="1646"/>
    <n v="6654"/>
    <x v="8"/>
    <n v="0"/>
    <n v="0"/>
    <s v="Very Powerful"/>
    <n v="19625"/>
    <n v="0"/>
    <s v="http://blocgame.com/stats.php?id=61172"/>
    <s v="Gandhi-like"/>
  </r>
  <r>
    <x v="697"/>
    <s v="Zentarou"/>
    <x v="3"/>
    <n v="71"/>
    <n v="3"/>
    <x v="3"/>
    <n v="2"/>
    <s v="Standard"/>
    <n v="6"/>
    <n v="1327"/>
    <n v="603"/>
    <x v="9"/>
    <n v="0"/>
    <s v="Untapped"/>
    <s v="Mediocre"/>
    <n v="20000"/>
    <n v="0"/>
    <s v="http://blocgame.com/stats.php?id=60658"/>
    <s v="Pariah"/>
  </r>
  <r>
    <x v="698"/>
    <s v="Remington Steel"/>
    <x v="7"/>
    <n v="331"/>
    <n v="54"/>
    <x v="6"/>
    <n v="19"/>
    <s v="Elite"/>
    <n v="6"/>
    <n v="20592"/>
    <n v="0"/>
    <x v="1"/>
    <n v="0"/>
    <s v="Untapped"/>
    <s v="Very Powerful"/>
    <n v="105627"/>
    <n v="0"/>
    <s v="http://blocgame.com/stats.php?id=45527"/>
    <s v="Gandhi-like"/>
  </r>
  <r>
    <x v="699"/>
    <s v="Torralva"/>
    <x v="3"/>
    <n v="18"/>
    <n v="0"/>
    <x v="1"/>
    <n v="1"/>
    <s v="Elite"/>
    <n v="6"/>
    <n v="996"/>
    <n v="271"/>
    <x v="6"/>
    <n v="1"/>
    <s v="Near Depletion"/>
    <s v="None"/>
    <n v="16154"/>
    <n v="0"/>
    <s v="http://blocgame.com/stats.php?id=61430"/>
    <s v="Nice"/>
  </r>
  <r>
    <x v="700"/>
    <s v="Vagrant"/>
    <x v="3"/>
    <n v="44"/>
    <n v="1"/>
    <x v="2"/>
    <n v="3"/>
    <s v="Elite"/>
    <n v="6"/>
    <n v="869"/>
    <n v="0"/>
    <x v="8"/>
    <n v="0"/>
    <n v="0"/>
    <s v="Small"/>
    <n v="30087"/>
    <n v="0"/>
    <s v="http://blocgame.com/stats.php?id=61626"/>
    <s v="Normal"/>
  </r>
  <r>
    <x v="701"/>
    <s v="afiq peace"/>
    <x v="9"/>
    <n v="15"/>
    <n v="0"/>
    <x v="2"/>
    <n v="1"/>
    <s v="Good"/>
    <n v="6"/>
    <n v="796"/>
    <n v="0"/>
    <x v="4"/>
    <n v="0"/>
    <s v="Untapped"/>
    <s v="None"/>
    <n v="20000"/>
    <n v="0.05"/>
    <s v="http://blocgame.com/stats.php?id=61923"/>
    <s v="Angelic"/>
  </r>
  <r>
    <x v="702"/>
    <s v="tweetweetwee"/>
    <x v="0"/>
    <n v="26"/>
    <n v="0"/>
    <x v="1"/>
    <n v="1"/>
    <s v="Elite"/>
    <n v="6"/>
    <n v="624"/>
    <n v="0"/>
    <x v="14"/>
    <n v="0"/>
    <n v="0"/>
    <s v="Small"/>
    <n v="14849"/>
    <n v="0"/>
    <s v="http://blocgame.com/stats.php?id=61646"/>
    <s v="Gandhi-like"/>
  </r>
  <r>
    <x v="703"/>
    <s v="Kapitan"/>
    <x v="9"/>
    <n v="65"/>
    <n v="0"/>
    <x v="2"/>
    <n v="1"/>
    <s v="Undisciplined Rabble"/>
    <n v="6"/>
    <n v="555"/>
    <n v="380"/>
    <x v="9"/>
    <n v="0"/>
    <s v="Untapped"/>
    <s v="Meagre"/>
    <n v="20000"/>
    <n v="0"/>
    <s v="http://blocgame.com/stats.php?id=61709"/>
    <s v="Gandhi-like"/>
  </r>
  <r>
    <x v="704"/>
    <s v="Octo"/>
    <x v="3"/>
    <n v="69"/>
    <n v="0"/>
    <x v="1"/>
    <n v="2"/>
    <s v="Elite"/>
    <n v="6"/>
    <n v="518"/>
    <n v="2819"/>
    <x v="0"/>
    <n v="0"/>
    <n v="0"/>
    <s v="Somewhat Large"/>
    <n v="25097"/>
    <n v="0"/>
    <s v="http://blocgame.com/stats.php?id=61272"/>
    <s v="Good"/>
  </r>
  <r>
    <x v="705"/>
    <s v="Tun Nila Utama"/>
    <x v="1"/>
    <n v="25"/>
    <n v="0"/>
    <x v="1"/>
    <n v="2"/>
    <s v="Elite"/>
    <n v="6"/>
    <n v="472"/>
    <n v="9222"/>
    <x v="0"/>
    <n v="0"/>
    <s v="Near Depletion"/>
    <s v="Meagre"/>
    <n v="16172"/>
    <n v="0"/>
    <s v="http://blocgame.com/stats.php?id=61462"/>
    <s v="Angelic"/>
  </r>
  <r>
    <x v="706"/>
    <s v="Torralba"/>
    <x v="3"/>
    <n v="19"/>
    <n v="0"/>
    <x v="2"/>
    <n v="0"/>
    <s v="Elite"/>
    <n v="6"/>
    <n v="422"/>
    <n v="0"/>
    <x v="6"/>
    <n v="0"/>
    <s v="Untapped"/>
    <s v="Meagre"/>
    <n v="20000"/>
    <n v="0"/>
    <s v="http://blocgame.com/stats.php?id=62066"/>
    <s v="Gandhi-like"/>
  </r>
  <r>
    <x v="707"/>
    <s v="Jonzy"/>
    <x v="1"/>
    <n v="42"/>
    <n v="0"/>
    <x v="0"/>
    <n v="2"/>
    <s v="Good"/>
    <n v="6"/>
    <n v="412"/>
    <n v="0"/>
    <x v="16"/>
    <n v="0"/>
    <n v="0"/>
    <s v="Meagre"/>
    <n v="23665"/>
    <n v="0"/>
    <s v="http://blocgame.com/stats.php?id=62175"/>
    <s v="Isolated"/>
  </r>
  <r>
    <x v="708"/>
    <s v="Mrqayyum"/>
    <x v="0"/>
    <n v="107"/>
    <n v="0"/>
    <x v="1"/>
    <n v="3"/>
    <s v="Good"/>
    <n v="6"/>
    <n v="402"/>
    <n v="0"/>
    <x v="9"/>
    <n v="0"/>
    <s v="Untapped"/>
    <s v="Very Powerful"/>
    <n v="22952"/>
    <n v="0"/>
    <s v="http://blocgame.com/stats.php?id=61014"/>
    <s v="Gandhi-like"/>
  </r>
  <r>
    <x v="709"/>
    <s v="Ismet ketam"/>
    <x v="0"/>
    <n v="5"/>
    <n v="0"/>
    <x v="0"/>
    <n v="1"/>
    <s v="Standard"/>
    <n v="6"/>
    <n v="381"/>
    <n v="2145"/>
    <x v="0"/>
    <n v="0"/>
    <n v="0"/>
    <s v="Mediocre"/>
    <n v="12113"/>
    <n v="0"/>
    <s v="http://blocgame.com/stats.php?id=61507"/>
    <s v="Questionable"/>
  </r>
  <r>
    <x v="710"/>
    <s v="Azril"/>
    <x v="0"/>
    <n v="38"/>
    <n v="0"/>
    <x v="0"/>
    <n v="0"/>
    <s v="Elite"/>
    <n v="6"/>
    <n v="378"/>
    <n v="0"/>
    <x v="0"/>
    <n v="0"/>
    <n v="0"/>
    <s v="None"/>
    <n v="20000"/>
    <n v="0"/>
    <s v="http://blocgame.com/stats.php?id=62109"/>
    <s v="Angelic"/>
  </r>
  <r>
    <x v="711"/>
    <s v="Najib Razak"/>
    <x v="0"/>
    <n v="73"/>
    <n v="0"/>
    <x v="1"/>
    <n v="2"/>
    <s v="Standard"/>
    <n v="6"/>
    <n v="374"/>
    <n v="333"/>
    <x v="9"/>
    <n v="0"/>
    <s v="Untapped"/>
    <s v="Large"/>
    <n v="8438"/>
    <n v="0"/>
    <s v="http://blocgame.com/stats.php?id=60590"/>
    <s v="Gandhi-like"/>
  </r>
  <r>
    <x v="712"/>
    <s v="bangunawalelaktol"/>
    <x v="9"/>
    <n v="50"/>
    <n v="0"/>
    <x v="1"/>
    <n v="2"/>
    <s v="Undisciplined Rabble"/>
    <n v="6"/>
    <n v="366"/>
    <n v="0"/>
    <x v="9"/>
    <n v="0"/>
    <s v="Untapped"/>
    <s v="Small"/>
    <n v="20200"/>
    <n v="0"/>
    <s v="http://blocgame.com/stats.php?id=61682"/>
    <s v="Gandhi-like"/>
  </r>
  <r>
    <x v="713"/>
    <s v="Kurooki"/>
    <x v="0"/>
    <n v="1"/>
    <n v="0"/>
    <x v="0"/>
    <n v="1"/>
    <s v="Standard"/>
    <n v="6"/>
    <n v="351"/>
    <n v="112"/>
    <x v="9"/>
    <n v="0"/>
    <n v="0"/>
    <s v="Small"/>
    <n v="11098"/>
    <n v="0"/>
    <s v="http://blocgame.com/stats.php?id=61261"/>
    <s v="Questionable"/>
  </r>
  <r>
    <x v="714"/>
    <s v="kadafi"/>
    <x v="9"/>
    <n v="2"/>
    <n v="0"/>
    <x v="0"/>
    <n v="0"/>
    <s v="Elite"/>
    <n v="6"/>
    <n v="348"/>
    <n v="0"/>
    <x v="4"/>
    <n v="0"/>
    <s v="Near Depletion"/>
    <s v="None"/>
    <n v="23355"/>
    <n v="0"/>
    <s v="http://blocgame.com/stats.php?id=62122"/>
    <s v="Axis of Evil"/>
  </r>
  <r>
    <x v="715"/>
    <s v="screw"/>
    <x v="3"/>
    <n v="11"/>
    <n v="0"/>
    <x v="2"/>
    <n v="0"/>
    <s v="Elite"/>
    <n v="6"/>
    <n v="335"/>
    <n v="0"/>
    <x v="6"/>
    <n v="0"/>
    <s v="Untapped"/>
    <s v="Meagre"/>
    <n v="20000"/>
    <n v="0"/>
    <s v="http://blocgame.com/stats.php?id=62143"/>
    <s v="Angelic"/>
  </r>
  <r>
    <x v="716"/>
    <s v="saiyaman"/>
    <x v="0"/>
    <n v="33"/>
    <n v="0"/>
    <x v="2"/>
    <n v="0"/>
    <s v="Elite"/>
    <n v="6"/>
    <n v="313"/>
    <n v="3544"/>
    <x v="0"/>
    <n v="0"/>
    <s v="Untapped"/>
    <s v="Meagre"/>
    <n v="21200"/>
    <n v="0"/>
    <s v="http://blocgame.com/stats.php?id=62197"/>
    <s v="Nice"/>
  </r>
  <r>
    <x v="717"/>
    <s v="King Guamba"/>
    <x v="1"/>
    <n v="340"/>
    <n v="25"/>
    <x v="7"/>
    <n v="14"/>
    <s v="Elite"/>
    <n v="5"/>
    <n v="5022"/>
    <n v="0"/>
    <x v="8"/>
    <n v="0"/>
    <s v="Untapped"/>
    <s v="Very Powerful"/>
    <n v="65833"/>
    <n v="0"/>
    <s v="http://blocgame.com/stats.php?id=44789"/>
    <s v="Gandhi-like"/>
  </r>
  <r>
    <x v="718"/>
    <s v="Xasthur"/>
    <x v="1"/>
    <n v="474"/>
    <n v="84"/>
    <x v="6"/>
    <n v="22"/>
    <s v="Elite"/>
    <n v="5"/>
    <n v="33609"/>
    <n v="0"/>
    <x v="6"/>
    <n v="1"/>
    <s v="Untapped"/>
    <s v="Very Powerful"/>
    <n v="45891"/>
    <n v="0"/>
    <s v="http://blocgame.com/stats.php?id=51354"/>
    <s v="Gandhi-like"/>
  </r>
  <r>
    <x v="719"/>
    <s v="Hang Tuah"/>
    <x v="3"/>
    <n v="264"/>
    <n v="35"/>
    <x v="7"/>
    <n v="14"/>
    <s v="Standard"/>
    <n v="5"/>
    <n v="10078"/>
    <n v="0"/>
    <x v="9"/>
    <n v="2"/>
    <s v="Untapped"/>
    <s v="Very Powerful"/>
    <n v="56634"/>
    <n v="0"/>
    <s v="http://blocgame.com/stats.php?id=57146"/>
    <s v="Gandhi-like"/>
  </r>
  <r>
    <x v="720"/>
    <s v="brownmy"/>
    <x v="13"/>
    <n v="252"/>
    <n v="44"/>
    <x v="7"/>
    <n v="13"/>
    <s v="Good"/>
    <n v="5"/>
    <n v="11872"/>
    <n v="0"/>
    <x v="7"/>
    <n v="0"/>
    <s v="Untapped"/>
    <s v="Very Powerful"/>
    <n v="44935"/>
    <n v="0"/>
    <s v="http://blocgame.com/stats.php?id=56360"/>
    <s v="Gandhi-like"/>
  </r>
  <r>
    <x v="721"/>
    <s v="Brownieboy"/>
    <x v="7"/>
    <n v="44"/>
    <n v="11"/>
    <x v="4"/>
    <n v="7"/>
    <s v="Good"/>
    <n v="5"/>
    <n v="13663"/>
    <n v="0"/>
    <x v="18"/>
    <n v="0"/>
    <n v="0"/>
    <s v="Very Powerful"/>
    <n v="28741"/>
    <n v="0"/>
    <s v="http://blocgame.com/stats.php?id=57192"/>
    <s v="Gandhi-like"/>
  </r>
  <r>
    <x v="722"/>
    <s v="Pbever"/>
    <x v="13"/>
    <n v="257"/>
    <n v="31"/>
    <x v="4"/>
    <n v="9"/>
    <s v="Good"/>
    <n v="5"/>
    <n v="10688"/>
    <n v="7484"/>
    <x v="14"/>
    <n v="0"/>
    <s v="Untapped"/>
    <s v="Very Powerful"/>
    <n v="27623"/>
    <n v="0"/>
    <s v="http://blocgame.com/stats.php?id=57942"/>
    <s v="Gandhi-like"/>
  </r>
  <r>
    <x v="723"/>
    <s v="ycheez"/>
    <x v="2"/>
    <n v="323"/>
    <n v="38"/>
    <x v="7"/>
    <n v="8"/>
    <s v="Poor"/>
    <n v="5"/>
    <n v="9962"/>
    <n v="0"/>
    <x v="4"/>
    <n v="0"/>
    <s v="Untapped"/>
    <s v="Very Powerful"/>
    <n v="48188"/>
    <n v="0"/>
    <s v="http://blocgame.com/stats.php?id=54541"/>
    <s v="Gandhi-like"/>
  </r>
  <r>
    <x v="724"/>
    <s v="Napalm Caesar"/>
    <x v="3"/>
    <n v="105"/>
    <n v="14"/>
    <x v="3"/>
    <n v="7"/>
    <s v="Elite"/>
    <n v="5"/>
    <n v="9045"/>
    <n v="0"/>
    <x v="4"/>
    <n v="0"/>
    <s v="Plentiful"/>
    <s v="Very Powerful"/>
    <n v="33118"/>
    <n v="0"/>
    <s v="http://blocgame.com/stats.php?id=58350"/>
    <s v="Gandhi-like"/>
  </r>
  <r>
    <x v="725"/>
    <s v="Noctis"/>
    <x v="2"/>
    <n v="138"/>
    <n v="4"/>
    <x v="3"/>
    <n v="4"/>
    <s v="Elite"/>
    <n v="5"/>
    <n v="6340"/>
    <n v="0"/>
    <x v="4"/>
    <n v="0"/>
    <s v="Untapped"/>
    <s v="Very Powerful"/>
    <n v="40063"/>
    <n v="0"/>
    <s v="http://blocgame.com/stats.php?id=59917"/>
    <s v="Gandhi-like"/>
  </r>
  <r>
    <x v="726"/>
    <s v="TheKyu"/>
    <x v="13"/>
    <n v="109"/>
    <n v="30"/>
    <x v="4"/>
    <n v="10"/>
    <s v="Good"/>
    <n v="5"/>
    <n v="5909"/>
    <n v="0"/>
    <x v="5"/>
    <n v="0"/>
    <s v="Untapped"/>
    <s v="Powerful"/>
    <n v="68982"/>
    <n v="0.1"/>
    <s v="http://blocgame.com/stats.php?id=56451"/>
    <s v="Pariah"/>
  </r>
  <r>
    <x v="727"/>
    <s v="Azrael"/>
    <x v="3"/>
    <n v="178"/>
    <n v="22"/>
    <x v="4"/>
    <n v="7"/>
    <s v="Good"/>
    <n v="5"/>
    <n v="6148"/>
    <n v="0"/>
    <x v="4"/>
    <n v="0"/>
    <s v="Untapped"/>
    <s v="Very Powerful"/>
    <n v="39793"/>
    <n v="0"/>
    <s v="http://blocgame.com/stats.php?id=41073"/>
    <s v="Gandhi-like"/>
  </r>
  <r>
    <x v="728"/>
    <s v="velanis"/>
    <x v="3"/>
    <n v="114"/>
    <n v="11"/>
    <x v="3"/>
    <n v="4"/>
    <s v="Elite"/>
    <n v="5"/>
    <n v="1681"/>
    <n v="0"/>
    <x v="0"/>
    <n v="0"/>
    <s v="Near Depletion"/>
    <s v="Powerful"/>
    <n v="40583"/>
    <n v="0"/>
    <s v="http://blocgame.com/stats.php?id=60395"/>
    <s v="Angelic"/>
  </r>
  <r>
    <x v="729"/>
    <s v="Abraham"/>
    <x v="3"/>
    <n v="113"/>
    <n v="7"/>
    <x v="1"/>
    <n v="5"/>
    <s v="Elite"/>
    <n v="5"/>
    <n v="1664"/>
    <n v="9198"/>
    <x v="8"/>
    <n v="0"/>
    <s v="Plentiful"/>
    <s v="Very Powerful"/>
    <n v="36987"/>
    <n v="0"/>
    <s v="http://blocgame.com/stats.php?id=61356"/>
    <s v="Nice"/>
  </r>
  <r>
    <x v="730"/>
    <s v="Kaduk_Durhaka"/>
    <x v="9"/>
    <n v="58"/>
    <n v="2"/>
    <x v="1"/>
    <n v="2"/>
    <s v="Good"/>
    <n v="5"/>
    <n v="2645"/>
    <n v="0"/>
    <x v="9"/>
    <n v="0"/>
    <s v="Depleted"/>
    <s v="Powerful"/>
    <n v="16172"/>
    <n v="0"/>
    <s v="http://blocgame.com/stats.php?id=60606"/>
    <s v="Gandhi-like"/>
  </r>
  <r>
    <x v="731"/>
    <s v="Ilwoo Jung"/>
    <x v="11"/>
    <n v="18"/>
    <n v="0"/>
    <x v="1"/>
    <n v="3"/>
    <s v="Elite"/>
    <n v="5"/>
    <n v="2010"/>
    <n v="0"/>
    <x v="6"/>
    <n v="0"/>
    <n v="0"/>
    <s v="Mediocre"/>
    <n v="13621"/>
    <n v="0"/>
    <s v="http://blocgame.com/stats.php?id=60418"/>
    <s v="Angelic"/>
  </r>
  <r>
    <x v="732"/>
    <s v="Lela Manja"/>
    <x v="9"/>
    <n v="18"/>
    <n v="1"/>
    <x v="1"/>
    <n v="3"/>
    <s v="Undisciplined Rabble"/>
    <n v="5"/>
    <n v="1707"/>
    <n v="0"/>
    <x v="9"/>
    <n v="0"/>
    <s v="Near Depletion"/>
    <s v="Somewhat Large"/>
    <n v="12045"/>
    <n v="0"/>
    <s v="http://blocgame.com/stats.php?id=61074"/>
    <s v="Gandhi-like"/>
  </r>
  <r>
    <x v="733"/>
    <s v="FairulNizam"/>
    <x v="9"/>
    <n v="38"/>
    <n v="2"/>
    <x v="2"/>
    <n v="2"/>
    <s v="Elite"/>
    <n v="5"/>
    <n v="1706"/>
    <n v="0"/>
    <x v="0"/>
    <n v="0"/>
    <s v="Depleted"/>
    <s v="Mediocre"/>
    <n v="10920"/>
    <n v="0"/>
    <s v="http://blocgame.com/stats.php?id=60874"/>
    <s v="Axis of Evil"/>
  </r>
  <r>
    <x v="734"/>
    <s v="Pussiepounder"/>
    <x v="13"/>
    <n v="88"/>
    <n v="6"/>
    <x v="3"/>
    <n v="6"/>
    <s v="Elite"/>
    <n v="5"/>
    <n v="3095"/>
    <n v="0"/>
    <x v="7"/>
    <n v="0"/>
    <s v="Plentiful"/>
    <s v="Very Powerful"/>
    <n v="55557"/>
    <n v="0"/>
    <s v="http://blocgame.com/stats.php?id=60911"/>
    <s v="Angelic"/>
  </r>
  <r>
    <x v="735"/>
    <s v="RamaRama"/>
    <x v="9"/>
    <n v="44"/>
    <n v="1"/>
    <x v="2"/>
    <n v="4"/>
    <s v="Undisciplined Rabble"/>
    <n v="5"/>
    <n v="1569"/>
    <n v="0"/>
    <x v="4"/>
    <n v="0"/>
    <s v="Plentiful"/>
    <s v="Mediocre"/>
    <n v="26289"/>
    <n v="0"/>
    <s v="http://blocgame.com/stats.php?id=61487"/>
    <s v="Normal"/>
  </r>
  <r>
    <x v="736"/>
    <s v="Kerol"/>
    <x v="9"/>
    <n v="122"/>
    <n v="3"/>
    <x v="1"/>
    <n v="4"/>
    <s v="Elite"/>
    <n v="5"/>
    <n v="1198"/>
    <n v="0"/>
    <x v="9"/>
    <n v="0"/>
    <s v="Untapped"/>
    <s v="Large"/>
    <n v="32171"/>
    <n v="0"/>
    <s v="http://blocgame.com/stats.php?id=60578"/>
    <s v="Gandhi-like"/>
  </r>
  <r>
    <x v="737"/>
    <s v="KondaKondi"/>
    <x v="0"/>
    <n v="32"/>
    <n v="0"/>
    <x v="2"/>
    <n v="3"/>
    <s v="Standard"/>
    <n v="5"/>
    <n v="1384"/>
    <n v="0"/>
    <x v="16"/>
    <n v="0"/>
    <s v="Near Depletion"/>
    <s v="Somewhat Large"/>
    <n v="19964"/>
    <n v="0"/>
    <s v="http://blocgame.com/stats.php?id=61483"/>
    <s v="Gandhi-like"/>
  </r>
  <r>
    <x v="738"/>
    <s v="Serious"/>
    <x v="10"/>
    <n v="114"/>
    <n v="1"/>
    <x v="5"/>
    <n v="4"/>
    <s v="Standard"/>
    <n v="5"/>
    <n v="705"/>
    <n v="0"/>
    <x v="3"/>
    <n v="1"/>
    <s v="Untapped"/>
    <s v="Very Powerful"/>
    <n v="79239"/>
    <n v="0"/>
    <s v="http://blocgame.com/stats.php?id=58341"/>
    <s v="Gandhi-like"/>
  </r>
  <r>
    <x v="739"/>
    <s v="Echa"/>
    <x v="0"/>
    <n v="60"/>
    <n v="1"/>
    <x v="1"/>
    <n v="2"/>
    <s v="Elite"/>
    <n v="5"/>
    <n v="1247"/>
    <n v="4206"/>
    <x v="0"/>
    <n v="0"/>
    <s v="Untapped"/>
    <s v="Somewhat Large"/>
    <n v="18844"/>
    <n v="0"/>
    <s v="http://blocgame.com/stats.php?id=61131"/>
    <s v="Gandhi-like"/>
  </r>
  <r>
    <x v="740"/>
    <s v="kittenSmasher"/>
    <x v="3"/>
    <n v="239"/>
    <n v="52"/>
    <x v="6"/>
    <n v="20"/>
    <s v="Undisciplined Rabble"/>
    <n v="5"/>
    <n v="20413"/>
    <n v="0"/>
    <x v="18"/>
    <n v="0"/>
    <s v="Untapped"/>
    <s v="Very Powerful"/>
    <n v="106871"/>
    <n v="0"/>
    <s v="http://blocgame.com/stats.php?id=44479"/>
    <s v="Gandhi-like"/>
  </r>
  <r>
    <x v="741"/>
    <s v="Lady H"/>
    <x v="3"/>
    <n v="23"/>
    <n v="0"/>
    <x v="1"/>
    <n v="1"/>
    <s v="Elite"/>
    <n v="5"/>
    <n v="1131"/>
    <n v="2636"/>
    <x v="0"/>
    <n v="0"/>
    <s v="Near Depletion"/>
    <s v="Somewhat Large"/>
    <n v="18961"/>
    <n v="0"/>
    <s v="http://blocgame.com/stats.php?id=60840"/>
    <s v="Gandhi-like"/>
  </r>
  <r>
    <x v="742"/>
    <s v="PakuPakis"/>
    <x v="0"/>
    <n v="68"/>
    <n v="0"/>
    <x v="2"/>
    <n v="3"/>
    <s v="Standard"/>
    <n v="5"/>
    <n v="950"/>
    <n v="38"/>
    <x v="16"/>
    <n v="0"/>
    <s v="Untapped"/>
    <s v="Large"/>
    <n v="21182"/>
    <n v="0"/>
    <s v="http://blocgame.com/stats.php?id=61482"/>
    <s v="Gandhi-like"/>
  </r>
  <r>
    <x v="743"/>
    <s v="Abu Bakar"/>
    <x v="0"/>
    <n v="103"/>
    <n v="1"/>
    <x v="2"/>
    <n v="2"/>
    <s v="Good"/>
    <n v="5"/>
    <n v="786"/>
    <n v="4300"/>
    <x v="0"/>
    <n v="0"/>
    <s v="Untapped"/>
    <s v="Mediocre"/>
    <n v="36457"/>
    <n v="0"/>
    <s v="http://blocgame.com/stats.php?id=61270"/>
    <s v="Gandhi-like"/>
  </r>
  <r>
    <x v="744"/>
    <s v="Bond"/>
    <x v="9"/>
    <n v="40"/>
    <n v="0"/>
    <x v="2"/>
    <n v="1"/>
    <s v="Standard"/>
    <n v="5"/>
    <n v="706"/>
    <n v="48"/>
    <x v="9"/>
    <n v="0"/>
    <s v="Untapped"/>
    <s v="Small"/>
    <n v="20000"/>
    <n v="0"/>
    <s v="http://blocgame.com/stats.php?id=61767"/>
    <s v="Gandhi-like"/>
  </r>
  <r>
    <x v="745"/>
    <s v="Ching Shih"/>
    <x v="9"/>
    <n v="112"/>
    <n v="27"/>
    <x v="1"/>
    <n v="6"/>
    <s v="Good"/>
    <n v="5"/>
    <n v="1343"/>
    <n v="438"/>
    <x v="4"/>
    <n v="0"/>
    <s v="Untapped"/>
    <s v="Very Powerful"/>
    <n v="84532"/>
    <n v="0"/>
    <s v="http://blocgame.com/stats.php?id=60079"/>
    <s v="Gandhi-like"/>
  </r>
  <r>
    <x v="746"/>
    <s v="Andy The Great"/>
    <x v="9"/>
    <n v="68"/>
    <n v="4"/>
    <x v="2"/>
    <n v="2"/>
    <s v="Good"/>
    <n v="5"/>
    <n v="698"/>
    <n v="423"/>
    <x v="6"/>
    <n v="0"/>
    <s v="Untapped"/>
    <s v="Powerful"/>
    <n v="19882"/>
    <n v="0"/>
    <s v="http://blocgame.com/stats.php?id=60644"/>
    <s v="Gandhi-like"/>
  </r>
  <r>
    <x v="747"/>
    <s v="Saint Gobi"/>
    <x v="9"/>
    <n v="84"/>
    <n v="0"/>
    <x v="2"/>
    <n v="1"/>
    <s v="Undisciplined Rabble"/>
    <n v="5"/>
    <n v="576"/>
    <n v="0"/>
    <x v="9"/>
    <n v="0"/>
    <n v="0"/>
    <s v="Meagre"/>
    <n v="20000"/>
    <n v="0"/>
    <s v="http://blocgame.com/stats.php?id=61919"/>
    <s v="Gandhi-like"/>
  </r>
  <r>
    <x v="748"/>
    <s v="saiya"/>
    <x v="3"/>
    <n v="61"/>
    <n v="1"/>
    <x v="2"/>
    <n v="2"/>
    <s v="Good"/>
    <n v="5"/>
    <n v="548"/>
    <n v="7080"/>
    <x v="0"/>
    <n v="0"/>
    <s v="Plentiful"/>
    <s v="Mediocre"/>
    <n v="34724"/>
    <n v="0"/>
    <s v="http://blocgame.com/stats.php?id=61785"/>
    <s v="Gandhi-like"/>
  </r>
  <r>
    <x v="749"/>
    <s v="Abu Saeed al-Polandi"/>
    <x v="13"/>
    <n v="60"/>
    <n v="1"/>
    <x v="2"/>
    <n v="2"/>
    <s v="Standard"/>
    <n v="5"/>
    <n v="499"/>
    <n v="7098"/>
    <x v="11"/>
    <n v="0"/>
    <s v="Plentiful"/>
    <s v="Small"/>
    <n v="20398"/>
    <n v="0"/>
    <s v="http://blocgame.com/stats.php?id=62032"/>
    <s v="Gandhi-like"/>
  </r>
  <r>
    <x v="750"/>
    <s v="Sufrie"/>
    <x v="0"/>
    <n v="9"/>
    <n v="0"/>
    <x v="2"/>
    <n v="1"/>
    <s v="Standard"/>
    <n v="5"/>
    <n v="427"/>
    <n v="0"/>
    <x v="4"/>
    <n v="0"/>
    <s v="Plentiful"/>
    <s v="Mediocre"/>
    <n v="19602"/>
    <n v="0"/>
    <s v="http://blocgame.com/stats.php?id=61828"/>
    <s v="Gandhi-like"/>
  </r>
  <r>
    <x v="751"/>
    <s v="Brodolf_shitler"/>
    <x v="13"/>
    <n v="25"/>
    <n v="0"/>
    <x v="2"/>
    <n v="0"/>
    <s v="Elite"/>
    <n v="5"/>
    <n v="381"/>
    <n v="3394"/>
    <x v="14"/>
    <n v="0"/>
    <s v="Untapped"/>
    <s v="None"/>
    <n v="23665"/>
    <n v="0"/>
    <s v="http://blocgame.com/stats.php?id=40340"/>
    <s v="Normal"/>
  </r>
  <r>
    <x v="752"/>
    <s v="al munawir"/>
    <x v="0"/>
    <n v="54"/>
    <n v="0"/>
    <x v="2"/>
    <n v="0"/>
    <s v="Elite"/>
    <n v="5"/>
    <n v="379"/>
    <n v="1955"/>
    <x v="0"/>
    <n v="0"/>
    <s v="Untapped"/>
    <s v="Mediocre"/>
    <n v="23333"/>
    <n v="0"/>
    <s v="http://blocgame.com/stats.php?id=62163"/>
    <s v="Nice"/>
  </r>
  <r>
    <x v="753"/>
    <s v="5dollarcheezit"/>
    <x v="3"/>
    <n v="35"/>
    <n v="0"/>
    <x v="2"/>
    <n v="0"/>
    <s v="Good"/>
    <n v="5"/>
    <n v="335"/>
    <n v="467"/>
    <x v="19"/>
    <n v="0"/>
    <s v="Plentiful"/>
    <s v="None"/>
    <n v="20000"/>
    <n v="0"/>
    <s v="http://blocgame.com/stats.php?id=46049"/>
    <s v="Nice"/>
  </r>
  <r>
    <x v="754"/>
    <s v="Gintaras Grigaliunas"/>
    <x v="0"/>
    <n v="23"/>
    <n v="0"/>
    <x v="0"/>
    <n v="0"/>
    <s v="Standard"/>
    <n v="5"/>
    <n v="314"/>
    <n v="0"/>
    <x v="10"/>
    <n v="0"/>
    <s v="Untapped"/>
    <s v="Meagre"/>
    <n v="20000"/>
    <n v="0"/>
    <s v="http://blocgame.com/stats.php?id=62167"/>
    <s v="Good"/>
  </r>
  <r>
    <x v="755"/>
    <s v="Lord Rasta"/>
    <x v="0"/>
    <n v="25"/>
    <n v="0"/>
    <x v="2"/>
    <n v="0"/>
    <s v="Elite"/>
    <n v="5"/>
    <n v="313"/>
    <n v="1270"/>
    <x v="14"/>
    <n v="0"/>
    <s v="Untapped"/>
    <s v="None"/>
    <n v="20000"/>
    <n v="0"/>
    <s v="http://blocgame.com/stats.php?id=62126"/>
    <s v="Good"/>
  </r>
  <r>
    <x v="756"/>
    <s v="deedeedee1987"/>
    <x v="0"/>
    <n v="2"/>
    <n v="0"/>
    <x v="0"/>
    <n v="0"/>
    <s v="Undisciplined Rabble"/>
    <n v="5"/>
    <n v="310"/>
    <n v="0"/>
    <x v="7"/>
    <n v="0"/>
    <s v="Untapped"/>
    <s v="None"/>
    <n v="13100"/>
    <n v="0"/>
    <s v="http://blocgame.com/stats.php?id=60877"/>
    <s v="Questionable"/>
  </r>
  <r>
    <x v="757"/>
    <s v="mnsafuan"/>
    <x v="9"/>
    <n v="7"/>
    <n v="0"/>
    <x v="2"/>
    <n v="1"/>
    <s v="Poor"/>
    <n v="5"/>
    <n v="135"/>
    <n v="194"/>
    <x v="9"/>
    <n v="0"/>
    <s v="Untapped"/>
    <s v="None"/>
    <n v="16500"/>
    <n v="0"/>
    <s v="http://blocgame.com/stats.php?id=60520"/>
    <s v="Gandhi-like"/>
  </r>
  <r>
    <x v="758"/>
    <s v="schmitzz"/>
    <x v="10"/>
    <n v="259"/>
    <n v="31"/>
    <x v="7"/>
    <n v="10"/>
    <s v="Good"/>
    <n v="4"/>
    <n v="3209"/>
    <n v="0"/>
    <x v="0"/>
    <n v="0"/>
    <s v="Untapped"/>
    <s v="Very Powerful"/>
    <n v="53143"/>
    <n v="0"/>
    <s v="http://blocgame.com/stats.php?id=56662"/>
    <s v="Gandhi-like"/>
  </r>
  <r>
    <x v="759"/>
    <s v="SnakeBombs"/>
    <x v="47"/>
    <n v="247"/>
    <n v="51"/>
    <x v="7"/>
    <n v="13"/>
    <s v="Good"/>
    <n v="4"/>
    <n v="3640"/>
    <n v="0"/>
    <x v="1"/>
    <n v="0"/>
    <s v="Untapped"/>
    <s v="Very Powerful"/>
    <n v="69553"/>
    <n v="0"/>
    <s v="http://blocgame.com/stats.php?id=48869"/>
    <s v="Gandhi-like"/>
  </r>
  <r>
    <x v="760"/>
    <s v="Angelus"/>
    <x v="13"/>
    <n v="299"/>
    <n v="35"/>
    <x v="7"/>
    <n v="15"/>
    <s v="Good"/>
    <n v="4"/>
    <n v="19104"/>
    <n v="0"/>
    <x v="4"/>
    <n v="0"/>
    <s v="Plentiful"/>
    <s v="Very Powerful"/>
    <n v="48262"/>
    <n v="0"/>
    <s v="http://blocgame.com/stats.php?id=46908"/>
    <s v="Gandhi-like"/>
  </r>
  <r>
    <x v="761"/>
    <s v="fujisyugi"/>
    <x v="7"/>
    <n v="128"/>
    <n v="18"/>
    <x v="7"/>
    <n v="10"/>
    <s v="Elite"/>
    <n v="4"/>
    <n v="13451"/>
    <n v="0"/>
    <x v="16"/>
    <n v="1"/>
    <s v="Depleted"/>
    <s v="Large"/>
    <n v="78805"/>
    <n v="0.05"/>
    <s v="http://blocgame.com/stats.php?id=53029"/>
    <s v="Gandhi-like"/>
  </r>
  <r>
    <x v="762"/>
    <s v="BillWilson"/>
    <x v="2"/>
    <n v="356"/>
    <n v="68"/>
    <x v="6"/>
    <n v="14"/>
    <s v="Poor"/>
    <n v="4"/>
    <n v="15232"/>
    <n v="0"/>
    <x v="0"/>
    <n v="1"/>
    <s v="Untapped"/>
    <s v="Very Powerful"/>
    <n v="41234"/>
    <n v="0"/>
    <s v="http://blocgame.com/stats.php?id=52844"/>
    <s v="Gandhi-like"/>
  </r>
  <r>
    <x v="763"/>
    <s v="Fernando_Shiros"/>
    <x v="13"/>
    <n v="201"/>
    <n v="30"/>
    <x v="4"/>
    <n v="11"/>
    <s v="Standard"/>
    <n v="4"/>
    <n v="11730"/>
    <n v="15114"/>
    <x v="14"/>
    <n v="0"/>
    <s v="Plentiful"/>
    <s v="Very Powerful"/>
    <n v="58993"/>
    <n v="0"/>
    <s v="http://blocgame.com/stats.php?id=59122"/>
    <s v="Gandhi-like"/>
  </r>
  <r>
    <x v="764"/>
    <s v="Speedy13"/>
    <x v="1"/>
    <n v="101"/>
    <n v="16"/>
    <x v="3"/>
    <n v="6"/>
    <s v="Standard"/>
    <n v="4"/>
    <n v="7692"/>
    <n v="0"/>
    <x v="5"/>
    <n v="0"/>
    <s v="Untapped"/>
    <s v="Very Powerful"/>
    <n v="34016"/>
    <n v="0.05"/>
    <s v="http://blocgame.com/stats.php?id=59257"/>
    <s v="Gandhi-like"/>
  </r>
  <r>
    <x v="765"/>
    <s v="Trajan"/>
    <x v="13"/>
    <n v="9"/>
    <n v="2"/>
    <x v="4"/>
    <n v="6"/>
    <s v="Undisciplined Rabble"/>
    <n v="4"/>
    <n v="6187"/>
    <n v="5614"/>
    <x v="11"/>
    <n v="0"/>
    <n v="0"/>
    <s v="Very Powerful"/>
    <n v="21701"/>
    <n v="0"/>
    <s v="http://blocgame.com/stats.php?id=57846"/>
    <s v="Pariah"/>
  </r>
  <r>
    <x v="766"/>
    <s v="McMol"/>
    <x v="13"/>
    <n v="70"/>
    <n v="8"/>
    <x v="1"/>
    <n v="5"/>
    <s v="Elite"/>
    <n v="4"/>
    <n v="4534"/>
    <n v="0"/>
    <x v="1"/>
    <n v="0"/>
    <s v="Untapped"/>
    <s v="Somewhat Large"/>
    <n v="39418"/>
    <n v="0.05"/>
    <s v="http://blocgame.com/stats.php?id=60920"/>
    <s v="Nice"/>
  </r>
  <r>
    <x v="767"/>
    <s v="Wouter Dijkstra"/>
    <x v="13"/>
    <n v="100"/>
    <n v="6"/>
    <x v="3"/>
    <n v="4"/>
    <s v="Elite"/>
    <n v="4"/>
    <n v="4304"/>
    <n v="0"/>
    <x v="1"/>
    <n v="0"/>
    <s v="Untapped"/>
    <s v="Powerful"/>
    <n v="32959"/>
    <n v="0"/>
    <s v="http://blocgame.com/stats.php?id=60835"/>
    <s v="Gandhi-like"/>
  </r>
  <r>
    <x v="768"/>
    <s v="newname"/>
    <x v="3"/>
    <n v="138"/>
    <n v="7"/>
    <x v="5"/>
    <n v="5"/>
    <s v="Elite"/>
    <n v="4"/>
    <n v="3568"/>
    <n v="0"/>
    <x v="11"/>
    <n v="0"/>
    <s v="Depleted"/>
    <s v="Large"/>
    <n v="41107"/>
    <n v="0"/>
    <s v="http://blocgame.com/stats.php?id=59041"/>
    <s v="Gandhi-like"/>
  </r>
  <r>
    <x v="769"/>
    <s v="Cempaka Sari"/>
    <x v="9"/>
    <n v="123"/>
    <n v="5"/>
    <x v="1"/>
    <n v="6"/>
    <s v="Poor"/>
    <n v="4"/>
    <n v="2721"/>
    <n v="0"/>
    <x v="9"/>
    <n v="0"/>
    <s v="Near Depletion"/>
    <s v="Large"/>
    <n v="25307"/>
    <n v="0"/>
    <s v="http://blocgame.com/stats.php?id=60628"/>
    <s v="Normal"/>
  </r>
  <r>
    <x v="770"/>
    <s v="johnnylaw1990"/>
    <x v="1"/>
    <n v="61"/>
    <n v="0"/>
    <x v="3"/>
    <n v="1"/>
    <s v="Elite"/>
    <n v="4"/>
    <n v="3567"/>
    <n v="15337"/>
    <x v="0"/>
    <n v="0"/>
    <s v="Depleted"/>
    <s v="Somewhat Large"/>
    <n v="17361"/>
    <n v="0"/>
    <s v="http://blocgame.com/stats.php?id=59921"/>
    <s v="Gandhi-like"/>
  </r>
  <r>
    <x v="771"/>
    <s v="Din Diallo"/>
    <x v="13"/>
    <n v="43"/>
    <n v="4"/>
    <x v="3"/>
    <n v="2"/>
    <s v="Elite"/>
    <n v="4"/>
    <n v="3523"/>
    <n v="99"/>
    <x v="12"/>
    <n v="0"/>
    <s v="Untapped"/>
    <s v="Mediocre"/>
    <n v="11776"/>
    <n v="0"/>
    <s v="http://blocgame.com/stats.php?id=58832"/>
    <s v="Gandhi-like"/>
  </r>
  <r>
    <x v="772"/>
    <s v="twiceleader"/>
    <x v="7"/>
    <n v="82"/>
    <n v="3"/>
    <x v="3"/>
    <n v="3"/>
    <s v="Elite"/>
    <n v="4"/>
    <n v="3426"/>
    <n v="157"/>
    <x v="6"/>
    <n v="2"/>
    <s v="Untapped"/>
    <s v="Large"/>
    <n v="15692"/>
    <n v="0"/>
    <s v="http://blocgame.com/stats.php?id=60262"/>
    <s v="Gandhi-like"/>
  </r>
  <r>
    <x v="773"/>
    <s v="jembala"/>
    <x v="7"/>
    <n v="114"/>
    <n v="1"/>
    <x v="1"/>
    <n v="5"/>
    <s v="Good"/>
    <n v="4"/>
    <n v="2458"/>
    <n v="290"/>
    <x v="9"/>
    <n v="0"/>
    <s v="Near Depletion"/>
    <s v="Somewhat Large"/>
    <n v="40487"/>
    <n v="0"/>
    <s v="http://blocgame.com/stats.php?id=61056"/>
    <s v="Gandhi-like"/>
  </r>
  <r>
    <x v="774"/>
    <s v="Chaad"/>
    <x v="3"/>
    <n v="61"/>
    <n v="2"/>
    <x v="2"/>
    <n v="5"/>
    <s v="Elite"/>
    <n v="4"/>
    <n v="2267"/>
    <n v="0"/>
    <x v="0"/>
    <n v="1"/>
    <s v="Plentiful"/>
    <s v="Very Powerful"/>
    <n v="58171"/>
    <n v="0"/>
    <s v="http://blocgame.com/stats.php?id=60992"/>
    <s v="Gandhi-like"/>
  </r>
  <r>
    <x v="775"/>
    <s v="madafakahh"/>
    <x v="3"/>
    <n v="37"/>
    <n v="1"/>
    <x v="1"/>
    <n v="3"/>
    <s v="Poor"/>
    <n v="4"/>
    <n v="2567"/>
    <n v="4614"/>
    <x v="0"/>
    <n v="0"/>
    <s v="Depleted"/>
    <s v="Large"/>
    <n v="31927"/>
    <n v="0"/>
    <s v="http://blocgame.com/stats.php?id=60798"/>
    <s v="Gandhi-like"/>
  </r>
  <r>
    <x v="776"/>
    <s v="P3M4k4N 2Nia"/>
    <x v="9"/>
    <n v="129"/>
    <n v="10"/>
    <x v="1"/>
    <n v="5"/>
    <s v="Good"/>
    <n v="4"/>
    <n v="1981"/>
    <n v="0"/>
    <x v="9"/>
    <n v="0"/>
    <s v="Near Depletion"/>
    <s v="Powerful"/>
    <n v="41474"/>
    <n v="0"/>
    <s v="http://blocgame.com/stats.php?id=61189"/>
    <s v="Gandhi-like"/>
  </r>
  <r>
    <x v="777"/>
    <s v="Å»eligowski"/>
    <x v="34"/>
    <n v="93"/>
    <n v="4"/>
    <x v="1"/>
    <n v="3"/>
    <s v="Elite"/>
    <n v="4"/>
    <n v="2456"/>
    <n v="287"/>
    <x v="4"/>
    <n v="0"/>
    <s v="Untapped"/>
    <s v="Somewhat Large"/>
    <n v="36490"/>
    <n v="0"/>
    <s v="http://blocgame.com/stats.php?id=61514"/>
    <s v="Gandhi-like"/>
  </r>
  <r>
    <x v="778"/>
    <s v="Fortuga"/>
    <x v="3"/>
    <n v="92"/>
    <n v="1"/>
    <x v="1"/>
    <n v="2"/>
    <s v="Standard"/>
    <n v="4"/>
    <n v="2400"/>
    <n v="0"/>
    <x v="0"/>
    <n v="0"/>
    <s v="Depleted"/>
    <s v="Large"/>
    <n v="37943"/>
    <n v="0"/>
    <s v="http://blocgame.com/stats.php?id=61262"/>
    <s v="Gandhi-like"/>
  </r>
  <r>
    <x v="779"/>
    <s v="karkkark"/>
    <x v="13"/>
    <n v="339"/>
    <n v="53"/>
    <x v="6"/>
    <n v="14"/>
    <s v="Standard"/>
    <n v="4"/>
    <n v="9222"/>
    <n v="0"/>
    <x v="7"/>
    <n v="0"/>
    <s v="Untapped"/>
    <s v="Very Powerful"/>
    <n v="79131"/>
    <n v="0"/>
    <s v="http://blocgame.com/stats.php?id=52816"/>
    <s v="Nice"/>
  </r>
  <r>
    <x v="780"/>
    <s v="Die Stahlhammer"/>
    <x v="10"/>
    <n v="65"/>
    <n v="4"/>
    <x v="3"/>
    <n v="5"/>
    <s v="Elite"/>
    <n v="4"/>
    <n v="849"/>
    <n v="0"/>
    <x v="10"/>
    <n v="0"/>
    <n v="0"/>
    <s v="Mediocre"/>
    <n v="30035"/>
    <n v="0"/>
    <s v="http://blocgame.com/stats.php?id=61954"/>
    <s v="Gandhi-like"/>
  </r>
  <r>
    <x v="781"/>
    <s v="Suck &amp; Punch"/>
    <x v="3"/>
    <n v="76"/>
    <n v="0"/>
    <x v="1"/>
    <n v="2"/>
    <s v="Standard"/>
    <n v="4"/>
    <n v="1947"/>
    <n v="1824"/>
    <x v="0"/>
    <n v="0"/>
    <s v="Depleted"/>
    <s v="Very Powerful"/>
    <n v="26542"/>
    <n v="0"/>
    <s v="http://blocgame.com/stats.php?id=60993"/>
    <s v="Gandhi-like"/>
  </r>
  <r>
    <x v="782"/>
    <s v="Kolarovski"/>
    <x v="3"/>
    <n v="42"/>
    <n v="1"/>
    <x v="1"/>
    <n v="2"/>
    <s v="Undisciplined Rabble"/>
    <n v="4"/>
    <n v="1788"/>
    <n v="0"/>
    <x v="14"/>
    <n v="0"/>
    <s v="Untapped"/>
    <s v="Powerful"/>
    <n v="35030"/>
    <n v="0"/>
    <s v="http://blocgame.com/stats.php?id=61321"/>
    <s v="Gandhi-like"/>
  </r>
  <r>
    <x v="783"/>
    <s v="Uobi Mutuwi"/>
    <x v="27"/>
    <n v="106"/>
    <n v="3"/>
    <x v="1"/>
    <n v="2"/>
    <s v="Elite"/>
    <n v="4"/>
    <n v="1684"/>
    <n v="0"/>
    <x v="19"/>
    <n v="0"/>
    <s v="Untapped"/>
    <s v="Very Powerful"/>
    <n v="20200"/>
    <n v="0"/>
    <s v="http://blocgame.com/stats.php?id=60819"/>
    <s v="Gandhi-like"/>
  </r>
  <r>
    <x v="784"/>
    <s v="alessandroro"/>
    <x v="27"/>
    <n v="96"/>
    <n v="7"/>
    <x v="1"/>
    <n v="2"/>
    <s v="Good"/>
    <n v="4"/>
    <n v="1136"/>
    <n v="259"/>
    <x v="19"/>
    <n v="0"/>
    <s v="Untapped"/>
    <s v="Very Powerful"/>
    <n v="18668"/>
    <n v="0"/>
    <s v="http://blocgame.com/stats.php?id=60288"/>
    <s v="Gandhi-like"/>
  </r>
  <r>
    <x v="785"/>
    <s v="SirLanceloteh"/>
    <x v="3"/>
    <n v="36"/>
    <n v="0"/>
    <x v="1"/>
    <n v="2"/>
    <s v="Standard"/>
    <n v="4"/>
    <n v="1117"/>
    <n v="326"/>
    <x v="6"/>
    <n v="0"/>
    <s v="Untapped"/>
    <s v="Large"/>
    <n v="28319"/>
    <n v="0"/>
    <s v="http://blocgame.com/stats.php?id=61614"/>
    <s v="Gandhi-like"/>
  </r>
  <r>
    <x v="786"/>
    <s v="PACIKIS"/>
    <x v="3"/>
    <n v="45"/>
    <n v="1"/>
    <x v="1"/>
    <n v="2"/>
    <s v="Undisciplined Rabble"/>
    <n v="4"/>
    <n v="1080"/>
    <n v="0"/>
    <x v="0"/>
    <n v="0"/>
    <s v="Near Depletion"/>
    <s v="Large"/>
    <n v="26487"/>
    <n v="0"/>
    <s v="http://blocgame.com/stats.php?id=61490"/>
    <s v="Gandhi-like"/>
  </r>
  <r>
    <x v="787"/>
    <s v="Folokshikun"/>
    <x v="0"/>
    <n v="6"/>
    <n v="1"/>
    <x v="1"/>
    <n v="2"/>
    <s v="Standard"/>
    <n v="4"/>
    <n v="863"/>
    <n v="0"/>
    <x v="6"/>
    <n v="0"/>
    <n v="0"/>
    <s v="Mediocre"/>
    <n v="26260"/>
    <n v="0"/>
    <s v="http://blocgame.com/stats.php?id=61616"/>
    <s v="Gandhi-like"/>
  </r>
  <r>
    <x v="788"/>
    <s v="SamoGrrr"/>
    <x v="1"/>
    <n v="419"/>
    <n v="51"/>
    <x v="6"/>
    <n v="18"/>
    <s v="Poor"/>
    <n v="4"/>
    <n v="21104"/>
    <n v="0"/>
    <x v="12"/>
    <n v="0"/>
    <s v="Untapped"/>
    <s v="Very Powerful"/>
    <n v="65491"/>
    <n v="0"/>
    <s v="http://blocgame.com/stats.php?id=52440"/>
    <s v="Gandhi-like"/>
  </r>
  <r>
    <x v="789"/>
    <s v="Jurij Owsienko"/>
    <x v="34"/>
    <n v="67"/>
    <n v="0"/>
    <x v="1"/>
    <n v="1"/>
    <s v="Elite"/>
    <n v="4"/>
    <n v="763"/>
    <n v="8740"/>
    <x v="0"/>
    <n v="0"/>
    <s v="Untapped"/>
    <s v="Somewhat Large"/>
    <n v="23333"/>
    <n v="0"/>
    <s v="http://blocgame.com/stats.php?id=61610"/>
    <s v="Gandhi-like"/>
  </r>
  <r>
    <x v="790"/>
    <s v="HappyMerchant"/>
    <x v="34"/>
    <n v="40"/>
    <n v="0"/>
    <x v="1"/>
    <n v="2"/>
    <s v="Elite"/>
    <n v="4"/>
    <n v="693"/>
    <n v="0"/>
    <x v="8"/>
    <n v="0"/>
    <n v="0"/>
    <s v="Somewhat Large"/>
    <n v="16010"/>
    <n v="0"/>
    <s v="http://blocgame.com/stats.php?id=61572"/>
    <s v="Gandhi-like"/>
  </r>
  <r>
    <x v="791"/>
    <s v="MistressHope"/>
    <x v="13"/>
    <n v="32"/>
    <n v="2"/>
    <x v="2"/>
    <n v="2"/>
    <s v="Elite"/>
    <n v="4"/>
    <n v="624"/>
    <n v="0"/>
    <x v="11"/>
    <n v="0"/>
    <s v="Near Depletion"/>
    <s v="Mediocre"/>
    <n v="26458"/>
    <n v="0"/>
    <s v="http://blocgame.com/stats.php?id=61788"/>
    <s v="Gandhi-like"/>
  </r>
  <r>
    <x v="792"/>
    <s v="Novorum"/>
    <x v="9"/>
    <n v="50"/>
    <n v="0"/>
    <x v="2"/>
    <n v="1"/>
    <s v="Standard"/>
    <n v="4"/>
    <n v="479"/>
    <n v="95"/>
    <x v="4"/>
    <n v="0"/>
    <n v="0"/>
    <s v="Meagre"/>
    <n v="20300"/>
    <n v="0"/>
    <s v="http://blocgame.com/stats.php?id=61987"/>
    <s v="Gandhi-like"/>
  </r>
  <r>
    <x v="793"/>
    <s v="Muhammad Gaddafi"/>
    <x v="3"/>
    <n v="39"/>
    <n v="0"/>
    <x v="0"/>
    <n v="0"/>
    <s v="Elite"/>
    <n v="4"/>
    <n v="476"/>
    <n v="389"/>
    <x v="12"/>
    <n v="0"/>
    <s v="Untapped"/>
    <s v="Somewhat Large"/>
    <n v="27925"/>
    <n v="0"/>
    <s v="http://blocgame.com/stats.php?id=62157"/>
    <s v="Normal"/>
  </r>
  <r>
    <x v="794"/>
    <s v="hery ksr"/>
    <x v="0"/>
    <n v="20"/>
    <n v="0"/>
    <x v="2"/>
    <n v="1"/>
    <s v="Elite"/>
    <n v="4"/>
    <n v="453"/>
    <n v="0"/>
    <x v="9"/>
    <n v="0"/>
    <s v="Untapped"/>
    <s v="Mediocre"/>
    <n v="19402"/>
    <n v="0"/>
    <s v="http://blocgame.com/stats.php?id=61897"/>
    <s v="Gandhi-like"/>
  </r>
  <r>
    <x v="795"/>
    <s v="Alex the Red"/>
    <x v="0"/>
    <n v="41"/>
    <n v="0"/>
    <x v="2"/>
    <n v="1"/>
    <s v="Good"/>
    <n v="4"/>
    <n v="403"/>
    <n v="226"/>
    <x v="17"/>
    <n v="0"/>
    <s v="Untapped"/>
    <s v="Very Powerful"/>
    <n v="23500"/>
    <n v="0"/>
    <s v="http://blocgame.com/stats.php?id=61758"/>
    <s v="Gandhi-like"/>
  </r>
  <r>
    <x v="796"/>
    <s v="aidilomar"/>
    <x v="9"/>
    <n v="77"/>
    <n v="0"/>
    <x v="1"/>
    <n v="1"/>
    <s v="Poor"/>
    <n v="4"/>
    <n v="395"/>
    <n v="0"/>
    <x v="4"/>
    <n v="0"/>
    <n v="0"/>
    <s v="Somewhat Large"/>
    <n v="20398"/>
    <n v="0"/>
    <s v="http://blocgame.com/stats.php?id=61795"/>
    <s v="Gandhi-like"/>
  </r>
  <r>
    <x v="797"/>
    <s v="Hanjenk"/>
    <x v="0"/>
    <n v="4"/>
    <n v="0"/>
    <x v="2"/>
    <n v="0"/>
    <s v="Elite"/>
    <n v="4"/>
    <n v="384"/>
    <n v="384"/>
    <x v="9"/>
    <n v="0"/>
    <s v="Untapped"/>
    <s v="Meagre"/>
    <n v="20228"/>
    <n v="0"/>
    <s v="http://blocgame.com/stats.php?id=62086"/>
    <s v="Questionable"/>
  </r>
  <r>
    <x v="798"/>
    <s v="Chong Hua"/>
    <x v="0"/>
    <n v="7"/>
    <n v="0"/>
    <x v="0"/>
    <n v="0"/>
    <s v="Poor"/>
    <n v="4"/>
    <n v="376"/>
    <n v="0"/>
    <x v="7"/>
    <n v="0"/>
    <s v="Untapped"/>
    <s v="None"/>
    <n v="10450"/>
    <n v="0"/>
    <s v="http://blocgame.com/stats.php?id=61663"/>
    <s v="Questionable"/>
  </r>
  <r>
    <x v="799"/>
    <s v="Susako"/>
    <x v="0"/>
    <n v="7"/>
    <n v="0"/>
    <x v="2"/>
    <n v="1"/>
    <s v="Undisciplined Rabble"/>
    <n v="4"/>
    <n v="366"/>
    <n v="0"/>
    <x v="7"/>
    <n v="0"/>
    <s v="Untapped"/>
    <s v="None"/>
    <n v="2284"/>
    <n v="0"/>
    <s v="http://blocgame.com/stats.php?id=61293"/>
    <s v="Normal"/>
  </r>
  <r>
    <x v="800"/>
    <s v="ahjibgor"/>
    <x v="9"/>
    <n v="46"/>
    <n v="0"/>
    <x v="2"/>
    <n v="1"/>
    <s v="Undisciplined Rabble"/>
    <n v="4"/>
    <n v="345"/>
    <n v="82"/>
    <x v="9"/>
    <n v="0"/>
    <n v="0"/>
    <s v="Meagre"/>
    <n v="20000"/>
    <n v="0"/>
    <s v="http://blocgame.com/stats.php?id=62139"/>
    <s v="Gandhi-like"/>
  </r>
  <r>
    <x v="801"/>
    <s v="kamikazie"/>
    <x v="0"/>
    <n v="19"/>
    <n v="0"/>
    <x v="2"/>
    <n v="0"/>
    <s v="Elite"/>
    <n v="4"/>
    <n v="333"/>
    <n v="0"/>
    <x v="10"/>
    <n v="0"/>
    <s v="Untapped"/>
    <s v="None"/>
    <n v="20000"/>
    <n v="0"/>
    <s v="http://blocgame.com/stats.php?id=61783"/>
    <s v="Angelic"/>
  </r>
  <r>
    <x v="802"/>
    <s v="MAYDAY"/>
    <x v="0"/>
    <n v="20"/>
    <n v="0"/>
    <x v="0"/>
    <n v="0"/>
    <s v="Standard"/>
    <n v="4"/>
    <n v="323"/>
    <n v="0"/>
    <x v="7"/>
    <n v="0"/>
    <s v="Untapped"/>
    <s v="None"/>
    <n v="19700"/>
    <n v="0"/>
    <s v="http://blocgame.com/stats.php?id=40672"/>
    <s v="Nice"/>
  </r>
  <r>
    <x v="803"/>
    <s v="thesageape"/>
    <x v="0"/>
    <n v="10"/>
    <n v="0"/>
    <x v="2"/>
    <n v="0"/>
    <s v="Elite"/>
    <n v="4"/>
    <n v="317"/>
    <n v="2734"/>
    <x v="8"/>
    <n v="0"/>
    <s v="Untapped"/>
    <s v="None"/>
    <n v="20000"/>
    <n v="0"/>
    <s v="http://blocgame.com/stats.php?id=62232"/>
    <s v="Normal"/>
  </r>
  <r>
    <x v="804"/>
    <s v="halaka"/>
    <x v="0"/>
    <n v="2"/>
    <n v="0"/>
    <x v="0"/>
    <n v="1"/>
    <s v="Good"/>
    <n v="4"/>
    <n v="290"/>
    <n v="0"/>
    <x v="4"/>
    <n v="0"/>
    <s v="Untapped"/>
    <s v="None"/>
    <n v="1267"/>
    <n v="0"/>
    <s v="http://blocgame.com/stats.php?id=61220"/>
    <s v="Pariah"/>
  </r>
  <r>
    <x v="805"/>
    <s v="robosax"/>
    <x v="1"/>
    <n v="303"/>
    <n v="4"/>
    <x v="6"/>
    <n v="8"/>
    <s v="Elite"/>
    <n v="3"/>
    <n v="6304"/>
    <n v="0"/>
    <x v="16"/>
    <n v="59"/>
    <s v="Untapped"/>
    <s v="Very Powerful"/>
    <n v="98507"/>
    <n v="0"/>
    <s v="http://blocgame.com/stats.php?id=52255"/>
    <s v="Gandhi-like"/>
  </r>
  <r>
    <x v="806"/>
    <s v="metalmallowz"/>
    <x v="12"/>
    <n v="368"/>
    <n v="43"/>
    <x v="7"/>
    <n v="15"/>
    <s v="Elite"/>
    <n v="3"/>
    <n v="7091"/>
    <n v="0"/>
    <x v="14"/>
    <n v="0"/>
    <s v="Untapped"/>
    <s v="Very Powerful"/>
    <n v="110489"/>
    <n v="0"/>
    <s v="http://blocgame.com/stats.php?id=58004"/>
    <s v="Gandhi-like"/>
  </r>
  <r>
    <x v="807"/>
    <s v="Jevgenerus"/>
    <x v="1"/>
    <n v="320"/>
    <n v="45"/>
    <x v="7"/>
    <n v="12"/>
    <s v="Standard"/>
    <n v="3"/>
    <n v="12188"/>
    <n v="0"/>
    <x v="16"/>
    <n v="1"/>
    <s v="Untapped"/>
    <s v="Very Powerful"/>
    <n v="71580"/>
    <n v="0.05"/>
    <s v="http://blocgame.com/stats.php?id=55289"/>
    <s v="Gandhi-like"/>
  </r>
  <r>
    <x v="808"/>
    <s v="Lykos"/>
    <x v="1"/>
    <n v="319"/>
    <n v="24"/>
    <x v="6"/>
    <n v="8"/>
    <s v="Standard"/>
    <n v="3"/>
    <n v="12983"/>
    <n v="1604"/>
    <x v="14"/>
    <n v="1"/>
    <s v="Untapped"/>
    <s v="Very Powerful"/>
    <n v="35606"/>
    <n v="0"/>
    <s v="http://blocgame.com/stats.php?id=39021"/>
    <s v="Gandhi-like"/>
  </r>
  <r>
    <x v="809"/>
    <s v="Cem Uzan"/>
    <x v="1"/>
    <n v="431"/>
    <n v="29"/>
    <x v="6"/>
    <n v="21"/>
    <s v="Good"/>
    <n v="3"/>
    <n v="15097"/>
    <n v="0"/>
    <x v="8"/>
    <n v="0"/>
    <s v="Untapped"/>
    <s v="Very Powerful"/>
    <n v="152747"/>
    <n v="0"/>
    <s v="http://blocgame.com/stats.php?id=55379"/>
    <s v="Gandhi-like"/>
  </r>
  <r>
    <x v="810"/>
    <s v="Homermustdie"/>
    <x v="3"/>
    <n v="239"/>
    <n v="68"/>
    <x v="4"/>
    <n v="10"/>
    <s v="Elite"/>
    <n v="3"/>
    <n v="21762"/>
    <n v="0"/>
    <x v="1"/>
    <n v="2"/>
    <s v="Untapped"/>
    <s v="Very Powerful"/>
    <n v="29206"/>
    <n v="0"/>
    <s v="http://blocgame.com/stats.php?id=45846"/>
    <s v="Gandhi-like"/>
  </r>
  <r>
    <x v="811"/>
    <s v="bilbo swaggins"/>
    <x v="7"/>
    <n v="78"/>
    <n v="8"/>
    <x v="4"/>
    <n v="5"/>
    <s v="Elite"/>
    <n v="3"/>
    <n v="13677"/>
    <n v="39"/>
    <x v="15"/>
    <n v="0"/>
    <s v="Untapped"/>
    <s v="Very Powerful"/>
    <n v="16377"/>
    <n v="0"/>
    <s v="http://blocgame.com/stats.php?id=54363"/>
    <s v="Gandhi-like"/>
  </r>
  <r>
    <x v="812"/>
    <s v="moffe"/>
    <x v="10"/>
    <n v="381"/>
    <n v="55"/>
    <x v="6"/>
    <n v="16"/>
    <s v="Elite"/>
    <n v="3"/>
    <n v="18328"/>
    <n v="1211"/>
    <x v="14"/>
    <n v="0"/>
    <s v="Untapped"/>
    <s v="Very Powerful"/>
    <n v="87765"/>
    <n v="0"/>
    <s v="http://blocgame.com/stats.php?id=54220"/>
    <s v="Gandhi-like"/>
  </r>
  <r>
    <x v="813"/>
    <s v="Shiro Shirogane"/>
    <x v="3"/>
    <n v="138"/>
    <n v="21"/>
    <x v="1"/>
    <n v="8"/>
    <s v="Good"/>
    <n v="3"/>
    <n v="7462"/>
    <n v="0"/>
    <x v="4"/>
    <n v="0"/>
    <n v="0"/>
    <s v="Very Powerful"/>
    <n v="50846"/>
    <n v="0"/>
    <s v="http://blocgame.com/stats.php?id=60120"/>
    <s v="Gandhi-like"/>
  </r>
  <r>
    <x v="814"/>
    <s v="amirulfaizal"/>
    <x v="9"/>
    <n v="100"/>
    <n v="3"/>
    <x v="3"/>
    <n v="4"/>
    <s v="Elite"/>
    <n v="3"/>
    <n v="3973"/>
    <n v="0"/>
    <x v="9"/>
    <n v="0"/>
    <n v="0"/>
    <s v="Mediocre"/>
    <n v="21198"/>
    <n v="0"/>
    <s v="http://blocgame.com/stats.php?id=60748"/>
    <s v="Gandhi-like"/>
  </r>
  <r>
    <x v="815"/>
    <s v="Kuchik Gul"/>
    <x v="48"/>
    <n v="170"/>
    <n v="1"/>
    <x v="3"/>
    <n v="3"/>
    <s v="Elite"/>
    <n v="3"/>
    <n v="5951"/>
    <n v="1651"/>
    <x v="14"/>
    <n v="0"/>
    <s v="Untapped"/>
    <s v="Very Powerful"/>
    <n v="2261"/>
    <n v="0"/>
    <s v="http://blocgame.com/stats.php?id=54430"/>
    <s v="Gandhi-like"/>
  </r>
  <r>
    <x v="816"/>
    <s v="Dmitry Romanov"/>
    <x v="7"/>
    <n v="111"/>
    <n v="13"/>
    <x v="3"/>
    <n v="3"/>
    <s v="Elite"/>
    <n v="3"/>
    <n v="5434"/>
    <n v="1436"/>
    <x v="8"/>
    <n v="0"/>
    <s v="Untapped"/>
    <s v="Very Powerful"/>
    <n v="28219"/>
    <n v="0"/>
    <s v="http://blocgame.com/stats.php?id=59571"/>
    <s v="Nice"/>
  </r>
  <r>
    <x v="817"/>
    <s v="GaGaK"/>
    <x v="9"/>
    <n v="65"/>
    <n v="7"/>
    <x v="1"/>
    <n v="5"/>
    <s v="Good"/>
    <n v="3"/>
    <n v="3374"/>
    <n v="0"/>
    <x v="9"/>
    <n v="0"/>
    <n v="0"/>
    <s v="Large"/>
    <n v="21003"/>
    <n v="0"/>
    <s v="http://blocgame.com/stats.php?id=60346"/>
    <s v="Gandhi-like"/>
  </r>
  <r>
    <x v="818"/>
    <s v="ETHAN HUNT"/>
    <x v="7"/>
    <n v="53"/>
    <n v="5"/>
    <x v="3"/>
    <n v="5"/>
    <s v="Elite"/>
    <n v="3"/>
    <n v="3138"/>
    <n v="0"/>
    <x v="0"/>
    <n v="0"/>
    <s v="Untapped"/>
    <s v="Large"/>
    <n v="20000"/>
    <n v="0"/>
    <s v="http://blocgame.com/stats.php?id=61021"/>
    <s v="Gandhi-like"/>
  </r>
  <r>
    <x v="819"/>
    <s v="Shahidan"/>
    <x v="9"/>
    <n v="115"/>
    <n v="4"/>
    <x v="1"/>
    <n v="5"/>
    <s v="Elite"/>
    <n v="3"/>
    <n v="1379"/>
    <n v="0"/>
    <x v="9"/>
    <n v="0"/>
    <s v="Untapped"/>
    <s v="Very Powerful"/>
    <n v="22861"/>
    <n v="0"/>
    <s v="http://blocgame.com/stats.php?id=60607"/>
    <s v="Isolated"/>
  </r>
  <r>
    <x v="820"/>
    <s v="Uncle_Adolf"/>
    <x v="0"/>
    <n v="9"/>
    <n v="4"/>
    <x v="3"/>
    <n v="3"/>
    <s v="Elite"/>
    <n v="3"/>
    <n v="2651"/>
    <n v="219"/>
    <x v="18"/>
    <n v="0"/>
    <s v="Untapped"/>
    <s v="Large"/>
    <n v="8600"/>
    <n v="0"/>
    <s v="http://blocgame.com/stats.php?id=52758"/>
    <s v="Gandhi-like"/>
  </r>
  <r>
    <x v="821"/>
    <s v="Xian Wï¿½ng"/>
    <x v="3"/>
    <n v="5"/>
    <n v="1"/>
    <x v="3"/>
    <n v="2"/>
    <s v="Elite"/>
    <n v="3"/>
    <n v="2623"/>
    <n v="0"/>
    <x v="6"/>
    <n v="0"/>
    <n v="0"/>
    <s v="Meagre"/>
    <n v="13979"/>
    <n v="0"/>
    <s v="http://blocgame.com/stats.php?id=59776"/>
    <s v="Questionable"/>
  </r>
  <r>
    <x v="822"/>
    <s v="Hafirus"/>
    <x v="9"/>
    <n v="100"/>
    <n v="5"/>
    <x v="3"/>
    <n v="3"/>
    <s v="Elite"/>
    <n v="3"/>
    <n v="2543"/>
    <n v="0"/>
    <x v="4"/>
    <n v="0"/>
    <s v="Untapped"/>
    <s v="Large"/>
    <n v="24072"/>
    <n v="0"/>
    <s v="http://blocgame.com/stats.php?id=60570"/>
    <s v="Gandhi-like"/>
  </r>
  <r>
    <x v="823"/>
    <s v="Unkel"/>
    <x v="3"/>
    <n v="47"/>
    <n v="5"/>
    <x v="1"/>
    <n v="3"/>
    <s v="Good"/>
    <n v="3"/>
    <n v="2418"/>
    <n v="0"/>
    <x v="7"/>
    <n v="0"/>
    <s v="Depleted"/>
    <s v="Large"/>
    <n v="18428"/>
    <n v="0"/>
    <s v="http://blocgame.com/stats.php?id=60796"/>
    <s v="Questionable"/>
  </r>
  <r>
    <x v="824"/>
    <s v="AleksVoj"/>
    <x v="3"/>
    <n v="66"/>
    <n v="0"/>
    <x v="1"/>
    <n v="2"/>
    <s v="Elite"/>
    <n v="3"/>
    <n v="2224"/>
    <n v="0"/>
    <x v="15"/>
    <n v="0"/>
    <s v="Untapped"/>
    <s v="Very Powerful"/>
    <n v="27962"/>
    <n v="0"/>
    <s v="http://blocgame.com/stats.php?id=60873"/>
    <s v="Gandhi-like"/>
  </r>
  <r>
    <x v="825"/>
    <s v="Federico Dionisi"/>
    <x v="27"/>
    <n v="81"/>
    <n v="0"/>
    <x v="3"/>
    <n v="1"/>
    <s v="Elite"/>
    <n v="3"/>
    <n v="1674"/>
    <n v="0"/>
    <x v="11"/>
    <n v="0"/>
    <s v="Untapped"/>
    <s v="Large"/>
    <n v="16582"/>
    <n v="0"/>
    <s v="http://blocgame.com/stats.php?id=60316"/>
    <s v="Gandhi-like"/>
  </r>
  <r>
    <x v="826"/>
    <s v="Ernesto Caprone"/>
    <x v="8"/>
    <n v="318"/>
    <n v="71"/>
    <x v="6"/>
    <n v="15"/>
    <s v="Good"/>
    <n v="3"/>
    <n v="28120"/>
    <n v="355"/>
    <x v="5"/>
    <n v="0"/>
    <s v="Untapped"/>
    <s v="Very Powerful"/>
    <n v="27330"/>
    <n v="0"/>
    <s v="http://blocgame.com/stats.php?id=40289"/>
    <s v="Gandhi-like"/>
  </r>
  <r>
    <x v="827"/>
    <s v="akish"/>
    <x v="7"/>
    <n v="30"/>
    <n v="0"/>
    <x v="1"/>
    <n v="2"/>
    <s v="Elite"/>
    <n v="3"/>
    <n v="1174"/>
    <n v="0"/>
    <x v="0"/>
    <n v="0"/>
    <s v="Untapped"/>
    <s v="Large"/>
    <n v="20000"/>
    <n v="0"/>
    <s v="http://blocgame.com/stats.php?id=61568"/>
    <s v="Gandhi-like"/>
  </r>
  <r>
    <x v="828"/>
    <s v="Staï¿½y Sï¿½uchacz"/>
    <x v="34"/>
    <n v="55"/>
    <n v="0"/>
    <x v="2"/>
    <n v="2"/>
    <s v="Elite"/>
    <n v="3"/>
    <n v="1092"/>
    <n v="0"/>
    <x v="1"/>
    <n v="1"/>
    <s v="Untapped"/>
    <s v="Mediocre"/>
    <n v="30664"/>
    <n v="0"/>
    <s v="http://blocgame.com/stats.php?id=61861"/>
    <s v="Normal"/>
  </r>
  <r>
    <x v="829"/>
    <s v="Zandberg"/>
    <x v="34"/>
    <n v="50"/>
    <n v="0"/>
    <x v="2"/>
    <n v="2"/>
    <s v="Good"/>
    <n v="3"/>
    <n v="853"/>
    <n v="328"/>
    <x v="16"/>
    <n v="0"/>
    <s v="Untapped"/>
    <s v="Mediocre"/>
    <n v="19998"/>
    <n v="0"/>
    <s v="http://blocgame.com/stats.php?id=61586"/>
    <s v="Normal"/>
  </r>
  <r>
    <x v="830"/>
    <s v="Yui Hirasawa"/>
    <x v="34"/>
    <n v="37"/>
    <n v="0"/>
    <x v="2"/>
    <n v="0"/>
    <s v="Good"/>
    <n v="3"/>
    <n v="740"/>
    <n v="632"/>
    <x v="16"/>
    <n v="0"/>
    <n v="0"/>
    <s v="Large"/>
    <n v="27330"/>
    <n v="0"/>
    <s v="http://blocgame.com/stats.php?id=61638"/>
    <s v="Isolated"/>
  </r>
  <r>
    <x v="831"/>
    <s v="MuhdFahmi"/>
    <x v="9"/>
    <n v="53"/>
    <n v="1"/>
    <x v="1"/>
    <n v="2"/>
    <s v="Good"/>
    <n v="3"/>
    <n v="733"/>
    <n v="0"/>
    <x v="7"/>
    <n v="0"/>
    <s v="Depleted"/>
    <s v="Mediocre"/>
    <n v="26095"/>
    <n v="0"/>
    <s v="http://blocgame.com/stats.php?id=61253"/>
    <s v="Angelic"/>
  </r>
  <r>
    <x v="832"/>
    <s v="quintus"/>
    <x v="34"/>
    <n v="64"/>
    <n v="2"/>
    <x v="2"/>
    <n v="2"/>
    <s v="Elite"/>
    <n v="3"/>
    <n v="687"/>
    <n v="0"/>
    <x v="3"/>
    <n v="0"/>
    <s v="Untapped"/>
    <s v="Large"/>
    <n v="34293"/>
    <n v="0"/>
    <s v="http://blocgame.com/stats.php?id=61611"/>
    <s v="Gandhi-like"/>
  </r>
  <r>
    <x v="833"/>
    <s v="FAIBLO"/>
    <x v="9"/>
    <n v="60"/>
    <n v="0"/>
    <x v="2"/>
    <n v="1"/>
    <s v="Good"/>
    <n v="3"/>
    <n v="664"/>
    <n v="0"/>
    <x v="14"/>
    <n v="0"/>
    <s v="Untapped"/>
    <s v="Meagre"/>
    <n v="20000"/>
    <n v="0"/>
    <s v="http://blocgame.com/stats.php?id=61752"/>
    <s v="Angelic"/>
  </r>
  <r>
    <x v="834"/>
    <s v="Edington"/>
    <x v="0"/>
    <n v="20"/>
    <n v="0"/>
    <x v="2"/>
    <n v="1"/>
    <s v="Standard"/>
    <n v="3"/>
    <n v="544"/>
    <n v="128"/>
    <x v="17"/>
    <n v="0"/>
    <s v="Untapped"/>
    <s v="Mediocre"/>
    <n v="20000"/>
    <n v="0"/>
    <s v="http://blocgame.com/stats.php?id=61912"/>
    <s v="Gandhi-like"/>
  </r>
  <r>
    <x v="835"/>
    <s v="Wira Perang"/>
    <x v="9"/>
    <n v="59"/>
    <n v="0"/>
    <x v="1"/>
    <n v="2"/>
    <s v="Elite"/>
    <n v="3"/>
    <n v="542"/>
    <n v="0"/>
    <x v="4"/>
    <n v="0"/>
    <n v="0"/>
    <s v="Mediocre"/>
    <n v="20000"/>
    <n v="0"/>
    <s v="http://blocgame.com/stats.php?id=61907"/>
    <s v="Mad Dog"/>
  </r>
  <r>
    <x v="836"/>
    <s v="Ashiya"/>
    <x v="9"/>
    <n v="47"/>
    <n v="0"/>
    <x v="2"/>
    <n v="2"/>
    <s v="Poor"/>
    <n v="3"/>
    <n v="498"/>
    <n v="0"/>
    <x v="9"/>
    <n v="0"/>
    <s v="Untapped"/>
    <s v="Small"/>
    <n v="19900"/>
    <n v="0"/>
    <s v="http://blocgame.com/stats.php?id=61745"/>
    <s v="Good"/>
  </r>
  <r>
    <x v="837"/>
    <s v="PlayboyMelayu"/>
    <x v="0"/>
    <n v="8"/>
    <n v="0"/>
    <x v="0"/>
    <n v="1"/>
    <s v="Elite"/>
    <n v="3"/>
    <n v="490"/>
    <n v="0"/>
    <x v="10"/>
    <n v="0"/>
    <s v="Near Depletion"/>
    <s v="Meagre"/>
    <n v="20788"/>
    <n v="0"/>
    <s v="http://blocgame.com/stats.php?id=61862"/>
    <s v="Normal"/>
  </r>
  <r>
    <x v="838"/>
    <s v="Azril91"/>
    <x v="0"/>
    <n v="30"/>
    <n v="0"/>
    <x v="1"/>
    <n v="1"/>
    <s v="Good"/>
    <n v="3"/>
    <n v="463"/>
    <n v="0"/>
    <x v="4"/>
    <n v="0"/>
    <n v="0"/>
    <s v="Meagre"/>
    <n v="16500"/>
    <n v="0"/>
    <s v="http://blocgame.com/stats.php?id=61749"/>
    <s v="Questionable"/>
  </r>
  <r>
    <x v="839"/>
    <s v="FAITO"/>
    <x v="0"/>
    <n v="75"/>
    <n v="0"/>
    <x v="2"/>
    <n v="0"/>
    <s v="Undisciplined Rabble"/>
    <n v="3"/>
    <n v="423"/>
    <n v="0"/>
    <x v="4"/>
    <n v="0"/>
    <s v="Depleted"/>
    <s v="None"/>
    <n v="20000"/>
    <n v="0"/>
    <s v="http://blocgame.com/stats.php?id=62052"/>
    <s v="Angelic"/>
  </r>
  <r>
    <x v="840"/>
    <s v="Picko"/>
    <x v="12"/>
    <n v="73"/>
    <n v="1"/>
    <x v="2"/>
    <n v="2"/>
    <s v="Good"/>
    <n v="3"/>
    <n v="409"/>
    <n v="8109"/>
    <x v="0"/>
    <n v="0"/>
    <n v="0"/>
    <s v="Mediocre"/>
    <n v="25334"/>
    <n v="0"/>
    <s v="http://blocgame.com/stats.php?id=61968"/>
    <s v="Gandhi-like"/>
  </r>
  <r>
    <x v="841"/>
    <s v="Xeon"/>
    <x v="0"/>
    <n v="32"/>
    <n v="0"/>
    <x v="2"/>
    <n v="0"/>
    <s v="Good"/>
    <n v="3"/>
    <n v="350"/>
    <n v="0"/>
    <x v="13"/>
    <n v="0"/>
    <s v="Untapped"/>
    <s v="Small"/>
    <n v="20000"/>
    <n v="0"/>
    <s v="http://blocgame.com/stats.php?id=62116"/>
    <s v="Good"/>
  </r>
  <r>
    <x v="842"/>
    <s v="raczak"/>
    <x v="0"/>
    <n v="22"/>
    <n v="0"/>
    <x v="2"/>
    <n v="0"/>
    <s v="Good"/>
    <n v="3"/>
    <n v="322"/>
    <n v="0"/>
    <x v="0"/>
    <n v="0"/>
    <s v="Untapped"/>
    <s v="Meagre"/>
    <n v="20594"/>
    <n v="0"/>
    <s v="http://blocgame.com/stats.php?id=62194"/>
    <s v="Good"/>
  </r>
  <r>
    <x v="843"/>
    <s v="El_Xanatos"/>
    <x v="9"/>
    <n v="23"/>
    <n v="0"/>
    <x v="2"/>
    <n v="0"/>
    <s v="Undisciplined Rabble"/>
    <n v="3"/>
    <n v="316"/>
    <n v="0"/>
    <x v="7"/>
    <n v="0"/>
    <s v="Plentiful"/>
    <s v="None"/>
    <n v="20000"/>
    <n v="0"/>
    <s v="http://blocgame.com/stats.php?id=62221"/>
    <s v="Normal"/>
  </r>
  <r>
    <x v="844"/>
    <s v="presiden tote"/>
    <x v="9"/>
    <n v="27"/>
    <n v="0"/>
    <x v="2"/>
    <n v="0"/>
    <s v="Good"/>
    <n v="3"/>
    <n v="287"/>
    <n v="261"/>
    <x v="4"/>
    <n v="0"/>
    <s v="Untapped"/>
    <s v="None"/>
    <n v="20000"/>
    <n v="0"/>
    <s v="http://blocgame.com/stats.php?id=61911"/>
    <s v="Normal"/>
  </r>
  <r>
    <x v="845"/>
    <s v="blaatje"/>
    <x v="10"/>
    <n v="401"/>
    <n v="51"/>
    <x v="6"/>
    <n v="14"/>
    <s v="Elite"/>
    <n v="2"/>
    <n v="4169"/>
    <n v="0"/>
    <x v="11"/>
    <n v="0"/>
    <s v="Plentiful"/>
    <s v="Very Powerful"/>
    <n v="84110"/>
    <n v="0"/>
    <s v="http://blocgame.com/stats.php?id=58158"/>
    <s v="Good"/>
  </r>
  <r>
    <x v="846"/>
    <s v="SonnyJack"/>
    <x v="13"/>
    <n v="459"/>
    <n v="6"/>
    <x v="6"/>
    <n v="15"/>
    <s v="Standard"/>
    <n v="2"/>
    <n v="5574"/>
    <n v="0"/>
    <x v="0"/>
    <n v="8"/>
    <s v="Untapped"/>
    <s v="Very Powerful"/>
    <n v="110415"/>
    <n v="0"/>
    <s v="http://blocgame.com/stats.php?id=40011"/>
    <s v="Gandhi-like"/>
  </r>
  <r>
    <x v="847"/>
    <s v="jOOsko"/>
    <x v="3"/>
    <n v="159"/>
    <n v="54"/>
    <x v="7"/>
    <n v="24"/>
    <s v="Undisciplined Rabble"/>
    <n v="2"/>
    <n v="13464"/>
    <n v="0"/>
    <x v="3"/>
    <n v="0"/>
    <s v="Plentiful"/>
    <s v="Very Powerful"/>
    <n v="127288"/>
    <n v="0"/>
    <s v="http://blocgame.com/stats.php?id=55410"/>
    <s v="Gandhi-like"/>
  </r>
  <r>
    <x v="848"/>
    <s v="Ozymandias"/>
    <x v="7"/>
    <n v="1032"/>
    <n v="65"/>
    <x v="6"/>
    <n v="41"/>
    <s v="Elite"/>
    <n v="2"/>
    <n v="14276"/>
    <n v="0"/>
    <x v="0"/>
    <n v="0"/>
    <s v="Near Depletion"/>
    <s v="Very Powerful"/>
    <n v="309099"/>
    <n v="0"/>
    <s v="http://blocgame.com/stats.php?id=40759"/>
    <s v="Gandhi-like"/>
  </r>
  <r>
    <x v="849"/>
    <s v="Almanich"/>
    <x v="13"/>
    <n v="393"/>
    <n v="52"/>
    <x v="7"/>
    <n v="17"/>
    <s v="Standard"/>
    <n v="2"/>
    <n v="16166"/>
    <n v="0"/>
    <x v="6"/>
    <n v="0"/>
    <s v="Untapped"/>
    <s v="Very Powerful"/>
    <n v="37527"/>
    <n v="0"/>
    <s v="http://blocgame.com/stats.php?id=51725"/>
    <s v="Gandhi-like"/>
  </r>
  <r>
    <x v="850"/>
    <s v="Stefan Stamenkovic"/>
    <x v="2"/>
    <n v="139"/>
    <n v="20"/>
    <x v="5"/>
    <n v="7"/>
    <s v="Good"/>
    <n v="2"/>
    <n v="10623"/>
    <n v="0"/>
    <x v="7"/>
    <n v="0"/>
    <n v="0"/>
    <s v="Very Powerful"/>
    <n v="28746"/>
    <n v="0.05"/>
    <s v="http://blocgame.com/stats.php?id=51722"/>
    <s v="Gandhi-like"/>
  </r>
  <r>
    <x v="851"/>
    <s v="Maotin"/>
    <x v="7"/>
    <n v="112"/>
    <n v="5"/>
    <x v="5"/>
    <n v="5"/>
    <s v="Elite"/>
    <n v="2"/>
    <n v="8575"/>
    <n v="0"/>
    <x v="0"/>
    <n v="0"/>
    <s v="Untapped"/>
    <s v="Very Powerful"/>
    <n v="26125"/>
    <n v="0"/>
    <s v="http://blocgame.com/stats.php?id=58044"/>
    <s v="Gandhi-like"/>
  </r>
  <r>
    <x v="852"/>
    <s v="ASV1"/>
    <x v="7"/>
    <n v="65"/>
    <n v="1"/>
    <x v="5"/>
    <n v="3"/>
    <s v="Standard"/>
    <n v="2"/>
    <n v="5719"/>
    <n v="0"/>
    <x v="17"/>
    <n v="0"/>
    <s v="Untapped"/>
    <s v="Very Powerful"/>
    <n v="32130"/>
    <n v="0"/>
    <s v="http://blocgame.com/stats.php?id=58457"/>
    <s v="Gandhi-like"/>
  </r>
  <r>
    <x v="853"/>
    <s v="Magnus Magnus"/>
    <x v="13"/>
    <n v="199"/>
    <n v="41"/>
    <x v="4"/>
    <n v="7"/>
    <s v="Elite"/>
    <n v="2"/>
    <n v="5909"/>
    <n v="0"/>
    <x v="8"/>
    <n v="0"/>
    <s v="Untapped"/>
    <s v="Very Powerful"/>
    <n v="29052"/>
    <n v="0"/>
    <s v="http://blocgame.com/stats.php?id=55882"/>
    <s v="Gandhi-like"/>
  </r>
  <r>
    <x v="854"/>
    <s v="Pendraggon"/>
    <x v="10"/>
    <n v="209"/>
    <n v="12"/>
    <x v="4"/>
    <n v="9"/>
    <s v="Good"/>
    <n v="2"/>
    <n v="5520"/>
    <n v="0"/>
    <x v="4"/>
    <n v="0"/>
    <s v="Untapped"/>
    <s v="Very Powerful"/>
    <n v="54201"/>
    <n v="0"/>
    <s v="http://blocgame.com/stats.php?id=58449"/>
    <s v="Gandhi-like"/>
  </r>
  <r>
    <x v="855"/>
    <s v="Inferno666"/>
    <x v="3"/>
    <n v="73"/>
    <n v="5"/>
    <x v="1"/>
    <n v="3"/>
    <s v="Good"/>
    <n v="2"/>
    <n v="4343"/>
    <n v="0"/>
    <x v="13"/>
    <n v="0"/>
    <s v="Plentiful"/>
    <s v="Large"/>
    <n v="19683"/>
    <n v="0"/>
    <s v="http://blocgame.com/stats.php?id=60291"/>
    <s v="Gandhi-like"/>
  </r>
  <r>
    <x v="856"/>
    <s v="fareiq"/>
    <x v="9"/>
    <n v="10"/>
    <n v="1"/>
    <x v="1"/>
    <n v="6"/>
    <s v="Elite"/>
    <n v="2"/>
    <n v="3394"/>
    <n v="0"/>
    <x v="9"/>
    <n v="0"/>
    <s v="Near Depletion"/>
    <s v="Mediocre"/>
    <n v="33459"/>
    <n v="0"/>
    <s v="http://blocgame.com/stats.php?id=60369"/>
    <s v="Normal"/>
  </r>
  <r>
    <x v="857"/>
    <s v="Kassim Fuentes"/>
    <x v="3"/>
    <n v="80"/>
    <n v="2"/>
    <x v="1"/>
    <n v="3"/>
    <s v="Good"/>
    <n v="2"/>
    <n v="4024"/>
    <n v="311"/>
    <x v="5"/>
    <n v="0"/>
    <s v="Near Depletion"/>
    <s v="Large"/>
    <n v="33832"/>
    <n v="0"/>
    <s v="http://blocgame.com/stats.php?id=60722"/>
    <s v="Gandhi-like"/>
  </r>
  <r>
    <x v="858"/>
    <s v="asy_syakir"/>
    <x v="9"/>
    <n v="139"/>
    <n v="11"/>
    <x v="1"/>
    <n v="5"/>
    <s v="Standard"/>
    <n v="2"/>
    <n v="2932"/>
    <n v="0"/>
    <x v="9"/>
    <n v="0"/>
    <s v="Untapped"/>
    <s v="Mediocre"/>
    <n v="41931"/>
    <n v="0"/>
    <s v="http://blocgame.com/stats.php?id=60451"/>
    <s v="Gandhi-like"/>
  </r>
  <r>
    <x v="859"/>
    <s v="mt.lekiu"/>
    <x v="9"/>
    <n v="107"/>
    <n v="5"/>
    <x v="1"/>
    <n v="3"/>
    <s v="Good"/>
    <n v="2"/>
    <n v="3121"/>
    <n v="144"/>
    <x v="9"/>
    <n v="0"/>
    <s v="Near Depletion"/>
    <s v="Large"/>
    <n v="19739"/>
    <n v="0"/>
    <s v="http://blocgame.com/stats.php?id=60887"/>
    <s v="Gandhi-like"/>
  </r>
  <r>
    <x v="860"/>
    <s v="Haroni Ismaelist"/>
    <x v="13"/>
    <n v="62"/>
    <n v="3"/>
    <x v="2"/>
    <n v="3"/>
    <s v="Good"/>
    <n v="2"/>
    <n v="2951"/>
    <n v="0"/>
    <x v="13"/>
    <n v="0"/>
    <s v="Near Depletion"/>
    <s v="Somewhat Large"/>
    <n v="13873"/>
    <n v="0"/>
    <s v="http://blocgame.com/stats.php?id=60641"/>
    <s v="Gandhi-like"/>
  </r>
  <r>
    <x v="861"/>
    <s v="Ryan Kentang"/>
    <x v="9"/>
    <n v="141"/>
    <n v="11"/>
    <x v="1"/>
    <n v="7"/>
    <s v="Elite"/>
    <n v="2"/>
    <n v="2811"/>
    <n v="0"/>
    <x v="9"/>
    <n v="0"/>
    <s v="Untapped"/>
    <s v="Very Powerful"/>
    <n v="38663"/>
    <n v="0"/>
    <s v="http://blocgame.com/stats.php?id=60600"/>
    <s v="Gandhi-like"/>
  </r>
  <r>
    <x v="862"/>
    <s v="Krull"/>
    <x v="13"/>
    <n v="199"/>
    <n v="25"/>
    <x v="5"/>
    <n v="7"/>
    <s v="Elite"/>
    <n v="2"/>
    <n v="2796"/>
    <n v="4659"/>
    <x v="11"/>
    <n v="0"/>
    <s v="Plentiful"/>
    <s v="Very Powerful"/>
    <n v="47559"/>
    <n v="0"/>
    <s v="http://blocgame.com/stats.php?id=59435"/>
    <s v="Gandhi-like"/>
  </r>
  <r>
    <x v="863"/>
    <s v="Lipantidur"/>
    <x v="9"/>
    <n v="92"/>
    <n v="6"/>
    <x v="1"/>
    <n v="4"/>
    <s v="Elite"/>
    <n v="2"/>
    <n v="2495"/>
    <n v="266"/>
    <x v="9"/>
    <n v="0"/>
    <s v="Near Depletion"/>
    <s v="Large"/>
    <n v="19978"/>
    <n v="0"/>
    <s v="http://blocgame.com/stats.php?id=60459"/>
    <s v="Normal"/>
  </r>
  <r>
    <x v="864"/>
    <s v="Quadkencheng"/>
    <x v="1"/>
    <n v="143"/>
    <n v="2"/>
    <x v="2"/>
    <n v="5"/>
    <s v="Elite"/>
    <n v="2"/>
    <n v="1366"/>
    <n v="0"/>
    <x v="9"/>
    <n v="0"/>
    <s v="Untapped"/>
    <s v="Large"/>
    <n v="30336"/>
    <n v="0"/>
    <s v="http://blocgame.com/stats.php?id=60403"/>
    <s v="Gandhi-like"/>
  </r>
  <r>
    <x v="865"/>
    <s v="ubiqa"/>
    <x v="9"/>
    <n v="99"/>
    <n v="7"/>
    <x v="1"/>
    <n v="3"/>
    <s v="Good"/>
    <n v="2"/>
    <n v="2168"/>
    <n v="0"/>
    <x v="10"/>
    <n v="0"/>
    <s v="Near Depletion"/>
    <s v="Very Powerful"/>
    <n v="20952"/>
    <n v="0"/>
    <s v="http://blocgame.com/stats.php?id=60734"/>
    <s v="Angelic"/>
  </r>
  <r>
    <x v="866"/>
    <s v="M U H D ASYRAF"/>
    <x v="9"/>
    <n v="105"/>
    <n v="2"/>
    <x v="1"/>
    <n v="3"/>
    <s v="Standard"/>
    <n v="2"/>
    <n v="2067"/>
    <n v="133"/>
    <x v="9"/>
    <n v="0"/>
    <s v="Untapped"/>
    <s v="Powerful"/>
    <n v="20000"/>
    <n v="0"/>
    <s v="http://blocgame.com/stats.php?id=60582"/>
    <s v="Gandhi-like"/>
  </r>
  <r>
    <x v="867"/>
    <s v="Sulon the Defiler"/>
    <x v="3"/>
    <n v="23"/>
    <n v="0"/>
    <x v="2"/>
    <n v="2"/>
    <s v="Elite"/>
    <n v="2"/>
    <n v="2054"/>
    <n v="0"/>
    <x v="3"/>
    <n v="0"/>
    <s v="Plentiful"/>
    <s v="Meagre"/>
    <n v="11456"/>
    <n v="0"/>
    <s v="http://blocgame.com/stats.php?id=61038"/>
    <s v="Isolated"/>
  </r>
  <r>
    <x v="868"/>
    <s v="Izuddin"/>
    <x v="0"/>
    <n v="38"/>
    <n v="0"/>
    <x v="2"/>
    <n v="1"/>
    <s v="Standard"/>
    <n v="2"/>
    <n v="1779"/>
    <n v="125"/>
    <x v="7"/>
    <n v="0"/>
    <n v="0"/>
    <s v="Large"/>
    <n v="8727"/>
    <n v="0"/>
    <s v="http://blocgame.com/stats.php?id=60455"/>
    <s v="Angelic"/>
  </r>
  <r>
    <x v="869"/>
    <s v="Alexkovisk"/>
    <x v="27"/>
    <n v="15"/>
    <n v="0"/>
    <x v="2"/>
    <n v="1"/>
    <s v="Elite"/>
    <n v="2"/>
    <n v="1494"/>
    <n v="0"/>
    <x v="11"/>
    <n v="0"/>
    <s v="Untapped"/>
    <s v="Mediocre"/>
    <n v="13887"/>
    <n v="0"/>
    <s v="http://blocgame.com/stats.php?id=60789"/>
    <s v="Gandhi-like"/>
  </r>
  <r>
    <x v="870"/>
    <s v="Sarjan Blog"/>
    <x v="3"/>
    <n v="99"/>
    <n v="4"/>
    <x v="2"/>
    <n v="4"/>
    <s v="Standard"/>
    <n v="2"/>
    <n v="1139"/>
    <n v="0"/>
    <x v="7"/>
    <n v="0"/>
    <s v="Plentiful"/>
    <s v="Large"/>
    <n v="33408"/>
    <n v="0"/>
    <s v="http://blocgame.com/stats.php?id=61364"/>
    <s v="Gandhi-like"/>
  </r>
  <r>
    <x v="871"/>
    <s v="Raja dewata"/>
    <x v="9"/>
    <n v="78"/>
    <n v="7"/>
    <x v="1"/>
    <n v="5"/>
    <s v="Elite"/>
    <n v="2"/>
    <n v="690"/>
    <n v="743"/>
    <x v="9"/>
    <n v="0"/>
    <n v="0"/>
    <s v="Very Powerful"/>
    <n v="31635"/>
    <n v="0"/>
    <s v="http://blocgame.com/stats.php?id=60554"/>
    <s v="Gandhi-like"/>
  </r>
  <r>
    <x v="872"/>
    <s v="Crezz Vazz"/>
    <x v="0"/>
    <n v="45"/>
    <n v="1"/>
    <x v="1"/>
    <n v="2"/>
    <s v="Standard"/>
    <n v="2"/>
    <n v="958"/>
    <n v="87"/>
    <x v="15"/>
    <n v="0"/>
    <s v="Untapped"/>
    <s v="Large"/>
    <n v="20000"/>
    <n v="0"/>
    <s v="http://blocgame.com/stats.php?id=61466"/>
    <s v="Gandhi-like"/>
  </r>
  <r>
    <x v="873"/>
    <s v="Louis C Cuck"/>
    <x v="13"/>
    <n v="30"/>
    <n v="13"/>
    <x v="1"/>
    <n v="3"/>
    <s v="Elite"/>
    <n v="2"/>
    <n v="951"/>
    <n v="0"/>
    <x v="0"/>
    <n v="0"/>
    <s v="Near Depletion"/>
    <s v="None"/>
    <n v="8108"/>
    <n v="0"/>
    <s v="http://blocgame.com/stats.php?id=59621"/>
    <s v="Pariah"/>
  </r>
  <r>
    <x v="874"/>
    <s v="Pala Butoh"/>
    <x v="27"/>
    <n v="64"/>
    <n v="2"/>
    <x v="1"/>
    <n v="1"/>
    <s v="Elite"/>
    <n v="2"/>
    <n v="927"/>
    <n v="0"/>
    <x v="16"/>
    <n v="0"/>
    <s v="Near Depletion"/>
    <s v="Mediocre"/>
    <n v="19602"/>
    <n v="0"/>
    <s v="http://blocgame.com/stats.php?id=61191"/>
    <s v="Gandhi-like"/>
  </r>
  <r>
    <x v="875"/>
    <s v="Altwerk Vyner"/>
    <x v="9"/>
    <n v="70"/>
    <n v="0"/>
    <x v="2"/>
    <n v="2"/>
    <s v="Elite"/>
    <n v="2"/>
    <n v="790"/>
    <n v="0"/>
    <x v="9"/>
    <n v="0"/>
    <s v="Untapped"/>
    <s v="Mediocre"/>
    <n v="27480"/>
    <n v="0"/>
    <s v="http://blocgame.com/stats.php?id=61813"/>
    <s v="Angelic"/>
  </r>
  <r>
    <x v="876"/>
    <s v="Tunku Adam Zhafri"/>
    <x v="9"/>
    <n v="50"/>
    <n v="0"/>
    <x v="1"/>
    <n v="2"/>
    <s v="Elite"/>
    <n v="2"/>
    <n v="732"/>
    <n v="577"/>
    <x v="9"/>
    <n v="0"/>
    <s v="Untapped"/>
    <s v="Small"/>
    <n v="28700"/>
    <n v="0"/>
    <s v="http://blocgame.com/stats.php?id=61916"/>
    <s v="Normal"/>
  </r>
  <r>
    <x v="877"/>
    <s v="Ept2415"/>
    <x v="13"/>
    <n v="549"/>
    <n v="85"/>
    <x v="6"/>
    <n v="22"/>
    <s v="Good"/>
    <n v="2"/>
    <n v="23466"/>
    <n v="4911"/>
    <x v="14"/>
    <n v="16"/>
    <s v="Untapped"/>
    <s v="Very Powerful"/>
    <n v="153763"/>
    <n v="0"/>
    <s v="http://blocgame.com/stats.php?id=52362"/>
    <s v="Angelic"/>
  </r>
  <r>
    <x v="878"/>
    <s v="uzumaki975"/>
    <x v="3"/>
    <n v="45"/>
    <n v="0"/>
    <x v="2"/>
    <n v="2"/>
    <s v="Good"/>
    <n v="2"/>
    <n v="689"/>
    <n v="208"/>
    <x v="10"/>
    <n v="0"/>
    <s v="Untapped"/>
    <s v="Mediocre"/>
    <n v="20000"/>
    <n v="0"/>
    <s v="http://blocgame.com/stats.php?id=61796"/>
    <s v="Gandhi-like"/>
  </r>
  <r>
    <x v="879"/>
    <s v="ShAh FAr HAn"/>
    <x v="9"/>
    <n v="51"/>
    <n v="0"/>
    <x v="2"/>
    <n v="1"/>
    <s v="Poor"/>
    <n v="2"/>
    <n v="591"/>
    <n v="0"/>
    <x v="4"/>
    <n v="0"/>
    <n v="0"/>
    <s v="Mediocre"/>
    <n v="20000"/>
    <n v="0"/>
    <s v="http://blocgame.com/stats.php?id=61998"/>
    <s v="Angelic"/>
  </r>
  <r>
    <x v="880"/>
    <s v="Syahmisaid"/>
    <x v="0"/>
    <n v="5"/>
    <n v="0"/>
    <x v="2"/>
    <n v="2"/>
    <s v="Standard"/>
    <n v="2"/>
    <n v="475"/>
    <n v="0"/>
    <x v="7"/>
    <n v="0"/>
    <s v="Plentiful"/>
    <s v="Meagre"/>
    <n v="18829"/>
    <n v="0"/>
    <s v="http://blocgame.com/stats.php?id=61859"/>
    <s v="Gandhi-like"/>
  </r>
  <r>
    <x v="881"/>
    <s v="Burgerking"/>
    <x v="0"/>
    <n v="111"/>
    <n v="0"/>
    <x v="1"/>
    <n v="3"/>
    <s v="Good"/>
    <n v="2"/>
    <n v="408"/>
    <n v="0"/>
    <x v="4"/>
    <n v="0"/>
    <s v="Untapped"/>
    <s v="Somewhat Large"/>
    <n v="30774"/>
    <n v="0"/>
    <s v="http://blocgame.com/stats.php?id=61201"/>
    <s v="Angelic"/>
  </r>
  <r>
    <x v="882"/>
    <s v="Nizarudin"/>
    <x v="9"/>
    <n v="96"/>
    <n v="0"/>
    <x v="2"/>
    <n v="1"/>
    <s v="Poor"/>
    <n v="2"/>
    <n v="398"/>
    <n v="0"/>
    <x v="9"/>
    <n v="0"/>
    <n v="0"/>
    <s v="Meagre"/>
    <n v="23665"/>
    <n v="0"/>
    <s v="http://blocgame.com/stats.php?id=61710"/>
    <s v="Gandhi-like"/>
  </r>
  <r>
    <x v="883"/>
    <s v="Hamz the great"/>
    <x v="0"/>
    <n v="4"/>
    <n v="0"/>
    <x v="2"/>
    <n v="1"/>
    <s v="Elite"/>
    <n v="2"/>
    <n v="394"/>
    <n v="3790"/>
    <x v="0"/>
    <n v="0"/>
    <s v="Depleted"/>
    <s v="Small"/>
    <n v="21845"/>
    <n v="0"/>
    <s v="http://blocgame.com/stats.php?id=62111"/>
    <s v="Normal"/>
  </r>
  <r>
    <x v="884"/>
    <s v="mr.elz"/>
    <x v="9"/>
    <n v="48"/>
    <n v="0"/>
    <x v="2"/>
    <n v="1"/>
    <s v="Poor"/>
    <n v="2"/>
    <n v="368"/>
    <n v="215"/>
    <x v="4"/>
    <n v="0"/>
    <s v="Untapped"/>
    <s v="Small"/>
    <n v="20000"/>
    <n v="0"/>
    <s v="http://blocgame.com/stats.php?id=61763"/>
    <s v="Gandhi-like"/>
  </r>
  <r>
    <x v="885"/>
    <s v="zulhasr39680"/>
    <x v="0"/>
    <n v="20"/>
    <n v="0"/>
    <x v="2"/>
    <n v="2"/>
    <s v="Elite"/>
    <n v="2"/>
    <n v="322"/>
    <n v="0"/>
    <x v="3"/>
    <n v="0"/>
    <s v="Untapped"/>
    <s v="None"/>
    <n v="20000"/>
    <n v="0"/>
    <s v="http://blocgame.com/stats.php?id=62186"/>
    <s v="Nice"/>
  </r>
  <r>
    <x v="886"/>
    <s v="Abdul Hamid Muhammad"/>
    <x v="0"/>
    <n v="11"/>
    <n v="0"/>
    <x v="2"/>
    <n v="0"/>
    <s v="Undisciplined Rabble"/>
    <n v="2"/>
    <n v="319"/>
    <n v="0"/>
    <x v="9"/>
    <n v="0"/>
    <s v="Untapped"/>
    <s v="Meagre"/>
    <n v="19900"/>
    <n v="0"/>
    <s v="http://blocgame.com/stats.php?id=62223"/>
    <s v="Normal"/>
  </r>
  <r>
    <x v="887"/>
    <s v="Tesco"/>
    <x v="49"/>
    <n v="20"/>
    <n v="0"/>
    <x v="0"/>
    <n v="1"/>
    <s v="Standard"/>
    <n v="2"/>
    <n v="310"/>
    <n v="0"/>
    <x v="9"/>
    <n v="0"/>
    <s v="Untapped"/>
    <s v="None"/>
    <n v="20000"/>
    <n v="0"/>
    <s v="http://blocgame.com/stats.php?id=62225"/>
    <s v="Normal"/>
  </r>
  <r>
    <x v="888"/>
    <s v="MangkukHayun"/>
    <x v="0"/>
    <n v="11"/>
    <n v="0"/>
    <x v="2"/>
    <n v="0"/>
    <s v="Standard"/>
    <n v="2"/>
    <n v="301"/>
    <n v="49"/>
    <x v="9"/>
    <n v="0"/>
    <s v="Untapped"/>
    <s v="Meagre"/>
    <n v="19400"/>
    <n v="0"/>
    <s v="http://blocgame.com/stats.php?id=62210"/>
    <s v="Questionable"/>
  </r>
  <r>
    <x v="889"/>
    <s v="svidjod"/>
    <x v="2"/>
    <n v="299"/>
    <n v="44"/>
    <x v="7"/>
    <n v="17"/>
    <s v="Good"/>
    <n v="1"/>
    <n v="8042"/>
    <n v="0"/>
    <x v="11"/>
    <n v="1"/>
    <s v="Untapped"/>
    <s v="Very Powerful"/>
    <n v="86828"/>
    <n v="0"/>
    <s v="http://blocgame.com/stats.php?id=55437"/>
    <s v="Gandhi-like"/>
  </r>
  <r>
    <x v="890"/>
    <s v="Montgomery"/>
    <x v="7"/>
    <n v="328"/>
    <n v="51"/>
    <x v="7"/>
    <n v="7"/>
    <s v="Good"/>
    <n v="1"/>
    <n v="8671"/>
    <n v="4343"/>
    <x v="11"/>
    <n v="0"/>
    <s v="Untapped"/>
    <s v="Very Powerful"/>
    <n v="31796"/>
    <n v="0"/>
    <s v="http://blocgame.com/stats.php?id=45596"/>
    <s v="Gandhi-like"/>
  </r>
  <r>
    <x v="891"/>
    <s v="Zionist"/>
    <x v="7"/>
    <n v="248"/>
    <n v="25"/>
    <x v="7"/>
    <n v="8"/>
    <s v="Elite"/>
    <n v="1"/>
    <n v="9153"/>
    <n v="9466"/>
    <x v="8"/>
    <n v="0"/>
    <s v="Untapped"/>
    <s v="Very Powerful"/>
    <n v="76315"/>
    <n v="0"/>
    <s v="http://blocgame.com/stats.php?id=41496"/>
    <s v="Gandhi-like"/>
  </r>
  <r>
    <x v="892"/>
    <s v="Malakal"/>
    <x v="3"/>
    <n v="372"/>
    <n v="77"/>
    <x v="7"/>
    <n v="18"/>
    <s v="Standard"/>
    <n v="1"/>
    <n v="10468"/>
    <n v="1547"/>
    <x v="9"/>
    <n v="5"/>
    <s v="Untapped"/>
    <s v="Very Powerful"/>
    <n v="77266"/>
    <n v="0"/>
    <s v="http://blocgame.com/stats.php?id=40238"/>
    <s v="Normal"/>
  </r>
  <r>
    <x v="893"/>
    <s v="taikuh"/>
    <x v="1"/>
    <n v="238"/>
    <n v="24"/>
    <x v="7"/>
    <n v="14"/>
    <s v="Elite"/>
    <n v="1"/>
    <n v="13574"/>
    <n v="0"/>
    <x v="4"/>
    <n v="7"/>
    <s v="Untapped"/>
    <s v="Very Powerful"/>
    <n v="95645"/>
    <n v="0"/>
    <s v="http://blocgame.com/stats.php?id=42376"/>
    <s v="Gandhi-like"/>
  </r>
  <r>
    <x v="894"/>
    <s v="Treehugger"/>
    <x v="1"/>
    <n v="338"/>
    <n v="49"/>
    <x v="7"/>
    <n v="15"/>
    <s v="Good"/>
    <n v="1"/>
    <n v="13328"/>
    <n v="0"/>
    <x v="11"/>
    <n v="0"/>
    <s v="Untapped"/>
    <s v="Very Powerful"/>
    <n v="53793"/>
    <n v="0"/>
    <s v="http://blocgame.com/stats.php?id=42299"/>
    <s v="Gandhi-like"/>
  </r>
  <r>
    <x v="895"/>
    <s v="Sir Vivors"/>
    <x v="2"/>
    <n v="300"/>
    <n v="52"/>
    <x v="7"/>
    <n v="17"/>
    <s v="Good"/>
    <n v="1"/>
    <n v="11546"/>
    <n v="0"/>
    <x v="10"/>
    <n v="0"/>
    <s v="Plentiful"/>
    <s v="Very Powerful"/>
    <n v="87888"/>
    <n v="0"/>
    <s v="http://blocgame.com/stats.php?id=53609"/>
    <s v="Gandhi-like"/>
  </r>
  <r>
    <x v="896"/>
    <s v="Allen Chï¿½rra"/>
    <x v="7"/>
    <n v="291"/>
    <n v="60"/>
    <x v="6"/>
    <n v="7"/>
    <s v="Elite"/>
    <n v="1"/>
    <n v="13619"/>
    <n v="1819"/>
    <x v="0"/>
    <n v="0"/>
    <s v="Untapped"/>
    <s v="Very Powerful"/>
    <n v="45754"/>
    <n v="0"/>
    <s v="http://blocgame.com/stats.php?id=49332"/>
    <s v="Gandhi-like"/>
  </r>
  <r>
    <x v="897"/>
    <s v="stormbot28"/>
    <x v="2"/>
    <n v="252"/>
    <n v="40"/>
    <x v="7"/>
    <n v="11"/>
    <s v="Elite"/>
    <n v="1"/>
    <n v="16305"/>
    <n v="0"/>
    <x v="5"/>
    <n v="0"/>
    <s v="Untapped"/>
    <s v="Very Powerful"/>
    <n v="53756"/>
    <n v="0"/>
    <s v="http://blocgame.com/stats.php?id=40242"/>
    <s v="Gandhi-like"/>
  </r>
  <r>
    <x v="898"/>
    <s v="Hayro Khan"/>
    <x v="7"/>
    <n v="138"/>
    <n v="49"/>
    <x v="6"/>
    <n v="6"/>
    <s v="Elite"/>
    <n v="1"/>
    <n v="17847"/>
    <n v="0"/>
    <x v="3"/>
    <n v="0"/>
    <s v="Untapped"/>
    <s v="Very Powerful"/>
    <n v="30742"/>
    <n v="0.05"/>
    <s v="http://blocgame.com/stats.php?id=2570"/>
    <s v="Gandhi-like"/>
  </r>
  <r>
    <x v="899"/>
    <s v="Argus"/>
    <x v="10"/>
    <n v="71"/>
    <n v="30"/>
    <x v="4"/>
    <n v="9"/>
    <s v="Elite"/>
    <n v="1"/>
    <n v="10853"/>
    <n v="7819"/>
    <x v="3"/>
    <n v="0"/>
    <s v="Plentiful"/>
    <s v="Large"/>
    <n v="34573"/>
    <n v="0"/>
    <s v="http://blocgame.com/stats.php?id=57323"/>
    <s v="Angelic"/>
  </r>
  <r>
    <x v="900"/>
    <s v="Smooth Criminal"/>
    <x v="8"/>
    <n v="132"/>
    <n v="11"/>
    <x v="4"/>
    <n v="6"/>
    <s v="Standard"/>
    <n v="1"/>
    <n v="6343"/>
    <n v="0"/>
    <x v="9"/>
    <n v="0"/>
    <s v="Near Depletion"/>
    <s v="Very Powerful"/>
    <n v="44758"/>
    <n v="0"/>
    <s v="http://blocgame.com/stats.php?id=58135"/>
    <s v="Gandhi-like"/>
  </r>
  <r>
    <x v="901"/>
    <s v="Shah Squid"/>
    <x v="12"/>
    <n v="119"/>
    <n v="11"/>
    <x v="3"/>
    <n v="5"/>
    <s v="Elite"/>
    <n v="1"/>
    <n v="6279"/>
    <n v="0"/>
    <x v="3"/>
    <n v="0"/>
    <s v="Untapped"/>
    <s v="Very Powerful"/>
    <n v="16822"/>
    <n v="0"/>
    <s v="http://blocgame.com/stats.php?id=59462"/>
    <s v="Gandhi-like"/>
  </r>
  <r>
    <x v="902"/>
    <s v="Andyrewwer"/>
    <x v="9"/>
    <n v="8"/>
    <n v="10"/>
    <x v="5"/>
    <n v="6"/>
    <s v="Good"/>
    <n v="1"/>
    <n v="5910"/>
    <n v="0"/>
    <x v="6"/>
    <n v="0"/>
    <s v="Untapped"/>
    <s v="Large"/>
    <n v="58324"/>
    <n v="0"/>
    <s v="http://blocgame.com/stats.php?id=43381"/>
    <s v="Normal"/>
  </r>
  <r>
    <x v="903"/>
    <s v="iljohn"/>
    <x v="11"/>
    <n v="32"/>
    <n v="1"/>
    <x v="5"/>
    <n v="3"/>
    <s v="Elite"/>
    <n v="1"/>
    <n v="5020"/>
    <n v="0"/>
    <x v="4"/>
    <n v="0"/>
    <s v="Near Depletion"/>
    <s v="Meagre"/>
    <n v="25329"/>
    <n v="0"/>
    <s v="http://blocgame.com/stats.php?id=59945"/>
    <s v="Gandhi-like"/>
  </r>
  <r>
    <x v="904"/>
    <s v="NitroBAY"/>
    <x v="3"/>
    <n v="279"/>
    <n v="27"/>
    <x v="4"/>
    <n v="9"/>
    <s v="Undisciplined Rabble"/>
    <n v="1"/>
    <n v="4960"/>
    <n v="0"/>
    <x v="1"/>
    <n v="0"/>
    <s v="Untapped"/>
    <s v="Powerful"/>
    <n v="37856"/>
    <n v="0"/>
    <s v="http://blocgame.com/stats.php?id=58731"/>
    <s v="Gandhi-like"/>
  </r>
  <r>
    <x v="905"/>
    <s v="Mao ze Bong"/>
    <x v="7"/>
    <n v="66"/>
    <n v="5"/>
    <x v="3"/>
    <n v="5"/>
    <s v="Elite"/>
    <n v="1"/>
    <n v="4724"/>
    <n v="210"/>
    <x v="10"/>
    <n v="0"/>
    <s v="Untapped"/>
    <s v="Powerful"/>
    <n v="33420"/>
    <n v="0"/>
    <s v="http://blocgame.com/stats.php?id=60180"/>
    <s v="Gandhi-like"/>
  </r>
  <r>
    <x v="906"/>
    <s v="admiral haz"/>
    <x v="9"/>
    <n v="42"/>
    <n v="0"/>
    <x v="1"/>
    <n v="3"/>
    <s v="Elite"/>
    <n v="1"/>
    <n v="3951"/>
    <n v="240"/>
    <x v="9"/>
    <n v="0"/>
    <s v="Depleted"/>
    <s v="Mediocre"/>
    <n v="22199"/>
    <n v="0"/>
    <s v="http://blocgame.com/stats.php?id=60473"/>
    <s v="Gandhi-like"/>
  </r>
  <r>
    <x v="907"/>
    <s v="Farhan"/>
    <x v="9"/>
    <n v="84"/>
    <n v="7"/>
    <x v="1"/>
    <n v="4"/>
    <s v="Good"/>
    <n v="1"/>
    <n v="3715"/>
    <n v="64"/>
    <x v="9"/>
    <n v="0"/>
    <s v="Untapped"/>
    <s v="Large"/>
    <n v="20000"/>
    <n v="0.05"/>
    <s v="http://blocgame.com/stats.php?id=60758"/>
    <s v="Gandhi-like"/>
  </r>
  <r>
    <x v="908"/>
    <s v="ahmad maslan"/>
    <x v="9"/>
    <n v="112"/>
    <n v="7"/>
    <x v="3"/>
    <n v="5"/>
    <s v="Elite"/>
    <n v="1"/>
    <n v="3441"/>
    <n v="158"/>
    <x v="4"/>
    <n v="0"/>
    <s v="Near Depletion"/>
    <s v="Very Powerful"/>
    <n v="23157"/>
    <n v="0"/>
    <s v="http://blocgame.com/stats.php?id=60745"/>
    <s v="Angelic"/>
  </r>
  <r>
    <x v="909"/>
    <s v="Caffan"/>
    <x v="9"/>
    <n v="93"/>
    <n v="6"/>
    <x v="1"/>
    <n v="3"/>
    <s v="Elite"/>
    <n v="1"/>
    <n v="3345"/>
    <n v="207"/>
    <x v="4"/>
    <n v="0"/>
    <s v="Plentiful"/>
    <s v="Large"/>
    <n v="16335"/>
    <n v="0"/>
    <s v="http://blocgame.com/stats.php?id=60583"/>
    <s v="Gandhi-like"/>
  </r>
  <r>
    <x v="910"/>
    <s v="Sultan Kebab"/>
    <x v="0"/>
    <n v="26"/>
    <n v="0"/>
    <x v="2"/>
    <n v="1"/>
    <s v="Poor"/>
    <n v="1"/>
    <n v="3074"/>
    <n v="0"/>
    <x v="0"/>
    <n v="0"/>
    <s v="Untapped"/>
    <s v="Mediocre"/>
    <n v="21400"/>
    <n v="0"/>
    <s v="http://blocgame.com/stats.php?id=60765"/>
    <s v="Gandhi-like"/>
  </r>
  <r>
    <x v="911"/>
    <s v="mdmie"/>
    <x v="9"/>
    <n v="111"/>
    <n v="14"/>
    <x v="3"/>
    <n v="3"/>
    <s v="Good"/>
    <n v="1"/>
    <n v="2897"/>
    <n v="228"/>
    <x v="9"/>
    <n v="0"/>
    <s v="Untapped"/>
    <s v="Very Powerful"/>
    <n v="21500"/>
    <n v="0"/>
    <s v="http://blocgame.com/stats.php?id=60514"/>
    <s v="Gandhi-like"/>
  </r>
  <r>
    <x v="912"/>
    <s v="RENTAKA"/>
    <x v="9"/>
    <n v="172"/>
    <n v="3"/>
    <x v="5"/>
    <n v="5"/>
    <s v="Standard"/>
    <n v="1"/>
    <n v="2859"/>
    <n v="0"/>
    <x v="9"/>
    <n v="0"/>
    <s v="Untapped"/>
    <s v="Very Powerful"/>
    <n v="38109"/>
    <n v="0"/>
    <s v="http://blocgame.com/stats.php?id=60611"/>
    <s v="Angelic"/>
  </r>
  <r>
    <x v="913"/>
    <s v="tester2"/>
    <x v="9"/>
    <n v="122"/>
    <n v="6"/>
    <x v="1"/>
    <n v="4"/>
    <s v="Standard"/>
    <n v="1"/>
    <n v="2815"/>
    <n v="0"/>
    <x v="4"/>
    <n v="0"/>
    <s v="Near Depletion"/>
    <s v="Large"/>
    <n v="25426"/>
    <n v="0"/>
    <s v="http://blocgame.com/stats.php?id=60531"/>
    <s v="Gandhi-like"/>
  </r>
  <r>
    <x v="914"/>
    <s v="Kerismas"/>
    <x v="50"/>
    <n v="5"/>
    <n v="0"/>
    <x v="0"/>
    <n v="1"/>
    <s v="Undisciplined Rabble"/>
    <n v="1"/>
    <n v="2638"/>
    <n v="0"/>
    <x v="4"/>
    <n v="0"/>
    <s v="Untapped"/>
    <s v="None"/>
    <n v="14521"/>
    <n v="0"/>
    <s v="http://blocgame.com/stats.php?id=60848"/>
    <s v="Gandhi-like"/>
  </r>
  <r>
    <x v="915"/>
    <s v="SyedRazi"/>
    <x v="3"/>
    <n v="120"/>
    <n v="2"/>
    <x v="1"/>
    <n v="4"/>
    <s v="Good"/>
    <n v="1"/>
    <n v="2613"/>
    <n v="306"/>
    <x v="9"/>
    <n v="0"/>
    <s v="Depleted"/>
    <s v="Large"/>
    <n v="31544"/>
    <n v="0"/>
    <s v="http://blocgame.com/stats.php?id=60513"/>
    <s v="Gandhi-like"/>
  </r>
  <r>
    <x v="916"/>
    <s v="Ikanjaket"/>
    <x v="0"/>
    <n v="5"/>
    <n v="0"/>
    <x v="2"/>
    <n v="1"/>
    <s v="Undisciplined Rabble"/>
    <n v="1"/>
    <n v="2561"/>
    <n v="0"/>
    <x v="9"/>
    <n v="0"/>
    <s v="Untapped"/>
    <s v="None"/>
    <n v="19404"/>
    <n v="0"/>
    <s v="http://blocgame.com/stats.php?id=60795"/>
    <s v="Gandhi-like"/>
  </r>
  <r>
    <x v="917"/>
    <s v="muadz.zulkar9"/>
    <x v="9"/>
    <n v="229"/>
    <n v="11"/>
    <x v="4"/>
    <n v="8"/>
    <s v="Good"/>
    <n v="1"/>
    <n v="2366"/>
    <n v="0"/>
    <x v="9"/>
    <n v="0"/>
    <s v="Untapped"/>
    <s v="Powerful"/>
    <n v="52465"/>
    <n v="0"/>
    <s v="http://blocgame.com/stats.php?id=60621"/>
    <s v="Gandhi-like"/>
  </r>
  <r>
    <x v="918"/>
    <s v="neocon"/>
    <x v="9"/>
    <n v="70"/>
    <n v="2"/>
    <x v="1"/>
    <n v="3"/>
    <s v="Elite"/>
    <n v="1"/>
    <n v="2348"/>
    <n v="108"/>
    <x v="9"/>
    <n v="0"/>
    <s v="Untapped"/>
    <s v="Somewhat Large"/>
    <n v="20000"/>
    <n v="0"/>
    <s v="http://blocgame.com/stats.php?id=60629"/>
    <s v="Gandhi-like"/>
  </r>
  <r>
    <x v="919"/>
    <s v="kelam"/>
    <x v="3"/>
    <n v="124"/>
    <n v="2"/>
    <x v="1"/>
    <n v="5"/>
    <s v="Elite"/>
    <n v="1"/>
    <n v="2286"/>
    <n v="236"/>
    <x v="4"/>
    <n v="0"/>
    <s v="Depleted"/>
    <s v="Very Powerful"/>
    <n v="33689"/>
    <n v="0"/>
    <s v="http://blocgame.com/stats.php?id=60664"/>
    <s v="Good"/>
  </r>
  <r>
    <x v="920"/>
    <s v="PG PG PG PG PG"/>
    <x v="9"/>
    <n v="71"/>
    <n v="7"/>
    <x v="1"/>
    <n v="3"/>
    <s v="Good"/>
    <n v="1"/>
    <n v="2267"/>
    <n v="0"/>
    <x v="9"/>
    <n v="0"/>
    <s v="Untapped"/>
    <s v="Large"/>
    <n v="20900"/>
    <n v="0"/>
    <s v="http://blocgame.com/stats.php?id=60973"/>
    <s v="Isolated"/>
  </r>
  <r>
    <x v="921"/>
    <s v="Rowan"/>
    <x v="3"/>
    <n v="1"/>
    <n v="1"/>
    <x v="2"/>
    <n v="3"/>
    <s v="Undisciplined Rabble"/>
    <n v="1"/>
    <n v="2096"/>
    <n v="638"/>
    <x v="14"/>
    <n v="0"/>
    <n v="0"/>
    <s v="None"/>
    <n v="20973"/>
    <n v="0"/>
    <s v="http://blocgame.com/stats.php?id=59755"/>
    <s v="Good"/>
  </r>
  <r>
    <x v="922"/>
    <s v="Xarax93"/>
    <x v="50"/>
    <n v="1"/>
    <n v="0"/>
    <x v="2"/>
    <n v="1"/>
    <s v="Undisciplined Rabble"/>
    <n v="1"/>
    <n v="1891"/>
    <n v="0"/>
    <x v="9"/>
    <n v="0"/>
    <s v="Untapped"/>
    <s v="Meagre"/>
    <n v="14711"/>
    <n v="0"/>
    <s v="http://blocgame.com/stats.php?id=60761"/>
    <s v="Gandhi-like"/>
  </r>
  <r>
    <x v="923"/>
    <s v="Mubaramin"/>
    <x v="0"/>
    <n v="6"/>
    <n v="0"/>
    <x v="0"/>
    <n v="1"/>
    <s v="Undisciplined Rabble"/>
    <n v="1"/>
    <n v="1846"/>
    <n v="128"/>
    <x v="19"/>
    <n v="0"/>
    <s v="Untapped"/>
    <s v="None"/>
    <n v="20000"/>
    <n v="0"/>
    <s v="http://blocgame.com/stats.php?id=61196"/>
    <s v="Gandhi-like"/>
  </r>
  <r>
    <x v="924"/>
    <s v="remtap"/>
    <x v="9"/>
    <n v="71"/>
    <n v="4"/>
    <x v="3"/>
    <n v="3"/>
    <s v="Elite"/>
    <n v="1"/>
    <n v="1845"/>
    <n v="0"/>
    <x v="9"/>
    <n v="0"/>
    <s v="Untapped"/>
    <s v="Large"/>
    <n v="20000"/>
    <n v="0"/>
    <s v="http://blocgame.com/stats.php?id=60530"/>
    <s v="Gandhi-like"/>
  </r>
  <r>
    <x v="925"/>
    <s v="iskandariah"/>
    <x v="9"/>
    <n v="148"/>
    <n v="1"/>
    <x v="1"/>
    <n v="3"/>
    <s v="Good"/>
    <n v="1"/>
    <n v="1710"/>
    <n v="0"/>
    <x v="9"/>
    <n v="0"/>
    <s v="Untapped"/>
    <s v="Somewhat Large"/>
    <n v="23692"/>
    <n v="0"/>
    <s v="http://blocgame.com/stats.php?id=60504"/>
    <s v="Angelic"/>
  </r>
  <r>
    <x v="926"/>
    <s v="Ublackistan"/>
    <x v="11"/>
    <n v="8"/>
    <n v="5"/>
    <x v="1"/>
    <n v="3"/>
    <s v="Undisciplined Rabble"/>
    <n v="1"/>
    <n v="1668"/>
    <n v="2017"/>
    <x v="14"/>
    <n v="0"/>
    <s v="Untapped"/>
    <s v="None"/>
    <n v="13766"/>
    <n v="0"/>
    <s v="http://blocgame.com/stats.php?id=59756"/>
    <s v="Normal"/>
  </r>
  <r>
    <x v="927"/>
    <s v="Ahmaddidat"/>
    <x v="51"/>
    <n v="10"/>
    <n v="0"/>
    <x v="0"/>
    <n v="1"/>
    <s v="Undisciplined Rabble"/>
    <n v="1"/>
    <n v="1485"/>
    <n v="131"/>
    <x v="8"/>
    <n v="0"/>
    <s v="Untapped"/>
    <s v="Small"/>
    <n v="13750"/>
    <n v="0"/>
    <s v="http://blocgame.com/stats.php?id=61010"/>
    <s v="Gandhi-like"/>
  </r>
  <r>
    <x v="928"/>
    <s v="andreacalo29"/>
    <x v="27"/>
    <n v="49"/>
    <n v="0"/>
    <x v="1"/>
    <n v="1"/>
    <s v="Good"/>
    <n v="1"/>
    <n v="1258"/>
    <n v="7699"/>
    <x v="11"/>
    <n v="0"/>
    <s v="Untapped"/>
    <s v="Mediocre"/>
    <n v="20000"/>
    <n v="0"/>
    <s v="http://blocgame.com/stats.php?id=61373"/>
    <s v="Gandhi-like"/>
  </r>
  <r>
    <x v="929"/>
    <s v="WilikajÅ‚o"/>
    <x v="34"/>
    <n v="85"/>
    <n v="0"/>
    <x v="2"/>
    <n v="2"/>
    <s v="Good"/>
    <n v="1"/>
    <n v="1201"/>
    <n v="0"/>
    <x v="16"/>
    <n v="0"/>
    <s v="Near Depletion"/>
    <s v="Large"/>
    <n v="29870"/>
    <n v="0"/>
    <s v="http://blocgame.com/stats.php?id=61635"/>
    <s v="Questionable"/>
  </r>
  <r>
    <x v="930"/>
    <s v="Mubarakamin"/>
    <x v="0"/>
    <n v="0"/>
    <n v="0"/>
    <x v="0"/>
    <n v="1"/>
    <s v="Elite"/>
    <n v="1"/>
    <n v="1050"/>
    <n v="394"/>
    <x v="19"/>
    <n v="0"/>
    <s v="Untapped"/>
    <s v="Meagre"/>
    <n v="20000"/>
    <n v="0"/>
    <s v="http://blocgame.com/stats.php?id=61193"/>
    <s v="Gandhi-like"/>
  </r>
  <r>
    <x v="931"/>
    <s v="zulhasr39689"/>
    <x v="9"/>
    <n v="43"/>
    <n v="2"/>
    <x v="2"/>
    <n v="2"/>
    <s v="Standard"/>
    <n v="1"/>
    <n v="926"/>
    <n v="0"/>
    <x v="9"/>
    <n v="0"/>
    <s v="Untapped"/>
    <s v="Small"/>
    <n v="20970"/>
    <n v="0"/>
    <s v="http://blocgame.com/stats.php?id=60767"/>
    <s v="Gandhi-like"/>
  </r>
  <r>
    <x v="932"/>
    <s v="awanghitam"/>
    <x v="3"/>
    <n v="112"/>
    <n v="0"/>
    <x v="1"/>
    <n v="5"/>
    <s v="Undisciplined Rabble"/>
    <n v="1"/>
    <n v="914"/>
    <n v="0"/>
    <x v="9"/>
    <n v="0"/>
    <s v="Untapped"/>
    <s v="Powerful"/>
    <n v="19284"/>
    <n v="0"/>
    <s v="http://blocgame.com/stats.php?id=60739"/>
    <s v="Gandhi-like"/>
  </r>
  <r>
    <x v="933"/>
    <s v="Fir1999"/>
    <x v="9"/>
    <n v="100"/>
    <n v="4"/>
    <x v="1"/>
    <n v="3"/>
    <s v="Elite"/>
    <n v="1"/>
    <n v="880"/>
    <n v="0"/>
    <x v="9"/>
    <n v="0"/>
    <n v="0"/>
    <s v="Powerful"/>
    <n v="30241"/>
    <n v="0"/>
    <s v="http://blocgame.com/stats.php?id=60721"/>
    <s v="Nice"/>
  </r>
  <r>
    <x v="934"/>
    <s v="hydraghost"/>
    <x v="9"/>
    <n v="66"/>
    <n v="0"/>
    <x v="1"/>
    <n v="2"/>
    <s v="Good"/>
    <n v="1"/>
    <n v="877"/>
    <n v="437"/>
    <x v="9"/>
    <n v="0"/>
    <s v="Near Depletion"/>
    <s v="Small"/>
    <n v="20000"/>
    <n v="0"/>
    <s v="http://blocgame.com/stats.php?id=60510"/>
    <s v="Angelic"/>
  </r>
  <r>
    <x v="935"/>
    <s v="Kabibbillah"/>
    <x v="0"/>
    <n v="1"/>
    <n v="0"/>
    <x v="0"/>
    <n v="1"/>
    <s v="Good"/>
    <n v="1"/>
    <n v="869"/>
    <n v="175"/>
    <x v="19"/>
    <n v="0"/>
    <s v="Untapped"/>
    <s v="None"/>
    <n v="20000"/>
    <n v="0"/>
    <s v="http://blocgame.com/stats.php?id=61197"/>
    <s v="Gandhi-like"/>
  </r>
  <r>
    <x v="936"/>
    <s v="BabaWanga"/>
    <x v="34"/>
    <n v="25"/>
    <n v="0"/>
    <x v="2"/>
    <n v="1"/>
    <s v="Elite"/>
    <n v="1"/>
    <n v="844"/>
    <n v="243"/>
    <x v="16"/>
    <n v="0"/>
    <s v="Untapped"/>
    <s v="Mediocre"/>
    <n v="20201"/>
    <n v="0"/>
    <s v="http://blocgame.com/stats.php?id=61589"/>
    <s v="Gandhi-like"/>
  </r>
  <r>
    <x v="937"/>
    <s v="keri-meri"/>
    <x v="9"/>
    <n v="41"/>
    <n v="0"/>
    <x v="2"/>
    <n v="2"/>
    <s v="Standard"/>
    <n v="1"/>
    <n v="804"/>
    <n v="0"/>
    <x v="7"/>
    <n v="0"/>
    <s v="Untapped"/>
    <s v="Small"/>
    <n v="24078"/>
    <n v="0"/>
    <s v="http://blocgame.com/stats.php?id=61777"/>
    <s v="Gandhi-like"/>
  </r>
  <r>
    <x v="938"/>
    <s v="faezseven"/>
    <x v="9"/>
    <n v="50"/>
    <n v="0"/>
    <x v="2"/>
    <n v="1"/>
    <s v="Standard"/>
    <n v="1"/>
    <n v="577"/>
    <n v="0"/>
    <x v="4"/>
    <n v="0"/>
    <n v="0"/>
    <s v="Meagre"/>
    <n v="20000"/>
    <n v="0"/>
    <s v="http://blocgame.com/stats.php?id=61935"/>
    <s v="Gandhi-like"/>
  </r>
  <r>
    <x v="939"/>
    <s v="qiffahsy"/>
    <x v="9"/>
    <n v="35"/>
    <n v="0"/>
    <x v="2"/>
    <n v="1"/>
    <s v="Poor"/>
    <n v="1"/>
    <n v="525"/>
    <n v="0"/>
    <x v="9"/>
    <n v="0"/>
    <s v="Plentiful"/>
    <s v="Meagre"/>
    <n v="20000"/>
    <n v="0"/>
    <s v="http://blocgame.com/stats.php?id=61688"/>
    <s v="Gandhi-like"/>
  </r>
  <r>
    <x v="940"/>
    <s v="Flexy"/>
    <x v="7"/>
    <n v="119"/>
    <n v="0"/>
    <x v="5"/>
    <n v="3"/>
    <s v="Good"/>
    <n v="1"/>
    <n v="504"/>
    <n v="0"/>
    <x v="4"/>
    <n v="1"/>
    <s v="Untapped"/>
    <s v="Large"/>
    <n v="40222"/>
    <n v="0"/>
    <s v="http://blocgame.com/stats.php?id=49805"/>
    <s v="Gandhi-like"/>
  </r>
  <r>
    <x v="941"/>
    <s v="asy8"/>
    <x v="7"/>
    <n v="46"/>
    <n v="0"/>
    <x v="0"/>
    <n v="2"/>
    <s v="Standard"/>
    <n v="1"/>
    <n v="498"/>
    <n v="0"/>
    <x v="0"/>
    <n v="0"/>
    <s v="Plentiful"/>
    <s v="Mediocre"/>
    <n v="23352"/>
    <n v="0"/>
    <s v="http://blocgame.com/stats.php?id=61981"/>
    <s v="Gandhi-like"/>
  </r>
  <r>
    <x v="942"/>
    <s v="Macgregor"/>
    <x v="10"/>
    <n v="84"/>
    <n v="0"/>
    <x v="2"/>
    <n v="1"/>
    <s v="Standard"/>
    <n v="1"/>
    <n v="492"/>
    <n v="3817"/>
    <x v="0"/>
    <n v="0"/>
    <s v="Untapped"/>
    <s v="Mediocre"/>
    <n v="27300"/>
    <n v="0"/>
    <s v="http://blocgame.com/stats.php?id=61660"/>
    <s v="Angelic"/>
  </r>
  <r>
    <x v="943"/>
    <s v="Syazwanjalil"/>
    <x v="9"/>
    <n v="50"/>
    <n v="0"/>
    <x v="2"/>
    <n v="1"/>
    <s v="Standard"/>
    <n v="1"/>
    <n v="487"/>
    <n v="0"/>
    <x v="9"/>
    <n v="0"/>
    <n v="0"/>
    <s v="Small"/>
    <n v="20000"/>
    <n v="0"/>
    <s v="http://blocgame.com/stats.php?id=61932"/>
    <s v="Gandhi-like"/>
  </r>
  <r>
    <x v="944"/>
    <s v="Kabib"/>
    <x v="0"/>
    <n v="9"/>
    <n v="0"/>
    <x v="0"/>
    <n v="0"/>
    <s v="Elite"/>
    <n v="1"/>
    <n v="460"/>
    <n v="0"/>
    <x v="8"/>
    <n v="0"/>
    <s v="Untapped"/>
    <s v="None"/>
    <n v="13182"/>
    <n v="0"/>
    <s v="http://blocgame.com/stats.php?id=60799"/>
    <s v="Good"/>
  </r>
  <r>
    <x v="945"/>
    <s v="Heri kiswanto"/>
    <x v="0"/>
    <n v="44"/>
    <n v="0"/>
    <x v="2"/>
    <n v="1"/>
    <s v="Good"/>
    <n v="1"/>
    <n v="437"/>
    <n v="0"/>
    <x v="7"/>
    <n v="0"/>
    <s v="Untapped"/>
    <s v="Mediocre"/>
    <n v="20263"/>
    <n v="0"/>
    <s v="http://blocgame.com/stats.php?id=61893"/>
    <s v="Gandhi-like"/>
  </r>
  <r>
    <x v="946"/>
    <s v="Serqet"/>
    <x v="13"/>
    <n v="20"/>
    <n v="0"/>
    <x v="0"/>
    <n v="0"/>
    <s v="Poor"/>
    <n v="1"/>
    <n v="430"/>
    <n v="0"/>
    <x v="17"/>
    <n v="0"/>
    <s v="Untapped"/>
    <s v="None"/>
    <n v="20000"/>
    <n v="0"/>
    <s v="http://blocgame.com/stats.php?id=62036"/>
    <s v="Gandhi-like"/>
  </r>
  <r>
    <x v="947"/>
    <s v="President XNSBG"/>
    <x v="3"/>
    <n v="19"/>
    <n v="0"/>
    <x v="0"/>
    <n v="1"/>
    <s v="Standard"/>
    <n v="1"/>
    <n v="416"/>
    <n v="0"/>
    <x v="6"/>
    <n v="0"/>
    <s v="Untapped"/>
    <s v="None"/>
    <n v="20300"/>
    <n v="0"/>
    <s v="http://blocgame.com/stats.php?id=62137"/>
    <s v="Angelic"/>
  </r>
  <r>
    <x v="948"/>
    <s v="zulcurrent"/>
    <x v="9"/>
    <n v="64"/>
    <n v="0"/>
    <x v="2"/>
    <n v="1"/>
    <s v="Elite"/>
    <n v="1"/>
    <n v="413"/>
    <n v="308"/>
    <x v="4"/>
    <n v="0"/>
    <n v="0"/>
    <s v="Small"/>
    <n v="20200"/>
    <n v="0"/>
    <s v="http://blocgame.com/stats.php?id=61927"/>
    <s v="Angelic"/>
  </r>
  <r>
    <x v="949"/>
    <s v="Vladamir Ulyvich"/>
    <x v="7"/>
    <n v="23"/>
    <n v="0"/>
    <x v="2"/>
    <n v="1"/>
    <s v="Elite"/>
    <n v="1"/>
    <n v="393"/>
    <n v="0"/>
    <x v="13"/>
    <n v="0"/>
    <s v="Untapped"/>
    <s v="Meagre"/>
    <n v="27165"/>
    <n v="0"/>
    <s v="http://blocgame.com/stats.php?id=62060"/>
    <s v="Gandhi-like"/>
  </r>
  <r>
    <x v="950"/>
    <s v="Hansfuergo"/>
    <x v="1"/>
    <n v="47"/>
    <n v="0"/>
    <x v="0"/>
    <n v="1"/>
    <s v="Elite"/>
    <n v="1"/>
    <n v="385"/>
    <n v="0"/>
    <x v="15"/>
    <n v="0"/>
    <s v="Plentiful"/>
    <s v="Mediocre"/>
    <n v="26830"/>
    <n v="0"/>
    <s v="http://blocgame.com/stats.php?id=62057"/>
    <s v="Nice"/>
  </r>
  <r>
    <x v="951"/>
    <s v="QiffahsyII"/>
    <x v="0"/>
    <n v="20"/>
    <n v="0"/>
    <x v="0"/>
    <n v="1"/>
    <s v="Poor"/>
    <n v="1"/>
    <n v="380"/>
    <n v="0"/>
    <x v="0"/>
    <n v="0"/>
    <s v="Untapped"/>
    <s v="None"/>
    <n v="20000"/>
    <n v="0"/>
    <s v="http://blocgame.com/stats.php?id=62127"/>
    <s v="Gandhi-like"/>
  </r>
  <r>
    <x v="952"/>
    <s v="Androz"/>
    <x v="8"/>
    <n v="64"/>
    <n v="0"/>
    <x v="1"/>
    <n v="1"/>
    <s v="Standard"/>
    <n v="1"/>
    <n v="372"/>
    <n v="0"/>
    <x v="3"/>
    <n v="0"/>
    <n v="0"/>
    <s v="Mediocre"/>
    <n v="20187"/>
    <n v="0"/>
    <s v="http://blocgame.com/stats.php?id=61584"/>
    <s v="Nice"/>
  </r>
  <r>
    <x v="953"/>
    <s v="Tamacus"/>
    <x v="0"/>
    <n v="26"/>
    <n v="0"/>
    <x v="2"/>
    <n v="0"/>
    <s v="Good"/>
    <n v="1"/>
    <n v="359"/>
    <n v="284"/>
    <x v="18"/>
    <n v="0"/>
    <s v="Near Depletion"/>
    <s v="Meagre"/>
    <n v="19212"/>
    <n v="0"/>
    <s v="http://blocgame.com/stats.php?id=62119"/>
    <s v="Angelic"/>
  </r>
  <r>
    <x v="954"/>
    <s v="Lord Gog"/>
    <x v="0"/>
    <n v="25"/>
    <n v="0"/>
    <x v="2"/>
    <n v="0"/>
    <s v="Elite"/>
    <n v="1"/>
    <n v="342"/>
    <n v="249"/>
    <x v="7"/>
    <n v="0"/>
    <s v="Untapped"/>
    <s v="Meagre"/>
    <n v="20000"/>
    <n v="0"/>
    <s v="http://blocgame.com/stats.php?id=62146"/>
    <s v="Angelic"/>
  </r>
  <r>
    <x v="955"/>
    <s v="Mahzuz Al-Qanun"/>
    <x v="0"/>
    <n v="19"/>
    <n v="0"/>
    <x v="2"/>
    <n v="0"/>
    <s v="Good"/>
    <n v="1"/>
    <n v="309"/>
    <n v="493"/>
    <x v="9"/>
    <n v="0"/>
    <s v="Untapped"/>
    <s v="Meagre"/>
    <n v="20000"/>
    <n v="0"/>
    <s v="http://blocgame.com/stats.php?id=62160"/>
    <s v="Angelic"/>
  </r>
  <r>
    <x v="956"/>
    <s v="AkifRizqi"/>
    <x v="10"/>
    <n v="49"/>
    <n v="0"/>
    <x v="2"/>
    <n v="1"/>
    <s v="Good"/>
    <n v="1"/>
    <n v="307"/>
    <n v="124"/>
    <x v="9"/>
    <n v="0"/>
    <s v="Plentiful"/>
    <s v="Small"/>
    <n v="20200"/>
    <n v="0"/>
    <s v="http://blocgame.com/stats.php?id=61996"/>
    <s v="Gandhi-like"/>
  </r>
  <r>
    <x v="957"/>
    <s v="land1"/>
    <x v="0"/>
    <n v="33"/>
    <n v="0"/>
    <x v="0"/>
    <n v="1"/>
    <s v="Standard"/>
    <n v="1"/>
    <n v="256"/>
    <n v="0"/>
    <x v="9"/>
    <n v="0"/>
    <s v="Untapped"/>
    <s v="Meagre"/>
    <n v="13917"/>
    <n v="0"/>
    <s v="http://blocgame.com/stats.php?id=61830"/>
    <s v="Nice"/>
  </r>
  <r>
    <x v="958"/>
    <s v="Red Terror"/>
    <x v="7"/>
    <n v="261"/>
    <n v="36"/>
    <x v="6"/>
    <n v="6"/>
    <s v="Undisciplined Rabble"/>
    <n v="0"/>
    <n v="949"/>
    <n v="1156"/>
    <x v="11"/>
    <n v="0"/>
    <s v="Near Depletion"/>
    <s v="Very Powerful"/>
    <n v="58308"/>
    <n v="0"/>
    <s v="http://blocgame.com/stats.php?id=54938"/>
    <s v="Gandhi-like"/>
  </r>
  <r>
    <x v="959"/>
    <s v="Kunta Kintey"/>
    <x v="9"/>
    <n v="311"/>
    <n v="23"/>
    <x v="7"/>
    <n v="15"/>
    <s v="Poor"/>
    <n v="0"/>
    <n v="1072"/>
    <n v="0"/>
    <x v="9"/>
    <n v="6"/>
    <s v="Plentiful"/>
    <s v="Very Powerful"/>
    <n v="78158"/>
    <n v="0.45"/>
    <s v="http://blocgame.com/stats.php?id=60787"/>
    <s v="Gandhi-like"/>
  </r>
  <r>
    <x v="960"/>
    <s v="Feranon"/>
    <x v="13"/>
    <n v="259"/>
    <n v="36"/>
    <x v="6"/>
    <n v="12"/>
    <s v="Elite"/>
    <n v="0"/>
    <n v="25106"/>
    <n v="0"/>
    <x v="4"/>
    <n v="0"/>
    <s v="Untapped"/>
    <s v="Very Powerful"/>
    <n v="28432"/>
    <n v="0"/>
    <s v="http://blocgame.com/stats.php?id=41268"/>
    <s v="Gandhi-like"/>
  </r>
  <r>
    <x v="961"/>
    <s v="DNIWE"/>
    <x v="13"/>
    <n v="372"/>
    <n v="20"/>
    <x v="7"/>
    <n v="17"/>
    <s v="Elite"/>
    <n v="0"/>
    <n v="3711"/>
    <n v="5641"/>
    <x v="14"/>
    <n v="3"/>
    <s v="Untapped"/>
    <s v="Powerful"/>
    <n v="90728"/>
    <n v="0"/>
    <s v="http://blocgame.com/stats.php?id=59593"/>
    <s v="Gandhi-like"/>
  </r>
  <r>
    <x v="962"/>
    <s v="Dave_Smith"/>
    <x v="7"/>
    <n v="175"/>
    <n v="51"/>
    <x v="7"/>
    <n v="16"/>
    <s v="Good"/>
    <n v="0"/>
    <n v="4244"/>
    <n v="815"/>
    <x v="12"/>
    <n v="0"/>
    <s v="Untapped"/>
    <s v="Very Powerful"/>
    <n v="113791"/>
    <n v="0"/>
    <s v="http://blocgame.com/stats.php?id=48695"/>
    <s v="Gandhi-like"/>
  </r>
  <r>
    <x v="963"/>
    <s v="Seth"/>
    <x v="8"/>
    <n v="100"/>
    <n v="22"/>
    <x v="6"/>
    <n v="8"/>
    <s v="Elite"/>
    <n v="0"/>
    <n v="23594"/>
    <n v="0"/>
    <x v="4"/>
    <n v="0"/>
    <s v="Untapped"/>
    <s v="Very Powerful"/>
    <n v="14662"/>
    <n v="0.05"/>
    <s v="http://blocgame.com/stats.php?id=43574"/>
    <s v="Gandhi-like"/>
  </r>
  <r>
    <x v="964"/>
    <s v="Tihomir"/>
    <x v="7"/>
    <n v="734"/>
    <n v="75"/>
    <x v="6"/>
    <n v="37"/>
    <s v="Elite"/>
    <n v="0"/>
    <n v="6736"/>
    <n v="0"/>
    <x v="8"/>
    <n v="4"/>
    <s v="Untapped"/>
    <s v="Very Powerful"/>
    <n v="216808"/>
    <n v="0"/>
    <s v="http://blocgame.com/stats.php?id=53759"/>
    <s v="Nice"/>
  </r>
  <r>
    <x v="965"/>
    <s v="Chen ya len"/>
    <x v="10"/>
    <n v="91"/>
    <n v="28"/>
    <x v="7"/>
    <n v="4"/>
    <s v="Elite"/>
    <n v="0"/>
    <n v="8366"/>
    <n v="0"/>
    <x v="4"/>
    <n v="0"/>
    <s v="Untapped"/>
    <s v="Very Powerful"/>
    <n v="14690"/>
    <n v="0.05"/>
    <s v="http://blocgame.com/stats.php?id=41162"/>
    <s v="Angelic"/>
  </r>
  <r>
    <x v="966"/>
    <s v="Eden"/>
    <x v="12"/>
    <n v="127"/>
    <n v="50"/>
    <x v="6"/>
    <n v="19"/>
    <s v="Elite"/>
    <n v="0"/>
    <n v="7933"/>
    <n v="795"/>
    <x v="14"/>
    <n v="0"/>
    <n v="0"/>
    <s v="Very Powerful"/>
    <n v="107496"/>
    <n v="0"/>
    <s v="http://blocgame.com/stats.php?id=52354"/>
    <s v="Gandhi-like"/>
  </r>
  <r>
    <x v="967"/>
    <s v="Ghaddafini"/>
    <x v="7"/>
    <n v="610"/>
    <n v="54"/>
    <x v="7"/>
    <n v="17"/>
    <s v="Poor"/>
    <n v="0"/>
    <n v="8103"/>
    <n v="0"/>
    <x v="7"/>
    <n v="0"/>
    <s v="Untapped"/>
    <s v="Very Powerful"/>
    <n v="87158"/>
    <n v="0"/>
    <s v="http://blocgame.com/stats.php?id=40117"/>
    <s v="Nice"/>
  </r>
  <r>
    <x v="968"/>
    <s v="Zippy"/>
    <x v="12"/>
    <n v="178"/>
    <n v="21"/>
    <x v="5"/>
    <n v="7"/>
    <s v="Elite"/>
    <n v="0"/>
    <n v="7164"/>
    <n v="0"/>
    <x v="7"/>
    <n v="3"/>
    <s v="Untapped"/>
    <s v="Very Powerful"/>
    <n v="40947"/>
    <n v="0"/>
    <s v="http://blocgame.com/stats.php?id=58858"/>
    <s v="Gandhi-like"/>
  </r>
  <r>
    <x v="969"/>
    <s v="dmc5"/>
    <x v="10"/>
    <n v="242"/>
    <n v="51"/>
    <x v="7"/>
    <n v="14"/>
    <s v="Good"/>
    <n v="0"/>
    <n v="9082"/>
    <n v="0"/>
    <x v="0"/>
    <n v="1"/>
    <s v="Untapped"/>
    <s v="Powerful"/>
    <n v="54763"/>
    <n v="0"/>
    <s v="http://blocgame.com/stats.php?id=55118"/>
    <s v="Isolated"/>
  </r>
  <r>
    <x v="970"/>
    <s v="Indigo Blues"/>
    <x v="13"/>
    <n v="224"/>
    <n v="12"/>
    <x v="7"/>
    <n v="10"/>
    <s v="Elite"/>
    <n v="0"/>
    <n v="9371"/>
    <n v="0"/>
    <x v="0"/>
    <n v="1"/>
    <s v="Untapped"/>
    <s v="Very Powerful"/>
    <n v="64749"/>
    <n v="0"/>
    <s v="http://blocgame.com/stats.php?id=55914"/>
    <s v="Nice"/>
  </r>
  <r>
    <x v="971"/>
    <s v="SilmAlpha"/>
    <x v="7"/>
    <n v="238"/>
    <n v="51"/>
    <x v="7"/>
    <n v="11"/>
    <s v="Standard"/>
    <n v="0"/>
    <n v="11625"/>
    <n v="0"/>
    <x v="2"/>
    <n v="0"/>
    <n v="0"/>
    <s v="Very Powerful"/>
    <n v="62411"/>
    <n v="0"/>
    <s v="http://blocgame.com/stats.php?id=56876"/>
    <s v="Gandhi-like"/>
  </r>
  <r>
    <x v="577"/>
    <s v="ï¿½ï¿½ï¿½ï¿½ï¿½ï¿½ ï¿½ï¿½ï¿½ï¿½ï¿½ï¿½ï¿½"/>
    <x v="10"/>
    <n v="193"/>
    <n v="19"/>
    <x v="7"/>
    <n v="8"/>
    <s v="Elite"/>
    <n v="0"/>
    <n v="12853"/>
    <n v="0"/>
    <x v="15"/>
    <n v="0"/>
    <s v="Plentiful"/>
    <s v="Very Powerful"/>
    <n v="19349"/>
    <n v="0"/>
    <s v="http://blocgame.com/stats.php?id=54626"/>
    <s v="Gandhi-like"/>
  </r>
  <r>
    <x v="972"/>
    <s v="maniacgxz"/>
    <x v="7"/>
    <n v="321"/>
    <n v="52"/>
    <x v="7"/>
    <n v="13"/>
    <s v="Good"/>
    <n v="0"/>
    <n v="13788"/>
    <n v="64"/>
    <x v="0"/>
    <n v="0"/>
    <n v="0"/>
    <s v="Very Powerful"/>
    <n v="47731"/>
    <n v="0"/>
    <s v="http://blocgame.com/stats.php?id=53598"/>
    <s v="Gandhi-like"/>
  </r>
  <r>
    <x v="973"/>
    <s v="Lyranistan"/>
    <x v="13"/>
    <n v="318"/>
    <n v="12"/>
    <x v="6"/>
    <n v="14"/>
    <s v="Elite"/>
    <n v="0"/>
    <n v="21304"/>
    <n v="995"/>
    <x v="8"/>
    <n v="0"/>
    <s v="Untapped"/>
    <s v="Very Powerful"/>
    <n v="65193"/>
    <n v="0"/>
    <s v="http://blocgame.com/stats.php?id=56860"/>
    <s v="Gandhi-like"/>
  </r>
  <r>
    <x v="974"/>
    <s v="Snuupy"/>
    <x v="7"/>
    <n v="258"/>
    <n v="5"/>
    <x v="7"/>
    <n v="21"/>
    <s v="Good"/>
    <n v="0"/>
    <n v="6873"/>
    <n v="0"/>
    <x v="6"/>
    <n v="0"/>
    <n v="0"/>
    <s v="Very Powerful"/>
    <n v="128589"/>
    <n v="0"/>
    <s v="http://blocgame.com/stats.php?id=58336"/>
    <s v="Angelic"/>
  </r>
  <r>
    <x v="975"/>
    <s v="jc99"/>
    <x v="8"/>
    <n v="359"/>
    <n v="64"/>
    <x v="6"/>
    <n v="15"/>
    <s v="Standard"/>
    <n v="0"/>
    <n v="24389"/>
    <n v="0"/>
    <x v="9"/>
    <n v="0"/>
    <s v="Plentiful"/>
    <s v="Very Powerful"/>
    <n v="28182"/>
    <n v="0"/>
    <s v="http://blocgame.com/stats.php?id=43375"/>
    <s v="Gandhi-like"/>
  </r>
  <r>
    <x v="976"/>
    <s v="Raguixxx"/>
    <x v="10"/>
    <n v="233"/>
    <n v="31"/>
    <x v="4"/>
    <n v="10"/>
    <s v="Good"/>
    <n v="0"/>
    <n v="12849"/>
    <n v="0"/>
    <x v="17"/>
    <n v="0"/>
    <s v="Untapped"/>
    <s v="Large"/>
    <n v="44702"/>
    <n v="0"/>
    <s v="http://blocgame.com/stats.php?id=55854"/>
    <s v="Gandhi-like"/>
  </r>
  <r>
    <x v="977"/>
    <s v="Michaelion"/>
    <x v="7"/>
    <n v="175"/>
    <n v="16"/>
    <x v="3"/>
    <n v="7"/>
    <s v="Elite"/>
    <n v="0"/>
    <n v="6824"/>
    <n v="250"/>
    <x v="4"/>
    <n v="0"/>
    <s v="Untapped"/>
    <s v="Very Powerful"/>
    <n v="40607"/>
    <n v="0.05"/>
    <s v="http://blocgame.com/stats.php?id=46668"/>
    <s v="Gandhi-like"/>
  </r>
  <r>
    <x v="978"/>
    <s v="Marechal Fabra"/>
    <x v="2"/>
    <n v="192"/>
    <n v="28"/>
    <x v="4"/>
    <n v="6"/>
    <s v="Elite"/>
    <n v="0"/>
    <n v="8878"/>
    <n v="0"/>
    <x v="5"/>
    <n v="0"/>
    <s v="Untapped"/>
    <s v="Very Powerful"/>
    <n v="31873"/>
    <n v="0"/>
    <s v="http://blocgame.com/stats.php?id=57361"/>
    <s v="Gandhi-like"/>
  </r>
  <r>
    <x v="979"/>
    <s v="Whitearcher8"/>
    <x v="3"/>
    <n v="150"/>
    <n v="11"/>
    <x v="3"/>
    <n v="5"/>
    <s v="Elite"/>
    <n v="0"/>
    <n v="8145"/>
    <n v="0"/>
    <x v="9"/>
    <n v="0"/>
    <s v="Plentiful"/>
    <s v="Very Powerful"/>
    <n v="30761"/>
    <n v="0"/>
    <s v="http://blocgame.com/stats.php?id=59227"/>
    <s v="Angelic"/>
  </r>
  <r>
    <x v="980"/>
    <s v="Al Somali"/>
    <x v="10"/>
    <n v="63"/>
    <n v="14"/>
    <x v="4"/>
    <n v="5"/>
    <s v="Elite"/>
    <n v="0"/>
    <n v="7878"/>
    <n v="5417"/>
    <x v="0"/>
    <n v="0"/>
    <s v="Depleted"/>
    <s v="Large"/>
    <n v="19885"/>
    <n v="0"/>
    <s v="http://blocgame.com/stats.php?id=52569"/>
    <s v="Axis of Evil"/>
  </r>
  <r>
    <x v="981"/>
    <s v="wayneeconomist"/>
    <x v="10"/>
    <n v="30"/>
    <n v="12"/>
    <x v="5"/>
    <n v="5"/>
    <s v="Elite"/>
    <n v="0"/>
    <n v="6182"/>
    <n v="0"/>
    <x v="10"/>
    <n v="0"/>
    <s v="Untapped"/>
    <s v="Powerful"/>
    <n v="33627"/>
    <n v="0"/>
    <s v="http://blocgame.com/stats.php?id=58443"/>
    <s v="Good"/>
  </r>
  <r>
    <x v="982"/>
    <s v="Mammon"/>
    <x v="7"/>
    <n v="239"/>
    <n v="23"/>
    <x v="7"/>
    <n v="18"/>
    <s v="Elite"/>
    <n v="0"/>
    <n v="6091"/>
    <n v="0"/>
    <x v="10"/>
    <n v="0"/>
    <s v="Untapped"/>
    <s v="Very Powerful"/>
    <n v="88036"/>
    <n v="0"/>
    <s v="http://blocgame.com/stats.php?id=59516"/>
    <s v="Normal"/>
  </r>
  <r>
    <x v="983"/>
    <s v="Comrade Izy"/>
    <x v="1"/>
    <n v="77"/>
    <n v="1"/>
    <x v="3"/>
    <n v="5"/>
    <s v="Elite"/>
    <n v="0"/>
    <n v="6557"/>
    <n v="3621"/>
    <x v="8"/>
    <n v="0"/>
    <s v="Plentiful"/>
    <s v="Very Powerful"/>
    <n v="36169"/>
    <n v="0"/>
    <s v="http://blocgame.com/stats.php?id=59855"/>
    <s v="Gandhi-like"/>
  </r>
  <r>
    <x v="984"/>
    <s v="Charles8"/>
    <x v="0"/>
    <n v="5"/>
    <n v="4"/>
    <x v="2"/>
    <n v="0"/>
    <s v="Elite"/>
    <n v="0"/>
    <n v="4859"/>
    <n v="0"/>
    <x v="8"/>
    <n v="0"/>
    <n v="0"/>
    <s v="Somewhat Large"/>
    <n v="21084"/>
    <n v="0"/>
    <s v="http://blocgame.com/stats.php?id=59868"/>
    <s v="Nice"/>
  </r>
  <r>
    <x v="985"/>
    <s v="Joshua Graham"/>
    <x v="3"/>
    <n v="141"/>
    <n v="8"/>
    <x v="5"/>
    <n v="6"/>
    <s v="Elite"/>
    <n v="0"/>
    <n v="6398"/>
    <n v="0"/>
    <x v="8"/>
    <n v="0"/>
    <s v="Plentiful"/>
    <s v="Large"/>
    <n v="36731"/>
    <n v="0"/>
    <s v="http://blocgame.com/stats.php?id=59416"/>
    <s v="Gandhi-like"/>
  </r>
  <r>
    <x v="986"/>
    <s v="Cryptox"/>
    <x v="3"/>
    <n v="233"/>
    <n v="24"/>
    <x v="4"/>
    <n v="6"/>
    <s v="Good"/>
    <n v="0"/>
    <n v="6253"/>
    <n v="0"/>
    <x v="9"/>
    <n v="0"/>
    <s v="Plentiful"/>
    <s v="Very Powerful"/>
    <n v="32827"/>
    <n v="0"/>
    <s v="http://blocgame.com/stats.php?id=56710"/>
    <s v="Gandhi-like"/>
  </r>
  <r>
    <x v="987"/>
    <s v="Not my friends"/>
    <x v="2"/>
    <n v="43"/>
    <n v="2"/>
    <x v="7"/>
    <n v="4"/>
    <s v="Elite"/>
    <n v="0"/>
    <n v="1621"/>
    <n v="0"/>
    <x v="6"/>
    <n v="0"/>
    <n v="0"/>
    <s v="Very Powerful"/>
    <n v="31573"/>
    <n v="0"/>
    <s v="http://blocgame.com/stats.php?id=53496"/>
    <s v="Angelic"/>
  </r>
  <r>
    <x v="988"/>
    <s v="RaziShah"/>
    <x v="7"/>
    <n v="126"/>
    <n v="5"/>
    <x v="1"/>
    <n v="3"/>
    <s v="Good"/>
    <n v="0"/>
    <n v="3378"/>
    <n v="258"/>
    <x v="7"/>
    <n v="0"/>
    <s v="Near Depletion"/>
    <s v="Very Powerful"/>
    <n v="35164"/>
    <n v="0"/>
    <s v="http://blocgame.com/stats.php?id=60410"/>
    <s v="Gandhi-like"/>
  </r>
  <r>
    <x v="989"/>
    <s v="Hoovytaurus"/>
    <x v="1"/>
    <n v="51"/>
    <n v="0"/>
    <x v="3"/>
    <n v="5"/>
    <s v="Elite"/>
    <n v="0"/>
    <n v="4335"/>
    <n v="294"/>
    <x v="5"/>
    <n v="0"/>
    <n v="0"/>
    <s v="Large"/>
    <n v="39136"/>
    <n v="0"/>
    <s v="http://blocgame.com/stats.php?id=61059"/>
    <s v="Gandhi-like"/>
  </r>
  <r>
    <x v="990"/>
    <s v="Dato Sri lat"/>
    <x v="9"/>
    <n v="7"/>
    <n v="0"/>
    <x v="1"/>
    <n v="2"/>
    <s v="Undisciplined Rabble"/>
    <n v="0"/>
    <n v="3122"/>
    <n v="0"/>
    <x v="4"/>
    <n v="0"/>
    <n v="0"/>
    <s v="Mediocre"/>
    <n v="13552"/>
    <n v="0"/>
    <s v="http://blocgame.com/stats.php?id=60588"/>
    <s v="Gandhi-like"/>
  </r>
  <r>
    <x v="991"/>
    <s v="Wladyslaw Gomulka"/>
    <x v="34"/>
    <n v="56"/>
    <n v="0"/>
    <x v="2"/>
    <n v="3"/>
    <s v="Elite"/>
    <n v="0"/>
    <n v="2982"/>
    <n v="525"/>
    <x v="16"/>
    <n v="0"/>
    <s v="Untapped"/>
    <s v="Mediocre"/>
    <n v="44865"/>
    <n v="0"/>
    <s v="http://blocgame.com/stats.php?id=61511"/>
    <s v="Angelic"/>
  </r>
  <r>
    <x v="992"/>
    <s v="FrankehW"/>
    <x v="0"/>
    <n v="41"/>
    <n v="2"/>
    <x v="1"/>
    <n v="3"/>
    <s v="Elite"/>
    <n v="0"/>
    <n v="2961"/>
    <n v="549"/>
    <x v="1"/>
    <n v="0"/>
    <s v="Plentiful"/>
    <s v="Large"/>
    <n v="23700"/>
    <n v="0"/>
    <s v="http://blocgame.com/stats.php?id=61032"/>
    <s v="Gandhi-like"/>
  </r>
  <r>
    <x v="993"/>
    <s v="Septim47"/>
    <x v="9"/>
    <n v="83"/>
    <n v="2"/>
    <x v="1"/>
    <n v="3"/>
    <s v="Elite"/>
    <n v="0"/>
    <n v="2880"/>
    <n v="0"/>
    <x v="9"/>
    <n v="0"/>
    <s v="Untapped"/>
    <s v="Very Powerful"/>
    <n v="24244"/>
    <n v="0"/>
    <s v="http://blocgame.com/stats.php?id=60805"/>
    <s v="Angelic"/>
  </r>
  <r>
    <x v="994"/>
    <s v="nazayie"/>
    <x v="9"/>
    <n v="57"/>
    <n v="3"/>
    <x v="1"/>
    <n v="4"/>
    <s v="Elite"/>
    <n v="0"/>
    <n v="3169"/>
    <n v="368"/>
    <x v="9"/>
    <n v="0"/>
    <s v="Near Depletion"/>
    <s v="Somewhat Large"/>
    <n v="16500"/>
    <n v="0"/>
    <s v="http://blocgame.com/stats.php?id=60523"/>
    <s v="Angelic"/>
  </r>
  <r>
    <x v="995"/>
    <s v="Kazeng"/>
    <x v="9"/>
    <n v="75"/>
    <n v="3"/>
    <x v="1"/>
    <n v="4"/>
    <s v="Elite"/>
    <n v="0"/>
    <n v="2840"/>
    <n v="52"/>
    <x v="9"/>
    <n v="0"/>
    <n v="0"/>
    <s v="Large"/>
    <n v="20594"/>
    <n v="0"/>
    <s v="http://blocgame.com/stats.php?id=60447"/>
    <s v="Gandhi-like"/>
  </r>
  <r>
    <x v="996"/>
    <s v="Arthur"/>
    <x v="3"/>
    <n v="149"/>
    <n v="15"/>
    <x v="2"/>
    <n v="5"/>
    <s v="Elite"/>
    <n v="0"/>
    <n v="2620"/>
    <n v="8801"/>
    <x v="11"/>
    <n v="0"/>
    <s v="Untapped"/>
    <s v="Very Powerful"/>
    <n v="55076"/>
    <n v="0"/>
    <s v="http://blocgame.com/stats.php?id=61179"/>
    <s v="Nice"/>
  </r>
  <r>
    <x v="997"/>
    <s v="bolawei9"/>
    <x v="3"/>
    <n v="23"/>
    <n v="0"/>
    <x v="2"/>
    <n v="1"/>
    <s v="Good"/>
    <n v="0"/>
    <n v="2477"/>
    <n v="0"/>
    <x v="9"/>
    <n v="0"/>
    <s v="Untapped"/>
    <s v="Large"/>
    <n v="7570"/>
    <n v="0"/>
    <s v="http://blocgame.com/stats.php?id=60813"/>
    <s v="Gandhi-like"/>
  </r>
  <r>
    <x v="998"/>
    <s v="General"/>
    <x v="9"/>
    <n v="46"/>
    <n v="1"/>
    <x v="1"/>
    <n v="3"/>
    <s v="Elite"/>
    <n v="0"/>
    <n v="2332"/>
    <n v="0"/>
    <x v="9"/>
    <n v="0"/>
    <s v="Depleted"/>
    <s v="None"/>
    <n v="16139"/>
    <n v="0"/>
    <s v="http://blocgame.com/stats.php?id=60728"/>
    <s v="Angelic"/>
  </r>
  <r>
    <x v="999"/>
    <s v="Kitul"/>
    <x v="9"/>
    <n v="72"/>
    <n v="3"/>
    <x v="1"/>
    <n v="3"/>
    <s v="Elite"/>
    <n v="0"/>
    <n v="2244"/>
    <n v="0"/>
    <x v="4"/>
    <n v="0"/>
    <s v="Untapped"/>
    <s v="Large"/>
    <n v="14623"/>
    <n v="0"/>
    <s v="http://blocgame.com/stats.php?id=60388"/>
    <s v="Angelic"/>
  </r>
  <r>
    <x v="1000"/>
    <s v="cukobi"/>
    <x v="9"/>
    <n v="144"/>
    <n v="7"/>
    <x v="1"/>
    <n v="5"/>
    <s v="Elite"/>
    <n v="0"/>
    <n v="2558"/>
    <n v="0"/>
    <x v="9"/>
    <n v="0"/>
    <s v="Untapped"/>
    <s v="Very Powerful"/>
    <n v="21980"/>
    <n v="0"/>
    <s v="http://blocgame.com/stats.php?id=60485"/>
    <s v="Gandhi-like"/>
  </r>
  <r>
    <x v="1001"/>
    <s v="Tycoon"/>
    <x v="9"/>
    <n v="122"/>
    <n v="3"/>
    <x v="1"/>
    <n v="2"/>
    <s v="Standard"/>
    <n v="0"/>
    <n v="2161"/>
    <n v="0"/>
    <x v="9"/>
    <n v="0"/>
    <n v="0"/>
    <s v="Large"/>
    <n v="22270"/>
    <n v="0"/>
    <s v="http://blocgame.com/stats.php?id=60534"/>
    <s v="Gandhi-like"/>
  </r>
  <r>
    <x v="1002"/>
    <s v="AsheliaDalmasca"/>
    <x v="10"/>
    <n v="28"/>
    <n v="0"/>
    <x v="2"/>
    <n v="0"/>
    <s v="Elite"/>
    <n v="0"/>
    <n v="1952"/>
    <n v="1994"/>
    <x v="0"/>
    <n v="0"/>
    <s v="Untapped"/>
    <s v="Large"/>
    <n v="22750"/>
    <n v="0"/>
    <s v="http://blocgame.com/stats.php?id=61176"/>
    <s v="Angelic"/>
  </r>
  <r>
    <x v="1003"/>
    <s v="Farysa"/>
    <x v="3"/>
    <n v="171"/>
    <n v="0"/>
    <x v="1"/>
    <n v="3"/>
    <s v="Good"/>
    <n v="0"/>
    <n v="1727"/>
    <n v="0"/>
    <x v="9"/>
    <n v="0"/>
    <s v="Near Depletion"/>
    <s v="Mediocre"/>
    <n v="25007"/>
    <n v="0"/>
    <s v="http://blocgame.com/stats.php?id=60615"/>
    <s v="Questionable"/>
  </r>
  <r>
    <x v="1004"/>
    <s v="meor"/>
    <x v="9"/>
    <n v="110"/>
    <n v="4"/>
    <x v="1"/>
    <n v="5"/>
    <s v="Elite"/>
    <n v="0"/>
    <n v="2176"/>
    <n v="452"/>
    <x v="9"/>
    <n v="0"/>
    <s v="Untapped"/>
    <s v="Powerful"/>
    <n v="43950"/>
    <n v="0"/>
    <s v="http://blocgame.com/stats.php?id=60674"/>
    <s v="Good"/>
  </r>
  <r>
    <x v="1005"/>
    <s v="Stalin VI"/>
    <x v="9"/>
    <n v="64"/>
    <n v="6"/>
    <x v="1"/>
    <n v="4"/>
    <s v="Elite"/>
    <n v="0"/>
    <n v="1669"/>
    <n v="0"/>
    <x v="9"/>
    <n v="0"/>
    <s v="Untapped"/>
    <s v="Very Powerful"/>
    <n v="26443"/>
    <n v="0"/>
    <s v="http://blocgame.com/stats.php?id=60448"/>
    <s v="Angelic"/>
  </r>
  <r>
    <x v="1006"/>
    <s v="Makarov"/>
    <x v="9"/>
    <n v="113"/>
    <n v="5"/>
    <x v="1"/>
    <n v="4"/>
    <s v="Good"/>
    <n v="0"/>
    <n v="1631"/>
    <n v="0"/>
    <x v="9"/>
    <n v="0"/>
    <s v="Untapped"/>
    <s v="Large"/>
    <n v="24402"/>
    <n v="0"/>
    <s v="http://blocgame.com/stats.php?id=60884"/>
    <s v="Gandhi-like"/>
  </r>
  <r>
    <x v="1007"/>
    <s v="Titus the Second"/>
    <x v="3"/>
    <n v="37"/>
    <n v="0"/>
    <x v="2"/>
    <n v="0"/>
    <s v="Elite"/>
    <n v="0"/>
    <n v="1530"/>
    <n v="122"/>
    <x v="15"/>
    <n v="0"/>
    <s v="Untapped"/>
    <s v="Somewhat Large"/>
    <n v="29064"/>
    <n v="0"/>
    <s v="http://blocgame.com/stats.php?id=61465"/>
    <s v="Gandhi-like"/>
  </r>
  <r>
    <x v="1008"/>
    <s v="StratoDZ"/>
    <x v="11"/>
    <n v="9"/>
    <n v="0"/>
    <x v="2"/>
    <n v="2"/>
    <s v="Standard"/>
    <n v="0"/>
    <n v="1427"/>
    <n v="5553"/>
    <x v="3"/>
    <n v="0"/>
    <s v="Untapped"/>
    <s v="Small"/>
    <n v="13343"/>
    <n v="0"/>
    <s v="http://blocgame.com/stats.php?id=61408"/>
    <s v="Gandhi-like"/>
  </r>
  <r>
    <x v="1009"/>
    <s v="JuuzouXIII"/>
    <x v="13"/>
    <n v="36"/>
    <n v="0"/>
    <x v="2"/>
    <n v="0"/>
    <s v="Elite"/>
    <n v="0"/>
    <n v="1396"/>
    <n v="45"/>
    <x v="4"/>
    <n v="0"/>
    <s v="Untapped"/>
    <s v="Mediocre"/>
    <n v="23760"/>
    <n v="0"/>
    <s v="http://blocgame.com/stats.php?id=61246"/>
    <s v="Gandhi-like"/>
  </r>
  <r>
    <x v="1010"/>
    <s v="DonDeLaHoya"/>
    <x v="9"/>
    <n v="139"/>
    <n v="5"/>
    <x v="3"/>
    <n v="5"/>
    <s v="Poor"/>
    <n v="0"/>
    <n v="1354"/>
    <n v="0"/>
    <x v="9"/>
    <n v="0"/>
    <s v="Untapped"/>
    <s v="Very Powerful"/>
    <n v="35557"/>
    <n v="0"/>
    <s v="http://blocgame.com/stats.php?id=60730"/>
    <s v="Gandhi-like"/>
  </r>
  <r>
    <x v="1011"/>
    <s v="sultan lee"/>
    <x v="9"/>
    <n v="262"/>
    <n v="13"/>
    <x v="5"/>
    <n v="11"/>
    <s v="Undisciplined Rabble"/>
    <n v="0"/>
    <n v="1343"/>
    <n v="0"/>
    <x v="9"/>
    <n v="0"/>
    <s v="Near Depletion"/>
    <s v="Very Powerful"/>
    <n v="54745"/>
    <n v="0"/>
    <s v="http://blocgame.com/stats.php?id=60711"/>
    <s v="Gandhi-like"/>
  </r>
  <r>
    <x v="1012"/>
    <s v="Reanchi"/>
    <x v="1"/>
    <n v="274"/>
    <n v="51"/>
    <x v="6"/>
    <n v="27"/>
    <s v="Elite"/>
    <n v="0"/>
    <n v="35086"/>
    <n v="8350"/>
    <x v="8"/>
    <n v="0"/>
    <s v="Untapped"/>
    <s v="Very Powerful"/>
    <n v="83200"/>
    <n v="0"/>
    <s v="http://blocgame.com/stats.php?id=40270"/>
    <s v="Gandhi-like"/>
  </r>
  <r>
    <x v="1013"/>
    <s v="Tajau Mas"/>
    <x v="52"/>
    <n v="61"/>
    <n v="0"/>
    <x v="1"/>
    <n v="1"/>
    <s v="Undisciplined Rabble"/>
    <n v="0"/>
    <n v="1027"/>
    <n v="54"/>
    <x v="9"/>
    <n v="0"/>
    <s v="Near Depletion"/>
    <s v="Large"/>
    <n v="13343"/>
    <n v="0"/>
    <s v="http://blocgame.com/stats.php?id=61302"/>
    <s v="Gandhi-like"/>
  </r>
  <r>
    <x v="1014"/>
    <s v="Depar"/>
    <x v="0"/>
    <n v="8"/>
    <n v="3"/>
    <x v="2"/>
    <n v="3"/>
    <s v="Poor"/>
    <n v="0"/>
    <n v="985"/>
    <n v="0"/>
    <x v="0"/>
    <n v="0"/>
    <s v="Untapped"/>
    <s v="None"/>
    <n v="5042"/>
    <n v="0"/>
    <s v="http://blocgame.com/stats.php?id=59619"/>
    <s v="Isolated"/>
  </r>
  <r>
    <x v="1015"/>
    <s v="Agumentic"/>
    <x v="7"/>
    <n v="199"/>
    <n v="71"/>
    <x v="6"/>
    <n v="19"/>
    <s v="Elite"/>
    <n v="0"/>
    <n v="36558"/>
    <n v="0"/>
    <x v="16"/>
    <n v="0"/>
    <s v="Untapped"/>
    <s v="Very Powerful"/>
    <n v="52883"/>
    <n v="0"/>
    <s v="http://blocgame.com/stats.php?id=53011"/>
    <s v="Gandhi-like"/>
  </r>
  <r>
    <x v="1016"/>
    <s v="Kilohotel"/>
    <x v="9"/>
    <n v="20"/>
    <n v="0"/>
    <x v="1"/>
    <n v="1"/>
    <s v="Standard"/>
    <n v="0"/>
    <n v="949"/>
    <n v="0"/>
    <x v="9"/>
    <n v="0"/>
    <s v="Untapped"/>
    <s v="Small"/>
    <n v="16172"/>
    <n v="0"/>
    <s v="http://blocgame.com/stats.php?id=60689"/>
    <s v="Gandhi-like"/>
  </r>
  <r>
    <x v="1017"/>
    <s v="Dave O.G Miles"/>
    <x v="7"/>
    <n v="191"/>
    <n v="7"/>
    <x v="4"/>
    <n v="9"/>
    <s v="Good"/>
    <n v="0"/>
    <n v="882"/>
    <n v="399"/>
    <x v="6"/>
    <n v="0"/>
    <s v="Untapped"/>
    <s v="Large"/>
    <n v="77275"/>
    <n v="0"/>
    <s v="http://blocgame.com/stats.php?id=60846"/>
    <s v="Normal"/>
  </r>
  <r>
    <x v="1018"/>
    <s v="Al Najibun Razaq"/>
    <x v="9"/>
    <n v="99"/>
    <n v="0"/>
    <x v="1"/>
    <n v="3"/>
    <s v="Good"/>
    <n v="0"/>
    <n v="791"/>
    <n v="854"/>
    <x v="9"/>
    <n v="0"/>
    <n v="0"/>
    <s v="Large"/>
    <n v="30810"/>
    <n v="0"/>
    <s v="http://blocgame.com/stats.php?id=60535"/>
    <s v="Gandhi-like"/>
  </r>
  <r>
    <x v="1019"/>
    <s v="nanas batu"/>
    <x v="0"/>
    <n v="25"/>
    <n v="0"/>
    <x v="2"/>
    <n v="0"/>
    <s v="Elite"/>
    <n v="0"/>
    <n v="749"/>
    <n v="0"/>
    <x v="9"/>
    <n v="0"/>
    <s v="Untapped"/>
    <s v="Small"/>
    <n v="20000"/>
    <n v="0"/>
    <s v="http://blocgame.com/stats.php?id=61809"/>
    <s v="Gandhi-like"/>
  </r>
  <r>
    <x v="1020"/>
    <s v="AdamKarolczak"/>
    <x v="34"/>
    <n v="66"/>
    <n v="0"/>
    <x v="1"/>
    <n v="3"/>
    <s v="Good"/>
    <n v="0"/>
    <n v="726"/>
    <n v="0"/>
    <x v="0"/>
    <n v="0"/>
    <s v="Near Depletion"/>
    <s v="Mediocre"/>
    <n v="28173"/>
    <n v="0"/>
    <s v="http://blocgame.com/stats.php?id=61576"/>
    <s v="Gandhi-like"/>
  </r>
  <r>
    <x v="1021"/>
    <s v="ArericH"/>
    <x v="9"/>
    <n v="87"/>
    <n v="5"/>
    <x v="1"/>
    <n v="2"/>
    <s v="Standard"/>
    <n v="0"/>
    <n v="723"/>
    <n v="105"/>
    <x v="4"/>
    <n v="0"/>
    <s v="Untapped"/>
    <s v="Large"/>
    <n v="20000"/>
    <n v="0"/>
    <s v="http://blocgame.com/stats.php?id=60568"/>
    <s v="Gandhi-like"/>
  </r>
  <r>
    <x v="1022"/>
    <s v="arjuna durhaka"/>
    <x v="0"/>
    <n v="200"/>
    <n v="4"/>
    <x v="1"/>
    <n v="4"/>
    <s v="Standard"/>
    <n v="0"/>
    <n v="702"/>
    <n v="715"/>
    <x v="9"/>
    <n v="0"/>
    <n v="0"/>
    <s v="Powerful"/>
    <n v="30019"/>
    <n v="0"/>
    <s v="http://blocgame.com/stats.php?id=61392"/>
    <s v="Nice"/>
  </r>
  <r>
    <x v="1023"/>
    <s v="Al-Zanuj"/>
    <x v="2"/>
    <n v="41"/>
    <n v="0"/>
    <x v="1"/>
    <n v="2"/>
    <s v="Elite"/>
    <n v="0"/>
    <n v="660"/>
    <n v="0"/>
    <x v="11"/>
    <n v="0"/>
    <n v="0"/>
    <s v="Mediocre"/>
    <n v="20518"/>
    <n v="0"/>
    <s v="http://blocgame.com/stats.php?id=61655"/>
    <s v="Gandhi-like"/>
  </r>
  <r>
    <x v="1024"/>
    <s v="Penghulu Seman"/>
    <x v="9"/>
    <n v="148"/>
    <n v="5"/>
    <x v="1"/>
    <n v="6"/>
    <s v="Good"/>
    <n v="0"/>
    <n v="656"/>
    <n v="0"/>
    <x v="9"/>
    <n v="0"/>
    <s v="Untapped"/>
    <s v="Very Powerful"/>
    <n v="36669"/>
    <n v="0"/>
    <s v="http://blocgame.com/stats.php?id=60573"/>
    <s v="Gandhi-like"/>
  </r>
  <r>
    <x v="1025"/>
    <s v="GarenX"/>
    <x v="0"/>
    <n v="0"/>
    <n v="0"/>
    <x v="2"/>
    <n v="0"/>
    <s v="Elite"/>
    <n v="0"/>
    <n v="635"/>
    <n v="2"/>
    <x v="16"/>
    <n v="0"/>
    <s v="Untapped"/>
    <s v="Meagre"/>
    <n v="13068"/>
    <n v="0"/>
    <s v="http://blocgame.com/stats.php?id=61566"/>
    <s v="Gandhi-like"/>
  </r>
  <r>
    <x v="1026"/>
    <s v="merahsakti"/>
    <x v="9"/>
    <n v="52"/>
    <n v="0"/>
    <x v="2"/>
    <n v="1"/>
    <s v="Good"/>
    <n v="0"/>
    <n v="610"/>
    <n v="680"/>
    <x v="9"/>
    <n v="0"/>
    <s v="Near Depletion"/>
    <s v="Mediocre"/>
    <n v="20000"/>
    <n v="0"/>
    <s v="http://blocgame.com/stats.php?id=61769"/>
    <s v="Isolated"/>
  </r>
  <r>
    <x v="1027"/>
    <s v="Cartrager"/>
    <x v="3"/>
    <n v="198"/>
    <n v="5"/>
    <x v="3"/>
    <n v="5"/>
    <s v="Good"/>
    <n v="0"/>
    <n v="597"/>
    <n v="0"/>
    <x v="8"/>
    <n v="0"/>
    <s v="Untapped"/>
    <s v="Powerful"/>
    <n v="47019"/>
    <n v="0"/>
    <s v="http://blocgame.com/stats.php?id=61452"/>
    <s v="Angelic"/>
  </r>
  <r>
    <x v="1028"/>
    <s v="President Baby"/>
    <x v="0"/>
    <n v="49"/>
    <n v="0"/>
    <x v="2"/>
    <n v="1"/>
    <s v="Standard"/>
    <n v="0"/>
    <n v="585"/>
    <n v="0"/>
    <x v="4"/>
    <n v="0"/>
    <s v="Depleted"/>
    <s v="Mediocre"/>
    <n v="19844"/>
    <n v="0"/>
    <s v="http://blocgame.com/stats.php?id=61698"/>
    <s v="Gandhi-like"/>
  </r>
  <r>
    <x v="1029"/>
    <s v="Mario"/>
    <x v="9"/>
    <n v="53"/>
    <n v="0"/>
    <x v="0"/>
    <n v="1"/>
    <s v="Elite"/>
    <n v="0"/>
    <n v="579"/>
    <n v="0"/>
    <x v="4"/>
    <n v="0"/>
    <s v="Depleted"/>
    <s v="Meagre"/>
    <n v="24052"/>
    <n v="0"/>
    <s v="http://blocgame.com/stats.php?id=61754"/>
    <s v="Angelic"/>
  </r>
  <r>
    <x v="1030"/>
    <s v="ChevalierCavac"/>
    <x v="7"/>
    <n v="63"/>
    <n v="2"/>
    <x v="1"/>
    <n v="2"/>
    <s v="Standard"/>
    <n v="0"/>
    <n v="575"/>
    <n v="0"/>
    <x v="0"/>
    <n v="0"/>
    <s v="Plentiful"/>
    <s v="Large"/>
    <n v="29881"/>
    <n v="0"/>
    <s v="http://blocgame.com/stats.php?id=61506"/>
    <s v="Gandhi-like"/>
  </r>
  <r>
    <x v="1031"/>
    <s v="Hachiman"/>
    <x v="9"/>
    <n v="80"/>
    <n v="0"/>
    <x v="2"/>
    <n v="1"/>
    <s v="Standard"/>
    <n v="0"/>
    <n v="572"/>
    <n v="0"/>
    <x v="9"/>
    <n v="0"/>
    <s v="Near Depletion"/>
    <s v="Mediocre"/>
    <n v="24308"/>
    <n v="0"/>
    <s v="http://blocgame.com/stats.php?id=61827"/>
    <s v="Angelic"/>
  </r>
  <r>
    <x v="1032"/>
    <s v="iwaniman/Ferozz"/>
    <x v="9"/>
    <n v="41"/>
    <n v="0"/>
    <x v="2"/>
    <n v="2"/>
    <s v="Good"/>
    <n v="0"/>
    <n v="556"/>
    <n v="0"/>
    <x v="9"/>
    <n v="0"/>
    <s v="Untapped"/>
    <s v="Small"/>
    <n v="20300"/>
    <n v="0"/>
    <s v="http://blocgame.com/stats.php?id=61811"/>
    <s v="Gandhi-like"/>
  </r>
  <r>
    <x v="1033"/>
    <s v="anone2137"/>
    <x v="34"/>
    <n v="9"/>
    <n v="0"/>
    <x v="1"/>
    <n v="2"/>
    <s v="Elite"/>
    <n v="0"/>
    <n v="552"/>
    <n v="0"/>
    <x v="3"/>
    <n v="0"/>
    <s v="Depleted"/>
    <s v="Small"/>
    <n v="22403"/>
    <n v="0"/>
    <s v="http://blocgame.com/stats.php?id=61637"/>
    <s v="Gandhi-like"/>
  </r>
  <r>
    <x v="1034"/>
    <s v="Anima6778"/>
    <x v="0"/>
    <n v="44"/>
    <n v="0"/>
    <x v="2"/>
    <n v="1"/>
    <s v="Good"/>
    <n v="0"/>
    <n v="552"/>
    <n v="0"/>
    <x v="12"/>
    <n v="0"/>
    <s v="Untapped"/>
    <s v="None"/>
    <n v="20000"/>
    <n v="0"/>
    <s v="http://blocgame.com/stats.php?id=61960"/>
    <s v="Angelic"/>
  </r>
  <r>
    <x v="1035"/>
    <s v="kailam"/>
    <x v="0"/>
    <n v="25"/>
    <n v="0"/>
    <x v="1"/>
    <n v="1"/>
    <s v="Elite"/>
    <n v="0"/>
    <n v="541"/>
    <n v="594"/>
    <x v="9"/>
    <n v="0"/>
    <s v="Near Depletion"/>
    <s v="None"/>
    <n v="19118"/>
    <n v="0"/>
    <s v="http://blocgame.com/stats.php?id=61608"/>
    <s v="Gandhi-like"/>
  </r>
  <r>
    <x v="1036"/>
    <s v="Aiman Nizam"/>
    <x v="9"/>
    <n v="51"/>
    <n v="0"/>
    <x v="2"/>
    <n v="1"/>
    <s v="Standard"/>
    <n v="0"/>
    <n v="524"/>
    <n v="0"/>
    <x v="9"/>
    <n v="0"/>
    <s v="Untapped"/>
    <s v="Mediocre"/>
    <n v="20100"/>
    <n v="0"/>
    <s v="http://blocgame.com/stats.php?id=61955"/>
    <s v="Gandhi-like"/>
  </r>
  <r>
    <x v="1037"/>
    <s v="kadetdeen86"/>
    <x v="9"/>
    <n v="30"/>
    <n v="0"/>
    <x v="1"/>
    <n v="1"/>
    <s v="Standard"/>
    <n v="0"/>
    <n v="510"/>
    <n v="0"/>
    <x v="9"/>
    <n v="0"/>
    <s v="Untapped"/>
    <s v="Meagre"/>
    <n v="20000"/>
    <n v="0"/>
    <s v="http://blocgame.com/stats.php?id=61924"/>
    <s v="Gandhi-like"/>
  </r>
  <r>
    <x v="1038"/>
    <s v="Orga"/>
    <x v="9"/>
    <n v="32"/>
    <n v="0"/>
    <x v="1"/>
    <n v="1"/>
    <s v="Poor"/>
    <n v="0"/>
    <n v="509"/>
    <n v="0"/>
    <x v="9"/>
    <n v="0"/>
    <s v="Near Depletion"/>
    <s v="Small"/>
    <n v="20000"/>
    <n v="0"/>
    <s v="http://blocgame.com/stats.php?id=61596"/>
    <s v="Gandhi-like"/>
  </r>
  <r>
    <x v="1039"/>
    <s v="MoneyBags"/>
    <x v="53"/>
    <n v="26"/>
    <n v="0"/>
    <x v="2"/>
    <n v="0"/>
    <s v="Standard"/>
    <n v="0"/>
    <n v="408"/>
    <n v="139"/>
    <x v="10"/>
    <n v="0"/>
    <s v="Untapped"/>
    <s v="Meagre"/>
    <n v="22247"/>
    <n v="0"/>
    <s v="http://blocgame.com/stats.php?id=62181"/>
    <s v="Good"/>
  </r>
  <r>
    <x v="1040"/>
    <s v="zdiode1"/>
    <x v="0"/>
    <n v="62"/>
    <n v="1"/>
    <x v="2"/>
    <n v="2"/>
    <s v="Poor"/>
    <n v="0"/>
    <n v="398"/>
    <n v="404"/>
    <x v="6"/>
    <n v="0"/>
    <s v="Untapped"/>
    <s v="Mediocre"/>
    <n v="22450"/>
    <n v="0"/>
    <s v="http://blocgame.com/stats.php?id=61908"/>
    <s v="Gandhi-like"/>
  </r>
  <r>
    <x v="1041"/>
    <s v="muaz"/>
    <x v="0"/>
    <n v="50"/>
    <n v="0"/>
    <x v="1"/>
    <n v="2"/>
    <s v="Undisciplined Rabble"/>
    <n v="0"/>
    <n v="390"/>
    <n v="102"/>
    <x v="9"/>
    <n v="0"/>
    <n v="0"/>
    <s v="Small"/>
    <n v="20000"/>
    <n v="0"/>
    <s v="http://blocgame.com/stats.php?id=61634"/>
    <s v="Gandhi-like"/>
  </r>
  <r>
    <x v="1042"/>
    <s v="alistan1987"/>
    <x v="0"/>
    <n v="5"/>
    <n v="0"/>
    <x v="2"/>
    <n v="0"/>
    <s v="Undisciplined Rabble"/>
    <n v="0"/>
    <n v="387"/>
    <n v="0"/>
    <x v="9"/>
    <n v="0"/>
    <s v="Plentiful"/>
    <s v="Meagre"/>
    <n v="14000"/>
    <n v="0"/>
    <s v="http://blocgame.com/stats.php?id=60809"/>
    <s v="Questionable"/>
  </r>
  <r>
    <x v="1043"/>
    <s v="ovaltine"/>
    <x v="3"/>
    <n v="115"/>
    <n v="0"/>
    <x v="1"/>
    <n v="3"/>
    <s v="Good"/>
    <n v="0"/>
    <n v="384"/>
    <n v="0"/>
    <x v="0"/>
    <n v="0"/>
    <s v="Untapped"/>
    <s v="Large"/>
    <n v="30665"/>
    <n v="0"/>
    <s v="http://blocgame.com/stats.php?id=61111"/>
    <s v="Gandhi-like"/>
  </r>
  <r>
    <x v="1044"/>
    <s v="fishballfish6"/>
    <x v="0"/>
    <n v="6"/>
    <n v="0"/>
    <x v="2"/>
    <n v="0"/>
    <s v="Undisciplined Rabble"/>
    <n v="0"/>
    <n v="317"/>
    <n v="0"/>
    <x v="4"/>
    <n v="0"/>
    <s v="Plentiful"/>
    <s v="None"/>
    <n v="8272"/>
    <n v="0"/>
    <s v="http://blocgame.com/stats.php?id=61050"/>
    <s v="Questionable"/>
  </r>
  <r>
    <x v="1045"/>
    <s v="tina"/>
    <x v="9"/>
    <n v="20"/>
    <n v="0"/>
    <x v="1"/>
    <n v="1"/>
    <s v="Good"/>
    <n v="0"/>
    <n v="315"/>
    <n v="0"/>
    <x v="9"/>
    <n v="0"/>
    <n v="0"/>
    <s v="Meagre"/>
    <n v="19278"/>
    <n v="0"/>
    <s v="http://blocgame.com/stats.php?id=61600"/>
    <s v="Gandhi-like"/>
  </r>
  <r>
    <x v="1046"/>
    <s v="General Aril"/>
    <x v="0"/>
    <n v="20"/>
    <n v="0"/>
    <x v="0"/>
    <n v="0"/>
    <s v="Standard"/>
    <n v="0"/>
    <n v="308"/>
    <n v="210"/>
    <x v="18"/>
    <n v="0"/>
    <s v="Untapped"/>
    <s v="None"/>
    <n v="20000"/>
    <n v="0"/>
    <s v="http://blocgame.com/stats.php?id=62224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01">
  <r>
    <s v="Mongolstan"/>
    <s v="Khan"/>
    <x v="0"/>
    <n v="1049"/>
    <n v="100"/>
    <x v="0"/>
    <n v="45"/>
    <n v="11"/>
    <s v="Elite"/>
    <n v="2"/>
    <n v="30243"/>
    <n v="182"/>
    <x v="0"/>
    <n v="6"/>
    <s v="Untapped"/>
    <s v="Very Powerful"/>
    <n v="14333"/>
    <n v="0"/>
    <s v="http://blocgame.com/stats.php?id=47945"/>
    <s v="Gandhi-like"/>
  </r>
  <r>
    <s v="Utopia"/>
    <s v="Ozymandias"/>
    <x v="1"/>
    <n v="1031"/>
    <n v="78"/>
    <x v="0"/>
    <n v="43"/>
    <n v="10"/>
    <s v="Standard"/>
    <n v="0"/>
    <n v="4282"/>
    <n v="0"/>
    <x v="1"/>
    <n v="1"/>
    <s v="Plentiful"/>
    <s v="Very Powerful"/>
    <n v="32330"/>
    <n v="0"/>
    <s v="http://blocgame.com/stats.php?id=40759"/>
    <s v="Gandhi-like"/>
  </r>
  <r>
    <s v="No Kebab"/>
    <s v="Tihomir"/>
    <x v="1"/>
    <n v="570"/>
    <n v="75"/>
    <x v="0"/>
    <n v="43"/>
    <n v="10"/>
    <s v="Standard"/>
    <n v="0"/>
    <n v="2564"/>
    <n v="0"/>
    <x v="2"/>
    <n v="4"/>
    <s v="Untapped"/>
    <s v="Very Powerful"/>
    <n v="24887"/>
    <n v="0"/>
    <s v="http://blocgame.com/stats.php?id=53759"/>
    <s v="Questionable"/>
  </r>
  <r>
    <s v="Ishtar"/>
    <s v="Magnus Magnus"/>
    <x v="2"/>
    <n v="213"/>
    <n v="41"/>
    <x v="1"/>
    <n v="8"/>
    <n v="2"/>
    <s v="Elite"/>
    <n v="9"/>
    <n v="5010"/>
    <n v="0"/>
    <x v="2"/>
    <n v="0"/>
    <s v="Untapped"/>
    <s v="Very Powerful"/>
    <n v="2915"/>
    <n v="0"/>
    <s v="http://blocgame.com/stats.php?id=55882"/>
    <s v="Angelic"/>
  </r>
  <r>
    <s v="durkastan"/>
    <s v="ned kelly"/>
    <x v="2"/>
    <n v="301"/>
    <n v="78"/>
    <x v="0"/>
    <n v="29"/>
    <n v="7"/>
    <s v="Elite"/>
    <n v="9"/>
    <n v="16191"/>
    <n v="0"/>
    <x v="1"/>
    <n v="0"/>
    <s v="Untapped"/>
    <s v="Very Powerful"/>
    <n v="15017"/>
    <n v="0"/>
    <s v="http://blocgame.com/stats.php?id=40488"/>
    <s v="Nice"/>
  </r>
  <r>
    <s v="jOOskoland"/>
    <s v="jOOsko"/>
    <x v="3"/>
    <n v="15"/>
    <n v="44"/>
    <x v="0"/>
    <n v="28"/>
    <n v="7"/>
    <s v="Elite"/>
    <n v="0"/>
    <n v="17978"/>
    <n v="0"/>
    <x v="3"/>
    <n v="0"/>
    <s v="Near Depletion"/>
    <s v="Very Powerful"/>
    <n v="12673"/>
    <n v="0"/>
    <s v="http://blocgame.com/stats.php?id=55410"/>
    <s v="Gandhi-like"/>
  </r>
  <r>
    <s v="Minmaxia"/>
    <s v="Reanchi"/>
    <x v="0"/>
    <n v="313"/>
    <n v="60"/>
    <x v="0"/>
    <n v="27"/>
    <n v="6"/>
    <s v="Elite"/>
    <n v="3"/>
    <n v="38249"/>
    <n v="6942"/>
    <x v="2"/>
    <n v="1"/>
    <s v="Untapped"/>
    <s v="Very Powerful"/>
    <n v="8320"/>
    <n v="0"/>
    <s v="http://blocgame.com/stats.php?id=40270"/>
    <s v="Gandhi-like"/>
  </r>
  <r>
    <s v="Yulai"/>
    <s v="SupremeSoviet"/>
    <x v="1"/>
    <n v="337"/>
    <n v="82"/>
    <x v="0"/>
    <n v="27"/>
    <n v="6"/>
    <s v="Good"/>
    <n v="0"/>
    <n v="33424"/>
    <n v="0"/>
    <x v="4"/>
    <n v="0"/>
    <s v="Untapped"/>
    <s v="Very Powerful"/>
    <n v="7490"/>
    <n v="0.05"/>
    <s v="http://blocgame.com/stats.php?id=53451"/>
    <s v="Gandhi-like"/>
  </r>
  <r>
    <s v="Arsinoe"/>
    <s v="Sobek"/>
    <x v="0"/>
    <n v="927"/>
    <n v="81"/>
    <x v="0"/>
    <n v="27"/>
    <n v="6"/>
    <s v="Good"/>
    <n v="0"/>
    <n v="16179"/>
    <n v="5298"/>
    <x v="5"/>
    <n v="24"/>
    <s v="Untapped"/>
    <s v="Very Powerful"/>
    <n v="9668"/>
    <n v="0"/>
    <s v="http://blocgame.com/stats.php?id=49868"/>
    <s v="Normal"/>
  </r>
  <r>
    <s v="pelle"/>
    <s v="pelle"/>
    <x v="1"/>
    <n v="508"/>
    <n v="13"/>
    <x v="2"/>
    <n v="25"/>
    <n v="6"/>
    <s v="Poor"/>
    <n v="2"/>
    <n v="23917"/>
    <n v="91"/>
    <x v="0"/>
    <n v="0"/>
    <s v="Untapped"/>
    <s v="Very Powerful"/>
    <n v="5118"/>
    <n v="0"/>
    <s v="http://blocgame.com/stats.php?id=52372"/>
    <s v="Gandhi-like"/>
  </r>
  <r>
    <s v="Sqynet"/>
    <s v="robosax"/>
    <x v="0"/>
    <n v="494"/>
    <n v="4"/>
    <x v="0"/>
    <n v="8"/>
    <n v="2"/>
    <s v="Elite"/>
    <n v="5"/>
    <n v="5031"/>
    <n v="0"/>
    <x v="6"/>
    <n v="57"/>
    <s v="Untapped"/>
    <s v="Very Powerful"/>
    <n v="9850"/>
    <n v="0.25"/>
    <s v="http://blocgame.com/stats.php?id=52255"/>
    <s v="Angelic"/>
  </r>
  <r>
    <s v="JucheBox"/>
    <s v="Lunin"/>
    <x v="1"/>
    <n v="208"/>
    <n v="14"/>
    <x v="2"/>
    <n v="24"/>
    <n v="6"/>
    <s v="Standard"/>
    <n v="4"/>
    <n v="27591"/>
    <n v="0"/>
    <x v="0"/>
    <n v="0"/>
    <s v="Untapped"/>
    <s v="Very Powerful"/>
    <n v="4449"/>
    <n v="0"/>
    <s v="http://blocgame.com/stats.php?id=56203"/>
    <s v="Gandhi-like"/>
  </r>
  <r>
    <s v="Pooland"/>
    <s v="kurwa"/>
    <x v="0"/>
    <n v="499"/>
    <n v="18"/>
    <x v="0"/>
    <n v="24"/>
    <n v="6"/>
    <s v="Good"/>
    <n v="2"/>
    <n v="20955"/>
    <n v="82"/>
    <x v="3"/>
    <n v="1"/>
    <s v="Untapped"/>
    <s v="Very Powerful"/>
    <n v="6477"/>
    <n v="0"/>
    <s v="http://blocgame.com/stats.php?id=49295"/>
    <s v="Gandhi-like"/>
  </r>
  <r>
    <s v="Peach"/>
    <s v="Tanaille"/>
    <x v="1"/>
    <n v="460"/>
    <n v="77"/>
    <x v="0"/>
    <n v="24"/>
    <n v="6"/>
    <s v="Standard"/>
    <n v="3"/>
    <n v="20503"/>
    <n v="2626"/>
    <x v="2"/>
    <n v="0"/>
    <s v="Untapped"/>
    <s v="Very Powerful"/>
    <n v="15225"/>
    <n v="0"/>
    <s v="http://blocgame.com/stats.php?id=54825"/>
    <s v="Gandhi-like"/>
  </r>
  <r>
    <s v="Morjei"/>
    <s v="FlairWoW"/>
    <x v="0"/>
    <n v="238"/>
    <n v="53"/>
    <x v="0"/>
    <n v="23"/>
    <n v="5"/>
    <s v="Standard"/>
    <n v="5"/>
    <n v="35187"/>
    <n v="0"/>
    <x v="7"/>
    <n v="0"/>
    <s v="Untapped"/>
    <s v="Very Powerful"/>
    <n v="5140"/>
    <n v="0"/>
    <s v="http://blocgame.com/stats.php?id=53068"/>
    <s v="Gandhi-like"/>
  </r>
  <r>
    <s v="Olympia"/>
    <s v="Xasthur"/>
    <x v="0"/>
    <n v="484"/>
    <n v="91"/>
    <x v="0"/>
    <n v="23"/>
    <n v="5"/>
    <s v="Elite"/>
    <n v="7"/>
    <n v="34476"/>
    <n v="285"/>
    <x v="0"/>
    <n v="1"/>
    <s v="Untapped"/>
    <s v="Very Powerful"/>
    <n v="4589"/>
    <n v="0"/>
    <s v="http://blocgame.com/stats.php?id=51354"/>
    <s v="Gandhi-like"/>
  </r>
  <r>
    <s v="Best Syria"/>
    <s v="Bashar Hafez al-Assad"/>
    <x v="4"/>
    <n v="579"/>
    <n v="100"/>
    <x v="0"/>
    <n v="22"/>
    <n v="5"/>
    <s v="Standard"/>
    <n v="4"/>
    <n v="28200"/>
    <n v="0"/>
    <x v="2"/>
    <n v="1"/>
    <s v="Untapped"/>
    <s v="Very Powerful"/>
    <n v="10364"/>
    <n v="0"/>
    <s v="http://blocgame.com/stats.php?id=52852"/>
    <s v="Gandhi-like"/>
  </r>
  <r>
    <s v="Canuckistan!!"/>
    <s v="Cosmic Canuck"/>
    <x v="2"/>
    <n v="547"/>
    <n v="52"/>
    <x v="0"/>
    <n v="22"/>
    <n v="5"/>
    <s v="Good"/>
    <n v="0"/>
    <n v="21097"/>
    <n v="2589"/>
    <x v="8"/>
    <n v="4"/>
    <n v="0"/>
    <s v="Very Powerful"/>
    <n v="10328"/>
    <n v="0"/>
    <s v="http://blocgame.com/stats.php?id=49526"/>
    <s v="Gandhi-like"/>
  </r>
  <r>
    <s v="Skhimm"/>
    <s v="Ept2415"/>
    <x v="2"/>
    <n v="555"/>
    <n v="91"/>
    <x v="0"/>
    <n v="22"/>
    <n v="5"/>
    <s v="Elite"/>
    <n v="0"/>
    <n v="19582"/>
    <n v="2755"/>
    <x v="8"/>
    <n v="13"/>
    <s v="Untapped"/>
    <s v="Very Powerful"/>
    <n v="16575"/>
    <n v="0"/>
    <s v="http://blocgame.com/stats.php?id=52362"/>
    <s v="Angelic"/>
  </r>
  <r>
    <s v="The Deserted"/>
    <s v="Kamakazi Sunshine"/>
    <x v="0"/>
    <n v="525"/>
    <n v="97"/>
    <x v="0"/>
    <n v="22"/>
    <n v="5"/>
    <s v="Elite"/>
    <n v="11"/>
    <n v="16059"/>
    <n v="291"/>
    <x v="4"/>
    <n v="0"/>
    <n v="0"/>
    <s v="Very Powerful"/>
    <n v="13705"/>
    <n v="0"/>
    <s v="http://blocgame.com/stats.php?id=40459"/>
    <s v="Gandhi-like"/>
  </r>
  <r>
    <s v="Yummy Foods"/>
    <s v="iiruka"/>
    <x v="5"/>
    <n v="458"/>
    <n v="51"/>
    <x v="0"/>
    <n v="22"/>
    <n v="5"/>
    <s v="Elite"/>
    <n v="7"/>
    <n v="4838"/>
    <n v="0"/>
    <x v="4"/>
    <n v="0"/>
    <n v="0"/>
    <s v="Very Powerful"/>
    <n v="12372"/>
    <n v="0"/>
    <s v="http://blocgame.com/stats.php?id=54376"/>
    <s v="Gandhi-like"/>
  </r>
  <r>
    <s v="Kennethland"/>
    <s v="Kenneth"/>
    <x v="0"/>
    <n v="462"/>
    <n v="63"/>
    <x v="0"/>
    <n v="21"/>
    <n v="5"/>
    <s v="Good"/>
    <n v="24"/>
    <n v="24509"/>
    <n v="0"/>
    <x v="9"/>
    <n v="0"/>
    <s v="Untapped"/>
    <s v="Very Powerful"/>
    <n v="7429"/>
    <n v="0"/>
    <s v="http://blocgame.com/stats.php?id=47662"/>
    <s v="Gandhi-like"/>
  </r>
  <r>
    <s v="Skanonia"/>
    <s v="Beefy"/>
    <x v="0"/>
    <n v="431"/>
    <n v="51"/>
    <x v="0"/>
    <n v="21"/>
    <n v="5"/>
    <s v="Poor"/>
    <n v="2"/>
    <n v="19840"/>
    <n v="0"/>
    <x v="10"/>
    <n v="0"/>
    <n v="0"/>
    <s v="Very Powerful"/>
    <n v="4036"/>
    <n v="0"/>
    <s v="http://blocgame.com/stats.php?id=44384"/>
    <s v="Gandhi-like"/>
  </r>
  <r>
    <s v="Almania"/>
    <s v="Almanich"/>
    <x v="2"/>
    <n v="317"/>
    <n v="52"/>
    <x v="2"/>
    <n v="21"/>
    <n v="5"/>
    <s v="Elite"/>
    <n v="0"/>
    <n v="18407"/>
    <n v="0"/>
    <x v="0"/>
    <n v="0"/>
    <s v="Untapped"/>
    <s v="Very Powerful"/>
    <n v="4290"/>
    <n v="0"/>
    <s v="http://blocgame.com/stats.php?id=51725"/>
    <s v="Normal"/>
  </r>
  <r>
    <s v="Aroucia"/>
    <s v="Pleeb"/>
    <x v="6"/>
    <n v="8"/>
    <n v="5"/>
    <x v="3"/>
    <n v="3"/>
    <n v="0"/>
    <s v="Standard"/>
    <n v="97"/>
    <n v="5032"/>
    <n v="73"/>
    <x v="11"/>
    <n v="0"/>
    <s v="Untapped"/>
    <s v="Large"/>
    <n v="1542"/>
    <n v="0"/>
    <s v="http://blocgame.com/stats.php?id=59585"/>
    <s v="Gandhi-like"/>
  </r>
  <r>
    <s v="Somaliya"/>
    <s v="Al Somali"/>
    <x v="7"/>
    <n v="6"/>
    <n v="14"/>
    <x v="1"/>
    <n v="3"/>
    <n v="0"/>
    <s v="Good"/>
    <n v="106"/>
    <n v="5055"/>
    <n v="2881"/>
    <x v="1"/>
    <n v="0"/>
    <s v="Untapped"/>
    <s v="Meagre"/>
    <n v="1139"/>
    <n v="0"/>
    <s v="http://blocgame.com/stats.php?id=52569"/>
    <s v="Good"/>
  </r>
  <r>
    <s v="Eisen"/>
    <s v="Balthazaar"/>
    <x v="4"/>
    <n v="276"/>
    <n v="60"/>
    <x v="2"/>
    <n v="13"/>
    <n v="3"/>
    <s v="Elite"/>
    <n v="62"/>
    <n v="12299"/>
    <n v="204"/>
    <x v="0"/>
    <n v="0"/>
    <s v="Plentiful"/>
    <s v="Very Powerful"/>
    <n v="8366"/>
    <n v="0"/>
    <s v="http://blocgame.com/stats.php?id=53566"/>
    <s v="Gandhi-like"/>
  </r>
  <r>
    <s v="LOCAI"/>
    <s v="Agumentic"/>
    <x v="1"/>
    <n v="219"/>
    <n v="71"/>
    <x v="0"/>
    <n v="20"/>
    <n v="5"/>
    <s v="Elite"/>
    <n v="6"/>
    <n v="39410"/>
    <n v="0"/>
    <x v="6"/>
    <n v="0"/>
    <s v="Untapped"/>
    <s v="Very Powerful"/>
    <n v="5288"/>
    <n v="0"/>
    <s v="http://blocgame.com/stats.php?id=53011"/>
    <s v="Gandhi-like"/>
  </r>
  <r>
    <s v="Cubania"/>
    <s v="General Fidelis"/>
    <x v="1"/>
    <n v="159"/>
    <n v="51"/>
    <x v="2"/>
    <n v="20"/>
    <n v="5"/>
    <s v="Good"/>
    <n v="7"/>
    <n v="34774"/>
    <n v="0"/>
    <x v="11"/>
    <n v="0"/>
    <s v="Untapped"/>
    <s v="Very Powerful"/>
    <n v="4097"/>
    <n v="0"/>
    <s v="http://blocgame.com/stats.php?id=47349"/>
    <s v="Gandhi-like"/>
  </r>
  <r>
    <s v="Briggs"/>
    <s v="General Armstrong"/>
    <x v="0"/>
    <n v="280"/>
    <n v="42"/>
    <x v="0"/>
    <n v="20"/>
    <n v="5"/>
    <s v="Elite"/>
    <n v="1"/>
    <n v="32953"/>
    <n v="0"/>
    <x v="10"/>
    <n v="0"/>
    <n v="0"/>
    <s v="Very Powerful"/>
    <n v="3423"/>
    <n v="0"/>
    <s v="http://blocgame.com/stats.php?id=53442"/>
    <s v="Gandhi-like"/>
  </r>
  <r>
    <s v="Northmarch"/>
    <s v="Elroy"/>
    <x v="0"/>
    <n v="304"/>
    <n v="55"/>
    <x v="0"/>
    <n v="20"/>
    <n v="5"/>
    <s v="Elite"/>
    <n v="70"/>
    <n v="29437"/>
    <n v="0"/>
    <x v="12"/>
    <n v="3"/>
    <s v="Untapped"/>
    <s v="Very Powerful"/>
    <n v="4319"/>
    <n v="0"/>
    <s v="http://blocgame.com/stats.php?id=41629"/>
    <s v="Gandhi-like"/>
  </r>
  <r>
    <s v="Sir Vivors"/>
    <s v="Sir Vivors"/>
    <x v="8"/>
    <n v="352"/>
    <n v="34"/>
    <x v="1"/>
    <n v="20"/>
    <n v="5"/>
    <s v="Good"/>
    <n v="2"/>
    <n v="15041"/>
    <n v="0"/>
    <x v="13"/>
    <n v="0"/>
    <s v="Plentiful"/>
    <s v="Very Powerful"/>
    <n v="10344"/>
    <n v="0"/>
    <s v="http://blocgame.com/stats.php?id=53609"/>
    <s v="Normal"/>
  </r>
  <r>
    <s v="Istanland"/>
    <s v="Supreme Leader Tom"/>
    <x v="7"/>
    <n v="43"/>
    <n v="4"/>
    <x v="3"/>
    <n v="3"/>
    <n v="0"/>
    <s v="Elite"/>
    <n v="4"/>
    <n v="5062"/>
    <n v="338"/>
    <x v="11"/>
    <n v="0"/>
    <n v="0"/>
    <s v="Somewhat Large"/>
    <n v="1308"/>
    <n v="0"/>
    <s v="http://blocgame.com/stats.php?id=55749"/>
    <s v="Angelic"/>
  </r>
  <r>
    <s v="FreakTopia"/>
    <s v="Remington Steel"/>
    <x v="1"/>
    <n v="374"/>
    <n v="71"/>
    <x v="0"/>
    <n v="19"/>
    <n v="4"/>
    <s v="Elite"/>
    <n v="4"/>
    <n v="19440"/>
    <n v="0"/>
    <x v="14"/>
    <n v="0"/>
    <s v="Plentiful"/>
    <s v="Very Powerful"/>
    <n v="10692"/>
    <n v="0"/>
    <s v="http://blocgame.com/stats.php?id=45527"/>
    <s v="Gandhi-like"/>
  </r>
  <r>
    <s v="Hashashin"/>
    <s v="moffe"/>
    <x v="7"/>
    <n v="339"/>
    <n v="39"/>
    <x v="0"/>
    <n v="19"/>
    <n v="4"/>
    <s v="Elite"/>
    <n v="1"/>
    <n v="18470"/>
    <n v="2832"/>
    <x v="8"/>
    <n v="0"/>
    <s v="Plentiful"/>
    <s v="Powerful"/>
    <n v="9844"/>
    <n v="0"/>
    <s v="http://blocgame.com/stats.php?id=54220"/>
    <s v="Pariah"/>
  </r>
  <r>
    <s v="Jerung Hantu"/>
    <s v="Syark Land"/>
    <x v="9"/>
    <n v="25"/>
    <n v="10"/>
    <x v="3"/>
    <n v="3"/>
    <n v="0"/>
    <s v="Elite"/>
    <n v="7"/>
    <n v="5064"/>
    <n v="0"/>
    <x v="15"/>
    <n v="0"/>
    <s v="Near Depletion"/>
    <s v="Large"/>
    <n v="1885"/>
    <n v="0"/>
    <s v="http://blocgame.com/stats.php?id=60505"/>
    <s v="Normal"/>
  </r>
  <r>
    <s v="Idiocracy"/>
    <s v="Chillintelligence"/>
    <x v="7"/>
    <n v="344"/>
    <n v="51"/>
    <x v="0"/>
    <n v="19"/>
    <n v="4"/>
    <s v="Elite"/>
    <n v="0"/>
    <n v="1091"/>
    <n v="3422"/>
    <x v="2"/>
    <n v="1"/>
    <s v="Untapped"/>
    <s v="Very Powerful"/>
    <n v="14926"/>
    <n v="0"/>
    <s v="http://blocgame.com/stats.php?id=49383"/>
    <s v="Normal"/>
  </r>
  <r>
    <s v="Great Poverty"/>
    <s v="SamoGrrr"/>
    <x v="0"/>
    <n v="419"/>
    <n v="51"/>
    <x v="0"/>
    <n v="18"/>
    <n v="4"/>
    <s v="Good"/>
    <n v="4"/>
    <n v="20938"/>
    <n v="0"/>
    <x v="16"/>
    <n v="0"/>
    <s v="Untapped"/>
    <s v="Very Powerful"/>
    <n v="6549"/>
    <n v="0"/>
    <s v="http://blocgame.com/stats.php?id=52440"/>
    <s v="Gandhi-like"/>
  </r>
  <r>
    <s v="Texastan"/>
    <s v="Rebel Lord"/>
    <x v="7"/>
    <n v="60"/>
    <n v="6"/>
    <x v="1"/>
    <n v="3"/>
    <n v="0"/>
    <s v="Elite"/>
    <n v="18"/>
    <n v="5098"/>
    <n v="0"/>
    <x v="2"/>
    <n v="0"/>
    <s v="Near Depletion"/>
    <s v="Powerful"/>
    <n v="1366"/>
    <n v="0"/>
    <s v="http://blocgame.com/stats.php?id=58149"/>
    <s v="Nice"/>
  </r>
  <r>
    <s v="German Reich"/>
    <s v="Frederick III"/>
    <x v="1"/>
    <n v="320"/>
    <n v="71"/>
    <x v="0"/>
    <n v="17"/>
    <n v="4"/>
    <s v="Good"/>
    <n v="2"/>
    <n v="29970"/>
    <n v="0"/>
    <x v="5"/>
    <n v="2"/>
    <n v="0"/>
    <s v="Very Powerful"/>
    <n v="4822"/>
    <n v="0"/>
    <s v="http://blocgame.com/stats.php?id=49204"/>
    <s v="Gandhi-like"/>
  </r>
  <r>
    <s v="Savarnia"/>
    <s v="Kxxvc"/>
    <x v="7"/>
    <n v="7"/>
    <n v="41"/>
    <x v="0"/>
    <n v="12"/>
    <n v="3"/>
    <s v="Good"/>
    <n v="59"/>
    <n v="6831"/>
    <n v="0"/>
    <x v="4"/>
    <n v="0"/>
    <s v="Untapped"/>
    <s v="Very Powerful"/>
    <n v="7095"/>
    <n v="0"/>
    <s v="http://blocgame.com/stats.php?id=57059"/>
    <s v="Gandhi-like"/>
  </r>
  <r>
    <s v="Trï¿½pico"/>
    <s v="rumsod"/>
    <x v="10"/>
    <n v="37"/>
    <n v="4"/>
    <x v="4"/>
    <n v="3"/>
    <n v="0"/>
    <s v="Elite"/>
    <n v="0"/>
    <n v="5107"/>
    <n v="0"/>
    <x v="12"/>
    <n v="0"/>
    <s v="Near Depletion"/>
    <s v="Mediocre"/>
    <n v="362"/>
    <n v="0"/>
    <s v="http://blocgame.com/stats.php?id=1"/>
    <s v="Isolated"/>
  </r>
  <r>
    <s v="Great Manasa"/>
    <s v="Haus Omana"/>
    <x v="7"/>
    <n v="54"/>
    <n v="9"/>
    <x v="4"/>
    <n v="3"/>
    <n v="0"/>
    <s v="Standard"/>
    <n v="47"/>
    <n v="5157"/>
    <n v="0"/>
    <x v="2"/>
    <n v="0"/>
    <s v="Untapped"/>
    <s v="Large"/>
    <n v="1754"/>
    <n v="0"/>
    <s v="http://blocgame.com/stats.php?id=58697"/>
    <s v="Nice"/>
  </r>
  <r>
    <s v="Whitey"/>
    <s v="Knee Grow"/>
    <x v="0"/>
    <n v="369"/>
    <n v="94"/>
    <x v="2"/>
    <n v="16"/>
    <n v="4"/>
    <s v="Elite"/>
    <n v="11"/>
    <n v="22686"/>
    <n v="0"/>
    <x v="17"/>
    <n v="0"/>
    <s v="Plentiful"/>
    <s v="Very Powerful"/>
    <n v="8669"/>
    <n v="0.1"/>
    <s v="http://blocgame.com/stats.php?id=4816"/>
    <s v="Gandhi-like"/>
  </r>
  <r>
    <s v="QonoS"/>
    <s v="Tmonsta"/>
    <x v="3"/>
    <n v="338"/>
    <n v="36"/>
    <x v="2"/>
    <n v="16"/>
    <n v="4"/>
    <s v="Good"/>
    <n v="0"/>
    <n v="21544"/>
    <n v="42"/>
    <x v="0"/>
    <n v="0"/>
    <s v="Plentiful"/>
    <s v="Very Powerful"/>
    <n v="4982"/>
    <n v="0.55000000000000004"/>
    <s v="http://blocgame.com/stats.php?id=44539"/>
    <s v="Angelic"/>
  </r>
  <r>
    <s v="Deponia"/>
    <s v="PYZILEND"/>
    <x v="1"/>
    <n v="271"/>
    <n v="51"/>
    <x v="2"/>
    <n v="16"/>
    <n v="4"/>
    <s v="Good"/>
    <n v="12"/>
    <n v="21257"/>
    <n v="0"/>
    <x v="0"/>
    <n v="0"/>
    <s v="Untapped"/>
    <s v="Very Powerful"/>
    <n v="4110"/>
    <n v="0"/>
    <s v="http://blocgame.com/stats.php?id=54760"/>
    <s v="Gandhi-like"/>
  </r>
  <r>
    <s v="Celtic Nations"/>
    <s v="BigWilly526"/>
    <x v="2"/>
    <n v="305"/>
    <n v="63"/>
    <x v="0"/>
    <n v="16"/>
    <n v="4"/>
    <s v="Elite"/>
    <n v="14"/>
    <n v="17971"/>
    <n v="3302"/>
    <x v="8"/>
    <n v="1"/>
    <s v="Untapped"/>
    <s v="Very Powerful"/>
    <n v="6417"/>
    <n v="0"/>
    <s v="http://blocgame.com/stats.php?id=7511"/>
    <s v="Gandhi-like"/>
  </r>
  <r>
    <s v="See Aye Eh"/>
    <s v="BillWilson"/>
    <x v="4"/>
    <n v="406"/>
    <n v="71"/>
    <x v="0"/>
    <n v="16"/>
    <n v="4"/>
    <s v="Elite"/>
    <n v="0"/>
    <n v="14258"/>
    <n v="0"/>
    <x v="1"/>
    <n v="1"/>
    <s v="Untapped"/>
    <s v="Very Powerful"/>
    <n v="4153"/>
    <n v="0"/>
    <s v="http://blocgame.com/stats.php?id=52844"/>
    <s v="Gandhi-like"/>
  </r>
  <r>
    <s v="Umbrella corp"/>
    <s v="Miss. Parks"/>
    <x v="3"/>
    <n v="216"/>
    <n v="15"/>
    <x v="2"/>
    <n v="5"/>
    <n v="1"/>
    <s v="Elite"/>
    <n v="52"/>
    <n v="5234"/>
    <n v="0"/>
    <x v="0"/>
    <n v="0"/>
    <s v="Untapped"/>
    <s v="Very Powerful"/>
    <n v="3454"/>
    <n v="0"/>
    <s v="http://blocgame.com/stats.php?id=54467"/>
    <s v="Nice"/>
  </r>
  <r>
    <s v="Tamarlania"/>
    <s v="Vagrant"/>
    <x v="3"/>
    <n v="99"/>
    <n v="16"/>
    <x v="5"/>
    <n v="5"/>
    <n v="1"/>
    <s v="Elite"/>
    <n v="0"/>
    <n v="5257"/>
    <n v="0"/>
    <x v="2"/>
    <n v="0"/>
    <s v="Untapped"/>
    <s v="Very Powerful"/>
    <n v="4022"/>
    <n v="0"/>
    <s v="http://blocgame.com/stats.php?id=61626"/>
    <s v="Angelic"/>
  </r>
  <r>
    <s v="king's landing"/>
    <s v="mannisbaratheon"/>
    <x v="7"/>
    <n v="8"/>
    <n v="21"/>
    <x v="2"/>
    <n v="3"/>
    <n v="0"/>
    <s v="Standard"/>
    <n v="144"/>
    <n v="5266"/>
    <n v="0"/>
    <x v="13"/>
    <n v="0"/>
    <s v="Untapped"/>
    <s v="Very Powerful"/>
    <n v="3183"/>
    <n v="0"/>
    <s v="http://blocgame.com/stats.php?id=55616"/>
    <s v="Normal"/>
  </r>
  <r>
    <s v="Ultios"/>
    <s v="Noctis"/>
    <x v="4"/>
    <n v="146"/>
    <n v="8"/>
    <x v="3"/>
    <n v="5"/>
    <n v="1"/>
    <s v="Good"/>
    <n v="51"/>
    <n v="7462"/>
    <n v="0"/>
    <x v="4"/>
    <n v="0"/>
    <s v="Untapped"/>
    <s v="Very Powerful"/>
    <n v="4006"/>
    <n v="0.05"/>
    <s v="http://blocgame.com/stats.php?id=59917"/>
    <s v="Gandhi-like"/>
  </r>
  <r>
    <s v="woosha"/>
    <s v="blaatje"/>
    <x v="7"/>
    <n v="477"/>
    <n v="51"/>
    <x v="2"/>
    <n v="16"/>
    <n v="4"/>
    <s v="Good"/>
    <n v="1"/>
    <n v="5330"/>
    <n v="0"/>
    <x v="5"/>
    <n v="1"/>
    <s v="Untapped"/>
    <s v="Very Powerful"/>
    <n v="9346"/>
    <n v="0"/>
    <s v="http://blocgame.com/stats.php?id=58158"/>
    <s v="Gandhi-like"/>
  </r>
  <r>
    <s v="Crapostan"/>
    <s v="King Guamba"/>
    <x v="0"/>
    <n v="379"/>
    <n v="25"/>
    <x v="2"/>
    <n v="16"/>
    <n v="4"/>
    <s v="Elite"/>
    <n v="2"/>
    <n v="4930"/>
    <n v="0"/>
    <x v="2"/>
    <n v="0"/>
    <s v="Untapped"/>
    <s v="Very Powerful"/>
    <n v="7066"/>
    <n v="0"/>
    <s v="http://blocgame.com/stats.php?id=44789"/>
    <s v="Gandhi-like"/>
  </r>
  <r>
    <s v="HiredGun"/>
    <s v="FreeCharge"/>
    <x v="4"/>
    <n v="329"/>
    <n v="69"/>
    <x v="0"/>
    <n v="16"/>
    <n v="4"/>
    <s v="Elite"/>
    <n v="5"/>
    <n v="4262"/>
    <n v="0"/>
    <x v="5"/>
    <n v="0"/>
    <s v="Untapped"/>
    <s v="Very Powerful"/>
    <n v="8474"/>
    <n v="0"/>
    <s v="http://blocgame.com/stats.php?id=53353"/>
    <s v="Gandhi-like"/>
  </r>
  <r>
    <s v="eQna8"/>
    <s v="Dave_Smith"/>
    <x v="1"/>
    <n v="271"/>
    <n v="51"/>
    <x v="2"/>
    <n v="16"/>
    <n v="4"/>
    <s v="Good"/>
    <n v="0"/>
    <n v="4186"/>
    <n v="783"/>
    <x v="16"/>
    <n v="0"/>
    <s v="Untapped"/>
    <s v="Very Powerful"/>
    <n v="11379"/>
    <n v="0"/>
    <s v="http://blocgame.com/stats.php?id=48695"/>
    <s v="Gandhi-like"/>
  </r>
  <r>
    <s v="Coccoladia"/>
    <s v="Ernesto Caprone"/>
    <x v="6"/>
    <n v="319"/>
    <n v="71"/>
    <x v="0"/>
    <n v="15"/>
    <n v="3"/>
    <s v="Standard"/>
    <n v="4"/>
    <n v="29591"/>
    <n v="323"/>
    <x v="12"/>
    <n v="0"/>
    <s v="Untapped"/>
    <s v="Very Powerful"/>
    <n v="2733"/>
    <n v="0"/>
    <s v="http://blocgame.com/stats.php?id=40289"/>
    <s v="Gandhi-like"/>
  </r>
  <r>
    <s v="Cirno"/>
    <s v="jc99"/>
    <x v="6"/>
    <n v="359"/>
    <n v="73"/>
    <x v="0"/>
    <n v="15"/>
    <n v="3"/>
    <s v="Good"/>
    <n v="1"/>
    <n v="25581"/>
    <n v="0"/>
    <x v="15"/>
    <n v="0"/>
    <s v="Untapped"/>
    <s v="Very Powerful"/>
    <n v="2818"/>
    <n v="0"/>
    <s v="http://blocgame.com/stats.php?id=43375"/>
    <s v="Gandhi-like"/>
  </r>
  <r>
    <s v="JaMon"/>
    <s v="amschind"/>
    <x v="6"/>
    <n v="226"/>
    <n v="0"/>
    <x v="0"/>
    <n v="15"/>
    <n v="3"/>
    <s v="Good"/>
    <n v="9"/>
    <n v="25120"/>
    <n v="294"/>
    <x v="12"/>
    <n v="0"/>
    <s v="Untapped"/>
    <s v="Very Powerful"/>
    <n v="4506"/>
    <n v="0"/>
    <s v="http://blocgame.com/stats.php?id=44573"/>
    <s v="Angelic"/>
  </r>
  <r>
    <s v="Gensokyo"/>
    <s v="DrKourin"/>
    <x v="1"/>
    <n v="298"/>
    <n v="71"/>
    <x v="0"/>
    <n v="15"/>
    <n v="3"/>
    <s v="Good"/>
    <n v="4"/>
    <n v="23521"/>
    <n v="0"/>
    <x v="4"/>
    <n v="0"/>
    <s v="Untapped"/>
    <s v="Very Powerful"/>
    <n v="2948"/>
    <n v="0"/>
    <s v="http://blocgame.com/stats.php?id=5212"/>
    <s v="Gandhi-like"/>
  </r>
  <r>
    <s v="Lyranistan"/>
    <s v="Lyranistan"/>
    <x v="8"/>
    <n v="220"/>
    <n v="12"/>
    <x v="0"/>
    <n v="15"/>
    <n v="3"/>
    <s v="Good"/>
    <n v="0"/>
    <n v="22038"/>
    <n v="1135"/>
    <x v="2"/>
    <n v="0"/>
    <s v="Untapped"/>
    <s v="Very Powerful"/>
    <n v="6413"/>
    <n v="0"/>
    <s v="http://blocgame.com/stats.php?id=56860"/>
    <s v="Questionable"/>
  </r>
  <r>
    <s v="Kajima"/>
    <s v="Angelus"/>
    <x v="2"/>
    <n v="323"/>
    <n v="40"/>
    <x v="2"/>
    <n v="15"/>
    <n v="3"/>
    <s v="Elite"/>
    <n v="159"/>
    <n v="20557"/>
    <n v="0"/>
    <x v="4"/>
    <n v="0"/>
    <s v="Untapped"/>
    <s v="Very Powerful"/>
    <n v="4826"/>
    <n v="0"/>
    <s v="http://blocgame.com/stats.php?id=46908"/>
    <s v="Gandhi-like"/>
  </r>
  <r>
    <s v="Kardazar"/>
    <s v="Mahmud Ali"/>
    <x v="1"/>
    <n v="279"/>
    <n v="45"/>
    <x v="2"/>
    <n v="15"/>
    <n v="3"/>
    <s v="Good"/>
    <n v="18"/>
    <n v="18871"/>
    <n v="5681"/>
    <x v="1"/>
    <n v="0"/>
    <s v="Untapped"/>
    <s v="Very Powerful"/>
    <n v="3267"/>
    <n v="0"/>
    <s v="http://blocgame.com/stats.php?id=55305"/>
    <s v="Gandhi-like"/>
  </r>
  <r>
    <s v="Bih"/>
    <s v="Fidel Baneo"/>
    <x v="4"/>
    <n v="372"/>
    <n v="51"/>
    <x v="2"/>
    <n v="15"/>
    <n v="3"/>
    <s v="Poor"/>
    <n v="77"/>
    <n v="14031"/>
    <n v="0"/>
    <x v="11"/>
    <n v="1"/>
    <s v="Untapped"/>
    <s v="Very Powerful"/>
    <n v="10294"/>
    <n v="0"/>
    <s v="http://blocgame.com/stats.php?id=53791"/>
    <s v="Gandhi-like"/>
  </r>
  <r>
    <s v="Treehuggers"/>
    <s v="Treehugger"/>
    <x v="0"/>
    <n v="311"/>
    <n v="52"/>
    <x v="2"/>
    <n v="15"/>
    <n v="3"/>
    <s v="Good"/>
    <n v="8"/>
    <n v="13758"/>
    <n v="923"/>
    <x v="5"/>
    <n v="0"/>
    <s v="Untapped"/>
    <s v="Very Powerful"/>
    <n v="5601"/>
    <n v="0"/>
    <s v="http://blocgame.com/stats.php?id=42299"/>
    <s v="Gandhi-like"/>
  </r>
  <r>
    <s v="The UCOA"/>
    <s v="Stephanobroburg123"/>
    <x v="0"/>
    <n v="79"/>
    <n v="8"/>
    <x v="1"/>
    <n v="2"/>
    <n v="0"/>
    <s v="Elite"/>
    <n v="47"/>
    <n v="11485"/>
    <n v="0"/>
    <x v="4"/>
    <n v="0"/>
    <s v="Untapped"/>
    <s v="Very Powerful"/>
    <n v="1068"/>
    <n v="0"/>
    <s v="http://blocgame.com/stats.php?id=54240"/>
    <s v="Gandhi-like"/>
  </r>
  <r>
    <s v="Geli Kurd"/>
    <s v="Rando"/>
    <x v="0"/>
    <n v="302"/>
    <n v="53"/>
    <x v="0"/>
    <n v="9"/>
    <n v="2"/>
    <s v="Elite"/>
    <n v="32"/>
    <n v="5372"/>
    <n v="2032"/>
    <x v="2"/>
    <n v="0"/>
    <s v="Untapped"/>
    <s v="Very Powerful"/>
    <n v="8278"/>
    <n v="0"/>
    <s v="http://blocgame.com/stats.php?id=47768"/>
    <s v="Gandhi-like"/>
  </r>
  <r>
    <s v="Swadia"/>
    <s v="SonnyJack"/>
    <x v="2"/>
    <n v="404"/>
    <n v="6"/>
    <x v="0"/>
    <n v="15"/>
    <n v="3"/>
    <s v="Elite"/>
    <n v="0"/>
    <n v="5404"/>
    <n v="0"/>
    <x v="1"/>
    <n v="10"/>
    <s v="Plentiful"/>
    <s v="Very Powerful"/>
    <n v="11748"/>
    <n v="0"/>
    <s v="http://blocgame.com/stats.php?id=40011"/>
    <s v="Nice"/>
  </r>
  <r>
    <s v="Infebiousness"/>
    <s v="infebious"/>
    <x v="11"/>
    <n v="20"/>
    <n v="8"/>
    <x v="3"/>
    <n v="3"/>
    <n v="0"/>
    <s v="Elite"/>
    <n v="3"/>
    <n v="5408"/>
    <n v="0"/>
    <x v="6"/>
    <n v="0"/>
    <s v="Plentiful"/>
    <s v="Large"/>
    <n v="3544"/>
    <n v="0"/>
    <s v="http://blocgame.com/stats.php?id=40302"/>
    <s v="Nice"/>
  </r>
  <r>
    <s v="Darkstone"/>
    <s v="Trakel"/>
    <x v="1"/>
    <n v="352"/>
    <n v="20"/>
    <x v="2"/>
    <n v="15"/>
    <n v="3"/>
    <s v="Good"/>
    <n v="1"/>
    <n v="4206"/>
    <n v="0"/>
    <x v="4"/>
    <n v="0"/>
    <s v="Untapped"/>
    <s v="Very Powerful"/>
    <n v="11506"/>
    <n v="0"/>
    <s v="http://blocgame.com/stats.php?id=57176"/>
    <s v="Gandhi-like"/>
  </r>
  <r>
    <s v="OnlyJuanOvue"/>
    <s v="BigGuyBane"/>
    <x v="4"/>
    <n v="295"/>
    <n v="60"/>
    <x v="0"/>
    <n v="14"/>
    <n v="3"/>
    <s v="Elite"/>
    <n v="0"/>
    <n v="18070"/>
    <n v="0"/>
    <x v="1"/>
    <n v="1"/>
    <s v="Untapped"/>
    <s v="Very Powerful"/>
    <n v="6833"/>
    <n v="0"/>
    <s v="http://blocgame.com/stats.php?id=52889"/>
    <s v="Gandhi-like"/>
  </r>
  <r>
    <s v="Wielkopl"/>
    <s v="taikuh"/>
    <x v="0"/>
    <n v="259"/>
    <n v="51"/>
    <x v="2"/>
    <n v="14"/>
    <n v="3"/>
    <s v="Elite"/>
    <n v="2"/>
    <n v="15326"/>
    <n v="0"/>
    <x v="4"/>
    <n v="7"/>
    <s v="Untapped"/>
    <s v="Very Powerful"/>
    <n v="9564"/>
    <n v="0"/>
    <s v="http://blocgame.com/stats.php?id=42376"/>
    <s v="Gandhi-like"/>
  </r>
  <r>
    <s v="Sarpeda"/>
    <s v="Sarpedon"/>
    <x v="2"/>
    <n v="236"/>
    <n v="3"/>
    <x v="2"/>
    <n v="14"/>
    <n v="3"/>
    <s v="Elite"/>
    <n v="5"/>
    <n v="13785"/>
    <n v="2297"/>
    <x v="2"/>
    <n v="0"/>
    <n v="0"/>
    <s v="Very Powerful"/>
    <n v="6350"/>
    <n v="0"/>
    <s v="http://blocgame.com/stats.php?id=56585"/>
    <s v="Normal"/>
  </r>
  <r>
    <s v="Best Istan"/>
    <s v="Glorious Leader"/>
    <x v="0"/>
    <n v="10"/>
    <n v="1"/>
    <x v="1"/>
    <n v="3"/>
    <n v="0"/>
    <s v="Elite"/>
    <n v="34"/>
    <n v="9620"/>
    <n v="0"/>
    <x v="0"/>
    <n v="0"/>
    <s v="Untapped"/>
    <s v="None"/>
    <n v="618"/>
    <n v="0"/>
    <s v="http://blocgame.com/stats.php?id=40577"/>
    <s v="Gandhi-like"/>
  </r>
  <r>
    <s v="Clownaland"/>
    <s v="Clowny"/>
    <x v="0"/>
    <n v="154"/>
    <n v="2"/>
    <x v="2"/>
    <n v="7"/>
    <n v="1"/>
    <s v="Good"/>
    <n v="9"/>
    <n v="5461"/>
    <n v="0"/>
    <x v="16"/>
    <n v="0"/>
    <s v="Untapped"/>
    <s v="Very Powerful"/>
    <n v="6775"/>
    <n v="0"/>
    <s v="http://blocgame.com/stats.php?id=46942"/>
    <s v="Angelic"/>
  </r>
  <r>
    <s v="Krovator Land"/>
    <s v="Kassim Fuentes"/>
    <x v="3"/>
    <n v="60"/>
    <n v="0"/>
    <x v="6"/>
    <n v="3"/>
    <n v="0"/>
    <s v="Elite"/>
    <n v="12"/>
    <n v="5473"/>
    <n v="310"/>
    <x v="12"/>
    <n v="0"/>
    <s v="Near Depletion"/>
    <s v="Large"/>
    <n v="3379"/>
    <n v="0"/>
    <s v="http://blocgame.com/stats.php?id=60722"/>
    <s v="Gandhi-like"/>
  </r>
  <r>
    <s v="Ur"/>
    <s v="Abraham"/>
    <x v="3"/>
    <n v="177"/>
    <n v="10"/>
    <x v="3"/>
    <n v="9"/>
    <n v="2"/>
    <s v="Elite"/>
    <n v="0"/>
    <n v="5478"/>
    <n v="9665"/>
    <x v="2"/>
    <n v="0"/>
    <s v="Untapped"/>
    <s v="Very Powerful"/>
    <n v="5245"/>
    <n v="0"/>
    <s v="http://blocgame.com/stats.php?id=61356"/>
    <s v="Gandhi-like"/>
  </r>
  <r>
    <s v="New Vilnius"/>
    <s v="Å»eligowski"/>
    <x v="12"/>
    <n v="4"/>
    <n v="9"/>
    <x v="4"/>
    <n v="5"/>
    <n v="1"/>
    <s v="Standard"/>
    <n v="75"/>
    <n v="5488"/>
    <n v="0"/>
    <x v="4"/>
    <n v="0"/>
    <n v="0"/>
    <s v="Large"/>
    <n v="4313"/>
    <n v="0"/>
    <s v="http://blocgame.com/stats.php?id=61514"/>
    <s v="Good"/>
  </r>
  <r>
    <s v="Genowia"/>
    <s v="ThePole"/>
    <x v="1"/>
    <n v="310"/>
    <n v="42"/>
    <x v="2"/>
    <n v="13"/>
    <n v="3"/>
    <s v="Standard"/>
    <n v="1"/>
    <n v="17639"/>
    <n v="0"/>
    <x v="4"/>
    <n v="0"/>
    <s v="Untapped"/>
    <s v="Very Powerful"/>
    <n v="4832"/>
    <n v="0"/>
    <s v="http://blocgame.com/stats.php?id=50839"/>
    <s v="Gandhi-like"/>
  </r>
  <r>
    <s v="Iranzamin"/>
    <s v="Lord of War"/>
    <x v="3"/>
    <n v="26"/>
    <n v="51"/>
    <x v="2"/>
    <n v="13"/>
    <n v="3"/>
    <s v="Elite"/>
    <n v="9"/>
    <n v="16885"/>
    <n v="0"/>
    <x v="8"/>
    <n v="0"/>
    <n v="0"/>
    <s v="Very Powerful"/>
    <n v="4605"/>
    <n v="0"/>
    <s v="http://blocgame.com/stats.php?id=49556"/>
    <s v="Nice"/>
  </r>
  <r>
    <s v="Utopiastan"/>
    <s v="SilmAlpha"/>
    <x v="1"/>
    <n v="316"/>
    <n v="51"/>
    <x v="2"/>
    <n v="13"/>
    <n v="3"/>
    <s v="Poor"/>
    <n v="0"/>
    <n v="14199"/>
    <n v="0"/>
    <x v="18"/>
    <n v="0"/>
    <s v="Untapped"/>
    <s v="Very Powerful"/>
    <n v="6909"/>
    <n v="0"/>
    <s v="http://blocgame.com/stats.php?id=56876"/>
    <s v="Gandhi-like"/>
  </r>
  <r>
    <s v="Peopleoil"/>
    <s v="newname"/>
    <x v="3"/>
    <n v="119"/>
    <n v="7"/>
    <x v="1"/>
    <n v="6"/>
    <n v="1"/>
    <s v="Good"/>
    <n v="26"/>
    <n v="5528"/>
    <n v="0"/>
    <x v="5"/>
    <n v="0"/>
    <n v="0"/>
    <s v="Large"/>
    <n v="4780"/>
    <n v="0"/>
    <s v="http://blocgame.com/stats.php?id=59041"/>
    <s v="Gandhi-like"/>
  </r>
  <r>
    <s v="switzerdouch"/>
    <s v="yaboimtndew"/>
    <x v="3"/>
    <n v="27"/>
    <n v="0"/>
    <x v="6"/>
    <n v="3"/>
    <n v="0"/>
    <s v="Standard"/>
    <n v="79"/>
    <n v="5546"/>
    <n v="0"/>
    <x v="11"/>
    <n v="0"/>
    <s v="Untapped"/>
    <s v="Powerful"/>
    <n v="1353"/>
    <n v="0"/>
    <s v="http://blocgame.com/stats.php?id=58997"/>
    <s v="Questionable"/>
  </r>
  <r>
    <s v="Aureliana"/>
    <s v="Aurelianus Van Riebeeck"/>
    <x v="1"/>
    <n v="131"/>
    <n v="10"/>
    <x v="3"/>
    <n v="7"/>
    <n v="1"/>
    <s v="Elite"/>
    <n v="10"/>
    <n v="5548"/>
    <n v="199"/>
    <x v="6"/>
    <n v="0"/>
    <s v="Near Depletion"/>
    <s v="Very Powerful"/>
    <n v="4005"/>
    <n v="0"/>
    <s v="http://blocgame.com/stats.php?id=42341"/>
    <s v="Isolated"/>
  </r>
  <r>
    <s v="DynamicMemes"/>
    <s v="mememan69"/>
    <x v="2"/>
    <n v="158"/>
    <n v="31"/>
    <x v="1"/>
    <n v="5"/>
    <n v="1"/>
    <s v="Elite"/>
    <n v="1"/>
    <n v="5568"/>
    <n v="0"/>
    <x v="6"/>
    <n v="0"/>
    <s v="Untapped"/>
    <s v="Very Powerful"/>
    <n v="2571"/>
    <n v="0.05"/>
    <s v="http://blocgame.com/stats.php?id=57005"/>
    <s v="Gandhi-like"/>
  </r>
  <r>
    <s v="Republic Dank"/>
    <s v="Dank de von Psstoyeur"/>
    <x v="2"/>
    <n v="92"/>
    <n v="14"/>
    <x v="3"/>
    <n v="6"/>
    <n v="1"/>
    <s v="Elite"/>
    <n v="8"/>
    <n v="5571"/>
    <n v="0"/>
    <x v="1"/>
    <n v="0"/>
    <s v="Untapped"/>
    <s v="Powerful"/>
    <n v="2190"/>
    <n v="0"/>
    <s v="http://blocgame.com/stats.php?id=58562"/>
    <s v="Gandhi-like"/>
  </r>
  <r>
    <s v="Violent Vegans"/>
    <s v="SnakeBombs"/>
    <x v="13"/>
    <n v="267"/>
    <n v="51"/>
    <x v="2"/>
    <n v="13"/>
    <n v="3"/>
    <s v="Elite"/>
    <n v="6"/>
    <n v="3888"/>
    <n v="0"/>
    <x v="14"/>
    <n v="0"/>
    <s v="Untapped"/>
    <s v="Very Powerful"/>
    <n v="6955"/>
    <n v="0"/>
    <s v="http://blocgame.com/stats.php?id=48869"/>
    <s v="Gandhi-like"/>
  </r>
  <r>
    <s v="Herpderpastan"/>
    <s v="Herpderpmcderp"/>
    <x v="1"/>
    <n v="260"/>
    <n v="17"/>
    <x v="2"/>
    <n v="13"/>
    <n v="3"/>
    <s v="Elite"/>
    <n v="0"/>
    <n v="2338"/>
    <n v="0"/>
    <x v="8"/>
    <n v="0"/>
    <s v="Untapped"/>
    <s v="Very Powerful"/>
    <n v="5419"/>
    <n v="0"/>
    <s v="http://blocgame.com/stats.php?id=40615"/>
    <s v="Gandhi-like"/>
  </r>
  <r>
    <s v="Shambala"/>
    <s v="Feranon"/>
    <x v="2"/>
    <n v="259"/>
    <n v="46"/>
    <x v="0"/>
    <n v="12"/>
    <n v="3"/>
    <s v="Elite"/>
    <n v="4"/>
    <n v="26831"/>
    <n v="0"/>
    <x v="4"/>
    <n v="0"/>
    <s v="Untapped"/>
    <s v="Very Powerful"/>
    <n v="2843"/>
    <n v="0"/>
    <s v="http://blocgame.com/stats.php?id=41268"/>
    <s v="Gandhi-like"/>
  </r>
  <r>
    <s v="Edtopia"/>
    <s v="Edgar"/>
    <x v="6"/>
    <n v="279"/>
    <n v="54"/>
    <x v="0"/>
    <n v="12"/>
    <n v="3"/>
    <s v="Elite"/>
    <n v="23"/>
    <n v="25237"/>
    <n v="0"/>
    <x v="11"/>
    <n v="0"/>
    <s v="Untapped"/>
    <s v="Very Powerful"/>
    <n v="2326"/>
    <n v="0.45"/>
    <s v="http://blocgame.com/stats.php?id=249"/>
    <s v="Gandhi-like"/>
  </r>
  <r>
    <s v="Khuzestan"/>
    <s v="Georgy Zhukov"/>
    <x v="6"/>
    <n v="222"/>
    <n v="47"/>
    <x v="2"/>
    <n v="12"/>
    <n v="3"/>
    <s v="Elite"/>
    <n v="1"/>
    <n v="22113"/>
    <n v="2662"/>
    <x v="8"/>
    <n v="0"/>
    <s v="Untapped"/>
    <s v="Very Powerful"/>
    <n v="3524"/>
    <n v="0"/>
    <s v="http://blocgame.com/stats.php?id=48914"/>
    <s v="Gandhi-like"/>
  </r>
  <r>
    <s v="Kalayaan"/>
    <s v="Fernindad E. Marcos"/>
    <x v="1"/>
    <n v="279"/>
    <n v="71"/>
    <x v="2"/>
    <n v="12"/>
    <n v="3"/>
    <s v="Elite"/>
    <n v="0"/>
    <n v="20005"/>
    <n v="0"/>
    <x v="4"/>
    <n v="0"/>
    <s v="Untapped"/>
    <s v="Very Powerful"/>
    <n v="7955"/>
    <n v="0"/>
    <s v="http://blocgame.com/stats.php?id=52349"/>
    <s v="Gandhi-like"/>
  </r>
  <r>
    <s v="TheDesertFox"/>
    <s v="DesertFox"/>
    <x v="1"/>
    <n v="339"/>
    <n v="47"/>
    <x v="2"/>
    <n v="12"/>
    <n v="3"/>
    <s v="Standard"/>
    <n v="1"/>
    <n v="16026"/>
    <n v="0"/>
    <x v="4"/>
    <n v="0"/>
    <s v="Untapped"/>
    <s v="Very Powerful"/>
    <n v="5325"/>
    <n v="0"/>
    <s v="http://blocgame.com/stats.php?id=52368"/>
    <s v="Gandhi-like"/>
  </r>
  <r>
    <s v="Ceti Alpha V"/>
    <s v="J. Dax"/>
    <x v="3"/>
    <n v="247"/>
    <n v="61"/>
    <x v="0"/>
    <n v="12"/>
    <n v="3"/>
    <s v="Elite"/>
    <n v="28"/>
    <n v="14644"/>
    <n v="0"/>
    <x v="12"/>
    <n v="0"/>
    <s v="Untapped"/>
    <s v="Very Powerful"/>
    <n v="5125"/>
    <n v="0"/>
    <s v="http://blocgame.com/stats.php?id=51185"/>
    <s v="Gandhi-like"/>
  </r>
  <r>
    <s v="New Caucasus"/>
    <s v="Cotton Luther"/>
    <x v="0"/>
    <n v="358"/>
    <n v="30"/>
    <x v="0"/>
    <n v="12"/>
    <n v="3"/>
    <s v="Elite"/>
    <n v="12"/>
    <n v="13895"/>
    <n v="0"/>
    <x v="6"/>
    <n v="0"/>
    <s v="Untapped"/>
    <s v="Very Powerful"/>
    <n v="6654"/>
    <n v="0"/>
    <s v="http://blocgame.com/stats.php?id=4392"/>
    <s v="Gandhi-like"/>
  </r>
  <r>
    <s v="Nougat"/>
    <s v="Nougat Empire"/>
    <x v="8"/>
    <n v="74"/>
    <n v="11"/>
    <x v="1"/>
    <n v="3"/>
    <n v="0"/>
    <s v="Good"/>
    <n v="2"/>
    <n v="5588"/>
    <n v="231"/>
    <x v="19"/>
    <n v="0"/>
    <s v="Untapped"/>
    <s v="Very Powerful"/>
    <n v="3145"/>
    <n v="0"/>
    <s v="http://blocgame.com/stats.php?id=51471"/>
    <s v="Gandhi-like"/>
  </r>
  <r>
    <s v="Maskettia"/>
    <s v="qqqqq"/>
    <x v="4"/>
    <n v="1913"/>
    <n v="52"/>
    <x v="0"/>
    <n v="21"/>
    <n v="5"/>
    <s v="Standard"/>
    <n v="16"/>
    <n v="5590"/>
    <n v="0"/>
    <x v="1"/>
    <n v="0"/>
    <s v="Untapped"/>
    <s v="Very Powerful"/>
    <n v="8127"/>
    <n v="0"/>
    <s v="http://blocgame.com/stats.php?id=52872"/>
    <s v="Gandhi-like"/>
  </r>
  <r>
    <s v="Kazilers Shoil"/>
    <s v="Haroni Ismaelist"/>
    <x v="2"/>
    <n v="61"/>
    <n v="3"/>
    <x v="6"/>
    <n v="3"/>
    <n v="0"/>
    <s v="Elite"/>
    <n v="12"/>
    <n v="5625"/>
    <n v="0"/>
    <x v="11"/>
    <n v="0"/>
    <s v="Near Depletion"/>
    <s v="Large"/>
    <n v="1734"/>
    <n v="0"/>
    <s v="http://blocgame.com/stats.php?id=60641"/>
    <s v="Gandhi-like"/>
  </r>
  <r>
    <s v="Nexustania"/>
    <s v="Rodger Ankle"/>
    <x v="1"/>
    <n v="200"/>
    <n v="2"/>
    <x v="4"/>
    <n v="8"/>
    <n v="2"/>
    <s v="Elite"/>
    <n v="4"/>
    <n v="5629"/>
    <n v="0"/>
    <x v="2"/>
    <n v="0"/>
    <s v="Plentiful"/>
    <s v="Very Powerful"/>
    <n v="5519"/>
    <n v="0"/>
    <s v="http://blocgame.com/stats.php?id=61345"/>
    <s v="Gandhi-like"/>
  </r>
  <r>
    <s v="Romanovia"/>
    <s v="Dmitry Romanov"/>
    <x v="1"/>
    <n v="107"/>
    <n v="14"/>
    <x v="3"/>
    <n v="4"/>
    <n v="1"/>
    <s v="Elite"/>
    <n v="35"/>
    <n v="5650"/>
    <n v="1148"/>
    <x v="2"/>
    <n v="0"/>
    <s v="Untapped"/>
    <s v="Very Powerful"/>
    <n v="2821"/>
    <n v="0"/>
    <s v="http://blocgame.com/stats.php?id=59571"/>
    <s v="Gandhi-like"/>
  </r>
  <r>
    <s v="MoonMania"/>
    <s v="MoonMan"/>
    <x v="1"/>
    <n v="221"/>
    <n v="42"/>
    <x v="0"/>
    <n v="11"/>
    <n v="2"/>
    <s v="Good"/>
    <n v="9"/>
    <n v="23184"/>
    <n v="0"/>
    <x v="14"/>
    <n v="0"/>
    <s v="Untapped"/>
    <s v="Very Powerful"/>
    <n v="3625"/>
    <n v="0"/>
    <s v="http://blocgame.com/stats.php?id=53650"/>
    <s v="Gandhi-like"/>
  </r>
  <r>
    <s v="nation name"/>
    <s v="alysdexia"/>
    <x v="1"/>
    <n v="228"/>
    <n v="51"/>
    <x v="2"/>
    <n v="11"/>
    <n v="2"/>
    <s v="Elite"/>
    <n v="9"/>
    <n v="19588"/>
    <n v="173"/>
    <x v="2"/>
    <n v="0"/>
    <s v="Untapped"/>
    <s v="Very Powerful"/>
    <n v="2451"/>
    <n v="0"/>
    <s v="http://blocgame.com/stats.php?id=49652"/>
    <s v="Gandhi-like"/>
  </r>
  <r>
    <s v="Pheonix"/>
    <s v="Shockwave"/>
    <x v="6"/>
    <n v="21"/>
    <n v="27"/>
    <x v="2"/>
    <n v="11"/>
    <n v="2"/>
    <s v="Elite"/>
    <n v="81"/>
    <n v="18805"/>
    <n v="0"/>
    <x v="8"/>
    <n v="0"/>
    <s v="Untapped"/>
    <s v="Small"/>
    <n v="3042"/>
    <n v="0"/>
    <s v="http://blocgame.com/stats.php?id=40311"/>
    <s v="Gandhi-like"/>
  </r>
  <r>
    <s v="bro dude"/>
    <s v="guy man"/>
    <x v="0"/>
    <n v="278"/>
    <n v="53"/>
    <x v="2"/>
    <n v="11"/>
    <n v="2"/>
    <s v="Elite"/>
    <n v="11"/>
    <n v="17645"/>
    <n v="309"/>
    <x v="3"/>
    <n v="0"/>
    <s v="Untapped"/>
    <s v="Very Powerful"/>
    <n v="5653"/>
    <n v="0"/>
    <s v="http://blocgame.com/stats.php?id=49465"/>
    <s v="Gandhi-like"/>
  </r>
  <r>
    <s v="Large Man"/>
    <s v="LargeMan"/>
    <x v="4"/>
    <n v="206"/>
    <n v="43"/>
    <x v="2"/>
    <n v="11"/>
    <n v="2"/>
    <s v="Elite"/>
    <n v="1"/>
    <n v="16446"/>
    <n v="1169"/>
    <x v="5"/>
    <n v="0"/>
    <s v="Untapped"/>
    <s v="Very Powerful"/>
    <n v="4170"/>
    <n v="0"/>
    <s v="http://blocgame.com/stats.php?id=52836"/>
    <s v="Gandhi-like"/>
  </r>
  <r>
    <s v="Robots"/>
    <s v="stormbot28"/>
    <x v="4"/>
    <n v="312"/>
    <n v="43"/>
    <x v="2"/>
    <n v="11"/>
    <n v="2"/>
    <s v="Good"/>
    <n v="1"/>
    <n v="16350"/>
    <n v="0"/>
    <x v="12"/>
    <n v="0"/>
    <s v="Untapped"/>
    <s v="Very Powerful"/>
    <n v="5375"/>
    <n v="0"/>
    <s v="http://blocgame.com/stats.php?id=40242"/>
    <s v="Gandhi-like"/>
  </r>
  <r>
    <s v="Reality"/>
    <s v="fujisyugi"/>
    <x v="1"/>
    <n v="148"/>
    <n v="18"/>
    <x v="2"/>
    <n v="11"/>
    <n v="2"/>
    <s v="Elite"/>
    <n v="0"/>
    <n v="15565"/>
    <n v="0"/>
    <x v="6"/>
    <n v="0"/>
    <n v="0"/>
    <s v="Very Powerful"/>
    <n v="7880"/>
    <n v="0.05"/>
    <s v="http://blocgame.com/stats.php?id=53029"/>
    <s v="Gandhi-like"/>
  </r>
  <r>
    <s v="Deklain"/>
    <s v="Otis"/>
    <x v="3"/>
    <n v="198"/>
    <n v="27"/>
    <x v="2"/>
    <n v="11"/>
    <n v="2"/>
    <s v="Elite"/>
    <n v="1"/>
    <n v="14668"/>
    <n v="0"/>
    <x v="4"/>
    <n v="0"/>
    <s v="Untapped"/>
    <s v="Very Powerful"/>
    <n v="3941"/>
    <n v="0.2"/>
    <s v="http://blocgame.com/stats.php?id=57066"/>
    <s v="Gandhi-like"/>
  </r>
  <r>
    <s v="Puella-Magia"/>
    <s v="Emily"/>
    <x v="2"/>
    <n v="75"/>
    <n v="48"/>
    <x v="2"/>
    <n v="7"/>
    <n v="1"/>
    <s v="Elite"/>
    <n v="27"/>
    <n v="11202"/>
    <n v="0"/>
    <x v="4"/>
    <n v="0"/>
    <s v="Plentiful"/>
    <s v="Very Powerful"/>
    <n v="4001"/>
    <n v="0"/>
    <s v="http://blocgame.com/stats.php?id=35958"/>
    <s v="Gandhi-like"/>
  </r>
  <r>
    <s v="P4r4d1s3"/>
    <s v="BurmyEx"/>
    <x v="2"/>
    <n v="33"/>
    <n v="10"/>
    <x v="3"/>
    <n v="3"/>
    <n v="0"/>
    <s v="Elite"/>
    <n v="20"/>
    <n v="5698"/>
    <n v="123"/>
    <x v="11"/>
    <n v="0"/>
    <s v="Untapped"/>
    <s v="Somewhat Large"/>
    <n v="1593"/>
    <n v="0"/>
    <s v="http://blocgame.com/stats.php?id=43368"/>
    <s v="Gandhi-like"/>
  </r>
  <r>
    <s v="Plob"/>
    <s v="plox"/>
    <x v="2"/>
    <n v="199"/>
    <n v="19"/>
    <x v="1"/>
    <n v="8"/>
    <n v="2"/>
    <s v="Good"/>
    <n v="2"/>
    <n v="5713"/>
    <n v="3419"/>
    <x v="1"/>
    <n v="1"/>
    <s v="Untapped"/>
    <s v="Very Powerful"/>
    <n v="4135"/>
    <n v="0"/>
    <s v="http://blocgame.com/stats.php?id=58260"/>
    <s v="Gandhi-like"/>
  </r>
  <r>
    <s v="KaleCepo"/>
    <s v="sultan lee"/>
    <x v="9"/>
    <n v="8"/>
    <n v="27"/>
    <x v="2"/>
    <n v="11"/>
    <n v="2"/>
    <s v="Elite"/>
    <n v="3"/>
    <n v="1199"/>
    <n v="0"/>
    <x v="15"/>
    <n v="0"/>
    <s v="Untapped"/>
    <s v="Very Powerful"/>
    <n v="4594"/>
    <n v="0"/>
    <s v="http://blocgame.com/stats.php?id=60711"/>
    <s v="Normal"/>
  </r>
  <r>
    <s v="Karat"/>
    <s v="TankGun"/>
    <x v="6"/>
    <n v="133"/>
    <n v="44"/>
    <x v="2"/>
    <n v="10"/>
    <n v="2"/>
    <s v="Elite"/>
    <n v="13"/>
    <n v="25224"/>
    <n v="0"/>
    <x v="12"/>
    <n v="0"/>
    <n v="0"/>
    <s v="Very Powerful"/>
    <n v="2347"/>
    <n v="0"/>
    <s v="http://blocgame.com/stats.php?id=45853"/>
    <s v="Gandhi-like"/>
  </r>
  <r>
    <s v="Mmhat"/>
    <s v="Homermustdie"/>
    <x v="3"/>
    <n v="238"/>
    <n v="71"/>
    <x v="1"/>
    <n v="10"/>
    <n v="2"/>
    <s v="Elite"/>
    <n v="12"/>
    <n v="22667"/>
    <n v="0"/>
    <x v="14"/>
    <n v="2"/>
    <s v="Untapped"/>
    <s v="Very Powerful"/>
    <n v="2920"/>
    <n v="0"/>
    <s v="http://blocgame.com/stats.php?id=45846"/>
    <s v="Gandhi-like"/>
  </r>
  <r>
    <s v="Slavostan"/>
    <s v="Joe Tito-Hoxha"/>
    <x v="1"/>
    <n v="154"/>
    <n v="26"/>
    <x v="2"/>
    <n v="10"/>
    <n v="2"/>
    <s v="Elite"/>
    <n v="11"/>
    <n v="16995"/>
    <n v="0"/>
    <x v="7"/>
    <n v="0"/>
    <s v="Untapped"/>
    <s v="Very Powerful"/>
    <n v="2658"/>
    <n v="0"/>
    <s v="http://blocgame.com/stats.php?id=48188"/>
    <s v="Gandhi-like"/>
  </r>
  <r>
    <s v="Duterte"/>
    <s v="Rodrigo Duterte"/>
    <x v="1"/>
    <n v="258"/>
    <n v="38"/>
    <x v="1"/>
    <n v="10"/>
    <n v="2"/>
    <s v="Good"/>
    <n v="12"/>
    <n v="13843"/>
    <n v="0"/>
    <x v="7"/>
    <n v="0"/>
    <s v="Untapped"/>
    <s v="Very Powerful"/>
    <n v="5390"/>
    <n v="0"/>
    <s v="http://blocgame.com/stats.php?id=57937"/>
    <s v="Gandhi-like"/>
  </r>
  <r>
    <s v="Tendo"/>
    <s v="Takehiro"/>
    <x v="5"/>
    <n v="100"/>
    <n v="13"/>
    <x v="4"/>
    <n v="5"/>
    <n v="1"/>
    <s v="Standard"/>
    <n v="24"/>
    <n v="9893"/>
    <n v="0"/>
    <x v="7"/>
    <n v="1"/>
    <s v="Plentiful"/>
    <s v="Very Powerful"/>
    <n v="1970"/>
    <n v="0"/>
    <s v="http://blocgame.com/stats.php?id=58802"/>
    <s v="Gandhi-like"/>
  </r>
  <r>
    <s v="Amazonian Union"/>
    <s v="Hugo Chavez"/>
    <x v="0"/>
    <n v="6"/>
    <n v="5"/>
    <x v="3"/>
    <n v="3"/>
    <n v="0"/>
    <s v="Good"/>
    <n v="2"/>
    <n v="5747"/>
    <n v="0"/>
    <x v="14"/>
    <n v="0"/>
    <n v="0"/>
    <s v="Somewhat Large"/>
    <n v="1364"/>
    <n v="0"/>
    <s v="http://blocgame.com/stats.php?id=59377"/>
    <s v="Gandhi-like"/>
  </r>
  <r>
    <s v="New Nederlands"/>
    <s v="William Mohamad"/>
    <x v="0"/>
    <n v="165"/>
    <n v="11"/>
    <x v="4"/>
    <n v="6"/>
    <n v="1"/>
    <s v="Good"/>
    <n v="3"/>
    <n v="5827"/>
    <n v="18807"/>
    <x v="1"/>
    <n v="0"/>
    <s v="Untapped"/>
    <s v="Very Powerful"/>
    <n v="4814"/>
    <n v="0"/>
    <s v="http://blocgame.com/stats.php?id=59454"/>
    <s v="Gandhi-like"/>
  </r>
  <r>
    <s v="Urosia"/>
    <s v="Lance Moroe"/>
    <x v="7"/>
    <n v="10"/>
    <n v="16"/>
    <x v="1"/>
    <n v="3"/>
    <n v="0"/>
    <s v="Elite"/>
    <n v="3"/>
    <n v="5842"/>
    <n v="0"/>
    <x v="6"/>
    <n v="0"/>
    <s v="Untapped"/>
    <s v="Powerful"/>
    <n v="1308"/>
    <n v="0"/>
    <s v="http://blocgame.com/stats.php?id=57637"/>
    <s v="Axis of Evil"/>
  </r>
  <r>
    <s v="Free Warriors"/>
    <s v="Milan Vondï¿½ich"/>
    <x v="3"/>
    <n v="69"/>
    <n v="2"/>
    <x v="6"/>
    <n v="3"/>
    <n v="0"/>
    <s v="Standard"/>
    <n v="2"/>
    <n v="5853"/>
    <n v="0"/>
    <x v="6"/>
    <n v="0"/>
    <s v="Untapped"/>
    <s v="Large"/>
    <n v="2908"/>
    <n v="0"/>
    <s v="http://blocgame.com/stats.php?id=60293"/>
    <s v="Gandhi-like"/>
  </r>
  <r>
    <s v="Tuchankaa"/>
    <s v="Toquisador"/>
    <x v="3"/>
    <n v="172"/>
    <n v="12"/>
    <x v="1"/>
    <n v="3"/>
    <n v="0"/>
    <s v="Good"/>
    <n v="23"/>
    <n v="5061"/>
    <n v="11"/>
    <x v="0"/>
    <n v="0"/>
    <s v="Untapped"/>
    <s v="Very Powerful"/>
    <n v="983"/>
    <n v="0"/>
    <s v="http://blocgame.com/stats.php?id=47573"/>
    <s v="Normal"/>
  </r>
  <r>
    <s v="Treehouse"/>
    <s v="Number One"/>
    <x v="3"/>
    <n v="99"/>
    <n v="3"/>
    <x v="4"/>
    <n v="5"/>
    <n v="1"/>
    <s v="Elite"/>
    <n v="22"/>
    <n v="10391"/>
    <n v="14"/>
    <x v="7"/>
    <n v="0"/>
    <s v="Untapped"/>
    <s v="Very Powerful"/>
    <n v="1601"/>
    <n v="0"/>
    <s v="http://blocgame.com/stats.php?id=58889"/>
    <s v="Gandhi-like"/>
  </r>
  <r>
    <s v="Honduras"/>
    <s v="Inferno666"/>
    <x v="3"/>
    <n v="77"/>
    <n v="11"/>
    <x v="6"/>
    <n v="3"/>
    <n v="0"/>
    <s v="Elite"/>
    <n v="5"/>
    <n v="5946"/>
    <n v="26"/>
    <x v="11"/>
    <n v="0"/>
    <s v="Untapped"/>
    <s v="Large"/>
    <n v="1968"/>
    <n v="0"/>
    <s v="http://blocgame.com/stats.php?id=60291"/>
    <s v="Gandhi-like"/>
  </r>
  <r>
    <s v="Cena Nation WWE"/>
    <s v="John Cena of WWE"/>
    <x v="7"/>
    <n v="179"/>
    <n v="20"/>
    <x v="1"/>
    <n v="7"/>
    <n v="1"/>
    <s v="Standard"/>
    <n v="1"/>
    <n v="5984"/>
    <n v="0"/>
    <x v="5"/>
    <n v="0"/>
    <s v="Untapped"/>
    <s v="Very Powerful"/>
    <n v="3908"/>
    <n v="0"/>
    <s v="http://blocgame.com/stats.php?id=55959"/>
    <s v="Gandhi-like"/>
  </r>
  <r>
    <s v="Kuviere"/>
    <s v="Jaywynne"/>
    <x v="3"/>
    <n v="2"/>
    <n v="11"/>
    <x v="3"/>
    <n v="5"/>
    <n v="1"/>
    <s v="Undisciplined Rabble"/>
    <n v="51"/>
    <n v="6003"/>
    <n v="0"/>
    <x v="3"/>
    <n v="0"/>
    <s v="Untapped"/>
    <s v="Very Powerful"/>
    <n v="1686"/>
    <n v="0"/>
    <s v="http://blocgame.com/stats.php?id=58755"/>
    <s v="Normal"/>
  </r>
  <r>
    <s v="Sariis"/>
    <s v="Bavilin"/>
    <x v="3"/>
    <n v="29"/>
    <n v="6"/>
    <x v="3"/>
    <n v="4"/>
    <n v="1"/>
    <s v="Poor"/>
    <n v="123"/>
    <n v="6005"/>
    <n v="4683"/>
    <x v="3"/>
    <n v="0"/>
    <s v="Untapped"/>
    <s v="Somewhat Large"/>
    <n v="2907"/>
    <n v="0.05"/>
    <s v="http://blocgame.com/stats.php?id=60186"/>
    <s v="Normal"/>
  </r>
  <r>
    <s v="Nerdia"/>
    <s v="TheKyu"/>
    <x v="2"/>
    <n v="191"/>
    <n v="32"/>
    <x v="1"/>
    <n v="10"/>
    <n v="2"/>
    <s v="Poor"/>
    <n v="1"/>
    <n v="4886"/>
    <n v="0"/>
    <x v="12"/>
    <n v="0"/>
    <n v="0"/>
    <s v="Powerful"/>
    <n v="6985"/>
    <n v="0.1"/>
    <s v="http://blocgame.com/stats.php?id=56451"/>
    <s v="Gandhi-like"/>
  </r>
  <r>
    <s v="kabdy"/>
    <s v="NitroBAY"/>
    <x v="3"/>
    <n v="309"/>
    <n v="29"/>
    <x v="1"/>
    <n v="10"/>
    <n v="2"/>
    <s v="Standard"/>
    <n v="2"/>
    <n v="4835"/>
    <n v="0"/>
    <x v="14"/>
    <n v="0"/>
    <s v="Untapped"/>
    <s v="Very Powerful"/>
    <n v="3785"/>
    <n v="0"/>
    <s v="http://blocgame.com/stats.php?id=58731"/>
    <s v="Gandhi-like"/>
  </r>
  <r>
    <s v="sandakania"/>
    <s v="Ryan Kentang"/>
    <x v="9"/>
    <n v="244"/>
    <n v="15"/>
    <x v="3"/>
    <n v="10"/>
    <n v="2"/>
    <s v="Standard"/>
    <n v="6"/>
    <n v="4296"/>
    <n v="0"/>
    <x v="15"/>
    <n v="0"/>
    <s v="Untapped"/>
    <s v="Very Powerful"/>
    <n v="4577"/>
    <n v="0"/>
    <s v="http://blocgame.com/stats.php?id=60600"/>
    <s v="Good"/>
  </r>
  <r>
    <s v="Magna Bonom"/>
    <s v="Krull"/>
    <x v="2"/>
    <n v="213"/>
    <n v="26"/>
    <x v="1"/>
    <n v="10"/>
    <n v="2"/>
    <s v="Elite"/>
    <n v="9"/>
    <n v="4235"/>
    <n v="2827"/>
    <x v="5"/>
    <n v="0"/>
    <s v="Untapped"/>
    <s v="Very Powerful"/>
    <n v="5585"/>
    <n v="0"/>
    <s v="http://blocgame.com/stats.php?id=59435"/>
    <s v="Questionable"/>
  </r>
  <r>
    <s v="Desert Fox"/>
    <s v="schmitzz"/>
    <x v="7"/>
    <n v="269"/>
    <n v="31"/>
    <x v="2"/>
    <n v="10"/>
    <n v="2"/>
    <s v="Good"/>
    <n v="78"/>
    <n v="2802"/>
    <n v="0"/>
    <x v="1"/>
    <n v="0"/>
    <s v="Untapped"/>
    <s v="Very Powerful"/>
    <n v="5314"/>
    <n v="0"/>
    <s v="http://blocgame.com/stats.php?id=56662"/>
    <s v="Gandhi-like"/>
  </r>
  <r>
    <s v="Markovia"/>
    <s v="RDM HC"/>
    <x v="6"/>
    <n v="218"/>
    <n v="33"/>
    <x v="1"/>
    <n v="9"/>
    <n v="2"/>
    <s v="Elite"/>
    <n v="0"/>
    <n v="16595"/>
    <n v="0"/>
    <x v="12"/>
    <n v="0"/>
    <s v="Untapped"/>
    <s v="Very Powerful"/>
    <n v="3805"/>
    <n v="0"/>
    <s v="http://blocgame.com/stats.php?id=58369"/>
    <s v="Angelic"/>
  </r>
  <r>
    <s v="South Park"/>
    <s v="cartman"/>
    <x v="0"/>
    <n v="228"/>
    <n v="43"/>
    <x v="2"/>
    <n v="9"/>
    <n v="2"/>
    <s v="Elite"/>
    <n v="2"/>
    <n v="15335"/>
    <n v="0"/>
    <x v="12"/>
    <n v="0"/>
    <s v="Plentiful"/>
    <s v="Very Powerful"/>
    <n v="4010"/>
    <n v="0"/>
    <s v="http://blocgame.com/stats.php?id=228"/>
    <s v="Gandhi-like"/>
  </r>
  <r>
    <s v="Krakozhia"/>
    <s v="Ilyich"/>
    <x v="4"/>
    <n v="289"/>
    <n v="45"/>
    <x v="0"/>
    <n v="9"/>
    <n v="2"/>
    <s v="Good"/>
    <n v="2"/>
    <n v="15102"/>
    <n v="0"/>
    <x v="0"/>
    <n v="1"/>
    <s v="Untapped"/>
    <s v="Very Powerful"/>
    <n v="3180"/>
    <n v="0"/>
    <s v="http://blocgame.com/stats.php?id=39065"/>
    <s v="Gandhi-like"/>
  </r>
  <r>
    <s v="ï¿½ï¿½ï¿½ï¿½ï¿½ï¿½ï¿½ï¿½ï¿½ï¿½"/>
    <s v="Mambuta"/>
    <x v="1"/>
    <n v="191"/>
    <n v="20"/>
    <x v="2"/>
    <n v="9"/>
    <n v="2"/>
    <s v="Elite"/>
    <n v="18"/>
    <n v="14727"/>
    <n v="251"/>
    <x v="6"/>
    <n v="0"/>
    <s v="Untapped"/>
    <s v="Very Powerful"/>
    <n v="2268"/>
    <n v="0"/>
    <s v="http://blocgame.com/stats.php?id=55460"/>
    <s v="Gandhi-like"/>
  </r>
  <r>
    <s v="Laurence"/>
    <s v="Frezzerbloom"/>
    <x v="4"/>
    <n v="238"/>
    <n v="22"/>
    <x v="2"/>
    <n v="9"/>
    <n v="2"/>
    <s v="Good"/>
    <n v="3"/>
    <n v="13623"/>
    <n v="0"/>
    <x v="1"/>
    <n v="0"/>
    <s v="Untapped"/>
    <s v="Very Powerful"/>
    <n v="3328"/>
    <n v="0"/>
    <s v="http://blocgame.com/stats.php?id=49637"/>
    <s v="Gandhi-like"/>
  </r>
  <r>
    <s v="Shining Sun"/>
    <s v="Wladyslaw Gomulka"/>
    <x v="12"/>
    <n v="84"/>
    <n v="2"/>
    <x v="6"/>
    <n v="5"/>
    <n v="1"/>
    <s v="Elite"/>
    <n v="1"/>
    <n v="6050"/>
    <n v="380"/>
    <x v="6"/>
    <n v="0"/>
    <n v="0"/>
    <s v="Large"/>
    <n v="4805"/>
    <n v="0"/>
    <s v="http://blocgame.com/stats.php?id=61511"/>
    <s v="Good"/>
  </r>
  <r>
    <s v="Cascoia"/>
    <s v="unioncomic"/>
    <x v="0"/>
    <n v="258"/>
    <n v="51"/>
    <x v="0"/>
    <n v="15"/>
    <n v="3"/>
    <s v="Good"/>
    <n v="0"/>
    <n v="6134"/>
    <n v="0"/>
    <x v="1"/>
    <n v="0"/>
    <n v="0"/>
    <s v="Very Powerful"/>
    <n v="9069"/>
    <n v="0"/>
    <s v="http://blocgame.com/stats.php?id=54174"/>
    <s v="Gandhi-like"/>
  </r>
  <r>
    <s v="Romiia"/>
    <s v="The Great Tiberius III"/>
    <x v="1"/>
    <n v="79"/>
    <n v="6"/>
    <x v="3"/>
    <n v="4"/>
    <n v="1"/>
    <s v="Good"/>
    <n v="18"/>
    <n v="5714"/>
    <n v="422"/>
    <x v="13"/>
    <n v="0"/>
    <s v="Untapped"/>
    <s v="Somewhat Large"/>
    <n v="3107"/>
    <n v="0"/>
    <s v="http://blocgame.com/stats.php?id=60242"/>
    <s v="Gandhi-like"/>
  </r>
  <r>
    <s v="Tyanra"/>
    <s v="SaffronMerchant"/>
    <x v="4"/>
    <n v="25"/>
    <n v="7"/>
    <x v="3"/>
    <n v="5"/>
    <n v="1"/>
    <s v="Elite"/>
    <n v="17"/>
    <n v="5456"/>
    <n v="0"/>
    <x v="13"/>
    <n v="0"/>
    <s v="Untapped"/>
    <s v="Powerful"/>
    <n v="3210"/>
    <n v="0"/>
    <s v="http://blocgame.com/stats.php?id=60365"/>
    <s v="Gandhi-like"/>
  </r>
  <r>
    <s v="Newbish"/>
    <s v="Newbish"/>
    <x v="0"/>
    <n v="157"/>
    <n v="10"/>
    <x v="3"/>
    <n v="6"/>
    <n v="1"/>
    <s v="Standard"/>
    <n v="34"/>
    <n v="6232"/>
    <n v="9465"/>
    <x v="2"/>
    <n v="0"/>
    <s v="Untapped"/>
    <s v="Very Powerful"/>
    <n v="4201"/>
    <n v="0"/>
    <s v="http://blocgame.com/stats.php?id=59854"/>
    <s v="Gandhi-like"/>
  </r>
  <r>
    <s v="Rattown"/>
    <s v="Furfag Commanding"/>
    <x v="1"/>
    <n v="526"/>
    <n v="77"/>
    <x v="0"/>
    <n v="16"/>
    <n v="4"/>
    <s v="Elite"/>
    <n v="1"/>
    <n v="6234"/>
    <n v="0"/>
    <x v="2"/>
    <n v="22"/>
    <s v="Untapped"/>
    <s v="Very Powerful"/>
    <n v="9433"/>
    <n v="0"/>
    <s v="http://blocgame.com/stats.php?id=39062"/>
    <s v="Gandhi-like"/>
  </r>
  <r>
    <s v="Tanus"/>
    <s v="Hoovytaurus"/>
    <x v="0"/>
    <n v="74"/>
    <n v="8"/>
    <x v="4"/>
    <n v="6"/>
    <n v="1"/>
    <s v="Elite"/>
    <n v="17"/>
    <n v="6266"/>
    <n v="139"/>
    <x v="12"/>
    <n v="0"/>
    <s v="Untapped"/>
    <s v="Very Powerful"/>
    <n v="3913"/>
    <n v="0"/>
    <s v="http://blocgame.com/stats.php?id=61059"/>
    <s v="Gandhi-like"/>
  </r>
  <r>
    <s v="Oranje"/>
    <s v="Joseph"/>
    <x v="0"/>
    <n v="7"/>
    <n v="11"/>
    <x v="1"/>
    <n v="2"/>
    <n v="0"/>
    <s v="Elite"/>
    <n v="52"/>
    <n v="6278"/>
    <n v="0"/>
    <x v="6"/>
    <n v="0"/>
    <s v="Untapped"/>
    <s v="None"/>
    <n v="1438"/>
    <n v="0"/>
    <s v="http://blocgame.com/stats.php?id=40545"/>
    <s v="Angelic"/>
  </r>
  <r>
    <s v="Azhdahagate"/>
    <s v="Azhdaha_Panzer"/>
    <x v="2"/>
    <n v="294"/>
    <n v="51"/>
    <x v="0"/>
    <n v="30"/>
    <n v="7"/>
    <s v="Good"/>
    <n v="5"/>
    <n v="6279"/>
    <n v="0"/>
    <x v="2"/>
    <n v="21"/>
    <s v="Untapped"/>
    <s v="Very Powerful"/>
    <n v="13719"/>
    <n v="0"/>
    <s v="http://blocgame.com/stats.php?id=52422"/>
    <s v="Angelic"/>
  </r>
  <r>
    <s v="Jarhead"/>
    <s v="Jarhead99"/>
    <x v="3"/>
    <n v="56"/>
    <n v="1"/>
    <x v="3"/>
    <n v="2"/>
    <n v="0"/>
    <s v="Good"/>
    <n v="123"/>
    <n v="6310"/>
    <n v="0"/>
    <x v="14"/>
    <n v="0"/>
    <s v="Untapped"/>
    <s v="Somewhat Large"/>
    <n v="1633"/>
    <n v="0.05"/>
    <s v="http://blocgame.com/stats.php?id=59874"/>
    <s v="Gandhi-like"/>
  </r>
  <r>
    <s v="Waiwud Iwanem"/>
    <s v="Hasaki Enkou"/>
    <x v="4"/>
    <n v="69"/>
    <n v="8"/>
    <x v="2"/>
    <n v="10"/>
    <n v="2"/>
    <s v="Elite"/>
    <n v="2"/>
    <n v="6422"/>
    <n v="0"/>
    <x v="15"/>
    <n v="0"/>
    <n v="0"/>
    <s v="Very Powerful"/>
    <n v="2680"/>
    <n v="0"/>
    <s v="http://blocgame.com/stats.php?id=54484"/>
    <s v="Gandhi-like"/>
  </r>
  <r>
    <s v="Foundation"/>
    <s v="Danzo"/>
    <x v="0"/>
    <n v="137"/>
    <n v="27"/>
    <x v="0"/>
    <n v="12"/>
    <n v="3"/>
    <s v="Elite"/>
    <n v="15"/>
    <n v="11129"/>
    <n v="0"/>
    <x v="0"/>
    <n v="0"/>
    <s v="Untapped"/>
    <s v="Very Powerful"/>
    <n v="14518"/>
    <n v="0"/>
    <s v="http://blocgame.com/stats.php?id=46870"/>
    <s v="Gandhi-like"/>
  </r>
  <r>
    <s v="Cratela"/>
    <s v="Arthur"/>
    <x v="3"/>
    <n v="203"/>
    <n v="25"/>
    <x v="6"/>
    <n v="9"/>
    <n v="2"/>
    <s v="Elite"/>
    <n v="0"/>
    <n v="4686"/>
    <n v="10372"/>
    <x v="5"/>
    <n v="0"/>
    <s v="Untapped"/>
    <s v="Very Powerful"/>
    <n v="6713"/>
    <n v="0"/>
    <s v="http://blocgame.com/stats.php?id=61179"/>
    <s v="Gandhi-like"/>
  </r>
  <r>
    <s v="Klub"/>
    <s v="Man of the Moon"/>
    <x v="4"/>
    <n v="238"/>
    <n v="20"/>
    <x v="0"/>
    <n v="9"/>
    <n v="2"/>
    <s v="Standard"/>
    <n v="5"/>
    <n v="3284"/>
    <n v="0"/>
    <x v="18"/>
    <n v="1"/>
    <s v="Untapped"/>
    <s v="Very Powerful"/>
    <n v="5079"/>
    <n v="0"/>
    <s v="http://blocgame.com/stats.php?id=52854"/>
    <s v="Gandhi-like"/>
  </r>
  <r>
    <s v="San-tï¿½iao"/>
    <s v="Ching Shih"/>
    <x v="2"/>
    <n v="163"/>
    <n v="44"/>
    <x v="5"/>
    <n v="9"/>
    <n v="2"/>
    <s v="Elite"/>
    <n v="0"/>
    <n v="2453"/>
    <n v="34"/>
    <x v="4"/>
    <n v="0"/>
    <s v="Untapped"/>
    <s v="Very Powerful"/>
    <n v="10628"/>
    <n v="0.05"/>
    <s v="http://blocgame.com/stats.php?id=60079"/>
    <s v="Gandhi-like"/>
  </r>
  <r>
    <s v="Jerai"/>
    <s v="muadz.zulkar9"/>
    <x v="9"/>
    <n v="302"/>
    <n v="16"/>
    <x v="1"/>
    <n v="9"/>
    <n v="2"/>
    <s v="Standard"/>
    <n v="151"/>
    <n v="2084"/>
    <n v="0"/>
    <x v="15"/>
    <n v="0"/>
    <s v="Untapped"/>
    <s v="Very Powerful"/>
    <n v="5246"/>
    <n v="0"/>
    <s v="http://blocgame.com/stats.php?id=60621"/>
    <s v="Gandhi-like"/>
  </r>
  <r>
    <s v="Falk"/>
    <s v="Seth"/>
    <x v="6"/>
    <n v="100"/>
    <n v="22"/>
    <x v="0"/>
    <n v="8"/>
    <n v="2"/>
    <s v="Good"/>
    <n v="10"/>
    <n v="25689"/>
    <n v="0"/>
    <x v="4"/>
    <n v="0"/>
    <s v="Untapped"/>
    <s v="Very Powerful"/>
    <n v="1466"/>
    <n v="0"/>
    <s v="http://blocgame.com/stats.php?id=43574"/>
    <s v="Gandhi-like"/>
  </r>
  <r>
    <s v="Alexandrastan"/>
    <s v="TWAIN"/>
    <x v="6"/>
    <n v="198"/>
    <n v="51"/>
    <x v="0"/>
    <n v="8"/>
    <n v="2"/>
    <s v="Good"/>
    <n v="22"/>
    <n v="16337"/>
    <n v="0"/>
    <x v="2"/>
    <n v="2"/>
    <s v="Untapped"/>
    <s v="Very Powerful"/>
    <n v="2569"/>
    <n v="0"/>
    <s v="http://blocgame.com/stats.php?id=39070"/>
    <s v="Gandhi-like"/>
  </r>
  <r>
    <s v="Gandoria"/>
    <s v="zoneguy22"/>
    <x v="0"/>
    <n v="185"/>
    <n v="44"/>
    <x v="2"/>
    <n v="8"/>
    <n v="2"/>
    <s v="Elite"/>
    <n v="22"/>
    <n v="15674"/>
    <n v="0"/>
    <x v="9"/>
    <n v="0"/>
    <s v="Untapped"/>
    <s v="Very Powerful"/>
    <n v="1983"/>
    <n v="0"/>
    <s v="http://blocgame.com/stats.php?id=50771"/>
    <s v="Gandhi-like"/>
  </r>
  <r>
    <s v="Scavia"/>
    <s v="nike1155"/>
    <x v="0"/>
    <n v="240"/>
    <n v="51"/>
    <x v="2"/>
    <n v="8"/>
    <n v="2"/>
    <s v="Elite"/>
    <n v="1"/>
    <n v="14254"/>
    <n v="0"/>
    <x v="10"/>
    <n v="0"/>
    <s v="Near Depletion"/>
    <s v="Very Powerful"/>
    <n v="3774"/>
    <n v="0"/>
    <s v="http://blocgame.com/stats.php?id=52275"/>
    <s v="Isolated"/>
  </r>
  <r>
    <s v="Nautique"/>
    <s v="wayneeconomist"/>
    <x v="3"/>
    <n v="40"/>
    <n v="12"/>
    <x v="1"/>
    <n v="5"/>
    <n v="1"/>
    <s v="Standard"/>
    <n v="14"/>
    <n v="5334"/>
    <n v="0"/>
    <x v="13"/>
    <n v="0"/>
    <s v="Untapped"/>
    <s v="Very Powerful"/>
    <n v="2967"/>
    <n v="0"/>
    <s v="http://blocgame.com/stats.php?id=58443"/>
    <s v="Questionable"/>
  </r>
  <r>
    <s v="Etiwan"/>
    <s v="Latvu"/>
    <x v="3"/>
    <n v="169"/>
    <n v="15"/>
    <x v="3"/>
    <n v="7"/>
    <n v="1"/>
    <s v="Good"/>
    <n v="15"/>
    <n v="6497"/>
    <n v="0"/>
    <x v="14"/>
    <n v="0"/>
    <s v="Plentiful"/>
    <s v="Very Powerful"/>
    <n v="4062"/>
    <n v="0"/>
    <s v="http://blocgame.com/stats.php?id=60056"/>
    <s v="Gandhi-like"/>
  </r>
  <r>
    <s v="Struckmania"/>
    <s v="War Criminal"/>
    <x v="3"/>
    <n v="152"/>
    <n v="10"/>
    <x v="3"/>
    <n v="7"/>
    <n v="1"/>
    <s v="Elite"/>
    <n v="30"/>
    <n v="6519"/>
    <n v="0"/>
    <x v="2"/>
    <n v="0"/>
    <s v="Plentiful"/>
    <s v="Very Powerful"/>
    <n v="3557"/>
    <n v="0.05"/>
    <s v="http://blocgame.com/stats.php?id=60019"/>
    <s v="Gandhi-like"/>
  </r>
  <r>
    <s v="ECPF"/>
    <s v="Schaapjoch"/>
    <x v="3"/>
    <n v="70"/>
    <n v="9"/>
    <x v="4"/>
    <n v="6"/>
    <n v="1"/>
    <s v="Elite"/>
    <n v="3"/>
    <n v="6532"/>
    <n v="45"/>
    <x v="19"/>
    <n v="0"/>
    <s v="Untapped"/>
    <s v="Large"/>
    <n v="2664"/>
    <n v="0"/>
    <s v="http://blocgame.com/stats.php?id=60194"/>
    <s v="Gandhi-like"/>
  </r>
  <r>
    <s v="Maharashtra"/>
    <s v="Mao ze Bong"/>
    <x v="1"/>
    <n v="96"/>
    <n v="6"/>
    <x v="4"/>
    <n v="6"/>
    <n v="1"/>
    <s v="Good"/>
    <n v="14"/>
    <n v="6471"/>
    <n v="392"/>
    <x v="13"/>
    <n v="0"/>
    <s v="Untapped"/>
    <s v="Very Powerful"/>
    <n v="3342"/>
    <n v="0"/>
    <s v="http://blocgame.com/stats.php?id=60180"/>
    <s v="Gandhi-like"/>
  </r>
  <r>
    <s v="MumbosMountain"/>
    <s v="Mumbo Jumbo"/>
    <x v="5"/>
    <n v="174"/>
    <n v="28"/>
    <x v="2"/>
    <n v="9"/>
    <n v="2"/>
    <s v="Standard"/>
    <n v="5"/>
    <n v="6576"/>
    <n v="0"/>
    <x v="11"/>
    <n v="0"/>
    <s v="Untapped"/>
    <s v="Very Powerful"/>
    <n v="5992"/>
    <n v="0"/>
    <s v="http://blocgame.com/stats.php?id=54444"/>
    <s v="Gandhi-like"/>
  </r>
  <r>
    <s v="Al Kebab"/>
    <s v="John Zoidberg"/>
    <x v="1"/>
    <n v="125"/>
    <n v="10"/>
    <x v="4"/>
    <n v="5"/>
    <n v="1"/>
    <s v="Good"/>
    <n v="10"/>
    <n v="6635"/>
    <n v="0"/>
    <x v="2"/>
    <n v="0"/>
    <s v="Untapped"/>
    <s v="Very Powerful"/>
    <n v="3575"/>
    <n v="0"/>
    <s v="http://blocgame.com/stats.php?id=59392"/>
    <s v="Gandhi-like"/>
  </r>
  <r>
    <s v="Reikland"/>
    <s v="Karl-Franz I"/>
    <x v="3"/>
    <n v="132"/>
    <n v="22"/>
    <x v="4"/>
    <n v="3"/>
    <n v="0"/>
    <s v="Good"/>
    <n v="2"/>
    <n v="6669"/>
    <n v="6017"/>
    <x v="8"/>
    <n v="0"/>
    <s v="Untapped"/>
    <s v="Very Powerful"/>
    <n v="1617"/>
    <n v="0"/>
    <s v="http://blocgame.com/stats.php?id=58781"/>
    <s v="Gandhi-like"/>
  </r>
  <r>
    <s v="Granola"/>
    <s v="Granola Empire"/>
    <x v="8"/>
    <n v="101"/>
    <n v="12"/>
    <x v="1"/>
    <n v="3"/>
    <n v="0"/>
    <s v="Elite"/>
    <n v="2"/>
    <n v="6680"/>
    <n v="0"/>
    <x v="17"/>
    <n v="0"/>
    <s v="Plentiful"/>
    <s v="Very Powerful"/>
    <n v="2008"/>
    <n v="0"/>
    <s v="http://blocgame.com/stats.php?id=50172"/>
    <s v="Questionable"/>
  </r>
  <r>
    <s v="Hamshiretonland"/>
    <s v="Lord Hamshiretonburrough"/>
    <x v="2"/>
    <n v="185"/>
    <n v="11"/>
    <x v="1"/>
    <n v="7"/>
    <n v="1"/>
    <s v="Standard"/>
    <n v="5"/>
    <n v="6712"/>
    <n v="1052"/>
    <x v="16"/>
    <n v="0"/>
    <s v="Untapped"/>
    <s v="Very Powerful"/>
    <n v="2748"/>
    <n v="0"/>
    <s v="http://blocgame.com/stats.php?id=58470"/>
    <s v="Angelic"/>
  </r>
  <r>
    <s v="skrubrikei"/>
    <s v="coweymcnuggets"/>
    <x v="0"/>
    <n v="239"/>
    <n v="31"/>
    <x v="1"/>
    <n v="8"/>
    <n v="2"/>
    <s v="Elite"/>
    <n v="14"/>
    <n v="9627"/>
    <n v="0"/>
    <x v="4"/>
    <n v="0"/>
    <s v="Untapped"/>
    <s v="Very Powerful"/>
    <n v="3831"/>
    <n v="0"/>
    <s v="http://blocgame.com/stats.php?id=48846"/>
    <s v="Gandhi-like"/>
  </r>
  <r>
    <s v="Subcon"/>
    <s v="Sybalus"/>
    <x v="2"/>
    <n v="107"/>
    <n v="16"/>
    <x v="1"/>
    <n v="3"/>
    <n v="0"/>
    <s v="Elite"/>
    <n v="4"/>
    <n v="6798"/>
    <n v="234"/>
    <x v="19"/>
    <n v="0"/>
    <s v="Untapped"/>
    <s v="Very Powerful"/>
    <n v="908"/>
    <n v="0"/>
    <s v="http://blocgame.com/stats.php?id=53099"/>
    <s v="Gandhi-like"/>
  </r>
  <r>
    <s v="One Star"/>
    <s v="Neku"/>
    <x v="3"/>
    <n v="138"/>
    <n v="10"/>
    <x v="1"/>
    <n v="6"/>
    <n v="1"/>
    <s v="Elite"/>
    <n v="22"/>
    <n v="6823"/>
    <n v="0"/>
    <x v="8"/>
    <n v="0"/>
    <s v="Untapped"/>
    <s v="Very Powerful"/>
    <n v="3916"/>
    <n v="0"/>
    <s v="http://blocgame.com/stats.php?id=57783"/>
    <s v="Gandhi-like"/>
  </r>
  <r>
    <s v="Reim"/>
    <s v="Azrael"/>
    <x v="3"/>
    <n v="221"/>
    <n v="29"/>
    <x v="1"/>
    <n v="7"/>
    <n v="1"/>
    <s v="Elite"/>
    <n v="13"/>
    <n v="6439"/>
    <n v="0"/>
    <x v="4"/>
    <n v="0"/>
    <s v="Untapped"/>
    <s v="Very Powerful"/>
    <n v="3979"/>
    <n v="0"/>
    <s v="http://blocgame.com/stats.php?id=41073"/>
    <s v="Gandhi-like"/>
  </r>
  <r>
    <s v="Camcost"/>
    <s v="hunthalo"/>
    <x v="2"/>
    <n v="201"/>
    <n v="11"/>
    <x v="4"/>
    <n v="6"/>
    <n v="1"/>
    <s v="Elite"/>
    <n v="0"/>
    <n v="6858"/>
    <n v="2971"/>
    <x v="5"/>
    <n v="0"/>
    <s v="Untapped"/>
    <s v="Very Powerful"/>
    <n v="3637"/>
    <n v="0"/>
    <s v="http://blocgame.com/stats.php?id=56890"/>
    <s v="Gandhi-like"/>
  </r>
  <r>
    <s v="Andalusia"/>
    <s v="Michaelion"/>
    <x v="1"/>
    <n v="185"/>
    <n v="18"/>
    <x v="3"/>
    <n v="8"/>
    <n v="2"/>
    <s v="Good"/>
    <n v="12"/>
    <n v="7976"/>
    <n v="0"/>
    <x v="4"/>
    <n v="0"/>
    <s v="Untapped"/>
    <s v="Very Powerful"/>
    <n v="4060"/>
    <n v="0.05"/>
    <s v="http://blocgame.com/stats.php?id=46668"/>
    <s v="Gandhi-like"/>
  </r>
  <r>
    <s v="Awesomeria"/>
    <s v="killbodies"/>
    <x v="0"/>
    <n v="324"/>
    <n v="51"/>
    <x v="1"/>
    <n v="17"/>
    <n v="4"/>
    <s v="Elite"/>
    <n v="3"/>
    <n v="6928"/>
    <n v="0"/>
    <x v="6"/>
    <n v="0"/>
    <s v="Plentiful"/>
    <s v="Very Powerful"/>
    <n v="8741"/>
    <n v="0"/>
    <s v="http://blocgame.com/stats.php?id=57755"/>
    <s v="Isolated"/>
  </r>
  <r>
    <s v="Lorigan"/>
    <s v="Lorigan"/>
    <x v="3"/>
    <n v="199"/>
    <n v="16"/>
    <x v="3"/>
    <n v="7"/>
    <n v="1"/>
    <s v="Good"/>
    <n v="0"/>
    <n v="6977"/>
    <n v="59"/>
    <x v="14"/>
    <n v="0"/>
    <s v="Untapped"/>
    <s v="Very Powerful"/>
    <n v="2919"/>
    <n v="0"/>
    <s v="http://blocgame.com/stats.php?id=59787"/>
    <s v="Gandhi-like"/>
  </r>
  <r>
    <s v="Marijuana"/>
    <s v="Weed is Good the III"/>
    <x v="2"/>
    <n v="154"/>
    <n v="13"/>
    <x v="1"/>
    <n v="6"/>
    <n v="1"/>
    <s v="Good"/>
    <n v="6"/>
    <n v="7007"/>
    <n v="0"/>
    <x v="12"/>
    <n v="0"/>
    <s v="Untapped"/>
    <s v="Very Powerful"/>
    <n v="3220"/>
    <n v="0"/>
    <s v="http://blocgame.com/stats.php?id=56663"/>
    <s v="Gandhi-like"/>
  </r>
  <r>
    <s v="Communist Union"/>
    <s v="Appoox"/>
    <x v="1"/>
    <n v="50"/>
    <n v="13"/>
    <x v="1"/>
    <n v="3"/>
    <n v="0"/>
    <s v="Good"/>
    <n v="111"/>
    <n v="7097"/>
    <n v="0"/>
    <x v="13"/>
    <n v="1"/>
    <s v="Untapped"/>
    <s v="Powerful"/>
    <n v="1127"/>
    <n v="0"/>
    <s v="http://blocgame.com/stats.php?id=51081"/>
    <s v="Questionable"/>
  </r>
  <r>
    <s v="Bruce Man"/>
    <s v="Bat Wayn"/>
    <x v="1"/>
    <n v="301"/>
    <n v="6"/>
    <x v="2"/>
    <n v="14"/>
    <n v="3"/>
    <s v="Standard"/>
    <n v="32"/>
    <n v="7152"/>
    <n v="0"/>
    <x v="1"/>
    <n v="0"/>
    <s v="Untapped"/>
    <s v="Very Powerful"/>
    <n v="4868"/>
    <n v="0"/>
    <s v="http://blocgame.com/stats.php?id=59564"/>
    <s v="Gandhi-like"/>
  </r>
  <r>
    <s v="Stahlmaschine"/>
    <s v="Die Stahlhammer"/>
    <x v="7"/>
    <n v="200"/>
    <n v="8"/>
    <x v="4"/>
    <n v="8"/>
    <n v="2"/>
    <s v="Standard"/>
    <n v="0"/>
    <n v="3403"/>
    <n v="732"/>
    <x v="13"/>
    <n v="0"/>
    <n v="0"/>
    <s v="Large"/>
    <n v="4026"/>
    <n v="0"/>
    <s v="http://blocgame.com/stats.php?id=61954"/>
    <s v="Gandhi-like"/>
  </r>
  <r>
    <s v="Lenduland!"/>
    <s v="Lendu"/>
    <x v="7"/>
    <n v="208"/>
    <n v="7"/>
    <x v="1"/>
    <n v="8"/>
    <n v="2"/>
    <s v="Elite"/>
    <n v="6"/>
    <n v="3041"/>
    <n v="1037"/>
    <x v="2"/>
    <n v="0"/>
    <s v="Untapped"/>
    <s v="Large"/>
    <n v="2887"/>
    <n v="0"/>
    <s v="http://blocgame.com/stats.php?id=58704"/>
    <s v="Gandhi-like"/>
  </r>
  <r>
    <s v="Yazu"/>
    <s v="Goobi"/>
    <x v="0"/>
    <n v="364"/>
    <n v="27"/>
    <x v="0"/>
    <n v="8"/>
    <n v="2"/>
    <s v="Poor"/>
    <n v="9"/>
    <n v="2037"/>
    <n v="7320"/>
    <x v="1"/>
    <n v="0"/>
    <s v="Untapped"/>
    <s v="Very Powerful"/>
    <n v="10157"/>
    <n v="0"/>
    <s v="http://blocgame.com/stats.php?id=46519"/>
    <s v="Gandhi-like"/>
  </r>
  <r>
    <s v="Parit Sayang"/>
    <s v="Penghulu Seman"/>
    <x v="9"/>
    <n v="250"/>
    <n v="14"/>
    <x v="3"/>
    <n v="8"/>
    <n v="2"/>
    <s v="Elite"/>
    <n v="9"/>
    <n v="743"/>
    <n v="0"/>
    <x v="15"/>
    <n v="0"/>
    <s v="Untapped"/>
    <s v="Very Powerful"/>
    <n v="3913"/>
    <n v="0"/>
    <s v="http://blocgame.com/stats.php?id=60573"/>
    <s v="Gandhi-like"/>
  </r>
  <r>
    <s v="Kredik Shaw"/>
    <s v="Straff Venture"/>
    <x v="3"/>
    <n v="242"/>
    <n v="27"/>
    <x v="3"/>
    <n v="8"/>
    <n v="2"/>
    <s v="Good"/>
    <n v="10"/>
    <n v="511"/>
    <n v="10582"/>
    <x v="5"/>
    <n v="0"/>
    <n v="0"/>
    <s v="Very Powerful"/>
    <n v="8238"/>
    <n v="0"/>
    <s v="http://blocgame.com/stats.php?id=60650"/>
    <s v="Angelic"/>
  </r>
  <r>
    <s v="Vizio"/>
    <s v="linkbro"/>
    <x v="1"/>
    <n v="64"/>
    <n v="16"/>
    <x v="2"/>
    <n v="7"/>
    <n v="1"/>
    <s v="Elite"/>
    <n v="30"/>
    <n v="16006"/>
    <n v="0"/>
    <x v="1"/>
    <n v="0"/>
    <s v="Untapped"/>
    <s v="Very Powerful"/>
    <n v="3402"/>
    <n v="0"/>
    <s v="http://blocgame.com/stats.php?id=39037"/>
    <s v="Gandhi-like"/>
  </r>
  <r>
    <s v="New Volkstaat"/>
    <s v="Endless Nameless"/>
    <x v="3"/>
    <n v="44"/>
    <n v="8"/>
    <x v="1"/>
    <n v="5"/>
    <n v="1"/>
    <s v="Elite"/>
    <n v="0"/>
    <n v="7313"/>
    <n v="0"/>
    <x v="6"/>
    <n v="0"/>
    <s v="Depleted"/>
    <s v="Somewhat Large"/>
    <n v="1804"/>
    <n v="0"/>
    <s v="http://blocgame.com/stats.php?id=59576"/>
    <s v="Axis of Evil"/>
  </r>
  <r>
    <s v="Southern Russia"/>
    <s v="Jiovana"/>
    <x v="2"/>
    <n v="258"/>
    <n v="43"/>
    <x v="2"/>
    <n v="10"/>
    <n v="2"/>
    <s v="Elite"/>
    <n v="12"/>
    <n v="9317"/>
    <n v="0"/>
    <x v="0"/>
    <n v="0"/>
    <s v="Untapped"/>
    <s v="Very Powerful"/>
    <n v="5481"/>
    <n v="0"/>
    <s v="http://blocgame.com/stats.php?id=52935"/>
    <s v="Gandhi-like"/>
  </r>
  <r>
    <s v="Argon"/>
    <s v="Argus"/>
    <x v="7"/>
    <n v="27"/>
    <n v="25"/>
    <x v="1"/>
    <n v="6"/>
    <n v="1"/>
    <s v="Elite"/>
    <n v="2"/>
    <n v="7409"/>
    <n v="4709"/>
    <x v="3"/>
    <n v="0"/>
    <s v="Plentiful"/>
    <s v="Very Powerful"/>
    <n v="2530"/>
    <n v="0"/>
    <s v="http://blocgame.com/stats.php?id=57323"/>
    <s v="Angelic"/>
  </r>
  <r>
    <s v="Boomtown"/>
    <s v="Rataca1000"/>
    <x v="3"/>
    <n v="150"/>
    <n v="10"/>
    <x v="1"/>
    <n v="2"/>
    <n v="0"/>
    <s v="Elite"/>
    <n v="11"/>
    <n v="6189"/>
    <n v="0"/>
    <x v="0"/>
    <n v="0"/>
    <s v="Untapped"/>
    <s v="Very Powerful"/>
    <n v="255"/>
    <n v="0"/>
    <s v="http://blocgame.com/stats.php?id=50054"/>
    <s v="Gandhi-like"/>
  </r>
  <r>
    <s v="OurTown"/>
    <s v="StarlightGlimmer"/>
    <x v="1"/>
    <n v="440"/>
    <n v="64"/>
    <x v="0"/>
    <n v="16"/>
    <n v="4"/>
    <s v="Standard"/>
    <n v="11"/>
    <n v="7489"/>
    <n v="3926"/>
    <x v="8"/>
    <n v="0"/>
    <s v="Untapped"/>
    <s v="Very Powerful"/>
    <n v="7449"/>
    <n v="0"/>
    <s v="http://blocgame.com/stats.php?id=51681"/>
    <s v="Nice"/>
  </r>
  <r>
    <s v="Mnemosyne"/>
    <s v="Solus"/>
    <x v="1"/>
    <n v="165"/>
    <n v="32"/>
    <x v="3"/>
    <n v="7"/>
    <n v="1"/>
    <s v="Elite"/>
    <n v="11"/>
    <n v="10413"/>
    <n v="0"/>
    <x v="4"/>
    <n v="0"/>
    <s v="Untapped"/>
    <s v="Very Powerful"/>
    <n v="2648"/>
    <n v="0"/>
    <s v="http://blocgame.com/stats.php?id=57952"/>
    <s v="Gandhi-like"/>
  </r>
  <r>
    <s v="Adrianopolis"/>
    <s v="XAdrianT"/>
    <x v="0"/>
    <n v="339"/>
    <n v="19"/>
    <x v="2"/>
    <n v="17"/>
    <n v="4"/>
    <s v="Good"/>
    <n v="5"/>
    <n v="7589"/>
    <n v="0"/>
    <x v="1"/>
    <n v="0"/>
    <s v="Untapped"/>
    <s v="Very Powerful"/>
    <n v="8094"/>
    <n v="0.05"/>
    <s v="http://blocgame.com/stats.php?id=55912"/>
    <s v="Gandhi-like"/>
  </r>
  <r>
    <s v="Lyon"/>
    <s v="Corpsegrinder"/>
    <x v="0"/>
    <n v="119"/>
    <n v="0"/>
    <x v="6"/>
    <n v="3"/>
    <n v="0"/>
    <s v="Good"/>
    <n v="22"/>
    <n v="7627"/>
    <n v="123"/>
    <x v="9"/>
    <n v="0"/>
    <s v="Untapped"/>
    <s v="Large"/>
    <n v="1888"/>
    <n v="0"/>
    <s v="http://blocgame.com/stats.php?id=57382"/>
    <s v="Gandhi-like"/>
  </r>
  <r>
    <s v="SPNR"/>
    <s v="Stefan Stamenkovic"/>
    <x v="4"/>
    <n v="199"/>
    <n v="23"/>
    <x v="4"/>
    <n v="7"/>
    <n v="1"/>
    <s v="Elite"/>
    <n v="11"/>
    <n v="10824"/>
    <n v="0"/>
    <x v="7"/>
    <n v="0"/>
    <s v="Untapped"/>
    <s v="Very Powerful"/>
    <n v="2874"/>
    <n v="0.05"/>
    <s v="http://blocgame.com/stats.php?id=51722"/>
    <s v="Gandhi-like"/>
  </r>
  <r>
    <s v="British Egypt"/>
    <s v="Montgomery"/>
    <x v="1"/>
    <n v="344"/>
    <n v="51"/>
    <x v="0"/>
    <n v="7"/>
    <n v="1"/>
    <s v="Good"/>
    <n v="0"/>
    <n v="7641"/>
    <n v="4094"/>
    <x v="5"/>
    <n v="0"/>
    <s v="Near Depletion"/>
    <s v="Very Powerful"/>
    <n v="3535"/>
    <n v="0"/>
    <s v="http://blocgame.com/stats.php?id=45596"/>
    <s v="Gandhi-like"/>
  </r>
  <r>
    <s v="Kindred"/>
    <s v="Pendraggon"/>
    <x v="3"/>
    <n v="7"/>
    <n v="12"/>
    <x v="1"/>
    <n v="9"/>
    <n v="2"/>
    <s v="Elite"/>
    <n v="10"/>
    <n v="6225"/>
    <n v="0"/>
    <x v="4"/>
    <n v="0"/>
    <s v="Plentiful"/>
    <s v="Very Powerful"/>
    <n v="5317"/>
    <n v="0"/>
    <s v="http://blocgame.com/stats.php?id=58449"/>
    <s v="Good"/>
  </r>
  <r>
    <s v="Dijkstria"/>
    <s v="Wouter Dijkstra"/>
    <x v="2"/>
    <n v="131"/>
    <n v="13"/>
    <x v="3"/>
    <n v="4"/>
    <n v="1"/>
    <s v="Good"/>
    <n v="12"/>
    <n v="7730"/>
    <n v="0"/>
    <x v="14"/>
    <n v="0"/>
    <s v="Plentiful"/>
    <s v="Large"/>
    <n v="4251"/>
    <n v="0"/>
    <s v="http://blocgame.com/stats.php?id=60835"/>
    <s v="Gandhi-like"/>
  </r>
  <r>
    <s v="Imaginary Land"/>
    <s v="Chet Manly"/>
    <x v="3"/>
    <n v="177"/>
    <n v="26"/>
    <x v="1"/>
    <n v="7"/>
    <n v="1"/>
    <s v="Elite"/>
    <n v="10"/>
    <n v="7336"/>
    <n v="0"/>
    <x v="4"/>
    <n v="0"/>
    <s v="Untapped"/>
    <s v="Very Powerful"/>
    <n v="2388"/>
    <n v="0"/>
    <s v="http://blocgame.com/stats.php?id=58961"/>
    <s v="Gandhi-like"/>
  </r>
  <r>
    <s v="Jam"/>
    <s v="pbjam"/>
    <x v="2"/>
    <n v="153"/>
    <n v="19"/>
    <x v="2"/>
    <n v="8"/>
    <n v="2"/>
    <s v="Elite"/>
    <n v="3"/>
    <n v="7784"/>
    <n v="0"/>
    <x v="15"/>
    <n v="0"/>
    <s v="Untapped"/>
    <s v="Very Powerful"/>
    <n v="3788"/>
    <n v="0"/>
    <s v="http://blocgame.com/stats.php?id=56490"/>
    <s v="Gandhi-like"/>
  </r>
  <r>
    <s v="Alanies"/>
    <s v="Alany"/>
    <x v="7"/>
    <n v="97"/>
    <n v="11"/>
    <x v="2"/>
    <n v="12"/>
    <n v="3"/>
    <s v="Good"/>
    <n v="31"/>
    <n v="7829"/>
    <n v="5596"/>
    <x v="2"/>
    <n v="0"/>
    <n v="0"/>
    <s v="Very Powerful"/>
    <n v="5153"/>
    <n v="0"/>
    <s v="http://blocgame.com/stats.php?id=54617"/>
    <s v="Gandhi-like"/>
  </r>
  <r>
    <s v="Translandia"/>
    <s v="5Six"/>
    <x v="0"/>
    <n v="224"/>
    <n v="1"/>
    <x v="0"/>
    <n v="14"/>
    <n v="3"/>
    <s v="Elite"/>
    <n v="6"/>
    <n v="10330"/>
    <n v="0"/>
    <x v="4"/>
    <n v="0"/>
    <s v="Untapped"/>
    <s v="Very Powerful"/>
    <n v="10668"/>
    <n v="0"/>
    <s v="http://blocgame.com/stats.php?id=46112"/>
    <s v="Gandhi-like"/>
  </r>
  <r>
    <s v="Sepidajistan"/>
    <s v="Shah Squid"/>
    <x v="5"/>
    <n v="119"/>
    <n v="16"/>
    <x v="4"/>
    <n v="5"/>
    <n v="1"/>
    <s v="Elite"/>
    <n v="25"/>
    <n v="7859"/>
    <n v="0"/>
    <x v="3"/>
    <n v="0"/>
    <s v="Untapped"/>
    <s v="Very Powerful"/>
    <n v="1682"/>
    <n v="0"/>
    <s v="http://blocgame.com/stats.php?id=59462"/>
    <s v="Gandhi-like"/>
  </r>
  <r>
    <s v="Latveria"/>
    <s v="Doom"/>
    <x v="3"/>
    <n v="35"/>
    <n v="4"/>
    <x v="1"/>
    <n v="3"/>
    <n v="0"/>
    <s v="Good"/>
    <n v="14"/>
    <n v="7869"/>
    <n v="0"/>
    <x v="2"/>
    <n v="0"/>
    <s v="Untapped"/>
    <s v="Large"/>
    <n v="1300"/>
    <n v="0"/>
    <s v="http://blocgame.com/stats.php?id=57009"/>
    <s v="Gandhi-like"/>
  </r>
  <r>
    <s v="Homo Mono"/>
    <s v="Homo Mono"/>
    <x v="2"/>
    <n v="134"/>
    <n v="15"/>
    <x v="4"/>
    <n v="7"/>
    <n v="1"/>
    <s v="Elite"/>
    <n v="8"/>
    <n v="7958"/>
    <n v="6346"/>
    <x v="1"/>
    <n v="0"/>
    <s v="Untapped"/>
    <s v="Powerful"/>
    <n v="3609"/>
    <n v="0"/>
    <s v="http://blocgame.com/stats.php?id=59108"/>
    <s v="Gandhi-like"/>
  </r>
  <r>
    <s v="East Black Rock"/>
    <s v="Shiro Shirogane"/>
    <x v="3"/>
    <n v="102"/>
    <n v="27"/>
    <x v="3"/>
    <n v="9"/>
    <n v="2"/>
    <s v="Elite"/>
    <n v="6"/>
    <n v="10800"/>
    <n v="0"/>
    <x v="4"/>
    <n v="0"/>
    <n v="0"/>
    <s v="Very Powerful"/>
    <n v="5515"/>
    <n v="0"/>
    <s v="http://blocgame.com/stats.php?id=60120"/>
    <s v="Gandhi-like"/>
  </r>
  <r>
    <s v="Masketto"/>
    <s v="svidjod"/>
    <x v="4"/>
    <n v="311"/>
    <n v="44"/>
    <x v="2"/>
    <n v="18"/>
    <n v="4"/>
    <s v="Good"/>
    <n v="24"/>
    <n v="8074"/>
    <n v="0"/>
    <x v="5"/>
    <n v="0"/>
    <s v="Untapped"/>
    <s v="Very Powerful"/>
    <n v="8682"/>
    <n v="0"/>
    <s v="http://blocgame.com/stats.php?id=55437"/>
    <s v="Good"/>
  </r>
  <r>
    <s v="Orindesia"/>
    <s v="IvanLivitnenko"/>
    <x v="4"/>
    <n v="165"/>
    <n v="26"/>
    <x v="2"/>
    <n v="5"/>
    <n v="1"/>
    <s v="Good"/>
    <n v="10"/>
    <n v="8078"/>
    <n v="0"/>
    <x v="15"/>
    <n v="0"/>
    <s v="Untapped"/>
    <s v="Very Powerful"/>
    <n v="1956"/>
    <n v="0.1"/>
    <s v="http://blocgame.com/stats.php?id=55700"/>
    <s v="Gandhi-like"/>
  </r>
  <r>
    <s v="Dondang Sayang"/>
    <s v="Cempaka Sari"/>
    <x v="9"/>
    <n v="261"/>
    <n v="18"/>
    <x v="3"/>
    <n v="7"/>
    <n v="1"/>
    <s v="Poor"/>
    <n v="10"/>
    <n v="4674"/>
    <n v="0"/>
    <x v="15"/>
    <n v="0"/>
    <s v="Near Depletion"/>
    <s v="Very Powerful"/>
    <n v="2900"/>
    <n v="0"/>
    <s v="http://blocgame.com/stats.php?id=60628"/>
    <s v="Gandhi-like"/>
  </r>
  <r>
    <s v="Akhlaken"/>
    <s v="GaGaK"/>
    <x v="9"/>
    <n v="818"/>
    <n v="22"/>
    <x v="1"/>
    <n v="7"/>
    <n v="1"/>
    <s v="Poor"/>
    <n v="13"/>
    <n v="4213"/>
    <n v="0"/>
    <x v="15"/>
    <n v="0"/>
    <s v="Untapped"/>
    <s v="Very Powerful"/>
    <n v="2466"/>
    <n v="0.05"/>
    <s v="http://blocgame.com/stats.php?id=60346"/>
    <s v="Normal"/>
  </r>
  <r>
    <s v="PonyPenetrators"/>
    <s v="PonyPenetrator"/>
    <x v="7"/>
    <n v="182"/>
    <n v="30"/>
    <x v="2"/>
    <n v="7"/>
    <n v="1"/>
    <s v="Elite"/>
    <n v="2"/>
    <n v="4134"/>
    <n v="0"/>
    <x v="0"/>
    <n v="0"/>
    <s v="Untapped"/>
    <s v="Very Powerful"/>
    <n v="1611"/>
    <n v="0"/>
    <s v="http://blocgame.com/stats.php?id=52348"/>
    <s v="Gandhi-like"/>
  </r>
  <r>
    <s v="Mï¿½rg"/>
    <s v="albertps"/>
    <x v="3"/>
    <n v="8"/>
    <n v="9"/>
    <x v="1"/>
    <n v="7"/>
    <n v="1"/>
    <s v="Good"/>
    <n v="0"/>
    <n v="3964"/>
    <n v="0"/>
    <x v="15"/>
    <n v="0"/>
    <s v="Untapped"/>
    <s v="Very Powerful"/>
    <n v="4731"/>
    <n v="0"/>
    <s v="http://blocgame.com/stats.php?id=58356"/>
    <s v="Nice"/>
  </r>
  <r>
    <s v="KelabuAsap"/>
    <s v="kelam"/>
    <x v="3"/>
    <n v="188"/>
    <n v="3"/>
    <x v="3"/>
    <n v="7"/>
    <n v="1"/>
    <s v="Good"/>
    <n v="0"/>
    <n v="3444"/>
    <n v="151"/>
    <x v="4"/>
    <n v="0"/>
    <s v="Untapped"/>
    <s v="Very Powerful"/>
    <n v="3368"/>
    <n v="0"/>
    <s v="http://blocgame.com/stats.php?id=60664"/>
    <s v="Gandhi-like"/>
  </r>
  <r>
    <s v="Pemakan Dunia"/>
    <s v="P3M4k4N 2Nia"/>
    <x v="9"/>
    <n v="134"/>
    <n v="17"/>
    <x v="6"/>
    <n v="7"/>
    <n v="1"/>
    <s v="Good"/>
    <n v="9"/>
    <n v="3209"/>
    <n v="0"/>
    <x v="15"/>
    <n v="0"/>
    <s v="Plentiful"/>
    <s v="Very Powerful"/>
    <n v="4147"/>
    <n v="0"/>
    <s v="http://blocgame.com/stats.php?id=61189"/>
    <s v="Gandhi-like"/>
  </r>
  <r>
    <s v="Fury Road"/>
    <s v="Immortan Joe"/>
    <x v="1"/>
    <n v="8"/>
    <n v="20"/>
    <x v="3"/>
    <n v="7"/>
    <n v="1"/>
    <s v="Standard"/>
    <n v="155"/>
    <n v="2436"/>
    <n v="0"/>
    <x v="1"/>
    <n v="0"/>
    <s v="Untapped"/>
    <s v="Very Powerful"/>
    <n v="3116"/>
    <n v="0"/>
    <s v="http://blocgame.com/stats.php?id=58541"/>
    <s v="Normal"/>
  </r>
  <r>
    <s v="crocodile"/>
    <s v="Quadkencheng"/>
    <x v="14"/>
    <n v="120"/>
    <n v="6"/>
    <x v="6"/>
    <n v="7"/>
    <n v="1"/>
    <s v="Elite"/>
    <n v="0"/>
    <n v="2401"/>
    <n v="0"/>
    <x v="15"/>
    <n v="0"/>
    <s v="Untapped"/>
    <s v="Large"/>
    <n v="3425"/>
    <n v="0"/>
    <s v="http://blocgame.com/stats.php?id=60403"/>
    <s v="Angelic"/>
  </r>
  <r>
    <s v="PenagaActual"/>
    <s v="DonDeLaHoya"/>
    <x v="9"/>
    <n v="325"/>
    <n v="5"/>
    <x v="3"/>
    <n v="7"/>
    <n v="1"/>
    <s v="Poor"/>
    <n v="0"/>
    <n v="1561"/>
    <n v="80"/>
    <x v="15"/>
    <n v="0"/>
    <s v="Plentiful"/>
    <s v="Very Powerful"/>
    <n v="4001"/>
    <n v="0"/>
    <s v="http://blocgame.com/stats.php?id=60730"/>
    <s v="Gandhi-like"/>
  </r>
  <r>
    <s v="Crimea"/>
    <s v="Hayro Khan"/>
    <x v="1"/>
    <n v="138"/>
    <n v="55"/>
    <x v="0"/>
    <n v="6"/>
    <n v="1"/>
    <s v="Elite"/>
    <n v="0"/>
    <n v="19491"/>
    <n v="0"/>
    <x v="3"/>
    <n v="0"/>
    <s v="Untapped"/>
    <s v="Very Powerful"/>
    <n v="3074"/>
    <n v="0.05"/>
    <s v="http://blocgame.com/stats.php?id=2570"/>
    <s v="Gandhi-like"/>
  </r>
  <r>
    <s v="Hof'Koursh"/>
    <s v="TheGoodDoctor"/>
    <x v="4"/>
    <n v="261"/>
    <n v="20"/>
    <x v="1"/>
    <n v="11"/>
    <n v="2"/>
    <s v="Poor"/>
    <n v="16"/>
    <n v="8090"/>
    <n v="1680"/>
    <x v="17"/>
    <n v="2"/>
    <n v="0"/>
    <s v="Very Powerful"/>
    <n v="9395"/>
    <n v="0"/>
    <s v="http://blocgame.com/stats.php?id=55002"/>
    <s v="Gandhi-like"/>
  </r>
  <r>
    <s v="Ferma"/>
    <s v="President Jacobo Vincenzo"/>
    <x v="1"/>
    <n v="134"/>
    <n v="21"/>
    <x v="1"/>
    <n v="6"/>
    <n v="1"/>
    <s v="Elite"/>
    <n v="7"/>
    <n v="8133"/>
    <n v="0"/>
    <x v="10"/>
    <n v="0"/>
    <s v="Untapped"/>
    <s v="Very Powerful"/>
    <n v="3098"/>
    <n v="0"/>
    <s v="http://blocgame.com/stats.php?id=58784"/>
    <s v="Gandhi-like"/>
  </r>
  <r>
    <s v="Rhod3sia"/>
    <s v="FreeMindInside"/>
    <x v="0"/>
    <n v="271"/>
    <n v="53"/>
    <x v="2"/>
    <n v="10"/>
    <n v="2"/>
    <s v="Elite"/>
    <n v="1"/>
    <n v="8252"/>
    <n v="0"/>
    <x v="6"/>
    <n v="0"/>
    <s v="Untapped"/>
    <s v="Very Powerful"/>
    <n v="5436"/>
    <n v="0.05"/>
    <s v="http://blocgame.com/stats.php?id=52679"/>
    <s v="Gandhi-like"/>
  </r>
  <r>
    <s v="DFWEFWEF"/>
    <s v="dmc5"/>
    <x v="7"/>
    <n v="56"/>
    <n v="37"/>
    <x v="2"/>
    <n v="14"/>
    <n v="3"/>
    <s v="Good"/>
    <n v="4"/>
    <n v="8261"/>
    <n v="0"/>
    <x v="1"/>
    <n v="0"/>
    <s v="Untapped"/>
    <s v="Large"/>
    <n v="5260"/>
    <n v="0"/>
    <s v="http://blocgame.com/stats.php?id=55118"/>
    <s v="Angelic"/>
  </r>
  <r>
    <s v="Alien Ant Farm"/>
    <s v="Smooth Criminal"/>
    <x v="6"/>
    <n v="194"/>
    <n v="14"/>
    <x v="2"/>
    <n v="6"/>
    <n v="1"/>
    <s v="Standard"/>
    <n v="1"/>
    <n v="8287"/>
    <n v="8"/>
    <x v="15"/>
    <n v="0"/>
    <s v="Near Depletion"/>
    <s v="Very Powerful"/>
    <n v="3245"/>
    <n v="0"/>
    <s v="http://blocgame.com/stats.php?id=58135"/>
    <s v="Questionable"/>
  </r>
  <r>
    <s v="Kosan"/>
    <s v="Whitearcher8"/>
    <x v="3"/>
    <n v="145"/>
    <n v="11"/>
    <x v="3"/>
    <n v="6"/>
    <n v="1"/>
    <s v="Elite"/>
    <n v="16"/>
    <n v="8341"/>
    <n v="0"/>
    <x v="15"/>
    <n v="0"/>
    <s v="Untapped"/>
    <s v="Very Powerful"/>
    <n v="3076"/>
    <n v="0"/>
    <s v="http://blocgame.com/stats.php?id=59227"/>
    <s v="Gandhi-like"/>
  </r>
  <r>
    <s v="Skywalker"/>
    <s v="War Raven"/>
    <x v="1"/>
    <n v="158"/>
    <n v="6"/>
    <x v="4"/>
    <n v="6"/>
    <n v="1"/>
    <s v="Elite"/>
    <n v="7"/>
    <n v="8377"/>
    <n v="0"/>
    <x v="14"/>
    <n v="0"/>
    <s v="Untapped"/>
    <s v="Very Powerful"/>
    <n v="2343"/>
    <n v="0"/>
    <s v="http://blocgame.com/stats.php?id=57844"/>
    <s v="Nice"/>
  </r>
  <r>
    <s v="Conferan"/>
    <s v="Cryptox"/>
    <x v="3"/>
    <n v="217"/>
    <n v="27"/>
    <x v="1"/>
    <n v="10"/>
    <n v="2"/>
    <s v="Good"/>
    <n v="0"/>
    <n v="8431"/>
    <n v="0"/>
    <x v="15"/>
    <n v="0"/>
    <s v="Plentiful"/>
    <s v="Very Powerful"/>
    <n v="6137"/>
    <n v="0"/>
    <s v="http://blocgame.com/stats.php?id=56710"/>
    <s v="Nice"/>
  </r>
  <r>
    <s v="Pingaslavia"/>
    <s v="CowsRTasty"/>
    <x v="7"/>
    <n v="149"/>
    <n v="33"/>
    <x v="2"/>
    <n v="5"/>
    <n v="1"/>
    <s v="Elite"/>
    <n v="6"/>
    <n v="8480"/>
    <n v="0"/>
    <x v="9"/>
    <n v="0"/>
    <s v="Untapped"/>
    <s v="Very Powerful"/>
    <n v="3414"/>
    <n v="0.05"/>
    <s v="http://blocgame.com/stats.php?id=6730"/>
    <s v="Angelic"/>
  </r>
  <r>
    <s v="Gruys"/>
    <s v="Urak Harban"/>
    <x v="0"/>
    <n v="2"/>
    <n v="26"/>
    <x v="1"/>
    <n v="8"/>
    <n v="2"/>
    <s v="Standard"/>
    <n v="6"/>
    <n v="8640"/>
    <n v="0"/>
    <x v="6"/>
    <n v="0"/>
    <s v="Untapped"/>
    <s v="Very Powerful"/>
    <n v="2951"/>
    <n v="0"/>
    <s v="http://blocgame.com/stats.php?id=54913"/>
    <s v="Normal"/>
  </r>
  <r>
    <s v="BerkeVille"/>
    <s v="VintageTanker"/>
    <x v="0"/>
    <n v="133"/>
    <n v="6"/>
    <x v="4"/>
    <n v="4"/>
    <n v="1"/>
    <s v="Standard"/>
    <n v="2"/>
    <n v="8644"/>
    <n v="0"/>
    <x v="6"/>
    <n v="0"/>
    <s v="Untapped"/>
    <s v="Somewhat Large"/>
    <n v="4126"/>
    <n v="0"/>
    <s v="http://blocgame.com/stats.php?id=59187"/>
    <s v="Gandhi-like"/>
  </r>
  <r>
    <s v="Ilonia"/>
    <s v="Indigo Blues"/>
    <x v="2"/>
    <n v="210"/>
    <n v="12"/>
    <x v="2"/>
    <n v="10"/>
    <n v="2"/>
    <s v="Elite"/>
    <n v="11"/>
    <n v="8715"/>
    <n v="0"/>
    <x v="1"/>
    <n v="2"/>
    <s v="Untapped"/>
    <s v="Large"/>
    <n v="6346"/>
    <n v="0"/>
    <s v="http://blocgame.com/stats.php?id=55914"/>
    <s v="Gandhi-like"/>
  </r>
  <r>
    <s v="Bermuda"/>
    <s v="London J. Collins"/>
    <x v="1"/>
    <n v="191"/>
    <n v="4"/>
    <x v="1"/>
    <n v="6"/>
    <n v="1"/>
    <s v="Elite"/>
    <n v="14"/>
    <n v="8739"/>
    <n v="0"/>
    <x v="12"/>
    <n v="0"/>
    <s v="Untapped"/>
    <s v="Very Powerful"/>
    <n v="8289"/>
    <n v="0"/>
    <s v="http://blocgame.com/stats.php?id=58252"/>
    <s v="Gandhi-like"/>
  </r>
  <r>
    <s v="Boro"/>
    <s v="Speedy13"/>
    <x v="0"/>
    <n v="127"/>
    <n v="21"/>
    <x v="3"/>
    <n v="6"/>
    <n v="1"/>
    <s v="Elite"/>
    <n v="4"/>
    <n v="8805"/>
    <n v="0"/>
    <x v="12"/>
    <n v="0"/>
    <s v="Near Depletion"/>
    <s v="Very Powerful"/>
    <n v="3421"/>
    <n v="0.05"/>
    <s v="http://blocgame.com/stats.php?id=59257"/>
    <s v="Gandhi-like"/>
  </r>
  <r>
    <s v="Bubupooka"/>
    <s v="Princess Rahalia"/>
    <x v="0"/>
    <n v="288"/>
    <n v="4"/>
    <x v="0"/>
    <n v="8"/>
    <n v="2"/>
    <s v="Elite"/>
    <n v="19"/>
    <n v="8840"/>
    <n v="0"/>
    <x v="6"/>
    <n v="0"/>
    <s v="Plentiful"/>
    <s v="Very Powerful"/>
    <n v="6223"/>
    <n v="0"/>
    <s v="http://blocgame.com/stats.php?id=44960"/>
    <s v="Gandhi-like"/>
  </r>
  <r>
    <s v="Nuketown"/>
    <s v="Blobby78"/>
    <x v="3"/>
    <n v="69"/>
    <n v="12"/>
    <x v="3"/>
    <n v="5"/>
    <n v="1"/>
    <s v="Elite"/>
    <n v="1"/>
    <n v="8993"/>
    <n v="9925"/>
    <x v="5"/>
    <n v="0"/>
    <s v="Untapped"/>
    <s v="Very Powerful"/>
    <n v="2535"/>
    <n v="0"/>
    <s v="http://blocgame.com/stats.php?id=59614"/>
    <s v="Gandhi-like"/>
  </r>
  <r>
    <s v="Cocobongo"/>
    <s v="Cuban Pete"/>
    <x v="3"/>
    <n v="179"/>
    <n v="22"/>
    <x v="1"/>
    <n v="7"/>
    <n v="1"/>
    <s v="Elite"/>
    <n v="22"/>
    <n v="9042"/>
    <n v="0"/>
    <x v="9"/>
    <n v="0"/>
    <s v="Untapped"/>
    <s v="Very Powerful"/>
    <n v="2436"/>
    <n v="0"/>
    <s v="http://blocgame.com/stats.php?id=58193"/>
    <s v="Gandhi-like"/>
  </r>
  <r>
    <s v="Nofuksgiven"/>
    <s v="Zippy"/>
    <x v="5"/>
    <n v="178"/>
    <n v="22"/>
    <x v="4"/>
    <n v="8"/>
    <n v="2"/>
    <s v="Elite"/>
    <n v="5"/>
    <n v="7549"/>
    <n v="0"/>
    <x v="7"/>
    <n v="4"/>
    <s v="Untapped"/>
    <s v="Very Powerful"/>
    <n v="4094"/>
    <n v="0"/>
    <s v="http://blocgame.com/stats.php?id=58858"/>
    <s v="Gandhi-like"/>
  </r>
  <r>
    <s v="Taggart"/>
    <s v="Dagny"/>
    <x v="6"/>
    <n v="461"/>
    <n v="4"/>
    <x v="1"/>
    <n v="11"/>
    <n v="2"/>
    <s v="Standard"/>
    <n v="0"/>
    <n v="9142"/>
    <n v="0"/>
    <x v="18"/>
    <n v="0"/>
    <s v="Near Depletion"/>
    <s v="Powerful"/>
    <n v="6387"/>
    <n v="0.05"/>
    <s v="http://blocgame.com/stats.php?id=59387"/>
    <s v="Angelic"/>
  </r>
  <r>
    <s v="Bloodied Stools"/>
    <s v="cowds"/>
    <x v="3"/>
    <n v="105"/>
    <n v="9"/>
    <x v="1"/>
    <n v="4"/>
    <n v="1"/>
    <s v="Elite"/>
    <n v="27"/>
    <n v="9229"/>
    <n v="0"/>
    <x v="9"/>
    <n v="0"/>
    <s v="Untapped"/>
    <s v="Large"/>
    <n v="1607"/>
    <n v="0"/>
    <s v="http://blocgame.com/stats.php?id=56997"/>
    <s v="Angelic"/>
  </r>
  <r>
    <s v="Lagoense"/>
    <s v="Marechal Fabra"/>
    <x v="4"/>
    <n v="198"/>
    <n v="31"/>
    <x v="1"/>
    <n v="6"/>
    <n v="1"/>
    <s v="Elite"/>
    <n v="3"/>
    <n v="9239"/>
    <n v="0"/>
    <x v="12"/>
    <n v="0"/>
    <s v="Untapped"/>
    <s v="Very Powerful"/>
    <n v="3187"/>
    <n v="0"/>
    <s v="http://blocgame.com/stats.php?id=57361"/>
    <s v="Gandhi-like"/>
  </r>
  <r>
    <s v="Formosa"/>
    <s v="Chen ya len"/>
    <x v="4"/>
    <n v="137"/>
    <n v="31"/>
    <x v="2"/>
    <n v="4"/>
    <n v="1"/>
    <s v="Elite"/>
    <n v="5"/>
    <n v="9115"/>
    <n v="0"/>
    <x v="4"/>
    <n v="0"/>
    <s v="Untapped"/>
    <s v="Very Powerful"/>
    <n v="1469"/>
    <n v="0.05"/>
    <s v="http://blocgame.com/stats.php?id=41162"/>
    <s v="Gandhi-like"/>
  </r>
  <r>
    <s v="Kuto"/>
    <s v="AKMB"/>
    <x v="6"/>
    <n v="54"/>
    <n v="0"/>
    <x v="1"/>
    <n v="6"/>
    <n v="1"/>
    <s v="Elite"/>
    <n v="1"/>
    <n v="9515"/>
    <n v="2061"/>
    <x v="8"/>
    <n v="0"/>
    <s v="Untapped"/>
    <s v="Very Powerful"/>
    <n v="1480"/>
    <n v="0"/>
    <s v="http://blocgame.com/stats.php?id=40095"/>
    <s v="Gandhi-like"/>
  </r>
  <r>
    <s v="Arabic Union"/>
    <s v="Comrade Izy"/>
    <x v="0"/>
    <n v="127"/>
    <n v="1"/>
    <x v="4"/>
    <n v="8"/>
    <n v="2"/>
    <s v="Elite"/>
    <n v="6"/>
    <n v="9554"/>
    <n v="3208"/>
    <x v="2"/>
    <n v="1"/>
    <s v="Plentiful"/>
    <s v="Very Powerful"/>
    <n v="3816"/>
    <n v="0"/>
    <s v="http://blocgame.com/stats.php?id=59855"/>
    <s v="Gandhi-like"/>
  </r>
  <r>
    <s v="The Kebabtopol"/>
    <s v="Ghaddafini"/>
    <x v="1"/>
    <n v="582"/>
    <n v="54"/>
    <x v="2"/>
    <n v="20"/>
    <n v="5"/>
    <s v="Good"/>
    <n v="4"/>
    <n v="5854"/>
    <n v="0"/>
    <x v="7"/>
    <n v="0"/>
    <s v="Plentiful"/>
    <s v="Very Powerful"/>
    <n v="10998"/>
    <n v="0"/>
    <s v="http://blocgame.com/stats.php?id=40117"/>
    <s v="Normal"/>
  </r>
  <r>
    <s v="TheDankLight"/>
    <s v="TheDankDark"/>
    <x v="3"/>
    <n v="106"/>
    <n v="18"/>
    <x v="3"/>
    <n v="6"/>
    <n v="1"/>
    <s v="Elite"/>
    <n v="4"/>
    <n v="4882"/>
    <n v="4920"/>
    <x v="8"/>
    <n v="0"/>
    <s v="Untapped"/>
    <s v="Very Powerful"/>
    <n v="3456"/>
    <n v="0"/>
    <s v="http://blocgame.com/stats.php?id=60950"/>
    <s v="Gandhi-like"/>
  </r>
  <r>
    <s v="Storm"/>
    <s v="StormFire"/>
    <x v="3"/>
    <n v="60"/>
    <n v="20"/>
    <x v="3"/>
    <n v="6"/>
    <n v="1"/>
    <s v="Elite"/>
    <n v="78"/>
    <n v="4747"/>
    <n v="0"/>
    <x v="3"/>
    <n v="0"/>
    <n v="0"/>
    <s v="Very Powerful"/>
    <n v="3119"/>
    <n v="0"/>
    <s v="http://blocgame.com/stats.php?id=60401"/>
    <s v="Nice"/>
  </r>
  <r>
    <s v="bakhang"/>
    <s v="cukobi"/>
    <x v="8"/>
    <n v="195"/>
    <n v="12"/>
    <x v="3"/>
    <n v="6"/>
    <n v="1"/>
    <s v="Good"/>
    <n v="11"/>
    <n v="3830"/>
    <n v="312"/>
    <x v="15"/>
    <n v="0"/>
    <s v="Untapped"/>
    <s v="Very Powerful"/>
    <n v="3341"/>
    <n v="0"/>
    <s v="http://blocgame.com/stats.php?id=60485"/>
    <s v="Angelic"/>
  </r>
  <r>
    <s v="Tanah Malaya"/>
    <s v="Syahmi1089"/>
    <x v="9"/>
    <n v="121"/>
    <n v="13"/>
    <x v="6"/>
    <n v="6"/>
    <n v="1"/>
    <s v="Good"/>
    <n v="11"/>
    <n v="3592"/>
    <n v="0"/>
    <x v="15"/>
    <n v="0"/>
    <s v="Untapped"/>
    <s v="Mediocre"/>
    <n v="4447"/>
    <n v="0"/>
    <s v="http://blocgame.com/stats.php?id=60385"/>
    <s v="Good"/>
  </r>
  <r>
    <s v="Enggor Perak"/>
    <s v="meor"/>
    <x v="9"/>
    <n v="151"/>
    <n v="20"/>
    <x v="6"/>
    <n v="6"/>
    <n v="1"/>
    <s v="Elite"/>
    <n v="0"/>
    <n v="3334"/>
    <n v="206"/>
    <x v="15"/>
    <n v="0"/>
    <s v="Untapped"/>
    <s v="Large"/>
    <n v="4874"/>
    <n v="0"/>
    <s v="http://blocgame.com/stats.php?id=60674"/>
    <s v="Angelic"/>
  </r>
  <r>
    <s v="Boletaria"/>
    <s v="Geralt Dayne"/>
    <x v="3"/>
    <n v="10"/>
    <n v="11"/>
    <x v="1"/>
    <n v="6"/>
    <n v="1"/>
    <s v="Standard"/>
    <n v="11"/>
    <n v="2875"/>
    <n v="0"/>
    <x v="0"/>
    <n v="0"/>
    <n v="0"/>
    <s v="Powerful"/>
    <n v="2485"/>
    <n v="0"/>
    <s v="http://blocgame.com/stats.php?id=56664"/>
    <s v="Good"/>
  </r>
  <r>
    <s v="Spratly"/>
    <s v="asy_syakir"/>
    <x v="9"/>
    <n v="231"/>
    <n v="21"/>
    <x v="6"/>
    <n v="6"/>
    <n v="1"/>
    <s v="Standard"/>
    <n v="9"/>
    <n v="2419"/>
    <n v="0"/>
    <x v="15"/>
    <n v="0"/>
    <s v="Untapped"/>
    <s v="Somewhat Large"/>
    <n v="4303"/>
    <n v="0"/>
    <s v="http://blocgame.com/stats.php?id=60451"/>
    <s v="Normal"/>
  </r>
  <r>
    <s v="Nueva Asia"/>
    <s v="Franco C. Manrique"/>
    <x v="1"/>
    <n v="180"/>
    <n v="10"/>
    <x v="4"/>
    <n v="6"/>
    <n v="1"/>
    <s v="Good"/>
    <n v="23"/>
    <n v="2360"/>
    <n v="11993"/>
    <x v="1"/>
    <n v="0"/>
    <s v="Untapped"/>
    <s v="Large"/>
    <n v="3333"/>
    <n v="0"/>
    <s v="http://blocgame.com/stats.php?id=60216"/>
    <s v="Gandhi-like"/>
  </r>
  <r>
    <s v="Fastistan 2.0"/>
    <s v="St. Sanic"/>
    <x v="0"/>
    <n v="237"/>
    <n v="5"/>
    <x v="1"/>
    <n v="6"/>
    <n v="1"/>
    <s v="Elite"/>
    <n v="0"/>
    <n v="2347"/>
    <n v="6014"/>
    <x v="18"/>
    <n v="0"/>
    <s v="Plentiful"/>
    <s v="Very Powerful"/>
    <n v="5740"/>
    <n v="0"/>
    <s v="http://blocgame.com/stats.php?id=59029"/>
    <s v="Gandhi-like"/>
  </r>
  <r>
    <s v="Failures"/>
    <s v="ARSENAL"/>
    <x v="2"/>
    <n v="139"/>
    <n v="3"/>
    <x v="6"/>
    <n v="6"/>
    <n v="1"/>
    <s v="Elite"/>
    <n v="16"/>
    <n v="1680"/>
    <n v="7254"/>
    <x v="5"/>
    <n v="0"/>
    <s v="Plentiful"/>
    <s v="Very Powerful"/>
    <n v="3186"/>
    <n v="0"/>
    <s v="http://blocgame.com/stats.php?id=59747"/>
    <s v="Normal"/>
  </r>
  <r>
    <s v="awanghitam"/>
    <s v="awanghitam"/>
    <x v="3"/>
    <n v="103"/>
    <n v="0"/>
    <x v="3"/>
    <n v="6"/>
    <n v="1"/>
    <s v="Undisciplined Rabble"/>
    <n v="11"/>
    <n v="1552"/>
    <n v="0"/>
    <x v="15"/>
    <n v="0"/>
    <s v="Untapped"/>
    <s v="Very Powerful"/>
    <n v="2696"/>
    <n v="0"/>
    <s v="http://blocgame.com/stats.php?id=60739"/>
    <s v="Gandhi-like"/>
  </r>
  <r>
    <s v="Pahang Power"/>
    <s v="Kerol"/>
    <x v="9"/>
    <n v="139"/>
    <n v="5"/>
    <x v="6"/>
    <n v="6"/>
    <n v="1"/>
    <s v="Good"/>
    <n v="16"/>
    <n v="1501"/>
    <n v="0"/>
    <x v="15"/>
    <n v="0"/>
    <s v="Untapped"/>
    <s v="Powerful"/>
    <n v="3526"/>
    <n v="0"/>
    <s v="http://blocgame.com/stats.php?id=60578"/>
    <s v="Gandhi-like"/>
  </r>
  <r>
    <s v="siput sedut"/>
    <s v="Mr. President Aizat"/>
    <x v="9"/>
    <n v="210"/>
    <n v="18"/>
    <x v="3"/>
    <n v="6"/>
    <n v="1"/>
    <s v="Elite"/>
    <n v="3"/>
    <n v="865"/>
    <n v="352"/>
    <x v="15"/>
    <n v="0"/>
    <s v="Untapped"/>
    <s v="Very Powerful"/>
    <n v="5065"/>
    <n v="0"/>
    <s v="http://blocgame.com/stats.php?id=60552"/>
    <s v="Gandhi-like"/>
  </r>
  <r>
    <s v="Lain"/>
    <s v="Red Terror"/>
    <x v="1"/>
    <n v="299"/>
    <n v="48"/>
    <x v="0"/>
    <n v="6"/>
    <n v="1"/>
    <s v="Undisciplined Rabble"/>
    <n v="6"/>
    <n v="737"/>
    <n v="2662"/>
    <x v="5"/>
    <n v="0"/>
    <n v="0"/>
    <s v="Very Powerful"/>
    <n v="6764"/>
    <n v="0"/>
    <s v="http://blocgame.com/stats.php?id=54938"/>
    <s v="Angelic"/>
  </r>
  <r>
    <s v="venua"/>
    <s v="bilbo swaggins"/>
    <x v="1"/>
    <n v="113"/>
    <n v="12"/>
    <x v="1"/>
    <n v="5"/>
    <n v="1"/>
    <s v="Elite"/>
    <n v="0"/>
    <n v="15307"/>
    <n v="7"/>
    <x v="9"/>
    <n v="0"/>
    <s v="Untapped"/>
    <s v="Very Powerful"/>
    <n v="1637"/>
    <n v="0"/>
    <s v="http://blocgame.com/stats.php?id=54363"/>
    <s v="Gandhi-like"/>
  </r>
  <r>
    <s v="Casa del Nolano"/>
    <s v="jnolat09"/>
    <x v="4"/>
    <n v="139"/>
    <n v="15"/>
    <x v="2"/>
    <n v="5"/>
    <n v="1"/>
    <s v="Elite"/>
    <n v="8"/>
    <n v="15268"/>
    <n v="0"/>
    <x v="15"/>
    <n v="0"/>
    <s v="Untapped"/>
    <s v="Very Powerful"/>
    <n v="1778"/>
    <n v="0"/>
    <s v="http://blocgame.com/stats.php?id=45936"/>
    <s v="Gandhi-like"/>
  </r>
  <r>
    <s v="Kozakura"/>
    <s v="Tenrai"/>
    <x v="3"/>
    <n v="108"/>
    <n v="7"/>
    <x v="3"/>
    <n v="5"/>
    <n v="1"/>
    <s v="Elite"/>
    <n v="4"/>
    <n v="6791"/>
    <n v="0"/>
    <x v="4"/>
    <n v="0"/>
    <s v="Untapped"/>
    <s v="Powerful"/>
    <n v="3016"/>
    <n v="0"/>
    <s v="http://blocgame.com/stats.php?id=48894"/>
    <s v="Gandhi-like"/>
  </r>
  <r>
    <s v="Junoma"/>
    <s v="VicReyes"/>
    <x v="0"/>
    <n v="119"/>
    <n v="15"/>
    <x v="4"/>
    <n v="5"/>
    <n v="1"/>
    <s v="Elite"/>
    <n v="0"/>
    <n v="9676"/>
    <n v="0"/>
    <x v="10"/>
    <n v="0"/>
    <s v="Untapped"/>
    <s v="Large"/>
    <n v="2622"/>
    <n v="0"/>
    <s v="http://blocgame.com/stats.php?id=40349"/>
    <s v="Gandhi-like"/>
  </r>
  <r>
    <s v="kurdastan"/>
    <s v="stax"/>
    <x v="0"/>
    <n v="550"/>
    <n v="1"/>
    <x v="0"/>
    <n v="13"/>
    <n v="3"/>
    <s v="Elite"/>
    <n v="15"/>
    <n v="9726"/>
    <n v="0"/>
    <x v="8"/>
    <n v="0"/>
    <s v="Untapped"/>
    <s v="Very Powerful"/>
    <n v="15842"/>
    <n v="0"/>
    <s v="http://blocgame.com/stats.php?id=44907"/>
    <s v="Gandhi-like"/>
  </r>
  <r>
    <s v="Esboslavia"/>
    <s v="Swatbot26"/>
    <x v="4"/>
    <n v="164"/>
    <n v="27"/>
    <x v="1"/>
    <n v="5"/>
    <n v="1"/>
    <s v="Elite"/>
    <n v="8"/>
    <n v="9792"/>
    <n v="0"/>
    <x v="12"/>
    <n v="0"/>
    <s v="Untapped"/>
    <s v="Very Powerful"/>
    <n v="2884"/>
    <n v="0"/>
    <s v="http://blocgame.com/stats.php?id=57376"/>
    <s v="Gandhi-like"/>
  </r>
  <r>
    <s v="Chicken&amp;Chips"/>
    <s v="Dave Miles"/>
    <x v="1"/>
    <n v="7"/>
    <n v="0"/>
    <x v="4"/>
    <n v="3"/>
    <n v="0"/>
    <s v="Elite"/>
    <n v="4"/>
    <n v="7766"/>
    <n v="62"/>
    <x v="0"/>
    <n v="0"/>
    <s v="Untapped"/>
    <s v="Large"/>
    <n v="2775"/>
    <n v="0"/>
    <s v="http://blocgame.com/stats.php?id=60847"/>
    <s v="Gandhi-like"/>
  </r>
  <r>
    <s v="FlySoGood"/>
    <s v="ycheez"/>
    <x v="4"/>
    <n v="407"/>
    <n v="27"/>
    <x v="2"/>
    <n v="10"/>
    <n v="2"/>
    <s v="Standard"/>
    <n v="3"/>
    <n v="11430"/>
    <n v="0"/>
    <x v="4"/>
    <n v="0"/>
    <s v="Plentiful"/>
    <s v="Very Powerful"/>
    <n v="5407"/>
    <n v="0"/>
    <s v="http://blocgame.com/stats.php?id=54541"/>
    <s v="Good"/>
  </r>
  <r>
    <s v="Ahkazra"/>
    <s v="Allen Chï¿½rra"/>
    <x v="1"/>
    <n v="319"/>
    <n v="63"/>
    <x v="0"/>
    <n v="8"/>
    <n v="2"/>
    <s v="Elite"/>
    <n v="8"/>
    <n v="10020"/>
    <n v="2013"/>
    <x v="1"/>
    <n v="1"/>
    <s v="Untapped"/>
    <s v="Very Powerful"/>
    <n v="4602"/>
    <n v="0"/>
    <s v="http://blocgame.com/stats.php?id=49332"/>
    <s v="Gandhi-like"/>
  </r>
  <r>
    <s v="Melaka"/>
    <s v="Hang Tuah"/>
    <x v="3"/>
    <n v="289"/>
    <n v="35"/>
    <x v="2"/>
    <n v="15"/>
    <n v="3"/>
    <s v="Good"/>
    <n v="2"/>
    <n v="10046"/>
    <n v="0"/>
    <x v="15"/>
    <n v="2"/>
    <s v="Untapped"/>
    <s v="Very Powerful"/>
    <n v="5663"/>
    <n v="0"/>
    <s v="http://blocgame.com/stats.php?id=57146"/>
    <s v="Gandhi-like"/>
  </r>
  <r>
    <s v="Broules"/>
    <s v="Xing Cheung"/>
    <x v="7"/>
    <n v="6"/>
    <n v="21"/>
    <x v="2"/>
    <n v="7"/>
    <n v="1"/>
    <s v="Good"/>
    <n v="79"/>
    <n v="10064"/>
    <n v="0"/>
    <x v="4"/>
    <n v="0"/>
    <s v="Untapped"/>
    <s v="Powerful"/>
    <n v="2054"/>
    <n v="0"/>
    <s v="http://blocgame.com/stats.php?id=55591"/>
    <s v="Gandhi-like"/>
  </r>
  <r>
    <s v="FistPump"/>
    <s v="MasterChef"/>
    <x v="2"/>
    <n v="248"/>
    <n v="40"/>
    <x v="0"/>
    <n v="8"/>
    <n v="2"/>
    <s v="Good"/>
    <n v="2"/>
    <n v="10102"/>
    <n v="2963"/>
    <x v="8"/>
    <n v="0"/>
    <s v="Untapped"/>
    <s v="Very Powerful"/>
    <n v="3634"/>
    <n v="0"/>
    <s v="http://blocgame.com/stats.php?id=43623"/>
    <s v="Angelic"/>
  </r>
  <r>
    <s v="al-Masketta"/>
    <s v="kingcuck"/>
    <x v="4"/>
    <n v="360"/>
    <n v="42"/>
    <x v="0"/>
    <n v="21"/>
    <n v="5"/>
    <s v="Elite"/>
    <n v="1"/>
    <n v="10158"/>
    <n v="0"/>
    <x v="1"/>
    <n v="1"/>
    <s v="Untapped"/>
    <s v="Very Powerful"/>
    <n v="9446"/>
    <n v="0"/>
    <s v="http://blocgame.com/stats.php?id=53028"/>
    <s v="Gandhi-like"/>
  </r>
  <r>
    <s v="Jobror"/>
    <s v="Pbever"/>
    <x v="2"/>
    <n v="242"/>
    <n v="23"/>
    <x v="2"/>
    <n v="9"/>
    <n v="2"/>
    <s v="Elite"/>
    <n v="3"/>
    <n v="10246"/>
    <n v="6332"/>
    <x v="8"/>
    <n v="0"/>
    <s v="Plentiful"/>
    <s v="Large"/>
    <n v="3193"/>
    <n v="0"/>
    <s v="http://blocgame.com/stats.php?id=57942"/>
    <s v="Angelic"/>
  </r>
  <r>
    <s v="Eagleland"/>
    <s v="AMERICAN_HERO"/>
    <x v="4"/>
    <n v="399"/>
    <n v="31"/>
    <x v="1"/>
    <n v="6"/>
    <n v="1"/>
    <s v="Elite"/>
    <n v="18"/>
    <n v="10318"/>
    <n v="0"/>
    <x v="11"/>
    <n v="0"/>
    <s v="Untapped"/>
    <s v="Very Powerful"/>
    <n v="3133"/>
    <n v="0"/>
    <s v="http://blocgame.com/stats.php?id=39022"/>
    <s v="Gandhi-like"/>
  </r>
  <r>
    <s v="Thermonia"/>
    <s v="Aluminothermic"/>
    <x v="7"/>
    <n v="173"/>
    <n v="12"/>
    <x v="2"/>
    <n v="7"/>
    <n v="1"/>
    <s v="Elite"/>
    <n v="2"/>
    <n v="5920"/>
    <n v="0"/>
    <x v="0"/>
    <n v="0"/>
    <s v="Depleted"/>
    <s v="Very Powerful"/>
    <n v="2228"/>
    <n v="0"/>
    <s v="http://blocgame.com/stats.php?id=53567"/>
    <s v="Nice"/>
  </r>
  <r>
    <s v="The Silver Hand"/>
    <s v="Morladim"/>
    <x v="3"/>
    <n v="10"/>
    <n v="13"/>
    <x v="1"/>
    <n v="6"/>
    <n v="1"/>
    <s v="Elite"/>
    <n v="174"/>
    <n v="10343"/>
    <n v="0"/>
    <x v="4"/>
    <n v="0"/>
    <s v="Untapped"/>
    <s v="Very Powerful"/>
    <n v="3344"/>
    <n v="0"/>
    <s v="http://blocgame.com/stats.php?id=56161"/>
    <s v="Gandhi-like"/>
  </r>
  <r>
    <s v="Viktoria"/>
    <s v="gracious leader skylar"/>
    <x v="1"/>
    <n v="236"/>
    <n v="5"/>
    <x v="4"/>
    <n v="10"/>
    <n v="2"/>
    <s v="Elite"/>
    <n v="2"/>
    <n v="7674"/>
    <n v="0"/>
    <x v="4"/>
    <n v="0"/>
    <n v="0"/>
    <s v="Very Powerful"/>
    <n v="4372"/>
    <n v="0"/>
    <s v="http://blocgame.com/stats.php?id=40188"/>
    <s v="Gandhi-like"/>
  </r>
  <r>
    <s v="Parameswara"/>
    <s v="brownmy"/>
    <x v="2"/>
    <n v="260"/>
    <n v="51"/>
    <x v="2"/>
    <n v="13"/>
    <n v="3"/>
    <s v="Good"/>
    <n v="2"/>
    <n v="11110"/>
    <n v="0"/>
    <x v="7"/>
    <n v="0"/>
    <s v="Untapped"/>
    <s v="Very Powerful"/>
    <n v="4493"/>
    <n v="0"/>
    <s v="http://blocgame.com/stats.php?id=56360"/>
    <s v="Gandhi-like"/>
  </r>
  <r>
    <s v="Chaouenne"/>
    <s v="pyrignis"/>
    <x v="3"/>
    <n v="92"/>
    <n v="16"/>
    <x v="1"/>
    <n v="4"/>
    <n v="1"/>
    <s v="Good"/>
    <n v="70"/>
    <n v="10433"/>
    <n v="0"/>
    <x v="3"/>
    <n v="0"/>
    <s v="Untapped"/>
    <s v="Very Powerful"/>
    <n v="1325"/>
    <n v="0.05"/>
    <s v="http://blocgame.com/stats.php?id=42019"/>
    <s v="Gandhi-like"/>
  </r>
  <r>
    <s v="Yugoslothia"/>
    <s v="Yugoslothia"/>
    <x v="4"/>
    <n v="80"/>
    <n v="8"/>
    <x v="2"/>
    <n v="6"/>
    <n v="1"/>
    <s v="Elite"/>
    <n v="0"/>
    <n v="10686"/>
    <n v="2674"/>
    <x v="5"/>
    <n v="0"/>
    <s v="Untapped"/>
    <s v="Very Powerful"/>
    <n v="2736"/>
    <n v="0"/>
    <s v="http://blocgame.com/stats.php?id=55968"/>
    <s v="Gandhi-like"/>
  </r>
  <r>
    <s v="Chaos county"/>
    <s v="Chavo"/>
    <x v="5"/>
    <n v="239"/>
    <n v="52"/>
    <x v="2"/>
    <n v="9"/>
    <n v="2"/>
    <s v="Elite"/>
    <n v="3"/>
    <n v="10729"/>
    <n v="2879"/>
    <x v="3"/>
    <n v="6"/>
    <s v="Untapped"/>
    <s v="Very Powerful"/>
    <n v="3008"/>
    <n v="0"/>
    <s v="http://blocgame.com/stats.php?id=49736"/>
    <s v="Gandhi-like"/>
  </r>
  <r>
    <s v="Harezland"/>
    <s v="Adam harez"/>
    <x v="9"/>
    <n v="12"/>
    <n v="11"/>
    <x v="6"/>
    <n v="5"/>
    <n v="1"/>
    <s v="Good"/>
    <n v="5"/>
    <n v="4501"/>
    <n v="310"/>
    <x v="4"/>
    <n v="0"/>
    <s v="Depleted"/>
    <s v="Meagre"/>
    <n v="2575"/>
    <n v="0"/>
    <s v="http://blocgame.com/stats.php?id=60587"/>
    <s v="Normal"/>
  </r>
  <r>
    <s v="FaREiQ"/>
    <s v="fareiq"/>
    <x v="9"/>
    <n v="22"/>
    <n v="1"/>
    <x v="6"/>
    <n v="5"/>
    <n v="1"/>
    <s v="Good"/>
    <n v="83"/>
    <n v="4410"/>
    <n v="0"/>
    <x v="15"/>
    <n v="0"/>
    <s v="Untapped"/>
    <s v="Large"/>
    <n v="2760"/>
    <n v="0"/>
    <s v="http://blocgame.com/stats.php?id=60369"/>
    <s v="Gandhi-like"/>
  </r>
  <r>
    <s v="Novoslavija"/>
    <s v="Rade Latinovic"/>
    <x v="1"/>
    <n v="126"/>
    <n v="12"/>
    <x v="3"/>
    <n v="5"/>
    <n v="1"/>
    <s v="Good"/>
    <n v="10"/>
    <n v="4189"/>
    <n v="0"/>
    <x v="4"/>
    <n v="1"/>
    <s v="Untapped"/>
    <s v="Very Powerful"/>
    <n v="4006"/>
    <n v="0"/>
    <s v="http://blocgame.com/stats.php?id=60204"/>
    <s v="Gandhi-like"/>
  </r>
  <r>
    <s v="aloyler"/>
    <s v="aloylerrr"/>
    <x v="3"/>
    <n v="100"/>
    <n v="14"/>
    <x v="3"/>
    <n v="5"/>
    <n v="1"/>
    <s v="Good"/>
    <n v="31"/>
    <n v="4007"/>
    <n v="0"/>
    <x v="15"/>
    <n v="0"/>
    <s v="Untapped"/>
    <s v="Very Powerful"/>
    <n v="2000"/>
    <n v="0"/>
    <s v="http://blocgame.com/stats.php?id=60699"/>
    <s v="Gandhi-like"/>
  </r>
  <r>
    <s v="Jalan Ampang"/>
    <s v="Haji Amril"/>
    <x v="9"/>
    <n v="139"/>
    <n v="20"/>
    <x v="3"/>
    <n v="5"/>
    <n v="1"/>
    <s v="Good"/>
    <n v="0"/>
    <n v="3869"/>
    <n v="393"/>
    <x v="15"/>
    <n v="0"/>
    <s v="Untapped"/>
    <s v="Very Powerful"/>
    <n v="2762"/>
    <n v="0"/>
    <s v="http://blocgame.com/stats.php?id=60954"/>
    <s v="Gandhi-like"/>
  </r>
  <r>
    <s v="Disnomica"/>
    <s v="Chaad"/>
    <x v="3"/>
    <n v="74"/>
    <n v="2"/>
    <x v="6"/>
    <n v="5"/>
    <n v="1"/>
    <s v="Elite"/>
    <n v="2"/>
    <n v="3798"/>
    <n v="0"/>
    <x v="1"/>
    <n v="0"/>
    <s v="Untapped"/>
    <s v="Very Powerful"/>
    <n v="6640"/>
    <n v="0"/>
    <s v="http://blocgame.com/stats.php?id=60992"/>
    <s v="Angelic"/>
  </r>
  <r>
    <s v="Liam Neeson"/>
    <s v="Peter Griffin"/>
    <x v="3"/>
    <n v="136"/>
    <n v="11"/>
    <x v="4"/>
    <n v="5"/>
    <n v="1"/>
    <s v="Good"/>
    <n v="9"/>
    <n v="3683"/>
    <n v="0"/>
    <x v="1"/>
    <n v="0"/>
    <s v="Untapped"/>
    <s v="Very Powerful"/>
    <n v="3233"/>
    <n v="0"/>
    <s v="http://blocgame.com/stats.php?id=59550"/>
    <s v="Gandhi-like"/>
  </r>
  <r>
    <s v="Senandung Malam"/>
    <s v="Lela Manja"/>
    <x v="9"/>
    <n v="28"/>
    <n v="2"/>
    <x v="6"/>
    <n v="5"/>
    <n v="1"/>
    <s v="Poor"/>
    <n v="10"/>
    <n v="3460"/>
    <n v="0"/>
    <x v="15"/>
    <n v="0"/>
    <s v="Near Depletion"/>
    <s v="Very Powerful"/>
    <n v="1204"/>
    <n v="0"/>
    <s v="http://blocgame.com/stats.php?id=61074"/>
    <s v="Gandhi-like"/>
  </r>
  <r>
    <s v="Cigars"/>
    <s v="El Caballo"/>
    <x v="0"/>
    <n v="134"/>
    <n v="2"/>
    <x v="0"/>
    <n v="5"/>
    <n v="1"/>
    <s v="Standard"/>
    <n v="157"/>
    <n v="3432"/>
    <n v="0"/>
    <x v="12"/>
    <n v="0"/>
    <s v="Untapped"/>
    <s v="Very Powerful"/>
    <n v="6973"/>
    <n v="0"/>
    <s v="http://blocgame.com/stats.php?id=52087"/>
    <s v="Questionable"/>
  </r>
  <r>
    <s v="valenfold"/>
    <s v="velanis"/>
    <x v="3"/>
    <n v="142"/>
    <n v="13"/>
    <x v="3"/>
    <n v="5"/>
    <n v="1"/>
    <s v="Elite"/>
    <n v="5"/>
    <n v="3329"/>
    <n v="0"/>
    <x v="1"/>
    <n v="0"/>
    <n v="0"/>
    <s v="Very Powerful"/>
    <n v="4550"/>
    <n v="0"/>
    <s v="http://blocgame.com/stats.php?id=60395"/>
    <s v="Good"/>
  </r>
  <r>
    <s v="Beluncas War"/>
    <s v="RamaRama"/>
    <x v="9"/>
    <n v="39"/>
    <n v="1"/>
    <x v="5"/>
    <n v="5"/>
    <n v="1"/>
    <s v="Standard"/>
    <n v="10"/>
    <n v="3275"/>
    <n v="0"/>
    <x v="4"/>
    <n v="0"/>
    <s v="Near Depletion"/>
    <s v="Very Powerful"/>
    <n v="2602"/>
    <n v="0"/>
    <s v="http://blocgame.com/stats.php?id=61487"/>
    <s v="Gandhi-like"/>
  </r>
  <r>
    <s v="kodiang"/>
    <s v="tester2"/>
    <x v="9"/>
    <n v="136"/>
    <n v="11"/>
    <x v="3"/>
    <n v="5"/>
    <n v="1"/>
    <s v="Standard"/>
    <n v="12"/>
    <n v="3162"/>
    <n v="0"/>
    <x v="4"/>
    <n v="0"/>
    <n v="0"/>
    <s v="Very Powerful"/>
    <n v="2542"/>
    <n v="0"/>
    <s v="http://blocgame.com/stats.php?id=60531"/>
    <s v="Gandhi-like"/>
  </r>
  <r>
    <s v="Agostino"/>
    <s v="Augusto"/>
    <x v="3"/>
    <n v="191"/>
    <n v="15"/>
    <x v="4"/>
    <n v="5"/>
    <n v="1"/>
    <s v="Elite"/>
    <n v="3"/>
    <n v="2966"/>
    <n v="10245"/>
    <x v="3"/>
    <n v="0"/>
    <s v="Untapped"/>
    <s v="Very Powerful"/>
    <n v="3226"/>
    <n v="0"/>
    <s v="http://blocgame.com/stats.php?id=60229"/>
    <s v="Gandhi-like"/>
  </r>
  <r>
    <s v="Pasir Dengung"/>
    <s v="Menteri Fasola"/>
    <x v="9"/>
    <n v="94"/>
    <n v="3"/>
    <x v="3"/>
    <n v="5"/>
    <n v="1"/>
    <s v="Good"/>
    <n v="9"/>
    <n v="2681"/>
    <n v="0"/>
    <x v="15"/>
    <n v="0"/>
    <s v="Untapped"/>
    <s v="Very Powerful"/>
    <n v="2177"/>
    <n v="0"/>
    <s v="http://blocgame.com/stats.php?id=60712"/>
    <s v="Gandhi-like"/>
  </r>
  <r>
    <s v="Scorpions"/>
    <s v="Sarjan Blog"/>
    <x v="3"/>
    <n v="67"/>
    <n v="4"/>
    <x v="6"/>
    <n v="5"/>
    <n v="1"/>
    <s v="Standard"/>
    <n v="18"/>
    <n v="2664"/>
    <n v="0"/>
    <x v="7"/>
    <n v="0"/>
    <s v="Untapped"/>
    <s v="Somewhat Large"/>
    <n v="3794"/>
    <n v="0"/>
    <s v="http://blocgame.com/stats.php?id=61364"/>
    <s v="Gandhi-like"/>
  </r>
  <r>
    <s v="Meganesia"/>
    <s v="Shah96"/>
    <x v="3"/>
    <n v="58"/>
    <n v="0"/>
    <x v="6"/>
    <n v="5"/>
    <n v="1"/>
    <s v="Standard"/>
    <n v="3"/>
    <n v="2510"/>
    <n v="0"/>
    <x v="4"/>
    <n v="0"/>
    <s v="Untapped"/>
    <s v="Somewhat Large"/>
    <n v="2071"/>
    <n v="0"/>
    <s v="http://blocgame.com/stats.php?id=60405"/>
    <s v="Gandhi-like"/>
  </r>
  <r>
    <s v="Petai Belalang"/>
    <s v="zulhasr39689"/>
    <x v="9"/>
    <n v="188"/>
    <n v="13"/>
    <x v="5"/>
    <n v="5"/>
    <n v="1"/>
    <s v="Good"/>
    <n v="0"/>
    <n v="2500"/>
    <n v="0"/>
    <x v="15"/>
    <n v="0"/>
    <s v="Untapped"/>
    <s v="Large"/>
    <n v="3116"/>
    <n v="0"/>
    <s v="http://blocgame.com/stats.php?id=60767"/>
    <s v="Questionable"/>
  </r>
  <r>
    <s v="Planistan"/>
    <s v="YouDontGetToBringFriends"/>
    <x v="4"/>
    <n v="213"/>
    <n v="17"/>
    <x v="1"/>
    <n v="5"/>
    <n v="1"/>
    <s v="Poor"/>
    <n v="3"/>
    <n v="2321"/>
    <n v="0"/>
    <x v="19"/>
    <n v="0"/>
    <s v="Untapped"/>
    <s v="Very Powerful"/>
    <n v="4671"/>
    <n v="0"/>
    <s v="http://blocgame.com/stats.php?id=54874"/>
    <s v="Gandhi-like"/>
  </r>
  <r>
    <s v="Merchandise"/>
    <s v="HappyMerchant"/>
    <x v="12"/>
    <n v="107"/>
    <n v="0"/>
    <x v="3"/>
    <n v="5"/>
    <n v="1"/>
    <s v="Elite"/>
    <n v="2"/>
    <n v="2214"/>
    <n v="0"/>
    <x v="2"/>
    <n v="0"/>
    <s v="Plentiful"/>
    <s v="Very Powerful"/>
    <n v="2630"/>
    <n v="0"/>
    <s v="http://blocgame.com/stats.php?id=61572"/>
    <s v="Gandhi-like"/>
  </r>
  <r>
    <s v="Cinque"/>
    <s v="Makarov"/>
    <x v="9"/>
    <n v="118"/>
    <n v="9"/>
    <x v="6"/>
    <n v="5"/>
    <n v="1"/>
    <s v="Standard"/>
    <n v="56"/>
    <n v="1879"/>
    <n v="0"/>
    <x v="15"/>
    <n v="0"/>
    <s v="Untapped"/>
    <s v="Large"/>
    <n v="2678"/>
    <n v="0"/>
    <s v="http://blocgame.com/stats.php?id=60884"/>
    <s v="Gandhi-like"/>
  </r>
  <r>
    <s v="Kotasinga"/>
    <s v="Stalin VI"/>
    <x v="9"/>
    <n v="180"/>
    <n v="7"/>
    <x v="3"/>
    <n v="5"/>
    <n v="1"/>
    <s v="Good"/>
    <n v="1"/>
    <n v="1749"/>
    <n v="0"/>
    <x v="15"/>
    <n v="0"/>
    <s v="Untapped"/>
    <s v="Very Powerful"/>
    <n v="3207"/>
    <n v="0"/>
    <s v="http://blocgame.com/stats.php?id=60448"/>
    <s v="Gandhi-like"/>
  </r>
  <r>
    <s v="Melengkar Alam"/>
    <s v="Raja dewata"/>
    <x v="9"/>
    <n v="212"/>
    <n v="8"/>
    <x v="3"/>
    <n v="5"/>
    <n v="1"/>
    <s v="Standard"/>
    <n v="0"/>
    <n v="872"/>
    <n v="274"/>
    <x v="15"/>
    <n v="0"/>
    <n v="0"/>
    <s v="Very Powerful"/>
    <n v="3194"/>
    <n v="0"/>
    <s v="http://blocgame.com/stats.php?id=60554"/>
    <s v="Gandhi-like"/>
  </r>
  <r>
    <s v="Pathos"/>
    <s v="Hope"/>
    <x v="5"/>
    <n v="78"/>
    <n v="14"/>
    <x v="1"/>
    <n v="4"/>
    <n v="1"/>
    <s v="Elite"/>
    <n v="1"/>
    <n v="14050"/>
    <n v="7977"/>
    <x v="3"/>
    <n v="0"/>
    <s v="Plentiful"/>
    <s v="Very Powerful"/>
    <n v="1226"/>
    <n v="0"/>
    <s v="http://blocgame.com/stats.php?id=56155"/>
    <s v="Gandhi-like"/>
  </r>
  <r>
    <s v="Pahang DM"/>
    <s v="RaziShah"/>
    <x v="1"/>
    <n v="118"/>
    <n v="5"/>
    <x v="3"/>
    <n v="4"/>
    <n v="1"/>
    <s v="Elite"/>
    <n v="1"/>
    <n v="5307"/>
    <n v="44"/>
    <x v="7"/>
    <n v="0"/>
    <s v="Untapped"/>
    <s v="Very Powerful"/>
    <n v="4009"/>
    <n v="0"/>
    <s v="http://blocgame.com/stats.php?id=60410"/>
    <s v="Nice"/>
  </r>
  <r>
    <s v="Arina"/>
    <s v="Hakir"/>
    <x v="7"/>
    <n v="37"/>
    <n v="29"/>
    <x v="1"/>
    <n v="4"/>
    <n v="1"/>
    <s v="Elite"/>
    <n v="2"/>
    <n v="10822"/>
    <n v="0"/>
    <x v="14"/>
    <n v="0"/>
    <n v="0"/>
    <s v="Very Powerful"/>
    <n v="2129"/>
    <n v="0"/>
    <s v="http://blocgame.com/stats.php?id=54480"/>
    <s v="Gandhi-like"/>
  </r>
  <r>
    <s v="Savannah"/>
    <s v="Watersfall"/>
    <x v="3"/>
    <n v="299"/>
    <n v="28"/>
    <x v="2"/>
    <n v="7"/>
    <n v="1"/>
    <s v="Elite"/>
    <n v="1"/>
    <n v="9958"/>
    <n v="0"/>
    <x v="4"/>
    <n v="0"/>
    <s v="Untapped"/>
    <s v="Very Powerful"/>
    <n v="3508"/>
    <n v="0"/>
    <s v="http://blocgame.com/stats.php?id=49817"/>
    <s v="Gandhi-like"/>
  </r>
  <r>
    <s v="Vladimiria"/>
    <s v="AceAxos"/>
    <x v="0"/>
    <n v="138"/>
    <n v="11"/>
    <x v="1"/>
    <n v="7"/>
    <n v="1"/>
    <s v="Elite"/>
    <n v="0"/>
    <n v="10824"/>
    <n v="0"/>
    <x v="6"/>
    <n v="0"/>
    <s v="Untapped"/>
    <s v="Very Powerful"/>
    <n v="3788"/>
    <n v="0"/>
    <s v="http://blocgame.com/stats.php?id=59150"/>
    <s v="Gandhi-like"/>
  </r>
  <r>
    <s v="Ryukyu"/>
    <s v="Shaady"/>
    <x v="1"/>
    <n v="3"/>
    <n v="16"/>
    <x v="2"/>
    <n v="8"/>
    <n v="2"/>
    <s v="Poor"/>
    <n v="169"/>
    <n v="10844"/>
    <n v="0"/>
    <x v="4"/>
    <n v="0"/>
    <s v="Untapped"/>
    <s v="Very Powerful"/>
    <n v="1809"/>
    <n v="0"/>
    <s v="http://blocgame.com/stats.php?id=53782"/>
    <s v="Questionable"/>
  </r>
  <r>
    <s v="Jevgeniumland"/>
    <s v="Jevgenerus"/>
    <x v="0"/>
    <n v="210"/>
    <n v="54"/>
    <x v="2"/>
    <n v="13"/>
    <n v="3"/>
    <s v="Standard"/>
    <n v="24"/>
    <n v="10944"/>
    <n v="0"/>
    <x v="6"/>
    <n v="1"/>
    <s v="Untapped"/>
    <s v="Very Powerful"/>
    <n v="7638"/>
    <n v="0.05"/>
    <s v="http://blocgame.com/stats.php?id=55289"/>
    <s v="Gandhi-like"/>
  </r>
  <r>
    <s v="Burlmenia"/>
    <s v="Nathan Barlow"/>
    <x v="5"/>
    <n v="90"/>
    <n v="23"/>
    <x v="1"/>
    <n v="6"/>
    <n v="1"/>
    <s v="Elite"/>
    <n v="25"/>
    <n v="11030"/>
    <n v="0"/>
    <x v="14"/>
    <n v="0"/>
    <s v="Near Depletion"/>
    <s v="Very Powerful"/>
    <n v="2962"/>
    <n v="0"/>
    <s v="http://blocgame.com/stats.php?id=57957"/>
    <s v="Gandhi-like"/>
  </r>
  <r>
    <s v="New Palestina"/>
    <s v="MacK0797"/>
    <x v="0"/>
    <n v="201"/>
    <n v="27"/>
    <x v="2"/>
    <n v="8"/>
    <n v="2"/>
    <s v="Elite"/>
    <n v="29"/>
    <n v="11059"/>
    <n v="2984"/>
    <x v="2"/>
    <n v="0"/>
    <s v="Untapped"/>
    <s v="Very Powerful"/>
    <n v="4241"/>
    <n v="0"/>
    <s v="http://blocgame.com/stats.php?id=58215"/>
    <s v="Gandhi-like"/>
  </r>
  <r>
    <s v="Zion"/>
    <s v="Zionist"/>
    <x v="1"/>
    <n v="273"/>
    <n v="25"/>
    <x v="2"/>
    <n v="10"/>
    <n v="2"/>
    <s v="Elite"/>
    <n v="4"/>
    <n v="11080"/>
    <n v="9618"/>
    <x v="2"/>
    <n v="0"/>
    <s v="Untapped"/>
    <s v="Very Powerful"/>
    <n v="8385"/>
    <n v="0"/>
    <s v="http://blocgame.com/stats.php?id=41496"/>
    <s v="Questionable"/>
  </r>
  <r>
    <s v="Lemonstan"/>
    <s v="Lemon"/>
    <x v="2"/>
    <n v="442"/>
    <n v="65"/>
    <x v="0"/>
    <n v="16"/>
    <n v="4"/>
    <s v="Good"/>
    <n v="1"/>
    <n v="11109"/>
    <n v="0"/>
    <x v="8"/>
    <n v="2"/>
    <s v="Untapped"/>
    <s v="Very Powerful"/>
    <n v="6243"/>
    <n v="0"/>
    <s v="http://blocgame.com/stats.php?id=40048"/>
    <s v="Gandhi-like"/>
  </r>
  <r>
    <s v="Shiba"/>
    <s v="Dogtown33"/>
    <x v="7"/>
    <n v="79"/>
    <n v="13"/>
    <x v="1"/>
    <n v="7"/>
    <n v="1"/>
    <s v="Elite"/>
    <n v="1"/>
    <n v="11996"/>
    <n v="0"/>
    <x v="4"/>
    <n v="0"/>
    <s v="Plentiful"/>
    <s v="Powerful"/>
    <n v="5404"/>
    <n v="0"/>
    <s v="http://blocgame.com/stats.php?id=56250"/>
    <s v="Isolated"/>
  </r>
  <r>
    <s v="Sana"/>
    <s v="twiceleader"/>
    <x v="1"/>
    <n v="78"/>
    <n v="4"/>
    <x v="3"/>
    <n v="4"/>
    <n v="1"/>
    <s v="Elite"/>
    <n v="11"/>
    <n v="4995"/>
    <n v="83"/>
    <x v="0"/>
    <n v="0"/>
    <s v="Untapped"/>
    <s v="Large"/>
    <n v="1569"/>
    <n v="0"/>
    <s v="http://blocgame.com/stats.php?id=60262"/>
    <s v="Gandhi-like"/>
  </r>
  <r>
    <s v="Beauschï¿½n"/>
    <s v="canadianghetto"/>
    <x v="0"/>
    <n v="164"/>
    <n v="15"/>
    <x v="4"/>
    <n v="4"/>
    <n v="1"/>
    <s v="Elite"/>
    <n v="1"/>
    <n v="4849"/>
    <n v="0"/>
    <x v="1"/>
    <n v="0"/>
    <s v="Untapped"/>
    <s v="Very Powerful"/>
    <n v="3133"/>
    <n v="0"/>
    <s v="http://blocgame.com/stats.php?id=59455"/>
    <s v="Gandhi-like"/>
  </r>
  <r>
    <s v="Kedahan"/>
    <s v="Farhan"/>
    <x v="9"/>
    <n v="166"/>
    <n v="13"/>
    <x v="3"/>
    <n v="4"/>
    <n v="1"/>
    <s v="Standard"/>
    <n v="10"/>
    <n v="4812"/>
    <n v="204"/>
    <x v="15"/>
    <n v="0"/>
    <s v="Near Depletion"/>
    <s v="Very Powerful"/>
    <n v="2000"/>
    <n v="0.05"/>
    <s v="http://blocgame.com/stats.php?id=60758"/>
    <s v="Gandhi-like"/>
  </r>
  <r>
    <s v="Dutchistan"/>
    <s v="FrankehW"/>
    <x v="0"/>
    <n v="119"/>
    <n v="3"/>
    <x v="3"/>
    <n v="4"/>
    <n v="1"/>
    <s v="Elite"/>
    <n v="0"/>
    <n v="4787"/>
    <n v="453"/>
    <x v="14"/>
    <n v="0"/>
    <s v="Untapped"/>
    <s v="Very Powerful"/>
    <n v="2663"/>
    <n v="0"/>
    <s v="http://blocgame.com/stats.php?id=61032"/>
    <s v="Gandhi-like"/>
  </r>
  <r>
    <s v="Spartan lsnd"/>
    <s v="Josepgreen"/>
    <x v="8"/>
    <n v="75"/>
    <n v="8"/>
    <x v="6"/>
    <n v="4"/>
    <n v="1"/>
    <s v="Elite"/>
    <n v="4"/>
    <n v="4619"/>
    <n v="0"/>
    <x v="3"/>
    <n v="0"/>
    <n v="0"/>
    <s v="Small"/>
    <n v="1878"/>
    <n v="0"/>
    <s v="http://blocgame.com/stats.php?id=59652"/>
    <s v="Normal"/>
  </r>
  <r>
    <s v="Fliyt-Plann"/>
    <s v="See-Ay Yeeh"/>
    <x v="4"/>
    <n v="103"/>
    <n v="6"/>
    <x v="3"/>
    <n v="4"/>
    <n v="1"/>
    <s v="Standard"/>
    <n v="174"/>
    <n v="4560"/>
    <n v="0"/>
    <x v="18"/>
    <n v="0"/>
    <s v="Untapped"/>
    <s v="Large"/>
    <n v="2000"/>
    <n v="0"/>
    <s v="http://blocgame.com/stats.php?id=60953"/>
    <s v="Gandhi-like"/>
  </r>
  <r>
    <s v="Ahmad Maslan"/>
    <s v="ahmad maslan"/>
    <x v="9"/>
    <n v="53"/>
    <n v="9"/>
    <x v="4"/>
    <n v="4"/>
    <n v="1"/>
    <s v="Good"/>
    <n v="0"/>
    <n v="4549"/>
    <n v="254"/>
    <x v="4"/>
    <n v="0"/>
    <n v="0"/>
    <s v="Very Powerful"/>
    <n v="1899"/>
    <n v="0"/>
    <s v="http://blocgame.com/stats.php?id=60745"/>
    <s v="Gandhi-like"/>
  </r>
  <r>
    <s v="Mortar Head"/>
    <s v="Caffan"/>
    <x v="9"/>
    <n v="85"/>
    <n v="8"/>
    <x v="3"/>
    <n v="4"/>
    <n v="1"/>
    <s v="Good"/>
    <n v="91"/>
    <n v="4475"/>
    <n v="0"/>
    <x v="4"/>
    <n v="0"/>
    <s v="Untapped"/>
    <s v="Very Powerful"/>
    <n v="1633"/>
    <n v="0"/>
    <s v="http://blocgame.com/stats.php?id=60583"/>
    <s v="Gandhi-like"/>
  </r>
  <r>
    <s v="New Canaan"/>
    <s v="Joshua Graham"/>
    <x v="3"/>
    <n v="97"/>
    <n v="6"/>
    <x v="4"/>
    <n v="4"/>
    <n v="1"/>
    <s v="Elite"/>
    <n v="3"/>
    <n v="4464"/>
    <n v="0"/>
    <x v="2"/>
    <n v="0"/>
    <s v="Plentiful"/>
    <s v="Large"/>
    <n v="2512"/>
    <n v="0.05"/>
    <s v="http://blocgame.com/stats.php?id=59416"/>
    <s v="Gandhi-like"/>
  </r>
  <r>
    <s v="Daphnestan"/>
    <s v="Daoapin"/>
    <x v="3"/>
    <n v="4"/>
    <n v="5"/>
    <x v="3"/>
    <n v="4"/>
    <n v="1"/>
    <s v="Standard"/>
    <n v="50"/>
    <n v="4401"/>
    <n v="0"/>
    <x v="15"/>
    <n v="0"/>
    <s v="Untapped"/>
    <s v="None"/>
    <n v="3218"/>
    <n v="0"/>
    <s v="http://blocgame.com/stats.php?id=59475"/>
    <s v="Questionable"/>
  </r>
  <r>
    <s v="Jambongan"/>
    <s v="Jambongan"/>
    <x v="9"/>
    <n v="5"/>
    <n v="0"/>
    <x v="6"/>
    <n v="4"/>
    <n v="1"/>
    <s v="Undisciplined Rabble"/>
    <n v="89"/>
    <n v="4389"/>
    <n v="0"/>
    <x v="15"/>
    <n v="0"/>
    <n v="0"/>
    <s v="Mediocre"/>
    <n v="1857"/>
    <n v="0"/>
    <s v="http://blocgame.com/stats.php?id=60807"/>
    <s v="Gandhi-like"/>
  </r>
  <r>
    <s v="Novi Sad"/>
    <s v="Serbian Gamer"/>
    <x v="1"/>
    <n v="90"/>
    <n v="4"/>
    <x v="3"/>
    <n v="4"/>
    <n v="1"/>
    <s v="Elite"/>
    <n v="14"/>
    <n v="4372"/>
    <n v="10919"/>
    <x v="5"/>
    <n v="0"/>
    <s v="Untapped"/>
    <s v="Powerful"/>
    <n v="2137"/>
    <n v="0"/>
    <s v="http://blocgame.com/stats.php?id=60752"/>
    <s v="Gandhi-like"/>
  </r>
  <r>
    <s v="Shatmapants"/>
    <s v="Penguin"/>
    <x v="2"/>
    <n v="94"/>
    <n v="12"/>
    <x v="4"/>
    <n v="4"/>
    <n v="1"/>
    <s v="Elite"/>
    <n v="6"/>
    <n v="4337"/>
    <n v="0"/>
    <x v="12"/>
    <n v="0"/>
    <s v="Untapped"/>
    <s v="Very Powerful"/>
    <n v="2617"/>
    <n v="0"/>
    <s v="http://blocgame.com/stats.php?id=58425"/>
    <s v="Gandhi-like"/>
  </r>
  <r>
    <s v="Jebawka"/>
    <s v="Shetay"/>
    <x v="2"/>
    <n v="25"/>
    <n v="9"/>
    <x v="1"/>
    <n v="4"/>
    <n v="1"/>
    <s v="Elite"/>
    <n v="31"/>
    <n v="4244"/>
    <n v="0"/>
    <x v="2"/>
    <n v="0"/>
    <s v="Untapped"/>
    <s v="Somewhat Large"/>
    <n v="1352"/>
    <n v="0"/>
    <s v="http://blocgame.com/stats.php?id=54304"/>
    <s v="Gandhi-like"/>
  </r>
  <r>
    <s v="CTSKRR"/>
    <s v="CTSKRR"/>
    <x v="3"/>
    <n v="39"/>
    <n v="7"/>
    <x v="3"/>
    <n v="4"/>
    <n v="1"/>
    <s v="Elite"/>
    <n v="8"/>
    <n v="4139"/>
    <n v="81"/>
    <x v="0"/>
    <n v="0"/>
    <s v="Untapped"/>
    <s v="Somewhat Large"/>
    <n v="1354"/>
    <n v="0"/>
    <s v="http://blocgame.com/stats.php?id=60811"/>
    <s v="Gandhi-like"/>
  </r>
  <r>
    <s v="Aminia"/>
    <s v="WashNats"/>
    <x v="1"/>
    <n v="123"/>
    <n v="7"/>
    <x v="3"/>
    <n v="4"/>
    <n v="1"/>
    <s v="Good"/>
    <n v="42"/>
    <n v="3915"/>
    <n v="0"/>
    <x v="12"/>
    <n v="0"/>
    <n v="0"/>
    <s v="Very Powerful"/>
    <n v="4330"/>
    <n v="0"/>
    <s v="http://blocgame.com/stats.php?id=59913"/>
    <s v="Gandhi-like"/>
  </r>
  <r>
    <s v="Dutch Indies"/>
    <s v="Tony Lovink"/>
    <x v="3"/>
    <n v="98"/>
    <n v="13"/>
    <x v="1"/>
    <n v="4"/>
    <n v="1"/>
    <s v="Standard"/>
    <n v="1"/>
    <n v="3911"/>
    <n v="0"/>
    <x v="15"/>
    <n v="0"/>
    <s v="Untapped"/>
    <s v="Very Powerful"/>
    <n v="4414"/>
    <n v="0"/>
    <s v="http://blocgame.com/stats.php?id=59424"/>
    <s v="Gandhi-like"/>
  </r>
  <r>
    <s v="Zone21-Malaya"/>
    <s v="PG PG PG PG PG"/>
    <x v="9"/>
    <n v="71"/>
    <n v="11"/>
    <x v="6"/>
    <n v="4"/>
    <n v="1"/>
    <s v="Standard"/>
    <n v="5"/>
    <n v="3872"/>
    <n v="0"/>
    <x v="15"/>
    <n v="0"/>
    <s v="Untapped"/>
    <s v="Powerful"/>
    <n v="2090"/>
    <n v="0"/>
    <s v="http://blocgame.com/stats.php?id=60973"/>
    <s v="Gandhi-like"/>
  </r>
  <r>
    <s v="Kikkomen"/>
    <s v="general_tso_chiken"/>
    <x v="4"/>
    <n v="136"/>
    <n v="8"/>
    <x v="1"/>
    <n v="4"/>
    <n v="1"/>
    <s v="Elite"/>
    <n v="0"/>
    <n v="3704"/>
    <n v="0"/>
    <x v="4"/>
    <n v="0"/>
    <s v="Untapped"/>
    <s v="Very Powerful"/>
    <n v="1144"/>
    <n v="0"/>
    <s v="http://blocgame.com/stats.php?id=53662"/>
    <s v="Gandhi-like"/>
  </r>
  <r>
    <s v="MyKingdom"/>
    <s v="General"/>
    <x v="9"/>
    <n v="40"/>
    <n v="3"/>
    <x v="3"/>
    <n v="4"/>
    <n v="1"/>
    <s v="Elite"/>
    <n v="7"/>
    <n v="3652"/>
    <n v="227"/>
    <x v="15"/>
    <n v="0"/>
    <s v="Near Depletion"/>
    <s v="Mediocre"/>
    <n v="1653"/>
    <n v="0"/>
    <s v="http://blocgame.com/stats.php?id=60728"/>
    <s v="Gandhi-like"/>
  </r>
  <r>
    <s v="Meleis"/>
    <s v="dymm zach de la rocha"/>
    <x v="9"/>
    <n v="126"/>
    <n v="11"/>
    <x v="6"/>
    <n v="4"/>
    <n v="1"/>
    <s v="Elite"/>
    <n v="0"/>
    <n v="3605"/>
    <n v="409"/>
    <x v="7"/>
    <n v="0"/>
    <s v="Depleted"/>
    <s v="Very Powerful"/>
    <n v="3399"/>
    <n v="0"/>
    <s v="http://blocgame.com/stats.php?id=61151"/>
    <s v="Gandhi-like"/>
  </r>
  <r>
    <s v="Frostyputania"/>
    <s v="Frostyputa"/>
    <x v="1"/>
    <n v="151"/>
    <n v="9"/>
    <x v="1"/>
    <n v="4"/>
    <n v="1"/>
    <s v="Elite"/>
    <n v="13"/>
    <n v="3596"/>
    <n v="0"/>
    <x v="9"/>
    <n v="0"/>
    <s v="Untapped"/>
    <s v="Very Powerful"/>
    <n v="4487"/>
    <n v="0.05"/>
    <s v="http://blocgame.com/stats.php?id=42065"/>
    <s v="Gandhi-like"/>
  </r>
  <r>
    <s v="Classia"/>
    <s v="Classic"/>
    <x v="7"/>
    <n v="162"/>
    <n v="6"/>
    <x v="3"/>
    <n v="4"/>
    <n v="1"/>
    <s v="Good"/>
    <n v="0"/>
    <n v="3524"/>
    <n v="5780"/>
    <x v="3"/>
    <n v="1"/>
    <s v="Near Depletion"/>
    <s v="Mediocre"/>
    <n v="2265"/>
    <n v="0"/>
    <s v="http://blocgame.com/stats.php?id=60261"/>
    <s v="Normal"/>
  </r>
  <r>
    <s v="subse7en"/>
    <s v="subse7en"/>
    <x v="14"/>
    <n v="70"/>
    <n v="2"/>
    <x v="6"/>
    <n v="4"/>
    <n v="1"/>
    <s v="Good"/>
    <n v="12"/>
    <n v="3440"/>
    <n v="0"/>
    <x v="4"/>
    <n v="0"/>
    <s v="Near Depletion"/>
    <s v="Powerful"/>
    <n v="1757"/>
    <n v="0"/>
    <s v="http://blocgame.com/stats.php?id=61112"/>
    <s v="Gandhi-like"/>
  </r>
  <r>
    <s v="Stuleja"/>
    <s v="PÅ‚etwonurkov"/>
    <x v="12"/>
    <n v="49"/>
    <n v="1"/>
    <x v="5"/>
    <n v="4"/>
    <n v="1"/>
    <s v="Elite"/>
    <n v="6"/>
    <n v="3353"/>
    <n v="0"/>
    <x v="6"/>
    <n v="0"/>
    <s v="Plentiful"/>
    <s v="Large"/>
    <n v="3002"/>
    <n v="0"/>
    <s v="http://blocgame.com/stats.php?id=61524"/>
    <s v="Gandhi-like"/>
  </r>
  <r>
    <s v="kasturi"/>
    <s v="mt.lekiu"/>
    <x v="9"/>
    <n v="111"/>
    <n v="7"/>
    <x v="3"/>
    <n v="4"/>
    <n v="1"/>
    <s v="Elite"/>
    <n v="5"/>
    <n v="3304"/>
    <n v="70"/>
    <x v="15"/>
    <n v="0"/>
    <s v="Plentiful"/>
    <s v="Very Powerful"/>
    <n v="1973"/>
    <n v="0"/>
    <s v="http://blocgame.com/stats.php?id=60887"/>
    <s v="Gandhi-like"/>
  </r>
  <r>
    <s v="ADAMLAND"/>
    <s v="adamharez"/>
    <x v="2"/>
    <n v="73"/>
    <n v="8"/>
    <x v="6"/>
    <n v="4"/>
    <n v="1"/>
    <s v="Good"/>
    <n v="5"/>
    <n v="3275"/>
    <n v="0"/>
    <x v="1"/>
    <n v="0"/>
    <s v="Depleted"/>
    <s v="Large"/>
    <n v="1969"/>
    <n v="0"/>
    <s v="http://blocgame.com/stats.php?id=60764"/>
    <s v="Gandhi-like"/>
  </r>
  <r>
    <s v="kaptencheras"/>
    <s v="kaptencheras"/>
    <x v="3"/>
    <n v="23"/>
    <n v="2"/>
    <x v="3"/>
    <n v="4"/>
    <n v="1"/>
    <s v="Elite"/>
    <n v="8"/>
    <n v="3226"/>
    <n v="0"/>
    <x v="15"/>
    <n v="0"/>
    <s v="Near Depletion"/>
    <s v="Mediocre"/>
    <n v="1538"/>
    <n v="0"/>
    <s v="http://blocgame.com/stats.php?id=60571"/>
    <s v="Gandhi-like"/>
  </r>
  <r>
    <s v="Langgarpura"/>
    <s v="neocon"/>
    <x v="9"/>
    <n v="136"/>
    <n v="4"/>
    <x v="6"/>
    <n v="4"/>
    <n v="1"/>
    <s v="Good"/>
    <n v="10"/>
    <n v="3156"/>
    <n v="268"/>
    <x v="15"/>
    <n v="0"/>
    <s v="Untapped"/>
    <s v="Very Powerful"/>
    <n v="2000"/>
    <n v="0"/>
    <s v="http://blocgame.com/stats.php?id=60629"/>
    <s v="Gandhi-like"/>
  </r>
  <r>
    <s v="Puerto Libre"/>
    <s v="Jose Ramon Rodriguez III"/>
    <x v="6"/>
    <n v="68"/>
    <n v="4"/>
    <x v="6"/>
    <n v="4"/>
    <n v="1"/>
    <s v="Elite"/>
    <n v="1"/>
    <n v="2993"/>
    <n v="0"/>
    <x v="12"/>
    <n v="0"/>
    <s v="Untapped"/>
    <s v="Powerful"/>
    <n v="2674"/>
    <n v="0"/>
    <s v="http://blocgame.com/stats.php?id=61883"/>
    <s v="Gandhi-like"/>
  </r>
  <r>
    <s v="Lewd Place"/>
    <s v="Cute Girl"/>
    <x v="12"/>
    <n v="5"/>
    <n v="5"/>
    <x v="5"/>
    <n v="4"/>
    <n v="1"/>
    <s v="Elite"/>
    <n v="6"/>
    <n v="2960"/>
    <n v="0"/>
    <x v="12"/>
    <n v="0"/>
    <s v="Plentiful"/>
    <s v="Powerful"/>
    <n v="3994"/>
    <n v="0"/>
    <s v="http://blocgame.com/stats.php?id=61620"/>
    <s v="Gandhi-like"/>
  </r>
  <r>
    <s v="New Wadowice"/>
    <s v="anone2137"/>
    <x v="12"/>
    <n v="48"/>
    <n v="1"/>
    <x v="6"/>
    <n v="4"/>
    <n v="1"/>
    <s v="Elite"/>
    <n v="3"/>
    <n v="2902"/>
    <n v="0"/>
    <x v="3"/>
    <n v="0"/>
    <n v="0"/>
    <s v="Large"/>
    <n v="3087"/>
    <n v="0"/>
    <s v="http://blocgame.com/stats.php?id=61637"/>
    <s v="Nice"/>
  </r>
  <r>
    <s v="Giant Mechs"/>
    <s v="OiledDNA"/>
    <x v="1"/>
    <n v="143"/>
    <n v="16"/>
    <x v="4"/>
    <n v="4"/>
    <n v="1"/>
    <s v="Elite"/>
    <n v="0"/>
    <n v="2834"/>
    <n v="321"/>
    <x v="4"/>
    <n v="0"/>
    <s v="Near Depletion"/>
    <s v="Large"/>
    <n v="2252"/>
    <n v="0"/>
    <s v="http://blocgame.com/stats.php?id=60735"/>
    <s v="Axis of Evil"/>
  </r>
  <r>
    <s v="Birdland"/>
    <s v="tweetweetwee"/>
    <x v="8"/>
    <n v="43"/>
    <n v="3"/>
    <x v="3"/>
    <n v="4"/>
    <n v="1"/>
    <s v="Elite"/>
    <n v="22"/>
    <n v="2661"/>
    <n v="0"/>
    <x v="8"/>
    <n v="0"/>
    <s v="Untapped"/>
    <s v="Somewhat Large"/>
    <n v="3330"/>
    <n v="0"/>
    <s v="http://blocgame.com/stats.php?id=61646"/>
    <s v="Gandhi-like"/>
  </r>
  <r>
    <s v="Esmair"/>
    <s v="muffjin"/>
    <x v="1"/>
    <n v="138"/>
    <n v="34"/>
    <x v="2"/>
    <n v="4"/>
    <n v="1"/>
    <s v="Elite"/>
    <n v="0"/>
    <n v="2536"/>
    <n v="0"/>
    <x v="7"/>
    <n v="0"/>
    <s v="Untapped"/>
    <s v="Very Powerful"/>
    <n v="3402"/>
    <n v="0"/>
    <s v="http://blocgame.com/stats.php?id=40882"/>
    <s v="Gandhi-like"/>
  </r>
  <r>
    <s v="hiddenvillage"/>
    <s v="uzumaki975"/>
    <x v="3"/>
    <n v="18"/>
    <n v="0"/>
    <x v="5"/>
    <n v="4"/>
    <n v="1"/>
    <s v="Standard"/>
    <n v="0"/>
    <n v="2455"/>
    <n v="329"/>
    <x v="13"/>
    <n v="0"/>
    <s v="Plentiful"/>
    <s v="Powerful"/>
    <n v="2344"/>
    <n v="0"/>
    <s v="http://blocgame.com/stats.php?id=61796"/>
    <s v="Axis of Evil"/>
  </r>
  <r>
    <s v="Kesatuan lipan"/>
    <s v="Lipantidur"/>
    <x v="9"/>
    <n v="82"/>
    <n v="8"/>
    <x v="6"/>
    <n v="4"/>
    <n v="1"/>
    <s v="Good"/>
    <n v="79"/>
    <n v="2332"/>
    <n v="269"/>
    <x v="15"/>
    <n v="0"/>
    <s v="Untapped"/>
    <s v="Powerful"/>
    <n v="2087"/>
    <n v="0"/>
    <s v="http://blocgame.com/stats.php?id=60459"/>
    <s v="Gandhi-like"/>
  </r>
  <r>
    <s v="Swï¿½rï¿½s"/>
    <s v="Crezz Vazz"/>
    <x v="3"/>
    <n v="81"/>
    <n v="2"/>
    <x v="3"/>
    <n v="4"/>
    <n v="1"/>
    <s v="Good"/>
    <n v="7"/>
    <n v="2226"/>
    <n v="0"/>
    <x v="9"/>
    <n v="0"/>
    <s v="Plentiful"/>
    <s v="Powerful"/>
    <n v="2000"/>
    <n v="0"/>
    <s v="http://blocgame.com/stats.php?id=61466"/>
    <s v="Gandhi-like"/>
  </r>
  <r>
    <s v="Jemut"/>
    <s v="iwaniman/Ferozz"/>
    <x v="9"/>
    <n v="87"/>
    <n v="4"/>
    <x v="6"/>
    <n v="4"/>
    <n v="1"/>
    <s v="Elite"/>
    <n v="11"/>
    <n v="1986"/>
    <n v="0"/>
    <x v="15"/>
    <n v="0"/>
    <s v="Untapped"/>
    <s v="Somewhat Large"/>
    <n v="2404"/>
    <n v="0"/>
    <s v="http://blocgame.com/stats.php?id=61811"/>
    <s v="Angelic"/>
  </r>
  <r>
    <s v="Entah"/>
    <s v="remtap"/>
    <x v="9"/>
    <n v="100"/>
    <n v="4"/>
    <x v="3"/>
    <n v="4"/>
    <n v="1"/>
    <s v="Good"/>
    <n v="8"/>
    <n v="1923"/>
    <n v="0"/>
    <x v="15"/>
    <n v="0"/>
    <s v="Untapped"/>
    <s v="Very Powerful"/>
    <n v="2040"/>
    <n v="0"/>
    <s v="http://blocgame.com/stats.php?id=60530"/>
    <s v="Gandhi-like"/>
  </r>
  <r>
    <s v="not my friends"/>
    <s v="Not my friends"/>
    <x v="4"/>
    <n v="119"/>
    <n v="2"/>
    <x v="2"/>
    <n v="4"/>
    <n v="1"/>
    <s v="Elite"/>
    <n v="4"/>
    <n v="1629"/>
    <n v="0"/>
    <x v="0"/>
    <n v="0"/>
    <s v="Untapped"/>
    <s v="Very Powerful"/>
    <n v="3157"/>
    <n v="0"/>
    <s v="http://blocgame.com/stats.php?id=53496"/>
    <s v="Gandhi-like"/>
  </r>
  <r>
    <s v="Lixia"/>
    <s v="Dave Hunter"/>
    <x v="1"/>
    <n v="131"/>
    <n v="6"/>
    <x v="3"/>
    <n v="4"/>
    <n v="1"/>
    <s v="Elite"/>
    <n v="4"/>
    <n v="1441"/>
    <n v="3209"/>
    <x v="2"/>
    <n v="1"/>
    <s v="Untapped"/>
    <s v="Very Powerful"/>
    <n v="3628"/>
    <n v="0"/>
    <s v="http://blocgame.com/stats.php?id=61520"/>
    <s v="Good"/>
  </r>
  <r>
    <s v="Vilnus"/>
    <s v="Jurij Owsienko"/>
    <x v="12"/>
    <n v="140"/>
    <n v="2"/>
    <x v="6"/>
    <n v="4"/>
    <n v="1"/>
    <s v="Elite"/>
    <n v="3"/>
    <n v="1340"/>
    <n v="8644"/>
    <x v="1"/>
    <n v="0"/>
    <n v="0"/>
    <s v="Powerful"/>
    <n v="3100"/>
    <n v="0.05"/>
    <s v="http://blocgame.com/stats.php?id=61610"/>
    <s v="Normal"/>
  </r>
  <r>
    <s v="lompoianz"/>
    <s v="lompoi malaya"/>
    <x v="9"/>
    <n v="182"/>
    <n v="9"/>
    <x v="3"/>
    <n v="4"/>
    <n v="1"/>
    <s v="Standard"/>
    <n v="8"/>
    <n v="1303"/>
    <n v="0"/>
    <x v="15"/>
    <n v="0"/>
    <s v="Untapped"/>
    <s v="Very Powerful"/>
    <n v="3454"/>
    <n v="0"/>
    <s v="http://blocgame.com/stats.php?id=60500"/>
    <s v="Gandhi-like"/>
  </r>
  <r>
    <s v="saiya"/>
    <s v="saiya"/>
    <x v="3"/>
    <n v="33"/>
    <n v="3"/>
    <x v="6"/>
    <n v="4"/>
    <n v="1"/>
    <s v="Elite"/>
    <n v="12"/>
    <n v="1178"/>
    <n v="10864"/>
    <x v="1"/>
    <n v="0"/>
    <s v="Near Depletion"/>
    <s v="Large"/>
    <n v="3042"/>
    <n v="0"/>
    <s v="http://blocgame.com/stats.php?id=61785"/>
    <s v="Gandhi-like"/>
  </r>
  <r>
    <s v="Zeon Alliance"/>
    <s v="Char Aznable"/>
    <x v="3"/>
    <n v="97"/>
    <n v="12"/>
    <x v="6"/>
    <n v="4"/>
    <n v="1"/>
    <s v="Good"/>
    <n v="16"/>
    <n v="1090"/>
    <n v="0"/>
    <x v="4"/>
    <n v="1"/>
    <s v="Untapped"/>
    <s v="Powerful"/>
    <n v="2428"/>
    <n v="0"/>
    <s v="http://blocgame.com/stats.php?id=62248"/>
    <s v="Gandhi-like"/>
  </r>
  <r>
    <s v="Jam &amp; Slam"/>
    <s v="CharlieBarkley"/>
    <x v="3"/>
    <n v="154"/>
    <n v="7"/>
    <x v="3"/>
    <n v="4"/>
    <n v="1"/>
    <s v="Elite"/>
    <n v="79"/>
    <n v="1036"/>
    <n v="0"/>
    <x v="1"/>
    <n v="0"/>
    <s v="Untapped"/>
    <s v="Large"/>
    <n v="3348"/>
    <n v="0"/>
    <s v="http://blocgame.com/stats.php?id=60942"/>
    <s v="Gandhi-like"/>
  </r>
  <r>
    <s v="NousAllons"/>
    <s v="SolomonSpade"/>
    <x v="7"/>
    <n v="17"/>
    <n v="5"/>
    <x v="3"/>
    <n v="4"/>
    <n v="1"/>
    <s v="Undisciplined Rabble"/>
    <n v="126"/>
    <n v="1034"/>
    <n v="0"/>
    <x v="2"/>
    <n v="0"/>
    <s v="Untapped"/>
    <s v="Very Powerful"/>
    <n v="1875"/>
    <n v="0"/>
    <s v="http://blocgame.com/stats.php?id=58836"/>
    <s v="Normal"/>
  </r>
  <r>
    <s v="Freshwell"/>
    <s v="Serious"/>
    <x v="7"/>
    <n v="131"/>
    <n v="1"/>
    <x v="4"/>
    <n v="4"/>
    <n v="1"/>
    <s v="Good"/>
    <n v="54"/>
    <n v="676"/>
    <n v="0"/>
    <x v="3"/>
    <n v="0"/>
    <s v="Untapped"/>
    <s v="Very Powerful"/>
    <n v="7923"/>
    <n v="0"/>
    <s v="http://blocgame.com/stats.php?id=58341"/>
    <s v="Gandhi-like"/>
  </r>
  <r>
    <s v="Oppressivistan"/>
    <s v="Oppressor"/>
    <x v="2"/>
    <n v="59"/>
    <n v="0"/>
    <x v="6"/>
    <n v="4"/>
    <n v="1"/>
    <s v="Poor"/>
    <n v="3"/>
    <n v="529"/>
    <n v="2442"/>
    <x v="5"/>
    <n v="0"/>
    <s v="Plentiful"/>
    <s v="Very Powerful"/>
    <n v="2000"/>
    <n v="0"/>
    <s v="http://blocgame.com/stats.php?id=61563"/>
    <s v="Gandhi-like"/>
  </r>
  <r>
    <s v="Gunung Lang"/>
    <s v="DeCarlos"/>
    <x v="9"/>
    <n v="105"/>
    <n v="2"/>
    <x v="6"/>
    <n v="4"/>
    <n v="1"/>
    <s v="Poor"/>
    <n v="30"/>
    <n v="501"/>
    <n v="0"/>
    <x v="15"/>
    <n v="0"/>
    <s v="Untapped"/>
    <s v="Large"/>
    <n v="2039"/>
    <n v="0"/>
    <s v="http://blocgame.com/stats.php?id=61936"/>
    <s v="Gandhi-like"/>
  </r>
  <r>
    <s v="Rosmah"/>
    <s v="Najib Razak"/>
    <x v="8"/>
    <n v="115"/>
    <n v="0"/>
    <x v="3"/>
    <n v="4"/>
    <n v="1"/>
    <s v="Standard"/>
    <n v="28"/>
    <n v="497"/>
    <n v="0"/>
    <x v="15"/>
    <n v="0"/>
    <s v="Untapped"/>
    <s v="Very Powerful"/>
    <n v="1809"/>
    <n v="0"/>
    <s v="http://blocgame.com/stats.php?id=60590"/>
    <s v="Gandhi-like"/>
  </r>
  <r>
    <s v="Good Jobs"/>
    <s v="Mongoloid Manager"/>
    <x v="0"/>
    <n v="279"/>
    <n v="12"/>
    <x v="2"/>
    <n v="12"/>
    <n v="3"/>
    <s v="Elite"/>
    <n v="1"/>
    <n v="13039"/>
    <n v="0"/>
    <x v="7"/>
    <n v="0"/>
    <s v="Untapped"/>
    <s v="Very Powerful"/>
    <n v="5059"/>
    <n v="0"/>
    <s v="http://blocgame.com/stats.php?id=57865"/>
    <s v="Gandhi-like"/>
  </r>
  <r>
    <s v="The Hegemony"/>
    <s v="Peter Wiggin"/>
    <x v="7"/>
    <n v="208"/>
    <n v="51"/>
    <x v="2"/>
    <n v="9"/>
    <n v="2"/>
    <s v="Good"/>
    <n v="23"/>
    <n v="11183"/>
    <n v="0"/>
    <x v="9"/>
    <n v="0"/>
    <s v="Untapped"/>
    <s v="Very Powerful"/>
    <n v="3864"/>
    <n v="0"/>
    <s v="http://blocgame.com/stats.php?id=40840"/>
    <s v="Gandhi-like"/>
  </r>
  <r>
    <s v="Ceannesburg"/>
    <s v="theorange0"/>
    <x v="0"/>
    <n v="125"/>
    <n v="20"/>
    <x v="1"/>
    <n v="6"/>
    <n v="1"/>
    <s v="Good"/>
    <n v="2"/>
    <n v="11186"/>
    <n v="0"/>
    <x v="11"/>
    <n v="0"/>
    <s v="Untapped"/>
    <s v="Very Powerful"/>
    <n v="1742"/>
    <n v="0"/>
    <s v="http://blocgame.com/stats.php?id=56500"/>
    <s v="Gandhi-like"/>
  </r>
  <r>
    <s v="America"/>
    <s v="Superman"/>
    <x v="5"/>
    <n v="68"/>
    <n v="24"/>
    <x v="1"/>
    <n v="3"/>
    <n v="0"/>
    <s v="Elite"/>
    <n v="4"/>
    <n v="11194"/>
    <n v="0"/>
    <x v="17"/>
    <n v="0"/>
    <s v="Untapped"/>
    <s v="Very Powerful"/>
    <n v="1537"/>
    <n v="0"/>
    <s v="http://blocgame.com/stats.php?id=40167"/>
    <s v="Gandhi-like"/>
  </r>
  <r>
    <s v="Malaysiastan"/>
    <s v="Pussiepounder"/>
    <x v="2"/>
    <n v="122"/>
    <n v="8"/>
    <x v="3"/>
    <n v="8"/>
    <n v="2"/>
    <s v="Elite"/>
    <n v="0"/>
    <n v="5106"/>
    <n v="0"/>
    <x v="7"/>
    <n v="1"/>
    <s v="Untapped"/>
    <s v="Very Powerful"/>
    <n v="6515"/>
    <n v="0"/>
    <s v="http://blocgame.com/stats.php?id=60911"/>
    <s v="Normal"/>
  </r>
  <r>
    <s v="Biji Kurdistan"/>
    <s v="Myron2point0"/>
    <x v="2"/>
    <n v="6"/>
    <n v="21"/>
    <x v="2"/>
    <n v="6"/>
    <n v="1"/>
    <s v="Undisciplined Rabble"/>
    <n v="28"/>
    <n v="11211"/>
    <n v="0"/>
    <x v="2"/>
    <n v="0"/>
    <s v="Plentiful"/>
    <s v="Very Powerful"/>
    <n v="4081"/>
    <n v="0"/>
    <s v="http://blocgame.com/stats.php?id=52906"/>
    <s v="Good"/>
  </r>
  <r>
    <s v="Free Phoenix"/>
    <s v="Captain Mandrake"/>
    <x v="1"/>
    <n v="119"/>
    <n v="26"/>
    <x v="1"/>
    <n v="4"/>
    <n v="1"/>
    <s v="Elite"/>
    <n v="1"/>
    <n v="11285"/>
    <n v="0"/>
    <x v="11"/>
    <n v="0"/>
    <s v="Untapped"/>
    <s v="Very Powerful"/>
    <n v="1971"/>
    <n v="0"/>
    <s v="http://blocgame.com/stats.php?id=58198"/>
    <s v="Gandhi-like"/>
  </r>
  <r>
    <s v="Snusers"/>
    <s v="Snuupy"/>
    <x v="1"/>
    <n v="248"/>
    <n v="20"/>
    <x v="2"/>
    <n v="25"/>
    <n v="6"/>
    <s v="Elite"/>
    <n v="0"/>
    <n v="5688"/>
    <n v="0"/>
    <x v="0"/>
    <n v="0"/>
    <s v="Plentiful"/>
    <s v="Very Powerful"/>
    <n v="14966"/>
    <n v="0"/>
    <s v="http://blocgame.com/stats.php?id=58336"/>
    <s v="Gandhi-like"/>
  </r>
  <r>
    <s v="Scrubistan"/>
    <s v="Fernando_Shiros"/>
    <x v="2"/>
    <n v="226"/>
    <n v="31"/>
    <x v="2"/>
    <n v="12"/>
    <n v="3"/>
    <s v="Elite"/>
    <n v="0"/>
    <n v="11322"/>
    <n v="12763"/>
    <x v="8"/>
    <n v="0"/>
    <s v="Untapped"/>
    <s v="Very Powerful"/>
    <n v="5899"/>
    <n v="0"/>
    <s v="http://blocgame.com/stats.php?id=59122"/>
    <s v="Gandhi-like"/>
  </r>
  <r>
    <s v="Lebensraum"/>
    <s v="morrison1916"/>
    <x v="7"/>
    <n v="1"/>
    <n v="1"/>
    <x v="1"/>
    <n v="7"/>
    <n v="1"/>
    <s v="Elite"/>
    <n v="0"/>
    <n v="6573"/>
    <n v="0"/>
    <x v="13"/>
    <n v="0"/>
    <s v="Depleted"/>
    <s v="Very Powerful"/>
    <n v="2990"/>
    <n v="0"/>
    <s v="http://blocgame.com/stats.php?id=3646"/>
    <s v="Questionable"/>
  </r>
  <r>
    <s v="Dragon Stone"/>
    <s v="Mannis"/>
    <x v="7"/>
    <n v="33"/>
    <n v="18"/>
    <x v="2"/>
    <n v="8"/>
    <n v="2"/>
    <s v="Good"/>
    <n v="0"/>
    <n v="6899"/>
    <n v="0"/>
    <x v="13"/>
    <n v="0"/>
    <s v="Plentiful"/>
    <s v="Powerful"/>
    <n v="3748"/>
    <n v="0"/>
    <s v="http://blocgame.com/stats.php?id=54852"/>
    <s v="Gandhi-like"/>
  </r>
  <r>
    <s v="Tyrantia"/>
    <s v="Malakal"/>
    <x v="3"/>
    <n v="346"/>
    <n v="73"/>
    <x v="2"/>
    <n v="19"/>
    <n v="4"/>
    <s v="Standard"/>
    <n v="0"/>
    <n v="11489"/>
    <n v="2171"/>
    <x v="15"/>
    <n v="4"/>
    <s v="Untapped"/>
    <s v="Very Powerful"/>
    <n v="9181"/>
    <n v="0"/>
    <s v="http://blocgame.com/stats.php?id=40238"/>
    <s v="Angelic"/>
  </r>
  <r>
    <s v="Based World"/>
    <s v="Lil B"/>
    <x v="1"/>
    <n v="9"/>
    <n v="33"/>
    <x v="2"/>
    <n v="9"/>
    <n v="2"/>
    <s v="Standard"/>
    <n v="117"/>
    <n v="11516"/>
    <n v="0"/>
    <x v="13"/>
    <n v="0"/>
    <s v="Untapped"/>
    <s v="Very Powerful"/>
    <n v="5035"/>
    <n v="0"/>
    <s v="http://blocgame.com/stats.php?id=58035"/>
    <s v="Gandhi-like"/>
  </r>
  <r>
    <s v="Funktahulia"/>
    <s v="Sweet Baby Doc"/>
    <x v="6"/>
    <n v="329"/>
    <n v="0"/>
    <x v="0"/>
    <n v="15"/>
    <n v="3"/>
    <s v="Good"/>
    <n v="9"/>
    <n v="11685"/>
    <n v="27"/>
    <x v="12"/>
    <n v="0"/>
    <n v="0"/>
    <s v="Very Powerful"/>
    <n v="7182"/>
    <n v="0"/>
    <s v="http://blocgame.com/stats.php?id=47179"/>
    <s v="Good"/>
  </r>
  <r>
    <s v="WUBstep"/>
    <s v="WUBstep"/>
    <x v="2"/>
    <n v="414"/>
    <n v="86"/>
    <x v="0"/>
    <n v="17"/>
    <n v="4"/>
    <s v="Elite"/>
    <n v="0"/>
    <n v="11741"/>
    <n v="1527"/>
    <x v="8"/>
    <n v="16"/>
    <s v="Untapped"/>
    <s v="Very Powerful"/>
    <n v="15712"/>
    <n v="0"/>
    <s v="http://blocgame.com/stats.php?id=39023"/>
    <s v="Gandhi-like"/>
  </r>
  <r>
    <s v="Lepkonia"/>
    <s v="Raguixxx"/>
    <x v="3"/>
    <n v="64"/>
    <n v="25"/>
    <x v="2"/>
    <n v="10"/>
    <n v="2"/>
    <s v="Elite"/>
    <n v="5"/>
    <n v="11741"/>
    <n v="0"/>
    <x v="10"/>
    <n v="0"/>
    <n v="0"/>
    <s v="Very Powerful"/>
    <n v="4317"/>
    <n v="0"/>
    <s v="http://blocgame.com/stats.php?id=55854"/>
    <s v="Gandhi-like"/>
  </r>
  <r>
    <s v="Pompeii"/>
    <s v="Lykos"/>
    <x v="0"/>
    <n v="369"/>
    <n v="24"/>
    <x v="0"/>
    <n v="8"/>
    <n v="2"/>
    <s v="Elite"/>
    <n v="2"/>
    <n v="11916"/>
    <n v="2503"/>
    <x v="8"/>
    <n v="2"/>
    <s v="Untapped"/>
    <s v="Very Powerful"/>
    <n v="3560"/>
    <n v="0"/>
    <s v="http://blocgame.com/stats.php?id=39021"/>
    <s v="Gandhi-like"/>
  </r>
  <r>
    <s v="karkkarkia"/>
    <s v="karkkark"/>
    <x v="2"/>
    <n v="280"/>
    <n v="59"/>
    <x v="0"/>
    <n v="14"/>
    <n v="3"/>
    <s v="Good"/>
    <n v="0"/>
    <n v="7631"/>
    <n v="0"/>
    <x v="7"/>
    <n v="0"/>
    <s v="Plentiful"/>
    <s v="Very Powerful"/>
    <n v="8130"/>
    <n v="0"/>
    <s v="http://blocgame.com/stats.php?id=52816"/>
    <s v="Normal"/>
  </r>
  <r>
    <s v="ï¿½ï¿½ï¿½ï¿½ï¿½ï¿½ï¿½ï¿½ï¿½ï¿½"/>
    <s v="ï¿½ï¿½ï¿½ï¿½ï¿½ï¿½ ï¿½ï¿½ï¿½ï¿½ï¿½ï¿½ï¿½"/>
    <x v="3"/>
    <n v="158"/>
    <n v="24"/>
    <x v="2"/>
    <n v="10"/>
    <n v="2"/>
    <s v="Elite"/>
    <n v="7"/>
    <n v="11949"/>
    <n v="0"/>
    <x v="9"/>
    <n v="0"/>
    <n v="0"/>
    <s v="Very Powerful"/>
    <n v="1877"/>
    <n v="0"/>
    <s v="http://blocgame.com/stats.php?id=54626"/>
    <s v="Questionable"/>
  </r>
  <r>
    <s v="Avarice"/>
    <s v="Mammon"/>
    <x v="1"/>
    <n v="259"/>
    <n v="33"/>
    <x v="2"/>
    <n v="21"/>
    <n v="5"/>
    <s v="Elite"/>
    <n v="0"/>
    <n v="7845"/>
    <n v="0"/>
    <x v="13"/>
    <n v="0"/>
    <n v="0"/>
    <s v="Very Powerful"/>
    <n v="10037"/>
    <n v="0"/>
    <s v="http://blocgame.com/stats.php?id=59516"/>
    <s v="Nice"/>
  </r>
  <r>
    <s v="Graceland"/>
    <s v="Elvis"/>
    <x v="1"/>
    <n v="137"/>
    <n v="12"/>
    <x v="1"/>
    <n v="9"/>
    <n v="2"/>
    <s v="Elite"/>
    <n v="180"/>
    <n v="12053"/>
    <n v="0"/>
    <x v="19"/>
    <n v="0"/>
    <s v="Untapped"/>
    <s v="Very Powerful"/>
    <n v="5362"/>
    <n v="0"/>
    <s v="http://blocgame.com/stats.php?id=7435"/>
    <s v="Gandhi-like"/>
  </r>
  <r>
    <s v="Jumbonesia"/>
    <s v="Napalm Caesar"/>
    <x v="3"/>
    <n v="192"/>
    <n v="17"/>
    <x v="4"/>
    <n v="8"/>
    <n v="2"/>
    <s v="Elite"/>
    <n v="0"/>
    <n v="11287"/>
    <n v="0"/>
    <x v="4"/>
    <n v="0"/>
    <s v="Plentiful"/>
    <s v="Very Powerful"/>
    <n v="3706"/>
    <n v="0"/>
    <s v="http://blocgame.com/stats.php?id=58350"/>
    <s v="Gandhi-like"/>
  </r>
  <r>
    <s v="Arborea"/>
    <s v="Arbus"/>
    <x v="2"/>
    <n v="151"/>
    <n v="1"/>
    <x v="1"/>
    <n v="8"/>
    <n v="2"/>
    <s v="Good"/>
    <n v="2"/>
    <n v="12469"/>
    <n v="0"/>
    <x v="17"/>
    <n v="1"/>
    <s v="Untapped"/>
    <s v="Very Powerful"/>
    <n v="2299"/>
    <n v="0"/>
    <s v="http://blocgame.com/stats.php?id=57767"/>
    <s v="Gandhi-like"/>
  </r>
  <r>
    <s v="Nova Ikaki"/>
    <s v="Bisimbi"/>
    <x v="4"/>
    <n v="395"/>
    <n v="53"/>
    <x v="0"/>
    <n v="13"/>
    <n v="3"/>
    <s v="Elite"/>
    <n v="1"/>
    <n v="12699"/>
    <n v="0"/>
    <x v="1"/>
    <n v="0"/>
    <s v="Plentiful"/>
    <s v="Very Powerful"/>
    <n v="7706"/>
    <n v="0"/>
    <s v="http://blocgame.com/stats.php?id=55911"/>
    <s v="Gandhi-like"/>
  </r>
  <r>
    <s v="LottaLoyaTee"/>
    <s v="Smee, Son of Sheev"/>
    <x v="4"/>
    <n v="403"/>
    <n v="24"/>
    <x v="2"/>
    <n v="11"/>
    <n v="2"/>
    <s v="Elite"/>
    <n v="0"/>
    <n v="12778"/>
    <n v="1017"/>
    <x v="17"/>
    <n v="2"/>
    <s v="Untapped"/>
    <s v="Very Powerful"/>
    <n v="6096"/>
    <n v="0"/>
    <s v="http://blocgame.com/stats.php?id=54693"/>
    <s v="Gandhi-like"/>
  </r>
  <r>
    <s v="Habibastan"/>
    <s v="Ahmed Habib"/>
    <x v="1"/>
    <n v="207"/>
    <n v="51"/>
    <x v="0"/>
    <n v="16"/>
    <n v="4"/>
    <s v="Elite"/>
    <n v="1"/>
    <n v="12922"/>
    <n v="0"/>
    <x v="5"/>
    <n v="0"/>
    <s v="Plentiful"/>
    <s v="Very Powerful"/>
    <n v="9503"/>
    <n v="0"/>
    <s v="http://blocgame.com/stats.php?id=5936"/>
    <s v="Normal"/>
  </r>
  <r>
    <s v="NMZ"/>
    <s v="Hally"/>
    <x v="0"/>
    <n v="158"/>
    <n v="0"/>
    <x v="0"/>
    <n v="10"/>
    <n v="2"/>
    <s v="Poor"/>
    <n v="131"/>
    <n v="12979"/>
    <n v="0"/>
    <x v="0"/>
    <n v="0"/>
    <s v="Untapped"/>
    <s v="Very Powerful"/>
    <n v="7542"/>
    <n v="0"/>
    <s v="http://blocgame.com/stats.php?id=51877"/>
    <s v="Gandhi-like"/>
  </r>
  <r>
    <s v="Vekta"/>
    <s v="Strongbad"/>
    <x v="3"/>
    <n v="185"/>
    <n v="28"/>
    <x v="1"/>
    <n v="8"/>
    <n v="2"/>
    <s v="Elite"/>
    <n v="0"/>
    <n v="11926"/>
    <n v="0"/>
    <x v="4"/>
    <n v="0"/>
    <s v="Plentiful"/>
    <s v="Very Powerful"/>
    <n v="4771"/>
    <n v="0"/>
    <s v="http://blocgame.com/stats.php?id=46288"/>
    <s v="Gandhi-like"/>
  </r>
  <r>
    <s v="San-Guan"/>
    <s v="Spencer Martin"/>
    <x v="1"/>
    <n v="2"/>
    <n v="12"/>
    <x v="1"/>
    <n v="3"/>
    <n v="0"/>
    <s v="Undisciplined Rabble"/>
    <n v="168"/>
    <n v="4967"/>
    <n v="0"/>
    <x v="0"/>
    <n v="0"/>
    <s v="Untapped"/>
    <s v="Very Powerful"/>
    <n v="1394"/>
    <n v="0"/>
    <s v="http://blocgame.com/stats.php?id=51057"/>
    <s v="Questionable"/>
  </r>
  <r>
    <s v="GÄ«lÄn"/>
    <s v="Kuchik Gul"/>
    <x v="2"/>
    <n v="132"/>
    <n v="1"/>
    <x v="4"/>
    <n v="3"/>
    <n v="0"/>
    <s v="Elite"/>
    <n v="24"/>
    <n v="4923"/>
    <n v="1283"/>
    <x v="8"/>
    <n v="0"/>
    <s v="Untapped"/>
    <s v="Very Powerful"/>
    <n v="184"/>
    <n v="0"/>
    <s v="http://blocgame.com/stats.php?id=54430"/>
    <s v="Gandhi-like"/>
  </r>
  <r>
    <s v="Ketroyla"/>
    <s v="Erolvant"/>
    <x v="2"/>
    <n v="48"/>
    <n v="10"/>
    <x v="4"/>
    <n v="3"/>
    <n v="0"/>
    <s v="Good"/>
    <n v="9"/>
    <n v="4913"/>
    <n v="0"/>
    <x v="7"/>
    <n v="0"/>
    <s v="Untapped"/>
    <s v="Very Powerful"/>
    <n v="1569"/>
    <n v="0"/>
    <s v="http://blocgame.com/stats.php?id=55951"/>
    <s v="Angelic"/>
  </r>
  <r>
    <s v="Alamo"/>
    <s v="linksith"/>
    <x v="3"/>
    <n v="8"/>
    <n v="3"/>
    <x v="4"/>
    <n v="3"/>
    <n v="0"/>
    <s v="Undisciplined Rabble"/>
    <n v="154"/>
    <n v="4878"/>
    <n v="5417"/>
    <x v="2"/>
    <n v="0"/>
    <s v="Untapped"/>
    <s v="Very Powerful"/>
    <n v="1176"/>
    <n v="0"/>
    <s v="http://blocgame.com/stats.php?id=40536"/>
    <s v="Gandhi-like"/>
  </r>
  <r>
    <s v="Roarspekistan"/>
    <s v="roar"/>
    <x v="15"/>
    <n v="5"/>
    <n v="3"/>
    <x v="5"/>
    <n v="3"/>
    <n v="0"/>
    <s v="Good"/>
    <n v="182"/>
    <n v="4771"/>
    <n v="195"/>
    <x v="9"/>
    <n v="0"/>
    <s v="Untapped"/>
    <s v="Small"/>
    <n v="1117"/>
    <n v="0"/>
    <s v="http://blocgame.com/stats.php?id=59084"/>
    <s v="Gandhi-like"/>
  </r>
  <r>
    <s v="Doctorliasia"/>
    <s v="Lord Hillsworth"/>
    <x v="9"/>
    <n v="9"/>
    <n v="6"/>
    <x v="5"/>
    <n v="3"/>
    <n v="0"/>
    <s v="Good"/>
    <n v="55"/>
    <n v="4728"/>
    <n v="0"/>
    <x v="4"/>
    <n v="0"/>
    <s v="Untapped"/>
    <s v="Very Powerful"/>
    <n v="1940"/>
    <n v="0"/>
    <s v="http://blocgame.com/stats.php?id=60284"/>
    <s v="Gandhi-like"/>
  </r>
  <r>
    <s v="Selayang"/>
    <s v="mhmz89"/>
    <x v="9"/>
    <n v="10"/>
    <n v="3"/>
    <x v="3"/>
    <n v="3"/>
    <n v="0"/>
    <s v="Undisciplined Rabble"/>
    <n v="8"/>
    <n v="4727"/>
    <n v="3"/>
    <x v="15"/>
    <n v="0"/>
    <n v="0"/>
    <s v="Meagre"/>
    <n v="2342"/>
    <n v="0"/>
    <s v="http://blocgame.com/stats.php?id=60642"/>
    <s v="Questionable"/>
  </r>
  <r>
    <s v="malays only"/>
    <s v="amril3036"/>
    <x v="9"/>
    <n v="29"/>
    <n v="0"/>
    <x v="5"/>
    <n v="3"/>
    <n v="0"/>
    <s v="Undisciplined Rabble"/>
    <n v="0"/>
    <n v="4721"/>
    <n v="228"/>
    <x v="7"/>
    <n v="0"/>
    <s v="Depleted"/>
    <s v="Mediocre"/>
    <n v="1602"/>
    <n v="0"/>
    <s v="http://blocgame.com/stats.php?id=60591"/>
    <s v="Good"/>
  </r>
  <r>
    <s v="new aussie land"/>
    <s v="benj"/>
    <x v="8"/>
    <n v="3"/>
    <n v="3"/>
    <x v="3"/>
    <n v="3"/>
    <n v="0"/>
    <s v="Undisciplined Rabble"/>
    <n v="134"/>
    <n v="4708"/>
    <n v="0"/>
    <x v="12"/>
    <n v="0"/>
    <s v="Untapped"/>
    <s v="Powerful"/>
    <n v="359"/>
    <n v="0"/>
    <s v="http://blocgame.com/stats.php?id=52750"/>
    <s v="Questionable"/>
  </r>
  <r>
    <s v="Argos"/>
    <s v="Arkadios"/>
    <x v="5"/>
    <n v="4"/>
    <n v="6"/>
    <x v="1"/>
    <n v="3"/>
    <n v="0"/>
    <s v="Undisciplined Rabble"/>
    <n v="0"/>
    <n v="4526"/>
    <n v="0"/>
    <x v="0"/>
    <n v="0"/>
    <s v="Untapped"/>
    <s v="Very Powerful"/>
    <n v="4480"/>
    <n v="0"/>
    <s v="http://blocgame.com/stats.php?id=43443"/>
    <s v="Normal"/>
  </r>
  <r>
    <s v="N.U."/>
    <s v="keroro"/>
    <x v="3"/>
    <n v="17"/>
    <n v="8"/>
    <x v="6"/>
    <n v="3"/>
    <n v="0"/>
    <s v="Undisciplined Rabble"/>
    <n v="2"/>
    <n v="4248"/>
    <n v="90"/>
    <x v="0"/>
    <n v="0"/>
    <s v="Untapped"/>
    <s v="Somewhat Large"/>
    <n v="2460"/>
    <n v="0"/>
    <s v="http://blocgame.com/stats.php?id=61145"/>
    <s v="Gandhi-like"/>
  </r>
  <r>
    <s v="Emberica"/>
    <s v="Whynamewhy"/>
    <x v="0"/>
    <n v="80"/>
    <n v="9"/>
    <x v="3"/>
    <n v="3"/>
    <n v="0"/>
    <s v="Elite"/>
    <n v="8"/>
    <n v="4143"/>
    <n v="0"/>
    <x v="8"/>
    <n v="0"/>
    <s v="Near Depletion"/>
    <s v="Large"/>
    <n v="2254"/>
    <n v="0"/>
    <s v="http://blocgame.com/stats.php?id=60147"/>
    <s v="Gandhi-like"/>
  </r>
  <r>
    <s v="bagelbeater"/>
    <s v="Destroyer1200"/>
    <x v="7"/>
    <n v="96"/>
    <n v="11"/>
    <x v="6"/>
    <n v="3"/>
    <n v="0"/>
    <s v="Elite"/>
    <n v="3"/>
    <n v="4078"/>
    <n v="6179"/>
    <x v="1"/>
    <n v="1"/>
    <s v="Untapped"/>
    <s v="Very Powerful"/>
    <n v="1873"/>
    <n v="0"/>
    <s v="http://blocgame.com/stats.php?id=60136"/>
    <s v="Gandhi-like"/>
  </r>
  <r>
    <s v="Kukulala"/>
    <s v="Unkel"/>
    <x v="3"/>
    <n v="43"/>
    <n v="5"/>
    <x v="3"/>
    <n v="3"/>
    <n v="0"/>
    <s v="Good"/>
    <n v="0"/>
    <n v="3999"/>
    <n v="0"/>
    <x v="7"/>
    <n v="0"/>
    <s v="Near Depletion"/>
    <s v="Powerful"/>
    <n v="2294"/>
    <n v="0"/>
    <s v="http://blocgame.com/stats.php?id=60796"/>
    <s v="Good"/>
  </r>
  <r>
    <s v="Derpkins"/>
    <s v="Mr. Derp"/>
    <x v="14"/>
    <n v="3"/>
    <n v="11"/>
    <x v="6"/>
    <n v="3"/>
    <n v="0"/>
    <s v="Undisciplined Rabble"/>
    <n v="152"/>
    <n v="3980"/>
    <n v="0"/>
    <x v="4"/>
    <n v="0"/>
    <s v="Untapped"/>
    <s v="Powerful"/>
    <n v="1074"/>
    <n v="0"/>
    <s v="http://blocgame.com/stats.php?id=59737"/>
    <s v="Normal"/>
  </r>
  <r>
    <s v="FreeEastAfrica"/>
    <s v="Blanqui"/>
    <x v="16"/>
    <n v="10"/>
    <n v="12"/>
    <x v="3"/>
    <n v="3"/>
    <n v="0"/>
    <s v="Good"/>
    <n v="69"/>
    <n v="3921"/>
    <n v="0"/>
    <x v="19"/>
    <n v="0"/>
    <s v="Untapped"/>
    <s v="Very Powerful"/>
    <n v="2108"/>
    <n v="0"/>
    <s v="http://blocgame.com/stats.php?id=60412"/>
    <s v="Gandhi-like"/>
  </r>
  <r>
    <s v="MakanBudak"/>
    <s v="amirulfaizal"/>
    <x v="9"/>
    <n v="10"/>
    <n v="2"/>
    <x v="6"/>
    <n v="3"/>
    <n v="0"/>
    <s v="Elite"/>
    <n v="3"/>
    <n v="3907"/>
    <n v="0"/>
    <x v="15"/>
    <n v="0"/>
    <s v="Near Depletion"/>
    <s v="Meagre"/>
    <n v="1606"/>
    <n v="0"/>
    <s v="http://blocgame.com/stats.php?id=60748"/>
    <s v="Normal"/>
  </r>
  <r>
    <s v="Europea"/>
    <s v="AugustReed"/>
    <x v="5"/>
    <n v="8"/>
    <n v="6"/>
    <x v="3"/>
    <n v="3"/>
    <n v="0"/>
    <s v="Elite"/>
    <n v="12"/>
    <n v="3886"/>
    <n v="0"/>
    <x v="1"/>
    <n v="0"/>
    <s v="Plentiful"/>
    <s v="Mediocre"/>
    <n v="1163"/>
    <n v="0"/>
    <s v="http://blocgame.com/stats.php?id=59848"/>
    <s v="Gandhi-like"/>
  </r>
  <r>
    <s v="Crandor"/>
    <s v="Merrlock"/>
    <x v="17"/>
    <n v="24"/>
    <n v="2"/>
    <x v="6"/>
    <n v="3"/>
    <n v="0"/>
    <s v="Elite"/>
    <n v="33"/>
    <n v="3833"/>
    <n v="11146"/>
    <x v="3"/>
    <n v="0"/>
    <s v="Untapped"/>
    <s v="Powerful"/>
    <n v="1495"/>
    <n v="0"/>
    <s v="http://blocgame.com/stats.php?id=55760"/>
    <s v="Gandhi-like"/>
  </r>
  <r>
    <s v="Huangdi"/>
    <s v="Xian Wï¿½ng"/>
    <x v="3"/>
    <n v="57"/>
    <n v="1"/>
    <x v="3"/>
    <n v="3"/>
    <n v="0"/>
    <s v="Elite"/>
    <n v="4"/>
    <n v="3818"/>
    <n v="232"/>
    <x v="0"/>
    <n v="0"/>
    <s v="Untapped"/>
    <s v="Mediocre"/>
    <n v="1397"/>
    <n v="0"/>
    <s v="http://blocgame.com/stats.php?id=59776"/>
    <s v="Gandhi-like"/>
  </r>
  <r>
    <s v="So-Cal"/>
    <s v="Hotrod1977"/>
    <x v="3"/>
    <n v="7"/>
    <n v="10"/>
    <x v="6"/>
    <n v="3"/>
    <n v="0"/>
    <s v="Good"/>
    <n v="80"/>
    <n v="3713"/>
    <n v="0"/>
    <x v="11"/>
    <n v="0"/>
    <s v="Untapped"/>
    <s v="Small"/>
    <n v="1807"/>
    <n v="0"/>
    <s v="http://blocgame.com/stats.php?id=59634"/>
    <s v="Gandhi-like"/>
  </r>
  <r>
    <s v="New Pork Land"/>
    <s v="Porky Mitch"/>
    <x v="3"/>
    <n v="96"/>
    <n v="1"/>
    <x v="1"/>
    <n v="3"/>
    <n v="0"/>
    <s v="Elite"/>
    <n v="1"/>
    <n v="3583"/>
    <n v="0"/>
    <x v="15"/>
    <n v="3"/>
    <s v="Untapped"/>
    <s v="Very Powerful"/>
    <n v="4457"/>
    <n v="0"/>
    <s v="http://blocgame.com/stats.php?id=59525"/>
    <s v="Gandhi-like"/>
  </r>
  <r>
    <s v="USSH"/>
    <s v="K. Litvyak"/>
    <x v="1"/>
    <n v="7"/>
    <n v="3"/>
    <x v="3"/>
    <n v="3"/>
    <n v="0"/>
    <s v="Good"/>
    <n v="130"/>
    <n v="3572"/>
    <n v="46"/>
    <x v="4"/>
    <n v="0"/>
    <n v="0"/>
    <s v="Large"/>
    <n v="1522"/>
    <n v="0"/>
    <s v="http://blocgame.com/stats.php?id=61023"/>
    <s v="Gandhi-like"/>
  </r>
  <r>
    <s v="Bango"/>
    <s v="MrTangoMango"/>
    <x v="0"/>
    <n v="7"/>
    <n v="4"/>
    <x v="6"/>
    <n v="3"/>
    <n v="0"/>
    <s v="Standard"/>
    <n v="145"/>
    <n v="3538"/>
    <n v="329"/>
    <x v="7"/>
    <n v="0"/>
    <n v="0"/>
    <s v="Powerful"/>
    <n v="2139"/>
    <n v="0"/>
    <s v="http://blocgame.com/stats.php?id=59337"/>
    <s v="Gandhi-like"/>
  </r>
  <r>
    <s v="Umpauna"/>
    <s v="Sarsy Parsy"/>
    <x v="3"/>
    <n v="96"/>
    <n v="8"/>
    <x v="1"/>
    <n v="3"/>
    <n v="0"/>
    <s v="Elite"/>
    <n v="25"/>
    <n v="3530"/>
    <n v="11827"/>
    <x v="2"/>
    <n v="0"/>
    <s v="Untapped"/>
    <s v="Very Powerful"/>
    <n v="2077"/>
    <n v="0"/>
    <s v="http://blocgame.com/stats.php?id=56092"/>
    <s v="Gandhi-like"/>
  </r>
  <r>
    <s v="Buchepalia"/>
    <s v="ubiqa"/>
    <x v="9"/>
    <n v="143"/>
    <n v="7"/>
    <x v="3"/>
    <n v="3"/>
    <n v="0"/>
    <s v="Elite"/>
    <n v="6"/>
    <n v="3523"/>
    <n v="0"/>
    <x v="13"/>
    <n v="0"/>
    <n v="0"/>
    <s v="Powerful"/>
    <n v="2280"/>
    <n v="0"/>
    <s v="http://blocgame.com/stats.php?id=60734"/>
    <s v="Good"/>
  </r>
  <r>
    <s v="Bubbistan"/>
    <s v="Tiny Bubbles"/>
    <x v="3"/>
    <n v="119"/>
    <n v="0"/>
    <x v="3"/>
    <n v="3"/>
    <n v="0"/>
    <s v="Standard"/>
    <n v="29"/>
    <n v="3523"/>
    <n v="2336"/>
    <x v="2"/>
    <n v="0"/>
    <s v="Untapped"/>
    <s v="Large"/>
    <n v="1635"/>
    <n v="0"/>
    <s v="http://blocgame.com/stats.php?id=60301"/>
    <s v="Gandhi-like"/>
  </r>
  <r>
    <s v="Royal Babylon"/>
    <s v="Hammurabi IV"/>
    <x v="0"/>
    <n v="11"/>
    <n v="0"/>
    <x v="4"/>
    <n v="3"/>
    <n v="0"/>
    <s v="Elite"/>
    <n v="6"/>
    <n v="3485"/>
    <n v="0"/>
    <x v="2"/>
    <n v="0"/>
    <s v="Untapped"/>
    <s v="Somewhat Large"/>
    <n v="2040"/>
    <n v="0"/>
    <s v="http://blocgame.com/stats.php?id=60296"/>
    <s v="Gandhi-like"/>
  </r>
  <r>
    <s v="Cancer"/>
    <s v="Stolen"/>
    <x v="8"/>
    <n v="6"/>
    <n v="0"/>
    <x v="3"/>
    <n v="3"/>
    <n v="0"/>
    <s v="Good"/>
    <n v="1"/>
    <n v="3401"/>
    <n v="477"/>
    <x v="8"/>
    <n v="0"/>
    <s v="Untapped"/>
    <s v="Mediocre"/>
    <n v="439"/>
    <n v="0"/>
    <s v="http://blocgame.com/stats.php?id=58745"/>
    <s v="Gandhi-like"/>
  </r>
  <r>
    <s v="Baghdad Iraqi"/>
    <s v="As-Shaheed Saddam Hussein"/>
    <x v="3"/>
    <n v="82"/>
    <n v="8"/>
    <x v="6"/>
    <n v="3"/>
    <n v="0"/>
    <s v="Elite"/>
    <n v="0"/>
    <n v="3384"/>
    <n v="7671"/>
    <x v="2"/>
    <n v="0"/>
    <s v="Near Depletion"/>
    <s v="Very Powerful"/>
    <n v="2086"/>
    <n v="0"/>
    <s v="http://blocgame.com/stats.php?id=61172"/>
    <s v="Angelic"/>
  </r>
  <r>
    <s v="admiral haz"/>
    <s v="admiral haz"/>
    <x v="9"/>
    <n v="16"/>
    <n v="1"/>
    <x v="3"/>
    <n v="3"/>
    <n v="0"/>
    <s v="Standard"/>
    <n v="13"/>
    <n v="3300"/>
    <n v="0"/>
    <x v="15"/>
    <n v="0"/>
    <s v="Near Depletion"/>
    <s v="Mediocre"/>
    <n v="1475"/>
    <n v="0"/>
    <s v="http://blocgame.com/stats.php?id=60473"/>
    <s v="Questionable"/>
  </r>
  <r>
    <s v="Kawani"/>
    <s v="laviola"/>
    <x v="14"/>
    <n v="67"/>
    <n v="11"/>
    <x v="6"/>
    <n v="3"/>
    <n v="0"/>
    <s v="Good"/>
    <n v="14"/>
    <n v="3297"/>
    <n v="0"/>
    <x v="2"/>
    <n v="0"/>
    <s v="Near Depletion"/>
    <s v="Large"/>
    <n v="1966"/>
    <n v="0"/>
    <s v="http://blocgame.com/stats.php?id=60997"/>
    <s v="Gandhi-like"/>
  </r>
  <r>
    <s v="Limefrogs"/>
    <s v="Limefrog"/>
    <x v="7"/>
    <n v="80"/>
    <n v="5"/>
    <x v="6"/>
    <n v="3"/>
    <n v="0"/>
    <s v="Elite"/>
    <n v="23"/>
    <n v="3282"/>
    <n v="0"/>
    <x v="4"/>
    <n v="0"/>
    <s v="Untapped"/>
    <s v="Large"/>
    <n v="2869"/>
    <n v="0"/>
    <s v="http://blocgame.com/stats.php?id=61881"/>
    <s v="Gandhi-like"/>
  </r>
  <r>
    <s v="United Arab"/>
    <s v="King Punta Cana"/>
    <x v="4"/>
    <n v="67"/>
    <n v="10"/>
    <x v="6"/>
    <n v="3"/>
    <n v="0"/>
    <s v="Elite"/>
    <n v="4"/>
    <n v="3276"/>
    <n v="0"/>
    <x v="1"/>
    <n v="0"/>
    <s v="Depleted"/>
    <s v="Powerful"/>
    <n v="1686"/>
    <n v="0"/>
    <s v="http://blocgame.com/stats.php?id=60407"/>
    <s v="Axis of Evil"/>
  </r>
  <r>
    <s v="Stauqua"/>
    <s v="AleksVoj"/>
    <x v="3"/>
    <n v="87"/>
    <n v="4"/>
    <x v="3"/>
    <n v="3"/>
    <n v="0"/>
    <s v="Good"/>
    <n v="4"/>
    <n v="3275"/>
    <n v="434"/>
    <x v="9"/>
    <n v="0"/>
    <s v="Untapped"/>
    <s v="Very Powerful"/>
    <n v="2796"/>
    <n v="0"/>
    <s v="http://blocgame.com/stats.php?id=60873"/>
    <s v="Gandhi-like"/>
  </r>
  <r>
    <s v="Selitia"/>
    <s v="TRSL"/>
    <x v="16"/>
    <n v="19"/>
    <n v="1"/>
    <x v="3"/>
    <n v="3"/>
    <n v="0"/>
    <s v="Elite"/>
    <n v="3"/>
    <n v="3262"/>
    <n v="0"/>
    <x v="16"/>
    <n v="0"/>
    <s v="Depleted"/>
    <s v="None"/>
    <n v="2494"/>
    <n v="0"/>
    <s v="http://blocgame.com/stats.php?id=60929"/>
    <s v="Good"/>
  </r>
  <r>
    <s v="DeathGods"/>
    <s v="devin59320"/>
    <x v="9"/>
    <n v="58"/>
    <n v="3"/>
    <x v="6"/>
    <n v="3"/>
    <n v="0"/>
    <s v="Elite"/>
    <n v="96"/>
    <n v="3231"/>
    <n v="0"/>
    <x v="0"/>
    <n v="0"/>
    <n v="0"/>
    <s v="Large"/>
    <n v="796"/>
    <n v="0"/>
    <s v="http://blocgame.com/stats.php?id=60287"/>
    <s v="Gandhi-like"/>
  </r>
  <r>
    <s v="Japanesia"/>
    <s v="Egor Kruglov"/>
    <x v="3"/>
    <n v="115"/>
    <n v="3"/>
    <x v="6"/>
    <n v="3"/>
    <n v="0"/>
    <s v="Elite"/>
    <n v="4"/>
    <n v="3225"/>
    <n v="11"/>
    <x v="4"/>
    <n v="0"/>
    <n v="0"/>
    <s v="Powerful"/>
    <n v="1945"/>
    <n v="0"/>
    <s v="http://blocgame.com/stats.php?id=61097"/>
    <s v="Gandhi-like"/>
  </r>
  <r>
    <s v="Holy Marcus"/>
    <s v="Ilwoo Jung"/>
    <x v="14"/>
    <n v="15"/>
    <n v="0"/>
    <x v="6"/>
    <n v="3"/>
    <n v="0"/>
    <s v="Elite"/>
    <n v="1"/>
    <n v="3195"/>
    <n v="0"/>
    <x v="0"/>
    <n v="0"/>
    <s v="Plentiful"/>
    <s v="Powerful"/>
    <n v="908"/>
    <n v="0"/>
    <s v="http://blocgame.com/stats.php?id=60418"/>
    <s v="Angelic"/>
  </r>
  <r>
    <s v="Kalathana"/>
    <s v="mdmie"/>
    <x v="9"/>
    <n v="120"/>
    <n v="21"/>
    <x v="4"/>
    <n v="3"/>
    <n v="0"/>
    <s v="Elite"/>
    <n v="5"/>
    <n v="3183"/>
    <n v="0"/>
    <x v="15"/>
    <n v="0"/>
    <s v="Untapped"/>
    <s v="Very Powerful"/>
    <n v="2150"/>
    <n v="0"/>
    <s v="http://blocgame.com/stats.php?id=60514"/>
    <s v="Gandhi-like"/>
  </r>
  <r>
    <s v="FuchukFakhu"/>
    <s v="KondaKondi"/>
    <x v="8"/>
    <n v="17"/>
    <n v="4"/>
    <x v="5"/>
    <n v="3"/>
    <n v="0"/>
    <s v="Standard"/>
    <n v="11"/>
    <n v="3148"/>
    <n v="0"/>
    <x v="6"/>
    <n v="0"/>
    <s v="Near Depletion"/>
    <s v="Very Powerful"/>
    <n v="1613"/>
    <n v="0"/>
    <s v="http://blocgame.com/stats.php?id=61483"/>
    <s v="Angelic"/>
  </r>
  <r>
    <s v="Orgonity"/>
    <s v="Staï¿½y Sï¿½uchacz"/>
    <x v="12"/>
    <n v="60"/>
    <n v="2"/>
    <x v="6"/>
    <n v="3"/>
    <n v="0"/>
    <s v="Elite"/>
    <n v="2"/>
    <n v="3089"/>
    <n v="0"/>
    <x v="14"/>
    <n v="0"/>
    <s v="Untapped"/>
    <s v="Large"/>
    <n v="3648"/>
    <n v="0"/>
    <s v="http://blocgame.com/stats.php?id=61861"/>
    <s v="Questionable"/>
  </r>
  <r>
    <s v="Zorin"/>
    <s v="NeroRPG"/>
    <x v="3"/>
    <n v="27"/>
    <n v="5"/>
    <x v="6"/>
    <n v="3"/>
    <n v="0"/>
    <s v="Elite"/>
    <n v="27"/>
    <n v="3066"/>
    <n v="0"/>
    <x v="4"/>
    <n v="0"/>
    <s v="Untapped"/>
    <s v="Mediocre"/>
    <n v="1316"/>
    <n v="0"/>
    <s v="http://blocgame.com/stats.php?id=59970"/>
    <s v="Questionable"/>
  </r>
  <r>
    <s v="Sulon Grande"/>
    <s v="Sulon the Defiler"/>
    <x v="3"/>
    <n v="25"/>
    <n v="0"/>
    <x v="5"/>
    <n v="3"/>
    <n v="0"/>
    <s v="Elite"/>
    <n v="0"/>
    <n v="2969"/>
    <n v="0"/>
    <x v="3"/>
    <n v="0"/>
    <s v="Plentiful"/>
    <s v="Mediocre"/>
    <n v="982"/>
    <n v="0"/>
    <s v="http://blocgame.com/stats.php?id=61038"/>
    <s v="Questionable"/>
  </r>
  <r>
    <s v="Best Thougestan"/>
    <s v="Number1SUS"/>
    <x v="6"/>
    <n v="60"/>
    <n v="0"/>
    <x v="6"/>
    <n v="3"/>
    <n v="0"/>
    <s v="Elite"/>
    <n v="1"/>
    <n v="2810"/>
    <n v="0"/>
    <x v="12"/>
    <n v="0"/>
    <s v="Near Depletion"/>
    <s v="Small"/>
    <n v="2778"/>
    <n v="0"/>
    <s v="http://blocgame.com/stats.php?id=61250"/>
    <s v="Angelic"/>
  </r>
  <r>
    <s v="XDXDXD"/>
    <s v="MalaysianMaster"/>
    <x v="0"/>
    <n v="95"/>
    <n v="0"/>
    <x v="6"/>
    <n v="3"/>
    <n v="0"/>
    <s v="Good"/>
    <n v="0"/>
    <n v="2791"/>
    <n v="13310"/>
    <x v="2"/>
    <n v="0"/>
    <n v="0"/>
    <s v="Mediocre"/>
    <n v="2552"/>
    <n v="0"/>
    <s v="http://blocgame.com/stats.php?id=61521"/>
    <s v="Axis of Evil"/>
  </r>
  <r>
    <s v="MYland"/>
    <s v="M U H D ASYRAF"/>
    <x v="8"/>
    <n v="45"/>
    <n v="7"/>
    <x v="6"/>
    <n v="3"/>
    <n v="0"/>
    <s v="Elite"/>
    <n v="8"/>
    <n v="2775"/>
    <n v="0"/>
    <x v="15"/>
    <n v="0"/>
    <s v="Near Depletion"/>
    <s v="Powerful"/>
    <n v="1585"/>
    <n v="0"/>
    <s v="http://blocgame.com/stats.php?id=60582"/>
    <s v="Gandhi-like"/>
  </r>
  <r>
    <s v="PasirDuaButir"/>
    <s v="Col. von Strauffenberg"/>
    <x v="9"/>
    <n v="111"/>
    <n v="10"/>
    <x v="6"/>
    <n v="3"/>
    <n v="0"/>
    <s v="Good"/>
    <n v="0"/>
    <n v="2744"/>
    <n v="0"/>
    <x v="15"/>
    <n v="0"/>
    <s v="Untapped"/>
    <s v="Very Powerful"/>
    <n v="1675"/>
    <n v="0"/>
    <s v="http://blocgame.com/stats.php?id=60754"/>
    <s v="Gandhi-like"/>
  </r>
  <r>
    <s v="Aasyria"/>
    <s v="David al-Assad"/>
    <x v="18"/>
    <n v="26"/>
    <n v="2"/>
    <x v="6"/>
    <n v="3"/>
    <n v="0"/>
    <s v="Elite"/>
    <n v="6"/>
    <n v="2736"/>
    <n v="653"/>
    <x v="8"/>
    <n v="0"/>
    <s v="Near Depletion"/>
    <s v="Very Powerful"/>
    <n v="1031"/>
    <n v="0"/>
    <s v="http://blocgame.com/stats.php?id=60967"/>
    <s v="Gandhi-like"/>
  </r>
  <r>
    <s v="Hitlerwasright"/>
    <s v="Louis C Cuck"/>
    <x v="2"/>
    <n v="29"/>
    <n v="13"/>
    <x v="3"/>
    <n v="3"/>
    <n v="0"/>
    <s v="Elite"/>
    <n v="0"/>
    <n v="2721"/>
    <n v="0"/>
    <x v="1"/>
    <n v="0"/>
    <s v="Depleted"/>
    <s v="None"/>
    <n v="1136"/>
    <n v="0"/>
    <s v="http://blocgame.com/stats.php?id=59621"/>
    <s v="Axis of Evil"/>
  </r>
  <r>
    <s v="Nusa Zenith"/>
    <s v="Zentarou"/>
    <x v="3"/>
    <n v="71"/>
    <n v="4"/>
    <x v="3"/>
    <n v="3"/>
    <n v="0"/>
    <s v="Standard"/>
    <n v="9"/>
    <n v="2633"/>
    <n v="507"/>
    <x v="15"/>
    <n v="0"/>
    <s v="Untapped"/>
    <s v="Powerful"/>
    <n v="2000"/>
    <n v="0.05"/>
    <s v="http://blocgame.com/stats.php?id=60658"/>
    <s v="Gandhi-like"/>
  </r>
  <r>
    <s v="Kelate.net"/>
    <s v="Wira Perang"/>
    <x v="9"/>
    <n v="92"/>
    <n v="5"/>
    <x v="6"/>
    <n v="3"/>
    <n v="0"/>
    <s v="Elite"/>
    <n v="6"/>
    <n v="2607"/>
    <n v="0"/>
    <x v="4"/>
    <n v="0"/>
    <s v="Near Depletion"/>
    <s v="Large"/>
    <n v="2473"/>
    <n v="0"/>
    <s v="http://blocgame.com/stats.php?id=61907"/>
    <s v="Good"/>
  </r>
  <r>
    <s v="Volne Vilki"/>
    <s v="Vilk"/>
    <x v="12"/>
    <n v="31"/>
    <n v="1"/>
    <x v="6"/>
    <n v="3"/>
    <n v="0"/>
    <s v="Elite"/>
    <n v="6"/>
    <n v="2583"/>
    <n v="6322"/>
    <x v="3"/>
    <n v="0"/>
    <s v="Untapped"/>
    <s v="Very Powerful"/>
    <n v="2737"/>
    <n v="0"/>
    <s v="http://blocgame.com/stats.php?id=61625"/>
    <s v="Gandhi-like"/>
  </r>
  <r>
    <s v="Bayu"/>
    <s v="Kazeng"/>
    <x v="8"/>
    <n v="11"/>
    <n v="3"/>
    <x v="3"/>
    <n v="3"/>
    <n v="0"/>
    <s v="Undisciplined Rabble"/>
    <n v="0"/>
    <n v="2524"/>
    <n v="0"/>
    <x v="15"/>
    <n v="0"/>
    <s v="Plentiful"/>
    <s v="Somewhat Large"/>
    <n v="1524"/>
    <n v="0"/>
    <s v="http://blocgame.com/stats.php?id=60447"/>
    <s v="Normal"/>
  </r>
  <r>
    <s v="Casteldaccia"/>
    <s v="andreacalo29"/>
    <x v="16"/>
    <n v="26"/>
    <n v="2"/>
    <x v="3"/>
    <n v="3"/>
    <n v="0"/>
    <s v="Elite"/>
    <n v="2"/>
    <n v="2485"/>
    <n v="9479"/>
    <x v="5"/>
    <n v="0"/>
    <s v="Depleted"/>
    <s v="Mediocre"/>
    <n v="1960"/>
    <n v="0"/>
    <s v="http://blocgame.com/stats.php?id=61373"/>
    <s v="Normal"/>
  </r>
  <r>
    <s v="ZumbaZumbi"/>
    <s v="PakuPakis"/>
    <x v="8"/>
    <n v="73"/>
    <n v="2"/>
    <x v="5"/>
    <n v="3"/>
    <n v="0"/>
    <s v="Standard"/>
    <n v="10"/>
    <n v="2451"/>
    <n v="407"/>
    <x v="6"/>
    <n v="0"/>
    <n v="0"/>
    <s v="Powerful"/>
    <n v="2685"/>
    <n v="0"/>
    <s v="http://blocgame.com/stats.php?id=61482"/>
    <s v="Isolated"/>
  </r>
  <r>
    <s v="gong badang"/>
    <s v="yusjimmy"/>
    <x v="9"/>
    <n v="84"/>
    <n v="10"/>
    <x v="5"/>
    <n v="3"/>
    <n v="0"/>
    <s v="Good"/>
    <n v="9"/>
    <n v="2448"/>
    <n v="0"/>
    <x v="14"/>
    <n v="0"/>
    <s v="Near Depletion"/>
    <s v="Large"/>
    <n v="2945"/>
    <n v="0"/>
    <s v="http://blocgame.com/stats.php?id=61914"/>
    <s v="Questionable"/>
  </r>
  <r>
    <s v="U.S.S.M."/>
    <s v="Kalkavan"/>
    <x v="8"/>
    <n v="34"/>
    <n v="2"/>
    <x v="6"/>
    <n v="3"/>
    <n v="0"/>
    <s v="Elite"/>
    <n v="11"/>
    <n v="2346"/>
    <n v="1080"/>
    <x v="2"/>
    <n v="0"/>
    <s v="Untapped"/>
    <s v="Mediocre"/>
    <n v="541"/>
    <n v="0"/>
    <s v="http://blocgame.com/stats.php?id=61017"/>
    <s v="Angelic"/>
  </r>
  <r>
    <s v="Trump Iraq"/>
    <s v="President Trumparino"/>
    <x v="3"/>
    <n v="43"/>
    <n v="5"/>
    <x v="3"/>
    <n v="3"/>
    <n v="0"/>
    <s v="Elite"/>
    <n v="3"/>
    <n v="2329"/>
    <n v="0"/>
    <x v="2"/>
    <n v="0"/>
    <s v="Plentiful"/>
    <s v="Mediocre"/>
    <n v="1561"/>
    <n v="0"/>
    <s v="http://blocgame.com/stats.php?id=59195"/>
    <s v="Gandhi-like"/>
  </r>
  <r>
    <s v="axmbest"/>
    <s v="amsyah80"/>
    <x v="3"/>
    <n v="11"/>
    <n v="1"/>
    <x v="5"/>
    <n v="3"/>
    <n v="0"/>
    <s v="Standard"/>
    <n v="17"/>
    <n v="2328"/>
    <n v="456"/>
    <x v="4"/>
    <n v="0"/>
    <s v="Untapped"/>
    <s v="Meagre"/>
    <n v="1650"/>
    <n v="0"/>
    <s v="http://blocgame.com/stats.php?id=61772"/>
    <s v="Gandhi-like"/>
  </r>
  <r>
    <s v="Suntat"/>
    <s v="lordhackers"/>
    <x v="8"/>
    <n v="4"/>
    <n v="3"/>
    <x v="6"/>
    <n v="3"/>
    <n v="0"/>
    <s v="Good"/>
    <n v="177"/>
    <n v="2275"/>
    <n v="0"/>
    <x v="7"/>
    <n v="0"/>
    <s v="Untapped"/>
    <s v="Mediocre"/>
    <n v="644"/>
    <n v="0"/>
    <s v="http://blocgame.com/stats.php?id=60546"/>
    <s v="Normal"/>
  </r>
  <r>
    <s v="Barr"/>
    <s v="general hadi"/>
    <x v="9"/>
    <n v="15"/>
    <n v="3"/>
    <x v="5"/>
    <n v="3"/>
    <n v="0"/>
    <s v="Poor"/>
    <n v="1"/>
    <n v="2270"/>
    <n v="0"/>
    <x v="4"/>
    <n v="0"/>
    <n v="0"/>
    <s v="Mediocre"/>
    <n v="1905"/>
    <n v="0"/>
    <s v="http://blocgame.com/stats.php?id=61816"/>
    <s v="Angelic"/>
  </r>
  <r>
    <s v="Together"/>
    <s v="Zandberg"/>
    <x v="12"/>
    <n v="110"/>
    <n v="3"/>
    <x v="6"/>
    <n v="3"/>
    <n v="0"/>
    <s v="Standard"/>
    <n v="16"/>
    <n v="2228"/>
    <n v="86"/>
    <x v="6"/>
    <n v="0"/>
    <s v="Plentiful"/>
    <s v="Large"/>
    <n v="1999"/>
    <n v="0"/>
    <s v="http://blocgame.com/stats.php?id=61586"/>
    <s v="Gandhi-like"/>
  </r>
  <r>
    <s v="MalayaRaya"/>
    <s v="Kitul"/>
    <x v="9"/>
    <n v="62"/>
    <n v="9"/>
    <x v="6"/>
    <n v="3"/>
    <n v="0"/>
    <s v="Elite"/>
    <n v="1"/>
    <n v="2191"/>
    <n v="0"/>
    <x v="4"/>
    <n v="0"/>
    <s v="Untapped"/>
    <s v="Very Powerful"/>
    <n v="1924"/>
    <n v="0"/>
    <s v="http://blocgame.com/stats.php?id=60388"/>
    <s v="Gandhi-like"/>
  </r>
  <r>
    <s v="Durian Pancake"/>
    <s v="rikkie_chong"/>
    <x v="8"/>
    <n v="99"/>
    <n v="2"/>
    <x v="5"/>
    <n v="3"/>
    <n v="0"/>
    <s v="Good"/>
    <n v="5"/>
    <n v="2155"/>
    <n v="0"/>
    <x v="0"/>
    <n v="0"/>
    <s v="Untapped"/>
    <s v="Somewhat Large"/>
    <n v="1844"/>
    <n v="0"/>
    <s v="http://blocgame.com/stats.php?id=61799"/>
    <s v="Normal"/>
  </r>
  <r>
    <s v="najibpundek"/>
    <s v="Syahmisaid"/>
    <x v="8"/>
    <n v="6"/>
    <n v="3"/>
    <x v="6"/>
    <n v="3"/>
    <n v="0"/>
    <s v="Elite"/>
    <n v="0"/>
    <n v="2109"/>
    <n v="0"/>
    <x v="7"/>
    <n v="0"/>
    <s v="Near Depletion"/>
    <s v="None"/>
    <n v="2017"/>
    <n v="0"/>
    <s v="http://blocgame.com/stats.php?id=61859"/>
    <s v="Normal"/>
  </r>
  <r>
    <s v="Caucasia"/>
    <s v="Vasya"/>
    <x v="2"/>
    <n v="22"/>
    <n v="3"/>
    <x v="3"/>
    <n v="3"/>
    <n v="0"/>
    <s v="Good"/>
    <n v="12"/>
    <n v="2060"/>
    <n v="4560"/>
    <x v="8"/>
    <n v="0"/>
    <s v="Near Depletion"/>
    <s v="Very Powerful"/>
    <n v="1551"/>
    <n v="0"/>
    <s v="http://blocgame.com/stats.php?id=61029"/>
    <s v="Gandhi-like"/>
  </r>
  <r>
    <s v="Zorlockian"/>
    <s v="Zorlocka"/>
    <x v="10"/>
    <n v="4"/>
    <n v="14"/>
    <x v="6"/>
    <n v="3"/>
    <n v="0"/>
    <s v="Good"/>
    <n v="7"/>
    <n v="2012"/>
    <n v="4585"/>
    <x v="8"/>
    <n v="0"/>
    <s v="Untapped"/>
    <s v="Very Powerful"/>
    <n v="2382"/>
    <n v="0"/>
    <s v="http://blocgame.com/stats.php?id=58422"/>
    <s v="Questionable"/>
  </r>
  <r>
    <s v="Sitora"/>
    <s v="Tycoon"/>
    <x v="9"/>
    <n v="82"/>
    <n v="6"/>
    <x v="6"/>
    <n v="3"/>
    <n v="0"/>
    <s v="Poor"/>
    <n v="19"/>
    <n v="1942"/>
    <n v="0"/>
    <x v="15"/>
    <n v="0"/>
    <s v="Untapped"/>
    <s v="Very Powerful"/>
    <n v="2300"/>
    <n v="0"/>
    <s v="http://blocgame.com/stats.php?id=60534"/>
    <s v="Gandhi-like"/>
  </r>
  <r>
    <s v="Gutium"/>
    <s v="pavel92"/>
    <x v="3"/>
    <n v="58"/>
    <n v="5"/>
    <x v="6"/>
    <n v="3"/>
    <n v="0"/>
    <s v="Good"/>
    <n v="4"/>
    <n v="1893"/>
    <n v="0"/>
    <x v="2"/>
    <n v="0"/>
    <s v="Depleted"/>
    <s v="Very Powerful"/>
    <n v="1921"/>
    <n v="0"/>
    <s v="http://blocgame.com/stats.php?id=61435"/>
    <s v="Nice"/>
  </r>
  <r>
    <s v="Sillot"/>
    <s v="Come Pienso"/>
    <x v="3"/>
    <n v="6"/>
    <n v="0"/>
    <x v="5"/>
    <n v="3"/>
    <n v="0"/>
    <s v="Standard"/>
    <n v="6"/>
    <n v="1854"/>
    <n v="1943"/>
    <x v="1"/>
    <n v="0"/>
    <s v="Plentiful"/>
    <s v="Meagre"/>
    <n v="1473"/>
    <n v="0"/>
    <s v="http://blocgame.com/stats.php?id=61621"/>
    <s v="Normal"/>
  </r>
  <r>
    <s v="Tony Terry"/>
    <s v="sonicBOOM"/>
    <x v="3"/>
    <n v="128"/>
    <n v="2"/>
    <x v="6"/>
    <n v="3"/>
    <n v="0"/>
    <s v="Standard"/>
    <n v="5"/>
    <n v="1768"/>
    <n v="0"/>
    <x v="7"/>
    <n v="0"/>
    <n v="0"/>
    <s v="Somewhat Large"/>
    <n v="1981"/>
    <n v="0"/>
    <s v="http://blocgame.com/stats.php?id=60944"/>
    <s v="Gandhi-like"/>
  </r>
  <r>
    <s v="Mangkok"/>
    <s v="MangkukHayun"/>
    <x v="3"/>
    <n v="69"/>
    <n v="1"/>
    <x v="6"/>
    <n v="3"/>
    <n v="0"/>
    <s v="Elite"/>
    <n v="3"/>
    <n v="1753"/>
    <n v="0"/>
    <x v="15"/>
    <n v="0"/>
    <n v="0"/>
    <s v="Mediocre"/>
    <n v="3175"/>
    <n v="0"/>
    <s v="http://blocgame.com/stats.php?id=62210"/>
    <s v="Gandhi-like"/>
  </r>
  <r>
    <s v="Losong"/>
    <s v="Hafirus"/>
    <x v="9"/>
    <n v="175"/>
    <n v="9"/>
    <x v="4"/>
    <n v="3"/>
    <n v="0"/>
    <s v="Elite"/>
    <n v="7"/>
    <n v="1733"/>
    <n v="0"/>
    <x v="4"/>
    <n v="0"/>
    <s v="Depleted"/>
    <s v="Powerful"/>
    <n v="2429"/>
    <n v="0"/>
    <s v="http://blocgame.com/stats.php?id=60570"/>
    <s v="Pariah"/>
  </r>
  <r>
    <s v="zedebom"/>
    <s v="keri-meri"/>
    <x v="9"/>
    <n v="140"/>
    <n v="3"/>
    <x v="6"/>
    <n v="3"/>
    <n v="0"/>
    <s v="Standard"/>
    <n v="9"/>
    <n v="1727"/>
    <n v="0"/>
    <x v="7"/>
    <n v="0"/>
    <s v="Untapped"/>
    <s v="Mediocre"/>
    <n v="2407"/>
    <n v="0"/>
    <s v="http://blocgame.com/stats.php?id=61777"/>
    <s v="Gandhi-like"/>
  </r>
  <r>
    <s v="Asiana"/>
    <s v="El_Xanatos"/>
    <x v="3"/>
    <n v="3"/>
    <n v="0"/>
    <x v="6"/>
    <n v="3"/>
    <n v="0"/>
    <s v="Elite"/>
    <n v="5"/>
    <n v="1651"/>
    <n v="0"/>
    <x v="7"/>
    <n v="0"/>
    <s v="Plentiful"/>
    <s v="Mediocre"/>
    <n v="3765"/>
    <n v="0"/>
    <s v="http://blocgame.com/stats.php?id=62221"/>
    <s v="Gandhi-like"/>
  </r>
  <r>
    <s v="Kondominium"/>
    <s v="AdamKarolczak"/>
    <x v="12"/>
    <n v="10"/>
    <n v="0"/>
    <x v="6"/>
    <n v="3"/>
    <n v="0"/>
    <s v="Good"/>
    <n v="2"/>
    <n v="1650"/>
    <n v="3042"/>
    <x v="1"/>
    <n v="0"/>
    <s v="Plentiful"/>
    <s v="Powerful"/>
    <n v="2563"/>
    <n v="0"/>
    <s v="http://blocgame.com/stats.php?id=61576"/>
    <s v="Gandhi-like"/>
  </r>
  <r>
    <s v="Puffed Cheese"/>
    <s v="Cheedows"/>
    <x v="8"/>
    <n v="30"/>
    <n v="0"/>
    <x v="6"/>
    <n v="3"/>
    <n v="0"/>
    <s v="Good"/>
    <n v="1"/>
    <n v="1603"/>
    <n v="21"/>
    <x v="9"/>
    <n v="0"/>
    <s v="Untapped"/>
    <s v="None"/>
    <n v="2548"/>
    <n v="0"/>
    <s v="http://blocgame.com/stats.php?id=62141"/>
    <s v="Gandhi-like"/>
  </r>
  <r>
    <s v="BIOR KELANTOK"/>
    <s v="Krul"/>
    <x v="3"/>
    <n v="81"/>
    <n v="1"/>
    <x v="6"/>
    <n v="3"/>
    <n v="0"/>
    <s v="Elite"/>
    <n v="11"/>
    <n v="1580"/>
    <n v="0"/>
    <x v="4"/>
    <n v="0"/>
    <s v="Near Depletion"/>
    <s v="Large"/>
    <n v="1857"/>
    <n v="0"/>
    <s v="http://blocgame.com/stats.php?id=61489"/>
    <s v="Good"/>
  </r>
  <r>
    <s v="Rimba Bara"/>
    <s v="hasnah53"/>
    <x v="3"/>
    <n v="20"/>
    <n v="0"/>
    <x v="5"/>
    <n v="3"/>
    <n v="0"/>
    <s v="Elite"/>
    <n v="0"/>
    <n v="1519"/>
    <n v="0"/>
    <x v="15"/>
    <n v="0"/>
    <s v="Near Depletion"/>
    <s v="Somewhat Large"/>
    <n v="2000"/>
    <n v="0"/>
    <s v="http://blocgame.com/stats.php?id=61603"/>
    <s v="Nice"/>
  </r>
  <r>
    <s v="Seychelles"/>
    <s v="Belanger_Chris"/>
    <x v="8"/>
    <n v="14"/>
    <n v="31"/>
    <x v="6"/>
    <n v="3"/>
    <n v="0"/>
    <s v="Undisciplined Rabble"/>
    <n v="4"/>
    <n v="1456"/>
    <n v="4240"/>
    <x v="2"/>
    <n v="0"/>
    <s v="Plentiful"/>
    <s v="None"/>
    <n v="682"/>
    <n v="0"/>
    <s v="http://blocgame.com/stats.php?id=52110"/>
    <s v="Axis of Evil"/>
  </r>
  <r>
    <s v="MAF"/>
    <s v="asy8"/>
    <x v="1"/>
    <n v="85"/>
    <n v="2"/>
    <x v="5"/>
    <n v="3"/>
    <n v="0"/>
    <s v="Poor"/>
    <n v="23"/>
    <n v="1378"/>
    <n v="0"/>
    <x v="1"/>
    <n v="0"/>
    <s v="Untapped"/>
    <s v="Large"/>
    <n v="2866"/>
    <n v="0"/>
    <s v="http://blocgame.com/stats.php?id=61981"/>
    <s v="Gandhi-like"/>
  </r>
  <r>
    <s v="Llorxye"/>
    <s v="qiffahsy"/>
    <x v="9"/>
    <n v="104"/>
    <n v="2"/>
    <x v="5"/>
    <n v="3"/>
    <n v="0"/>
    <s v="Standard"/>
    <n v="8"/>
    <n v="1340"/>
    <n v="0"/>
    <x v="15"/>
    <n v="0"/>
    <s v="Untapped"/>
    <s v="Small"/>
    <n v="3204"/>
    <n v="0"/>
    <s v="http://blocgame.com/stats.php?id=61688"/>
    <s v="Gandhi-like"/>
  </r>
  <r>
    <s v="Terengganu"/>
    <s v="Farysa"/>
    <x v="3"/>
    <n v="3"/>
    <n v="0"/>
    <x v="6"/>
    <n v="3"/>
    <n v="0"/>
    <s v="Standard"/>
    <n v="16"/>
    <n v="1317"/>
    <n v="229"/>
    <x v="15"/>
    <n v="0"/>
    <s v="Near Depletion"/>
    <s v="None"/>
    <n v="1744"/>
    <n v="0"/>
    <s v="http://blocgame.com/stats.php?id=60615"/>
    <s v="Gandhi-like"/>
  </r>
  <r>
    <s v="Beoslavija"/>
    <s v="Nathan Oakley"/>
    <x v="1"/>
    <n v="110"/>
    <n v="7"/>
    <x v="3"/>
    <n v="3"/>
    <n v="0"/>
    <s v="Standard"/>
    <n v="8"/>
    <n v="1273"/>
    <n v="57"/>
    <x v="6"/>
    <n v="1"/>
    <s v="Plentiful"/>
    <s v="Very Powerful"/>
    <n v="2706"/>
    <n v="0"/>
    <s v="http://blocgame.com/stats.php?id=60753"/>
    <s v="Gandhi-like"/>
  </r>
  <r>
    <s v="Brickfields"/>
    <s v="bangunawalelaktol"/>
    <x v="9"/>
    <n v="74"/>
    <n v="2"/>
    <x v="6"/>
    <n v="3"/>
    <n v="0"/>
    <s v="Good"/>
    <n v="67"/>
    <n v="1199"/>
    <n v="44"/>
    <x v="15"/>
    <n v="0"/>
    <s v="Untapped"/>
    <s v="Large"/>
    <n v="2020"/>
    <n v="0"/>
    <s v="http://blocgame.com/stats.php?id=61682"/>
    <s v="Gandhi-like"/>
  </r>
  <r>
    <s v="KÄrkov"/>
    <s v="Altwerk Vyner"/>
    <x v="9"/>
    <n v="85"/>
    <n v="4"/>
    <x v="5"/>
    <n v="3"/>
    <n v="0"/>
    <s v="Good"/>
    <n v="1"/>
    <n v="1166"/>
    <n v="0"/>
    <x v="15"/>
    <n v="0"/>
    <n v="0"/>
    <s v="Large"/>
    <n v="3133"/>
    <n v="0"/>
    <s v="http://blocgame.com/stats.php?id=61813"/>
    <s v="Nice"/>
  </r>
  <r>
    <s v="samsayum"/>
    <s v="kadetdeen86"/>
    <x v="9"/>
    <n v="76"/>
    <n v="4"/>
    <x v="6"/>
    <n v="3"/>
    <n v="0"/>
    <s v="Good"/>
    <n v="9"/>
    <n v="1165"/>
    <n v="0"/>
    <x v="15"/>
    <n v="0"/>
    <s v="Untapped"/>
    <s v="Large"/>
    <n v="2075"/>
    <n v="0"/>
    <s v="http://blocgame.com/stats.php?id=61924"/>
    <s v="Gandhi-like"/>
  </r>
  <r>
    <s v="Borneon"/>
    <s v="orangsigat"/>
    <x v="9"/>
    <n v="140"/>
    <n v="1"/>
    <x v="6"/>
    <n v="3"/>
    <n v="0"/>
    <s v="Standard"/>
    <n v="0"/>
    <n v="1125"/>
    <n v="295"/>
    <x v="4"/>
    <n v="0"/>
    <n v="0"/>
    <s v="Somewhat Large"/>
    <n v="2358"/>
    <n v="0"/>
    <s v="http://blocgame.com/stats.php?id=61947"/>
    <s v="Nice"/>
  </r>
  <r>
    <s v="johoreansouth"/>
    <s v="afiqaffendy615"/>
    <x v="9"/>
    <n v="69"/>
    <n v="3"/>
    <x v="6"/>
    <n v="3"/>
    <n v="0"/>
    <s v="Elite"/>
    <n v="9"/>
    <n v="1115"/>
    <n v="233"/>
    <x v="13"/>
    <n v="0"/>
    <s v="Untapped"/>
    <s v="Mediocre"/>
    <n v="2944"/>
    <n v="0"/>
    <s v="http://blocgame.com/stats.php?id=61895"/>
    <s v="Isolated"/>
  </r>
  <r>
    <s v="Barx"/>
    <s v="xkingbarx"/>
    <x v="9"/>
    <n v="103"/>
    <n v="4"/>
    <x v="3"/>
    <n v="3"/>
    <n v="0"/>
    <s v="Elite"/>
    <n v="14"/>
    <n v="1082"/>
    <n v="0"/>
    <x v="1"/>
    <n v="0"/>
    <s v="Untapped"/>
    <s v="Large"/>
    <n v="1900"/>
    <n v="0"/>
    <s v="http://blocgame.com/stats.php?id=60420"/>
    <s v="Gandhi-like"/>
  </r>
  <r>
    <s v="Endau"/>
    <s v="Syazwanjalil"/>
    <x v="9"/>
    <n v="75"/>
    <n v="3"/>
    <x v="6"/>
    <n v="3"/>
    <n v="0"/>
    <s v="Standard"/>
    <n v="1"/>
    <n v="1081"/>
    <n v="0"/>
    <x v="15"/>
    <n v="0"/>
    <s v="Near Depletion"/>
    <s v="Mediocre"/>
    <n v="2000"/>
    <n v="0"/>
    <s v="http://blocgame.com/stats.php?id=61932"/>
    <s v="Nice"/>
  </r>
  <r>
    <s v="Hephaestus"/>
    <s v="Saints"/>
    <x v="1"/>
    <n v="73"/>
    <n v="0"/>
    <x v="6"/>
    <n v="3"/>
    <n v="0"/>
    <s v="Good"/>
    <n v="0"/>
    <n v="1011"/>
    <n v="0"/>
    <x v="18"/>
    <n v="0"/>
    <s v="Untapped"/>
    <s v="Mediocre"/>
    <n v="1794"/>
    <n v="0"/>
    <s v="http://blocgame.com/stats.php?id=60310"/>
    <s v="Gandhi-like"/>
  </r>
  <r>
    <s v="methamphetamine"/>
    <s v="UDIN88"/>
    <x v="8"/>
    <n v="17"/>
    <n v="1"/>
    <x v="6"/>
    <n v="3"/>
    <n v="0"/>
    <s v="Elite"/>
    <n v="7"/>
    <n v="987"/>
    <n v="220"/>
    <x v="15"/>
    <n v="0"/>
    <s v="Near Depletion"/>
    <s v="Mediocre"/>
    <n v="1642"/>
    <n v="0"/>
    <s v="http://blocgame.com/stats.php?id=61702"/>
    <s v="Pariah"/>
  </r>
  <r>
    <s v="BaniMelayu"/>
    <s v="PlayboyMelayu"/>
    <x v="8"/>
    <n v="21"/>
    <n v="0"/>
    <x v="5"/>
    <n v="3"/>
    <n v="0"/>
    <s v="Elite"/>
    <n v="5"/>
    <n v="900"/>
    <n v="0"/>
    <x v="13"/>
    <n v="0"/>
    <s v="Depleted"/>
    <s v="Large"/>
    <n v="1387"/>
    <n v="0"/>
    <s v="http://blocgame.com/stats.php?id=61862"/>
    <s v="Pariah"/>
  </r>
  <r>
    <s v="SUNGAI KERAK"/>
    <s v="Nizarudin"/>
    <x v="9"/>
    <n v="111"/>
    <n v="3"/>
    <x v="5"/>
    <n v="3"/>
    <n v="0"/>
    <s v="Standard"/>
    <n v="0"/>
    <n v="862"/>
    <n v="0"/>
    <x v="15"/>
    <n v="0"/>
    <s v="Untapped"/>
    <s v="Mediocre"/>
    <n v="3115"/>
    <n v="0"/>
    <s v="http://blocgame.com/stats.php?id=61710"/>
    <s v="Angelic"/>
  </r>
  <r>
    <s v="Zacto-7"/>
    <s v="zulcurrent"/>
    <x v="9"/>
    <n v="46"/>
    <n v="3"/>
    <x v="6"/>
    <n v="3"/>
    <n v="0"/>
    <s v="Good"/>
    <n v="0"/>
    <n v="818"/>
    <n v="0"/>
    <x v="4"/>
    <n v="0"/>
    <n v="0"/>
    <s v="Mediocre"/>
    <n v="3351"/>
    <n v="0"/>
    <s v="http://blocgame.com/stats.php?id=61927"/>
    <s v="Normal"/>
  </r>
  <r>
    <s v="Much War"/>
    <s v="Dan The Magic Man"/>
    <x v="3"/>
    <n v="54"/>
    <n v="0"/>
    <x v="5"/>
    <n v="3"/>
    <n v="0"/>
    <s v="Standard"/>
    <n v="27"/>
    <n v="816"/>
    <n v="0"/>
    <x v="2"/>
    <n v="0"/>
    <s v="Untapped"/>
    <s v="Somewhat Large"/>
    <n v="2932"/>
    <n v="0"/>
    <s v="http://blocgame.com/stats.php?id=61645"/>
    <s v="Gandhi-like"/>
  </r>
  <r>
    <s v="Falamata"/>
    <s v="Hansfuergo"/>
    <x v="0"/>
    <n v="56"/>
    <n v="1"/>
    <x v="5"/>
    <n v="3"/>
    <n v="0"/>
    <s v="Elite"/>
    <n v="0"/>
    <n v="814"/>
    <n v="0"/>
    <x v="9"/>
    <n v="0"/>
    <s v="Untapped"/>
    <s v="Somewhat Large"/>
    <n v="3957"/>
    <n v="0"/>
    <s v="http://blocgame.com/stats.php?id=62057"/>
    <s v="Angelic"/>
  </r>
  <r>
    <s v="Galifrey"/>
    <s v="Eduardo lomeli"/>
    <x v="19"/>
    <n v="119"/>
    <n v="4"/>
    <x v="6"/>
    <n v="3"/>
    <n v="0"/>
    <s v="Good"/>
    <n v="102"/>
    <n v="804"/>
    <n v="945"/>
    <x v="17"/>
    <n v="0"/>
    <n v="0"/>
    <s v="Very Powerful"/>
    <n v="2504"/>
    <n v="0"/>
    <s v="http://blocgame.com/stats.php?id=51939"/>
    <s v="Gandhi-like"/>
  </r>
  <r>
    <s v="Democrazy"/>
    <s v="Andy The Great"/>
    <x v="9"/>
    <n v="110"/>
    <n v="4"/>
    <x v="5"/>
    <n v="3"/>
    <n v="0"/>
    <s v="Poor"/>
    <n v="58"/>
    <n v="700"/>
    <n v="0"/>
    <x v="0"/>
    <n v="0"/>
    <s v="Plentiful"/>
    <s v="Very Powerful"/>
    <n v="1988"/>
    <n v="0"/>
    <s v="http://blocgame.com/stats.php?id=60644"/>
    <s v="Gandhi-like"/>
  </r>
  <r>
    <s v="RollingRock"/>
    <s v="Jonzy"/>
    <x v="0"/>
    <n v="82"/>
    <n v="1"/>
    <x v="6"/>
    <n v="3"/>
    <n v="0"/>
    <s v="Elite"/>
    <n v="5"/>
    <n v="697"/>
    <n v="0"/>
    <x v="6"/>
    <n v="0"/>
    <n v="0"/>
    <s v="Mediocre"/>
    <n v="3003"/>
    <n v="0"/>
    <s v="http://blocgame.com/stats.php?id=62175"/>
    <s v="Gandhi-like"/>
  </r>
  <r>
    <s v="Pasir Dua Butir"/>
    <s v="Rocky Malaya"/>
    <x v="9"/>
    <n v="50"/>
    <n v="0"/>
    <x v="6"/>
    <n v="3"/>
    <n v="0"/>
    <s v="Poor"/>
    <n v="3"/>
    <n v="678"/>
    <n v="0"/>
    <x v="15"/>
    <n v="0"/>
    <s v="Untapped"/>
    <s v="Powerful"/>
    <n v="2415"/>
    <n v="0"/>
    <s v="http://blocgame.com/stats.php?id=60687"/>
    <s v="Gandhi-like"/>
  </r>
  <r>
    <s v="Abah Kau"/>
    <s v="kakamin"/>
    <x v="9"/>
    <n v="75"/>
    <n v="11"/>
    <x v="6"/>
    <n v="3"/>
    <n v="0"/>
    <s v="Good"/>
    <n v="3"/>
    <n v="610"/>
    <n v="0"/>
    <x v="15"/>
    <n v="0"/>
    <s v="Plentiful"/>
    <s v="Mediocre"/>
    <n v="2844"/>
    <n v="0"/>
    <s v="http://blocgame.com/stats.php?id=61281"/>
    <s v="Axis of Evil"/>
  </r>
  <r>
    <s v="hokoo"/>
    <s v="ovaltine"/>
    <x v="3"/>
    <n v="124"/>
    <n v="1"/>
    <x v="6"/>
    <n v="3"/>
    <n v="0"/>
    <s v="Good"/>
    <n v="11"/>
    <n v="556"/>
    <n v="0"/>
    <x v="1"/>
    <n v="0"/>
    <s v="Untapped"/>
    <s v="Large"/>
    <n v="3694"/>
    <n v="0"/>
    <s v="http://blocgame.com/stats.php?id=61111"/>
    <s v="Gandhi-like"/>
  </r>
  <r>
    <s v="Androzia"/>
    <s v="Androz"/>
    <x v="6"/>
    <n v="53"/>
    <n v="0"/>
    <x v="6"/>
    <n v="3"/>
    <n v="0"/>
    <s v="Elite"/>
    <n v="3"/>
    <n v="527"/>
    <n v="0"/>
    <x v="3"/>
    <n v="0"/>
    <s v="Plentiful"/>
    <s v="Meagre"/>
    <n v="3206"/>
    <n v="0"/>
    <s v="http://blocgame.com/stats.php?id=61584"/>
    <s v="Angelic"/>
  </r>
  <r>
    <s v="Blyadstvo"/>
    <s v="BorisBlyads"/>
    <x v="3"/>
    <n v="128"/>
    <n v="2"/>
    <x v="3"/>
    <n v="3"/>
    <n v="0"/>
    <s v="Poor"/>
    <n v="18"/>
    <n v="503"/>
    <n v="679"/>
    <x v="0"/>
    <n v="0"/>
    <s v="Untapped"/>
    <s v="Large"/>
    <n v="9836"/>
    <n v="0"/>
    <s v="http://blocgame.com/stats.php?id=59981"/>
    <s v="Gandhi-like"/>
  </r>
  <r>
    <s v="Pencils"/>
    <s v="Pencil Person"/>
    <x v="15"/>
    <n v="43"/>
    <n v="1"/>
    <x v="3"/>
    <n v="3"/>
    <n v="0"/>
    <s v="Elite"/>
    <n v="31"/>
    <n v="477"/>
    <n v="0"/>
    <x v="9"/>
    <n v="0"/>
    <n v="0"/>
    <s v="None"/>
    <n v="1310"/>
    <n v="0"/>
    <s v="http://blocgame.com/stats.php?id=50538"/>
    <s v="Normal"/>
  </r>
  <r>
    <s v="Chrome"/>
    <s v="edmfan"/>
    <x v="3"/>
    <n v="54"/>
    <n v="0"/>
    <x v="5"/>
    <n v="3"/>
    <n v="0"/>
    <s v="Standard"/>
    <n v="14"/>
    <n v="431"/>
    <n v="5038"/>
    <x v="1"/>
    <n v="0"/>
    <s v="Plentiful"/>
    <s v="Small"/>
    <n v="2879"/>
    <n v="0"/>
    <s v="http://blocgame.com/stats.php?id=62534"/>
    <s v="Questionable"/>
  </r>
  <r>
    <s v="Kgkerambit"/>
    <s v="Mrqayyum"/>
    <x v="8"/>
    <n v="128"/>
    <n v="1"/>
    <x v="3"/>
    <n v="3"/>
    <n v="0"/>
    <s v="Good"/>
    <n v="16"/>
    <n v="382"/>
    <n v="0"/>
    <x v="15"/>
    <n v="0"/>
    <s v="Untapped"/>
    <s v="Very Powerful"/>
    <n v="2824"/>
    <n v="0"/>
    <s v="http://blocgame.com/stats.php?id=61014"/>
    <s v="Gandhi-like"/>
  </r>
  <r>
    <s v="Bananarama"/>
    <s v="Violet raccoon"/>
    <x v="2"/>
    <n v="73"/>
    <n v="2"/>
    <x v="5"/>
    <n v="3"/>
    <n v="0"/>
    <s v="Good"/>
    <n v="6"/>
    <n v="381"/>
    <n v="4588"/>
    <x v="1"/>
    <n v="0"/>
    <s v="Untapped"/>
    <s v="Meagre"/>
    <n v="2350"/>
    <n v="0"/>
    <s v="http://blocgame.com/stats.php?id=62710"/>
    <s v="Normal"/>
  </r>
  <r>
    <s v="Remote"/>
    <s v="Burgerking"/>
    <x v="8"/>
    <n v="121"/>
    <n v="0"/>
    <x v="6"/>
    <n v="3"/>
    <n v="0"/>
    <s v="Good"/>
    <n v="14"/>
    <n v="374"/>
    <n v="0"/>
    <x v="4"/>
    <n v="0"/>
    <s v="Untapped"/>
    <s v="Large"/>
    <n v="3077"/>
    <n v="0"/>
    <s v="http://blocgame.com/stats.php?id=61201"/>
    <s v="Gandhi-like"/>
  </r>
  <r>
    <s v="Hejaaz"/>
    <s v="Umar"/>
    <x v="4"/>
    <n v="2"/>
    <n v="2"/>
    <x v="5"/>
    <n v="3"/>
    <n v="0"/>
    <s v="Undisciplined Rabble"/>
    <n v="73"/>
    <n v="114"/>
    <n v="1298"/>
    <x v="2"/>
    <n v="0"/>
    <s v="Untapped"/>
    <s v="None"/>
    <n v="293"/>
    <n v="0"/>
    <s v="http://blocgame.com/stats.php?id=58497"/>
    <s v="Questionable"/>
  </r>
  <r>
    <s v="Bourbon Island"/>
    <s v="Gypsy Danger"/>
    <x v="0"/>
    <n v="251"/>
    <n v="9"/>
    <x v="2"/>
    <n v="9"/>
    <n v="2"/>
    <s v="Elite"/>
    <n v="31"/>
    <n v="13088"/>
    <n v="4000"/>
    <x v="5"/>
    <n v="0"/>
    <s v="Untapped"/>
    <s v="Very Powerful"/>
    <n v="3435"/>
    <n v="0"/>
    <s v="http://blocgame.com/stats.php?id=41247"/>
    <s v="Gandhi-like"/>
  </r>
  <r>
    <s v="reptil"/>
    <s v="maniacgxz"/>
    <x v="1"/>
    <n v="343"/>
    <n v="52"/>
    <x v="2"/>
    <n v="14"/>
    <n v="3"/>
    <s v="Good"/>
    <n v="0"/>
    <n v="13118"/>
    <n v="0"/>
    <x v="1"/>
    <n v="0"/>
    <s v="Untapped"/>
    <s v="Very Powerful"/>
    <n v="4868"/>
    <n v="0"/>
    <s v="http://blocgame.com/stats.php?id=53598"/>
    <s v="Gandhi-like"/>
  </r>
  <r>
    <s v="Potatopia"/>
    <s v="DoomPotato"/>
    <x v="0"/>
    <n v="79"/>
    <n v="15"/>
    <x v="4"/>
    <n v="7"/>
    <n v="1"/>
    <s v="Elite"/>
    <n v="5"/>
    <n v="13171"/>
    <n v="15432"/>
    <x v="5"/>
    <n v="0"/>
    <s v="Untapped"/>
    <s v="Very Powerful"/>
    <n v="4019"/>
    <n v="0"/>
    <s v="http://blocgame.com/stats.php?id=54037"/>
    <s v="Gandhi-like"/>
  </r>
  <r>
    <s v="PolandThePower"/>
    <s v="PolandThePower44"/>
    <x v="1"/>
    <n v="258"/>
    <n v="37"/>
    <x v="1"/>
    <n v="9"/>
    <n v="2"/>
    <s v="Standard"/>
    <n v="34"/>
    <n v="13221"/>
    <n v="0"/>
    <x v="2"/>
    <n v="0"/>
    <s v="Untapped"/>
    <s v="Very Powerful"/>
    <n v="3059"/>
    <n v="0"/>
    <s v="http://blocgame.com/stats.php?id=58217"/>
    <s v="Gandhi-like"/>
  </r>
  <r>
    <s v="Weast America"/>
    <s v="Prince Pluto Nash"/>
    <x v="8"/>
    <n v="38"/>
    <n v="3"/>
    <x v="6"/>
    <n v="2"/>
    <n v="0"/>
    <s v="Elite"/>
    <n v="0"/>
    <n v="4987"/>
    <n v="8802"/>
    <x v="8"/>
    <n v="0"/>
    <n v="0"/>
    <s v="Somewhat Large"/>
    <n v="1038"/>
    <n v="0"/>
    <s v="http://blocgame.com/stats.php?id=55778"/>
    <s v="Gandhi-like"/>
  </r>
  <r>
    <s v="staminamina"/>
    <s v="nazayie"/>
    <x v="9"/>
    <n v="8"/>
    <n v="1"/>
    <x v="3"/>
    <n v="2"/>
    <n v="0"/>
    <s v="Good"/>
    <n v="158"/>
    <n v="4692"/>
    <n v="0"/>
    <x v="15"/>
    <n v="0"/>
    <s v="Untapped"/>
    <s v="Mediocre"/>
    <n v="1145"/>
    <n v="0"/>
    <s v="http://blocgame.com/stats.php?id=60523"/>
    <s v="Gandhi-like"/>
  </r>
  <r>
    <s v="Englolia"/>
    <s v="Mcripfist"/>
    <x v="3"/>
    <n v="14"/>
    <n v="0"/>
    <x v="6"/>
    <n v="2"/>
    <n v="0"/>
    <s v="Good"/>
    <n v="51"/>
    <n v="4688"/>
    <n v="0"/>
    <x v="19"/>
    <n v="0"/>
    <s v="Untapped"/>
    <s v="Small"/>
    <n v="1666"/>
    <n v="0"/>
    <s v="http://blocgame.com/stats.php?id=55796"/>
    <s v="Gandhi-like"/>
  </r>
  <r>
    <s v="Ralu"/>
    <s v="Ramar"/>
    <x v="3"/>
    <n v="69"/>
    <n v="5"/>
    <x v="6"/>
    <n v="2"/>
    <n v="0"/>
    <s v="Elite"/>
    <n v="4"/>
    <n v="4396"/>
    <n v="0"/>
    <x v="14"/>
    <n v="0"/>
    <s v="Untapped"/>
    <s v="Large"/>
    <n v="2073"/>
    <n v="0"/>
    <s v="http://blocgame.com/stats.php?id=59527"/>
    <s v="Gandhi-like"/>
  </r>
  <r>
    <s v="malapetaka"/>
    <s v="bolawei9"/>
    <x v="3"/>
    <n v="23"/>
    <n v="0"/>
    <x v="6"/>
    <n v="2"/>
    <n v="0"/>
    <s v="Elite"/>
    <n v="28"/>
    <n v="4181"/>
    <n v="0"/>
    <x v="15"/>
    <n v="0"/>
    <s v="Untapped"/>
    <s v="Powerful"/>
    <n v="757"/>
    <n v="0"/>
    <s v="http://blocgame.com/stats.php?id=60813"/>
    <s v="Gandhi-like"/>
  </r>
  <r>
    <s v="Loki Land"/>
    <s v="Resurrect Dead"/>
    <x v="3"/>
    <n v="47"/>
    <n v="2"/>
    <x v="6"/>
    <n v="2"/>
    <n v="0"/>
    <s v="Elite"/>
    <n v="30"/>
    <n v="3985"/>
    <n v="4791"/>
    <x v="2"/>
    <n v="0"/>
    <s v="Near Depletion"/>
    <s v="Very Powerful"/>
    <n v="1397"/>
    <n v="0"/>
    <s v="http://blocgame.com/stats.php?id=60300"/>
    <s v="Gandhi-like"/>
  </r>
  <r>
    <s v="Kongasi"/>
    <s v="Din Diallo"/>
    <x v="8"/>
    <n v="5"/>
    <n v="1"/>
    <x v="3"/>
    <n v="2"/>
    <n v="0"/>
    <s v="Elite"/>
    <n v="5"/>
    <n v="3910"/>
    <n v="0"/>
    <x v="16"/>
    <n v="0"/>
    <n v="0"/>
    <s v="Meagre"/>
    <n v="647"/>
    <n v="0"/>
    <s v="http://blocgame.com/stats.php?id=58832"/>
    <s v="Questionable"/>
  </r>
  <r>
    <s v="Malaya Grampus"/>
    <s v="akifzainal"/>
    <x v="9"/>
    <n v="14"/>
    <n v="5"/>
    <x v="6"/>
    <n v="2"/>
    <n v="0"/>
    <s v="Elite"/>
    <n v="12"/>
    <n v="3731"/>
    <n v="0"/>
    <x v="15"/>
    <n v="0"/>
    <s v="Untapped"/>
    <s v="Very Powerful"/>
    <n v="1970"/>
    <n v="0"/>
    <s v="http://blocgame.com/stats.php?id=60469"/>
    <s v="Questionable"/>
  </r>
  <r>
    <s v="Infernistan"/>
    <s v="Inferno JR"/>
    <x v="16"/>
    <n v="10"/>
    <n v="0"/>
    <x v="5"/>
    <n v="2"/>
    <n v="0"/>
    <s v="Good"/>
    <n v="5"/>
    <n v="3466"/>
    <n v="1949"/>
    <x v="5"/>
    <n v="0"/>
    <n v="0"/>
    <s v="Mediocre"/>
    <n v="1299"/>
    <n v="0"/>
    <s v="http://blocgame.com/stats.php?id=60304"/>
    <s v="Gandhi-like"/>
  </r>
  <r>
    <s v="Caballos"/>
    <s v="Tï¿½mas"/>
    <x v="20"/>
    <n v="39"/>
    <n v="1"/>
    <x v="4"/>
    <n v="2"/>
    <n v="0"/>
    <s v="Undisciplined Rabble"/>
    <n v="13"/>
    <n v="3451"/>
    <n v="0"/>
    <x v="13"/>
    <n v="0"/>
    <n v="0"/>
    <s v="Meagre"/>
    <n v="245"/>
    <n v="0"/>
    <s v="http://blocgame.com/stats.php?id=5261"/>
    <s v="Gandhi-like"/>
  </r>
  <r>
    <s v="Harimau Malaya"/>
    <s v="kucailani"/>
    <x v="9"/>
    <n v="6"/>
    <n v="1"/>
    <x v="6"/>
    <n v="2"/>
    <n v="0"/>
    <s v="Good"/>
    <n v="179"/>
    <n v="3419"/>
    <n v="0"/>
    <x v="15"/>
    <n v="0"/>
    <s v="Untapped"/>
    <s v="Mediocre"/>
    <n v="1429"/>
    <n v="0"/>
    <s v="http://blocgame.com/stats.php?id=61048"/>
    <s v="Gandhi-like"/>
  </r>
  <r>
    <s v="Syraan"/>
    <s v="Desus"/>
    <x v="8"/>
    <n v="22"/>
    <n v="2"/>
    <x v="6"/>
    <n v="2"/>
    <n v="0"/>
    <s v="Good"/>
    <n v="4"/>
    <n v="3371"/>
    <n v="1378"/>
    <x v="5"/>
    <n v="0"/>
    <n v="0"/>
    <s v="Somewhat Large"/>
    <n v="630"/>
    <n v="0"/>
    <s v="http://blocgame.com/stats.php?id=59870"/>
    <s v="Gandhi-like"/>
  </r>
  <r>
    <s v="Top Hat"/>
    <s v="TopHat"/>
    <x v="14"/>
    <n v="70"/>
    <n v="1"/>
    <x v="3"/>
    <n v="2"/>
    <n v="0"/>
    <s v="Standard"/>
    <n v="32"/>
    <n v="3289"/>
    <n v="52"/>
    <x v="16"/>
    <n v="0"/>
    <s v="Untapped"/>
    <s v="Large"/>
    <n v="2000"/>
    <n v="0"/>
    <s v="http://blocgame.com/stats.php?id=61121"/>
    <s v="Gandhi-like"/>
  </r>
  <r>
    <s v="nusajaya"/>
    <s v="edifarhan"/>
    <x v="9"/>
    <n v="11"/>
    <n v="0"/>
    <x v="6"/>
    <n v="2"/>
    <n v="0"/>
    <s v="Good"/>
    <n v="39"/>
    <n v="3244"/>
    <n v="0"/>
    <x v="4"/>
    <n v="0"/>
    <s v="Untapped"/>
    <s v="Mediocre"/>
    <n v="1597"/>
    <n v="0"/>
    <s v="http://blocgame.com/stats.php?id=60626"/>
    <s v="Gandhi-like"/>
  </r>
  <r>
    <s v="Holy Mountain"/>
    <s v="Archbishop de Lusignan"/>
    <x v="21"/>
    <n v="4"/>
    <n v="1"/>
    <x v="3"/>
    <n v="2"/>
    <n v="0"/>
    <s v="Good"/>
    <n v="51"/>
    <n v="3065"/>
    <n v="0"/>
    <x v="2"/>
    <n v="0"/>
    <s v="Depleted"/>
    <s v="Somewhat Large"/>
    <n v="445"/>
    <n v="0"/>
    <s v="http://blocgame.com/stats.php?id=58666"/>
    <s v="Normal"/>
  </r>
  <r>
    <s v="DZ Djeich"/>
    <s v="StratoDZ"/>
    <x v="14"/>
    <n v="20"/>
    <n v="4"/>
    <x v="5"/>
    <n v="2"/>
    <n v="0"/>
    <s v="Poor"/>
    <n v="7"/>
    <n v="3022"/>
    <n v="7035"/>
    <x v="3"/>
    <n v="0"/>
    <s v="Untapped"/>
    <s v="Meagre"/>
    <n v="1067"/>
    <n v="0"/>
    <s v="http://blocgame.com/stats.php?id=61408"/>
    <s v="Gandhi-like"/>
  </r>
  <r>
    <s v="Sï¿½l"/>
    <s v="BabaWanga"/>
    <x v="12"/>
    <n v="30"/>
    <n v="0"/>
    <x v="6"/>
    <n v="2"/>
    <n v="0"/>
    <s v="Elite"/>
    <n v="4"/>
    <n v="2911"/>
    <n v="374"/>
    <x v="6"/>
    <n v="0"/>
    <s v="Untapped"/>
    <s v="Powerful"/>
    <n v="2641"/>
    <n v="0"/>
    <s v="http://blocgame.com/stats.php?id=61589"/>
    <s v="Isolated"/>
  </r>
  <r>
    <s v="Amazona"/>
    <s v="KarloSpa"/>
    <x v="22"/>
    <n v="8"/>
    <n v="2"/>
    <x v="6"/>
    <n v="2"/>
    <n v="0"/>
    <s v="Good"/>
    <n v="33"/>
    <n v="2854"/>
    <n v="0"/>
    <x v="14"/>
    <n v="0"/>
    <s v="Untapped"/>
    <s v="Meagre"/>
    <n v="1210"/>
    <n v="0"/>
    <s v="http://blocgame.com/stats.php?id=59861"/>
    <s v="Gandhi-like"/>
  </r>
  <r>
    <s v="Malayu Raya"/>
    <s v="imranhanif19"/>
    <x v="9"/>
    <n v="30"/>
    <n v="3"/>
    <x v="3"/>
    <n v="2"/>
    <n v="0"/>
    <s v="Poor"/>
    <n v="135"/>
    <n v="2830"/>
    <n v="496"/>
    <x v="15"/>
    <n v="0"/>
    <s v="Untapped"/>
    <s v="Mediocre"/>
    <n v="2000"/>
    <n v="0"/>
    <s v="http://blocgame.com/stats.php?id=61047"/>
    <s v="Gandhi-like"/>
  </r>
  <r>
    <s v="Kazushima"/>
    <s v="Kazuya"/>
    <x v="14"/>
    <n v="80"/>
    <n v="1"/>
    <x v="6"/>
    <n v="2"/>
    <n v="0"/>
    <s v="Good"/>
    <n v="15"/>
    <n v="2711"/>
    <n v="16"/>
    <x v="0"/>
    <n v="0"/>
    <s v="Untapped"/>
    <s v="Somewhat Large"/>
    <n v="2000"/>
    <n v="0"/>
    <s v="http://blocgame.com/stats.php?id=61346"/>
    <s v="Gandhi-like"/>
  </r>
  <r>
    <s v="Kowno"/>
    <s v="WilikajÅ‚o"/>
    <x v="12"/>
    <n v="12"/>
    <n v="1"/>
    <x v="6"/>
    <n v="2"/>
    <n v="0"/>
    <s v="Elite"/>
    <n v="3"/>
    <n v="2550"/>
    <n v="0"/>
    <x v="6"/>
    <n v="0"/>
    <s v="Plentiful"/>
    <s v="Mediocre"/>
    <n v="2702"/>
    <n v="0"/>
    <s v="http://blocgame.com/stats.php?id=61635"/>
    <s v="Questionable"/>
  </r>
  <r>
    <s v="Jemuan Setan"/>
    <s v="Mappo"/>
    <x v="3"/>
    <n v="35"/>
    <n v="0"/>
    <x v="6"/>
    <n v="2"/>
    <n v="0"/>
    <s v="Good"/>
    <n v="13"/>
    <n v="2545"/>
    <n v="0"/>
    <x v="15"/>
    <n v="0"/>
    <s v="Near Depletion"/>
    <s v="Powerful"/>
    <n v="1308"/>
    <n v="0"/>
    <s v="http://blocgame.com/stats.php?id=61058"/>
    <s v="Gandhi-like"/>
  </r>
  <r>
    <s v="Inferia"/>
    <s v="Alexkovisk"/>
    <x v="16"/>
    <n v="31"/>
    <n v="0"/>
    <x v="5"/>
    <n v="2"/>
    <n v="0"/>
    <s v="Good"/>
    <n v="5"/>
    <n v="2423"/>
    <n v="0"/>
    <x v="5"/>
    <n v="0"/>
    <n v="0"/>
    <s v="Mediocre"/>
    <n v="1020"/>
    <n v="0"/>
    <s v="http://blocgame.com/stats.php?id=60789"/>
    <s v="Gandhi-like"/>
  </r>
  <r>
    <s v="nanas"/>
    <s v="nanas batu"/>
    <x v="3"/>
    <n v="39"/>
    <n v="3"/>
    <x v="6"/>
    <n v="2"/>
    <n v="0"/>
    <s v="Elite"/>
    <n v="5"/>
    <n v="2373"/>
    <n v="0"/>
    <x v="15"/>
    <n v="0"/>
    <s v="Near Depletion"/>
    <s v="Large"/>
    <n v="2230"/>
    <n v="0"/>
    <s v="http://blocgame.com/stats.php?id=61809"/>
    <s v="Gandhi-like"/>
  </r>
  <r>
    <s v="Yaominlin"/>
    <s v="Maolin"/>
    <x v="23"/>
    <n v="7"/>
    <n v="0"/>
    <x v="6"/>
    <n v="2"/>
    <n v="0"/>
    <s v="Good"/>
    <n v="51"/>
    <n v="2313"/>
    <n v="266"/>
    <x v="0"/>
    <n v="0"/>
    <s v="Untapped"/>
    <s v="Small"/>
    <n v="1641"/>
    <n v="0"/>
    <s v="http://blocgame.com/stats.php?id=60584"/>
    <s v="Gandhi-like"/>
  </r>
  <r>
    <s v="Sebatu"/>
    <s v="ze_49"/>
    <x v="3"/>
    <n v="25"/>
    <n v="3"/>
    <x v="6"/>
    <n v="2"/>
    <n v="0"/>
    <s v="Elite"/>
    <n v="139"/>
    <n v="2261"/>
    <n v="0"/>
    <x v="15"/>
    <n v="0"/>
    <s v="Untapped"/>
    <s v="Large"/>
    <n v="2251"/>
    <n v="0"/>
    <s v="http://blocgame.com/stats.php?id=61790"/>
    <s v="Gandhi-like"/>
  </r>
  <r>
    <s v="SRI NANING"/>
    <s v="afiq peace"/>
    <x v="9"/>
    <n v="9"/>
    <n v="1"/>
    <x v="5"/>
    <n v="2"/>
    <n v="0"/>
    <s v="Standard"/>
    <n v="31"/>
    <n v="2213"/>
    <n v="0"/>
    <x v="4"/>
    <n v="0"/>
    <s v="Untapped"/>
    <s v="Meagre"/>
    <n v="1375"/>
    <n v="0"/>
    <s v="http://blocgame.com/stats.php?id=61923"/>
    <s v="Gandhi-like"/>
  </r>
  <r>
    <s v="EmpayarGalaktik"/>
    <s v="DarthVaderMalaya"/>
    <x v="8"/>
    <n v="3"/>
    <n v="1"/>
    <x v="5"/>
    <n v="2"/>
    <n v="0"/>
    <s v="Standard"/>
    <n v="81"/>
    <n v="2212"/>
    <n v="0"/>
    <x v="15"/>
    <n v="0"/>
    <s v="Untapped"/>
    <s v="Meagre"/>
    <n v="1960"/>
    <n v="0"/>
    <s v="http://blocgame.com/stats.php?id=61800"/>
    <s v="Gandhi-like"/>
  </r>
  <r>
    <s v="Kyranistan"/>
    <s v="Michael Hussain"/>
    <x v="14"/>
    <n v="38"/>
    <n v="0"/>
    <x v="5"/>
    <n v="2"/>
    <n v="0"/>
    <s v="Elite"/>
    <n v="0"/>
    <n v="2173"/>
    <n v="8273"/>
    <x v="2"/>
    <n v="0"/>
    <s v="Depleted"/>
    <s v="Somewhat Large"/>
    <n v="2187"/>
    <n v="0"/>
    <s v="http://blocgame.com/stats.php?id=61263"/>
    <s v="Gandhi-like"/>
  </r>
  <r>
    <s v="Gohan wa Okazu"/>
    <s v="Yui Hirasawa"/>
    <x v="12"/>
    <n v="21"/>
    <n v="0"/>
    <x v="5"/>
    <n v="2"/>
    <n v="0"/>
    <s v="Elite"/>
    <n v="3"/>
    <n v="2127"/>
    <n v="137"/>
    <x v="6"/>
    <n v="0"/>
    <s v="Plentiful"/>
    <s v="Somewhat Large"/>
    <n v="2574"/>
    <n v="0"/>
    <s v="http://blocgame.com/stats.php?id=61638"/>
    <s v="Good"/>
  </r>
  <r>
    <s v="KaIfa"/>
    <s v="kaIfa"/>
    <x v="9"/>
    <n v="72"/>
    <n v="3"/>
    <x v="6"/>
    <n v="2"/>
    <n v="0"/>
    <s v="Good"/>
    <n v="0"/>
    <n v="2110"/>
    <n v="343"/>
    <x v="15"/>
    <n v="0"/>
    <n v="0"/>
    <s v="Mediocre"/>
    <n v="2154"/>
    <n v="0"/>
    <s v="http://blocgame.com/stats.php?id=61737"/>
    <s v="Gandhi-like"/>
  </r>
  <r>
    <s v="XNSBG"/>
    <s v="President XNSBG"/>
    <x v="3"/>
    <n v="19"/>
    <n v="0"/>
    <x v="6"/>
    <n v="2"/>
    <n v="0"/>
    <s v="Elite"/>
    <n v="61"/>
    <n v="2097"/>
    <n v="0"/>
    <x v="0"/>
    <n v="0"/>
    <s v="Untapped"/>
    <s v="Small"/>
    <n v="2030"/>
    <n v="0"/>
    <s v="http://blocgame.com/stats.php?id=62137"/>
    <s v="Angelic"/>
  </r>
  <r>
    <s v="Greco-Hetalia"/>
    <s v="Vladamir Ulyvich"/>
    <x v="1"/>
    <n v="9"/>
    <n v="1"/>
    <x v="6"/>
    <n v="2"/>
    <n v="0"/>
    <s v="Elite"/>
    <n v="0"/>
    <n v="2073"/>
    <n v="253"/>
    <x v="11"/>
    <n v="0"/>
    <s v="Near Depletion"/>
    <s v="Mediocre"/>
    <n v="3550"/>
    <n v="0"/>
    <s v="http://blocgame.com/stats.php?id=62060"/>
    <s v="Questionable"/>
  </r>
  <r>
    <s v="Sanepid"/>
    <s v="Claude Fromage"/>
    <x v="12"/>
    <n v="58"/>
    <n v="5"/>
    <x v="6"/>
    <n v="2"/>
    <n v="0"/>
    <s v="Elite"/>
    <n v="3"/>
    <n v="2063"/>
    <n v="0"/>
    <x v="6"/>
    <n v="0"/>
    <s v="Untapped"/>
    <s v="Very Powerful"/>
    <n v="2000"/>
    <n v="0"/>
    <s v="http://blocgame.com/stats.php?id=61592"/>
    <s v="Gandhi-like"/>
  </r>
  <r>
    <s v="Zanujiah"/>
    <s v="Al-Zanuj"/>
    <x v="4"/>
    <n v="40"/>
    <n v="0"/>
    <x v="3"/>
    <n v="2"/>
    <n v="0"/>
    <s v="Elite"/>
    <n v="9"/>
    <n v="2061"/>
    <n v="0"/>
    <x v="5"/>
    <n v="0"/>
    <s v="Plentiful"/>
    <s v="Large"/>
    <n v="2348"/>
    <n v="0"/>
    <s v="http://blocgame.com/stats.php?id=61655"/>
    <s v="Gandhi-like"/>
  </r>
  <r>
    <s v="Pura Cendana"/>
    <s v="Tun Nila Utama"/>
    <x v="0"/>
    <n v="32"/>
    <n v="0"/>
    <x v="3"/>
    <n v="2"/>
    <n v="0"/>
    <s v="Standard"/>
    <n v="16"/>
    <n v="2000"/>
    <n v="8805"/>
    <x v="1"/>
    <n v="0"/>
    <n v="0"/>
    <s v="Somewhat Large"/>
    <n v="1617"/>
    <n v="0"/>
    <s v="http://blocgame.com/stats.php?id=61462"/>
    <s v="Gandhi-like"/>
  </r>
  <r>
    <s v="Crybabia"/>
    <s v="MangyWoodpecker"/>
    <x v="3"/>
    <n v="42"/>
    <n v="0"/>
    <x v="6"/>
    <n v="2"/>
    <n v="0"/>
    <s v="Elite"/>
    <n v="3"/>
    <n v="1985"/>
    <n v="0"/>
    <x v="8"/>
    <n v="1"/>
    <s v="Untapped"/>
    <s v="Mediocre"/>
    <n v="1968"/>
    <n v="0"/>
    <s v="http://blocgame.com/stats.php?id=44880"/>
    <s v="Gandhi-like"/>
  </r>
  <r>
    <s v="Good Sleep"/>
    <s v="Pupper"/>
    <x v="8"/>
    <n v="5"/>
    <n v="0"/>
    <x v="3"/>
    <n v="2"/>
    <n v="0"/>
    <s v="Elite"/>
    <n v="3"/>
    <n v="1968"/>
    <n v="2270"/>
    <x v="5"/>
    <n v="0"/>
    <s v="Plentiful"/>
    <s v="Somewhat Large"/>
    <n v="889"/>
    <n v="0"/>
    <s v="http://blocgame.com/stats.php?id=57001"/>
    <s v="Gandhi-like"/>
  </r>
  <r>
    <s v="Silverra"/>
    <s v="chohakkai"/>
    <x v="9"/>
    <n v="52"/>
    <n v="3"/>
    <x v="6"/>
    <n v="2"/>
    <n v="0"/>
    <s v="Elite"/>
    <n v="2"/>
    <n v="1947"/>
    <n v="0"/>
    <x v="15"/>
    <n v="0"/>
    <s v="Plentiful"/>
    <s v="Meagre"/>
    <n v="1960"/>
    <n v="0"/>
    <s v="http://blocgame.com/stats.php?id=61729"/>
    <s v="Gandhi-like"/>
  </r>
  <r>
    <s v="raja_png"/>
    <s v="DiDi27"/>
    <x v="3"/>
    <n v="31"/>
    <n v="1"/>
    <x v="5"/>
    <n v="2"/>
    <n v="0"/>
    <s v="Poor"/>
    <n v="6"/>
    <n v="1943"/>
    <n v="620"/>
    <x v="4"/>
    <n v="0"/>
    <s v="Untapped"/>
    <s v="Meagre"/>
    <n v="2000"/>
    <n v="0"/>
    <s v="http://blocgame.com/stats.php?id=62000"/>
    <s v="Gandhi-like"/>
  </r>
  <r>
    <s v="Deception"/>
    <s v="JohnJones"/>
    <x v="3"/>
    <n v="30"/>
    <n v="0"/>
    <x v="6"/>
    <n v="2"/>
    <n v="0"/>
    <s v="Elite"/>
    <n v="0"/>
    <n v="1932"/>
    <n v="0"/>
    <x v="6"/>
    <n v="0"/>
    <s v="Untapped"/>
    <s v="Small"/>
    <n v="1569"/>
    <n v="0"/>
    <s v="http://blocgame.com/stats.php?id=61528"/>
    <s v="Gandhi-like"/>
  </r>
  <r>
    <s v="FULLCOMMUNISM"/>
    <s v="ComradeBeans"/>
    <x v="15"/>
    <n v="4"/>
    <n v="0"/>
    <x v="3"/>
    <n v="2"/>
    <n v="0"/>
    <s v="Standard"/>
    <n v="115"/>
    <n v="1922"/>
    <n v="0"/>
    <x v="0"/>
    <n v="0"/>
    <s v="Untapped"/>
    <s v="Large"/>
    <n v="317"/>
    <n v="0"/>
    <s v="http://blocgame.com/stats.php?id=54390"/>
    <s v="Questionable"/>
  </r>
  <r>
    <s v="Petrellistan"/>
    <s v="Uobi Mutuwi"/>
    <x v="16"/>
    <n v="116"/>
    <n v="9"/>
    <x v="3"/>
    <n v="2"/>
    <n v="0"/>
    <s v="Elite"/>
    <n v="4"/>
    <n v="1917"/>
    <n v="0"/>
    <x v="19"/>
    <n v="0"/>
    <s v="Untapped"/>
    <s v="Very Powerful"/>
    <n v="2020"/>
    <n v="0"/>
    <s v="http://blocgame.com/stats.php?id=60819"/>
    <s v="Gandhi-like"/>
  </r>
  <r>
    <s v="Rengit"/>
    <s v="merahsakti"/>
    <x v="9"/>
    <n v="14"/>
    <n v="0"/>
    <x v="6"/>
    <n v="2"/>
    <n v="0"/>
    <s v="Elite"/>
    <n v="0"/>
    <n v="1873"/>
    <n v="0"/>
    <x v="15"/>
    <n v="0"/>
    <s v="Depleted"/>
    <s v="Mediocre"/>
    <n v="2401"/>
    <n v="0"/>
    <s v="http://blocgame.com/stats.php?id=61769"/>
    <s v="Isolated"/>
  </r>
  <r>
    <s v="Korhal"/>
    <s v="LordArkahm"/>
    <x v="8"/>
    <n v="9"/>
    <n v="0"/>
    <x v="6"/>
    <n v="2"/>
    <n v="0"/>
    <s v="Elite"/>
    <n v="9"/>
    <n v="1771"/>
    <n v="0"/>
    <x v="0"/>
    <n v="0"/>
    <n v="0"/>
    <s v="None"/>
    <n v="925"/>
    <n v="0"/>
    <s v="http://blocgame.com/stats.php?id=61310"/>
    <s v="Angelic"/>
  </r>
  <r>
    <s v="Aswiara"/>
    <s v="faezseven"/>
    <x v="9"/>
    <n v="76"/>
    <n v="3"/>
    <x v="6"/>
    <n v="2"/>
    <n v="0"/>
    <s v="Good"/>
    <n v="8"/>
    <n v="1729"/>
    <n v="231"/>
    <x v="4"/>
    <n v="0"/>
    <s v="Untapped"/>
    <s v="Mediocre"/>
    <n v="2000"/>
    <n v="0"/>
    <s v="http://blocgame.com/stats.php?id=61935"/>
    <s v="Gandhi-like"/>
  </r>
  <r>
    <s v="The Marintinia"/>
    <s v="Edington"/>
    <x v="8"/>
    <n v="30"/>
    <n v="0"/>
    <x v="5"/>
    <n v="2"/>
    <n v="0"/>
    <s v="Elite"/>
    <n v="7"/>
    <n v="1699"/>
    <n v="226"/>
    <x v="10"/>
    <n v="0"/>
    <s v="Untapped"/>
    <s v="Powerful"/>
    <n v="1591"/>
    <n v="0"/>
    <s v="http://blocgame.com/stats.php?id=61912"/>
    <s v="Nice"/>
  </r>
  <r>
    <s v="Baloq"/>
    <s v="Baloq Liat"/>
    <x v="3"/>
    <n v="29"/>
    <n v="0"/>
    <x v="5"/>
    <n v="2"/>
    <n v="0"/>
    <s v="Elite"/>
    <n v="6"/>
    <n v="1696"/>
    <n v="388"/>
    <x v="7"/>
    <n v="0"/>
    <s v="Untapped"/>
    <s v="Mediocre"/>
    <n v="1611"/>
    <n v="0"/>
    <s v="http://blocgame.com/stats.php?id=61900"/>
    <s v="Gandhi-like"/>
  </r>
  <r>
    <s v="Raja Udang"/>
    <s v="Mario"/>
    <x v="9"/>
    <n v="43"/>
    <n v="0"/>
    <x v="5"/>
    <n v="2"/>
    <n v="0"/>
    <s v="Elite"/>
    <n v="0"/>
    <n v="1688"/>
    <n v="135"/>
    <x v="4"/>
    <n v="0"/>
    <s v="Near Depletion"/>
    <s v="Mediocre"/>
    <n v="2548"/>
    <n v="0"/>
    <s v="http://blocgame.com/stats.php?id=61754"/>
    <s v="Pariah"/>
  </r>
  <r>
    <s v="Vorcs"/>
    <s v="Aiman Nizam"/>
    <x v="9"/>
    <n v="119"/>
    <n v="7"/>
    <x v="3"/>
    <n v="2"/>
    <n v="0"/>
    <s v="Good"/>
    <n v="3"/>
    <n v="1671"/>
    <n v="0"/>
    <x v="15"/>
    <n v="0"/>
    <s v="Untapped"/>
    <s v="Large"/>
    <n v="2321"/>
    <n v="0"/>
    <s v="http://blocgame.com/stats.php?id=61955"/>
    <s v="Gandhi-like"/>
  </r>
  <r>
    <s v="kufr conquerors"/>
    <s v="SilversLegend"/>
    <x v="2"/>
    <n v="38"/>
    <n v="1"/>
    <x v="6"/>
    <n v="2"/>
    <n v="0"/>
    <s v="Elite"/>
    <n v="17"/>
    <n v="1629"/>
    <n v="480"/>
    <x v="6"/>
    <n v="2"/>
    <s v="Untapped"/>
    <s v="Mediocre"/>
    <n v="3848"/>
    <n v="0"/>
    <s v="http://blocgame.com/stats.php?id=59579"/>
    <s v="Questionable"/>
  </r>
  <r>
    <s v="KakMahPower"/>
    <s v="tuan tanah kedaun"/>
    <x v="3"/>
    <n v="29"/>
    <n v="0"/>
    <x v="5"/>
    <n v="2"/>
    <n v="0"/>
    <s v="Elite"/>
    <n v="5"/>
    <n v="1616"/>
    <n v="0"/>
    <x v="7"/>
    <n v="0"/>
    <n v="0"/>
    <s v="Large"/>
    <n v="717"/>
    <n v="0"/>
    <s v="http://blocgame.com/stats.php?id=60656"/>
    <s v="Normal"/>
  </r>
  <r>
    <s v="Aeter"/>
    <s v="Anima6778"/>
    <x v="24"/>
    <n v="74"/>
    <n v="0"/>
    <x v="6"/>
    <n v="2"/>
    <n v="0"/>
    <s v="Elite"/>
    <n v="25"/>
    <n v="1604"/>
    <n v="0"/>
    <x v="16"/>
    <n v="0"/>
    <s v="Untapped"/>
    <s v="Meagre"/>
    <n v="2182"/>
    <n v="0"/>
    <s v="http://blocgame.com/stats.php?id=61960"/>
    <s v="Gandhi-like"/>
  </r>
  <r>
    <s v="Tandak"/>
    <s v="jimmyyus"/>
    <x v="7"/>
    <n v="38"/>
    <n v="0"/>
    <x v="5"/>
    <n v="2"/>
    <n v="0"/>
    <s v="Elite"/>
    <n v="9"/>
    <n v="1555"/>
    <n v="0"/>
    <x v="5"/>
    <n v="0"/>
    <n v="0"/>
    <s v="Large"/>
    <n v="3394"/>
    <n v="0"/>
    <s v="http://blocgame.com/stats.php?id=62201"/>
    <s v="Gandhi-like"/>
  </r>
  <r>
    <s v="Minmatarr"/>
    <s v="PapaSanJianSun"/>
    <x v="25"/>
    <n v="5"/>
    <n v="1"/>
    <x v="6"/>
    <n v="2"/>
    <n v="0"/>
    <s v="Standard"/>
    <n v="143"/>
    <n v="1526"/>
    <n v="0"/>
    <x v="4"/>
    <n v="0"/>
    <s v="Untapped"/>
    <s v="Very Powerful"/>
    <n v="338"/>
    <n v="0"/>
    <s v="http://blocgame.com/stats.php?id=59483"/>
    <s v="Normal"/>
  </r>
  <r>
    <s v="Strath"/>
    <s v="Finn Hunter"/>
    <x v="9"/>
    <n v="121"/>
    <n v="1"/>
    <x v="6"/>
    <n v="2"/>
    <n v="0"/>
    <s v="Good"/>
    <n v="2"/>
    <n v="1521"/>
    <n v="0"/>
    <x v="10"/>
    <n v="0"/>
    <n v="0"/>
    <s v="Somewhat Large"/>
    <n v="2646"/>
    <n v="0"/>
    <s v="http://blocgame.com/stats.php?id=61471"/>
    <s v="Gandhi-like"/>
  </r>
  <r>
    <s v="ZAMENTA"/>
    <s v="ShAh FAr HAn"/>
    <x v="9"/>
    <n v="99"/>
    <n v="3"/>
    <x v="6"/>
    <n v="2"/>
    <n v="0"/>
    <s v="Standard"/>
    <n v="13"/>
    <n v="1508"/>
    <n v="0"/>
    <x v="4"/>
    <n v="0"/>
    <s v="Untapped"/>
    <s v="Mediocre"/>
    <n v="2399"/>
    <n v="0"/>
    <s v="http://blocgame.com/stats.php?id=61998"/>
    <s v="Good"/>
  </r>
  <r>
    <s v="Fiddle Dogs"/>
    <s v="Kazuhira Hamburger"/>
    <x v="8"/>
    <n v="91"/>
    <n v="7"/>
    <x v="3"/>
    <n v="2"/>
    <n v="0"/>
    <s v="Standard"/>
    <n v="116"/>
    <n v="1478"/>
    <n v="0"/>
    <x v="1"/>
    <n v="0"/>
    <s v="Untapped"/>
    <s v="Very Powerful"/>
    <n v="3123"/>
    <n v="0"/>
    <s v="http://blocgame.com/stats.php?id=59470"/>
    <s v="Gandhi-like"/>
  </r>
  <r>
    <s v="Panggau Libau"/>
    <s v="Tajau Mas"/>
    <x v="26"/>
    <n v="98"/>
    <n v="3"/>
    <x v="3"/>
    <n v="2"/>
    <n v="0"/>
    <s v="Good"/>
    <n v="9"/>
    <n v="1468"/>
    <n v="122"/>
    <x v="15"/>
    <n v="0"/>
    <s v="Untapped"/>
    <s v="Large"/>
    <n v="1334"/>
    <n v="0"/>
    <s v="http://blocgame.com/stats.php?id=61302"/>
    <s v="Gandhi-like"/>
  </r>
  <r>
    <s v="lempow danea"/>
    <s v="hery ksr"/>
    <x v="3"/>
    <n v="24"/>
    <n v="3"/>
    <x v="6"/>
    <n v="2"/>
    <n v="0"/>
    <s v="Good"/>
    <n v="0"/>
    <n v="1467"/>
    <n v="0"/>
    <x v="15"/>
    <n v="0"/>
    <s v="Untapped"/>
    <s v="Mediocre"/>
    <n v="1910"/>
    <n v="0"/>
    <s v="http://blocgame.com/stats.php?id=61897"/>
    <s v="Gandhi-like"/>
  </r>
  <r>
    <s v="Tuaran"/>
    <s v="Sufrie"/>
    <x v="8"/>
    <n v="7"/>
    <n v="0"/>
    <x v="5"/>
    <n v="2"/>
    <n v="0"/>
    <s v="Good"/>
    <n v="0"/>
    <n v="1445"/>
    <n v="0"/>
    <x v="4"/>
    <n v="0"/>
    <n v="0"/>
    <s v="Small"/>
    <n v="1294"/>
    <n v="0"/>
    <s v="http://blocgame.com/stats.php?id=61828"/>
    <s v="Gandhi-like"/>
  </r>
  <r>
    <s v="Raczaqo"/>
    <s v="raczak"/>
    <x v="3"/>
    <n v="38"/>
    <n v="1"/>
    <x v="6"/>
    <n v="2"/>
    <n v="0"/>
    <s v="Elite"/>
    <n v="3"/>
    <n v="1412"/>
    <n v="0"/>
    <x v="1"/>
    <n v="0"/>
    <s v="Near Depletion"/>
    <s v="Somewhat Large"/>
    <n v="2980"/>
    <n v="0"/>
    <s v="http://blocgame.com/stats.php?id=62194"/>
    <s v="Gandhi-like"/>
  </r>
  <r>
    <s v="Guatemala."/>
    <s v="grazioso"/>
    <x v="8"/>
    <n v="5"/>
    <n v="0"/>
    <x v="5"/>
    <n v="2"/>
    <n v="0"/>
    <s v="Undisciplined Rabble"/>
    <n v="22"/>
    <n v="1406"/>
    <n v="213"/>
    <x v="11"/>
    <n v="0"/>
    <s v="Untapped"/>
    <s v="Meagre"/>
    <n v="1112"/>
    <n v="0"/>
    <s v="http://blocgame.com/stats.php?id=60701"/>
    <s v="Good"/>
  </r>
  <r>
    <s v="ZESI"/>
    <s v="alessandroro"/>
    <x v="16"/>
    <n v="96"/>
    <n v="10"/>
    <x v="3"/>
    <n v="2"/>
    <n v="0"/>
    <s v="Elite"/>
    <n v="2"/>
    <n v="1397"/>
    <n v="99"/>
    <x v="19"/>
    <n v="0"/>
    <s v="Untapped"/>
    <s v="Very Powerful"/>
    <n v="1866"/>
    <n v="0"/>
    <s v="http://blocgame.com/stats.php?id=60288"/>
    <s v="Angelic"/>
  </r>
  <r>
    <s v="Persona-Grata"/>
    <s v="syafiqsudin"/>
    <x v="9"/>
    <n v="45"/>
    <n v="3"/>
    <x v="6"/>
    <n v="2"/>
    <n v="0"/>
    <s v="Good"/>
    <n v="35"/>
    <n v="1376"/>
    <n v="181"/>
    <x v="15"/>
    <n v="1"/>
    <s v="Untapped"/>
    <s v="Large"/>
    <n v="2261"/>
    <n v="0"/>
    <s v="http://blocgame.com/stats.php?id=60788"/>
    <s v="Gandhi-like"/>
  </r>
  <r>
    <s v="Langit7"/>
    <s v="Echa"/>
    <x v="2"/>
    <n v="41"/>
    <n v="1"/>
    <x v="6"/>
    <n v="2"/>
    <n v="0"/>
    <s v="Good"/>
    <n v="11"/>
    <n v="1364"/>
    <n v="0"/>
    <x v="1"/>
    <n v="0"/>
    <s v="Untapped"/>
    <s v="Large"/>
    <n v="2040"/>
    <n v="0"/>
    <s v="http://blocgame.com/stats.php?id=61131"/>
    <s v="Gandhi-like"/>
  </r>
  <r>
    <s v="Leche"/>
    <s v="ElHombreLeche"/>
    <x v="27"/>
    <n v="38"/>
    <n v="1"/>
    <x v="6"/>
    <n v="2"/>
    <n v="0"/>
    <s v="Elite"/>
    <n v="0"/>
    <n v="1361"/>
    <n v="5563"/>
    <x v="8"/>
    <n v="0"/>
    <s v="Plentiful"/>
    <s v="Somewhat Large"/>
    <n v="3325"/>
    <n v="0"/>
    <s v="http://blocgame.com/stats.php?id=62425"/>
    <s v="Gandhi-like"/>
  </r>
  <r>
    <s v="The Mutualists"/>
    <s v="Zheng Wen Ling"/>
    <x v="3"/>
    <n v="11"/>
    <n v="0"/>
    <x v="6"/>
    <n v="2"/>
    <n v="0"/>
    <s v="Good"/>
    <n v="27"/>
    <n v="1347"/>
    <n v="255"/>
    <x v="7"/>
    <n v="0"/>
    <s v="Near Depletion"/>
    <s v="Mediocre"/>
    <n v="2182"/>
    <n v="0"/>
    <s v="http://blocgame.com/stats.php?id=62015"/>
    <s v="Gandhi-like"/>
  </r>
  <r>
    <s v="Pakyu"/>
    <s v="General Hamizan"/>
    <x v="0"/>
    <n v="14"/>
    <n v="5"/>
    <x v="5"/>
    <n v="2"/>
    <n v="0"/>
    <s v="Elite"/>
    <n v="1"/>
    <n v="1298"/>
    <n v="0"/>
    <x v="4"/>
    <n v="0"/>
    <s v="Depleted"/>
    <s v="None"/>
    <n v="2902"/>
    <n v="0"/>
    <s v="http://blocgame.com/stats.php?id=61656"/>
    <s v="Good"/>
  </r>
  <r>
    <s v="Dogenation"/>
    <s v="dodgingdoge"/>
    <x v="3"/>
    <n v="8"/>
    <n v="3"/>
    <x v="6"/>
    <n v="2"/>
    <n v="0"/>
    <s v="Standard"/>
    <n v="9"/>
    <n v="1242"/>
    <n v="0"/>
    <x v="8"/>
    <n v="0"/>
    <s v="Untapped"/>
    <s v="Small"/>
    <n v="364"/>
    <n v="0"/>
    <s v="http://blocgame.com/stats.php?id=59174"/>
    <s v="Normal"/>
  </r>
  <r>
    <s v="Uzbekistanstan"/>
    <s v="Shaikh Zayer"/>
    <x v="1"/>
    <n v="49"/>
    <n v="1"/>
    <x v="5"/>
    <n v="2"/>
    <n v="0"/>
    <s v="Good"/>
    <n v="1"/>
    <n v="1233"/>
    <n v="0"/>
    <x v="16"/>
    <n v="0"/>
    <s v="Plentiful"/>
    <s v="Mediocre"/>
    <n v="3343"/>
    <n v="0"/>
    <s v="http://blocgame.com/stats.php?id=47207"/>
    <s v="Gandhi-like"/>
  </r>
  <r>
    <s v="qaiserazalea"/>
    <s v="mr.elz"/>
    <x v="9"/>
    <n v="50"/>
    <n v="1"/>
    <x v="5"/>
    <n v="2"/>
    <n v="0"/>
    <s v="Poor"/>
    <n v="57"/>
    <n v="1229"/>
    <n v="100"/>
    <x v="4"/>
    <n v="1"/>
    <s v="Untapped"/>
    <s v="Large"/>
    <n v="2000"/>
    <n v="0"/>
    <s v="http://blocgame.com/stats.php?id=61763"/>
    <s v="Gandhi-like"/>
  </r>
  <r>
    <s v="Gobi"/>
    <s v="Saint Gobi"/>
    <x v="9"/>
    <n v="61"/>
    <n v="1"/>
    <x v="6"/>
    <n v="2"/>
    <n v="0"/>
    <s v="Good"/>
    <n v="0"/>
    <n v="1227"/>
    <n v="0"/>
    <x v="15"/>
    <n v="0"/>
    <n v="0"/>
    <s v="Mediocre"/>
    <n v="2805"/>
    <n v="0"/>
    <s v="http://blocgame.com/stats.php?id=61919"/>
    <s v="Gandhi-like"/>
  </r>
  <r>
    <s v="Capital letter"/>
    <s v="aidilomar"/>
    <x v="9"/>
    <n v="38"/>
    <n v="0"/>
    <x v="6"/>
    <n v="2"/>
    <n v="0"/>
    <s v="Good"/>
    <n v="6"/>
    <n v="1220"/>
    <n v="0"/>
    <x v="4"/>
    <n v="0"/>
    <s v="Untapped"/>
    <s v="Powerful"/>
    <n v="2352"/>
    <n v="0"/>
    <s v="http://blocgame.com/stats.php?id=61795"/>
    <s v="Nice"/>
  </r>
  <r>
    <s v="The Leaf"/>
    <s v="DonaldTremp"/>
    <x v="3"/>
    <n v="2"/>
    <n v="1"/>
    <x v="5"/>
    <n v="2"/>
    <n v="0"/>
    <s v="Standard"/>
    <n v="9"/>
    <n v="1216"/>
    <n v="0"/>
    <x v="1"/>
    <n v="0"/>
    <s v="Untapped"/>
    <s v="None"/>
    <n v="440"/>
    <n v="0"/>
    <s v="http://blocgame.com/stats.php?id=59290"/>
    <s v="Questionable"/>
  </r>
  <r>
    <s v="Bakar al assad"/>
    <s v="Abu Bakar"/>
    <x v="8"/>
    <n v="28"/>
    <n v="1"/>
    <x v="5"/>
    <n v="2"/>
    <n v="0"/>
    <s v="Undisciplined Rabble"/>
    <n v="5"/>
    <n v="1181"/>
    <n v="3126"/>
    <x v="1"/>
    <n v="0"/>
    <n v="0"/>
    <s v="Large"/>
    <n v="3970"/>
    <n v="0"/>
    <s v="http://blocgame.com/stats.php?id=61270"/>
    <s v="Gandhi-like"/>
  </r>
  <r>
    <s v="Gangga Negara"/>
    <s v="mnsafuan"/>
    <x v="9"/>
    <n v="85"/>
    <n v="0"/>
    <x v="6"/>
    <n v="2"/>
    <n v="0"/>
    <s v="Standard"/>
    <n v="14"/>
    <n v="1144"/>
    <n v="0"/>
    <x v="15"/>
    <n v="0"/>
    <s v="Untapped"/>
    <s v="Somewhat Large"/>
    <n v="1650"/>
    <n v="0"/>
    <s v="http://blocgame.com/stats.php?id=60520"/>
    <s v="Gandhi-like"/>
  </r>
  <r>
    <s v="Lang buana"/>
    <s v="Lt.tycoono"/>
    <x v="8"/>
    <n v="45"/>
    <n v="2"/>
    <x v="6"/>
    <n v="2"/>
    <n v="0"/>
    <s v="Standard"/>
    <n v="18"/>
    <n v="1109"/>
    <n v="0"/>
    <x v="15"/>
    <n v="0"/>
    <n v="0"/>
    <s v="Somewhat Large"/>
    <n v="1168"/>
    <n v="0"/>
    <s v="http://blocgame.com/stats.php?id=61336"/>
    <s v="Gandhi-like"/>
  </r>
  <r>
    <s v="Dewia"/>
    <s v="likeakarp"/>
    <x v="28"/>
    <n v="14"/>
    <n v="0"/>
    <x v="5"/>
    <n v="2"/>
    <n v="0"/>
    <s v="Standard"/>
    <n v="0"/>
    <n v="1104"/>
    <n v="0"/>
    <x v="5"/>
    <n v="0"/>
    <n v="0"/>
    <s v="None"/>
    <n v="757"/>
    <n v="0"/>
    <s v="http://blocgame.com/stats.php?id=59562"/>
    <s v="Normal"/>
  </r>
  <r>
    <s v="Batu putih"/>
    <s v="Harzan"/>
    <x v="29"/>
    <n v="39"/>
    <n v="3"/>
    <x v="6"/>
    <n v="2"/>
    <n v="0"/>
    <s v="Good"/>
    <n v="8"/>
    <n v="1100"/>
    <n v="0"/>
    <x v="15"/>
    <n v="0"/>
    <s v="Near Depletion"/>
    <s v="Small"/>
    <n v="1152"/>
    <n v="0"/>
    <s v="http://blocgame.com/stats.php?id=61926"/>
    <s v="Angelic"/>
  </r>
  <r>
    <s v="Alorian"/>
    <s v="Azril91"/>
    <x v="8"/>
    <n v="40"/>
    <n v="2"/>
    <x v="5"/>
    <n v="2"/>
    <n v="0"/>
    <s v="Good"/>
    <n v="9"/>
    <n v="1070"/>
    <n v="0"/>
    <x v="4"/>
    <n v="0"/>
    <s v="Near Depletion"/>
    <s v="Small"/>
    <n v="1326"/>
    <n v="0"/>
    <s v="http://blocgame.com/stats.php?id=61749"/>
    <s v="Gandhi-like"/>
  </r>
  <r>
    <s v="Ashoqa"/>
    <s v="Asoka"/>
    <x v="2"/>
    <n v="41"/>
    <n v="0"/>
    <x v="6"/>
    <n v="2"/>
    <n v="0"/>
    <s v="Elite"/>
    <n v="3"/>
    <n v="1046"/>
    <n v="3916"/>
    <x v="2"/>
    <n v="0"/>
    <s v="Depleted"/>
    <s v="Meagre"/>
    <n v="2872"/>
    <n v="0"/>
    <s v="http://blocgame.com/stats.php?id=61653"/>
    <s v="Good"/>
  </r>
  <r>
    <s v="Tok Jembal"/>
    <s v="Lady H"/>
    <x v="3"/>
    <n v="30"/>
    <n v="0"/>
    <x v="6"/>
    <n v="2"/>
    <n v="0"/>
    <s v="Good"/>
    <n v="7"/>
    <n v="1030"/>
    <n v="0"/>
    <x v="1"/>
    <n v="0"/>
    <s v="Near Depletion"/>
    <s v="Very Powerful"/>
    <n v="1896"/>
    <n v="0"/>
    <s v="http://blocgame.com/stats.php?id=60840"/>
    <s v="Gandhi-like"/>
  </r>
  <r>
    <s v="Occasus Portus"/>
    <s v="Querelas"/>
    <x v="2"/>
    <n v="1"/>
    <n v="0"/>
    <x v="5"/>
    <n v="2"/>
    <n v="0"/>
    <s v="Standard"/>
    <n v="124"/>
    <n v="1025"/>
    <n v="3823"/>
    <x v="2"/>
    <n v="0"/>
    <s v="Near Depletion"/>
    <s v="Meagre"/>
    <n v="2437"/>
    <n v="0"/>
    <s v="http://blocgame.com/stats.php?id=51004"/>
    <s v="Gandhi-like"/>
  </r>
  <r>
    <s v="SlaveInABox"/>
    <s v="Durandal"/>
    <x v="30"/>
    <n v="42"/>
    <n v="0"/>
    <x v="5"/>
    <n v="2"/>
    <n v="0"/>
    <s v="Undisciplined Rabble"/>
    <n v="66"/>
    <n v="1006"/>
    <n v="171"/>
    <x v="16"/>
    <n v="0"/>
    <n v="0"/>
    <s v="None"/>
    <n v="2000"/>
    <n v="0"/>
    <s v="http://blocgame.com/stats.php?id=62269"/>
    <s v="Gandhi-like"/>
  </r>
  <r>
    <s v="Kapitan"/>
    <s v="Kapitan"/>
    <x v="9"/>
    <n v="101"/>
    <n v="0"/>
    <x v="5"/>
    <n v="2"/>
    <n v="0"/>
    <s v="Undisciplined Rabble"/>
    <n v="24"/>
    <n v="919"/>
    <n v="247"/>
    <x v="15"/>
    <n v="0"/>
    <s v="Untapped"/>
    <s v="Somewhat Large"/>
    <n v="2000"/>
    <n v="0"/>
    <s v="http://blocgame.com/stats.php?id=61709"/>
    <s v="Gandhi-like"/>
  </r>
  <r>
    <s v="MyBigDick"/>
    <s v="ii Milos ii"/>
    <x v="3"/>
    <n v="59"/>
    <n v="0"/>
    <x v="6"/>
    <n v="2"/>
    <n v="0"/>
    <s v="Standard"/>
    <n v="8"/>
    <n v="905"/>
    <n v="29"/>
    <x v="4"/>
    <n v="0"/>
    <s v="Plentiful"/>
    <s v="Large"/>
    <n v="2595"/>
    <n v="0"/>
    <s v="http://blocgame.com/stats.php?id=61178"/>
    <s v="Gandhi-like"/>
  </r>
  <r>
    <s v="Tamil Kingdom"/>
    <s v="Chola I"/>
    <x v="14"/>
    <n v="68"/>
    <n v="0"/>
    <x v="6"/>
    <n v="2"/>
    <n v="0"/>
    <s v="Standard"/>
    <n v="61"/>
    <n v="899"/>
    <n v="77"/>
    <x v="13"/>
    <n v="0"/>
    <s v="Untapped"/>
    <s v="Small"/>
    <n v="2749"/>
    <n v="0"/>
    <s v="http://blocgame.com/stats.php?id=60964"/>
    <s v="Gandhi-like"/>
  </r>
  <r>
    <s v="Bluegene/Q"/>
    <s v="ChevalierCavac"/>
    <x v="8"/>
    <n v="81"/>
    <n v="2"/>
    <x v="3"/>
    <n v="2"/>
    <n v="0"/>
    <s v="Poor"/>
    <n v="9"/>
    <n v="885"/>
    <n v="0"/>
    <x v="1"/>
    <n v="0"/>
    <s v="Untapped"/>
    <s v="Very Powerful"/>
    <n v="2988"/>
    <n v="0"/>
    <s v="http://blocgame.com/stats.php?id=61506"/>
    <s v="Gandhi-like"/>
  </r>
  <r>
    <s v="Iramerica"/>
    <s v="general_pooya"/>
    <x v="14"/>
    <n v="3"/>
    <n v="1"/>
    <x v="6"/>
    <n v="2"/>
    <n v="0"/>
    <s v="Elite"/>
    <n v="129"/>
    <n v="872"/>
    <n v="3108"/>
    <x v="8"/>
    <n v="0"/>
    <s v="Untapped"/>
    <s v="Small"/>
    <n v="83"/>
    <n v="0"/>
    <s v="http://blocgame.com/stats.php?id=59804"/>
    <s v="Questionable"/>
  </r>
  <r>
    <s v="gachimuchi"/>
    <s v="aniki"/>
    <x v="8"/>
    <n v="7"/>
    <n v="0"/>
    <x v="5"/>
    <n v="2"/>
    <n v="0"/>
    <s v="Elite"/>
    <n v="86"/>
    <n v="869"/>
    <n v="102"/>
    <x v="6"/>
    <n v="0"/>
    <s v="Untapped"/>
    <s v="Small"/>
    <n v="2140"/>
    <n v="0"/>
    <s v="http://blocgame.com/stats.php?id=62499"/>
    <s v="Gandhi-like"/>
  </r>
  <r>
    <s v="Red Crazyguy"/>
    <s v="Red Crazyguy"/>
    <x v="31"/>
    <n v="16"/>
    <n v="0"/>
    <x v="6"/>
    <n v="2"/>
    <n v="0"/>
    <s v="Elite"/>
    <n v="0"/>
    <n v="866"/>
    <n v="978"/>
    <x v="4"/>
    <n v="0"/>
    <s v="Untapped"/>
    <s v="Mediocre"/>
    <n v="2346"/>
    <n v="0"/>
    <s v="http://blocgame.com/stats.php?id=62314"/>
    <s v="Isolated"/>
  </r>
  <r>
    <s v="40GallonsLube"/>
    <s v="faglord420"/>
    <x v="2"/>
    <n v="79"/>
    <n v="2"/>
    <x v="6"/>
    <n v="2"/>
    <n v="0"/>
    <s v="Good"/>
    <n v="66"/>
    <n v="829"/>
    <n v="4061"/>
    <x v="1"/>
    <n v="0"/>
    <s v="Untapped"/>
    <s v="Somewhat Large"/>
    <n v="2959"/>
    <n v="0"/>
    <s v="http://blocgame.com/stats.php?id=61687"/>
    <s v="Gandhi-like"/>
  </r>
  <r>
    <s v="Novorum"/>
    <s v="Novorum"/>
    <x v="9"/>
    <n v="80"/>
    <n v="1"/>
    <x v="6"/>
    <n v="2"/>
    <n v="0"/>
    <s v="Standard"/>
    <n v="0"/>
    <n v="743"/>
    <n v="890"/>
    <x v="4"/>
    <n v="0"/>
    <s v="Untapped"/>
    <s v="Large"/>
    <n v="2720"/>
    <n v="0"/>
    <s v="http://blocgame.com/stats.php?id=61987"/>
    <s v="Gandhi-like"/>
  </r>
  <r>
    <s v="Cempaka"/>
    <s v="saufirahim"/>
    <x v="8"/>
    <n v="31"/>
    <n v="0"/>
    <x v="5"/>
    <n v="2"/>
    <n v="0"/>
    <s v="Good"/>
    <n v="8"/>
    <n v="735"/>
    <n v="601"/>
    <x v="15"/>
    <n v="0"/>
    <s v="Untapped"/>
    <s v="Small"/>
    <n v="2000"/>
    <n v="0"/>
    <s v="http://blocgame.com/stats.php?id=62390"/>
    <s v="Gandhi-like"/>
  </r>
  <r>
    <s v="Gombak"/>
    <s v="ArericH"/>
    <x v="9"/>
    <n v="156"/>
    <n v="7"/>
    <x v="3"/>
    <n v="2"/>
    <n v="0"/>
    <s v="Good"/>
    <n v="8"/>
    <n v="720"/>
    <n v="0"/>
    <x v="4"/>
    <n v="0"/>
    <s v="Untapped"/>
    <s v="Powerful"/>
    <n v="2000"/>
    <n v="0"/>
    <s v="http://blocgame.com/stats.php?id=60568"/>
    <s v="Gandhi-like"/>
  </r>
  <r>
    <s v="Galilee"/>
    <s v="lover of joy"/>
    <x v="8"/>
    <n v="3"/>
    <n v="3"/>
    <x v="3"/>
    <n v="2"/>
    <n v="0"/>
    <s v="Standard"/>
    <n v="4"/>
    <n v="701"/>
    <n v="0"/>
    <x v="11"/>
    <n v="0"/>
    <s v="Untapped"/>
    <s v="None"/>
    <n v="621"/>
    <n v="0"/>
    <s v="http://blocgame.com/stats.php?id=58944"/>
    <s v="Questionable"/>
  </r>
  <r>
    <s v="GGk ok"/>
    <s v="Ashiya"/>
    <x v="9"/>
    <n v="0"/>
    <n v="2"/>
    <x v="6"/>
    <n v="2"/>
    <n v="0"/>
    <s v="Good"/>
    <n v="2"/>
    <n v="687"/>
    <n v="264"/>
    <x v="15"/>
    <n v="0"/>
    <s v="Near Depletion"/>
    <s v="None"/>
    <n v="2466"/>
    <n v="0"/>
    <s v="http://blocgame.com/stats.php?id=61745"/>
    <s v="Normal"/>
  </r>
  <r>
    <s v="Nameck"/>
    <s v="Picko"/>
    <x v="5"/>
    <n v="72"/>
    <n v="2"/>
    <x v="6"/>
    <n v="2"/>
    <n v="0"/>
    <s v="Elite"/>
    <n v="1"/>
    <n v="686"/>
    <n v="8371"/>
    <x v="1"/>
    <n v="0"/>
    <s v="Untapped"/>
    <s v="Large"/>
    <n v="3545"/>
    <n v="0"/>
    <s v="http://blocgame.com/stats.php?id=61968"/>
    <s v="Gandhi-like"/>
  </r>
  <r>
    <s v="AloqStaq"/>
    <s v="zulhasr39680"/>
    <x v="8"/>
    <n v="15"/>
    <n v="0"/>
    <x v="5"/>
    <n v="2"/>
    <n v="0"/>
    <s v="Undisciplined Rabble"/>
    <n v="0"/>
    <n v="663"/>
    <n v="0"/>
    <x v="3"/>
    <n v="0"/>
    <s v="Plentiful"/>
    <s v="None"/>
    <n v="1666"/>
    <n v="0"/>
    <s v="http://blocgame.com/stats.php?id=62186"/>
    <s v="Nice"/>
  </r>
  <r>
    <s v="Octobia"/>
    <s v="Octo"/>
    <x v="3"/>
    <n v="69"/>
    <n v="0"/>
    <x v="6"/>
    <n v="2"/>
    <n v="0"/>
    <s v="Poor"/>
    <n v="26"/>
    <n v="644"/>
    <n v="6490"/>
    <x v="1"/>
    <n v="0"/>
    <s v="Plentiful"/>
    <s v="Very Powerful"/>
    <n v="2996"/>
    <n v="0"/>
    <s v="http://blocgame.com/stats.php?id=61272"/>
    <s v="Gandhi-like"/>
  </r>
  <r>
    <s v="King\\\'s"/>
    <s v="crafox"/>
    <x v="9"/>
    <n v="3"/>
    <n v="0"/>
    <x v="5"/>
    <n v="2"/>
    <n v="0"/>
    <s v="Good"/>
    <n v="10"/>
    <n v="640"/>
    <n v="0"/>
    <x v="13"/>
    <n v="0"/>
    <s v="Near Depletion"/>
    <s v="None"/>
    <n v="2258"/>
    <n v="0"/>
    <s v="http://blocgame.com/stats.php?id=62408"/>
    <s v="Good"/>
  </r>
  <r>
    <s v="Highlands"/>
    <s v="Valestorm"/>
    <x v="32"/>
    <n v="30"/>
    <n v="0"/>
    <x v="5"/>
    <n v="2"/>
    <n v="0"/>
    <s v="Good"/>
    <n v="1"/>
    <n v="636"/>
    <n v="3149"/>
    <x v="8"/>
    <n v="0"/>
    <s v="Plentiful"/>
    <s v="Small"/>
    <n v="3028"/>
    <n v="0"/>
    <s v="http://blocgame.com/stats.php?id=62669"/>
    <s v="Good"/>
  </r>
  <r>
    <s v="Valtania"/>
    <s v="Kelvin D. Makumbi"/>
    <x v="3"/>
    <n v="40"/>
    <n v="1"/>
    <x v="5"/>
    <n v="2"/>
    <n v="0"/>
    <s v="Elite"/>
    <n v="3"/>
    <n v="632"/>
    <n v="338"/>
    <x v="11"/>
    <n v="0"/>
    <s v="Untapped"/>
    <s v="Meagre"/>
    <n v="2382"/>
    <n v="0"/>
    <s v="http://blocgame.com/stats.php?id=62525"/>
    <s v="Questionable"/>
  </r>
  <r>
    <s v="Frank Sun"/>
    <s v="*BTG*"/>
    <x v="8"/>
    <n v="10"/>
    <n v="0"/>
    <x v="7"/>
    <n v="2"/>
    <n v="0"/>
    <s v="Poor"/>
    <n v="23"/>
    <n v="624"/>
    <n v="0"/>
    <x v="4"/>
    <n v="0"/>
    <s v="Untapped"/>
    <s v="Meagre"/>
    <n v="1633"/>
    <n v="0"/>
    <s v="http://blocgame.com/stats.php?id=62455"/>
    <s v="Gandhi-like"/>
  </r>
  <r>
    <s v="Fonz"/>
    <s v="paul2143"/>
    <x v="0"/>
    <n v="78"/>
    <n v="0"/>
    <x v="6"/>
    <n v="2"/>
    <n v="0"/>
    <s v="Standard"/>
    <n v="30"/>
    <n v="594"/>
    <n v="3682"/>
    <x v="2"/>
    <n v="0"/>
    <s v="Untapped"/>
    <s v="Large"/>
    <n v="2712"/>
    <n v="0"/>
    <s v="http://blocgame.com/stats.php?id=62230"/>
    <s v="Gandhi-like"/>
  </r>
  <r>
    <s v="Johor"/>
    <s v="Helmi Omar"/>
    <x v="5"/>
    <n v="34"/>
    <n v="0"/>
    <x v="5"/>
    <n v="2"/>
    <n v="0"/>
    <s v="Standard"/>
    <n v="1"/>
    <n v="583"/>
    <n v="0"/>
    <x v="4"/>
    <n v="0"/>
    <s v="Untapped"/>
    <s v="Small"/>
    <n v="2000"/>
    <n v="0"/>
    <s v="http://blocgame.com/stats.php?id=60442"/>
    <s v="Angelic"/>
  </r>
  <r>
    <s v="condoriano"/>
    <s v="Kadok_durhaka"/>
    <x v="8"/>
    <n v="3"/>
    <n v="0"/>
    <x v="7"/>
    <n v="2"/>
    <n v="0"/>
    <s v="Undisciplined Rabble"/>
    <n v="0"/>
    <n v="572"/>
    <n v="0"/>
    <x v="7"/>
    <n v="0"/>
    <s v="Untapped"/>
    <s v="None"/>
    <n v="1220"/>
    <n v="0"/>
    <s v="http://blocgame.com/stats.php?id=60541"/>
    <s v="Normal"/>
  </r>
  <r>
    <s v="zener diode"/>
    <s v="zdiode1"/>
    <x v="8"/>
    <n v="82"/>
    <n v="1"/>
    <x v="5"/>
    <n v="2"/>
    <n v="0"/>
    <s v="Undisciplined Rabble"/>
    <n v="5"/>
    <n v="562"/>
    <n v="257"/>
    <x v="0"/>
    <n v="0"/>
    <n v="0"/>
    <s v="Very Powerful"/>
    <n v="2800"/>
    <n v="0"/>
    <s v="http://blocgame.com/stats.php?id=61908"/>
    <s v="Gandhi-like"/>
  </r>
  <r>
    <s v="Aaronafeltz"/>
    <s v="Alex the Red"/>
    <x v="8"/>
    <n v="82"/>
    <n v="0"/>
    <x v="3"/>
    <n v="2"/>
    <n v="0"/>
    <s v="Standard"/>
    <n v="5"/>
    <n v="559"/>
    <n v="176"/>
    <x v="10"/>
    <n v="0"/>
    <s v="Plentiful"/>
    <s v="Very Powerful"/>
    <n v="2641"/>
    <n v="0"/>
    <s v="http://blocgame.com/stats.php?id=61758"/>
    <s v="Gandhi-like"/>
  </r>
  <r>
    <s v="Islamia"/>
    <s v="Hamz the great"/>
    <x v="3"/>
    <n v="10"/>
    <n v="1"/>
    <x v="5"/>
    <n v="2"/>
    <n v="0"/>
    <s v="Elite"/>
    <n v="33"/>
    <n v="548"/>
    <n v="2454"/>
    <x v="1"/>
    <n v="0"/>
    <n v="0"/>
    <s v="Mediocre"/>
    <n v="1533"/>
    <n v="0"/>
    <s v="http://blocgame.com/stats.php?id=62111"/>
    <s v="Gandhi-like"/>
  </r>
  <r>
    <s v="Swedeinstan"/>
    <s v="The_Real_Taylor_Swift"/>
    <x v="1"/>
    <n v="2"/>
    <n v="0"/>
    <x v="6"/>
    <n v="2"/>
    <n v="0"/>
    <s v="Undisciplined Rabble"/>
    <n v="137"/>
    <n v="500"/>
    <n v="0"/>
    <x v="1"/>
    <n v="0"/>
    <s v="Untapped"/>
    <s v="Somewhat Large"/>
    <n v="1174"/>
    <n v="0"/>
    <s v="http://blocgame.com/stats.php?id=39005"/>
    <s v="Normal"/>
  </r>
  <r>
    <s v="Mak_kau"/>
    <s v="Apai_d_phoenix"/>
    <x v="9"/>
    <n v="40"/>
    <n v="0"/>
    <x v="5"/>
    <n v="2"/>
    <n v="0"/>
    <s v="Good"/>
    <n v="0"/>
    <n v="472"/>
    <n v="975"/>
    <x v="15"/>
    <n v="0"/>
    <s v="Untapped"/>
    <s v="None"/>
    <n v="2400"/>
    <n v="0"/>
    <s v="http://blocgame.com/stats.php?id=62692"/>
    <s v="Questionable"/>
  </r>
  <r>
    <s v="4g93"/>
    <s v="kadafi"/>
    <x v="8"/>
    <n v="59"/>
    <n v="0"/>
    <x v="6"/>
    <n v="2"/>
    <n v="0"/>
    <s v="Standard"/>
    <n v="1"/>
    <n v="462"/>
    <n v="0"/>
    <x v="4"/>
    <n v="0"/>
    <s v="Near Depletion"/>
    <s v="Meagre"/>
    <n v="1605"/>
    <n v="0"/>
    <s v="http://blocgame.com/stats.php?id=62122"/>
    <s v="Gandhi-like"/>
  </r>
  <r>
    <s v="almunawir"/>
    <s v="al munawir"/>
    <x v="8"/>
    <n v="61"/>
    <n v="1"/>
    <x v="5"/>
    <n v="2"/>
    <n v="0"/>
    <s v="Undisciplined Rabble"/>
    <n v="5"/>
    <n v="449"/>
    <n v="829"/>
    <x v="1"/>
    <n v="0"/>
    <s v="Near Depletion"/>
    <s v="Mediocre"/>
    <n v="2281"/>
    <n v="0"/>
    <s v="http://blocgame.com/stats.php?id=62163"/>
    <s v="Gandhi-like"/>
  </r>
  <r>
    <s v="Zuyazayuza"/>
    <s v="Zuyazayuza"/>
    <x v="9"/>
    <n v="13"/>
    <n v="0"/>
    <x v="5"/>
    <n v="2"/>
    <n v="0"/>
    <s v="Elite"/>
    <n v="1"/>
    <n v="434"/>
    <n v="0"/>
    <x v="7"/>
    <n v="0"/>
    <s v="Depleted"/>
    <s v="Meagre"/>
    <n v="2402"/>
    <n v="0"/>
    <s v="http://blocgame.com/stats.php?id=62470"/>
    <s v="Nice"/>
  </r>
  <r>
    <s v="Kota Teganu"/>
    <s v="amonLeader"/>
    <x v="9"/>
    <n v="42"/>
    <n v="1"/>
    <x v="5"/>
    <n v="2"/>
    <n v="0"/>
    <s v="Good"/>
    <n v="13"/>
    <n v="376"/>
    <n v="401"/>
    <x v="15"/>
    <n v="0"/>
    <s v="Plentiful"/>
    <s v="Meagre"/>
    <n v="1970"/>
    <n v="0"/>
    <s v="http://blocgame.com/stats.php?id=62471"/>
    <s v="Normal"/>
  </r>
  <r>
    <s v="Novigrad"/>
    <s v="Vizimir the Just"/>
    <x v="8"/>
    <n v="11"/>
    <n v="0"/>
    <x v="5"/>
    <n v="2"/>
    <n v="0"/>
    <s v="Undisciplined Rabble"/>
    <n v="10"/>
    <n v="344"/>
    <n v="3927"/>
    <x v="5"/>
    <n v="0"/>
    <s v="Untapped"/>
    <s v="None"/>
    <n v="2075"/>
    <n v="0"/>
    <s v="http://blocgame.com/stats.php?id=62757"/>
    <s v="Angelic"/>
  </r>
  <r>
    <s v="trumps soup"/>
    <s v="trumps soup"/>
    <x v="3"/>
    <n v="91"/>
    <n v="0"/>
    <x v="5"/>
    <n v="2"/>
    <n v="0"/>
    <s v="Good"/>
    <n v="3"/>
    <n v="314"/>
    <n v="0"/>
    <x v="2"/>
    <n v="0"/>
    <n v="0"/>
    <s v="Small"/>
    <n v="2000"/>
    <n v="0"/>
    <s v="http://blocgame.com/stats.php?id=62578"/>
    <s v="Angelic"/>
  </r>
  <r>
    <s v="Skhrimm"/>
    <s v="Ept24I5"/>
    <x v="2"/>
    <n v="2"/>
    <n v="0"/>
    <x v="5"/>
    <n v="2"/>
    <n v="0"/>
    <s v="Undisciplined Rabble"/>
    <n v="1"/>
    <n v="98"/>
    <n v="0"/>
    <x v="0"/>
    <n v="0"/>
    <s v="Untapped"/>
    <s v="None"/>
    <n v="2199"/>
    <n v="0"/>
    <s v="http://blocgame.com/stats.php?id=54756"/>
    <s v="Isolated"/>
  </r>
  <r>
    <s v="Sanlucia"/>
    <s v="johnnylaw1990"/>
    <x v="0"/>
    <n v="103"/>
    <n v="0"/>
    <x v="4"/>
    <n v="1"/>
    <n v="0"/>
    <s v="Elite"/>
    <n v="2"/>
    <n v="4770"/>
    <n v="14633"/>
    <x v="1"/>
    <n v="0"/>
    <s v="Depleted"/>
    <s v="Somewhat Large"/>
    <n v="1736"/>
    <n v="0"/>
    <s v="http://blocgame.com/stats.php?id=59921"/>
    <s v="Gandhi-like"/>
  </r>
  <r>
    <s v="Markoviakia"/>
    <s v="Luako"/>
    <x v="1"/>
    <n v="1"/>
    <n v="0"/>
    <x v="3"/>
    <n v="1"/>
    <n v="0"/>
    <s v="Undisciplined Rabble"/>
    <n v="17"/>
    <n v="4343"/>
    <n v="0"/>
    <x v="17"/>
    <n v="0"/>
    <s v="Untapped"/>
    <s v="None"/>
    <n v="531"/>
    <n v="0"/>
    <s v="http://blocgame.com/stats.php?id=57239"/>
    <s v="Gandhi-like"/>
  </r>
  <r>
    <s v="Kebabis"/>
    <s v="Sultan Kebab"/>
    <x v="8"/>
    <n v="7"/>
    <n v="0"/>
    <x v="5"/>
    <n v="1"/>
    <n v="0"/>
    <s v="Standard"/>
    <n v="151"/>
    <n v="4109"/>
    <n v="0"/>
    <x v="1"/>
    <n v="0"/>
    <s v="Untapped"/>
    <s v="Mediocre"/>
    <n v="2200"/>
    <n v="0"/>
    <s v="http://blocgame.com/stats.php?id=60765"/>
    <s v="Questionable"/>
  </r>
  <r>
    <s v="Ikang"/>
    <s v="Ikanjaket"/>
    <x v="8"/>
    <n v="4"/>
    <n v="0"/>
    <x v="5"/>
    <n v="1"/>
    <n v="0"/>
    <s v="Undisciplined Rabble"/>
    <n v="151"/>
    <n v="4085"/>
    <n v="0"/>
    <x v="15"/>
    <n v="0"/>
    <s v="Untapped"/>
    <s v="None"/>
    <n v="1940"/>
    <n v="0"/>
    <s v="http://blocgame.com/stats.php?id=60795"/>
    <s v="Questionable"/>
  </r>
  <r>
    <s v="1mdb"/>
    <s v="Kerismas"/>
    <x v="33"/>
    <n v="2"/>
    <n v="0"/>
    <x v="7"/>
    <n v="1"/>
    <n v="0"/>
    <s v="Undisciplined Rabble"/>
    <n v="151"/>
    <n v="3571"/>
    <n v="0"/>
    <x v="4"/>
    <n v="0"/>
    <s v="Untapped"/>
    <s v="None"/>
    <n v="1452"/>
    <n v="0"/>
    <s v="http://blocgame.com/stats.php?id=60848"/>
    <s v="Questionable"/>
  </r>
  <r>
    <s v="Chintakar"/>
    <s v="Mubaramin"/>
    <x v="8"/>
    <n v="12"/>
    <n v="0"/>
    <x v="7"/>
    <n v="1"/>
    <n v="0"/>
    <s v="Undisciplined Rabble"/>
    <n v="151"/>
    <n v="3495"/>
    <n v="32"/>
    <x v="19"/>
    <n v="0"/>
    <s v="Untapped"/>
    <s v="None"/>
    <n v="2000"/>
    <n v="0"/>
    <s v="http://blocgame.com/stats.php?id=61196"/>
    <s v="Gandhi-like"/>
  </r>
  <r>
    <s v="Nueva Galicia"/>
    <s v="FedericoDionisi"/>
    <x v="10"/>
    <n v="18"/>
    <n v="0"/>
    <x v="6"/>
    <n v="1"/>
    <n v="0"/>
    <s v="Good"/>
    <n v="1"/>
    <n v="3253"/>
    <n v="0"/>
    <x v="10"/>
    <n v="0"/>
    <s v="Near Depletion"/>
    <s v="Large"/>
    <n v="881"/>
    <n v="0"/>
    <s v="http://blocgame.com/stats.php?id=60349"/>
    <s v="Angelic"/>
  </r>
  <r>
    <s v="Emerzonland"/>
    <s v="Togarius"/>
    <x v="8"/>
    <n v="7"/>
    <n v="0"/>
    <x v="6"/>
    <n v="1"/>
    <n v="0"/>
    <s v="Elite"/>
    <n v="36"/>
    <n v="2999"/>
    <n v="0"/>
    <x v="3"/>
    <n v="0"/>
    <s v="Untapped"/>
    <s v="Large"/>
    <n v="1101"/>
    <n v="0"/>
    <s v="http://blocgame.com/stats.php?id=61204"/>
    <s v="Questionable"/>
  </r>
  <r>
    <s v="Kasturi Raya"/>
    <s v="Raja Melaka"/>
    <x v="9"/>
    <n v="26"/>
    <n v="0"/>
    <x v="5"/>
    <n v="1"/>
    <n v="0"/>
    <s v="Standard"/>
    <n v="11"/>
    <n v="2907"/>
    <n v="0"/>
    <x v="15"/>
    <n v="0"/>
    <s v="Plentiful"/>
    <s v="Small"/>
    <n v="1585"/>
    <n v="0"/>
    <s v="http://blocgame.com/stats.php?id=60440"/>
    <s v="Gandhi-like"/>
  </r>
  <r>
    <s v="Catarax"/>
    <s v="Xarax93"/>
    <x v="33"/>
    <n v="1"/>
    <n v="0"/>
    <x v="5"/>
    <n v="1"/>
    <n v="0"/>
    <s v="Undisciplined Rabble"/>
    <n v="151"/>
    <n v="2755"/>
    <n v="0"/>
    <x v="15"/>
    <n v="0"/>
    <s v="Untapped"/>
    <s v="Meagre"/>
    <n v="1471"/>
    <n v="0"/>
    <s v="http://blocgame.com/stats.php?id=60761"/>
    <s v="Normal"/>
  </r>
  <r>
    <s v="Junta"/>
    <s v="Torralva"/>
    <x v="3"/>
    <n v="34"/>
    <n v="0"/>
    <x v="6"/>
    <n v="1"/>
    <n v="0"/>
    <s v="Elite"/>
    <n v="17"/>
    <n v="2655"/>
    <n v="117"/>
    <x v="0"/>
    <n v="1"/>
    <s v="Untapped"/>
    <s v="Small"/>
    <n v="1407"/>
    <n v="0"/>
    <s v="http://blocgame.com/stats.php?id=61430"/>
    <s v="Gandhi-like"/>
  </r>
  <r>
    <s v="Thair"/>
    <s v="Tacoonastick"/>
    <x v="16"/>
    <n v="14"/>
    <n v="0"/>
    <x v="6"/>
    <n v="1"/>
    <n v="0"/>
    <s v="Good"/>
    <n v="30"/>
    <n v="2527"/>
    <n v="138"/>
    <x v="16"/>
    <n v="0"/>
    <n v="0"/>
    <s v="None"/>
    <n v="1154"/>
    <n v="0"/>
    <s v="http://blocgame.com/stats.php?id=60955"/>
    <s v="Normal"/>
  </r>
  <r>
    <s v="Chinvanie"/>
    <s v="Lau Wang Chun"/>
    <x v="14"/>
    <n v="4"/>
    <n v="0"/>
    <x v="6"/>
    <n v="1"/>
    <n v="0"/>
    <s v="Undisciplined Rabble"/>
    <n v="134"/>
    <n v="2521"/>
    <n v="70"/>
    <x v="7"/>
    <n v="0"/>
    <s v="Untapped"/>
    <s v="None"/>
    <n v="354"/>
    <n v="0"/>
    <s v="http://blocgame.com/stats.php?id=60732"/>
    <s v="Questionable"/>
  </r>
  <r>
    <s v="Dundorf"/>
    <s v="Max Riggs"/>
    <x v="23"/>
    <n v="9"/>
    <n v="0"/>
    <x v="6"/>
    <n v="1"/>
    <n v="0"/>
    <s v="Standard"/>
    <n v="49"/>
    <n v="2471"/>
    <n v="0"/>
    <x v="0"/>
    <n v="0"/>
    <s v="Untapped"/>
    <s v="Mediocre"/>
    <n v="1902"/>
    <n v="0"/>
    <s v="http://blocgame.com/stats.php?id=61192"/>
    <s v="Gandhi-like"/>
  </r>
  <r>
    <s v="Axestorm"/>
    <s v="fistmydick"/>
    <x v="3"/>
    <n v="50"/>
    <n v="0"/>
    <x v="6"/>
    <n v="1"/>
    <n v="0"/>
    <s v="Undisciplined Rabble"/>
    <n v="65"/>
    <n v="2445"/>
    <n v="0"/>
    <x v="12"/>
    <n v="0"/>
    <s v="Untapped"/>
    <s v="Very Powerful"/>
    <n v="2136"/>
    <n v="0"/>
    <s v="http://blocgame.com/stats.php?id=61841"/>
    <s v="Gandhi-like"/>
  </r>
  <r>
    <s v="Alaminnullah"/>
    <s v="Mubarakamin"/>
    <x v="8"/>
    <n v="12"/>
    <n v="0"/>
    <x v="7"/>
    <n v="1"/>
    <n v="0"/>
    <s v="Undisciplined Rabble"/>
    <n v="151"/>
    <n v="2418"/>
    <n v="298"/>
    <x v="19"/>
    <n v="0"/>
    <s v="Untapped"/>
    <s v="Meagre"/>
    <n v="2000"/>
    <n v="0"/>
    <s v="http://blocgame.com/stats.php?id=61193"/>
    <s v="Gandhi-like"/>
  </r>
  <r>
    <s v="qwertyuiop"/>
    <s v="rumsods mom"/>
    <x v="3"/>
    <n v="2"/>
    <n v="1"/>
    <x v="6"/>
    <n v="1"/>
    <n v="0"/>
    <s v="Elite"/>
    <n v="4"/>
    <n v="2256"/>
    <n v="0"/>
    <x v="1"/>
    <n v="0"/>
    <s v="Depleted"/>
    <s v="None"/>
    <n v="785"/>
    <n v="0"/>
    <s v="http://blocgame.com/stats.php?id=59451"/>
    <s v="Gandhi-like"/>
  </r>
  <r>
    <s v="JK"/>
    <s v="Lavey"/>
    <x v="2"/>
    <n v="6"/>
    <n v="0"/>
    <x v="5"/>
    <n v="1"/>
    <n v="0"/>
    <s v="Undisciplined Rabble"/>
    <n v="117"/>
    <n v="2251"/>
    <n v="1753"/>
    <x v="8"/>
    <n v="0"/>
    <s v="Untapped"/>
    <s v="Very Powerful"/>
    <n v="945"/>
    <n v="0"/>
    <s v="http://blocgame.com/stats.php?id=58602"/>
    <s v="Good"/>
  </r>
  <r>
    <s v="Karachan"/>
    <s v="MikhailBialkov"/>
    <x v="8"/>
    <n v="5"/>
    <n v="0"/>
    <x v="5"/>
    <n v="1"/>
    <n v="0"/>
    <s v="Elite"/>
    <n v="20"/>
    <n v="2233"/>
    <n v="89"/>
    <x v="0"/>
    <n v="0"/>
    <s v="Untapped"/>
    <s v="Large"/>
    <n v="1633"/>
    <n v="0"/>
    <s v="http://blocgame.com/stats.php?id=61585"/>
    <s v="Gandhi-like"/>
  </r>
  <r>
    <s v="Jahanam"/>
    <s v="Pala Butoh"/>
    <x v="16"/>
    <n v="74"/>
    <n v="2"/>
    <x v="6"/>
    <n v="1"/>
    <n v="0"/>
    <s v="Good"/>
    <n v="91"/>
    <n v="2069"/>
    <n v="0"/>
    <x v="6"/>
    <n v="0"/>
    <s v="Untapped"/>
    <s v="Somewhat Large"/>
    <n v="1921"/>
    <n v="0"/>
    <s v="http://blocgame.com/stats.php?id=61191"/>
    <s v="Gandhi-like"/>
  </r>
  <r>
    <s v="Mogudishu"/>
    <s v="Hussain Mohammed Dahir"/>
    <x v="7"/>
    <n v="97"/>
    <n v="0"/>
    <x v="3"/>
    <n v="1"/>
    <n v="0"/>
    <s v="Good"/>
    <n v="1"/>
    <n v="2060"/>
    <n v="0"/>
    <x v="19"/>
    <n v="0"/>
    <s v="Untapped"/>
    <s v="Somewhat Large"/>
    <n v="1191"/>
    <n v="0"/>
    <s v="http://blocgame.com/stats.php?id=60493"/>
    <s v="Gandhi-like"/>
  </r>
  <r>
    <s v="Mendam Berahi"/>
    <s v="PG PG PG PG"/>
    <x v="8"/>
    <n v="7"/>
    <n v="0"/>
    <x v="6"/>
    <n v="1"/>
    <n v="0"/>
    <s v="Elite"/>
    <n v="88"/>
    <n v="1987"/>
    <n v="0"/>
    <x v="4"/>
    <n v="0"/>
    <s v="Untapped"/>
    <s v="Meagre"/>
    <n v="1630"/>
    <n v="0"/>
    <s v="http://blocgame.com/stats.php?id=60943"/>
    <s v="Gandhi-like"/>
  </r>
  <r>
    <s v="Kabibbillah"/>
    <s v="Kabibbillah"/>
    <x v="8"/>
    <n v="4"/>
    <n v="0"/>
    <x v="7"/>
    <n v="1"/>
    <n v="0"/>
    <s v="Standard"/>
    <n v="151"/>
    <n v="1957"/>
    <n v="15"/>
    <x v="19"/>
    <n v="0"/>
    <s v="Untapped"/>
    <s v="None"/>
    <n v="2000"/>
    <n v="0"/>
    <s v="http://blocgame.com/stats.php?id=61197"/>
    <s v="Questionable"/>
  </r>
  <r>
    <s v="Sungai Dinding"/>
    <s v="Raja Hitam"/>
    <x v="9"/>
    <n v="48"/>
    <n v="0"/>
    <x v="6"/>
    <n v="1"/>
    <n v="0"/>
    <s v="Good"/>
    <n v="29"/>
    <n v="1813"/>
    <n v="104"/>
    <x v="15"/>
    <n v="0"/>
    <s v="Untapped"/>
    <s v="Very Powerful"/>
    <n v="2000"/>
    <n v="0"/>
    <s v="http://blocgame.com/stats.php?id=61946"/>
    <s v="Gandhi-like"/>
  </r>
  <r>
    <s v="Nikistan"/>
    <s v="nikallen"/>
    <x v="8"/>
    <n v="20"/>
    <n v="0"/>
    <x v="5"/>
    <n v="1"/>
    <n v="0"/>
    <s v="Poor"/>
    <n v="167"/>
    <n v="1800"/>
    <n v="1235"/>
    <x v="8"/>
    <n v="0"/>
    <s v="Untapped"/>
    <s v="Small"/>
    <n v="2000"/>
    <n v="0"/>
    <s v="http://blocgame.com/stats.php?id=55644"/>
    <s v="Gandhi-like"/>
  </r>
  <r>
    <s v="La Patria"/>
    <s v="Torralba"/>
    <x v="3"/>
    <n v="35"/>
    <n v="0"/>
    <x v="6"/>
    <n v="1"/>
    <n v="0"/>
    <s v="Elite"/>
    <n v="17"/>
    <n v="1797"/>
    <n v="111"/>
    <x v="0"/>
    <n v="0"/>
    <s v="Untapped"/>
    <s v="Meagre"/>
    <n v="2532"/>
    <n v="0"/>
    <s v="http://blocgame.com/stats.php?id=62066"/>
    <s v="Normal"/>
  </r>
  <r>
    <s v="Leinad"/>
    <s v="bloodywaffles12"/>
    <x v="8"/>
    <n v="6"/>
    <n v="6"/>
    <x v="6"/>
    <n v="1"/>
    <n v="0"/>
    <s v="Elite"/>
    <n v="8"/>
    <n v="1778"/>
    <n v="0"/>
    <x v="0"/>
    <n v="0"/>
    <s v="Untapped"/>
    <s v="Meagre"/>
    <n v="389"/>
    <n v="0"/>
    <s v="http://blocgame.com/stats.php?id=59332"/>
    <s v="Gandhi-like"/>
  </r>
  <r>
    <s v="Italian Lybia"/>
    <s v="Federico Dionisi"/>
    <x v="16"/>
    <n v="93"/>
    <n v="0"/>
    <x v="3"/>
    <n v="1"/>
    <n v="0"/>
    <s v="Elite"/>
    <n v="60"/>
    <n v="1742"/>
    <n v="0"/>
    <x v="5"/>
    <n v="0"/>
    <s v="Untapped"/>
    <s v="Very Powerful"/>
    <n v="1658"/>
    <n v="0"/>
    <s v="http://blocgame.com/stats.php?id=60316"/>
    <s v="Gandhi-like"/>
  </r>
  <r>
    <s v="boco grande"/>
    <s v="atheistpreacher"/>
    <x v="0"/>
    <n v="45"/>
    <n v="0"/>
    <x v="6"/>
    <n v="1"/>
    <n v="0"/>
    <s v="Elite"/>
    <n v="0"/>
    <n v="1735"/>
    <n v="0"/>
    <x v="9"/>
    <n v="0"/>
    <n v="0"/>
    <s v="Mediocre"/>
    <n v="1601"/>
    <n v="0"/>
    <s v="http://blocgame.com/stats.php?id=41740"/>
    <s v="Gandhi-like"/>
  </r>
  <r>
    <s v="Cartel"/>
    <s v="King Simon"/>
    <x v="3"/>
    <n v="41"/>
    <n v="0"/>
    <x v="6"/>
    <n v="1"/>
    <n v="0"/>
    <s v="Elite"/>
    <n v="17"/>
    <n v="1703"/>
    <n v="125"/>
    <x v="11"/>
    <n v="0"/>
    <s v="Untapped"/>
    <s v="Small"/>
    <n v="2186"/>
    <n v="0"/>
    <s v="http://blocgame.com/stats.php?id=62152"/>
    <s v="Nice"/>
  </r>
  <r>
    <s v="Drelinka"/>
    <s v="Catheline lebran"/>
    <x v="8"/>
    <n v="13"/>
    <n v="0"/>
    <x v="6"/>
    <n v="1"/>
    <n v="0"/>
    <s v="Elite"/>
    <n v="95"/>
    <n v="1682"/>
    <n v="3124"/>
    <x v="8"/>
    <n v="0"/>
    <s v="Plentiful"/>
    <s v="Small"/>
    <n v="1219"/>
    <n v="0"/>
    <s v="http://blocgame.com/stats.php?id=61556"/>
    <s v="Gandhi-like"/>
  </r>
  <r>
    <s v="LegendaryStorm"/>
    <s v="StormLord"/>
    <x v="9"/>
    <n v="74"/>
    <n v="0"/>
    <x v="6"/>
    <n v="1"/>
    <n v="0"/>
    <s v="Elite"/>
    <n v="96"/>
    <n v="1631"/>
    <n v="0"/>
    <x v="1"/>
    <n v="0"/>
    <s v="Untapped"/>
    <s v="Very Powerful"/>
    <n v="1067"/>
    <n v="0"/>
    <s v="http://blocgame.com/stats.php?id=61280"/>
    <s v="Gandhi-like"/>
  </r>
  <r>
    <s v="Pudzians"/>
    <s v="XDDDDDDXDDD"/>
    <x v="12"/>
    <n v="7"/>
    <n v="0"/>
    <x v="5"/>
    <n v="1"/>
    <n v="0"/>
    <s v="Undisciplined Rabble"/>
    <n v="86"/>
    <n v="1485"/>
    <n v="0"/>
    <x v="6"/>
    <n v="0"/>
    <s v="Untapped"/>
    <s v="None"/>
    <n v="1454"/>
    <n v="0"/>
    <s v="http://blocgame.com/stats.php?id=61595"/>
    <s v="Normal"/>
  </r>
  <r>
    <s v="Kelvenia"/>
    <s v="Lance Adams"/>
    <x v="8"/>
    <n v="7"/>
    <n v="0"/>
    <x v="5"/>
    <n v="1"/>
    <n v="0"/>
    <s v="Standard"/>
    <n v="4"/>
    <n v="1469"/>
    <n v="0"/>
    <x v="14"/>
    <n v="0"/>
    <s v="Untapped"/>
    <s v="None"/>
    <n v="509"/>
    <n v="0"/>
    <s v="http://blocgame.com/stats.php?id=61410"/>
    <s v="Axis of Evil"/>
  </r>
  <r>
    <s v="Goatfuck"/>
    <s v="assterix"/>
    <x v="30"/>
    <n v="32"/>
    <n v="0"/>
    <x v="6"/>
    <n v="1"/>
    <n v="0"/>
    <s v="Undisciplined Rabble"/>
    <n v="66"/>
    <n v="1363"/>
    <n v="875"/>
    <x v="1"/>
    <n v="0"/>
    <s v="Plentiful"/>
    <s v="None"/>
    <n v="1287"/>
    <n v="0"/>
    <s v="http://blocgame.com/stats.php?id=61684"/>
    <s v="Gandhi-like"/>
  </r>
  <r>
    <s v="Civilia"/>
    <s v="Sir_Ranger"/>
    <x v="8"/>
    <n v="28"/>
    <n v="0"/>
    <x v="5"/>
    <n v="1"/>
    <n v="0"/>
    <s v="Good"/>
    <n v="23"/>
    <n v="1338"/>
    <n v="161"/>
    <x v="0"/>
    <n v="0"/>
    <s v="Near Depletion"/>
    <s v="Mediocre"/>
    <n v="1585"/>
    <n v="0"/>
    <s v="http://blocgame.com/stats.php?id=62017"/>
    <s v="Gandhi-like"/>
  </r>
  <r>
    <s v="kailam"/>
    <s v="kailam"/>
    <x v="3"/>
    <n v="1"/>
    <n v="0"/>
    <x v="6"/>
    <n v="1"/>
    <n v="0"/>
    <s v="Elite"/>
    <n v="23"/>
    <n v="1327"/>
    <n v="369"/>
    <x v="15"/>
    <n v="0"/>
    <s v="Untapped"/>
    <s v="Mediocre"/>
    <n v="1577"/>
    <n v="0"/>
    <s v="http://blocgame.com/stats.php?id=61608"/>
    <s v="Gandhi-like"/>
  </r>
  <r>
    <s v="Kergia"/>
    <s v="Haidir Hasim"/>
    <x v="8"/>
    <n v="7"/>
    <n v="0"/>
    <x v="6"/>
    <n v="1"/>
    <n v="0"/>
    <s v="Standard"/>
    <n v="49"/>
    <n v="1314"/>
    <n v="2862"/>
    <x v="1"/>
    <n v="0"/>
    <s v="Untapped"/>
    <s v="Large"/>
    <n v="490"/>
    <n v="0"/>
    <s v="http://blocgame.com/stats.php?id=60940"/>
    <s v="Normal"/>
  </r>
  <r>
    <s v="Giotopia"/>
    <s v="Giobobo1"/>
    <x v="34"/>
    <n v="13"/>
    <n v="0"/>
    <x v="6"/>
    <n v="1"/>
    <n v="0"/>
    <s v="Elite"/>
    <n v="14"/>
    <n v="1293"/>
    <n v="0"/>
    <x v="11"/>
    <n v="0"/>
    <s v="Near Depletion"/>
    <s v="None"/>
    <n v="1467"/>
    <n v="0"/>
    <s v="http://blocgame.com/stats.php?id=55033"/>
    <s v="Isolated"/>
  </r>
  <r>
    <s v="the Antilles"/>
    <s v="Chris F."/>
    <x v="8"/>
    <n v="7"/>
    <n v="0"/>
    <x v="5"/>
    <n v="1"/>
    <n v="0"/>
    <s v="Elite"/>
    <n v="50"/>
    <n v="1263"/>
    <n v="0"/>
    <x v="12"/>
    <n v="0"/>
    <s v="Untapped"/>
    <s v="Mediocre"/>
    <n v="1617"/>
    <n v="0"/>
    <s v="http://blocgame.com/stats.php?id=61529"/>
    <s v="Gandhi-like"/>
  </r>
  <r>
    <s v="Sea13"/>
    <s v="Seaman"/>
    <x v="8"/>
    <n v="7"/>
    <n v="0"/>
    <x v="5"/>
    <n v="1"/>
    <n v="0"/>
    <s v="Undisciplined Rabble"/>
    <n v="124"/>
    <n v="1263"/>
    <n v="0"/>
    <x v="4"/>
    <n v="0"/>
    <s v="Untapped"/>
    <s v="Mediocre"/>
    <n v="780"/>
    <n v="0"/>
    <s v="http://blocgame.com/stats.php?id=62117"/>
    <s v="Gandhi-like"/>
  </r>
  <r>
    <s v="Istaq"/>
    <s v="Ahmaddidat"/>
    <x v="35"/>
    <n v="3"/>
    <n v="0"/>
    <x v="7"/>
    <n v="1"/>
    <n v="0"/>
    <s v="Undisciplined Rabble"/>
    <n v="151"/>
    <n v="1262"/>
    <n v="2378"/>
    <x v="2"/>
    <n v="0"/>
    <s v="Untapped"/>
    <s v="Meagre"/>
    <n v="778"/>
    <n v="0"/>
    <s v="http://blocgame.com/stats.php?id=61010"/>
    <s v="Questionable"/>
  </r>
  <r>
    <s v="ReimuIsMyWaifu"/>
    <s v="rectalopossum"/>
    <x v="1"/>
    <n v="39"/>
    <n v="0"/>
    <x v="6"/>
    <n v="1"/>
    <n v="0"/>
    <s v="Undisciplined Rabble"/>
    <n v="66"/>
    <n v="1255"/>
    <n v="2281"/>
    <x v="1"/>
    <n v="0"/>
    <s v="Untapped"/>
    <s v="Small"/>
    <n v="2728"/>
    <n v="0"/>
    <s v="http://blocgame.com/stats.php?id=61686"/>
    <s v="Gandhi-like"/>
  </r>
  <r>
    <s v="Gerria"/>
    <s v="Gogo1100"/>
    <x v="3"/>
    <n v="36"/>
    <n v="0"/>
    <x v="5"/>
    <n v="1"/>
    <n v="0"/>
    <s v="Good"/>
    <n v="26"/>
    <n v="1249"/>
    <n v="0"/>
    <x v="4"/>
    <n v="0"/>
    <s v="Untapped"/>
    <s v="Small"/>
    <n v="2029"/>
    <n v="0"/>
    <s v="http://blocgame.com/stats.php?id=62251"/>
    <s v="Gandhi-like"/>
  </r>
  <r>
    <s v="Jeoson Korea"/>
    <s v="Jwong-wal il"/>
    <x v="3"/>
    <n v="18"/>
    <n v="0"/>
    <x v="5"/>
    <n v="1"/>
    <n v="0"/>
    <s v="Elite"/>
    <n v="1"/>
    <n v="1204"/>
    <n v="0"/>
    <x v="0"/>
    <n v="0"/>
    <s v="Untapped"/>
    <s v="Mediocre"/>
    <n v="1970"/>
    <n v="0"/>
    <s v="http://blocgame.com/stats.php?id=61438"/>
    <s v="Angelic"/>
  </r>
  <r>
    <s v="Titiwangsa"/>
    <s v="Orga"/>
    <x v="9"/>
    <n v="2"/>
    <n v="0"/>
    <x v="6"/>
    <n v="1"/>
    <n v="0"/>
    <s v="Undisciplined Rabble"/>
    <n v="16"/>
    <n v="1201"/>
    <n v="0"/>
    <x v="15"/>
    <n v="0"/>
    <s v="Depleted"/>
    <s v="Small"/>
    <n v="2000"/>
    <n v="0"/>
    <s v="http://blocgame.com/stats.php?id=61596"/>
    <s v="Gandhi-like"/>
  </r>
  <r>
    <s v="Vader"/>
    <s v="Lord Vader"/>
    <x v="8"/>
    <n v="5"/>
    <n v="0"/>
    <x v="5"/>
    <n v="1"/>
    <n v="0"/>
    <s v="Standard"/>
    <n v="136"/>
    <n v="1174"/>
    <n v="0"/>
    <x v="15"/>
    <n v="0"/>
    <s v="Untapped"/>
    <s v="Small"/>
    <n v="1123"/>
    <n v="0"/>
    <s v="http://blocgame.com/stats.php?id=61885"/>
    <s v="Good"/>
  </r>
  <r>
    <s v="guadalajara"/>
    <s v="adeooo45"/>
    <x v="8"/>
    <n v="41"/>
    <n v="0"/>
    <x v="5"/>
    <n v="1"/>
    <n v="0"/>
    <s v="Elite"/>
    <n v="3"/>
    <n v="1163"/>
    <n v="0"/>
    <x v="2"/>
    <n v="0"/>
    <s v="Plentiful"/>
    <s v="Meagre"/>
    <n v="1788"/>
    <n v="0"/>
    <s v="http://blocgame.com/stats.php?id=59324"/>
    <s v="Gandhi-like"/>
  </r>
  <r>
    <s v="Ausmasia"/>
    <s v="Harzan15"/>
    <x v="8"/>
    <n v="52"/>
    <n v="0"/>
    <x v="6"/>
    <n v="1"/>
    <n v="0"/>
    <s v="Good"/>
    <n v="8"/>
    <n v="1161"/>
    <n v="0"/>
    <x v="7"/>
    <n v="0"/>
    <n v="0"/>
    <s v="Mediocre"/>
    <n v="1625"/>
    <n v="0"/>
    <s v="http://blocgame.com/stats.php?id=61817"/>
    <s v="Gandhi-like"/>
  </r>
  <r>
    <s v="Parnasus"/>
    <s v="thesageape"/>
    <x v="3"/>
    <n v="30"/>
    <n v="0"/>
    <x v="5"/>
    <n v="1"/>
    <n v="0"/>
    <s v="Elite"/>
    <n v="15"/>
    <n v="1132"/>
    <n v="1906"/>
    <x v="2"/>
    <n v="0"/>
    <s v="Plentiful"/>
    <s v="Mediocre"/>
    <n v="1585"/>
    <n v="0"/>
    <s v="http://blocgame.com/stats.php?id=62232"/>
    <s v="Nice"/>
  </r>
  <r>
    <s v="Costa Dorada"/>
    <s v="Rigoberto Garcï¿½a"/>
    <x v="8"/>
    <n v="32"/>
    <n v="0"/>
    <x v="6"/>
    <n v="1"/>
    <n v="0"/>
    <s v="Elite"/>
    <n v="2"/>
    <n v="1125"/>
    <n v="426"/>
    <x v="12"/>
    <n v="1"/>
    <s v="Untapped"/>
    <s v="Mediocre"/>
    <n v="2463"/>
    <n v="0"/>
    <s v="http://blocgame.com/stats.php?id=62006"/>
    <s v="Gandhi-like"/>
  </r>
  <r>
    <s v="Lempo danea"/>
    <s v="Heri kiswanto"/>
    <x v="3"/>
    <n v="36"/>
    <n v="0"/>
    <x v="6"/>
    <n v="1"/>
    <n v="0"/>
    <s v="Elite"/>
    <n v="10"/>
    <n v="1120"/>
    <n v="0"/>
    <x v="7"/>
    <n v="1"/>
    <s v="Untapped"/>
    <s v="Somewhat Large"/>
    <n v="1996"/>
    <n v="0"/>
    <s v="http://blocgame.com/stats.php?id=61893"/>
    <s v="Gandhi-like"/>
  </r>
  <r>
    <s v="Servantes"/>
    <s v="Bond"/>
    <x v="8"/>
    <n v="8"/>
    <n v="0"/>
    <x v="6"/>
    <n v="1"/>
    <n v="0"/>
    <s v="Elite"/>
    <n v="94"/>
    <n v="1116"/>
    <n v="0"/>
    <x v="15"/>
    <n v="0"/>
    <s v="Untapped"/>
    <s v="Mediocre"/>
    <n v="1347"/>
    <n v="0"/>
    <s v="http://blocgame.com/stats.php?id=61767"/>
    <s v="Good"/>
  </r>
  <r>
    <s v="Ficasso"/>
    <s v="FAIBLO"/>
    <x v="9"/>
    <n v="91"/>
    <n v="2"/>
    <x v="6"/>
    <n v="1"/>
    <n v="0"/>
    <s v="Standard"/>
    <n v="62"/>
    <n v="1049"/>
    <n v="0"/>
    <x v="8"/>
    <n v="0"/>
    <s v="Untapped"/>
    <s v="Large"/>
    <n v="2000"/>
    <n v="0"/>
    <s v="http://blocgame.com/stats.php?id=61752"/>
    <s v="Gandhi-like"/>
  </r>
  <r>
    <s v="Lahanation"/>
    <s v="Sahanation"/>
    <x v="8"/>
    <n v="7"/>
    <n v="0"/>
    <x v="5"/>
    <n v="1"/>
    <n v="0"/>
    <s v="Undisciplined Rabble"/>
    <n v="20"/>
    <n v="1042"/>
    <n v="0"/>
    <x v="15"/>
    <n v="0"/>
    <s v="Untapped"/>
    <s v="Mediocre"/>
    <n v="379"/>
    <n v="0"/>
    <s v="http://blocgame.com/stats.php?id=60391"/>
    <s v="Good"/>
  </r>
  <r>
    <s v="TeraDeenz"/>
    <s v="fzdeenz86"/>
    <x v="8"/>
    <n v="3"/>
    <n v="0"/>
    <x v="6"/>
    <n v="1"/>
    <n v="0"/>
    <s v="Elite"/>
    <n v="9"/>
    <n v="1019"/>
    <n v="0"/>
    <x v="7"/>
    <n v="0"/>
    <s v="Plentiful"/>
    <s v="Somewhat Large"/>
    <n v="1541"/>
    <n v="0"/>
    <s v="http://blocgame.com/stats.php?id=61917"/>
    <s v="Pariah"/>
  </r>
  <r>
    <s v="KhazarBank"/>
    <s v="MoneyBags"/>
    <x v="36"/>
    <n v="58"/>
    <n v="0"/>
    <x v="6"/>
    <n v="1"/>
    <n v="0"/>
    <s v="Standard"/>
    <n v="4"/>
    <n v="1017"/>
    <n v="233"/>
    <x v="13"/>
    <n v="0"/>
    <s v="Untapped"/>
    <s v="Small"/>
    <n v="2562"/>
    <n v="0"/>
    <s v="http://blocgame.com/stats.php?id=62181"/>
    <s v="Gandhi-like"/>
  </r>
  <r>
    <s v="NationalFreedom"/>
    <s v="Muhammad Ali"/>
    <x v="0"/>
    <n v="26"/>
    <n v="0"/>
    <x v="5"/>
    <n v="1"/>
    <n v="0"/>
    <s v="Poor"/>
    <n v="0"/>
    <n v="993"/>
    <n v="0"/>
    <x v="2"/>
    <n v="0"/>
    <s v="Untapped"/>
    <s v="None"/>
    <n v="2000"/>
    <n v="0"/>
    <s v="http://blocgame.com/stats.php?id=62085"/>
    <s v="Gandhi-like"/>
  </r>
  <r>
    <s v="#buat2kerja"/>
    <s v="karam71"/>
    <x v="8"/>
    <n v="5"/>
    <n v="0"/>
    <x v="6"/>
    <n v="1"/>
    <n v="0"/>
    <s v="Undisciplined Rabble"/>
    <n v="83"/>
    <n v="989"/>
    <n v="141"/>
    <x v="15"/>
    <n v="0"/>
    <s v="Untapped"/>
    <s v="None"/>
    <n v="1617"/>
    <n v="0"/>
    <s v="http://blocgame.com/stats.php?id=61937"/>
    <s v="Gandhi-like"/>
  </r>
  <r>
    <s v="malthias"/>
    <s v="mikkoku"/>
    <x v="8"/>
    <n v="5"/>
    <n v="0"/>
    <x v="5"/>
    <n v="1"/>
    <n v="0"/>
    <s v="Standard"/>
    <n v="32"/>
    <n v="981"/>
    <n v="0"/>
    <x v="4"/>
    <n v="0"/>
    <s v="Untapped"/>
    <s v="Meagre"/>
    <n v="301"/>
    <n v="0"/>
    <s v="http://blocgame.com/stats.php?id=59201"/>
    <s v="Questionable"/>
  </r>
  <r>
    <s v="Gupgog"/>
    <s v="Lord Gog"/>
    <x v="8"/>
    <n v="5"/>
    <n v="0"/>
    <x v="5"/>
    <n v="1"/>
    <n v="0"/>
    <s v="Standard"/>
    <n v="100"/>
    <n v="971"/>
    <n v="414"/>
    <x v="7"/>
    <n v="0"/>
    <n v="0"/>
    <s v="None"/>
    <n v="1371"/>
    <n v="0"/>
    <s v="http://blocgame.com/stats.php?id=62146"/>
    <s v="Gandhi-like"/>
  </r>
  <r>
    <s v="UNIland"/>
    <s v="Anna5"/>
    <x v="8"/>
    <n v="12"/>
    <n v="0"/>
    <x v="5"/>
    <n v="1"/>
    <n v="0"/>
    <s v="Elite"/>
    <n v="0"/>
    <n v="964"/>
    <n v="0"/>
    <x v="8"/>
    <n v="0"/>
    <s v="Untapped"/>
    <s v="Meagre"/>
    <n v="1371"/>
    <n v="0"/>
    <s v="http://blocgame.com/stats.php?id=62192"/>
    <s v="Gandhi-like"/>
  </r>
  <r>
    <s v="arr lmao"/>
    <s v="piratepenis"/>
    <x v="3"/>
    <n v="53"/>
    <n v="0"/>
    <x v="6"/>
    <n v="1"/>
    <n v="0"/>
    <s v="Undisciplined Rabble"/>
    <n v="66"/>
    <n v="954"/>
    <n v="340"/>
    <x v="12"/>
    <n v="0"/>
    <s v="Untapped"/>
    <s v="None"/>
    <n v="1666"/>
    <n v="0"/>
    <s v="http://blocgame.com/stats.php?id=61839"/>
    <s v="Gandhi-like"/>
  </r>
  <r>
    <s v="Novabona"/>
    <s v="Mark H. Aurelius"/>
    <x v="3"/>
    <n v="40"/>
    <n v="0"/>
    <x v="5"/>
    <n v="1"/>
    <n v="0"/>
    <s v="Standard"/>
    <n v="37"/>
    <n v="954"/>
    <n v="0"/>
    <x v="10"/>
    <n v="0"/>
    <s v="Untapped"/>
    <s v="None"/>
    <n v="2000"/>
    <n v="0"/>
    <s v="http://blocgame.com/stats.php?id=62263"/>
    <s v="Good"/>
  </r>
  <r>
    <s v="Trartana"/>
    <s v="Alan Ferraro"/>
    <x v="8"/>
    <n v="4"/>
    <n v="0"/>
    <x v="5"/>
    <n v="1"/>
    <n v="0"/>
    <s v="Undisciplined Rabble"/>
    <n v="1"/>
    <n v="953"/>
    <n v="1813"/>
    <x v="1"/>
    <n v="0"/>
    <s v="Untapped"/>
    <s v="None"/>
    <n v="908"/>
    <n v="0"/>
    <s v="http://blocgame.com/stats.php?id=61679"/>
    <s v="Isolated"/>
  </r>
  <r>
    <s v="Nsntra"/>
    <s v="Ahmad Maselan"/>
    <x v="37"/>
    <n v="8"/>
    <n v="0"/>
    <x v="5"/>
    <n v="1"/>
    <n v="0"/>
    <s v="Poor"/>
    <n v="73"/>
    <n v="948"/>
    <n v="0"/>
    <x v="4"/>
    <n v="0"/>
    <s v="Untapped"/>
    <s v="Mediocre"/>
    <n v="1617"/>
    <n v="0"/>
    <s v="http://blocgame.com/stats.php?id=61896"/>
    <s v="Gandhi-like"/>
  </r>
  <r>
    <s v="Tendong"/>
    <s v="kijang"/>
    <x v="8"/>
    <n v="17"/>
    <n v="0"/>
    <x v="6"/>
    <n v="1"/>
    <n v="0"/>
    <s v="Standard"/>
    <n v="13"/>
    <n v="944"/>
    <n v="0"/>
    <x v="4"/>
    <n v="0"/>
    <s v="Untapped"/>
    <s v="Meagre"/>
    <n v="1112"/>
    <n v="0"/>
    <s v="http://blocgame.com/stats.php?id=62178"/>
    <s v="Gandhi-like"/>
  </r>
  <r>
    <s v="Cazadoria"/>
    <s v="JoshGraham"/>
    <x v="38"/>
    <n v="31"/>
    <n v="0"/>
    <x v="3"/>
    <n v="1"/>
    <n v="0"/>
    <s v="Elite"/>
    <n v="0"/>
    <n v="943"/>
    <n v="115"/>
    <x v="7"/>
    <n v="0"/>
    <s v="Untapped"/>
    <s v="Small"/>
    <n v="1633"/>
    <n v="0"/>
    <s v="http://blocgame.com/stats.php?id=40810"/>
    <s v="Gandhi-like"/>
  </r>
  <r>
    <s v="Sheena"/>
    <s v="Lord Alphus Maximus Spaz"/>
    <x v="14"/>
    <n v="30"/>
    <n v="0"/>
    <x v="5"/>
    <n v="1"/>
    <n v="0"/>
    <s v="Good"/>
    <n v="27"/>
    <n v="918"/>
    <n v="143"/>
    <x v="16"/>
    <n v="0"/>
    <s v="Untapped"/>
    <s v="Mediocre"/>
    <n v="2000"/>
    <n v="0"/>
    <s v="http://blocgame.com/stats.php?id=62190"/>
    <s v="Normal"/>
  </r>
  <r>
    <s v="Capitalism!"/>
    <s v="recette"/>
    <x v="30"/>
    <n v="26"/>
    <n v="0"/>
    <x v="7"/>
    <n v="1"/>
    <n v="0"/>
    <s v="Undisciplined Rabble"/>
    <n v="65"/>
    <n v="905"/>
    <n v="0"/>
    <x v="16"/>
    <n v="0"/>
    <s v="Untapped"/>
    <s v="None"/>
    <n v="2000"/>
    <n v="0"/>
    <s v="http://blocgame.com/stats.php?id=62268"/>
    <s v="Gandhi-like"/>
  </r>
  <r>
    <s v="harimau kl"/>
    <s v="harmidi"/>
    <x v="8"/>
    <n v="20"/>
    <n v="0"/>
    <x v="5"/>
    <n v="1"/>
    <n v="0"/>
    <s v="Good"/>
    <n v="15"/>
    <n v="896"/>
    <n v="754"/>
    <x v="4"/>
    <n v="0"/>
    <s v="Untapped"/>
    <s v="Mediocre"/>
    <n v="2000"/>
    <n v="0"/>
    <s v="http://blocgame.com/stats.php?id=62369"/>
    <s v="Gandhi-like"/>
  </r>
  <r>
    <s v="Anak Abah"/>
    <s v="kakamin95"/>
    <x v="14"/>
    <n v="46"/>
    <n v="0"/>
    <x v="5"/>
    <n v="1"/>
    <n v="0"/>
    <s v="Standard"/>
    <n v="48"/>
    <n v="874"/>
    <n v="339"/>
    <x v="15"/>
    <n v="0"/>
    <s v="Near Depletion"/>
    <s v="None"/>
    <n v="1359"/>
    <n v="0"/>
    <s v="http://blocgame.com/stats.php?id=60483"/>
    <s v="Gandhi-like"/>
  </r>
  <r>
    <s v="Begnion"/>
    <s v="Lehran"/>
    <x v="3"/>
    <n v="40"/>
    <n v="0"/>
    <x v="6"/>
    <n v="1"/>
    <n v="0"/>
    <s v="Elite"/>
    <n v="40"/>
    <n v="864"/>
    <n v="434"/>
    <x v="18"/>
    <n v="0"/>
    <s v="Untapped"/>
    <s v="Somewhat Large"/>
    <n v="2000"/>
    <n v="0"/>
    <s v="http://blocgame.com/stats.php?id=49586"/>
    <s v="Gandhi-like"/>
  </r>
  <r>
    <s v="Ashenforth"/>
    <s v="Tamacus"/>
    <x v="6"/>
    <n v="54"/>
    <n v="0"/>
    <x v="6"/>
    <n v="1"/>
    <n v="0"/>
    <s v="Good"/>
    <n v="121"/>
    <n v="855"/>
    <n v="275"/>
    <x v="17"/>
    <n v="0"/>
    <s v="Untapped"/>
    <s v="Mediocre"/>
    <n v="1921"/>
    <n v="0"/>
    <s v="http://blocgame.com/stats.php?id=62119"/>
    <s v="Gandhi-like"/>
  </r>
  <r>
    <s v="Stapler City"/>
    <s v="#wow #whoa"/>
    <x v="30"/>
    <n v="31"/>
    <n v="0"/>
    <x v="6"/>
    <n v="1"/>
    <n v="0"/>
    <s v="Undisciplined Rabble"/>
    <n v="65"/>
    <n v="817"/>
    <n v="95"/>
    <x v="16"/>
    <n v="0"/>
    <s v="Untapped"/>
    <s v="None"/>
    <n v="2000"/>
    <n v="0"/>
    <s v="http://blocgame.com/stats.php?id=62270"/>
    <s v="Gandhi-like"/>
  </r>
  <r>
    <s v="Ipoh"/>
    <s v="QiffahsyII"/>
    <x v="14"/>
    <n v="73"/>
    <n v="0"/>
    <x v="5"/>
    <n v="1"/>
    <n v="0"/>
    <s v="Poor"/>
    <n v="15"/>
    <n v="805"/>
    <n v="0"/>
    <x v="1"/>
    <n v="1"/>
    <n v="0"/>
    <s v="Mediocre"/>
    <n v="2327"/>
    <n v="0"/>
    <s v="http://blocgame.com/stats.php?id=62127"/>
    <s v="Gandhi-like"/>
  </r>
  <r>
    <s v="Bellatrix"/>
    <s v="General Vorchevsky"/>
    <x v="1"/>
    <n v="21"/>
    <n v="0"/>
    <x v="6"/>
    <n v="1"/>
    <n v="0"/>
    <s v="Good"/>
    <n v="1"/>
    <n v="795"/>
    <n v="0"/>
    <x v="1"/>
    <n v="0"/>
    <s v="Untapped"/>
    <s v="Mediocre"/>
    <n v="2000"/>
    <n v="0"/>
    <s v="http://blocgame.com/stats.php?id=62246"/>
    <s v="Gandhi-like"/>
  </r>
  <r>
    <s v="Rudenia"/>
    <s v="Supreme Leader"/>
    <x v="8"/>
    <n v="27"/>
    <n v="0"/>
    <x v="5"/>
    <n v="1"/>
    <n v="0"/>
    <s v="Good"/>
    <n v="1"/>
    <n v="789"/>
    <n v="0"/>
    <x v="1"/>
    <n v="0"/>
    <n v="0"/>
    <s v="Meagre"/>
    <n v="1269"/>
    <n v="0"/>
    <s v="http://blocgame.com/stats.php?id=47765"/>
    <s v="Gandhi-like"/>
  </r>
  <r>
    <s v="Gumiho"/>
    <s v="Hachiman"/>
    <x v="9"/>
    <n v="12"/>
    <n v="1"/>
    <x v="6"/>
    <n v="1"/>
    <n v="0"/>
    <s v="Undisciplined Rabble"/>
    <n v="0"/>
    <n v="783"/>
    <n v="0"/>
    <x v="15"/>
    <n v="0"/>
    <n v="0"/>
    <s v="Powerful"/>
    <n v="2380"/>
    <n v="0"/>
    <s v="http://blocgame.com/stats.php?id=61827"/>
    <s v="Pariah"/>
  </r>
  <r>
    <s v="originalname"/>
    <s v="xynta"/>
    <x v="30"/>
    <n v="29"/>
    <n v="0"/>
    <x v="6"/>
    <n v="1"/>
    <n v="0"/>
    <s v="Undisciplined Rabble"/>
    <n v="65"/>
    <n v="778"/>
    <n v="51"/>
    <x v="17"/>
    <n v="0"/>
    <s v="Plentiful"/>
    <s v="None"/>
    <n v="1805"/>
    <n v="0"/>
    <s v="http://blocgame.com/stats.php?id=62047"/>
    <s v="Gandhi-like"/>
  </r>
  <r>
    <s v="kobisbunga"/>
    <s v="kobis"/>
    <x v="8"/>
    <n v="80"/>
    <n v="0"/>
    <x v="5"/>
    <n v="1"/>
    <n v="0"/>
    <s v="Good"/>
    <n v="15"/>
    <n v="770"/>
    <n v="0"/>
    <x v="15"/>
    <n v="0"/>
    <s v="Near Depletion"/>
    <s v="Meagre"/>
    <n v="1907"/>
    <n v="0"/>
    <s v="http://blocgame.com/stats.php?id=61609"/>
    <s v="Gandhi-like"/>
  </r>
  <r>
    <s v="Sheym"/>
    <s v="Ooodin"/>
    <x v="3"/>
    <n v="33"/>
    <n v="0"/>
    <x v="6"/>
    <n v="1"/>
    <n v="0"/>
    <s v="Standard"/>
    <n v="7"/>
    <n v="769"/>
    <n v="0"/>
    <x v="5"/>
    <n v="0"/>
    <n v="0"/>
    <s v="Meagre"/>
    <n v="1560"/>
    <n v="0"/>
    <s v="http://blocgame.com/stats.php?id=61826"/>
    <s v="Gandhi-like"/>
  </r>
  <r>
    <s v="Antah_Berantah"/>
    <s v="zonda"/>
    <x v="8"/>
    <n v="48"/>
    <n v="0"/>
    <x v="5"/>
    <n v="1"/>
    <n v="0"/>
    <s v="Standard"/>
    <n v="8"/>
    <n v="746"/>
    <n v="110"/>
    <x v="15"/>
    <n v="0"/>
    <s v="Untapped"/>
    <s v="Mediocre"/>
    <n v="1361"/>
    <n v="0"/>
    <s v="http://blocgame.com/stats.php?id=62247"/>
    <s v="Gandhi-like"/>
  </r>
  <r>
    <s v="Baxton"/>
    <s v="BigSmoke"/>
    <x v="8"/>
    <n v="8"/>
    <n v="0"/>
    <x v="5"/>
    <n v="1"/>
    <n v="0"/>
    <s v="Good"/>
    <n v="182"/>
    <n v="733"/>
    <n v="0"/>
    <x v="4"/>
    <n v="0"/>
    <s v="Untapped"/>
    <s v="None"/>
    <n v="1284"/>
    <n v="0"/>
    <s v="http://blocgame.com/stats.php?id=61582"/>
    <s v="Gandhi-like"/>
  </r>
  <r>
    <s v="Vierte Reich"/>
    <s v="Silver_Sr71"/>
    <x v="8"/>
    <n v="4"/>
    <n v="0"/>
    <x v="5"/>
    <n v="1"/>
    <n v="0"/>
    <s v="Good"/>
    <n v="68"/>
    <n v="722"/>
    <n v="0"/>
    <x v="6"/>
    <n v="0"/>
    <n v="0"/>
    <s v="None"/>
    <n v="1344"/>
    <n v="0"/>
    <s v="http://blocgame.com/stats.php?id=59580"/>
    <s v="Good"/>
  </r>
  <r>
    <s v="SemutHitam"/>
    <s v="JohnCool"/>
    <x v="8"/>
    <n v="55"/>
    <n v="0"/>
    <x v="5"/>
    <n v="1"/>
    <n v="0"/>
    <s v="Good"/>
    <n v="9"/>
    <n v="722"/>
    <n v="391"/>
    <x v="7"/>
    <n v="0"/>
    <s v="Near Depletion"/>
    <s v="Mediocre"/>
    <n v="2052"/>
    <n v="0"/>
    <s v="http://blocgame.com/stats.php?id=62379"/>
    <s v="Gandhi-like"/>
  </r>
  <r>
    <s v="Brohan"/>
    <s v="Brodolf_shitler"/>
    <x v="2"/>
    <n v="9"/>
    <n v="0"/>
    <x v="6"/>
    <n v="1"/>
    <n v="0"/>
    <s v="Good"/>
    <n v="101"/>
    <n v="720"/>
    <n v="2752"/>
    <x v="8"/>
    <n v="0"/>
    <s v="Untapped"/>
    <s v="None"/>
    <n v="1952"/>
    <n v="0"/>
    <s v="http://blocgame.com/stats.php?id=40340"/>
    <s v="Gandhi-like"/>
  </r>
  <r>
    <s v="SandBritain"/>
    <s v="SpeedMan"/>
    <x v="8"/>
    <n v="25"/>
    <n v="0"/>
    <x v="6"/>
    <n v="1"/>
    <n v="0"/>
    <s v="Undisciplined Rabble"/>
    <n v="66"/>
    <n v="717"/>
    <n v="2158"/>
    <x v="1"/>
    <n v="0"/>
    <s v="Untapped"/>
    <s v="None"/>
    <n v="1818"/>
    <n v="0"/>
    <s v="http://blocgame.com/stats.php?id=61689"/>
    <s v="Gandhi-like"/>
  </r>
  <r>
    <s v="Bielmasa"/>
    <s v="Gabriel Masa"/>
    <x v="2"/>
    <n v="2"/>
    <n v="0"/>
    <x v="5"/>
    <n v="1"/>
    <n v="0"/>
    <s v="Undisciplined Rabble"/>
    <n v="45"/>
    <n v="715"/>
    <n v="0"/>
    <x v="4"/>
    <n v="0"/>
    <s v="Untapped"/>
    <s v="Meagre"/>
    <n v="797"/>
    <n v="0"/>
    <s v="http://blocgame.com/stats.php?id=56012"/>
    <s v="Isolated"/>
  </r>
  <r>
    <s v="Ongcan"/>
    <s v="OngCan"/>
    <x v="8"/>
    <n v="20"/>
    <n v="0"/>
    <x v="5"/>
    <n v="1"/>
    <n v="0"/>
    <s v="Standard"/>
    <n v="31"/>
    <n v="713"/>
    <n v="0"/>
    <x v="7"/>
    <n v="0"/>
    <s v="Untapped"/>
    <s v="Meagre"/>
    <n v="2020"/>
    <n v="0"/>
    <s v="http://blocgame.com/stats.php?id=62393"/>
    <s v="Gandhi-like"/>
  </r>
  <r>
    <s v="kota jerangau"/>
    <s v="saiyaman"/>
    <x v="3"/>
    <n v="56"/>
    <n v="0"/>
    <x v="5"/>
    <n v="1"/>
    <n v="0"/>
    <s v="Good"/>
    <n v="79"/>
    <n v="712"/>
    <n v="3617"/>
    <x v="1"/>
    <n v="0"/>
    <s v="Untapped"/>
    <s v="Large"/>
    <n v="2591"/>
    <n v="0"/>
    <s v="http://blocgame.com/stats.php?id=62197"/>
    <s v="Gandhi-like"/>
  </r>
  <r>
    <s v="DARFA"/>
    <s v="Warf"/>
    <x v="8"/>
    <n v="70"/>
    <n v="0"/>
    <x v="6"/>
    <n v="1"/>
    <n v="0"/>
    <s v="Elite"/>
    <n v="1"/>
    <n v="708"/>
    <n v="0"/>
    <x v="3"/>
    <n v="0"/>
    <s v="Plentiful"/>
    <s v="Large"/>
    <n v="1666"/>
    <n v="0"/>
    <s v="http://blocgame.com/stats.php?id=62213"/>
    <s v="Gandhi-like"/>
  </r>
  <r>
    <s v="Zaratustran"/>
    <s v="Zaratustra Willness"/>
    <x v="12"/>
    <n v="29"/>
    <n v="0"/>
    <x v="6"/>
    <n v="1"/>
    <n v="0"/>
    <s v="Good"/>
    <n v="2"/>
    <n v="706"/>
    <n v="177"/>
    <x v="6"/>
    <n v="0"/>
    <s v="Untapped"/>
    <s v="Small"/>
    <n v="2000"/>
    <n v="0"/>
    <s v="http://blocgame.com/stats.php?id=62337"/>
    <s v="Gandhi-like"/>
  </r>
  <r>
    <s v="Parsadox"/>
    <s v="Parsadox"/>
    <x v="32"/>
    <n v="17"/>
    <n v="0"/>
    <x v="5"/>
    <n v="1"/>
    <n v="0"/>
    <s v="Elite"/>
    <n v="1"/>
    <n v="703"/>
    <n v="3480"/>
    <x v="8"/>
    <n v="0"/>
    <n v="0"/>
    <s v="Meagre"/>
    <n v="1747"/>
    <n v="0"/>
    <s v="http://blocgame.com/stats.php?id=44331"/>
    <s v="Angelic"/>
  </r>
  <r>
    <s v="melakar raya"/>
    <s v="coin"/>
    <x v="8"/>
    <n v="26"/>
    <n v="0"/>
    <x v="5"/>
    <n v="1"/>
    <n v="0"/>
    <s v="Standard"/>
    <n v="1"/>
    <n v="691"/>
    <n v="103"/>
    <x v="13"/>
    <n v="0"/>
    <s v="Near Depletion"/>
    <s v="Meagre"/>
    <n v="2277"/>
    <n v="0"/>
    <s v="http://blocgame.com/stats.php?id=62446"/>
    <s v="Angelic"/>
  </r>
  <r>
    <s v="Airhorn Anal"/>
    <s v="LelkyLelbao"/>
    <x v="3"/>
    <n v="49"/>
    <n v="0"/>
    <x v="6"/>
    <n v="1"/>
    <n v="0"/>
    <s v="Undisciplined Rabble"/>
    <n v="66"/>
    <n v="679"/>
    <n v="2670"/>
    <x v="1"/>
    <n v="0"/>
    <s v="Untapped"/>
    <s v="None"/>
    <n v="2176"/>
    <n v="0"/>
    <s v="http://blocgame.com/stats.php?id=61690"/>
    <s v="Gandhi-like"/>
  </r>
  <r>
    <s v="TheAccountants"/>
    <s v="TheAccountant13"/>
    <x v="27"/>
    <n v="27"/>
    <n v="0"/>
    <x v="5"/>
    <n v="1"/>
    <n v="0"/>
    <s v="Elite"/>
    <n v="0"/>
    <n v="670"/>
    <n v="5311"/>
    <x v="8"/>
    <n v="0"/>
    <n v="0"/>
    <s v="Mediocre"/>
    <n v="1855"/>
    <n v="0"/>
    <s v="http://blocgame.com/stats.php?id=62517"/>
    <s v="Gandhi-like"/>
  </r>
  <r>
    <s v="anonimas"/>
    <s v="Tadzik ï¿½eligowski"/>
    <x v="8"/>
    <n v="27"/>
    <n v="0"/>
    <x v="5"/>
    <n v="1"/>
    <n v="0"/>
    <s v="Undisciplined Rabble"/>
    <n v="3"/>
    <n v="657"/>
    <n v="2180"/>
    <x v="1"/>
    <n v="0"/>
    <s v="Near Depletion"/>
    <s v="Meagre"/>
    <n v="720"/>
    <n v="0"/>
    <s v="http://blocgame.com/stats.php?id=61583"/>
    <s v="Axis of Evil"/>
  </r>
  <r>
    <s v="jongos"/>
    <s v="barros"/>
    <x v="8"/>
    <n v="36"/>
    <n v="0"/>
    <x v="5"/>
    <n v="1"/>
    <n v="0"/>
    <s v="Good"/>
    <n v="13"/>
    <n v="653"/>
    <n v="0"/>
    <x v="15"/>
    <n v="0"/>
    <s v="Untapped"/>
    <s v="Mediocre"/>
    <n v="2029"/>
    <n v="0"/>
    <s v="http://blocgame.com/stats.php?id=61892"/>
    <s v="Gandhi-like"/>
  </r>
  <r>
    <s v="Conrad"/>
    <s v="Waled"/>
    <x v="39"/>
    <n v="36"/>
    <n v="0"/>
    <x v="5"/>
    <n v="1"/>
    <n v="0"/>
    <s v="Good"/>
    <n v="12"/>
    <n v="644"/>
    <n v="3464"/>
    <x v="5"/>
    <n v="0"/>
    <s v="Untapped"/>
    <s v="Mediocre"/>
    <n v="2000"/>
    <n v="0"/>
    <s v="http://blocgame.com/stats.php?id=62640"/>
    <s v="Angelic"/>
  </r>
  <r>
    <s v="Lubekran"/>
    <s v="septima"/>
    <x v="8"/>
    <n v="28"/>
    <n v="0"/>
    <x v="5"/>
    <n v="1"/>
    <n v="0"/>
    <s v="Elite"/>
    <n v="15"/>
    <n v="637"/>
    <n v="434"/>
    <x v="7"/>
    <n v="0"/>
    <s v="Untapped"/>
    <s v="Meagre"/>
    <n v="2000"/>
    <n v="0"/>
    <s v="http://blocgame.com/stats.php?id=62568"/>
    <s v="Gandhi-like"/>
  </r>
  <r>
    <s v="Llamaland"/>
    <s v="Drama Llama"/>
    <x v="31"/>
    <n v="20"/>
    <n v="0"/>
    <x v="5"/>
    <n v="1"/>
    <n v="0"/>
    <s v="Standard"/>
    <n v="15"/>
    <n v="637"/>
    <n v="0"/>
    <x v="8"/>
    <n v="0"/>
    <s v="Untapped"/>
    <s v="Small"/>
    <n v="2000"/>
    <n v="0"/>
    <s v="http://blocgame.com/stats.php?id=62571"/>
    <s v="Gandhi-like"/>
  </r>
  <r>
    <s v="Arganava"/>
    <s v="Abdul Hamid Muhammad"/>
    <x v="8"/>
    <n v="38"/>
    <n v="0"/>
    <x v="6"/>
    <n v="1"/>
    <n v="0"/>
    <s v="Good"/>
    <n v="4"/>
    <n v="634"/>
    <n v="0"/>
    <x v="15"/>
    <n v="0"/>
    <n v="0"/>
    <s v="Meagre"/>
    <n v="2052"/>
    <n v="0"/>
    <s v="http://blocgame.com/stats.php?id=62223"/>
    <s v="Gandhi-like"/>
  </r>
  <r>
    <s v="Bintulu ranger"/>
    <s v="Bintulu Empire"/>
    <x v="8"/>
    <n v="25"/>
    <n v="0"/>
    <x v="5"/>
    <n v="1"/>
    <n v="0"/>
    <s v="Good"/>
    <n v="10"/>
    <n v="633"/>
    <n v="237"/>
    <x v="7"/>
    <n v="0"/>
    <s v="Untapped"/>
    <s v="Meagre"/>
    <n v="2000"/>
    <n v="0"/>
    <s v="http://blocgame.com/stats.php?id=62370"/>
    <s v="Gandhi-like"/>
  </r>
  <r>
    <s v="KL Lanas"/>
    <s v="suwey90"/>
    <x v="9"/>
    <n v="37"/>
    <n v="0"/>
    <x v="5"/>
    <n v="1"/>
    <n v="0"/>
    <s v="Good"/>
    <n v="15"/>
    <n v="632"/>
    <n v="0"/>
    <x v="15"/>
    <n v="0"/>
    <s v="Untapped"/>
    <s v="Mediocre"/>
    <n v="2000"/>
    <n v="0"/>
    <s v="http://blocgame.com/stats.php?id=60623"/>
    <s v="Gandhi-like"/>
  </r>
  <r>
    <s v="Mont Blanc"/>
    <s v="Tesco"/>
    <x v="39"/>
    <n v="38"/>
    <n v="0"/>
    <x v="5"/>
    <n v="1"/>
    <n v="0"/>
    <s v="Good"/>
    <n v="12"/>
    <n v="632"/>
    <n v="0"/>
    <x v="15"/>
    <n v="0"/>
    <s v="Untapped"/>
    <s v="Mediocre"/>
    <n v="2000"/>
    <n v="0"/>
    <s v="http://blocgame.com/stats.php?id=62644"/>
    <s v="Gandhi-like"/>
  </r>
  <r>
    <s v="InderaMalaya"/>
    <s v="azamnajmi"/>
    <x v="8"/>
    <n v="20"/>
    <n v="0"/>
    <x v="7"/>
    <n v="1"/>
    <n v="0"/>
    <s v="Poor"/>
    <n v="181"/>
    <n v="630"/>
    <n v="0"/>
    <x v="15"/>
    <n v="0"/>
    <s v="Untapped"/>
    <s v="None"/>
    <n v="2000"/>
    <n v="0"/>
    <s v="http://blocgame.com/stats.php?id=62029"/>
    <s v="Gandhi-like"/>
  </r>
  <r>
    <s v="Baconstate"/>
    <s v="Xeon"/>
    <x v="3"/>
    <n v="50"/>
    <n v="0"/>
    <x v="6"/>
    <n v="1"/>
    <n v="0"/>
    <s v="Standard"/>
    <n v="9"/>
    <n v="625"/>
    <n v="0"/>
    <x v="11"/>
    <n v="0"/>
    <s v="Plentiful"/>
    <s v="Mediocre"/>
    <n v="2366"/>
    <n v="0"/>
    <s v="http://blocgame.com/stats.php?id=62116"/>
    <s v="Gandhi-like"/>
  </r>
  <r>
    <s v="Amrans fans"/>
    <s v="apaiblues83"/>
    <x v="40"/>
    <n v="22"/>
    <n v="0"/>
    <x v="5"/>
    <n v="1"/>
    <n v="0"/>
    <s v="Good"/>
    <n v="8"/>
    <n v="625"/>
    <n v="5986"/>
    <x v="1"/>
    <n v="0"/>
    <n v="0"/>
    <s v="Somewhat Large"/>
    <n v="2286"/>
    <n v="0"/>
    <s v="http://blocgame.com/stats.php?id=62203"/>
    <s v="Gandhi-like"/>
  </r>
  <r>
    <s v="Celaka"/>
    <s v="tintarasaharish"/>
    <x v="8"/>
    <n v="5"/>
    <n v="0"/>
    <x v="5"/>
    <n v="1"/>
    <n v="0"/>
    <s v="Undisciplined Rabble"/>
    <n v="132"/>
    <n v="618"/>
    <n v="0"/>
    <x v="15"/>
    <n v="0"/>
    <s v="Untapped"/>
    <s v="None"/>
    <n v="1633"/>
    <n v="0"/>
    <s v="http://blocgame.com/stats.php?id=62510"/>
    <s v="Gandhi-like"/>
  </r>
  <r>
    <s v="Birawa"/>
    <s v="Ambross"/>
    <x v="3"/>
    <n v="47"/>
    <n v="0"/>
    <x v="5"/>
    <n v="1"/>
    <n v="0"/>
    <s v="Good"/>
    <n v="16"/>
    <n v="614"/>
    <n v="318"/>
    <x v="10"/>
    <n v="0"/>
    <s v="Untapped"/>
    <s v="Mediocre"/>
    <n v="3416"/>
    <n v="0"/>
    <s v="http://blocgame.com/stats.php?id=62536"/>
    <s v="Normal"/>
  </r>
  <r>
    <s v="Shenzhen"/>
    <s v="Violeta"/>
    <x v="8"/>
    <n v="30"/>
    <n v="0"/>
    <x v="5"/>
    <n v="1"/>
    <n v="0"/>
    <s v="Poor"/>
    <n v="80"/>
    <n v="608"/>
    <n v="0"/>
    <x v="0"/>
    <n v="0"/>
    <s v="Untapped"/>
    <s v="None"/>
    <n v="2000"/>
    <n v="0"/>
    <s v="http://blocgame.com/stats.php?id=62322"/>
    <s v="Gandhi-like"/>
  </r>
  <r>
    <s v="Kojastan"/>
    <s v="Dotar sojat"/>
    <x v="8"/>
    <n v="22"/>
    <n v="0"/>
    <x v="5"/>
    <n v="1"/>
    <n v="0"/>
    <s v="Poor"/>
    <n v="88"/>
    <n v="598"/>
    <n v="0"/>
    <x v="4"/>
    <n v="0"/>
    <s v="Untapped"/>
    <s v="Meagre"/>
    <n v="2000"/>
    <n v="0"/>
    <s v="http://blocgame.com/stats.php?id=62395"/>
    <s v="Gandhi-like"/>
  </r>
  <r>
    <s v="natangape"/>
    <s v="tina"/>
    <x v="9"/>
    <n v="10"/>
    <n v="0"/>
    <x v="6"/>
    <n v="1"/>
    <n v="0"/>
    <s v="Elite"/>
    <n v="16"/>
    <n v="595"/>
    <n v="0"/>
    <x v="15"/>
    <n v="0"/>
    <s v="Plentiful"/>
    <s v="Meagre"/>
    <n v="1927"/>
    <n v="0"/>
    <s v="http://blocgame.com/stats.php?id=61600"/>
    <s v="Nice"/>
  </r>
  <r>
    <s v="Edward Islands"/>
    <s v="kingjohn500"/>
    <x v="8"/>
    <n v="18"/>
    <n v="0"/>
    <x v="5"/>
    <n v="1"/>
    <n v="0"/>
    <s v="Poor"/>
    <n v="31"/>
    <n v="595"/>
    <n v="0"/>
    <x v="4"/>
    <n v="0"/>
    <s v="Untapped"/>
    <s v="Small"/>
    <n v="2000"/>
    <n v="0"/>
    <s v="http://blocgame.com/stats.php?id=62524"/>
    <s v="Gandhi-like"/>
  </r>
  <r>
    <s v="Sovngarde"/>
    <s v="Farron47"/>
    <x v="9"/>
    <n v="39"/>
    <n v="0"/>
    <x v="5"/>
    <n v="1"/>
    <n v="0"/>
    <s v="Elite"/>
    <n v="0"/>
    <n v="593"/>
    <n v="364"/>
    <x v="15"/>
    <n v="0"/>
    <s v="Untapped"/>
    <s v="Somewhat Large"/>
    <n v="2921"/>
    <n v="0"/>
    <s v="http://blocgame.com/stats.php?id=62626"/>
    <s v="Angelic"/>
  </r>
  <r>
    <s v="Montevallinia"/>
    <s v="Nimm"/>
    <x v="2"/>
    <n v="36"/>
    <n v="0"/>
    <x v="6"/>
    <n v="1"/>
    <n v="0"/>
    <s v="Good"/>
    <n v="29"/>
    <n v="586"/>
    <n v="0"/>
    <x v="11"/>
    <n v="0"/>
    <s v="Plentiful"/>
    <s v="Large"/>
    <n v="1734"/>
    <n v="0"/>
    <s v="http://blocgame.com/stats.php?id=39033"/>
    <s v="Isolated"/>
  </r>
  <r>
    <s v="Ira"/>
    <s v="TheCatOfTens"/>
    <x v="24"/>
    <n v="33"/>
    <n v="0"/>
    <x v="5"/>
    <n v="1"/>
    <n v="0"/>
    <s v="Good"/>
    <n v="10"/>
    <n v="584"/>
    <n v="3518"/>
    <x v="5"/>
    <n v="0"/>
    <s v="Untapped"/>
    <s v="Meagre"/>
    <n v="1633"/>
    <n v="0"/>
    <s v="http://blocgame.com/stats.php?id=62332"/>
    <s v="Angelic"/>
  </r>
  <r>
    <s v="aladdin1987"/>
    <s v="deedeedee1987"/>
    <x v="8"/>
    <n v="31"/>
    <n v="0"/>
    <x v="7"/>
    <n v="1"/>
    <n v="0"/>
    <s v="Undisciplined Rabble"/>
    <n v="5"/>
    <n v="569"/>
    <n v="0"/>
    <x v="7"/>
    <n v="0"/>
    <s v="Depleted"/>
    <s v="None"/>
    <n v="1081"/>
    <n v="0"/>
    <s v="http://blocgame.com/stats.php?id=60877"/>
    <s v="Gandhi-like"/>
  </r>
  <r>
    <s v="Vethuovania"/>
    <s v="Tragar"/>
    <x v="8"/>
    <n v="42"/>
    <n v="0"/>
    <x v="5"/>
    <n v="1"/>
    <n v="0"/>
    <s v="Good"/>
    <n v="2"/>
    <n v="561"/>
    <n v="0"/>
    <x v="7"/>
    <n v="0"/>
    <s v="Near Depletion"/>
    <s v="Meagre"/>
    <n v="2378"/>
    <n v="0"/>
    <s v="http://blocgame.com/stats.php?id=62334"/>
    <s v="Questionable"/>
  </r>
  <r>
    <s v="Awoo"/>
    <s v="resplendent"/>
    <x v="30"/>
    <n v="52"/>
    <n v="0"/>
    <x v="5"/>
    <n v="1"/>
    <n v="0"/>
    <s v="Undisciplined Rabble"/>
    <n v="66"/>
    <n v="560"/>
    <n v="343"/>
    <x v="18"/>
    <n v="0"/>
    <s v="Plentiful"/>
    <s v="None"/>
    <n v="2254"/>
    <n v="0"/>
    <s v="http://blocgame.com/stats.php?id=62267"/>
    <s v="Gandhi-like"/>
  </r>
  <r>
    <s v="Zalkanir"/>
    <s v="Delkamar"/>
    <x v="8"/>
    <n v="32"/>
    <n v="0"/>
    <x v="5"/>
    <n v="1"/>
    <n v="0"/>
    <s v="Elite"/>
    <n v="6"/>
    <n v="553"/>
    <n v="0"/>
    <x v="0"/>
    <n v="0"/>
    <s v="Untapped"/>
    <s v="Meagre"/>
    <n v="2366"/>
    <n v="0"/>
    <s v="http://blocgame.com/stats.php?id=62483"/>
    <s v="Gandhi-like"/>
  </r>
  <r>
    <s v="Triscaria"/>
    <s v="Triv455"/>
    <x v="8"/>
    <n v="10"/>
    <n v="0"/>
    <x v="7"/>
    <n v="1"/>
    <n v="0"/>
    <s v="Poor"/>
    <n v="70"/>
    <n v="545"/>
    <n v="0"/>
    <x v="10"/>
    <n v="0"/>
    <s v="Untapped"/>
    <s v="None"/>
    <n v="1650"/>
    <n v="0"/>
    <s v="http://blocgame.com/stats.php?id=62313"/>
    <s v="Gandhi-like"/>
  </r>
  <r>
    <s v="land1"/>
    <s v="land1"/>
    <x v="8"/>
    <n v="63"/>
    <n v="0"/>
    <x v="5"/>
    <n v="1"/>
    <n v="0"/>
    <s v="Good"/>
    <n v="5"/>
    <n v="526"/>
    <n v="0"/>
    <x v="15"/>
    <n v="0"/>
    <s v="Untapped"/>
    <s v="Mediocre"/>
    <n v="2451"/>
    <n v="0"/>
    <s v="http://blocgame.com/stats.php?id=61830"/>
    <s v="Gandhi-like"/>
  </r>
  <r>
    <s v="RadYugoslavija"/>
    <s v="Cobraaahhh1"/>
    <x v="3"/>
    <n v="8"/>
    <n v="0"/>
    <x v="5"/>
    <n v="1"/>
    <n v="0"/>
    <s v="Elite"/>
    <n v="0"/>
    <n v="520"/>
    <n v="0"/>
    <x v="4"/>
    <n v="0"/>
    <s v="Near Depletion"/>
    <s v="Meagre"/>
    <n v="2404"/>
    <n v="0"/>
    <s v="http://blocgame.com/stats.php?id=62615"/>
    <s v="Normal"/>
  </r>
  <r>
    <s v="Teganu Castle"/>
    <s v="Somebody"/>
    <x v="8"/>
    <n v="41"/>
    <n v="0"/>
    <x v="5"/>
    <n v="1"/>
    <n v="0"/>
    <s v="Standard"/>
    <n v="15"/>
    <n v="509"/>
    <n v="446"/>
    <x v="15"/>
    <n v="0"/>
    <s v="Untapped"/>
    <s v="Mediocre"/>
    <n v="2366"/>
    <n v="0"/>
    <s v="http://blocgame.com/stats.php?id=62472"/>
    <s v="Gandhi-like"/>
  </r>
  <r>
    <s v="Banjica"/>
    <s v="Stjepan Filipovic"/>
    <x v="1"/>
    <n v="86"/>
    <n v="4"/>
    <x v="3"/>
    <n v="1"/>
    <n v="0"/>
    <s v="Elite"/>
    <n v="7"/>
    <n v="508"/>
    <n v="0"/>
    <x v="4"/>
    <n v="0"/>
    <n v="0"/>
    <s v="Very Powerful"/>
    <n v="3265"/>
    <n v="0"/>
    <s v="http://blocgame.com/stats.php?id=60675"/>
    <s v="Gandhi-like"/>
  </r>
  <r>
    <s v="semerah padi"/>
    <s v="azrilahm"/>
    <x v="8"/>
    <n v="22"/>
    <n v="0"/>
    <x v="5"/>
    <n v="1"/>
    <n v="0"/>
    <s v="Elite"/>
    <n v="0"/>
    <n v="504"/>
    <n v="214"/>
    <x v="15"/>
    <n v="0"/>
    <s v="Untapped"/>
    <s v="Mediocre"/>
    <n v="2000"/>
    <n v="0"/>
    <s v="http://blocgame.com/stats.php?id=62389"/>
    <s v="Gandhi-like"/>
  </r>
  <r>
    <s v="Kangkong"/>
    <s v="MaslanJibby"/>
    <x v="2"/>
    <n v="10"/>
    <n v="0"/>
    <x v="5"/>
    <n v="1"/>
    <n v="0"/>
    <s v="Undisciplined Rabble"/>
    <n v="0"/>
    <n v="503"/>
    <n v="0"/>
    <x v="4"/>
    <n v="0"/>
    <s v="Plentiful"/>
    <s v="Meagre"/>
    <n v="2070"/>
    <n v="0"/>
    <s v="http://blocgame.com/stats.php?id=62468"/>
    <s v="Gandhi-like"/>
  </r>
  <r>
    <s v="the Red Hammer"/>
    <s v="TheFrenchComrade"/>
    <x v="8"/>
    <n v="20"/>
    <n v="0"/>
    <x v="5"/>
    <n v="1"/>
    <n v="0"/>
    <s v="Poor"/>
    <n v="3"/>
    <n v="481"/>
    <n v="410"/>
    <x v="6"/>
    <n v="0"/>
    <s v="Untapped"/>
    <s v="None"/>
    <n v="2000"/>
    <n v="0"/>
    <s v="http://blocgame.com/stats.php?id=62527"/>
    <s v="Gandhi-like"/>
  </r>
  <r>
    <s v="constania"/>
    <s v="Comrade"/>
    <x v="8"/>
    <n v="25"/>
    <n v="0"/>
    <x v="5"/>
    <n v="1"/>
    <n v="0"/>
    <s v="Elite"/>
    <n v="65"/>
    <n v="478"/>
    <n v="54"/>
    <x v="16"/>
    <n v="0"/>
    <s v="Untapped"/>
    <s v="Meagre"/>
    <n v="2000"/>
    <n v="0"/>
    <s v="http://blocgame.com/stats.php?id=62606"/>
    <s v="Gandhi-like"/>
  </r>
  <r>
    <s v="Raizar"/>
    <s v="Far-Han"/>
    <x v="8"/>
    <n v="43"/>
    <n v="0"/>
    <x v="5"/>
    <n v="1"/>
    <n v="0"/>
    <s v="Good"/>
    <n v="16"/>
    <n v="472"/>
    <n v="440"/>
    <x v="13"/>
    <n v="0"/>
    <s v="Untapped"/>
    <s v="Small"/>
    <n v="2382"/>
    <n v="0"/>
    <s v="http://blocgame.com/stats.php?id=62443"/>
    <s v="Gandhi-like"/>
  </r>
  <r>
    <s v="Kulunkjin"/>
    <s v="Areum ling"/>
    <x v="8"/>
    <n v="31"/>
    <n v="0"/>
    <x v="5"/>
    <n v="1"/>
    <n v="0"/>
    <s v="Elite"/>
    <n v="23"/>
    <n v="472"/>
    <n v="0"/>
    <x v="4"/>
    <n v="0"/>
    <s v="Plentiful"/>
    <s v="Meagre"/>
    <n v="2000"/>
    <n v="0"/>
    <s v="http://blocgame.com/stats.php?id=62604"/>
    <s v="Gandhi-like"/>
  </r>
  <r>
    <s v="rusua"/>
    <s v="dark__Warrior"/>
    <x v="8"/>
    <n v="32"/>
    <n v="0"/>
    <x v="5"/>
    <n v="1"/>
    <n v="0"/>
    <s v="Good"/>
    <n v="9"/>
    <n v="472"/>
    <n v="219"/>
    <x v="4"/>
    <n v="0"/>
    <s v="Plentiful"/>
    <s v="None"/>
    <n v="2000"/>
    <n v="0"/>
    <s v="http://blocgame.com/stats.php?id=62632"/>
    <s v="Gandhi-like"/>
  </r>
  <r>
    <s v="MembumiHangus"/>
    <s v="Hambikko"/>
    <x v="9"/>
    <n v="40"/>
    <n v="0"/>
    <x v="6"/>
    <n v="1"/>
    <n v="0"/>
    <s v="Standard"/>
    <n v="8"/>
    <n v="466"/>
    <n v="155"/>
    <x v="15"/>
    <n v="0"/>
    <n v="0"/>
    <s v="Meagre"/>
    <n v="2000"/>
    <n v="0"/>
    <s v="http://blocgame.com/stats.php?id=62424"/>
    <s v="Gandhi-like"/>
  </r>
  <r>
    <s v="Mawlid"/>
    <s v="rotazairo"/>
    <x v="9"/>
    <n v="22"/>
    <n v="0"/>
    <x v="7"/>
    <n v="1"/>
    <n v="0"/>
    <s v="Undisciplined Rabble"/>
    <n v="141"/>
    <n v="465"/>
    <n v="28"/>
    <x v="7"/>
    <n v="0"/>
    <s v="Untapped"/>
    <s v="None"/>
    <n v="2000"/>
    <n v="0"/>
    <s v="http://blocgame.com/stats.php?id=62403"/>
    <s v="Gandhi-like"/>
  </r>
  <r>
    <s v="south nation"/>
    <s v="presiden tote"/>
    <x v="9"/>
    <n v="13"/>
    <n v="0"/>
    <x v="5"/>
    <n v="1"/>
    <n v="0"/>
    <s v="Elite"/>
    <n v="6"/>
    <n v="455"/>
    <n v="390"/>
    <x v="4"/>
    <n v="0"/>
    <s v="Near Depletion"/>
    <s v="Meagre"/>
    <n v="2272"/>
    <n v="0"/>
    <s v="http://blocgame.com/stats.php?id=61911"/>
    <s v="Isolated"/>
  </r>
  <r>
    <s v="Wadowicki Blues"/>
    <s v="tajfunek12"/>
    <x v="8"/>
    <n v="66"/>
    <n v="0"/>
    <x v="5"/>
    <n v="1"/>
    <n v="0"/>
    <s v="Good"/>
    <n v="3"/>
    <n v="446"/>
    <n v="11"/>
    <x v="14"/>
    <n v="0"/>
    <n v="0"/>
    <s v="Small"/>
    <n v="2733"/>
    <n v="0"/>
    <s v="http://blocgame.com/stats.php?id=62645"/>
    <s v="Questionable"/>
  </r>
  <r>
    <s v="Hintasoka"/>
    <s v="Emit Mak"/>
    <x v="8"/>
    <n v="19"/>
    <n v="0"/>
    <x v="5"/>
    <n v="1"/>
    <n v="0"/>
    <s v="Elite"/>
    <n v="20"/>
    <n v="445"/>
    <n v="0"/>
    <x v="7"/>
    <n v="0"/>
    <s v="Plentiful"/>
    <s v="Mediocre"/>
    <n v="2024"/>
    <n v="0"/>
    <s v="http://blocgame.com/stats.php?id=62532"/>
    <s v="Nice"/>
  </r>
  <r>
    <s v="AES"/>
    <s v="Yang Zhi"/>
    <x v="8"/>
    <n v="7"/>
    <n v="0"/>
    <x v="6"/>
    <n v="1"/>
    <n v="0"/>
    <s v="Undisciplined Rabble"/>
    <n v="56"/>
    <n v="443"/>
    <n v="2674"/>
    <x v="1"/>
    <n v="0"/>
    <s v="Plentiful"/>
    <s v="Meagre"/>
    <n v="1617"/>
    <n v="0"/>
    <s v="http://blocgame.com/stats.php?id=62129"/>
    <s v="Gandhi-like"/>
  </r>
  <r>
    <s v="mzymz"/>
    <s v="mzymz79"/>
    <x v="8"/>
    <n v="8"/>
    <n v="0"/>
    <x v="5"/>
    <n v="1"/>
    <n v="0"/>
    <s v="Elite"/>
    <n v="2"/>
    <n v="440"/>
    <n v="0"/>
    <x v="1"/>
    <n v="0"/>
    <n v="0"/>
    <s v="Meagre"/>
    <n v="1921"/>
    <n v="0"/>
    <s v="http://blocgame.com/stats.php?id=62580"/>
    <s v="Nice"/>
  </r>
  <r>
    <s v="guohai"/>
    <s v="matian"/>
    <x v="8"/>
    <n v="20"/>
    <n v="0"/>
    <x v="7"/>
    <n v="1"/>
    <n v="0"/>
    <s v="Poor"/>
    <n v="11"/>
    <n v="438"/>
    <n v="0"/>
    <x v="0"/>
    <n v="0"/>
    <s v="Untapped"/>
    <s v="None"/>
    <n v="2000"/>
    <n v="0"/>
    <s v="http://blocgame.com/stats.php?id=60428"/>
    <s v="Gandhi-like"/>
  </r>
  <r>
    <s v="Guerilla"/>
    <s v="mohdirfan"/>
    <x v="9"/>
    <n v="52"/>
    <n v="0"/>
    <x v="5"/>
    <n v="1"/>
    <n v="0"/>
    <s v="Standard"/>
    <n v="8"/>
    <n v="423"/>
    <n v="158"/>
    <x v="15"/>
    <n v="0"/>
    <s v="Untapped"/>
    <s v="Meagre"/>
    <n v="2000"/>
    <n v="0"/>
    <s v="http://blocgame.com/stats.php?id=61854"/>
    <s v="Gandhi-like"/>
  </r>
  <r>
    <s v="ZureFy"/>
    <s v="AzureNia03"/>
    <x v="8"/>
    <n v="10"/>
    <n v="0"/>
    <x v="5"/>
    <n v="1"/>
    <n v="0"/>
    <s v="Undisciplined Rabble"/>
    <n v="6"/>
    <n v="422"/>
    <n v="0"/>
    <x v="7"/>
    <n v="0"/>
    <n v="0"/>
    <s v="None"/>
    <n v="1569"/>
    <n v="0"/>
    <s v="http://blocgame.com/stats.php?id=62539"/>
    <s v="Gandhi-like"/>
  </r>
  <r>
    <s v="Brunstovia"/>
    <s v="Zat Other Guy"/>
    <x v="8"/>
    <n v="20"/>
    <n v="0"/>
    <x v="5"/>
    <n v="1"/>
    <n v="0"/>
    <s v="Poor"/>
    <n v="0"/>
    <n v="422"/>
    <n v="182"/>
    <x v="0"/>
    <n v="0"/>
    <s v="Untapped"/>
    <s v="Meagre"/>
    <n v="2000"/>
    <n v="0"/>
    <s v="http://blocgame.com/stats.php?id=62648"/>
    <s v="Gandhi-like"/>
  </r>
  <r>
    <s v="Orange Julius"/>
    <s v="5dollarcheezit"/>
    <x v="3"/>
    <n v="59"/>
    <n v="0"/>
    <x v="5"/>
    <n v="1"/>
    <n v="0"/>
    <s v="Poor"/>
    <n v="3"/>
    <n v="412"/>
    <n v="0"/>
    <x v="19"/>
    <n v="0"/>
    <s v="Untapped"/>
    <s v="None"/>
    <n v="2000"/>
    <n v="0"/>
    <s v="http://blocgame.com/stats.php?id=46049"/>
    <s v="Angelic"/>
  </r>
  <r>
    <s v="Vursian"/>
    <s v="Amirul Izzat"/>
    <x v="9"/>
    <n v="35"/>
    <n v="0"/>
    <x v="5"/>
    <n v="1"/>
    <n v="0"/>
    <s v="Elite"/>
    <n v="16"/>
    <n v="411"/>
    <n v="296"/>
    <x v="15"/>
    <n v="0"/>
    <s v="Untapped"/>
    <s v="Mediocre"/>
    <n v="2000"/>
    <n v="0"/>
    <s v="http://blocgame.com/stats.php?id=62540"/>
    <s v="Gandhi-like"/>
  </r>
  <r>
    <s v="Nhayat"/>
    <s v="Nhayat"/>
    <x v="3"/>
    <n v="18"/>
    <n v="0"/>
    <x v="7"/>
    <n v="1"/>
    <n v="0"/>
    <s v="Elite"/>
    <n v="1"/>
    <n v="406"/>
    <n v="272"/>
    <x v="0"/>
    <n v="0"/>
    <s v="Untapped"/>
    <s v="None"/>
    <n v="1980"/>
    <n v="0"/>
    <s v="http://blocgame.com/stats.php?id=62666"/>
    <s v="Nice"/>
  </r>
  <r>
    <s v="San Slohwia"/>
    <s v="Aederich"/>
    <x v="8"/>
    <n v="25"/>
    <n v="0"/>
    <x v="7"/>
    <n v="1"/>
    <n v="0"/>
    <s v="Elite"/>
    <n v="5"/>
    <n v="406"/>
    <n v="196"/>
    <x v="9"/>
    <n v="0"/>
    <s v="Untapped"/>
    <s v="Meagre"/>
    <n v="2366"/>
    <n v="0"/>
    <s v="http://blocgame.com/stats.php?id=62821"/>
    <s v="Questionable"/>
  </r>
  <r>
    <s v="Britiannia"/>
    <s v="Tommills1968"/>
    <x v="8"/>
    <n v="10"/>
    <n v="0"/>
    <x v="5"/>
    <n v="1"/>
    <n v="0"/>
    <s v="Good"/>
    <n v="47"/>
    <n v="403"/>
    <n v="0"/>
    <x v="9"/>
    <n v="0"/>
    <n v="0"/>
    <s v="None"/>
    <n v="1633"/>
    <n v="0"/>
    <s v="http://blocgame.com/stats.php?id=62338"/>
    <s v="Angelic"/>
  </r>
  <r>
    <s v="SS"/>
    <s v="CuntBuckle"/>
    <x v="1"/>
    <n v="59"/>
    <n v="0"/>
    <x v="5"/>
    <n v="1"/>
    <n v="0"/>
    <s v="Elite"/>
    <n v="2"/>
    <n v="398"/>
    <n v="2257"/>
    <x v="1"/>
    <n v="0"/>
    <s v="Untapped"/>
    <s v="Small"/>
    <n v="2461"/>
    <n v="0"/>
    <s v="http://blocgame.com/stats.php?id=62480"/>
    <s v="Gandhi-like"/>
  </r>
  <r>
    <s v="Wick"/>
    <s v="goku69587"/>
    <x v="3"/>
    <n v="45"/>
    <n v="0"/>
    <x v="5"/>
    <n v="1"/>
    <n v="0"/>
    <s v="Good"/>
    <n v="0"/>
    <n v="389"/>
    <n v="0"/>
    <x v="1"/>
    <n v="0"/>
    <n v="0"/>
    <s v="Mediocre"/>
    <n v="1633"/>
    <n v="0"/>
    <s v="http://blocgame.com/stats.php?id=62241"/>
    <s v="Gandhi-like"/>
  </r>
  <r>
    <s v="West Pacific"/>
    <s v="Thunder Eagle"/>
    <x v="5"/>
    <n v="45"/>
    <n v="0"/>
    <x v="5"/>
    <n v="1"/>
    <n v="0"/>
    <s v="Good"/>
    <n v="20"/>
    <n v="388"/>
    <n v="59"/>
    <x v="4"/>
    <n v="0"/>
    <s v="Untapped"/>
    <s v="Mediocre"/>
    <n v="1981"/>
    <n v="0"/>
    <s v="http://blocgame.com/stats.php?id=62429"/>
    <s v="Gandhi-like"/>
  </r>
  <r>
    <s v="New Horizons"/>
    <s v="Patrius"/>
    <x v="3"/>
    <n v="20"/>
    <n v="0"/>
    <x v="5"/>
    <n v="1"/>
    <n v="0"/>
    <s v="Good"/>
    <n v="2"/>
    <n v="381"/>
    <n v="144"/>
    <x v="0"/>
    <n v="0"/>
    <s v="Untapped"/>
    <s v="Meagre"/>
    <n v="2386"/>
    <n v="0"/>
    <s v="http://blocgame.com/stats.php?id=62772"/>
    <s v="Questionable"/>
  </r>
  <r>
    <s v="Singapore II"/>
    <s v="Lee Kwan Jew"/>
    <x v="8"/>
    <n v="8"/>
    <n v="0"/>
    <x v="5"/>
    <n v="1"/>
    <n v="0"/>
    <s v="Poor"/>
    <n v="50"/>
    <n v="379"/>
    <n v="160"/>
    <x v="15"/>
    <n v="0"/>
    <s v="Untapped"/>
    <s v="Mediocre"/>
    <n v="1542"/>
    <n v="0"/>
    <s v="http://blocgame.com/stats.php?id=61950"/>
    <s v="Normal"/>
  </r>
  <r>
    <s v="Optimus Maximus"/>
    <s v="ORigel"/>
    <x v="8"/>
    <n v="2"/>
    <n v="0"/>
    <x v="5"/>
    <n v="1"/>
    <n v="0"/>
    <s v="Elite"/>
    <n v="2"/>
    <n v="371"/>
    <n v="3201"/>
    <x v="3"/>
    <n v="0"/>
    <n v="0"/>
    <s v="Small"/>
    <n v="2000"/>
    <n v="0"/>
    <s v="http://blocgame.com/stats.php?id=62380"/>
    <s v="Good"/>
  </r>
  <r>
    <s v="Jangkong"/>
    <s v="Bendahara H"/>
    <x v="8"/>
    <n v="0"/>
    <n v="0"/>
    <x v="5"/>
    <n v="1"/>
    <n v="0"/>
    <s v="Undisciplined Rabble"/>
    <n v="101"/>
    <n v="367"/>
    <n v="253"/>
    <x v="15"/>
    <n v="0"/>
    <s v="Untapped"/>
    <s v="None"/>
    <n v="1880"/>
    <n v="0"/>
    <s v="http://blocgame.com/stats.php?id=62287"/>
    <s v="Gandhi-like"/>
  </r>
  <r>
    <s v="Yungia"/>
    <s v="nexusaspect"/>
    <x v="8"/>
    <n v="25"/>
    <n v="0"/>
    <x v="5"/>
    <n v="1"/>
    <n v="0"/>
    <s v="Elite"/>
    <n v="0"/>
    <n v="354"/>
    <n v="0"/>
    <x v="0"/>
    <n v="0"/>
    <s v="Untapped"/>
    <s v="None"/>
    <n v="2000"/>
    <n v="0"/>
    <s v="http://blocgame.com/stats.php?id=62667"/>
    <s v="Nice"/>
  </r>
  <r>
    <s v="Konigsland"/>
    <s v="cs532114"/>
    <x v="8"/>
    <n v="11"/>
    <n v="0"/>
    <x v="7"/>
    <n v="1"/>
    <n v="0"/>
    <s v="Standard"/>
    <n v="25"/>
    <n v="352"/>
    <n v="73"/>
    <x v="10"/>
    <n v="0"/>
    <n v="0"/>
    <s v="None"/>
    <n v="1979"/>
    <n v="0"/>
    <s v="http://blocgame.com/stats.php?id=62680"/>
    <s v="Isolated"/>
  </r>
  <r>
    <s v="Kalbulkum"/>
    <s v="Kabib"/>
    <x v="8"/>
    <n v="4"/>
    <n v="0"/>
    <x v="7"/>
    <n v="1"/>
    <n v="0"/>
    <s v="Good"/>
    <n v="151"/>
    <n v="347"/>
    <n v="0"/>
    <x v="2"/>
    <n v="0"/>
    <s v="Untapped"/>
    <s v="None"/>
    <n v="730"/>
    <n v="0"/>
    <s v="http://blocgame.com/stats.php?id=60799"/>
    <s v="Questionable"/>
  </r>
  <r>
    <s v="11Bgde Para"/>
    <s v="Pak Cik Kordi"/>
    <x v="40"/>
    <n v="17"/>
    <n v="0"/>
    <x v="5"/>
    <n v="1"/>
    <n v="0"/>
    <s v="Poor"/>
    <n v="8"/>
    <n v="340"/>
    <n v="0"/>
    <x v="4"/>
    <n v="0"/>
    <s v="Untapped"/>
    <s v="None"/>
    <n v="2000"/>
    <n v="0"/>
    <s v="http://blocgame.com/stats.php?id=62652"/>
    <s v="Gandhi-like"/>
  </r>
  <r>
    <s v="Qastury"/>
    <s v="kasturi"/>
    <x v="9"/>
    <n v="9"/>
    <n v="0"/>
    <x v="5"/>
    <n v="1"/>
    <n v="0"/>
    <s v="Elite"/>
    <n v="21"/>
    <n v="338"/>
    <n v="3249"/>
    <x v="3"/>
    <n v="0"/>
    <n v="0"/>
    <s v="Mediocre"/>
    <n v="1893"/>
    <n v="0"/>
    <s v="http://blocgame.com/stats.php?id=61699"/>
    <s v="Isolated"/>
  </r>
  <r>
    <s v="WP Kuala Lumpur"/>
    <s v="Soeharto"/>
    <x v="8"/>
    <n v="2"/>
    <n v="0"/>
    <x v="5"/>
    <n v="1"/>
    <n v="0"/>
    <s v="Undisciplined Rabble"/>
    <n v="175"/>
    <n v="336"/>
    <n v="0"/>
    <x v="15"/>
    <n v="0"/>
    <s v="Untapped"/>
    <s v="None"/>
    <n v="1173"/>
    <n v="0"/>
    <s v="http://blocgame.com/stats.php?id=61633"/>
    <s v="Good"/>
  </r>
  <r>
    <s v="GIGIT KERIS"/>
    <s v="FAITO"/>
    <x v="8"/>
    <n v="4"/>
    <n v="0"/>
    <x v="5"/>
    <n v="1"/>
    <n v="0"/>
    <s v="Undisciplined Rabble"/>
    <n v="161"/>
    <n v="336"/>
    <n v="0"/>
    <x v="4"/>
    <n v="0"/>
    <s v="Untapped"/>
    <s v="None"/>
    <n v="2000"/>
    <n v="0"/>
    <s v="http://blocgame.com/stats.php?id=62052"/>
    <s v="Normal"/>
  </r>
  <r>
    <s v="Hedjaz"/>
    <s v="Abdul Wahhab"/>
    <x v="8"/>
    <n v="2"/>
    <n v="0"/>
    <x v="6"/>
    <n v="1"/>
    <n v="0"/>
    <s v="Undisciplined Rabble"/>
    <n v="56"/>
    <n v="334"/>
    <n v="0"/>
    <x v="2"/>
    <n v="0"/>
    <s v="Untapped"/>
    <s v="None"/>
    <n v="361"/>
    <n v="0"/>
    <s v="http://blocgame.com/stats.php?id=49882"/>
    <s v="Normal"/>
  </r>
  <r>
    <s v="Stone"/>
    <s v="Pak Ann"/>
    <x v="8"/>
    <n v="45"/>
    <n v="0"/>
    <x v="5"/>
    <n v="1"/>
    <n v="0"/>
    <s v="Standard"/>
    <n v="55"/>
    <n v="329"/>
    <n v="104"/>
    <x v="15"/>
    <n v="0"/>
    <s v="Untapped"/>
    <s v="None"/>
    <n v="2010"/>
    <n v="0"/>
    <s v="http://blocgame.com/stats.php?id=62672"/>
    <s v="Gandhi-like"/>
  </r>
  <r>
    <s v="2-headed Sharks"/>
    <s v="sharkformer"/>
    <x v="31"/>
    <n v="37"/>
    <n v="0"/>
    <x v="5"/>
    <n v="1"/>
    <n v="0"/>
    <s v="Good"/>
    <n v="34"/>
    <n v="329"/>
    <n v="0"/>
    <x v="4"/>
    <n v="0"/>
    <s v="Untapped"/>
    <s v="None"/>
    <n v="2000"/>
    <n v="0"/>
    <s v="http://blocgame.com/stats.php?id=62707"/>
    <s v="Nice"/>
  </r>
  <r>
    <s v="Galactic Reich"/>
    <s v="Palpatine"/>
    <x v="8"/>
    <n v="30"/>
    <n v="0"/>
    <x v="7"/>
    <n v="1"/>
    <n v="0"/>
    <s v="Poor"/>
    <n v="10"/>
    <n v="327"/>
    <n v="0"/>
    <x v="3"/>
    <n v="0"/>
    <s v="Untapped"/>
    <s v="None"/>
    <n v="2000"/>
    <n v="0"/>
    <s v="http://blocgame.com/stats.php?id=62776"/>
    <s v="Good"/>
  </r>
  <r>
    <s v="nateberokmung"/>
    <s v="ahmadmaslan"/>
    <x v="8"/>
    <n v="68"/>
    <n v="0"/>
    <x v="6"/>
    <n v="1"/>
    <n v="0"/>
    <s v="Elite"/>
    <n v="5"/>
    <n v="312"/>
    <n v="0"/>
    <x v="3"/>
    <n v="0"/>
    <s v="Untapped"/>
    <s v="Very Powerful"/>
    <n v="2000"/>
    <n v="0"/>
    <s v="http://blocgame.com/stats.php?id=62107"/>
    <s v="Gandhi-like"/>
  </r>
  <r>
    <s v="Liszonia"/>
    <s v="Liszon"/>
    <x v="8"/>
    <n v="38"/>
    <n v="0"/>
    <x v="5"/>
    <n v="1"/>
    <n v="0"/>
    <s v="Standard"/>
    <n v="4"/>
    <n v="305"/>
    <n v="5993"/>
    <x v="3"/>
    <n v="0"/>
    <s v="Untapped"/>
    <s v="Meagre"/>
    <n v="2000"/>
    <n v="0"/>
    <s v="http://blocgame.com/stats.php?id=62783"/>
    <s v="Normal"/>
  </r>
  <r>
    <s v="Fagstan"/>
    <s v="Fagarriiino"/>
    <x v="8"/>
    <n v="4"/>
    <n v="0"/>
    <x v="6"/>
    <n v="1"/>
    <n v="0"/>
    <s v="Undisciplined Rabble"/>
    <n v="79"/>
    <n v="301"/>
    <n v="0"/>
    <x v="1"/>
    <n v="0"/>
    <s v="Untapped"/>
    <s v="None"/>
    <n v="375"/>
    <n v="0"/>
    <s v="http://blocgame.com/stats.php?id=58510"/>
    <s v="Questionable"/>
  </r>
  <r>
    <s v="Kukolomagi"/>
    <s v="Faruk Al-Bagsain Hussana"/>
    <x v="8"/>
    <n v="35"/>
    <n v="0"/>
    <x v="6"/>
    <n v="1"/>
    <n v="0"/>
    <s v="Elite"/>
    <n v="0"/>
    <n v="300"/>
    <n v="2630"/>
    <x v="8"/>
    <n v="0"/>
    <s v="Untapped"/>
    <s v="None"/>
    <n v="2000"/>
    <n v="0"/>
    <s v="http://blocgame.com/stats.php?id=62845"/>
    <s v="Normal"/>
  </r>
  <r>
    <s v="Thirosia"/>
    <s v="Welvindagreat"/>
    <x v="8"/>
    <n v="34"/>
    <n v="0"/>
    <x v="7"/>
    <n v="1"/>
    <n v="0"/>
    <s v="Good"/>
    <n v="0"/>
    <n v="300"/>
    <n v="0"/>
    <x v="14"/>
    <n v="0"/>
    <s v="Plentiful"/>
    <s v="None"/>
    <n v="2000"/>
    <n v="0"/>
    <s v="http://blocgame.com/stats.php?id=62850"/>
    <s v="Normal"/>
  </r>
  <r>
    <s v="Armour Malaya"/>
    <s v="Ranger Mekanize"/>
    <x v="8"/>
    <n v="29"/>
    <n v="0"/>
    <x v="5"/>
    <n v="1"/>
    <n v="0"/>
    <s v="Elite"/>
    <n v="2"/>
    <n v="295"/>
    <n v="0"/>
    <x v="13"/>
    <n v="0"/>
    <s v="Untapped"/>
    <s v="Meagre"/>
    <n v="2000"/>
    <n v="0"/>
    <s v="http://blocgame.com/stats.php?id=62747"/>
    <s v="Nice"/>
  </r>
  <r>
    <s v="Onstantinia"/>
    <s v="Thair"/>
    <x v="16"/>
    <n v="5"/>
    <n v="0"/>
    <x v="5"/>
    <n v="1"/>
    <n v="0"/>
    <s v="Good"/>
    <n v="30"/>
    <n v="293"/>
    <n v="0"/>
    <x v="16"/>
    <n v="0"/>
    <n v="0"/>
    <s v="Meagre"/>
    <n v="1681"/>
    <n v="0"/>
    <s v="http://blocgame.com/stats.php?id=62513"/>
    <s v="Gandhi-like"/>
  </r>
  <r>
    <s v="Giordano"/>
    <s v="MR. DaddyCool"/>
    <x v="8"/>
    <n v="8"/>
    <n v="0"/>
    <x v="7"/>
    <n v="1"/>
    <n v="0"/>
    <s v="Elite"/>
    <n v="35"/>
    <n v="271"/>
    <n v="5155"/>
    <x v="1"/>
    <n v="0"/>
    <s v="Untapped"/>
    <s v="None"/>
    <n v="1650"/>
    <n v="0"/>
    <s v="http://blocgame.com/stats.php?id=62791"/>
    <s v="Good"/>
  </r>
  <r>
    <s v="MalBru"/>
    <s v="MalBru"/>
    <x v="9"/>
    <n v="5"/>
    <n v="0"/>
    <x v="5"/>
    <n v="1"/>
    <n v="0"/>
    <s v="Elite"/>
    <n v="53"/>
    <n v="259"/>
    <n v="0"/>
    <x v="4"/>
    <n v="0"/>
    <n v="0"/>
    <s v="Meagre"/>
    <n v="1549"/>
    <n v="0"/>
    <s v="http://blocgame.com/stats.php?id=62452"/>
    <s v="Normal"/>
  </r>
  <r>
    <s v="Jenin"/>
    <s v="Johnjenin"/>
    <x v="8"/>
    <n v="8"/>
    <n v="0"/>
    <x v="5"/>
    <n v="1"/>
    <n v="0"/>
    <s v="Good"/>
    <n v="112"/>
    <n v="257"/>
    <n v="0"/>
    <x v="4"/>
    <n v="0"/>
    <s v="Untapped"/>
    <s v="Meagre"/>
    <n v="1617"/>
    <n v="0"/>
    <s v="http://blocgame.com/stats.php?id=62399"/>
    <s v="Normal"/>
  </r>
  <r>
    <s v="Desertland"/>
    <s v="GeneralOmurov"/>
    <x v="41"/>
    <n v="24"/>
    <n v="0"/>
    <x v="5"/>
    <n v="1"/>
    <n v="0"/>
    <s v="Undisciplined Rabble"/>
    <n v="150"/>
    <n v="235"/>
    <n v="3072"/>
    <x v="1"/>
    <n v="0"/>
    <s v="Untapped"/>
    <s v="Mediocre"/>
    <n v="1648"/>
    <n v="0"/>
    <s v="http://blocgame.com/stats.php?id=60038"/>
    <s v="Gandhi-like"/>
  </r>
  <r>
    <s v="AZASIA"/>
    <s v="Adam Zhafri"/>
    <x v="3"/>
    <n v="0"/>
    <n v="0"/>
    <x v="5"/>
    <n v="1"/>
    <n v="0"/>
    <s v="Good"/>
    <n v="83"/>
    <n v="231"/>
    <n v="0"/>
    <x v="4"/>
    <n v="0"/>
    <s v="Untapped"/>
    <s v="Meagre"/>
    <n v="1100"/>
    <n v="0"/>
    <s v="http://blocgame.com/stats.php?id=60670"/>
    <s v="Good"/>
  </r>
  <r>
    <s v="Boru"/>
    <s v="Skillet9!"/>
    <x v="21"/>
    <n v="4"/>
    <n v="0"/>
    <x v="5"/>
    <n v="1"/>
    <n v="0"/>
    <s v="Good"/>
    <n v="53"/>
    <n v="203"/>
    <n v="0"/>
    <x v="2"/>
    <n v="0"/>
    <s v="Untapped"/>
    <s v="Small"/>
    <n v="917"/>
    <n v="0"/>
    <s v="http://blocgame.com/stats.php?id=61318"/>
    <s v="Normal"/>
  </r>
  <r>
    <s v="Volkssturm"/>
    <s v="Wilhelm Keitel"/>
    <x v="42"/>
    <n v="2"/>
    <n v="0"/>
    <x v="5"/>
    <n v="1"/>
    <n v="0"/>
    <s v="Undisciplined Rabble"/>
    <n v="44"/>
    <n v="202"/>
    <n v="0"/>
    <x v="5"/>
    <n v="0"/>
    <s v="Untapped"/>
    <s v="None"/>
    <n v="692"/>
    <n v="0"/>
    <s v="http://blocgame.com/stats.php?id=55804"/>
    <s v="Questionable"/>
  </r>
  <r>
    <s v="poggy"/>
    <s v="yipog"/>
    <x v="8"/>
    <n v="2"/>
    <n v="0"/>
    <x v="5"/>
    <n v="1"/>
    <n v="0"/>
    <s v="Undisciplined Rabble"/>
    <n v="177"/>
    <n v="188"/>
    <n v="0"/>
    <x v="1"/>
    <n v="0"/>
    <s v="Untapped"/>
    <s v="None"/>
    <n v="167"/>
    <n v="0"/>
    <s v="http://blocgame.com/stats.php?id=58681"/>
    <s v="Normal"/>
  </r>
  <r>
    <s v="The Jihad"/>
    <s v="eddylane"/>
    <x v="0"/>
    <n v="20"/>
    <n v="0"/>
    <x v="5"/>
    <n v="1"/>
    <n v="0"/>
    <s v="Elite"/>
    <n v="46"/>
    <n v="150"/>
    <n v="4951"/>
    <x v="5"/>
    <n v="0"/>
    <s v="Untapped"/>
    <s v="Meagre"/>
    <n v="1901"/>
    <n v="0"/>
    <s v="http://blocgame.com/stats.php?id=53434"/>
    <s v="Angelic"/>
  </r>
  <r>
    <s v="zioland"/>
    <s v="zionhar"/>
    <x v="1"/>
    <n v="8"/>
    <n v="0"/>
    <x v="6"/>
    <n v="0"/>
    <n v="0"/>
    <s v="Good"/>
    <n v="121"/>
    <n v="3778"/>
    <n v="56"/>
    <x v="4"/>
    <n v="0"/>
    <s v="Untapped"/>
    <s v="Very Powerful"/>
    <n v="267"/>
    <n v="0"/>
    <s v="http://blocgame.com/stats.php?id=56893"/>
    <s v="Gandhi-like"/>
  </r>
  <r>
    <s v="Socialand"/>
    <s v="Free Party"/>
    <x v="8"/>
    <n v="8"/>
    <n v="0"/>
    <x v="6"/>
    <n v="0"/>
    <n v="0"/>
    <s v="Elite"/>
    <n v="164"/>
    <n v="3472"/>
    <n v="208"/>
    <x v="9"/>
    <n v="0"/>
    <s v="Untapped"/>
    <s v="Small"/>
    <n v="643"/>
    <n v="0"/>
    <s v="http://blocgame.com/stats.php?id=58655"/>
    <s v="Gandhi-like"/>
  </r>
  <r>
    <s v="Russophia"/>
    <s v="Mikhail Putin"/>
    <x v="0"/>
    <n v="2"/>
    <n v="0"/>
    <x v="4"/>
    <n v="0"/>
    <n v="0"/>
    <s v="Elite"/>
    <n v="0"/>
    <n v="3469"/>
    <n v="7588"/>
    <x v="1"/>
    <n v="0"/>
    <s v="Near Depletion"/>
    <s v="None"/>
    <n v="35"/>
    <n v="0"/>
    <s v="http://blocgame.com/stats.php?id=54426"/>
    <s v="Axis of Evil"/>
  </r>
  <r>
    <s v="Ketereh"/>
    <s v="Kaduk_Durhaka"/>
    <x v="8"/>
    <n v="11"/>
    <n v="5"/>
    <x v="5"/>
    <n v="0"/>
    <n v="0"/>
    <s v="Undisciplined Rabble"/>
    <n v="0"/>
    <n v="3399"/>
    <n v="0"/>
    <x v="15"/>
    <n v="0"/>
    <s v="Near Depletion"/>
    <s v="None"/>
    <n v="1704"/>
    <n v="0"/>
    <s v="http://blocgame.com/stats.php?id=60606"/>
    <s v="Isolated"/>
  </r>
  <r>
    <s v="Kedah Tua"/>
    <s v="Farhan Aizuddin"/>
    <x v="9"/>
    <n v="25"/>
    <n v="0"/>
    <x v="5"/>
    <n v="0"/>
    <n v="0"/>
    <s v="Poor"/>
    <n v="70"/>
    <n v="3355"/>
    <n v="0"/>
    <x v="15"/>
    <n v="0"/>
    <s v="Untapped"/>
    <s v="Mediocre"/>
    <n v="1112"/>
    <n v="0"/>
    <s v="http://blocgame.com/stats.php?id=60526"/>
    <s v="Gandhi-like"/>
  </r>
  <r>
    <s v="Daun Pisang"/>
    <s v="Shahidan"/>
    <x v="9"/>
    <n v="66"/>
    <n v="5"/>
    <x v="6"/>
    <n v="0"/>
    <n v="0"/>
    <s v="Elite"/>
    <n v="2"/>
    <n v="2248"/>
    <n v="0"/>
    <x v="15"/>
    <n v="0"/>
    <s v="Untapped"/>
    <s v="Somewhat Large"/>
    <n v="2227"/>
    <n v="0"/>
    <s v="http://blocgame.com/stats.php?id=60607"/>
    <s v="Gandhi-like"/>
  </r>
  <r>
    <s v="Smoking Bandit"/>
    <s v="RENTAKA"/>
    <x v="9"/>
    <n v="34"/>
    <n v="3"/>
    <x v="4"/>
    <n v="0"/>
    <n v="0"/>
    <s v="Elite"/>
    <n v="0"/>
    <n v="2191"/>
    <n v="0"/>
    <x v="15"/>
    <n v="0"/>
    <s v="Depleted"/>
    <s v="Meagre"/>
    <n v="3696"/>
    <n v="0"/>
    <s v="http://blocgame.com/stats.php?id=60611"/>
    <s v="Questionable"/>
  </r>
  <r>
    <s v="FSOMA"/>
    <s v="Fascist Toonder"/>
    <x v="14"/>
    <n v="4"/>
    <n v="0"/>
    <x v="5"/>
    <n v="0"/>
    <n v="0"/>
    <s v="Undisciplined Rabble"/>
    <n v="77"/>
    <n v="2091"/>
    <n v="0"/>
    <x v="11"/>
    <n v="0"/>
    <n v="0"/>
    <s v="None"/>
    <n v="936"/>
    <n v="0"/>
    <s v="http://blocgame.com/stats.php?id=60165"/>
    <s v="Normal"/>
  </r>
  <r>
    <s v="SandNiggers"/>
    <s v="bear31899"/>
    <x v="8"/>
    <n v="15"/>
    <n v="0"/>
    <x v="5"/>
    <n v="0"/>
    <n v="0"/>
    <s v="Undisciplined Rabble"/>
    <n v="148"/>
    <n v="2066"/>
    <n v="1782"/>
    <x v="1"/>
    <n v="0"/>
    <s v="Untapped"/>
    <s v="Large"/>
    <n v="697"/>
    <n v="0"/>
    <s v="http://blocgame.com/stats.php?id=55783"/>
    <s v="Normal"/>
  </r>
  <r>
    <s v="VinyRuler"/>
    <s v="VinyTanker"/>
    <x v="14"/>
    <n v="9"/>
    <n v="0"/>
    <x v="6"/>
    <n v="0"/>
    <n v="0"/>
    <s v="Undisciplined Rabble"/>
    <n v="2"/>
    <n v="1790"/>
    <n v="0"/>
    <x v="7"/>
    <n v="0"/>
    <s v="Untapped"/>
    <s v="Small"/>
    <n v="707"/>
    <n v="0"/>
    <s v="http://blocgame.com/stats.php?id=59709"/>
    <s v="Gandhi-like"/>
  </r>
  <r>
    <s v="livil"/>
    <s v="ntlthsnxplds"/>
    <x v="43"/>
    <n v="28"/>
    <n v="0"/>
    <x v="5"/>
    <n v="0"/>
    <n v="0"/>
    <s v="Undisciplined Rabble"/>
    <n v="0"/>
    <n v="1763"/>
    <n v="0"/>
    <x v="10"/>
    <n v="0"/>
    <s v="Untapped"/>
    <s v="None"/>
    <n v="1321"/>
    <n v="0"/>
    <s v="http://blocgame.com/stats.php?id=61666"/>
    <s v="Gandhi-like"/>
  </r>
  <r>
    <s v="Divergent"/>
    <s v="Jones"/>
    <x v="3"/>
    <n v="38"/>
    <n v="0"/>
    <x v="5"/>
    <n v="0"/>
    <n v="0"/>
    <s v="Standard"/>
    <n v="0"/>
    <n v="1761"/>
    <n v="8975"/>
    <x v="2"/>
    <n v="0"/>
    <s v="Untapped"/>
    <s v="Meagre"/>
    <n v="2000"/>
    <n v="0"/>
    <s v="http://blocgame.com/stats.php?id=61948"/>
    <s v="Gandhi-like"/>
  </r>
  <r>
    <s v="The Ivory Coast"/>
    <s v="Compton6500"/>
    <x v="8"/>
    <n v="9"/>
    <n v="0"/>
    <x v="6"/>
    <n v="0"/>
    <n v="0"/>
    <s v="Standard"/>
    <n v="96"/>
    <n v="1585"/>
    <n v="0"/>
    <x v="17"/>
    <n v="0"/>
    <s v="Untapped"/>
    <s v="Mediocre"/>
    <n v="1633"/>
    <n v="0"/>
    <s v="http://blocgame.com/stats.php?id=61450"/>
    <s v="Gandhi-like"/>
  </r>
  <r>
    <s v="venganza"/>
    <s v="screw"/>
    <x v="3"/>
    <n v="35"/>
    <n v="0"/>
    <x v="6"/>
    <n v="0"/>
    <n v="0"/>
    <s v="Elite"/>
    <n v="17"/>
    <n v="1546"/>
    <n v="359"/>
    <x v="0"/>
    <n v="0"/>
    <s v="Untapped"/>
    <s v="Meagre"/>
    <n v="2181"/>
    <n v="0"/>
    <s v="http://blocgame.com/stats.php?id=62143"/>
    <s v="Angelic"/>
  </r>
  <r>
    <s v="Azhar"/>
    <s v="MadokF"/>
    <x v="44"/>
    <n v="5"/>
    <n v="0"/>
    <x v="5"/>
    <n v="0"/>
    <n v="0"/>
    <s v="Good"/>
    <n v="99"/>
    <n v="1518"/>
    <n v="0"/>
    <x v="1"/>
    <n v="0"/>
    <s v="Untapped"/>
    <s v="None"/>
    <n v="1308"/>
    <n v="0"/>
    <s v="http://blocgame.com/stats.php?id=60781"/>
    <s v="Gandhi-like"/>
  </r>
  <r>
    <s v="Coopa"/>
    <s v="Rudolf Hess"/>
    <x v="8"/>
    <n v="9"/>
    <n v="0"/>
    <x v="5"/>
    <n v="0"/>
    <n v="0"/>
    <s v="Good"/>
    <n v="151"/>
    <n v="1355"/>
    <n v="295"/>
    <x v="6"/>
    <n v="0"/>
    <s v="Untapped"/>
    <s v="None"/>
    <n v="1347"/>
    <n v="0"/>
    <s v="http://blocgame.com/stats.php?id=62128"/>
    <s v="Gandhi-like"/>
  </r>
  <r>
    <s v="hollywoodundead"/>
    <s v="batmanthing2222"/>
    <x v="28"/>
    <n v="9"/>
    <n v="0"/>
    <x v="5"/>
    <n v="0"/>
    <n v="0"/>
    <s v="Good"/>
    <n v="2"/>
    <n v="1354"/>
    <n v="0"/>
    <x v="1"/>
    <n v="0"/>
    <s v="Untapped"/>
    <s v="Small"/>
    <n v="1347"/>
    <n v="0"/>
    <s v="http://blocgame.com/stats.php?id=59629"/>
    <s v="Gandhi-like"/>
  </r>
  <r>
    <s v="Masaland"/>
    <s v="Ahmad Haris"/>
    <x v="8"/>
    <n v="6"/>
    <n v="0"/>
    <x v="5"/>
    <n v="0"/>
    <n v="0"/>
    <s v="Elite"/>
    <n v="90"/>
    <n v="1317"/>
    <n v="0"/>
    <x v="13"/>
    <n v="0"/>
    <s v="Untapped"/>
    <s v="None"/>
    <n v="926"/>
    <n v="0"/>
    <s v="http://blocgame.com/stats.php?id=61902"/>
    <s v="Gandhi-like"/>
  </r>
  <r>
    <s v="Haha"/>
    <s v="haha"/>
    <x v="8"/>
    <n v="10"/>
    <n v="0"/>
    <x v="6"/>
    <n v="0"/>
    <n v="0"/>
    <s v="Good"/>
    <n v="133"/>
    <n v="1283"/>
    <n v="977"/>
    <x v="3"/>
    <n v="0"/>
    <s v="Untapped"/>
    <s v="Somewhat Large"/>
    <n v="936"/>
    <n v="0"/>
    <s v="http://blocgame.com/stats.php?id=62055"/>
    <s v="Gandhi-like"/>
  </r>
  <r>
    <s v="alisterors"/>
    <s v="jhon543"/>
    <x v="8"/>
    <n v="25"/>
    <n v="0"/>
    <x v="6"/>
    <n v="0"/>
    <n v="0"/>
    <s v="Undisciplined Rabble"/>
    <n v="20"/>
    <n v="1208"/>
    <n v="0"/>
    <x v="3"/>
    <n v="0"/>
    <n v="0"/>
    <s v="None"/>
    <n v="1340"/>
    <n v="0"/>
    <s v="http://blocgame.com/stats.php?id=61063"/>
    <s v="Gandhi-like"/>
  </r>
  <r>
    <s v="killing56465"/>
    <s v="skatmas"/>
    <x v="8"/>
    <n v="8"/>
    <n v="0"/>
    <x v="5"/>
    <n v="0"/>
    <n v="0"/>
    <s v="Undisciplined Rabble"/>
    <n v="20"/>
    <n v="1180"/>
    <n v="0"/>
    <x v="19"/>
    <n v="0"/>
    <n v="0"/>
    <s v="None"/>
    <n v="926"/>
    <n v="0"/>
    <s v="http://blocgame.com/stats.php?id=61076"/>
    <s v="Gandhi-like"/>
  </r>
  <r>
    <s v="cwikyssia"/>
    <s v="thatguy"/>
    <x v="21"/>
    <n v="4"/>
    <n v="0"/>
    <x v="6"/>
    <n v="0"/>
    <n v="0"/>
    <s v="Undisciplined Rabble"/>
    <n v="73"/>
    <n v="1136"/>
    <n v="0"/>
    <x v="0"/>
    <n v="0"/>
    <s v="Untapped"/>
    <s v="None"/>
    <n v="830"/>
    <n v="0"/>
    <s v="http://blocgame.com/stats.php?id=60999"/>
    <s v="Normal"/>
  </r>
  <r>
    <s v="GayRights"/>
    <s v="CrazyFrog"/>
    <x v="8"/>
    <n v="24"/>
    <n v="0"/>
    <x v="5"/>
    <n v="0"/>
    <n v="0"/>
    <s v="Good"/>
    <n v="0"/>
    <n v="1099"/>
    <n v="0"/>
    <x v="1"/>
    <n v="0"/>
    <s v="Untapped"/>
    <s v="None"/>
    <n v="945"/>
    <n v="0"/>
    <s v="http://blocgame.com/stats.php?id=62099"/>
    <s v="Gandhi-like"/>
  </r>
  <r>
    <s v="National_East"/>
    <s v="RulerBill"/>
    <x v="8"/>
    <n v="18"/>
    <n v="0"/>
    <x v="6"/>
    <n v="0"/>
    <n v="0"/>
    <s v="Standard"/>
    <n v="29"/>
    <n v="1098"/>
    <n v="213"/>
    <x v="11"/>
    <n v="0"/>
    <s v="Untapped"/>
    <s v="Mediocre"/>
    <n v="2000"/>
    <n v="0"/>
    <s v="http://blocgame.com/stats.php?id=61888"/>
    <s v="Gandhi-like"/>
  </r>
  <r>
    <s v="bonval"/>
    <s v="ninthtestiamteca"/>
    <x v="8"/>
    <n v="7"/>
    <n v="0"/>
    <x v="5"/>
    <n v="0"/>
    <n v="0"/>
    <s v="Undisciplined Rabble"/>
    <n v="166"/>
    <n v="1034"/>
    <n v="0"/>
    <x v="17"/>
    <n v="0"/>
    <s v="Plentiful"/>
    <s v="None"/>
    <n v="1134"/>
    <n v="0"/>
    <s v="http://blocgame.com/stats.php?id=61080"/>
    <s v="Gandhi-like"/>
  </r>
  <r>
    <s v="Dromund Kaas"/>
    <s v="Arkahm"/>
    <x v="8"/>
    <n v="17"/>
    <n v="0"/>
    <x v="5"/>
    <n v="0"/>
    <n v="0"/>
    <s v="Good"/>
    <n v="9"/>
    <n v="1027"/>
    <n v="0"/>
    <x v="16"/>
    <n v="0"/>
    <s v="Near Depletion"/>
    <s v="None"/>
    <n v="1633"/>
    <n v="0"/>
    <s v="http://blocgame.com/stats.php?id=62191"/>
    <s v="Gandhi-like"/>
  </r>
  <r>
    <s v="sophisticates"/>
    <s v="murtazatahir"/>
    <x v="8"/>
    <n v="6"/>
    <n v="0"/>
    <x v="6"/>
    <n v="0"/>
    <n v="0"/>
    <s v="Elite"/>
    <n v="127"/>
    <n v="970"/>
    <n v="0"/>
    <x v="13"/>
    <n v="0"/>
    <s v="Untapped"/>
    <s v="Small"/>
    <n v="955"/>
    <n v="0"/>
    <s v="http://blocgame.com/stats.php?id=61182"/>
    <s v="Good"/>
  </r>
  <r>
    <s v="AfganiBoy"/>
    <s v="CrazyDima"/>
    <x v="8"/>
    <n v="9"/>
    <n v="0"/>
    <x v="5"/>
    <n v="0"/>
    <n v="0"/>
    <s v="Elite"/>
    <n v="0"/>
    <n v="955"/>
    <n v="0"/>
    <x v="2"/>
    <n v="0"/>
    <s v="Untapped"/>
    <s v="None"/>
    <n v="945"/>
    <n v="0"/>
    <s v="http://blocgame.com/stats.php?id=62098"/>
    <s v="Gandhi-like"/>
  </r>
  <r>
    <s v="Alohaha"/>
    <s v="Jakeirt"/>
    <x v="8"/>
    <n v="8"/>
    <n v="0"/>
    <x v="5"/>
    <n v="0"/>
    <n v="0"/>
    <s v="Undisciplined Rabble"/>
    <n v="4"/>
    <n v="952"/>
    <n v="0"/>
    <x v="16"/>
    <n v="0"/>
    <s v="Untapped"/>
    <s v="None"/>
    <n v="637"/>
    <n v="0"/>
    <s v="http://blocgame.com/stats.php?id=57669"/>
    <s v="Nice"/>
  </r>
  <r>
    <s v="Darkplace"/>
    <s v="BlackAngel"/>
    <x v="8"/>
    <n v="17"/>
    <n v="0"/>
    <x v="7"/>
    <n v="0"/>
    <n v="0"/>
    <s v="Undisciplined Rabble"/>
    <n v="0"/>
    <n v="808"/>
    <n v="0"/>
    <x v="1"/>
    <n v="0"/>
    <s v="Untapped"/>
    <s v="None"/>
    <n v="1375"/>
    <n v="0"/>
    <s v="http://blocgame.com/stats.php?id=62234"/>
    <s v="Gandhi-like"/>
  </r>
  <r>
    <s v="Slothman"/>
    <s v="Slothman"/>
    <x v="2"/>
    <n v="64"/>
    <n v="0"/>
    <x v="6"/>
    <n v="0"/>
    <n v="0"/>
    <s v="Good"/>
    <n v="0"/>
    <n v="801"/>
    <n v="69"/>
    <x v="15"/>
    <n v="0"/>
    <s v="Plentiful"/>
    <s v="None"/>
    <n v="2456"/>
    <n v="0"/>
    <s v="http://blocgame.com/stats.php?id=62376"/>
    <s v="Gandhi-like"/>
  </r>
  <r>
    <s v="Honesty"/>
    <s v="Fury"/>
    <x v="8"/>
    <n v="5"/>
    <n v="0"/>
    <x v="5"/>
    <n v="0"/>
    <n v="0"/>
    <s v="Elite"/>
    <n v="0"/>
    <n v="798"/>
    <n v="0"/>
    <x v="2"/>
    <n v="0"/>
    <s v="Untapped"/>
    <s v="None"/>
    <n v="926"/>
    <n v="0"/>
    <s v="http://blocgame.com/stats.php?id=62094"/>
    <s v="Good"/>
  </r>
  <r>
    <s v="Angles"/>
    <s v="Badman"/>
    <x v="8"/>
    <n v="10"/>
    <n v="0"/>
    <x v="5"/>
    <n v="0"/>
    <n v="0"/>
    <s v="Undisciplined Rabble"/>
    <n v="0"/>
    <n v="790"/>
    <n v="0"/>
    <x v="2"/>
    <n v="0"/>
    <s v="Untapped"/>
    <s v="None"/>
    <n v="936"/>
    <n v="0"/>
    <s v="http://blocgame.com/stats.php?id=62095"/>
    <s v="Gandhi-like"/>
  </r>
  <r>
    <s v="Pantai Timur"/>
    <s v="rimba"/>
    <x v="45"/>
    <n v="8"/>
    <n v="0"/>
    <x v="5"/>
    <n v="0"/>
    <n v="0"/>
    <s v="Undisciplined Rabble"/>
    <n v="138"/>
    <n v="741"/>
    <n v="0"/>
    <x v="13"/>
    <n v="0"/>
    <s v="Untapped"/>
    <s v="None"/>
    <n v="1356"/>
    <n v="0"/>
    <s v="http://blocgame.com/stats.php?id=61894"/>
    <s v="Good"/>
  </r>
  <r>
    <s v="Kamui"/>
    <s v="Fiacca98"/>
    <x v="6"/>
    <n v="19"/>
    <n v="0"/>
    <x v="7"/>
    <n v="0"/>
    <n v="0"/>
    <s v="Poor"/>
    <n v="65"/>
    <n v="736"/>
    <n v="414"/>
    <x v="12"/>
    <n v="0"/>
    <s v="Untapped"/>
    <s v="None"/>
    <n v="2000"/>
    <n v="0"/>
    <s v="http://blocgame.com/stats.php?id=61385"/>
    <s v="Gandhi-like"/>
  </r>
  <r>
    <s v="morelia"/>
    <s v="lemambanglemai8621"/>
    <x v="40"/>
    <n v="21"/>
    <n v="0"/>
    <x v="6"/>
    <n v="0"/>
    <n v="0"/>
    <s v="Good"/>
    <n v="8"/>
    <n v="731"/>
    <n v="481"/>
    <x v="4"/>
    <n v="0"/>
    <s v="Untapped"/>
    <s v="Meagre"/>
    <n v="1641"/>
    <n v="0"/>
    <s v="http://blocgame.com/stats.php?id=61850"/>
    <s v="Gandhi-like"/>
  </r>
  <r>
    <s v="Northern Ghan"/>
    <s v="Hailaruds"/>
    <x v="8"/>
    <n v="34"/>
    <n v="0"/>
    <x v="6"/>
    <n v="0"/>
    <n v="0"/>
    <s v="Elite"/>
    <n v="4"/>
    <n v="648"/>
    <n v="1141"/>
    <x v="1"/>
    <n v="0"/>
    <s v="Untapped"/>
    <s v="Mediocre"/>
    <n v="2000"/>
    <n v="0"/>
    <s v="http://blocgame.com/stats.php?id=62344"/>
    <s v="Gandhi-like"/>
  </r>
  <r>
    <s v="Nurnia"/>
    <s v="Sen. James Lonsdale"/>
    <x v="8"/>
    <n v="7"/>
    <n v="0"/>
    <x v="5"/>
    <n v="0"/>
    <n v="0"/>
    <s v="Undisciplined Rabble"/>
    <n v="84"/>
    <n v="633"/>
    <n v="0"/>
    <x v="4"/>
    <n v="0"/>
    <s v="Untapped"/>
    <s v="None"/>
    <n v="305"/>
    <n v="0"/>
    <s v="http://blocgame.com/stats.php?id=59956"/>
    <s v="Normal"/>
  </r>
  <r>
    <s v="Llamy"/>
    <s v="Jimin"/>
    <x v="9"/>
    <n v="45"/>
    <n v="0"/>
    <x v="5"/>
    <n v="0"/>
    <n v="0"/>
    <s v="Elite"/>
    <n v="1"/>
    <n v="610"/>
    <n v="134"/>
    <x v="4"/>
    <n v="0"/>
    <s v="Untapped"/>
    <s v="Large"/>
    <n v="2000"/>
    <n v="0"/>
    <s v="http://blocgame.com/stats.php?id=62335"/>
    <s v="Gandhi-like"/>
  </r>
  <r>
    <s v="\\\'Murica"/>
    <s v="Blob26"/>
    <x v="8"/>
    <n v="0"/>
    <n v="0"/>
    <x v="5"/>
    <n v="0"/>
    <n v="0"/>
    <s v="Undisciplined Rabble"/>
    <n v="26"/>
    <n v="604"/>
    <n v="143"/>
    <x v="12"/>
    <n v="0"/>
    <s v="Untapped"/>
    <s v="None"/>
    <n v="945"/>
    <n v="0"/>
    <s v="http://blocgame.com/stats.php?id=59539"/>
    <s v="Questionable"/>
  </r>
  <r>
    <s v="Uneek"/>
    <s v="Uneeq"/>
    <x v="8"/>
    <n v="8"/>
    <n v="0"/>
    <x v="5"/>
    <n v="0"/>
    <n v="0"/>
    <s v="Elite"/>
    <n v="8"/>
    <n v="602"/>
    <n v="0"/>
    <x v="3"/>
    <n v="0"/>
    <s v="Untapped"/>
    <s v="None"/>
    <n v="1666"/>
    <n v="0"/>
    <s v="http://blocgame.com/stats.php?id=62570"/>
    <s v="Gandhi-like"/>
  </r>
  <r>
    <s v="kalee"/>
    <s v="killer803"/>
    <x v="8"/>
    <n v="7"/>
    <n v="0"/>
    <x v="6"/>
    <n v="0"/>
    <n v="0"/>
    <s v="Undisciplined Rabble"/>
    <n v="20"/>
    <n v="586"/>
    <n v="0"/>
    <x v="8"/>
    <n v="0"/>
    <s v="Depleted"/>
    <s v="None"/>
    <n v="720"/>
    <n v="0"/>
    <s v="http://blocgame.com/stats.php?id=61065"/>
    <s v="Gandhi-like"/>
  </r>
  <r>
    <s v="indiindus"/>
    <s v="lakshya"/>
    <x v="8"/>
    <n v="7"/>
    <n v="0"/>
    <x v="7"/>
    <n v="0"/>
    <n v="0"/>
    <s v="Poor"/>
    <n v="175"/>
    <n v="567"/>
    <n v="0"/>
    <x v="7"/>
    <n v="0"/>
    <s v="Untapped"/>
    <s v="None"/>
    <n v="1633"/>
    <n v="0"/>
    <s v="http://blocgame.com/stats.php?id=62591"/>
    <s v="Gandhi-like"/>
  </r>
  <r>
    <s v="Arabstan"/>
    <s v="AxanderTheGreat"/>
    <x v="8"/>
    <n v="3"/>
    <n v="0"/>
    <x v="5"/>
    <n v="0"/>
    <n v="0"/>
    <s v="Elite"/>
    <n v="0"/>
    <n v="560"/>
    <n v="0"/>
    <x v="2"/>
    <n v="0"/>
    <s v="Untapped"/>
    <s v="Meagre"/>
    <n v="1334"/>
    <n v="0"/>
    <s v="http://blocgame.com/stats.php?id=61659"/>
    <s v="Gandhi-like"/>
  </r>
  <r>
    <s v="Ussk"/>
    <s v="Sabariahhisham"/>
    <x v="8"/>
    <n v="0"/>
    <n v="0"/>
    <x v="5"/>
    <n v="0"/>
    <n v="0"/>
    <s v="Good"/>
    <n v="16"/>
    <n v="560"/>
    <n v="3681"/>
    <x v="1"/>
    <n v="0"/>
    <s v="Near Depletion"/>
    <s v="Meagre"/>
    <n v="1633"/>
    <n v="0"/>
    <s v="http://blocgame.com/stats.php?id=62132"/>
    <s v="Gandhi-like"/>
  </r>
  <r>
    <s v="Rockstead"/>
    <s v="ArMaGeDdOn"/>
    <x v="8"/>
    <n v="50"/>
    <n v="0"/>
    <x v="7"/>
    <n v="0"/>
    <n v="0"/>
    <s v="Poor"/>
    <n v="0"/>
    <n v="537"/>
    <n v="407"/>
    <x v="4"/>
    <n v="0"/>
    <s v="Near Depletion"/>
    <s v="None"/>
    <n v="1980"/>
    <n v="0"/>
    <s v="http://blocgame.com/stats.php?id=62622"/>
    <s v="Gandhi-like"/>
  </r>
  <r>
    <s v="hellsssss"/>
    <s v="meh553"/>
    <x v="8"/>
    <n v="41"/>
    <n v="0"/>
    <x v="6"/>
    <n v="0"/>
    <n v="0"/>
    <s v="Undisciplined Rabble"/>
    <n v="20"/>
    <n v="510"/>
    <n v="0"/>
    <x v="3"/>
    <n v="0"/>
    <n v="0"/>
    <s v="None"/>
    <n v="1336"/>
    <n v="0"/>
    <s v="http://blocgame.com/stats.php?id=61064"/>
    <s v="Gandhi-like"/>
  </r>
  <r>
    <s v="Kamikazie"/>
    <s v="kamikazie"/>
    <x v="7"/>
    <n v="39"/>
    <n v="0"/>
    <x v="5"/>
    <n v="0"/>
    <n v="0"/>
    <s v="Elite"/>
    <n v="17"/>
    <n v="506"/>
    <n v="0"/>
    <x v="13"/>
    <n v="0"/>
    <s v="Near Depletion"/>
    <s v="Mediocre"/>
    <n v="1854"/>
    <n v="0"/>
    <s v="http://blocgame.com/stats.php?id=61783"/>
    <s v="Angelic"/>
  </r>
  <r>
    <s v="Khorasan Razavi"/>
    <s v="Shervin Mortazavi Shah"/>
    <x v="46"/>
    <n v="18"/>
    <n v="0"/>
    <x v="5"/>
    <n v="0"/>
    <n v="0"/>
    <s v="Standard"/>
    <n v="120"/>
    <n v="493"/>
    <n v="0"/>
    <x v="8"/>
    <n v="0"/>
    <s v="Untapped"/>
    <s v="Meagre"/>
    <n v="2000"/>
    <n v="0"/>
    <s v="http://blocgame.com/stats.php?id=62612"/>
    <s v="Gandhi-like"/>
  </r>
  <r>
    <s v="pengkalan chepa"/>
    <s v="sultan pali"/>
    <x v="8"/>
    <n v="2"/>
    <n v="0"/>
    <x v="5"/>
    <n v="0"/>
    <n v="0"/>
    <s v="Undisciplined Rabble"/>
    <n v="5"/>
    <n v="489"/>
    <n v="120"/>
    <x v="15"/>
    <n v="0"/>
    <s v="Near Depletion"/>
    <s v="Meagre"/>
    <n v="889"/>
    <n v="0"/>
    <s v="http://blocgame.com/stats.php?id=60742"/>
    <s v="Normal"/>
  </r>
  <r>
    <s v="sandshark"/>
    <s v="sandshark"/>
    <x v="8"/>
    <n v="20"/>
    <n v="0"/>
    <x v="5"/>
    <n v="0"/>
    <n v="0"/>
    <s v="Good"/>
    <n v="2"/>
    <n v="482"/>
    <n v="452"/>
    <x v="16"/>
    <n v="0"/>
    <s v="Untapped"/>
    <s v="Meagre"/>
    <n v="2000"/>
    <n v="0"/>
    <s v="http://blocgame.com/stats.php?id=62581"/>
    <s v="Angelic"/>
  </r>
  <r>
    <s v="Mauretania"/>
    <s v="Ledesma"/>
    <x v="8"/>
    <n v="7"/>
    <n v="0"/>
    <x v="7"/>
    <n v="0"/>
    <n v="0"/>
    <s v="Poor"/>
    <n v="125"/>
    <n v="479"/>
    <n v="1937"/>
    <x v="3"/>
    <n v="0"/>
    <s v="Untapped"/>
    <s v="None"/>
    <n v="1658"/>
    <n v="0"/>
    <s v="http://blocgame.com/stats.php?id=62523"/>
    <s v="Gandhi-like"/>
  </r>
  <r>
    <s v="Victorhelm"/>
    <s v="Vijay"/>
    <x v="8"/>
    <n v="6"/>
    <n v="0"/>
    <x v="7"/>
    <n v="0"/>
    <n v="0"/>
    <s v="Standard"/>
    <n v="166"/>
    <n v="466"/>
    <n v="0"/>
    <x v="15"/>
    <n v="0"/>
    <s v="Untapped"/>
    <s v="None"/>
    <n v="1633"/>
    <n v="0"/>
    <s v="http://blocgame.com/stats.php?id=62611"/>
    <s v="Gandhi-like"/>
  </r>
  <r>
    <s v="Nahrin"/>
    <s v="Mahzuz Al-Qanun"/>
    <x v="8"/>
    <n v="8"/>
    <n v="0"/>
    <x v="6"/>
    <n v="0"/>
    <n v="0"/>
    <s v="Standard"/>
    <n v="4"/>
    <n v="465"/>
    <n v="350"/>
    <x v="15"/>
    <n v="0"/>
    <n v="0"/>
    <s v="Small"/>
    <n v="1557"/>
    <n v="0"/>
    <s v="http://blocgame.com/stats.php?id=62160"/>
    <s v="Normal"/>
  </r>
  <r>
    <s v="halta"/>
    <s v="deathgodtrue111"/>
    <x v="8"/>
    <n v="2"/>
    <n v="0"/>
    <x v="5"/>
    <n v="0"/>
    <n v="0"/>
    <s v="Undisciplined Rabble"/>
    <n v="20"/>
    <n v="464"/>
    <n v="0"/>
    <x v="19"/>
    <n v="0"/>
    <s v="Untapped"/>
    <s v="None"/>
    <n v="1361"/>
    <n v="0"/>
    <s v="http://blocgame.com/stats.php?id=61075"/>
    <s v="Good"/>
  </r>
  <r>
    <s v="sightline"/>
    <s v="final6"/>
    <x v="8"/>
    <n v="7"/>
    <n v="0"/>
    <x v="6"/>
    <n v="0"/>
    <n v="0"/>
    <s v="Poor"/>
    <n v="20"/>
    <n v="455"/>
    <n v="0"/>
    <x v="18"/>
    <n v="0"/>
    <s v="Untapped"/>
    <s v="None"/>
    <n v="1134"/>
    <n v="0"/>
    <s v="http://blocgame.com/stats.php?id=61081"/>
    <s v="Gandhi-like"/>
  </r>
  <r>
    <s v="Yannevia"/>
    <s v="Yannevitz"/>
    <x v="8"/>
    <n v="19"/>
    <n v="0"/>
    <x v="7"/>
    <n v="0"/>
    <n v="0"/>
    <s v="Poor"/>
    <n v="78"/>
    <n v="453"/>
    <n v="384"/>
    <x v="9"/>
    <n v="0"/>
    <s v="Untapped"/>
    <s v="None"/>
    <n v="1980"/>
    <n v="0"/>
    <s v="http://blocgame.com/stats.php?id=62538"/>
    <s v="Angelic"/>
  </r>
  <r>
    <s v="FUCK WANG"/>
    <s v="FUCK WANG"/>
    <x v="8"/>
    <n v="9"/>
    <n v="0"/>
    <x v="5"/>
    <n v="0"/>
    <n v="0"/>
    <s v="Elite"/>
    <n v="23"/>
    <n v="443"/>
    <n v="0"/>
    <x v="1"/>
    <n v="0"/>
    <s v="Untapped"/>
    <s v="None"/>
    <n v="1389"/>
    <n v="0"/>
    <s v="http://blocgame.com/stats.php?id=62572"/>
    <s v="Gandhi-like"/>
  </r>
  <r>
    <s v="troll1"/>
    <s v="master334"/>
    <x v="8"/>
    <n v="2"/>
    <n v="0"/>
    <x v="5"/>
    <n v="0"/>
    <n v="0"/>
    <s v="Undisciplined Rabble"/>
    <n v="20"/>
    <n v="441"/>
    <n v="0"/>
    <x v="5"/>
    <n v="0"/>
    <s v="Depleted"/>
    <s v="None"/>
    <n v="576"/>
    <n v="0"/>
    <s v="http://blocgame.com/stats.php?id=61062"/>
    <s v="Gandhi-like"/>
  </r>
  <r>
    <s v="Juninitaus"/>
    <s v="Mobius Starsmith"/>
    <x v="8"/>
    <n v="14"/>
    <n v="0"/>
    <x v="7"/>
    <n v="0"/>
    <n v="0"/>
    <s v="Poor"/>
    <n v="170"/>
    <n v="440"/>
    <n v="0"/>
    <x v="3"/>
    <n v="0"/>
    <s v="Untapped"/>
    <s v="None"/>
    <n v="1980"/>
    <n v="0"/>
    <s v="http://blocgame.com/stats.php?id=62576"/>
    <s v="Gandhi-like"/>
  </r>
  <r>
    <s v="Yeezonia"/>
    <s v="mrbruiser"/>
    <x v="16"/>
    <n v="33"/>
    <n v="0"/>
    <x v="5"/>
    <n v="0"/>
    <n v="0"/>
    <s v="Good"/>
    <n v="0"/>
    <n v="439"/>
    <n v="236"/>
    <x v="6"/>
    <n v="0"/>
    <s v="Untapped"/>
    <s v="Meagre"/>
    <n v="2000"/>
    <n v="0"/>
    <s v="http://blocgame.com/stats.php?id=62602"/>
    <s v="Gandhi-like"/>
  </r>
  <r>
    <s v="Bismania"/>
    <s v="Michael Brountnek"/>
    <x v="2"/>
    <n v="18"/>
    <n v="0"/>
    <x v="5"/>
    <n v="0"/>
    <n v="0"/>
    <s v="Standard"/>
    <n v="7"/>
    <n v="434"/>
    <n v="6141"/>
    <x v="5"/>
    <n v="0"/>
    <s v="Untapped"/>
    <s v="None"/>
    <n v="2000"/>
    <n v="0"/>
    <s v="http://blocgame.com/stats.php?id=62212"/>
    <s v="Gandhi-like"/>
  </r>
  <r>
    <s v="Black Widow"/>
    <s v="Protego"/>
    <x v="8"/>
    <n v="38"/>
    <n v="0"/>
    <x v="5"/>
    <n v="0"/>
    <n v="0"/>
    <s v="Poor"/>
    <n v="123"/>
    <n v="432"/>
    <n v="0"/>
    <x v="1"/>
    <n v="0"/>
    <s v="Untapped"/>
    <s v="Meagre"/>
    <n v="1650"/>
    <n v="0"/>
    <s v="http://blocgame.com/stats.php?id=62290"/>
    <s v="Gandhi-like"/>
  </r>
  <r>
    <s v="Essexstan"/>
    <s v="Lord General Gary"/>
    <x v="8"/>
    <n v="20"/>
    <n v="0"/>
    <x v="7"/>
    <n v="0"/>
    <n v="0"/>
    <s v="Poor"/>
    <n v="168"/>
    <n v="429"/>
    <n v="1894"/>
    <x v="8"/>
    <n v="0"/>
    <s v="Untapped"/>
    <s v="None"/>
    <n v="2000"/>
    <n v="0"/>
    <s v="http://blocgame.com/stats.php?id=62547"/>
    <s v="Gandhi-like"/>
  </r>
  <r>
    <s v="Alexonia"/>
    <s v="alexguenther"/>
    <x v="8"/>
    <n v="10"/>
    <n v="0"/>
    <x v="7"/>
    <n v="0"/>
    <n v="0"/>
    <s v="Poor"/>
    <n v="166"/>
    <n v="428"/>
    <n v="0"/>
    <x v="13"/>
    <n v="0"/>
    <s v="Untapped"/>
    <s v="None"/>
    <n v="1633"/>
    <n v="0"/>
    <s v="http://blocgame.com/stats.php?id=62610"/>
    <s v="Gandhi-like"/>
  </r>
  <r>
    <s v="harrows"/>
    <s v="forust"/>
    <x v="47"/>
    <n v="34"/>
    <n v="0"/>
    <x v="5"/>
    <n v="0"/>
    <n v="0"/>
    <s v="Good"/>
    <n v="1"/>
    <n v="420"/>
    <n v="147"/>
    <x v="17"/>
    <n v="0"/>
    <s v="Untapped"/>
    <s v="Meagre"/>
    <n v="2402"/>
    <n v="0"/>
    <s v="http://blocgame.com/stats.php?id=62696"/>
    <s v="Normal"/>
  </r>
  <r>
    <s v="Armacham"/>
    <s v="Aristide"/>
    <x v="3"/>
    <n v="5"/>
    <n v="0"/>
    <x v="5"/>
    <n v="0"/>
    <n v="0"/>
    <s v="Poor"/>
    <n v="139"/>
    <n v="419"/>
    <n v="0"/>
    <x v="4"/>
    <n v="1"/>
    <s v="Untapped"/>
    <s v="None"/>
    <n v="1980"/>
    <n v="0"/>
    <s v="http://blocgame.com/stats.php?id=57045"/>
    <s v="Questionable"/>
  </r>
  <r>
    <s v="Socialist Union"/>
    <s v="General Secretary"/>
    <x v="8"/>
    <n v="20"/>
    <n v="0"/>
    <x v="7"/>
    <n v="0"/>
    <n v="0"/>
    <s v="Standard"/>
    <n v="100"/>
    <n v="418"/>
    <n v="0"/>
    <x v="0"/>
    <n v="0"/>
    <s v="Untapped"/>
    <s v="None"/>
    <n v="2000"/>
    <n v="0"/>
    <s v="http://blocgame.com/stats.php?id=62633"/>
    <s v="Gandhi-like"/>
  </r>
  <r>
    <s v="Gallifrey-11"/>
    <s v="Lecaille"/>
    <x v="8"/>
    <n v="15"/>
    <n v="0"/>
    <x v="7"/>
    <n v="0"/>
    <n v="0"/>
    <s v="Poor"/>
    <n v="133"/>
    <n v="417"/>
    <n v="0"/>
    <x v="6"/>
    <n v="0"/>
    <s v="Untapped"/>
    <s v="None"/>
    <n v="1980"/>
    <n v="0"/>
    <s v="http://blocgame.com/stats.php?id=62663"/>
    <s v="Gandhi-like"/>
  </r>
  <r>
    <s v="MalayaMMP"/>
    <s v="zazammu86"/>
    <x v="8"/>
    <n v="27"/>
    <n v="0"/>
    <x v="5"/>
    <n v="0"/>
    <n v="0"/>
    <s v="Good"/>
    <n v="91"/>
    <n v="415"/>
    <n v="151"/>
    <x v="4"/>
    <n v="0"/>
    <s v="Untapped"/>
    <s v="Mediocre"/>
    <n v="2000"/>
    <n v="0"/>
    <s v="http://blocgame.com/stats.php?id=62383"/>
    <s v="Gandhi-like"/>
  </r>
  <r>
    <s v="bird land"/>
    <s v="birdjoseph"/>
    <x v="48"/>
    <n v="2"/>
    <n v="0"/>
    <x v="5"/>
    <n v="0"/>
    <n v="0"/>
    <s v="Undisciplined Rabble"/>
    <n v="78"/>
    <n v="414"/>
    <n v="0"/>
    <x v="0"/>
    <n v="0"/>
    <s v="Near Depletion"/>
    <s v="None"/>
    <n v="2000"/>
    <n v="0"/>
    <s v="http://blocgame.com/stats.php?id=61878"/>
    <s v="Questionable"/>
  </r>
  <r>
    <s v="fishball"/>
    <s v="fishballfish6"/>
    <x v="8"/>
    <n v="0"/>
    <n v="0"/>
    <x v="5"/>
    <n v="0"/>
    <n v="0"/>
    <s v="Undisciplined Rabble"/>
    <n v="5"/>
    <n v="411"/>
    <n v="0"/>
    <x v="4"/>
    <n v="0"/>
    <n v="0"/>
    <s v="None"/>
    <n v="529"/>
    <n v="0"/>
    <s v="http://blocgame.com/stats.php?id=61050"/>
    <s v="Gandhi-like"/>
  </r>
  <r>
    <s v="Sant Tysilio"/>
    <s v="Trapswithlasers"/>
    <x v="8"/>
    <n v="20"/>
    <n v="0"/>
    <x v="7"/>
    <n v="0"/>
    <n v="0"/>
    <s v="Poor"/>
    <n v="175"/>
    <n v="410"/>
    <n v="3453"/>
    <x v="5"/>
    <n v="0"/>
    <s v="Untapped"/>
    <s v="None"/>
    <n v="2000"/>
    <n v="0"/>
    <s v="http://blocgame.com/stats.php?id=62593"/>
    <s v="Gandhi-like"/>
  </r>
  <r>
    <s v="Serheit"/>
    <s v="Slyo"/>
    <x v="8"/>
    <n v="18"/>
    <n v="0"/>
    <x v="7"/>
    <n v="0"/>
    <n v="0"/>
    <s v="Poor"/>
    <n v="126"/>
    <n v="410"/>
    <n v="0"/>
    <x v="12"/>
    <n v="0"/>
    <s v="Untapped"/>
    <s v="None"/>
    <n v="2000"/>
    <n v="0"/>
    <s v="http://blocgame.com/stats.php?id=62671"/>
    <s v="Good"/>
  </r>
  <r>
    <s v="Caribbeana"/>
    <s v="Romescu"/>
    <x v="8"/>
    <n v="20"/>
    <n v="0"/>
    <x v="7"/>
    <n v="0"/>
    <n v="0"/>
    <s v="Poor"/>
    <n v="141"/>
    <n v="409"/>
    <n v="0"/>
    <x v="12"/>
    <n v="0"/>
    <s v="Untapped"/>
    <s v="None"/>
    <n v="2000"/>
    <n v="0"/>
    <s v="http://blocgame.com/stats.php?id=62655"/>
    <s v="Gandhi-like"/>
  </r>
  <r>
    <s v="Marcus"/>
    <s v="Marcus Mills"/>
    <x v="2"/>
    <n v="40"/>
    <n v="0"/>
    <x v="5"/>
    <n v="0"/>
    <n v="0"/>
    <s v="Poor"/>
    <n v="30"/>
    <n v="408"/>
    <n v="0"/>
    <x v="5"/>
    <n v="0"/>
    <s v="Untapped"/>
    <s v="Mediocre"/>
    <n v="2000"/>
    <n v="0"/>
    <s v="http://blocgame.com/stats.php?id=46590"/>
    <s v="Gandhi-like"/>
  </r>
  <r>
    <s v="Kampung Dusun"/>
    <s v="Sarip Dol"/>
    <x v="40"/>
    <n v="27"/>
    <n v="0"/>
    <x v="6"/>
    <n v="0"/>
    <n v="0"/>
    <s v="Undisciplined Rabble"/>
    <n v="0"/>
    <n v="404"/>
    <n v="0"/>
    <x v="4"/>
    <n v="0"/>
    <s v="Plentiful"/>
    <s v="Meagre"/>
    <n v="2000"/>
    <n v="0"/>
    <s v="http://blocgame.com/stats.php?id=62351"/>
    <s v="Gandhi-like"/>
  </r>
  <r>
    <s v="Sparrows Haven"/>
    <s v="Dylan Lombardo"/>
    <x v="8"/>
    <n v="4"/>
    <n v="0"/>
    <x v="7"/>
    <n v="0"/>
    <n v="0"/>
    <s v="Standard"/>
    <n v="93"/>
    <n v="404"/>
    <n v="0"/>
    <x v="12"/>
    <n v="0"/>
    <s v="Untapped"/>
    <s v="None"/>
    <n v="2000"/>
    <n v="0"/>
    <s v="http://blocgame.com/stats.php?id=62703"/>
    <s v="Angelic"/>
  </r>
  <r>
    <s v="Reds"/>
    <s v="Ruler01"/>
    <x v="8"/>
    <n v="20"/>
    <n v="0"/>
    <x v="7"/>
    <n v="0"/>
    <n v="0"/>
    <s v="Poor"/>
    <n v="161"/>
    <n v="401"/>
    <n v="0"/>
    <x v="0"/>
    <n v="0"/>
    <s v="Untapped"/>
    <s v="None"/>
    <n v="2000"/>
    <n v="0"/>
    <s v="http://blocgame.com/stats.php?id=62599"/>
    <s v="Gandhi-like"/>
  </r>
  <r>
    <s v="Adtadia"/>
    <s v="Alexiel Leskovitz"/>
    <x v="8"/>
    <n v="20"/>
    <n v="0"/>
    <x v="7"/>
    <n v="0"/>
    <n v="0"/>
    <s v="Poor"/>
    <n v="185"/>
    <n v="398"/>
    <n v="0"/>
    <x v="4"/>
    <n v="0"/>
    <s v="Untapped"/>
    <s v="None"/>
    <n v="2000"/>
    <n v="0"/>
    <s v="http://blocgame.com/stats.php?id=62577"/>
    <s v="Gandhi-like"/>
  </r>
  <r>
    <s v="War And Peace"/>
    <s v="Lord Luck"/>
    <x v="49"/>
    <n v="9"/>
    <n v="0"/>
    <x v="5"/>
    <n v="0"/>
    <n v="0"/>
    <s v="Good"/>
    <n v="168"/>
    <n v="397"/>
    <n v="0"/>
    <x v="19"/>
    <n v="0"/>
    <n v="0"/>
    <s v="None"/>
    <n v="2000"/>
    <n v="0"/>
    <s v="http://blocgame.com/stats.php?id=62333"/>
    <s v="Gandhi-like"/>
  </r>
  <r>
    <s v="seveira"/>
    <s v="Seveira92"/>
    <x v="8"/>
    <n v="28"/>
    <n v="0"/>
    <x v="5"/>
    <n v="0"/>
    <n v="0"/>
    <s v="Standard"/>
    <n v="107"/>
    <n v="395"/>
    <n v="352"/>
    <x v="4"/>
    <n v="0"/>
    <s v="Untapped"/>
    <s v="Meagre"/>
    <n v="2000"/>
    <n v="0"/>
    <s v="http://blocgame.com/stats.php?id=62404"/>
    <s v="Angelic"/>
  </r>
  <r>
    <s v="Stratokratia"/>
    <s v="billaras"/>
    <x v="8"/>
    <n v="20"/>
    <n v="0"/>
    <x v="7"/>
    <n v="0"/>
    <n v="0"/>
    <s v="Standard"/>
    <n v="159"/>
    <n v="393"/>
    <n v="409"/>
    <x v="12"/>
    <n v="0"/>
    <s v="Untapped"/>
    <s v="None"/>
    <n v="2000"/>
    <n v="0"/>
    <s v="http://blocgame.com/stats.php?id=62623"/>
    <s v="Gandhi-like"/>
  </r>
  <r>
    <s v="Malaso"/>
    <s v="Malaso"/>
    <x v="14"/>
    <n v="29"/>
    <n v="0"/>
    <x v="7"/>
    <n v="0"/>
    <n v="0"/>
    <s v="Good"/>
    <n v="175"/>
    <n v="392"/>
    <n v="168"/>
    <x v="15"/>
    <n v="0"/>
    <s v="Untapped"/>
    <s v="None"/>
    <n v="2043"/>
    <n v="0"/>
    <s v="http://blocgame.com/stats.php?id=62515"/>
    <s v="Gandhi-like"/>
  </r>
  <r>
    <s v="Sarkus"/>
    <s v="Grand Chancellor Croft"/>
    <x v="8"/>
    <n v="20"/>
    <n v="0"/>
    <x v="5"/>
    <n v="0"/>
    <n v="0"/>
    <s v="Poor"/>
    <n v="135"/>
    <n v="389"/>
    <n v="0"/>
    <x v="15"/>
    <n v="0"/>
    <s v="Untapped"/>
    <s v="Meagre"/>
    <n v="2000"/>
    <n v="0"/>
    <s v="http://blocgame.com/stats.php?id=62625"/>
    <s v="Gandhi-like"/>
  </r>
  <r>
    <s v="Zagoria"/>
    <s v="CongoJack"/>
    <x v="8"/>
    <n v="20"/>
    <n v="0"/>
    <x v="5"/>
    <n v="0"/>
    <n v="0"/>
    <s v="Poor"/>
    <n v="119"/>
    <n v="385"/>
    <n v="0"/>
    <x v="16"/>
    <n v="0"/>
    <s v="Untapped"/>
    <s v="None"/>
    <n v="2000"/>
    <n v="0"/>
    <s v="http://blocgame.com/stats.php?id=62678"/>
    <s v="Angelic"/>
  </r>
  <r>
    <s v="Appletopia"/>
    <s v="AppleSkies"/>
    <x v="8"/>
    <n v="20"/>
    <n v="0"/>
    <x v="7"/>
    <n v="0"/>
    <n v="0"/>
    <s v="Poor"/>
    <n v="155"/>
    <n v="383"/>
    <n v="0"/>
    <x v="4"/>
    <n v="0"/>
    <s v="Untapped"/>
    <s v="None"/>
    <n v="2000"/>
    <n v="0"/>
    <s v="http://blocgame.com/stats.php?id=62627"/>
    <s v="Gandhi-like"/>
  </r>
  <r>
    <s v="Colorado"/>
    <s v="Euandron"/>
    <x v="8"/>
    <n v="20"/>
    <n v="0"/>
    <x v="7"/>
    <n v="0"/>
    <n v="0"/>
    <s v="Poor"/>
    <n v="144"/>
    <n v="382"/>
    <n v="0"/>
    <x v="18"/>
    <n v="0"/>
    <s v="Untapped"/>
    <s v="None"/>
    <n v="2000"/>
    <n v="0"/>
    <s v="http://blocgame.com/stats.php?id=62649"/>
    <s v="Gandhi-like"/>
  </r>
  <r>
    <s v="Gorgoroth"/>
    <s v="Nazagorath"/>
    <x v="8"/>
    <n v="25"/>
    <n v="0"/>
    <x v="5"/>
    <n v="0"/>
    <n v="0"/>
    <s v="Elite"/>
    <n v="26"/>
    <n v="381"/>
    <n v="0"/>
    <x v="4"/>
    <n v="0"/>
    <s v="Untapped"/>
    <s v="None"/>
    <n v="2000"/>
    <n v="0"/>
    <s v="http://blocgame.com/stats.php?id=62603"/>
    <s v="Gandhi-like"/>
  </r>
  <r>
    <s v="hardcoresquid"/>
    <s v="VivaLaHorsecock"/>
    <x v="8"/>
    <n v="24"/>
    <n v="0"/>
    <x v="6"/>
    <n v="0"/>
    <n v="0"/>
    <s v="Undisciplined Rabble"/>
    <n v="66"/>
    <n v="380"/>
    <n v="0"/>
    <x v="12"/>
    <n v="0"/>
    <s v="Untapped"/>
    <s v="None"/>
    <n v="1604"/>
    <n v="0"/>
    <s v="http://blocgame.com/stats.php?id=61838"/>
    <s v="Gandhi-like"/>
  </r>
  <r>
    <s v="Donatello"/>
    <s v="Firaun"/>
    <x v="8"/>
    <n v="2"/>
    <n v="0"/>
    <x v="5"/>
    <n v="0"/>
    <n v="0"/>
    <s v="Good"/>
    <n v="126"/>
    <n v="378"/>
    <n v="3212"/>
    <x v="5"/>
    <n v="0"/>
    <s v="Untapped"/>
    <s v="None"/>
    <n v="1094"/>
    <n v="0"/>
    <s v="http://blocgame.com/stats.php?id=61668"/>
    <s v="Questionable"/>
  </r>
  <r>
    <s v="Atrunia"/>
    <s v="Corvyre"/>
    <x v="8"/>
    <n v="20"/>
    <n v="0"/>
    <x v="7"/>
    <n v="0"/>
    <n v="0"/>
    <s v="Poor"/>
    <n v="139"/>
    <n v="378"/>
    <n v="0"/>
    <x v="4"/>
    <n v="0"/>
    <s v="Untapped"/>
    <s v="None"/>
    <n v="2000"/>
    <n v="0"/>
    <s v="http://blocgame.com/stats.php?id=62658"/>
    <s v="Gandhi-like"/>
  </r>
  <r>
    <s v="Morovia"/>
    <s v="Nate Bergher"/>
    <x v="8"/>
    <n v="3"/>
    <n v="0"/>
    <x v="5"/>
    <n v="0"/>
    <n v="0"/>
    <s v="Elite"/>
    <n v="0"/>
    <n v="373"/>
    <n v="492"/>
    <x v="12"/>
    <n v="0"/>
    <s v="Untapped"/>
    <s v="Meagre"/>
    <n v="2000"/>
    <n v="0"/>
    <s v="http://blocgame.com/stats.php?id=62741"/>
    <s v="Questionable"/>
  </r>
  <r>
    <s v="Alexhia"/>
    <s v="mgmdebronett"/>
    <x v="8"/>
    <n v="20"/>
    <n v="0"/>
    <x v="7"/>
    <n v="0"/>
    <n v="0"/>
    <s v="Standard"/>
    <n v="116"/>
    <n v="371"/>
    <n v="0"/>
    <x v="9"/>
    <n v="0"/>
    <s v="Untapped"/>
    <s v="None"/>
    <n v="2000"/>
    <n v="0"/>
    <s v="http://blocgame.com/stats.php?id=62681"/>
    <s v="Gandhi-like"/>
  </r>
  <r>
    <s v="North Iritrian"/>
    <s v="rickcall12"/>
    <x v="8"/>
    <n v="20"/>
    <n v="0"/>
    <x v="7"/>
    <n v="0"/>
    <n v="0"/>
    <s v="Poor"/>
    <n v="179"/>
    <n v="369"/>
    <n v="0"/>
    <x v="6"/>
    <n v="0"/>
    <s v="Untapped"/>
    <s v="None"/>
    <n v="2000"/>
    <n v="0"/>
    <s v="http://blocgame.com/stats.php?id=62588"/>
    <s v="Gandhi-like"/>
  </r>
  <r>
    <s v="Pingas4days"/>
    <s v="Twalaght"/>
    <x v="8"/>
    <n v="7"/>
    <n v="0"/>
    <x v="7"/>
    <n v="0"/>
    <n v="0"/>
    <s v="Poor"/>
    <n v="155"/>
    <n v="367"/>
    <n v="0"/>
    <x v="15"/>
    <n v="0"/>
    <s v="Untapped"/>
    <s v="None"/>
    <n v="1633"/>
    <n v="0"/>
    <s v="http://blocgame.com/stats.php?id=62628"/>
    <s v="Gandhi-like"/>
  </r>
  <r>
    <s v="Lernari"/>
    <s v="manavdvs"/>
    <x v="8"/>
    <n v="20"/>
    <n v="0"/>
    <x v="7"/>
    <n v="0"/>
    <n v="0"/>
    <s v="Poor"/>
    <n v="124"/>
    <n v="363"/>
    <n v="61"/>
    <x v="4"/>
    <n v="0"/>
    <s v="Untapped"/>
    <s v="None"/>
    <n v="2000"/>
    <n v="0"/>
    <s v="http://blocgame.com/stats.php?id=62675"/>
    <s v="Gandhi-like"/>
  </r>
  <r>
    <s v="KakMahRevenge"/>
    <s v="Rosmah"/>
    <x v="8"/>
    <n v="21"/>
    <n v="0"/>
    <x v="5"/>
    <n v="0"/>
    <n v="0"/>
    <s v="Elite"/>
    <n v="5"/>
    <n v="363"/>
    <n v="0"/>
    <x v="7"/>
    <n v="0"/>
    <s v="Untapped"/>
    <s v="Mediocre"/>
    <n v="2000"/>
    <n v="0"/>
    <s v="http://blocgame.com/stats.php?id=62685"/>
    <s v="Angelic"/>
  </r>
  <r>
    <s v="umok"/>
    <s v="whydoyoudodis"/>
    <x v="8"/>
    <n v="10"/>
    <n v="0"/>
    <x v="5"/>
    <n v="0"/>
    <n v="0"/>
    <s v="Standard"/>
    <n v="8"/>
    <n v="362"/>
    <n v="1716"/>
    <x v="8"/>
    <n v="0"/>
    <s v="Untapped"/>
    <s v="None"/>
    <n v="1650"/>
    <n v="0"/>
    <s v="http://blocgame.com/stats.php?id=62724"/>
    <s v="Nice"/>
  </r>
  <r>
    <s v="Satan kingdom"/>
    <s v="alistan1987"/>
    <x v="8"/>
    <n v="28"/>
    <n v="0"/>
    <x v="5"/>
    <n v="0"/>
    <n v="0"/>
    <s v="Undisciplined Rabble"/>
    <n v="5"/>
    <n v="361"/>
    <n v="0"/>
    <x v="15"/>
    <n v="0"/>
    <n v="0"/>
    <s v="None"/>
    <n v="941"/>
    <n v="0"/>
    <s v="http://blocgame.com/stats.php?id=60809"/>
    <s v="Gandhi-like"/>
  </r>
  <r>
    <s v="publika"/>
    <s v="Gladiator"/>
    <x v="8"/>
    <n v="39"/>
    <n v="0"/>
    <x v="5"/>
    <n v="0"/>
    <n v="0"/>
    <s v="Standard"/>
    <n v="4"/>
    <n v="360"/>
    <n v="309"/>
    <x v="4"/>
    <n v="0"/>
    <s v="Untapped"/>
    <s v="None"/>
    <n v="2000"/>
    <n v="0"/>
    <s v="http://blocgame.com/stats.php?id=62345"/>
    <s v="Gandhi-like"/>
  </r>
  <r>
    <s v="Pensia"/>
    <s v="parkerwil1014"/>
    <x v="8"/>
    <n v="20"/>
    <n v="0"/>
    <x v="7"/>
    <n v="0"/>
    <n v="0"/>
    <s v="Poor"/>
    <n v="176"/>
    <n v="356"/>
    <n v="0"/>
    <x v="12"/>
    <n v="0"/>
    <s v="Untapped"/>
    <s v="None"/>
    <n v="2000"/>
    <n v="0"/>
    <s v="http://blocgame.com/stats.php?id=62590"/>
    <s v="Angelic"/>
  </r>
  <r>
    <s v="Shallia"/>
    <s v="Cam Tilley"/>
    <x v="8"/>
    <n v="24"/>
    <n v="0"/>
    <x v="7"/>
    <n v="0"/>
    <n v="0"/>
    <s v="Poor"/>
    <n v="103"/>
    <n v="356"/>
    <n v="0"/>
    <x v="4"/>
    <n v="0"/>
    <s v="Untapped"/>
    <s v="None"/>
    <n v="2000"/>
    <n v="0"/>
    <s v="http://blocgame.com/stats.php?id=62624"/>
    <s v="Gandhi-like"/>
  </r>
  <r>
    <s v="Ikeland"/>
    <s v="ike the freakin awesome"/>
    <x v="47"/>
    <n v="18"/>
    <n v="0"/>
    <x v="5"/>
    <n v="0"/>
    <n v="0"/>
    <s v="Good"/>
    <n v="2"/>
    <n v="356"/>
    <n v="576"/>
    <x v="0"/>
    <n v="0"/>
    <s v="Untapped"/>
    <s v="None"/>
    <n v="2000"/>
    <n v="0"/>
    <s v="http://blocgame.com/stats.php?id=62694"/>
    <s v="Angelic"/>
  </r>
  <r>
    <s v="Solentia"/>
    <s v="Cracov"/>
    <x v="8"/>
    <n v="20"/>
    <n v="0"/>
    <x v="7"/>
    <n v="0"/>
    <n v="0"/>
    <s v="Poor"/>
    <n v="62"/>
    <n v="354"/>
    <n v="0"/>
    <x v="12"/>
    <n v="0"/>
    <s v="Untapped"/>
    <s v="None"/>
    <n v="2000"/>
    <n v="0"/>
    <s v="http://blocgame.com/stats.php?id=62639"/>
    <s v="Gandhi-like"/>
  </r>
  <r>
    <s v="EnteIsla"/>
    <s v="Lord Rasta"/>
    <x v="8"/>
    <n v="39"/>
    <n v="0"/>
    <x v="5"/>
    <n v="0"/>
    <n v="0"/>
    <s v="Poor"/>
    <n v="8"/>
    <n v="353"/>
    <n v="1246"/>
    <x v="8"/>
    <n v="0"/>
    <s v="Plentiful"/>
    <s v="Meagre"/>
    <n v="2000"/>
    <n v="0"/>
    <s v="http://blocgame.com/stats.php?id=62126"/>
    <s v="Gandhi-like"/>
  </r>
  <r>
    <s v="Korinthia"/>
    <s v="jwinters425"/>
    <x v="8"/>
    <n v="7"/>
    <n v="0"/>
    <x v="5"/>
    <n v="0"/>
    <n v="0"/>
    <s v="Standard"/>
    <n v="137"/>
    <n v="353"/>
    <n v="0"/>
    <x v="11"/>
    <n v="0"/>
    <s v="Untapped"/>
    <s v="None"/>
    <n v="1617"/>
    <n v="0"/>
    <s v="http://blocgame.com/stats.php?id=62597"/>
    <s v="Gandhi-like"/>
  </r>
  <r>
    <s v="ARABOBIA"/>
    <s v="King Boobooboobsies"/>
    <x v="8"/>
    <n v="20"/>
    <n v="0"/>
    <x v="7"/>
    <n v="0"/>
    <n v="0"/>
    <s v="Poor"/>
    <n v="77"/>
    <n v="353"/>
    <n v="0"/>
    <x v="1"/>
    <n v="0"/>
    <s v="Untapped"/>
    <s v="Meagre"/>
    <n v="2000"/>
    <n v="0"/>
    <s v="http://blocgame.com/stats.php?id=62683"/>
    <s v="Gandhi-like"/>
  </r>
  <r>
    <s v="Midlisladnia"/>
    <s v="Mr_O"/>
    <x v="8"/>
    <n v="8"/>
    <n v="0"/>
    <x v="7"/>
    <n v="0"/>
    <n v="0"/>
    <s v="Poor"/>
    <n v="182"/>
    <n v="351"/>
    <n v="0"/>
    <x v="12"/>
    <n v="0"/>
    <s v="Untapped"/>
    <s v="None"/>
    <n v="2000"/>
    <n v="0"/>
    <s v="http://blocgame.com/stats.php?id=61980"/>
    <s v="Normal"/>
  </r>
  <r>
    <s v="Transvaal State"/>
    <s v="Johan Botha"/>
    <x v="8"/>
    <n v="20"/>
    <n v="0"/>
    <x v="7"/>
    <n v="0"/>
    <n v="0"/>
    <s v="Standard"/>
    <n v="169"/>
    <n v="349"/>
    <n v="0"/>
    <x v="6"/>
    <n v="0"/>
    <s v="Untapped"/>
    <s v="None"/>
    <n v="2000"/>
    <n v="0"/>
    <s v="http://blocgame.com/stats.php?id=62605"/>
    <s v="Gandhi-like"/>
  </r>
  <r>
    <s v="The West"/>
    <s v="aajjss"/>
    <x v="8"/>
    <n v="20"/>
    <n v="0"/>
    <x v="7"/>
    <n v="0"/>
    <n v="0"/>
    <s v="Standard"/>
    <n v="104"/>
    <n v="349"/>
    <n v="0"/>
    <x v="12"/>
    <n v="0"/>
    <s v="Untapped"/>
    <s v="None"/>
    <n v="2000"/>
    <n v="0"/>
    <s v="http://blocgame.com/stats.php?id=62693"/>
    <s v="Angelic"/>
  </r>
  <r>
    <s v="jelow"/>
    <s v="maker111"/>
    <x v="8"/>
    <n v="51"/>
    <n v="0"/>
    <x v="6"/>
    <n v="0"/>
    <n v="0"/>
    <s v="Undisciplined Rabble"/>
    <n v="20"/>
    <n v="348"/>
    <n v="0"/>
    <x v="3"/>
    <n v="0"/>
    <n v="0"/>
    <s v="None"/>
    <n v="1088"/>
    <n v="0"/>
    <s v="http://blocgame.com/stats.php?id=61073"/>
    <s v="Gandhi-like"/>
  </r>
  <r>
    <s v="Brynomar"/>
    <s v="Ryan Harper"/>
    <x v="8"/>
    <n v="16"/>
    <n v="0"/>
    <x v="7"/>
    <n v="0"/>
    <n v="0"/>
    <s v="Standard"/>
    <n v="86"/>
    <n v="346"/>
    <n v="0"/>
    <x v="11"/>
    <n v="0"/>
    <s v="Untapped"/>
    <s v="None"/>
    <n v="1960"/>
    <n v="0"/>
    <s v="http://blocgame.com/stats.php?id=62706"/>
    <s v="Nice"/>
  </r>
  <r>
    <s v="Najibby"/>
    <s v="Leagoo"/>
    <x v="8"/>
    <n v="38"/>
    <n v="0"/>
    <x v="5"/>
    <n v="0"/>
    <n v="0"/>
    <s v="Undisciplined Rabble"/>
    <n v="15"/>
    <n v="345"/>
    <n v="0"/>
    <x v="0"/>
    <n v="0"/>
    <s v="Untapped"/>
    <s v="None"/>
    <n v="2000"/>
    <n v="0"/>
    <s v="http://blocgame.com/stats.php?id=62619"/>
    <s v="Gandhi-like"/>
  </r>
  <r>
    <s v="Rzechovxlovkia"/>
    <s v="M.Hariz"/>
    <x v="9"/>
    <n v="65"/>
    <n v="0"/>
    <x v="5"/>
    <n v="0"/>
    <n v="0"/>
    <s v="Standard"/>
    <n v="15"/>
    <n v="344"/>
    <n v="3552"/>
    <x v="1"/>
    <n v="1"/>
    <n v="0"/>
    <s v="Meagre"/>
    <n v="2017"/>
    <n v="0"/>
    <s v="http://blocgame.com/stats.php?id=61967"/>
    <s v="Nice"/>
  </r>
  <r>
    <s v="Cameronia"/>
    <s v="Cameron Saxonson"/>
    <x v="8"/>
    <n v="20"/>
    <n v="0"/>
    <x v="5"/>
    <n v="0"/>
    <n v="0"/>
    <s v="Good"/>
    <n v="1"/>
    <n v="341"/>
    <n v="0"/>
    <x v="10"/>
    <n v="0"/>
    <s v="Plentiful"/>
    <s v="Meagre"/>
    <n v="1375"/>
    <n v="0"/>
    <s v="http://blocgame.com/stats.php?id=62688"/>
    <s v="Angelic"/>
  </r>
  <r>
    <s v="Gregminster"/>
    <s v="Adolf Steiner"/>
    <x v="8"/>
    <n v="25"/>
    <n v="0"/>
    <x v="5"/>
    <n v="0"/>
    <n v="0"/>
    <s v="Elite"/>
    <n v="61"/>
    <n v="341"/>
    <n v="0"/>
    <x v="6"/>
    <n v="0"/>
    <s v="Untapped"/>
    <s v="None"/>
    <n v="2020"/>
    <n v="0"/>
    <s v="http://blocgame.com/stats.php?id=62750"/>
    <s v="Good"/>
  </r>
  <r>
    <s v="Wadowicki Jazz"/>
    <s v="3cheeky5u"/>
    <x v="50"/>
    <n v="20"/>
    <n v="0"/>
    <x v="5"/>
    <n v="0"/>
    <n v="0"/>
    <s v="Undisciplined Rabble"/>
    <n v="14"/>
    <n v="340"/>
    <n v="407"/>
    <x v="14"/>
    <n v="0"/>
    <s v="Near Depletion"/>
    <s v="None"/>
    <n v="2000"/>
    <n v="0"/>
    <s v="http://blocgame.com/stats.php?id=62646"/>
    <s v="Normal"/>
  </r>
  <r>
    <s v="Jitra"/>
    <s v="feemerrkoll"/>
    <x v="8"/>
    <n v="40"/>
    <n v="0"/>
    <x v="5"/>
    <n v="0"/>
    <n v="0"/>
    <s v="Elite"/>
    <n v="6"/>
    <n v="340"/>
    <n v="0"/>
    <x v="19"/>
    <n v="0"/>
    <s v="Untapped"/>
    <s v="Meagre"/>
    <n v="2318"/>
    <n v="0"/>
    <s v="http://blocgame.com/stats.php?id=62661"/>
    <s v="Angelic"/>
  </r>
  <r>
    <s v="Zarbia"/>
    <s v="Gorhonen"/>
    <x v="8"/>
    <n v="30"/>
    <n v="0"/>
    <x v="5"/>
    <n v="0"/>
    <n v="0"/>
    <s v="Poor"/>
    <n v="119"/>
    <n v="340"/>
    <n v="0"/>
    <x v="16"/>
    <n v="0"/>
    <s v="Untapped"/>
    <s v="None"/>
    <n v="2000"/>
    <n v="0"/>
    <s v="http://blocgame.com/stats.php?id=62679"/>
    <s v="Gandhi-like"/>
  </r>
  <r>
    <s v="Chinkdink"/>
    <s v="Khmer"/>
    <x v="8"/>
    <n v="20"/>
    <n v="0"/>
    <x v="7"/>
    <n v="0"/>
    <n v="0"/>
    <s v="Standard"/>
    <n v="66"/>
    <n v="340"/>
    <n v="0"/>
    <x v="7"/>
    <n v="0"/>
    <s v="Untapped"/>
    <s v="None"/>
    <n v="2000"/>
    <n v="0"/>
    <s v="http://blocgame.com/stats.php?id=62753"/>
    <s v="Nice"/>
  </r>
  <r>
    <s v="Mataran"/>
    <s v="kampi1990"/>
    <x v="8"/>
    <n v="20"/>
    <n v="0"/>
    <x v="7"/>
    <n v="0"/>
    <n v="0"/>
    <s v="Standard"/>
    <n v="88"/>
    <n v="338"/>
    <n v="0"/>
    <x v="15"/>
    <n v="0"/>
    <s v="Untapped"/>
    <s v="None"/>
    <n v="2000"/>
    <n v="0"/>
    <s v="http://blocgame.com/stats.php?id=62708"/>
    <s v="Nice"/>
  </r>
  <r>
    <s v="Australia1981"/>
    <s v="Lord Cherry"/>
    <x v="8"/>
    <n v="20"/>
    <n v="0"/>
    <x v="7"/>
    <n v="0"/>
    <n v="0"/>
    <s v="Standard"/>
    <n v="66"/>
    <n v="337"/>
    <n v="0"/>
    <x v="4"/>
    <n v="0"/>
    <s v="Untapped"/>
    <s v="None"/>
    <n v="2000"/>
    <n v="0"/>
    <s v="http://blocgame.com/stats.php?id=62752"/>
    <s v="Nice"/>
  </r>
  <r>
    <s v="YellowLand"/>
    <s v="TheChosenOne"/>
    <x v="8"/>
    <n v="20"/>
    <n v="0"/>
    <x v="5"/>
    <n v="0"/>
    <n v="0"/>
    <s v="Standard"/>
    <n v="12"/>
    <n v="336"/>
    <n v="1413"/>
    <x v="2"/>
    <n v="0"/>
    <s v="Untapped"/>
    <s v="Meagre"/>
    <n v="2000"/>
    <n v="0"/>
    <s v="http://blocgame.com/stats.php?id=62722"/>
    <s v="Nice"/>
  </r>
  <r>
    <s v="Pasir 2 butir"/>
    <s v="Aku lah"/>
    <x v="8"/>
    <n v="15"/>
    <n v="0"/>
    <x v="5"/>
    <n v="0"/>
    <n v="0"/>
    <s v="Poor"/>
    <n v="156"/>
    <n v="335"/>
    <n v="0"/>
    <x v="4"/>
    <n v="0"/>
    <s v="Untapped"/>
    <s v="Meagre"/>
    <n v="2000"/>
    <n v="0"/>
    <s v="http://blocgame.com/stats.php?id=62420"/>
    <s v="Questionable"/>
  </r>
  <r>
    <s v="Threeperland"/>
    <s v="Tunk69"/>
    <x v="51"/>
    <n v="26"/>
    <n v="0"/>
    <x v="7"/>
    <n v="0"/>
    <n v="0"/>
    <s v="Undisciplined Rabble"/>
    <n v="157"/>
    <n v="335"/>
    <n v="0"/>
    <x v="16"/>
    <n v="0"/>
    <s v="Untapped"/>
    <s v="None"/>
    <n v="2000"/>
    <n v="0"/>
    <s v="http://blocgame.com/stats.php?id=62617"/>
    <s v="Gandhi-like"/>
  </r>
  <r>
    <s v="Macang tutul"/>
    <s v="Macang tutul"/>
    <x v="8"/>
    <n v="7"/>
    <n v="0"/>
    <x v="7"/>
    <n v="0"/>
    <n v="0"/>
    <s v="Standard"/>
    <n v="110"/>
    <n v="335"/>
    <n v="0"/>
    <x v="15"/>
    <n v="0"/>
    <s v="Untapped"/>
    <s v="None"/>
    <n v="1633"/>
    <n v="0"/>
    <s v="http://blocgame.com/stats.php?id=62687"/>
    <s v="Angelic"/>
  </r>
  <r>
    <s v="Scarlet Moon"/>
    <s v="Barbarossa Rugner"/>
    <x v="8"/>
    <n v="25"/>
    <n v="0"/>
    <x v="5"/>
    <n v="0"/>
    <n v="0"/>
    <s v="Elite"/>
    <n v="2"/>
    <n v="335"/>
    <n v="0"/>
    <x v="6"/>
    <n v="0"/>
    <s v="Untapped"/>
    <s v="None"/>
    <n v="2000"/>
    <n v="0"/>
    <s v="http://blocgame.com/stats.php?id=62758"/>
    <s v="Nice"/>
  </r>
  <r>
    <s v="Konna"/>
    <s v="Konnchi"/>
    <x v="52"/>
    <n v="20"/>
    <n v="0"/>
    <x v="7"/>
    <n v="0"/>
    <n v="0"/>
    <s v="Standard"/>
    <n v="73"/>
    <n v="331"/>
    <n v="0"/>
    <x v="0"/>
    <n v="0"/>
    <s v="Untapped"/>
    <s v="None"/>
    <n v="2000"/>
    <n v="0"/>
    <s v="http://blocgame.com/stats.php?id=62736"/>
    <s v="Nice"/>
  </r>
  <r>
    <s v="Yankovich"/>
    <s v="Jahawks98"/>
    <x v="53"/>
    <n v="20"/>
    <n v="0"/>
    <x v="7"/>
    <n v="0"/>
    <n v="0"/>
    <s v="Standard"/>
    <n v="53"/>
    <n v="331"/>
    <n v="0"/>
    <x v="8"/>
    <n v="0"/>
    <s v="Untapped"/>
    <s v="Meagre"/>
    <n v="2000"/>
    <n v="0"/>
    <s v="http://blocgame.com/stats.php?id=62745"/>
    <s v="Nice"/>
  </r>
  <r>
    <s v="Estovakia"/>
    <s v="a_white_man"/>
    <x v="8"/>
    <n v="25"/>
    <n v="0"/>
    <x v="5"/>
    <n v="0"/>
    <n v="0"/>
    <s v="Elite"/>
    <n v="119"/>
    <n v="330"/>
    <n v="164"/>
    <x v="4"/>
    <n v="0"/>
    <s v="Untapped"/>
    <s v="None"/>
    <n v="2000"/>
    <n v="0"/>
    <s v="http://blocgame.com/stats.php?id=40682"/>
    <s v="Gandhi-like"/>
  </r>
  <r>
    <s v="Congo Nazism"/>
    <s v="Ma5ter"/>
    <x v="8"/>
    <n v="25"/>
    <n v="0"/>
    <x v="5"/>
    <n v="0"/>
    <n v="0"/>
    <s v="Elite"/>
    <n v="104"/>
    <n v="329"/>
    <n v="123"/>
    <x v="16"/>
    <n v="0"/>
    <s v="Untapped"/>
    <s v="None"/>
    <n v="2000"/>
    <n v="0"/>
    <s v="http://blocgame.com/stats.php?id=62684"/>
    <s v="Angelic"/>
  </r>
  <r>
    <s v="Leb-Syria"/>
    <s v="narego27"/>
    <x v="54"/>
    <n v="22"/>
    <n v="0"/>
    <x v="7"/>
    <n v="0"/>
    <n v="0"/>
    <s v="Poor"/>
    <n v="175"/>
    <n v="328"/>
    <n v="0"/>
    <x v="2"/>
    <n v="0"/>
    <s v="Untapped"/>
    <s v="None"/>
    <n v="2000"/>
    <n v="0"/>
    <s v="http://blocgame.com/stats.php?id=62594"/>
    <s v="Gandhi-like"/>
  </r>
  <r>
    <s v="Mattland"/>
    <s v="sportsnerdmatt"/>
    <x v="55"/>
    <n v="18"/>
    <n v="0"/>
    <x v="7"/>
    <n v="0"/>
    <n v="0"/>
    <s v="Standard"/>
    <n v="52"/>
    <n v="326"/>
    <n v="0"/>
    <x v="12"/>
    <n v="0"/>
    <s v="Untapped"/>
    <s v="None"/>
    <n v="2000"/>
    <n v="0"/>
    <s v="http://blocgame.com/stats.php?id=62777"/>
    <s v="Good"/>
  </r>
  <r>
    <s v="Trululu"/>
    <s v="Gorgud"/>
    <x v="8"/>
    <n v="20"/>
    <n v="0"/>
    <x v="7"/>
    <n v="0"/>
    <n v="0"/>
    <s v="Standard"/>
    <n v="44"/>
    <n v="326"/>
    <n v="1727"/>
    <x v="8"/>
    <n v="0"/>
    <s v="Untapped"/>
    <s v="None"/>
    <n v="2000"/>
    <n v="0"/>
    <s v="http://blocgame.com/stats.php?id=62792"/>
    <s v="Good"/>
  </r>
  <r>
    <s v="Stings"/>
    <s v="Sting"/>
    <x v="40"/>
    <n v="59"/>
    <n v="0"/>
    <x v="7"/>
    <n v="0"/>
    <n v="0"/>
    <s v="Good"/>
    <n v="1"/>
    <n v="325"/>
    <n v="217"/>
    <x v="10"/>
    <n v="0"/>
    <s v="Untapped"/>
    <s v="None"/>
    <n v="2020"/>
    <n v="0"/>
    <s v="http://blocgame.com/stats.php?id=62660"/>
    <s v="Questionable"/>
  </r>
  <r>
    <s v="Atyrauistan"/>
    <s v="Falchion"/>
    <x v="8"/>
    <n v="20"/>
    <n v="0"/>
    <x v="7"/>
    <n v="0"/>
    <n v="0"/>
    <s v="Standard"/>
    <n v="23"/>
    <n v="325"/>
    <n v="2117"/>
    <x v="8"/>
    <n v="0"/>
    <s v="Untapped"/>
    <s v="None"/>
    <n v="2000"/>
    <n v="0"/>
    <s v="http://blocgame.com/stats.php?id=62764"/>
    <s v="Nice"/>
  </r>
  <r>
    <s v="Cyleia"/>
    <s v="Silas Adar"/>
    <x v="8"/>
    <n v="18"/>
    <n v="0"/>
    <x v="7"/>
    <n v="0"/>
    <n v="0"/>
    <s v="Standard"/>
    <n v="0"/>
    <n v="325"/>
    <n v="0"/>
    <x v="11"/>
    <n v="0"/>
    <s v="Untapped"/>
    <s v="None"/>
    <n v="2000"/>
    <n v="0"/>
    <s v="http://blocgame.com/stats.php?id=62784"/>
    <s v="Isolated"/>
  </r>
  <r>
    <s v="Shrekistan"/>
    <s v="Marty McShrek"/>
    <x v="8"/>
    <n v="20"/>
    <n v="0"/>
    <x v="7"/>
    <n v="0"/>
    <n v="0"/>
    <s v="Standard"/>
    <n v="74"/>
    <n v="324"/>
    <n v="0"/>
    <x v="3"/>
    <n v="0"/>
    <s v="Untapped"/>
    <s v="None"/>
    <n v="2000"/>
    <n v="0"/>
    <s v="http://blocgame.com/stats.php?id=9975"/>
    <s v="Nice"/>
  </r>
  <r>
    <s v="muarican"/>
    <s v="erel"/>
    <x v="8"/>
    <n v="25"/>
    <n v="0"/>
    <x v="7"/>
    <n v="0"/>
    <n v="0"/>
    <s v="Poor"/>
    <n v="83"/>
    <n v="324"/>
    <n v="0"/>
    <x v="4"/>
    <n v="0"/>
    <s v="Untapped"/>
    <s v="None"/>
    <n v="2000"/>
    <n v="0"/>
    <s v="http://blocgame.com/stats.php?id=62713"/>
    <s v="Nice"/>
  </r>
  <r>
    <s v="Salloway"/>
    <s v="Wenke"/>
    <x v="56"/>
    <n v="25"/>
    <n v="0"/>
    <x v="5"/>
    <n v="0"/>
    <n v="0"/>
    <s v="Elite"/>
    <n v="66"/>
    <n v="324"/>
    <n v="0"/>
    <x v="2"/>
    <n v="0"/>
    <s v="Untapped"/>
    <s v="None"/>
    <n v="2000"/>
    <n v="0"/>
    <s v="http://blocgame.com/stats.php?id=62749"/>
    <s v="Nice"/>
  </r>
  <r>
    <s v="Notwhitestan"/>
    <s v="Rafa-el"/>
    <x v="8"/>
    <n v="25"/>
    <n v="0"/>
    <x v="5"/>
    <n v="0"/>
    <n v="0"/>
    <s v="Elite"/>
    <n v="66"/>
    <n v="324"/>
    <n v="0"/>
    <x v="10"/>
    <n v="0"/>
    <s v="Untapped"/>
    <s v="None"/>
    <n v="2000"/>
    <n v="0"/>
    <s v="http://blocgame.com/stats.php?id=62751"/>
    <s v="Nice"/>
  </r>
  <r>
    <s v="Vorela"/>
    <s v="Xayed Paramaro"/>
    <x v="8"/>
    <n v="20"/>
    <n v="0"/>
    <x v="7"/>
    <n v="0"/>
    <n v="0"/>
    <s v="Standard"/>
    <n v="82"/>
    <n v="323"/>
    <n v="0"/>
    <x v="15"/>
    <n v="0"/>
    <s v="Untapped"/>
    <s v="None"/>
    <n v="2000"/>
    <n v="0"/>
    <s v="http://blocgame.com/stats.php?id=62718"/>
    <s v="Nice"/>
  </r>
  <r>
    <s v="Fatpanic"/>
    <s v="bigtrain003"/>
    <x v="8"/>
    <n v="20"/>
    <n v="0"/>
    <x v="7"/>
    <n v="0"/>
    <n v="0"/>
    <s v="Standard"/>
    <n v="64"/>
    <n v="323"/>
    <n v="0"/>
    <x v="4"/>
    <n v="0"/>
    <s v="Untapped"/>
    <s v="None"/>
    <n v="2000"/>
    <n v="0"/>
    <s v="http://blocgame.com/stats.php?id=62755"/>
    <s v="Nice"/>
  </r>
  <r>
    <s v="W.M Knights"/>
    <s v="Cholakari"/>
    <x v="8"/>
    <n v="20"/>
    <n v="0"/>
    <x v="7"/>
    <n v="0"/>
    <n v="0"/>
    <s v="Standard"/>
    <n v="62"/>
    <n v="323"/>
    <n v="0"/>
    <x v="15"/>
    <n v="0"/>
    <s v="Untapped"/>
    <s v="None"/>
    <n v="2000"/>
    <n v="0"/>
    <s v="http://blocgame.com/stats.php?id=62756"/>
    <s v="Nice"/>
  </r>
  <r>
    <s v="mas07"/>
    <s v="kaywan"/>
    <x v="8"/>
    <n v="20"/>
    <n v="0"/>
    <x v="7"/>
    <n v="0"/>
    <n v="0"/>
    <s v="Standard"/>
    <n v="59"/>
    <n v="323"/>
    <n v="0"/>
    <x v="4"/>
    <n v="0"/>
    <s v="Untapped"/>
    <s v="None"/>
    <n v="2000"/>
    <n v="0"/>
    <s v="http://blocgame.com/stats.php?id=62761"/>
    <s v="Nice"/>
  </r>
  <r>
    <s v="Crasta"/>
    <s v="Clary"/>
    <x v="8"/>
    <n v="25"/>
    <n v="0"/>
    <x v="5"/>
    <n v="0"/>
    <n v="0"/>
    <s v="Elite"/>
    <n v="55"/>
    <n v="323"/>
    <n v="0"/>
    <x v="15"/>
    <n v="0"/>
    <s v="Untapped"/>
    <s v="None"/>
    <n v="2000"/>
    <n v="0"/>
    <s v="http://blocgame.com/stats.php?id=62768"/>
    <s v="Nice"/>
  </r>
  <r>
    <s v="Yar"/>
    <s v="Johnny Depth"/>
    <x v="8"/>
    <n v="18"/>
    <n v="0"/>
    <x v="5"/>
    <n v="0"/>
    <n v="0"/>
    <s v="Standard"/>
    <n v="0"/>
    <n v="323"/>
    <n v="86"/>
    <x v="15"/>
    <n v="0"/>
    <s v="Untapped"/>
    <s v="None"/>
    <n v="2000"/>
    <n v="0"/>
    <s v="http://blocgame.com/stats.php?id=62769"/>
    <s v="Normal"/>
  </r>
  <r>
    <s v="Republic Malaya"/>
    <s v="gerilatimur"/>
    <x v="9"/>
    <n v="23"/>
    <n v="0"/>
    <x v="5"/>
    <n v="0"/>
    <n v="0"/>
    <s v="Good"/>
    <n v="10"/>
    <n v="321"/>
    <n v="323"/>
    <x v="15"/>
    <n v="0"/>
    <s v="Untapped"/>
    <s v="Small"/>
    <n v="2000"/>
    <n v="0"/>
    <s v="http://blocgame.com/stats.php?id=61889"/>
    <s v="Gandhi-like"/>
  </r>
  <r>
    <s v="Minchuani"/>
    <s v="Salicsar"/>
    <x v="47"/>
    <n v="18"/>
    <n v="0"/>
    <x v="7"/>
    <n v="0"/>
    <n v="0"/>
    <s v="Standard"/>
    <n v="2"/>
    <n v="321"/>
    <n v="0"/>
    <x v="17"/>
    <n v="0"/>
    <s v="Untapped"/>
    <s v="Meagre"/>
    <n v="2000"/>
    <n v="0"/>
    <s v="http://blocgame.com/stats.php?id=62766"/>
    <s v="Normal"/>
  </r>
  <r>
    <s v="Malay power"/>
    <s v="Malayahunter24"/>
    <x v="8"/>
    <n v="14"/>
    <n v="0"/>
    <x v="5"/>
    <n v="0"/>
    <n v="0"/>
    <s v="Good"/>
    <n v="157"/>
    <n v="320"/>
    <n v="0"/>
    <x v="15"/>
    <n v="0"/>
    <s v="Untapped"/>
    <s v="None"/>
    <n v="2000"/>
    <n v="0"/>
    <s v="http://blocgame.com/stats.php?id=62497"/>
    <s v="Good"/>
  </r>
  <r>
    <s v="Cionzania"/>
    <s v="Cionzi"/>
    <x v="8"/>
    <n v="20"/>
    <n v="0"/>
    <x v="7"/>
    <n v="0"/>
    <n v="0"/>
    <s v="Standard"/>
    <n v="97"/>
    <n v="320"/>
    <n v="0"/>
    <x v="2"/>
    <n v="0"/>
    <s v="Untapped"/>
    <s v="None"/>
    <n v="2000"/>
    <n v="0"/>
    <s v="http://blocgame.com/stats.php?id=62695"/>
    <s v="Angelic"/>
  </r>
  <r>
    <s v="Tweeabp"/>
    <s v="Zanderich"/>
    <x v="8"/>
    <n v="20"/>
    <n v="0"/>
    <x v="7"/>
    <n v="0"/>
    <n v="0"/>
    <s v="Standard"/>
    <n v="96"/>
    <n v="320"/>
    <n v="0"/>
    <x v="5"/>
    <n v="0"/>
    <s v="Untapped"/>
    <s v="None"/>
    <n v="2000"/>
    <n v="0"/>
    <s v="http://blocgame.com/stats.php?id=62697"/>
    <s v="Angelic"/>
  </r>
  <r>
    <s v="brenews"/>
    <s v="Kyle Berry"/>
    <x v="8"/>
    <n v="20"/>
    <n v="0"/>
    <x v="7"/>
    <n v="0"/>
    <n v="0"/>
    <s v="Standard"/>
    <n v="95"/>
    <n v="320"/>
    <n v="0"/>
    <x v="0"/>
    <n v="0"/>
    <s v="Untapped"/>
    <s v="None"/>
    <n v="2000"/>
    <n v="0"/>
    <s v="http://blocgame.com/stats.php?id=62699"/>
    <s v="Angelic"/>
  </r>
  <r>
    <s v="Zexeria"/>
    <s v="Jarvis Alexander"/>
    <x v="8"/>
    <n v="25"/>
    <n v="0"/>
    <x v="5"/>
    <n v="0"/>
    <n v="0"/>
    <s v="Elite"/>
    <n v="94"/>
    <n v="320"/>
    <n v="0"/>
    <x v="4"/>
    <n v="0"/>
    <s v="Untapped"/>
    <s v="None"/>
    <n v="2000"/>
    <n v="0"/>
    <s v="http://blocgame.com/stats.php?id=62702"/>
    <s v="Angelic"/>
  </r>
  <r>
    <s v="Kristonia"/>
    <s v="Ryouta"/>
    <x v="8"/>
    <n v="20"/>
    <n v="0"/>
    <x v="7"/>
    <n v="0"/>
    <n v="0"/>
    <s v="Good"/>
    <n v="11"/>
    <n v="320"/>
    <n v="0"/>
    <x v="4"/>
    <n v="0"/>
    <s v="Untapped"/>
    <s v="None"/>
    <n v="2000"/>
    <n v="0"/>
    <s v="http://blocgame.com/stats.php?id=62774"/>
    <s v="Good"/>
  </r>
  <r>
    <s v="Ameriï¿½o"/>
    <s v="Valentino Gerardi"/>
    <x v="8"/>
    <n v="25"/>
    <n v="0"/>
    <x v="5"/>
    <n v="0"/>
    <n v="0"/>
    <s v="Elite"/>
    <n v="49"/>
    <n v="320"/>
    <n v="0"/>
    <x v="12"/>
    <n v="0"/>
    <s v="Untapped"/>
    <s v="None"/>
    <n v="2000"/>
    <n v="0"/>
    <s v="http://blocgame.com/stats.php?id=62778"/>
    <s v="Good"/>
  </r>
  <r>
    <s v="Not a shithole"/>
    <s v="GrandDaD"/>
    <x v="8"/>
    <n v="20"/>
    <n v="0"/>
    <x v="7"/>
    <n v="0"/>
    <n v="0"/>
    <s v="Standard"/>
    <n v="39"/>
    <n v="320"/>
    <n v="0"/>
    <x v="3"/>
    <n v="0"/>
    <s v="Untapped"/>
    <s v="None"/>
    <n v="2000"/>
    <n v="0"/>
    <s v="http://blocgame.com/stats.php?id=62780"/>
    <s v="Good"/>
  </r>
  <r>
    <s v="Anitania"/>
    <s v="Jorgerivera158"/>
    <x v="8"/>
    <n v="10"/>
    <n v="0"/>
    <x v="7"/>
    <n v="0"/>
    <n v="0"/>
    <s v="Standard"/>
    <n v="48"/>
    <n v="320"/>
    <n v="0"/>
    <x v="0"/>
    <n v="0"/>
    <s v="Untapped"/>
    <s v="None"/>
    <n v="1980"/>
    <n v="0"/>
    <s v="http://blocgame.com/stats.php?id=62781"/>
    <s v="Good"/>
  </r>
  <r>
    <s v="Duke Fishron"/>
    <s v="Ataul The Almighty"/>
    <x v="8"/>
    <n v="20"/>
    <n v="0"/>
    <x v="7"/>
    <n v="0"/>
    <n v="0"/>
    <s v="Standard"/>
    <n v="46"/>
    <n v="320"/>
    <n v="0"/>
    <x v="1"/>
    <n v="0"/>
    <s v="Untapped"/>
    <s v="None"/>
    <n v="2000"/>
    <n v="0"/>
    <s v="http://blocgame.com/stats.php?id=62788"/>
    <s v="Good"/>
  </r>
  <r>
    <s v="ASSAD"/>
    <s v="AL BEY"/>
    <x v="8"/>
    <n v="18"/>
    <n v="0"/>
    <x v="5"/>
    <n v="0"/>
    <n v="0"/>
    <s v="Elite"/>
    <n v="31"/>
    <n v="320"/>
    <n v="425"/>
    <x v="17"/>
    <n v="0"/>
    <s v="Untapped"/>
    <s v="None"/>
    <n v="1980"/>
    <n v="0"/>
    <s v="http://blocgame.com/stats.php?id=62793"/>
    <s v="Good"/>
  </r>
  <r>
    <s v="walpak"/>
    <s v="cubchai"/>
    <x v="8"/>
    <n v="25"/>
    <n v="0"/>
    <x v="5"/>
    <n v="0"/>
    <n v="0"/>
    <s v="Elite"/>
    <n v="44"/>
    <n v="320"/>
    <n v="0"/>
    <x v="15"/>
    <n v="0"/>
    <s v="Untapped"/>
    <s v="None"/>
    <n v="2000"/>
    <n v="0"/>
    <s v="http://blocgame.com/stats.php?id=62794"/>
    <s v="Good"/>
  </r>
  <r>
    <s v="Delcona"/>
    <s v="sumit13"/>
    <x v="8"/>
    <n v="29"/>
    <n v="0"/>
    <x v="5"/>
    <n v="0"/>
    <n v="0"/>
    <s v="Elite"/>
    <n v="34"/>
    <n v="319"/>
    <n v="0"/>
    <x v="13"/>
    <n v="0"/>
    <s v="Untapped"/>
    <s v="None"/>
    <n v="2000"/>
    <n v="0"/>
    <s v="http://blocgame.com/stats.php?id=62790"/>
    <s v="Good"/>
  </r>
  <r>
    <s v="Texcola"/>
    <s v="Chemaphex"/>
    <x v="8"/>
    <n v="25"/>
    <n v="0"/>
    <x v="5"/>
    <n v="0"/>
    <n v="0"/>
    <s v="Elite"/>
    <n v="54"/>
    <n v="318"/>
    <n v="0"/>
    <x v="15"/>
    <n v="0"/>
    <s v="Untapped"/>
    <s v="Meagre"/>
    <n v="2000"/>
    <n v="0"/>
    <s v="http://blocgame.com/stats.php?id=62737"/>
    <s v="Nice"/>
  </r>
  <r>
    <s v="Corporate Union"/>
    <s v="Marcus Finch"/>
    <x v="8"/>
    <n v="20"/>
    <n v="0"/>
    <x v="7"/>
    <n v="0"/>
    <n v="0"/>
    <s v="Standard"/>
    <n v="32"/>
    <n v="318"/>
    <n v="0"/>
    <x v="5"/>
    <n v="0"/>
    <s v="Untapped"/>
    <s v="None"/>
    <n v="2000"/>
    <n v="0"/>
    <s v="http://blocgame.com/stats.php?id=62805"/>
    <s v="Good"/>
  </r>
  <r>
    <s v="Cuckoldery"/>
    <s v="Taintednight"/>
    <x v="8"/>
    <n v="32"/>
    <n v="0"/>
    <x v="7"/>
    <n v="0"/>
    <n v="0"/>
    <s v="Standard"/>
    <n v="95"/>
    <n v="317"/>
    <n v="2122"/>
    <x v="1"/>
    <n v="0"/>
    <s v="Untapped"/>
    <s v="None"/>
    <n v="2000"/>
    <n v="0"/>
    <s v="http://blocgame.com/stats.php?id=62700"/>
    <s v="Angelic"/>
  </r>
  <r>
    <s v="shair"/>
    <s v="shair"/>
    <x v="8"/>
    <n v="28"/>
    <n v="0"/>
    <x v="5"/>
    <n v="0"/>
    <n v="0"/>
    <s v="Elite"/>
    <n v="1"/>
    <n v="316"/>
    <n v="0"/>
    <x v="15"/>
    <n v="0"/>
    <s v="Untapped"/>
    <s v="Meagre"/>
    <n v="2000"/>
    <n v="0"/>
    <s v="http://blocgame.com/stats.php?id=62199"/>
    <s v="Normal"/>
  </r>
  <r>
    <s v="New Valyria"/>
    <s v="High Lord Casey"/>
    <x v="8"/>
    <n v="6"/>
    <n v="0"/>
    <x v="7"/>
    <n v="0"/>
    <n v="0"/>
    <s v="Standard"/>
    <n v="105"/>
    <n v="315"/>
    <n v="0"/>
    <x v="14"/>
    <n v="0"/>
    <s v="Untapped"/>
    <s v="None"/>
    <n v="1633"/>
    <n v="0"/>
    <s v="http://blocgame.com/stats.php?id=62690"/>
    <s v="Angelic"/>
  </r>
  <r>
    <s v="shpees"/>
    <s v="flyingshpeeghettimonster"/>
    <x v="8"/>
    <n v="20"/>
    <n v="0"/>
    <x v="7"/>
    <n v="0"/>
    <n v="0"/>
    <s v="Standard"/>
    <n v="31"/>
    <n v="315"/>
    <n v="0"/>
    <x v="2"/>
    <n v="0"/>
    <s v="Untapped"/>
    <s v="None"/>
    <n v="2000"/>
    <n v="0"/>
    <s v="http://blocgame.com/stats.php?id=62797"/>
    <s v="Good"/>
  </r>
  <r>
    <s v="Furyats"/>
    <s v="Furiandel"/>
    <x v="8"/>
    <n v="20"/>
    <n v="0"/>
    <x v="7"/>
    <n v="0"/>
    <n v="0"/>
    <s v="Standard"/>
    <n v="33"/>
    <n v="315"/>
    <n v="0"/>
    <x v="4"/>
    <n v="0"/>
    <s v="Untapped"/>
    <s v="None"/>
    <n v="2000"/>
    <n v="0"/>
    <s v="http://blocgame.com/stats.php?id=62801"/>
    <s v="Good"/>
  </r>
  <r>
    <s v="Caliphia"/>
    <s v="supermaster2"/>
    <x v="8"/>
    <n v="20"/>
    <n v="0"/>
    <x v="7"/>
    <n v="0"/>
    <n v="0"/>
    <s v="Standard"/>
    <n v="34"/>
    <n v="315"/>
    <n v="0"/>
    <x v="1"/>
    <n v="0"/>
    <s v="Untapped"/>
    <s v="None"/>
    <n v="2000"/>
    <n v="0"/>
    <s v="http://blocgame.com/stats.php?id=62802"/>
    <s v="Good"/>
  </r>
  <r>
    <s v="Yamirka"/>
    <s v="LuckyX1"/>
    <x v="8"/>
    <n v="25"/>
    <n v="0"/>
    <x v="5"/>
    <n v="0"/>
    <n v="0"/>
    <s v="Elite"/>
    <n v="34"/>
    <n v="315"/>
    <n v="0"/>
    <x v="13"/>
    <n v="0"/>
    <s v="Untapped"/>
    <s v="None"/>
    <n v="2000"/>
    <n v="0"/>
    <s v="http://blocgame.com/stats.php?id=62803"/>
    <s v="Good"/>
  </r>
  <r>
    <s v="Tonto"/>
    <s v="Phyton"/>
    <x v="8"/>
    <n v="20"/>
    <n v="0"/>
    <x v="7"/>
    <n v="0"/>
    <n v="0"/>
    <s v="Standard"/>
    <n v="33"/>
    <n v="315"/>
    <n v="0"/>
    <x v="7"/>
    <n v="0"/>
    <s v="Untapped"/>
    <s v="None"/>
    <n v="2000"/>
    <n v="0"/>
    <s v="http://blocgame.com/stats.php?id=62804"/>
    <s v="Good"/>
  </r>
  <r>
    <s v="Kashmir"/>
    <s v="Hereno"/>
    <x v="8"/>
    <n v="30"/>
    <n v="0"/>
    <x v="5"/>
    <n v="0"/>
    <n v="0"/>
    <s v="Undisciplined Rabble"/>
    <n v="44"/>
    <n v="314"/>
    <n v="170"/>
    <x v="13"/>
    <n v="0"/>
    <s v="Untapped"/>
    <s v="None"/>
    <n v="2000"/>
    <n v="0"/>
    <s v="http://blocgame.com/stats.php?id=2681"/>
    <s v="Good"/>
  </r>
  <r>
    <s v="ChezoSlovakia"/>
    <s v="Buffalo9876"/>
    <x v="53"/>
    <n v="25"/>
    <n v="0"/>
    <x v="5"/>
    <n v="0"/>
    <n v="0"/>
    <s v="Elite"/>
    <n v="67"/>
    <n v="314"/>
    <n v="0"/>
    <x v="8"/>
    <n v="0"/>
    <s v="Untapped"/>
    <s v="None"/>
    <n v="2000"/>
    <n v="0"/>
    <s v="http://blocgame.com/stats.php?id=62739"/>
    <s v="Nice"/>
  </r>
  <r>
    <s v="Psilocybis"/>
    <s v="Lysergix"/>
    <x v="8"/>
    <n v="20"/>
    <n v="0"/>
    <x v="5"/>
    <n v="0"/>
    <n v="0"/>
    <s v="Standard"/>
    <n v="10"/>
    <n v="314"/>
    <n v="3587"/>
    <x v="8"/>
    <n v="0"/>
    <s v="Untapped"/>
    <s v="Meagre"/>
    <n v="2000"/>
    <n v="0"/>
    <s v="http://blocgame.com/stats.php?id=62795"/>
    <s v="Good"/>
  </r>
  <r>
    <s v="Ashraff"/>
    <s v="lop96"/>
    <x v="8"/>
    <n v="20"/>
    <n v="0"/>
    <x v="7"/>
    <n v="0"/>
    <n v="0"/>
    <s v="Good"/>
    <n v="28"/>
    <n v="314"/>
    <n v="0"/>
    <x v="1"/>
    <n v="0"/>
    <s v="Untapped"/>
    <s v="None"/>
    <n v="2000"/>
    <n v="0"/>
    <s v="http://blocgame.com/stats.php?id=62808"/>
    <s v="Normal"/>
  </r>
  <r>
    <s v="Lequeefia"/>
    <s v="Niggy Tardust"/>
    <x v="8"/>
    <n v="22"/>
    <n v="0"/>
    <x v="5"/>
    <n v="0"/>
    <n v="0"/>
    <s v="Poor"/>
    <n v="22"/>
    <n v="313"/>
    <n v="340"/>
    <x v="17"/>
    <n v="0"/>
    <s v="Untapped"/>
    <s v="None"/>
    <n v="2000"/>
    <n v="0"/>
    <s v="http://blocgame.com/stats.php?id=62748"/>
    <s v="Normal"/>
  </r>
  <r>
    <s v="Dredd\\\'s"/>
    <s v="Dredd"/>
    <x v="8"/>
    <n v="29"/>
    <n v="0"/>
    <x v="5"/>
    <n v="0"/>
    <n v="0"/>
    <s v="Elite"/>
    <n v="2"/>
    <n v="313"/>
    <n v="2827"/>
    <x v="2"/>
    <n v="0"/>
    <s v="Untapped"/>
    <s v="None"/>
    <n v="2000"/>
    <n v="0"/>
    <s v="http://blocgame.com/stats.php?id=62798"/>
    <s v="Good"/>
  </r>
  <r>
    <s v="Gomp"/>
    <s v="General Gomp"/>
    <x v="8"/>
    <n v="25"/>
    <n v="0"/>
    <x v="5"/>
    <n v="0"/>
    <n v="0"/>
    <s v="Elite"/>
    <n v="24"/>
    <n v="312"/>
    <n v="2702"/>
    <x v="2"/>
    <n v="0"/>
    <s v="Untapped"/>
    <s v="Meagre"/>
    <n v="2000"/>
    <n v="0"/>
    <s v="http://blocgame.com/stats.php?id=62732"/>
    <s v="Nice"/>
  </r>
  <r>
    <s v="EAS"/>
    <s v="Dmitry"/>
    <x v="8"/>
    <n v="23"/>
    <n v="0"/>
    <x v="5"/>
    <n v="0"/>
    <n v="0"/>
    <s v="Elite"/>
    <n v="34"/>
    <n v="312"/>
    <n v="0"/>
    <x v="12"/>
    <n v="0"/>
    <s v="Untapped"/>
    <s v="None"/>
    <n v="2000"/>
    <n v="0"/>
    <s v="http://blocgame.com/stats.php?id=62799"/>
    <s v="Isolated"/>
  </r>
  <r>
    <s v="Brelon"/>
    <s v="Duvalion"/>
    <x v="8"/>
    <n v="20"/>
    <n v="0"/>
    <x v="7"/>
    <n v="0"/>
    <n v="0"/>
    <s v="Standard"/>
    <n v="14"/>
    <n v="312"/>
    <n v="0"/>
    <x v="10"/>
    <n v="0"/>
    <s v="Untapped"/>
    <s v="None"/>
    <n v="2000"/>
    <n v="0"/>
    <s v="http://blocgame.com/stats.php?id=62812"/>
    <s v="Normal"/>
  </r>
  <r>
    <s v="Bigbrothertopia"/>
    <s v="numberF"/>
    <x v="8"/>
    <n v="25"/>
    <n v="0"/>
    <x v="5"/>
    <n v="0"/>
    <n v="0"/>
    <s v="Elite"/>
    <n v="60"/>
    <n v="311"/>
    <n v="1297"/>
    <x v="2"/>
    <n v="0"/>
    <s v="Untapped"/>
    <s v="None"/>
    <n v="2000"/>
    <n v="0"/>
    <s v="http://blocgame.com/stats.php?id=62759"/>
    <s v="Nice"/>
  </r>
  <r>
    <s v="Larsia"/>
    <s v="Miguel"/>
    <x v="8"/>
    <n v="22"/>
    <n v="0"/>
    <x v="5"/>
    <n v="0"/>
    <n v="0"/>
    <s v="Good"/>
    <n v="0"/>
    <n v="311"/>
    <n v="0"/>
    <x v="11"/>
    <n v="0"/>
    <s v="Untapped"/>
    <s v="None"/>
    <n v="2060"/>
    <n v="0"/>
    <s v="http://blocgame.com/stats.php?id=62782"/>
    <s v="Nice"/>
  </r>
  <r>
    <s v="fengtau"/>
    <s v="zizi"/>
    <x v="8"/>
    <n v="20"/>
    <n v="0"/>
    <x v="7"/>
    <n v="0"/>
    <n v="0"/>
    <s v="Standard"/>
    <n v="403824"/>
    <n v="311"/>
    <n v="0"/>
    <x v="15"/>
    <n v="0"/>
    <s v="Untapped"/>
    <s v="None"/>
    <n v="2000"/>
    <n v="0"/>
    <s v="http://blocgame.com/stats.php?id=62826"/>
    <s v="Normal"/>
  </r>
  <r>
    <s v="Eastland"/>
    <s v="Michaelteoli"/>
    <x v="8"/>
    <n v="26"/>
    <n v="0"/>
    <x v="5"/>
    <n v="0"/>
    <n v="0"/>
    <s v="Elite"/>
    <n v="53"/>
    <n v="310"/>
    <n v="8191"/>
    <x v="8"/>
    <n v="0"/>
    <s v="Untapped"/>
    <s v="None"/>
    <n v="2000"/>
    <n v="0"/>
    <s v="http://blocgame.com/stats.php?id=62731"/>
    <s v="Normal"/>
  </r>
  <r>
    <s v="Supres"/>
    <s v="tandemrecruit"/>
    <x v="8"/>
    <n v="25"/>
    <n v="0"/>
    <x v="5"/>
    <n v="0"/>
    <n v="0"/>
    <s v="Elite"/>
    <n v="26"/>
    <n v="310"/>
    <n v="0"/>
    <x v="12"/>
    <n v="0"/>
    <s v="Untapped"/>
    <s v="None"/>
    <n v="2000"/>
    <n v="0"/>
    <s v="http://blocgame.com/stats.php?id=62811"/>
    <s v="Normal"/>
  </r>
  <r>
    <s v="Tyrkiet"/>
    <s v="ErsinDK"/>
    <x v="8"/>
    <n v="20"/>
    <n v="0"/>
    <x v="7"/>
    <n v="0"/>
    <n v="0"/>
    <s v="Standard"/>
    <n v="25"/>
    <n v="310"/>
    <n v="4906"/>
    <x v="2"/>
    <n v="0"/>
    <s v="Untapped"/>
    <s v="None"/>
    <n v="2000"/>
    <n v="0"/>
    <s v="http://blocgame.com/stats.php?id=62813"/>
    <s v="Normal"/>
  </r>
  <r>
    <s v="Iron Islands"/>
    <s v="Theon"/>
    <x v="8"/>
    <n v="23"/>
    <n v="0"/>
    <x v="5"/>
    <n v="0"/>
    <n v="0"/>
    <s v="Elite"/>
    <n v="17"/>
    <n v="310"/>
    <n v="276"/>
    <x v="11"/>
    <n v="0"/>
    <s v="Untapped"/>
    <s v="None"/>
    <n v="2000"/>
    <n v="0"/>
    <s v="http://blocgame.com/stats.php?id=62815"/>
    <s v="Isolated"/>
  </r>
  <r>
    <s v="Grenada"/>
    <s v="KPFL81"/>
    <x v="8"/>
    <n v="20"/>
    <n v="0"/>
    <x v="7"/>
    <n v="0"/>
    <n v="0"/>
    <s v="Standard"/>
    <n v="23"/>
    <n v="310"/>
    <n v="0"/>
    <x v="12"/>
    <n v="0"/>
    <s v="Untapped"/>
    <s v="None"/>
    <n v="2000"/>
    <n v="0"/>
    <s v="http://blocgame.com/stats.php?id=62817"/>
    <s v="Normal"/>
  </r>
  <r>
    <s v="Empayar prima"/>
    <s v="Erosin"/>
    <x v="8"/>
    <n v="20"/>
    <n v="0"/>
    <x v="7"/>
    <n v="0"/>
    <n v="0"/>
    <s v="Standard"/>
    <n v="21"/>
    <n v="310"/>
    <n v="0"/>
    <x v="4"/>
    <n v="0"/>
    <s v="Untapped"/>
    <s v="None"/>
    <n v="2000"/>
    <n v="0"/>
    <s v="http://blocgame.com/stats.php?id=62820"/>
    <s v="Normal"/>
  </r>
  <r>
    <s v="dingoland"/>
    <s v="dudleydukeofdingos"/>
    <x v="8"/>
    <n v="9"/>
    <n v="0"/>
    <x v="5"/>
    <n v="0"/>
    <n v="0"/>
    <s v="Good"/>
    <n v="99"/>
    <n v="309"/>
    <n v="0"/>
    <x v="5"/>
    <n v="0"/>
    <s v="Untapped"/>
    <s v="Meagre"/>
    <n v="1569"/>
    <n v="0"/>
    <s v="http://blocgame.com/stats.php?id=62266"/>
    <s v="Nice"/>
  </r>
  <r>
    <s v="Addin-territory"/>
    <s v="Addin"/>
    <x v="8"/>
    <n v="26"/>
    <n v="0"/>
    <x v="5"/>
    <n v="0"/>
    <n v="0"/>
    <s v="Elite"/>
    <n v="10"/>
    <n v="309"/>
    <n v="471"/>
    <x v="12"/>
    <n v="0"/>
    <s v="Untapped"/>
    <s v="Meagre"/>
    <n v="2000"/>
    <n v="0"/>
    <s v="http://blocgame.com/stats.php?id=62712"/>
    <s v="Nice"/>
  </r>
  <r>
    <s v="temasik"/>
    <s v="lawrence"/>
    <x v="8"/>
    <n v="24"/>
    <n v="0"/>
    <x v="5"/>
    <n v="0"/>
    <n v="0"/>
    <s v="Elite"/>
    <n v="8"/>
    <n v="309"/>
    <n v="0"/>
    <x v="15"/>
    <n v="0"/>
    <s v="Untapped"/>
    <s v="Meagre"/>
    <n v="2000"/>
    <n v="0"/>
    <s v="http://blocgame.com/stats.php?id=62827"/>
    <s v="Normal"/>
  </r>
  <r>
    <s v="EREN KINGDOM"/>
    <s v="Eren ï¿½nalLOL"/>
    <x v="8"/>
    <n v="25"/>
    <n v="0"/>
    <x v="5"/>
    <n v="0"/>
    <n v="0"/>
    <s v="Elite"/>
    <n v="76"/>
    <n v="308"/>
    <n v="0"/>
    <x v="1"/>
    <n v="0"/>
    <s v="Untapped"/>
    <s v="None"/>
    <n v="2000"/>
    <n v="0"/>
    <s v="http://blocgame.com/stats.php?id=62730"/>
    <s v="Nice"/>
  </r>
  <r>
    <s v="Volco"/>
    <s v="Bull3tM0nk3y"/>
    <x v="8"/>
    <n v="20"/>
    <n v="0"/>
    <x v="7"/>
    <n v="0"/>
    <n v="0"/>
    <s v="Standard"/>
    <n v="5"/>
    <n v="308"/>
    <n v="0"/>
    <x v="4"/>
    <n v="0"/>
    <s v="Untapped"/>
    <s v="None"/>
    <n v="2000"/>
    <n v="0"/>
    <s v="http://blocgame.com/stats.php?id=62819"/>
    <s v="Normal"/>
  </r>
  <r>
    <s v="Chepir"/>
    <s v="Sultan Zoul VII"/>
    <x v="8"/>
    <n v="20"/>
    <n v="0"/>
    <x v="7"/>
    <n v="0"/>
    <n v="0"/>
    <s v="Standard"/>
    <n v="6"/>
    <n v="307"/>
    <n v="0"/>
    <x v="15"/>
    <n v="0"/>
    <s v="Untapped"/>
    <s v="None"/>
    <n v="2000"/>
    <n v="0"/>
    <s v="http://blocgame.com/stats.php?id=62835"/>
    <s v="Normal"/>
  </r>
  <r>
    <s v="Taman Ria Jaya"/>
    <s v="Eagle Auditore"/>
    <x v="8"/>
    <n v="27"/>
    <n v="0"/>
    <x v="5"/>
    <n v="0"/>
    <n v="0"/>
    <s v="Elite"/>
    <n v="6"/>
    <n v="306"/>
    <n v="3040"/>
    <x v="3"/>
    <n v="0"/>
    <s v="Untapped"/>
    <s v="Meagre"/>
    <n v="2000"/>
    <n v="0"/>
    <s v="http://blocgame.com/stats.php?id=62726"/>
    <s v="Nice"/>
  </r>
  <r>
    <s v="neutron"/>
    <s v="Syahrulisme"/>
    <x v="57"/>
    <n v="27"/>
    <n v="0"/>
    <x v="7"/>
    <n v="0"/>
    <n v="0"/>
    <s v="Poor"/>
    <n v="55"/>
    <n v="306"/>
    <n v="0"/>
    <x v="15"/>
    <n v="0"/>
    <s v="Untapped"/>
    <s v="None"/>
    <n v="2000"/>
    <n v="0"/>
    <s v="http://blocgame.com/stats.php?id=62767"/>
    <s v="Good"/>
  </r>
  <r>
    <s v="Redzia"/>
    <s v="Bartosz"/>
    <x v="8"/>
    <n v="15"/>
    <n v="0"/>
    <x v="7"/>
    <n v="0"/>
    <n v="0"/>
    <s v="Poor"/>
    <n v="122"/>
    <n v="305"/>
    <n v="0"/>
    <x v="4"/>
    <n v="0"/>
    <s v="Untapped"/>
    <s v="None"/>
    <n v="2000"/>
    <n v="0"/>
    <s v="http://blocgame.com/stats.php?id=62676"/>
    <s v="Questionable"/>
  </r>
  <r>
    <s v="Patani"/>
    <s v="Mehmet Fetih"/>
    <x v="8"/>
    <n v="20"/>
    <n v="0"/>
    <x v="7"/>
    <n v="0"/>
    <n v="0"/>
    <s v="Standard"/>
    <n v="403824"/>
    <n v="305"/>
    <n v="0"/>
    <x v="15"/>
    <n v="0"/>
    <s v="Untapped"/>
    <s v="None"/>
    <n v="2000"/>
    <n v="0"/>
    <s v="http://blocgame.com/stats.php?id=62828"/>
    <s v="Normal"/>
  </r>
  <r>
    <s v="Meep"/>
    <s v="Lupa"/>
    <x v="8"/>
    <n v="20"/>
    <n v="0"/>
    <x v="7"/>
    <n v="0"/>
    <n v="0"/>
    <s v="Standard"/>
    <n v="17"/>
    <n v="305"/>
    <n v="0"/>
    <x v="4"/>
    <n v="0"/>
    <s v="Untapped"/>
    <s v="None"/>
    <n v="2000"/>
    <n v="0"/>
    <s v="http://blocgame.com/stats.php?id=62829"/>
    <s v="Normal"/>
  </r>
  <r>
    <s v="Elmina"/>
    <s v="Elmina"/>
    <x v="8"/>
    <n v="20"/>
    <n v="0"/>
    <x v="7"/>
    <n v="0"/>
    <n v="0"/>
    <s v="Standard"/>
    <n v="16"/>
    <n v="305"/>
    <n v="0"/>
    <x v="15"/>
    <n v="0"/>
    <s v="Untapped"/>
    <s v="None"/>
    <n v="2000"/>
    <n v="0"/>
    <s v="http://blocgame.com/stats.php?id=62830"/>
    <s v="Normal"/>
  </r>
  <r>
    <s v="Jinngha"/>
    <s v="Ahgajinnah"/>
    <x v="8"/>
    <n v="20"/>
    <n v="0"/>
    <x v="7"/>
    <n v="0"/>
    <n v="0"/>
    <s v="Standard"/>
    <n v="403824"/>
    <n v="305"/>
    <n v="0"/>
    <x v="3"/>
    <n v="0"/>
    <s v="Untapped"/>
    <s v="None"/>
    <n v="2000"/>
    <n v="0"/>
    <s v="http://blocgame.com/stats.php?id=62831"/>
    <s v="Normal"/>
  </r>
  <r>
    <s v="Hirsha"/>
    <s v="Wills Brian"/>
    <x v="8"/>
    <n v="20"/>
    <n v="0"/>
    <x v="7"/>
    <n v="0"/>
    <n v="0"/>
    <s v="Standard"/>
    <n v="403824"/>
    <n v="305"/>
    <n v="0"/>
    <x v="12"/>
    <n v="0"/>
    <s v="Untapped"/>
    <s v="None"/>
    <n v="2000"/>
    <n v="0"/>
    <s v="http://blocgame.com/stats.php?id=62832"/>
    <s v="Normal"/>
  </r>
  <r>
    <s v="fotamorgana"/>
    <s v="nadim"/>
    <x v="8"/>
    <n v="20"/>
    <n v="0"/>
    <x v="7"/>
    <n v="0"/>
    <n v="0"/>
    <s v="Standard"/>
    <n v="8"/>
    <n v="305"/>
    <n v="0"/>
    <x v="15"/>
    <n v="0"/>
    <s v="Untapped"/>
    <s v="None"/>
    <n v="2000"/>
    <n v="0"/>
    <s v="http://blocgame.com/stats.php?id=62833"/>
    <s v="Normal"/>
  </r>
  <r>
    <s v="Sri Merong"/>
    <s v="King Zoul"/>
    <x v="8"/>
    <n v="20"/>
    <n v="0"/>
    <x v="7"/>
    <n v="0"/>
    <n v="0"/>
    <s v="Standard"/>
    <n v="403824"/>
    <n v="305"/>
    <n v="0"/>
    <x v="15"/>
    <n v="0"/>
    <s v="Untapped"/>
    <s v="None"/>
    <n v="2000"/>
    <n v="0"/>
    <s v="http://blocgame.com/stats.php?id=62834"/>
    <s v="Normal"/>
  </r>
  <r>
    <s v="Barfuria"/>
    <s v="EBFX97"/>
    <x v="8"/>
    <n v="20"/>
    <n v="0"/>
    <x v="7"/>
    <n v="0"/>
    <n v="0"/>
    <s v="Standard"/>
    <n v="403824"/>
    <n v="305"/>
    <n v="0"/>
    <x v="17"/>
    <n v="0"/>
    <s v="Untapped"/>
    <s v="None"/>
    <n v="2000"/>
    <n v="0"/>
    <s v="http://blocgame.com/stats.php?id=62836"/>
    <s v="Normal"/>
  </r>
  <r>
    <s v="Lothgiir"/>
    <s v="Einarch"/>
    <x v="8"/>
    <n v="20"/>
    <n v="0"/>
    <x v="7"/>
    <n v="0"/>
    <n v="0"/>
    <s v="Standard"/>
    <n v="403824"/>
    <n v="305"/>
    <n v="0"/>
    <x v="4"/>
    <n v="0"/>
    <s v="Untapped"/>
    <s v="None"/>
    <n v="2000"/>
    <n v="0"/>
    <s v="http://blocgame.com/stats.php?id=62837"/>
    <s v="Normal"/>
  </r>
  <r>
    <s v="Bunga Malaya"/>
    <s v="Tun Adam Z"/>
    <x v="8"/>
    <n v="5"/>
    <n v="0"/>
    <x v="5"/>
    <n v="0"/>
    <n v="0"/>
    <s v="Undisciplined Rabble"/>
    <n v="83"/>
    <n v="304"/>
    <n v="0"/>
    <x v="15"/>
    <n v="0"/>
    <s v="Untapped"/>
    <s v="Meagre"/>
    <n v="725"/>
    <n v="0"/>
    <s v="http://blocgame.com/stats.php?id=61824"/>
    <s v="Good"/>
  </r>
  <r>
    <s v="SAUDI OPEC"/>
    <s v="OPEC"/>
    <x v="8"/>
    <n v="18"/>
    <n v="0"/>
    <x v="7"/>
    <n v="0"/>
    <n v="0"/>
    <s v="Poor"/>
    <n v="3"/>
    <n v="304"/>
    <n v="0"/>
    <x v="1"/>
    <n v="0"/>
    <s v="Untapped"/>
    <s v="None"/>
    <n v="2000"/>
    <n v="0"/>
    <s v="http://blocgame.com/stats.php?id=62838"/>
    <s v="Normal"/>
  </r>
  <r>
    <s v="S.E.D"/>
    <s v="ajivijaya"/>
    <x v="8"/>
    <n v="1"/>
    <n v="0"/>
    <x v="7"/>
    <n v="0"/>
    <n v="0"/>
    <s v="Poor"/>
    <n v="179"/>
    <n v="303"/>
    <n v="0"/>
    <x v="7"/>
    <n v="0"/>
    <s v="Untapped"/>
    <s v="None"/>
    <n v="1960"/>
    <n v="0"/>
    <s v="http://blocgame.com/stats.php?id=62587"/>
    <s v="Questionable"/>
  </r>
  <r>
    <s v="Raviania"/>
    <s v="miller_joe17"/>
    <x v="58"/>
    <n v="22"/>
    <n v="0"/>
    <x v="7"/>
    <n v="0"/>
    <n v="0"/>
    <s v="Standard"/>
    <n v="74"/>
    <n v="302"/>
    <n v="0"/>
    <x v="11"/>
    <n v="0"/>
    <s v="Untapped"/>
    <s v="None"/>
    <n v="2000"/>
    <n v="0"/>
    <s v="http://blocgame.com/stats.php?id=62733"/>
    <s v="Nice"/>
  </r>
  <r>
    <s v="Monk-E"/>
    <s v="leemuchacha"/>
    <x v="8"/>
    <n v="25"/>
    <n v="0"/>
    <x v="5"/>
    <n v="0"/>
    <n v="0"/>
    <s v="Elite"/>
    <n v="4"/>
    <n v="302"/>
    <n v="0"/>
    <x v="3"/>
    <n v="0"/>
    <s v="Untapped"/>
    <s v="Meagre"/>
    <n v="2000"/>
    <n v="0"/>
    <s v="http://blocgame.com/stats.php?id=62754"/>
    <s v="Good"/>
  </r>
  <r>
    <s v="Labuair"/>
    <s v="Kultur mayor"/>
    <x v="8"/>
    <n v="29"/>
    <n v="0"/>
    <x v="5"/>
    <n v="0"/>
    <n v="0"/>
    <s v="Good"/>
    <n v="88"/>
    <n v="301"/>
    <n v="0"/>
    <x v="7"/>
    <n v="0"/>
    <s v="Untapped"/>
    <s v="None"/>
    <n v="2000"/>
    <n v="0"/>
    <s v="http://blocgame.com/stats.php?id=62573"/>
    <s v="Good"/>
  </r>
  <r>
    <s v="Novgorad"/>
    <s v="Ivan_Petrov"/>
    <x v="8"/>
    <n v="30"/>
    <n v="0"/>
    <x v="7"/>
    <n v="0"/>
    <n v="0"/>
    <s v="Poor"/>
    <n v="25"/>
    <n v="300"/>
    <n v="0"/>
    <x v="3"/>
    <n v="0"/>
    <s v="Untapped"/>
    <s v="None"/>
    <n v="2000"/>
    <n v="0"/>
    <s v="http://blocgame.com/stats.php?id=62814"/>
    <s v="Normal"/>
  </r>
  <r>
    <s v="SettingMoon"/>
    <s v="Hawk"/>
    <x v="8"/>
    <n v="18"/>
    <n v="0"/>
    <x v="7"/>
    <n v="0"/>
    <n v="0"/>
    <s v="Standard"/>
    <n v="5"/>
    <n v="300"/>
    <n v="0"/>
    <x v="15"/>
    <n v="0"/>
    <s v="Untapped"/>
    <s v="None"/>
    <n v="2000"/>
    <n v="0"/>
    <s v="http://blocgame.com/stats.php?id=62839"/>
    <s v="Normal"/>
  </r>
  <r>
    <s v="Novaya"/>
    <s v="ScarletMarines"/>
    <x v="8"/>
    <n v="20"/>
    <n v="0"/>
    <x v="7"/>
    <n v="0"/>
    <n v="0"/>
    <s v="Standard"/>
    <n v="5"/>
    <n v="300"/>
    <n v="0"/>
    <x v="4"/>
    <n v="0"/>
    <s v="Untapped"/>
    <s v="None"/>
    <n v="2000"/>
    <n v="0"/>
    <s v="http://blocgame.com/stats.php?id=62840"/>
    <s v="Normal"/>
  </r>
  <r>
    <s v="SOPF"/>
    <s v="Johnathinski Weston"/>
    <x v="8"/>
    <n v="25"/>
    <n v="0"/>
    <x v="5"/>
    <n v="0"/>
    <n v="0"/>
    <s v="Elite"/>
    <n v="0"/>
    <n v="300"/>
    <n v="0"/>
    <x v="15"/>
    <n v="0"/>
    <s v="Untapped"/>
    <s v="None"/>
    <n v="2000"/>
    <n v="0"/>
    <s v="http://blocgame.com/stats.php?id=62841"/>
    <s v="Normal"/>
  </r>
  <r>
    <s v="groningen"/>
    <s v="ricardo bos"/>
    <x v="8"/>
    <n v="15"/>
    <n v="0"/>
    <x v="5"/>
    <n v="0"/>
    <n v="0"/>
    <s v="Elite"/>
    <n v="1"/>
    <n v="300"/>
    <n v="0"/>
    <x v="12"/>
    <n v="0"/>
    <s v="Untapped"/>
    <s v="None"/>
    <n v="2000"/>
    <n v="0"/>
    <s v="http://blocgame.com/stats.php?id=62842"/>
    <s v="Isolated"/>
  </r>
  <r>
    <s v="NovaCrosser"/>
    <s v="General Kozio"/>
    <x v="8"/>
    <n v="25"/>
    <n v="0"/>
    <x v="5"/>
    <n v="0"/>
    <n v="0"/>
    <s v="Elite"/>
    <n v="3"/>
    <n v="300"/>
    <n v="0"/>
    <x v="7"/>
    <n v="0"/>
    <s v="Untapped"/>
    <s v="None"/>
    <n v="2000"/>
    <n v="0"/>
    <s v="http://blocgame.com/stats.php?id=62843"/>
    <s v="Normal"/>
  </r>
  <r>
    <s v="Dowa"/>
    <s v="NickPauwels"/>
    <x v="8"/>
    <n v="10"/>
    <n v="0"/>
    <x v="7"/>
    <n v="0"/>
    <n v="0"/>
    <s v="Good"/>
    <n v="2"/>
    <n v="300"/>
    <n v="3292"/>
    <x v="5"/>
    <n v="0"/>
    <s v="Untapped"/>
    <s v="None"/>
    <n v="2000"/>
    <n v="0"/>
    <s v="http://blocgame.com/stats.php?id=62844"/>
    <s v="Normal"/>
  </r>
  <r>
    <s v="Vethia"/>
    <s v="Lysander"/>
    <x v="8"/>
    <n v="20"/>
    <n v="0"/>
    <x v="7"/>
    <n v="0"/>
    <n v="0"/>
    <s v="Standard"/>
    <n v="403824"/>
    <n v="300"/>
    <n v="0"/>
    <x v="0"/>
    <n v="0"/>
    <s v="Untapped"/>
    <s v="None"/>
    <n v="2000"/>
    <n v="0"/>
    <s v="http://blocgame.com/stats.php?id=62846"/>
    <s v="Normal"/>
  </r>
  <r>
    <s v="Oisovia"/>
    <s v="Oisin"/>
    <x v="8"/>
    <n v="25"/>
    <n v="0"/>
    <x v="5"/>
    <n v="0"/>
    <n v="0"/>
    <s v="Elite"/>
    <n v="2"/>
    <n v="300"/>
    <n v="0"/>
    <x v="17"/>
    <n v="0"/>
    <s v="Untapped"/>
    <s v="None"/>
    <n v="2000"/>
    <n v="0"/>
    <s v="http://blocgame.com/stats.php?id=62847"/>
    <s v="Normal"/>
  </r>
  <r>
    <s v="Galveston"/>
    <s v="PMoney398"/>
    <x v="27"/>
    <n v="20"/>
    <n v="0"/>
    <x v="7"/>
    <n v="0"/>
    <n v="0"/>
    <s v="Standard"/>
    <n v="0"/>
    <n v="300"/>
    <n v="0"/>
    <x v="11"/>
    <n v="0"/>
    <s v="Untapped"/>
    <s v="None"/>
    <n v="2000"/>
    <n v="0"/>
    <s v="http://blocgame.com/stats.php?id=62848"/>
    <s v="Normal"/>
  </r>
  <r>
    <s v="Kizetra"/>
    <s v="LordOfKhaos"/>
    <x v="8"/>
    <n v="25"/>
    <n v="0"/>
    <x v="5"/>
    <n v="0"/>
    <n v="0"/>
    <s v="Elite"/>
    <n v="0"/>
    <n v="300"/>
    <n v="0"/>
    <x v="5"/>
    <n v="0"/>
    <s v="Untapped"/>
    <s v="None"/>
    <n v="2000"/>
    <n v="0"/>
    <s v="http://blocgame.com/stats.php?id=62849"/>
    <s v="Normal"/>
  </r>
  <r>
    <s v="Territoria"/>
    <s v="Western Block"/>
    <x v="8"/>
    <n v="20"/>
    <n v="0"/>
    <x v="7"/>
    <n v="0"/>
    <n v="0"/>
    <s v="Standard"/>
    <n v="0"/>
    <n v="300"/>
    <n v="0"/>
    <x v="0"/>
    <n v="0"/>
    <s v="Untapped"/>
    <s v="None"/>
    <n v="2000"/>
    <n v="0"/>
    <s v="http://blocgame.com/stats.php?id=62851"/>
    <s v="Questionable"/>
  </r>
  <r>
    <s v="Joven"/>
    <s v="Robert James Jr."/>
    <x v="8"/>
    <n v="19"/>
    <n v="0"/>
    <x v="5"/>
    <n v="0"/>
    <n v="0"/>
    <s v="Elite"/>
    <n v="172"/>
    <n v="299"/>
    <n v="0"/>
    <x v="16"/>
    <n v="0"/>
    <s v="Untapped"/>
    <s v="None"/>
    <n v="2000"/>
    <n v="0"/>
    <s v="http://blocgame.com/stats.php?id=62598"/>
    <s v="Good"/>
  </r>
  <r>
    <s v="Grossgermaniums"/>
    <s v="Willy Waggle"/>
    <x v="8"/>
    <n v="15"/>
    <n v="0"/>
    <x v="7"/>
    <n v="0"/>
    <n v="0"/>
    <s v="Poor"/>
    <n v="163"/>
    <n v="299"/>
    <n v="0"/>
    <x v="16"/>
    <n v="0"/>
    <s v="Untapped"/>
    <s v="None"/>
    <n v="2000"/>
    <n v="0"/>
    <s v="http://blocgame.com/stats.php?id=62614"/>
    <s v="Good"/>
  </r>
  <r>
    <s v="Strongslayer"/>
    <s v="Nofo"/>
    <x v="8"/>
    <n v="9"/>
    <n v="0"/>
    <x v="7"/>
    <n v="0"/>
    <n v="0"/>
    <s v="Standard"/>
    <n v="19"/>
    <n v="299"/>
    <n v="0"/>
    <x v="12"/>
    <n v="0"/>
    <s v="Near Depletion"/>
    <s v="None"/>
    <n v="2000"/>
    <n v="0"/>
    <s v="http://blocgame.com/stats.php?id=62824"/>
    <s v="Normal"/>
  </r>
  <r>
    <s v="Arkhanta"/>
    <s v="Ari Satou"/>
    <x v="8"/>
    <n v="6"/>
    <n v="0"/>
    <x v="7"/>
    <n v="0"/>
    <n v="0"/>
    <s v="Poor"/>
    <n v="64"/>
    <n v="298"/>
    <n v="0"/>
    <x v="0"/>
    <n v="0"/>
    <s v="Untapped"/>
    <s v="None"/>
    <n v="1633"/>
    <n v="0"/>
    <s v="http://blocgame.com/stats.php?id=59875"/>
    <s v="Questionable"/>
  </r>
  <r>
    <s v="Efren"/>
    <s v="Deling"/>
    <x v="8"/>
    <n v="14"/>
    <n v="0"/>
    <x v="7"/>
    <n v="0"/>
    <n v="0"/>
    <s v="Elite"/>
    <n v="4"/>
    <n v="298"/>
    <n v="248"/>
    <x v="11"/>
    <n v="0"/>
    <n v="0"/>
    <s v="None"/>
    <n v="1979"/>
    <n v="0"/>
    <s v="http://blocgame.com/stats.php?id=62725"/>
    <s v="Pariah"/>
  </r>
  <r>
    <s v="WaafleLand"/>
    <s v="FlappyWaffle"/>
    <x v="8"/>
    <n v="25"/>
    <n v="0"/>
    <x v="5"/>
    <n v="0"/>
    <n v="0"/>
    <s v="Elite"/>
    <n v="52"/>
    <n v="296"/>
    <n v="0"/>
    <x v="6"/>
    <n v="0"/>
    <s v="Untapped"/>
    <s v="None"/>
    <n v="2000"/>
    <n v="0"/>
    <s v="http://blocgame.com/stats.php?id=62775"/>
    <s v="Good"/>
  </r>
  <r>
    <s v="WubWubWub"/>
    <s v="MAYDAY"/>
    <x v="8"/>
    <n v="2"/>
    <n v="0"/>
    <x v="7"/>
    <n v="0"/>
    <n v="0"/>
    <s v="Undisciplined Rabble"/>
    <n v="6"/>
    <n v="295"/>
    <n v="0"/>
    <x v="7"/>
    <n v="0"/>
    <s v="Untapped"/>
    <s v="None"/>
    <n v="940"/>
    <n v="0"/>
    <s v="http://blocgame.com/stats.php?id=40672"/>
    <s v="Questionable"/>
  </r>
  <r>
    <s v="tetete"/>
    <s v="tetete"/>
    <x v="8"/>
    <n v="15"/>
    <n v="0"/>
    <x v="7"/>
    <n v="0"/>
    <n v="0"/>
    <s v="Poor"/>
    <n v="151"/>
    <n v="295"/>
    <n v="0"/>
    <x v="18"/>
    <n v="0"/>
    <s v="Untapped"/>
    <s v="None"/>
    <n v="2000"/>
    <n v="0"/>
    <s v="http://blocgame.com/stats.php?id=62638"/>
    <s v="Normal"/>
  </r>
  <r>
    <s v="Nusquam"/>
    <s v="NemoNomen"/>
    <x v="8"/>
    <n v="11"/>
    <n v="0"/>
    <x v="7"/>
    <n v="0"/>
    <n v="0"/>
    <s v="Poor"/>
    <n v="185"/>
    <n v="294"/>
    <n v="0"/>
    <x v="16"/>
    <n v="0"/>
    <s v="Untapped"/>
    <s v="None"/>
    <n v="2000"/>
    <n v="0"/>
    <s v="http://blocgame.com/stats.php?id=62575"/>
    <s v="Questionable"/>
  </r>
  <r>
    <s v="Ded_Sec"/>
    <s v="Aiden152"/>
    <x v="8"/>
    <n v="25"/>
    <n v="0"/>
    <x v="5"/>
    <n v="0"/>
    <n v="0"/>
    <s v="Elite"/>
    <n v="35"/>
    <n v="294"/>
    <n v="0"/>
    <x v="0"/>
    <n v="0"/>
    <s v="Untapped"/>
    <s v="None"/>
    <n v="2000"/>
    <n v="0"/>
    <s v="http://blocgame.com/stats.php?id=62800"/>
    <s v="Questionable"/>
  </r>
  <r>
    <s v="Saartje"/>
    <s v="Neal Janssens"/>
    <x v="8"/>
    <n v="15"/>
    <n v="0"/>
    <x v="7"/>
    <n v="0"/>
    <n v="0"/>
    <s v="Poor"/>
    <n v="171"/>
    <n v="293"/>
    <n v="0"/>
    <x v="0"/>
    <n v="0"/>
    <s v="Untapped"/>
    <s v="None"/>
    <n v="2000"/>
    <n v="0"/>
    <s v="http://blocgame.com/stats.php?id=62600"/>
    <s v="Normal"/>
  </r>
  <r>
    <s v="penguins"/>
    <s v="Big Brother 2.0"/>
    <x v="8"/>
    <n v="17"/>
    <n v="0"/>
    <x v="5"/>
    <n v="0"/>
    <n v="0"/>
    <s v="Elite"/>
    <n v="142"/>
    <n v="293"/>
    <n v="0"/>
    <x v="12"/>
    <n v="0"/>
    <s v="Untapped"/>
    <s v="None"/>
    <n v="2000"/>
    <n v="0"/>
    <s v="http://blocgame.com/stats.php?id=62653"/>
    <s v="Questionable"/>
  </r>
  <r>
    <s v="Belhorizon"/>
    <s v="emmanuelb"/>
    <x v="8"/>
    <n v="15"/>
    <n v="0"/>
    <x v="7"/>
    <n v="0"/>
    <n v="0"/>
    <s v="Poor"/>
    <n v="137"/>
    <n v="293"/>
    <n v="0"/>
    <x v="1"/>
    <n v="0"/>
    <s v="Untapped"/>
    <s v="None"/>
    <n v="2000"/>
    <n v="0"/>
    <s v="http://blocgame.com/stats.php?id=62659"/>
    <s v="Questionable"/>
  </r>
  <r>
    <s v="Aggressiveness"/>
    <s v="Win That War"/>
    <x v="8"/>
    <n v="41"/>
    <n v="0"/>
    <x v="5"/>
    <n v="0"/>
    <n v="0"/>
    <s v="Standard"/>
    <n v="27"/>
    <n v="293"/>
    <n v="0"/>
    <x v="0"/>
    <n v="0"/>
    <s v="Untapped"/>
    <s v="None"/>
    <n v="2000"/>
    <n v="0"/>
    <s v="http://blocgame.com/stats.php?id=62810"/>
    <s v="Normal"/>
  </r>
  <r>
    <s v="Naval"/>
    <s v="Laveney"/>
    <x v="8"/>
    <n v="34"/>
    <n v="0"/>
    <x v="7"/>
    <n v="0"/>
    <n v="0"/>
    <s v="Undisciplined Rabble"/>
    <n v="54"/>
    <n v="292"/>
    <n v="0"/>
    <x v="9"/>
    <n v="0"/>
    <s v="Untapped"/>
    <s v="None"/>
    <n v="2020"/>
    <n v="0"/>
    <s v="http://blocgame.com/stats.php?id=41480"/>
    <s v="Isolated"/>
  </r>
  <r>
    <s v="Newellington"/>
    <s v="President Devdor"/>
    <x v="8"/>
    <n v="20"/>
    <n v="0"/>
    <x v="7"/>
    <n v="0"/>
    <n v="0"/>
    <s v="Standard"/>
    <n v="43"/>
    <n v="292"/>
    <n v="1299"/>
    <x v="2"/>
    <n v="0"/>
    <s v="Untapped"/>
    <s v="None"/>
    <n v="2000"/>
    <n v="0"/>
    <s v="http://blocgame.com/stats.php?id=62796"/>
    <s v="Good"/>
  </r>
  <r>
    <s v="Stuart"/>
    <s v="Stuart"/>
    <x v="59"/>
    <n v="28"/>
    <n v="0"/>
    <x v="5"/>
    <n v="0"/>
    <n v="0"/>
    <s v="Undisciplined Rabble"/>
    <n v="168"/>
    <n v="291"/>
    <n v="37"/>
    <x v="0"/>
    <n v="0"/>
    <s v="Untapped"/>
    <s v="None"/>
    <n v="2000"/>
    <n v="0"/>
    <s v="http://blocgame.com/stats.php?id=47415"/>
    <s v="Gandhi-like"/>
  </r>
  <r>
    <s v="Epirus"/>
    <s v="El Patrï¿½n"/>
    <x v="8"/>
    <n v="19"/>
    <n v="0"/>
    <x v="5"/>
    <n v="0"/>
    <n v="0"/>
    <s v="Elite"/>
    <n v="167"/>
    <n v="290"/>
    <n v="0"/>
    <x v="11"/>
    <n v="0"/>
    <s v="Untapped"/>
    <s v="None"/>
    <n v="2000"/>
    <n v="0"/>
    <s v="http://blocgame.com/stats.php?id=62609"/>
    <s v="Normal"/>
  </r>
  <r>
    <s v="Conadada"/>
    <s v="EmperorColt"/>
    <x v="8"/>
    <n v="13"/>
    <n v="0"/>
    <x v="7"/>
    <n v="0"/>
    <n v="0"/>
    <s v="Good"/>
    <n v="0"/>
    <n v="290"/>
    <n v="0"/>
    <x v="5"/>
    <n v="0"/>
    <s v="Untapped"/>
    <s v="Meagre"/>
    <n v="2029"/>
    <n v="0"/>
    <s v="http://blocgame.com/stats.php?id=62785"/>
    <s v="Mad Dog"/>
  </r>
  <r>
    <s v="Asuncion"/>
    <s v="John Roman"/>
    <x v="8"/>
    <n v="20"/>
    <n v="0"/>
    <x v="7"/>
    <n v="0"/>
    <n v="0"/>
    <s v="Poor"/>
    <n v="53"/>
    <n v="289"/>
    <n v="0"/>
    <x v="1"/>
    <n v="0"/>
    <s v="Untapped"/>
    <s v="Meagre"/>
    <n v="2000"/>
    <n v="0"/>
    <s v="http://blocgame.com/stats.php?id=62601"/>
    <s v="Gandhi-like"/>
  </r>
  <r>
    <s v="Syampoiii"/>
    <s v="Komando"/>
    <x v="8"/>
    <n v="9"/>
    <n v="0"/>
    <x v="7"/>
    <n v="0"/>
    <n v="0"/>
    <s v="Standard"/>
    <n v="81"/>
    <n v="289"/>
    <n v="0"/>
    <x v="0"/>
    <n v="0"/>
    <s v="Untapped"/>
    <s v="None"/>
    <n v="1633"/>
    <n v="0"/>
    <s v="http://blocgame.com/stats.php?id=62720"/>
    <s v="Nice"/>
  </r>
  <r>
    <s v="NUSANTARA_KING"/>
    <s v="hafieyhashim89"/>
    <x v="8"/>
    <n v="30"/>
    <n v="0"/>
    <x v="7"/>
    <n v="0"/>
    <n v="0"/>
    <s v="Poor"/>
    <n v="81"/>
    <n v="289"/>
    <n v="0"/>
    <x v="4"/>
    <n v="0"/>
    <s v="Untapped"/>
    <s v="None"/>
    <n v="2000"/>
    <n v="0"/>
    <s v="http://blocgame.com/stats.php?id=62721"/>
    <s v="Nice"/>
  </r>
  <r>
    <s v="No name"/>
    <s v="aku_kau"/>
    <x v="8"/>
    <n v="11"/>
    <n v="0"/>
    <x v="7"/>
    <n v="0"/>
    <n v="0"/>
    <s v="Poor"/>
    <n v="186"/>
    <n v="288"/>
    <n v="0"/>
    <x v="7"/>
    <n v="0"/>
    <s v="Untapped"/>
    <s v="None"/>
    <n v="2000"/>
    <n v="0"/>
    <s v="http://blocgame.com/stats.php?id=62537"/>
    <s v="Good"/>
  </r>
  <r>
    <s v="radziuxmrozia"/>
    <s v="tajfon"/>
    <x v="8"/>
    <n v="14"/>
    <n v="0"/>
    <x v="5"/>
    <n v="0"/>
    <n v="0"/>
    <s v="Good"/>
    <n v="149"/>
    <n v="287"/>
    <n v="338"/>
    <x v="4"/>
    <n v="0"/>
    <s v="Untapped"/>
    <s v="None"/>
    <n v="2000"/>
    <n v="0"/>
    <s v="http://blocgame.com/stats.php?id=62435"/>
    <s v="Good"/>
  </r>
  <r>
    <s v="Holy Britannia"/>
    <s v="Lelouch vi Britannia"/>
    <x v="60"/>
    <n v="19"/>
    <n v="0"/>
    <x v="5"/>
    <n v="0"/>
    <n v="0"/>
    <s v="Elite"/>
    <n v="105"/>
    <n v="286"/>
    <n v="0"/>
    <x v="12"/>
    <n v="0"/>
    <s v="Untapped"/>
    <s v="None"/>
    <n v="2000"/>
    <n v="0"/>
    <s v="http://blocgame.com/stats.php?id=62691"/>
    <s v="Normal"/>
  </r>
  <r>
    <s v="Scart"/>
    <s v="Scotify"/>
    <x v="8"/>
    <n v="35"/>
    <n v="0"/>
    <x v="5"/>
    <n v="0"/>
    <n v="0"/>
    <s v="Standard"/>
    <n v="80"/>
    <n v="282"/>
    <n v="7973"/>
    <x v="1"/>
    <n v="0"/>
    <s v="Untapped"/>
    <s v="Mediocre"/>
    <n v="2000"/>
    <n v="0"/>
    <s v="http://blocgame.com/stats.php?id=48581"/>
    <s v="Gandhi-like"/>
  </r>
  <r>
    <s v="A1"/>
    <s v="Sunderland"/>
    <x v="8"/>
    <n v="19"/>
    <n v="0"/>
    <x v="5"/>
    <n v="0"/>
    <n v="0"/>
    <s v="Elite"/>
    <n v="152"/>
    <n v="282"/>
    <n v="0"/>
    <x v="12"/>
    <n v="0"/>
    <s v="Untapped"/>
    <s v="None"/>
    <n v="2000"/>
    <n v="0"/>
    <s v="http://blocgame.com/stats.php?id=62635"/>
    <s v="Questionable"/>
  </r>
  <r>
    <s v="Kunkel"/>
    <s v="Theos Kunkel"/>
    <x v="8"/>
    <n v="6"/>
    <n v="0"/>
    <x v="5"/>
    <n v="0"/>
    <n v="0"/>
    <s v="Standard"/>
    <n v="8"/>
    <n v="281"/>
    <n v="3816"/>
    <x v="8"/>
    <n v="0"/>
    <s v="Untapped"/>
    <s v="Meagre"/>
    <n v="1585"/>
    <n v="0"/>
    <s v="http://blocgame.com/stats.php?id=62668"/>
    <s v="Good"/>
  </r>
  <r>
    <s v="Enroth"/>
    <s v="Morglin"/>
    <x v="8"/>
    <n v="23"/>
    <n v="0"/>
    <x v="7"/>
    <n v="0"/>
    <n v="0"/>
    <s v="Elite"/>
    <n v="108"/>
    <n v="280"/>
    <n v="0"/>
    <x v="17"/>
    <n v="0"/>
    <s v="Untapped"/>
    <s v="None"/>
    <n v="2399"/>
    <n v="0"/>
    <s v="http://blocgame.com/stats.php?id=62546"/>
    <s v="Angelic"/>
  </r>
  <r>
    <s v="Vape"/>
    <s v="amira"/>
    <x v="8"/>
    <n v="15"/>
    <n v="0"/>
    <x v="7"/>
    <n v="0"/>
    <n v="0"/>
    <s v="Poor"/>
    <n v="149"/>
    <n v="280"/>
    <n v="0"/>
    <x v="1"/>
    <n v="0"/>
    <s v="Untapped"/>
    <s v="None"/>
    <n v="2000"/>
    <n v="0"/>
    <s v="http://blocgame.com/stats.php?id=62642"/>
    <s v="Questionable"/>
  </r>
  <r>
    <s v="Ugernia"/>
    <s v="Tmokay"/>
    <x v="8"/>
    <n v="23"/>
    <n v="0"/>
    <x v="5"/>
    <n v="0"/>
    <n v="0"/>
    <s v="Elite"/>
    <n v="82"/>
    <n v="279"/>
    <n v="498"/>
    <x v="4"/>
    <n v="0"/>
    <s v="Untapped"/>
    <s v="None"/>
    <n v="2000"/>
    <n v="0"/>
    <s v="http://blocgame.com/stats.php?id=62715"/>
    <s v="Nice"/>
  </r>
  <r>
    <s v="Persian Port"/>
    <s v="Zotius1"/>
    <x v="8"/>
    <n v="11"/>
    <n v="0"/>
    <x v="7"/>
    <n v="0"/>
    <n v="0"/>
    <s v="Poor"/>
    <n v="172"/>
    <n v="274"/>
    <n v="0"/>
    <x v="8"/>
    <n v="0"/>
    <s v="Untapped"/>
    <s v="None"/>
    <n v="2000"/>
    <n v="0"/>
    <s v="http://blocgame.com/stats.php?id=62579"/>
    <s v="Questionable"/>
  </r>
  <r>
    <s v="Lunar republic"/>
    <s v="whitechainsaw"/>
    <x v="8"/>
    <n v="6"/>
    <n v="0"/>
    <x v="7"/>
    <n v="0"/>
    <n v="0"/>
    <s v="Standard"/>
    <n v="74"/>
    <n v="272"/>
    <n v="150"/>
    <x v="17"/>
    <n v="0"/>
    <s v="Untapped"/>
    <s v="None"/>
    <n v="1617"/>
    <n v="0"/>
    <s v="http://blocgame.com/stats.php?id=62734"/>
    <s v="Nice"/>
  </r>
  <r>
    <s v="barai"/>
    <s v="barai"/>
    <x v="8"/>
    <n v="25"/>
    <n v="0"/>
    <x v="5"/>
    <n v="0"/>
    <n v="0"/>
    <s v="Elite"/>
    <n v="65"/>
    <n v="266"/>
    <n v="133"/>
    <x v="4"/>
    <n v="0"/>
    <s v="Untapped"/>
    <s v="None"/>
    <n v="2000"/>
    <n v="0"/>
    <s v="http://blocgame.com/stats.php?id=62656"/>
    <s v="Gandhi-like"/>
  </r>
  <r>
    <s v="Anthony"/>
    <s v="sgtandrade2014"/>
    <x v="8"/>
    <n v="32"/>
    <n v="0"/>
    <x v="7"/>
    <n v="0"/>
    <n v="0"/>
    <s v="Poor"/>
    <n v="1"/>
    <n v="265"/>
    <n v="0"/>
    <x v="4"/>
    <n v="0"/>
    <s v="Plentiful"/>
    <s v="Meagre"/>
    <n v="2000"/>
    <n v="0"/>
    <s v="http://blocgame.com/stats.php?id=62825"/>
    <s v="Isolated"/>
  </r>
  <r>
    <s v="erendaleskalet"/>
    <s v="dominiku"/>
    <x v="8"/>
    <n v="2"/>
    <n v="0"/>
    <x v="5"/>
    <n v="0"/>
    <n v="0"/>
    <s v="Good"/>
    <n v="149"/>
    <n v="264"/>
    <n v="0"/>
    <x v="5"/>
    <n v="0"/>
    <s v="Untapped"/>
    <s v="Meagre"/>
    <n v="1633"/>
    <n v="0"/>
    <s v="http://blocgame.com/stats.php?id=62294"/>
    <s v="Questionable"/>
  </r>
  <r>
    <s v="Westfalia"/>
    <s v="Kaiser Wisselmann"/>
    <x v="8"/>
    <n v="7"/>
    <n v="0"/>
    <x v="7"/>
    <n v="0"/>
    <n v="0"/>
    <s v="Standard"/>
    <n v="47"/>
    <n v="262"/>
    <n v="0"/>
    <x v="14"/>
    <n v="0"/>
    <s v="Untapped"/>
    <s v="None"/>
    <n v="1633"/>
    <n v="0"/>
    <s v="http://blocgame.com/stats.php?id=62786"/>
    <s v="Good"/>
  </r>
  <r>
    <s v="Bolshevik"/>
    <s v="Leon Noble"/>
    <x v="8"/>
    <n v="15"/>
    <n v="0"/>
    <x v="7"/>
    <n v="0"/>
    <n v="0"/>
    <s v="Poor"/>
    <n v="176"/>
    <n v="257"/>
    <n v="0"/>
    <x v="10"/>
    <n v="0"/>
    <s v="Untapped"/>
    <s v="None"/>
    <n v="2000"/>
    <n v="0"/>
    <s v="http://blocgame.com/stats.php?id=62592"/>
    <s v="Questionable"/>
  </r>
  <r>
    <s v="Iran SSR"/>
    <s v="Premier Mortazavi"/>
    <x v="8"/>
    <n v="15"/>
    <n v="0"/>
    <x v="7"/>
    <n v="0"/>
    <n v="0"/>
    <s v="Poor"/>
    <n v="140"/>
    <n v="257"/>
    <n v="4315"/>
    <x v="8"/>
    <n v="0"/>
    <s v="Untapped"/>
    <s v="None"/>
    <n v="2000"/>
    <n v="0"/>
    <s v="http://blocgame.com/stats.php?id=62654"/>
    <s v="Questionable"/>
  </r>
  <r>
    <s v="XNS"/>
    <s v="President XNS"/>
    <x v="8"/>
    <n v="3"/>
    <n v="0"/>
    <x v="7"/>
    <n v="0"/>
    <n v="0"/>
    <s v="Poor"/>
    <n v="186"/>
    <n v="256"/>
    <n v="0"/>
    <x v="0"/>
    <n v="0"/>
    <s v="Untapped"/>
    <s v="None"/>
    <n v="1609"/>
    <n v="0"/>
    <s v="http://blocgame.com/stats.php?id=62112"/>
    <s v="Questionable"/>
  </r>
  <r>
    <s v="My-Titans"/>
    <s v="necromancer"/>
    <x v="8"/>
    <n v="19"/>
    <n v="0"/>
    <x v="5"/>
    <n v="0"/>
    <n v="0"/>
    <s v="Elite"/>
    <n v="158"/>
    <n v="253"/>
    <n v="164"/>
    <x v="15"/>
    <n v="0"/>
    <s v="Untapped"/>
    <s v="None"/>
    <n v="2000"/>
    <n v="0"/>
    <s v="http://blocgame.com/stats.php?id=62556"/>
    <s v="Normal"/>
  </r>
  <r>
    <s v="blahur"/>
    <s v="mimis"/>
    <x v="8"/>
    <n v="8"/>
    <n v="0"/>
    <x v="5"/>
    <n v="0"/>
    <n v="0"/>
    <s v="Undisciplined Rabble"/>
    <n v="5"/>
    <n v="249"/>
    <n v="157"/>
    <x v="7"/>
    <n v="0"/>
    <s v="Untapped"/>
    <s v="Meagre"/>
    <n v="1034"/>
    <n v="0"/>
    <s v="http://blocgame.com/stats.php?id=62319"/>
    <s v="Questionable"/>
  </r>
  <r>
    <s v="United-Muslims"/>
    <s v="Karim"/>
    <x v="8"/>
    <n v="4"/>
    <n v="0"/>
    <x v="7"/>
    <n v="0"/>
    <n v="0"/>
    <s v="Elite"/>
    <n v="0"/>
    <n v="247"/>
    <n v="1545"/>
    <x v="2"/>
    <n v="0"/>
    <s v="Untapped"/>
    <s v="None"/>
    <n v="1617"/>
    <n v="0"/>
    <s v="http://blocgame.com/stats.php?id=61674"/>
    <s v="Gandhi-like"/>
  </r>
  <r>
    <s v="Jebon"/>
    <s v="cakciboo"/>
    <x v="8"/>
    <n v="8"/>
    <n v="0"/>
    <x v="7"/>
    <n v="0"/>
    <n v="0"/>
    <s v="Poor"/>
    <n v="59"/>
    <n v="243"/>
    <n v="115"/>
    <x v="15"/>
    <n v="0"/>
    <s v="Untapped"/>
    <s v="Meagre"/>
    <n v="1334"/>
    <n v="0"/>
    <s v="http://blocgame.com/stats.php?id=62414"/>
    <s v="Normal"/>
  </r>
  <r>
    <s v="MLG Island"/>
    <s v="xX_D0RiTo.Sc0p3z69_Xx"/>
    <x v="8"/>
    <n v="7"/>
    <n v="0"/>
    <x v="5"/>
    <n v="0"/>
    <n v="0"/>
    <s v="Standard"/>
    <n v="144"/>
    <n v="239"/>
    <n v="0"/>
    <x v="3"/>
    <n v="0"/>
    <s v="Untapped"/>
    <s v="None"/>
    <n v="1617"/>
    <n v="0"/>
    <s v="http://blocgame.com/stats.php?id=62650"/>
    <s v="Normal"/>
  </r>
  <r>
    <s v="BlackPowers"/>
    <s v="Declan Power"/>
    <x v="8"/>
    <n v="9"/>
    <n v="0"/>
    <x v="5"/>
    <n v="0"/>
    <n v="0"/>
    <s v="Good"/>
    <n v="44"/>
    <n v="237"/>
    <n v="0"/>
    <x v="5"/>
    <n v="0"/>
    <s v="Untapped"/>
    <s v="None"/>
    <n v="1023"/>
    <n v="0"/>
    <s v="http://blocgame.com/stats.php?id=57639"/>
    <s v="Good"/>
  </r>
  <r>
    <s v="U U U U"/>
    <s v="themaskettaman"/>
    <x v="8"/>
    <n v="4"/>
    <n v="0"/>
    <x v="7"/>
    <n v="0"/>
    <n v="0"/>
    <s v="Undisciplined Rabble"/>
    <n v="140"/>
    <n v="221"/>
    <n v="0"/>
    <x v="6"/>
    <n v="0"/>
    <s v="Untapped"/>
    <s v="None"/>
    <n v="1650"/>
    <n v="0"/>
    <s v="http://blocgame.com/stats.php?id=53092"/>
    <s v="Good"/>
  </r>
  <r>
    <s v="Boner Condoner"/>
    <s v="Lightforce"/>
    <x v="2"/>
    <n v="2"/>
    <n v="0"/>
    <x v="5"/>
    <n v="0"/>
    <n v="0"/>
    <s v="Undisciplined Rabble"/>
    <n v="118"/>
    <n v="214"/>
    <n v="0"/>
    <x v="4"/>
    <n v="0"/>
    <s v="Untapped"/>
    <s v="None"/>
    <n v="821"/>
    <n v="0"/>
    <s v="http://blocgame.com/stats.php?id=58661"/>
    <s v="Normal"/>
  </r>
  <r>
    <s v="uw0tm9"/>
    <s v="fucknugget42069"/>
    <x v="8"/>
    <n v="2"/>
    <n v="0"/>
    <x v="7"/>
    <n v="0"/>
    <n v="0"/>
    <s v="Undisciplined Rabble"/>
    <n v="95"/>
    <n v="200"/>
    <n v="0"/>
    <x v="14"/>
    <n v="0"/>
    <s v="Untapped"/>
    <s v="None"/>
    <n v="1347"/>
    <n v="0"/>
    <s v="http://blocgame.com/stats.php?id=61594"/>
    <s v="Normal"/>
  </r>
  <r>
    <s v="Malaysia Raya"/>
    <s v="Ben Laden"/>
    <x v="9"/>
    <n v="8"/>
    <n v="0"/>
    <x v="5"/>
    <n v="0"/>
    <n v="0"/>
    <s v="Undisciplined Rabble"/>
    <n v="99"/>
    <n v="187"/>
    <n v="246"/>
    <x v="15"/>
    <n v="0"/>
    <s v="Untapped"/>
    <s v="Meagre"/>
    <n v="2000"/>
    <n v="0"/>
    <s v="http://blocgame.com/stats.php?id=61845"/>
    <s v="Questionable"/>
  </r>
  <r>
    <s v="Northern Iran"/>
    <s v="Omar Khan"/>
    <x v="61"/>
    <n v="12"/>
    <n v="0"/>
    <x v="5"/>
    <n v="0"/>
    <n v="0"/>
    <s v="Standard"/>
    <n v="186"/>
    <n v="159"/>
    <n v="1071"/>
    <x v="1"/>
    <n v="0"/>
    <s v="Untapped"/>
    <s v="Meagre"/>
    <n v="2000"/>
    <n v="0"/>
    <s v="http://blocgame.com/stats.php?id=62171"/>
    <s v="Normal"/>
  </r>
  <r>
    <s v="blocclone"/>
    <s v="blocclone"/>
    <x v="8"/>
    <n v="8"/>
    <n v="0"/>
    <x v="6"/>
    <n v="0"/>
    <n v="0"/>
    <s v="Undisciplined Rabble"/>
    <n v="99"/>
    <n v="152"/>
    <n v="482"/>
    <x v="17"/>
    <n v="0"/>
    <s v="Untapped"/>
    <s v="None"/>
    <n v="1321"/>
    <n v="0"/>
    <s v="http://blocgame.com/stats.php?id=52257"/>
    <s v="Questionable"/>
  </r>
  <r>
    <s v="theWesteros"/>
    <s v="AerysTargaryen"/>
    <x v="8"/>
    <n v="2"/>
    <n v="0"/>
    <x v="7"/>
    <n v="0"/>
    <n v="0"/>
    <s v="Undisciplined Rabble"/>
    <n v="128"/>
    <n v="144"/>
    <n v="0"/>
    <x v="13"/>
    <n v="0"/>
    <s v="Untapped"/>
    <s v="None"/>
    <n v="2000"/>
    <n v="0"/>
    <s v="http://blocgame.com/stats.php?id=55793"/>
    <s v="Questionable"/>
  </r>
  <r>
    <s v="Doates"/>
    <s v="bearhups"/>
    <x v="8"/>
    <n v="5"/>
    <n v="0"/>
    <x v="7"/>
    <n v="0"/>
    <n v="0"/>
    <s v="Poor"/>
    <n v="102"/>
    <n v="130"/>
    <n v="0"/>
    <x v="11"/>
    <n v="0"/>
    <s v="Untapped"/>
    <s v="None"/>
    <n v="2000"/>
    <n v="0"/>
    <s v="http://blocgame.com/stats.php?id=56824"/>
    <s v="Questionable"/>
  </r>
  <r>
    <s v="Nation Of Peace"/>
    <s v="Jesse"/>
    <x v="8"/>
    <n v="7"/>
    <n v="0"/>
    <x v="7"/>
    <n v="0"/>
    <n v="0"/>
    <s v="Standard"/>
    <n v="2"/>
    <n v="116"/>
    <n v="10784"/>
    <x v="1"/>
    <n v="1"/>
    <s v="Near Depletion"/>
    <s v="Meagre"/>
    <n v="1633"/>
    <n v="0"/>
    <s v="http://blocgame.com/stats.php?id=61212"/>
    <s v="Normal"/>
  </r>
  <r>
    <s v="qwertyuioppp"/>
    <s v="qwertyuioppp"/>
    <x v="8"/>
    <n v="53"/>
    <n v="0"/>
    <x v="5"/>
    <n v="0"/>
    <n v="0"/>
    <s v="Undisciplined Rabble"/>
    <n v="58"/>
    <n v="100"/>
    <n v="2345"/>
    <x v="1"/>
    <n v="0"/>
    <s v="Untapped"/>
    <s v="None"/>
    <n v="1617"/>
    <n v="0"/>
    <s v="http://blocgame.com/stats.php?id=61873"/>
    <s v="Gandhi-like"/>
  </r>
  <r>
    <s v="Triara"/>
    <s v="laffydecious"/>
    <x v="8"/>
    <n v="4"/>
    <n v="0"/>
    <x v="5"/>
    <n v="0"/>
    <n v="0"/>
    <s v="Standard"/>
    <n v="2"/>
    <n v="95"/>
    <n v="3289"/>
    <x v="3"/>
    <n v="0"/>
    <s v="Untapped"/>
    <s v="None"/>
    <n v="2000"/>
    <n v="0"/>
    <s v="http://blocgame.com/stats.php?id=55199"/>
    <s v="Nice"/>
  </r>
  <r>
    <s v="McSkippumstan"/>
    <s v="Coldoldgold"/>
    <x v="8"/>
    <n v="9"/>
    <n v="0"/>
    <x v="7"/>
    <n v="0"/>
    <n v="0"/>
    <s v="Undisciplined Rabble"/>
    <n v="64"/>
    <n v="92"/>
    <n v="0"/>
    <x v="8"/>
    <n v="0"/>
    <s v="Untapped"/>
    <s v="None"/>
    <n v="2000"/>
    <n v="0"/>
    <s v="http://blocgame.com/stats.php?id=4944"/>
    <s v="Questionable"/>
  </r>
  <r>
    <s v="Cholastan"/>
    <s v="Luminia151"/>
    <x v="8"/>
    <n v="0"/>
    <n v="0"/>
    <x v="7"/>
    <n v="0"/>
    <n v="0"/>
    <s v="Undisciplined Rabble"/>
    <n v="75"/>
    <n v="91"/>
    <n v="0"/>
    <x v="7"/>
    <n v="0"/>
    <s v="Untapped"/>
    <s v="None"/>
    <n v="1950"/>
    <n v="0"/>
    <s v="http://blocgame.com/stats.php?id=54281"/>
    <s v="Questionable"/>
  </r>
  <r>
    <s v="WARZZZZ"/>
    <s v="WARZTAN"/>
    <x v="8"/>
    <n v="2"/>
    <n v="0"/>
    <x v="7"/>
    <n v="0"/>
    <n v="0"/>
    <s v="Undisciplined Rabble"/>
    <n v="177"/>
    <n v="91"/>
    <n v="0"/>
    <x v="8"/>
    <n v="0"/>
    <s v="Untapped"/>
    <s v="None"/>
    <n v="634"/>
    <n v="0"/>
    <s v="http://blocgame.com/stats.php?id=59390"/>
    <s v="Normal"/>
  </r>
  <r>
    <s v="Gridland"/>
    <s v="grid"/>
    <x v="62"/>
    <n v="2"/>
    <n v="0"/>
    <x v="5"/>
    <n v="0"/>
    <n v="0"/>
    <s v="Poor"/>
    <n v="101"/>
    <n v="77"/>
    <n v="0"/>
    <x v="19"/>
    <n v="0"/>
    <s v="Untapped"/>
    <s v="None"/>
    <n v="2000"/>
    <n v="0"/>
    <s v="http://blocgame.com/stats.php?id=2917"/>
    <s v="Questionable"/>
  </r>
  <r>
    <m/>
    <m/>
    <x v="63"/>
    <m/>
    <m/>
    <x v="8"/>
    <m/>
    <m/>
    <m/>
    <m/>
    <m/>
    <m/>
    <x v="20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39">
  <r>
    <s v="ERC"/>
    <s v="Mark0Pollo"/>
    <x v="0"/>
    <n v="90"/>
    <n v="0"/>
    <s v="Finest of the 19th century"/>
    <n v="1"/>
    <n v="0"/>
    <s v="Poor"/>
    <n v="2"/>
    <n v="696"/>
    <n v="167"/>
    <x v="0"/>
    <n v="0"/>
    <s v="Untapped"/>
    <s v="Small"/>
    <n v="3523"/>
    <n v="0"/>
    <s v="http://blocgame.com/stats.php?id=63621"/>
    <s v="Good"/>
    <s v="7 Hundred Tons per month"/>
    <s v="3 Mbbl per month"/>
  </r>
  <r>
    <s v="Khebab"/>
    <s v="Al Khebab"/>
    <x v="1"/>
    <n v="41"/>
    <n v="0"/>
    <s v="First World War surplus"/>
    <n v="1"/>
    <n v="0"/>
    <s v="Standard"/>
    <n v="7"/>
    <n v="662"/>
    <n v="2727"/>
    <x v="1"/>
    <n v="0"/>
    <s v="Plentiful"/>
    <s v="Meagre"/>
    <n v="4179"/>
    <n v="0"/>
    <s v="http://blocgame.com/stats.php?id=63695"/>
    <s v="Normal"/>
    <s v="6 Hundred Tons per month"/>
    <s v="6 Mbbl per month"/>
  </r>
  <r>
    <s v="Barr"/>
    <s v="general hadi"/>
    <x v="2"/>
    <n v="78"/>
    <n v="0"/>
    <s v="Finest of the 19th century"/>
    <n v="2"/>
    <n v="0"/>
    <s v="Standard"/>
    <n v="2"/>
    <n v="551"/>
    <n v="201"/>
    <x v="2"/>
    <n v="0"/>
    <s v="Untapped"/>
    <s v="Small"/>
    <n v="3083"/>
    <n v="0"/>
    <s v="http://blocgame.com/stats.php?id=61816"/>
    <s v="Good"/>
    <s v="5 Hundred Tons per month"/>
    <s v="5 Mbbl per month"/>
  </r>
  <r>
    <s v="Uzbekistanstan"/>
    <s v="Shaikh Zayer"/>
    <x v="3"/>
    <n v="38"/>
    <n v="0"/>
    <s v="First World War surplus"/>
    <n v="0"/>
    <n v="0"/>
    <s v="Standard"/>
    <n v="5"/>
    <n v="529"/>
    <n v="484"/>
    <x v="3"/>
    <n v="0"/>
    <s v="Untapped"/>
    <s v="Meagre"/>
    <n v="2994"/>
    <n v="0"/>
    <s v="http://blocgame.com/stats.php?id=47207"/>
    <s v="Normal"/>
    <s v="9 Hundred Tons per month"/>
    <s v="1 Mbbl per month"/>
  </r>
  <r>
    <s v="Darkstone"/>
    <s v="Trakel"/>
    <x v="4"/>
    <n v="50"/>
    <n v="0"/>
    <s v="Finest of the 19th century"/>
    <n v="1"/>
    <n v="0"/>
    <s v="Standard"/>
    <n v="3"/>
    <n v="514"/>
    <n v="743"/>
    <x v="1"/>
    <n v="0"/>
    <s v="Plentiful"/>
    <s v="Small"/>
    <n v="2733"/>
    <n v="0"/>
    <s v="http://blocgame.com/stats.php?id=57176"/>
    <s v="Good"/>
    <s v="7 Hundred Tons per month"/>
    <s v="4 Mbbl per month"/>
  </r>
  <r>
    <s v="Cirno"/>
    <s v="jc99"/>
    <x v="5"/>
    <n v="39"/>
    <n v="0"/>
    <s v="First World War surplus"/>
    <n v="1"/>
    <n v="0"/>
    <s v="Good"/>
    <n v="6"/>
    <n v="498"/>
    <n v="271"/>
    <x v="4"/>
    <n v="0"/>
    <s v="Untapped"/>
    <s v="Small"/>
    <n v="3129"/>
    <n v="0"/>
    <s v="http://blocgame.com/stats.php?id=43375"/>
    <s v="Good"/>
    <s v="20 Hundred Tons per month"/>
    <s v="1 Mbbl per month"/>
  </r>
  <r>
    <s v="Morjei"/>
    <s v="FlairWoW"/>
    <x v="6"/>
    <n v="52"/>
    <n v="0"/>
    <s v="First World War surplus"/>
    <n v="1"/>
    <n v="0"/>
    <s v="Good"/>
    <n v="0"/>
    <n v="498"/>
    <n v="100"/>
    <x v="0"/>
    <n v="0"/>
    <s v="Plentiful"/>
    <s v="Meagre"/>
    <n v="3165"/>
    <n v="0"/>
    <s v="http://blocgame.com/stats.php?id=53068"/>
    <s v="Good"/>
    <s v="10 Hundred Tons per month"/>
    <s v="1 Mbbl per month"/>
  </r>
  <r>
    <s v="Morovistan"/>
    <s v="Gustave Bergher"/>
    <x v="7"/>
    <n v="18"/>
    <n v="0"/>
    <s v="First World War surplus"/>
    <n v="0"/>
    <n v="0"/>
    <s v="Good"/>
    <n v="2"/>
    <n v="497"/>
    <n v="3859"/>
    <x v="5"/>
    <n v="0"/>
    <s v="Plentiful"/>
    <s v="Meagre"/>
    <n v="2342"/>
    <n v="0"/>
    <s v="http://blocgame.com/stats.php?id=62905"/>
    <s v="Nice"/>
    <s v="5 Hundred Tons per month"/>
    <s v="5 Mbbl per month"/>
  </r>
  <r>
    <s v="FlySoGood"/>
    <s v="ycheez"/>
    <x v="6"/>
    <n v="53"/>
    <n v="0"/>
    <s v="First World War surplus"/>
    <n v="0"/>
    <n v="0"/>
    <s v="Poor"/>
    <n v="2"/>
    <n v="493"/>
    <n v="1680"/>
    <x v="6"/>
    <n v="0"/>
    <s v="Plentiful"/>
    <s v="Small"/>
    <n v="2772"/>
    <n v="0"/>
    <s v="http://blocgame.com/stats.php?id=54541"/>
    <s v="Good"/>
    <s v="8 Hundred Tons per month"/>
    <s v="8 Mbbl per month"/>
  </r>
  <r>
    <s v="Vilnus"/>
    <s v="Jurij Owsienko"/>
    <x v="8"/>
    <n v="43"/>
    <n v="0"/>
    <s v="First World War surplus"/>
    <n v="0"/>
    <n v="0"/>
    <s v="Good"/>
    <n v="4"/>
    <n v="493"/>
    <n v="3023"/>
    <x v="6"/>
    <n v="0"/>
    <s v="Untapped"/>
    <s v="Small"/>
    <n v="3129"/>
    <n v="0"/>
    <s v="http://blocgame.com/stats.php?id=61610"/>
    <s v="Good"/>
    <s v="11 Hundred Tons per month"/>
    <s v="16 Mbbl per month"/>
  </r>
  <r>
    <s v="Kachan"/>
    <s v="ChÅ‚odna Kaczka"/>
    <x v="8"/>
    <n v="36"/>
    <n v="0"/>
    <s v="First World War surplus"/>
    <n v="0"/>
    <n v="0"/>
    <s v="Good"/>
    <n v="5"/>
    <n v="492"/>
    <n v="3509"/>
    <x v="6"/>
    <n v="0"/>
    <s v="Plentiful"/>
    <s v="Small"/>
    <n v="3099"/>
    <n v="0"/>
    <s v="http://blocgame.com/stats.php?id=62963"/>
    <s v="Good"/>
    <s v="7 Hundred Tons per month"/>
    <s v="15 Mbbl per month"/>
  </r>
  <r>
    <s v="German Empire"/>
    <s v="Frederick the Great"/>
    <x v="9"/>
    <n v="44"/>
    <n v="0"/>
    <s v="First World War surplus"/>
    <n v="1"/>
    <n v="0"/>
    <s v="Elite"/>
    <n v="0"/>
    <n v="492"/>
    <n v="4533"/>
    <x v="7"/>
    <n v="0"/>
    <s v="Untapped"/>
    <s v="Meagre"/>
    <n v="2760"/>
    <n v="0"/>
    <s v="http://blocgame.com/stats.php?id=63053"/>
    <s v="Normal"/>
    <s v="5 Hundred Tons per month"/>
    <s v="5 Mbbl per month"/>
  </r>
  <r>
    <s v="Shambala"/>
    <s v="Feranon"/>
    <x v="7"/>
    <n v="21"/>
    <n v="0"/>
    <s v="Finest of the 19th century"/>
    <n v="1"/>
    <n v="0"/>
    <s v="Elite"/>
    <n v="0"/>
    <n v="487"/>
    <n v="252"/>
    <x v="2"/>
    <n v="0"/>
    <s v="Untapped"/>
    <s v="Small"/>
    <n v="2785"/>
    <n v="0"/>
    <s v="http://blocgame.com/stats.php?id=41268"/>
    <s v="Normal"/>
    <s v="5 Hundred Tons per month"/>
    <s v="2 Mbbl per month"/>
  </r>
  <r>
    <s v="Efren"/>
    <s v="Deling"/>
    <x v="10"/>
    <n v="15"/>
    <n v="0"/>
    <s v="Finest of the 19th century"/>
    <n v="1"/>
    <n v="0"/>
    <s v="Elite"/>
    <n v="7"/>
    <n v="487"/>
    <n v="15"/>
    <x v="8"/>
    <n v="0"/>
    <s v="Depleted"/>
    <s v="None"/>
    <n v="3165"/>
    <n v="0"/>
    <s v="http://blocgame.com/stats.php?id=62725"/>
    <s v="Isolated"/>
    <s v="5 Hundred Tons per month"/>
    <s v="4 Mbbl per month"/>
  </r>
  <r>
    <s v="Rararaland"/>
    <s v="Whiskertoes"/>
    <x v="3"/>
    <n v="25"/>
    <n v="0"/>
    <s v="First World War surplus"/>
    <n v="0"/>
    <n v="0"/>
    <s v="Elite"/>
    <n v="2"/>
    <n v="482"/>
    <n v="4756"/>
    <x v="1"/>
    <n v="0"/>
    <s v="Untapped"/>
    <s v="Small"/>
    <n v="2716"/>
    <n v="0"/>
    <s v="http://blocgame.com/stats.php?id=49272"/>
    <s v="Questionable"/>
    <s v="3 Hundred Tons per month"/>
    <s v="1 Mbbl per month"/>
  </r>
  <r>
    <s v="Pakyu"/>
    <s v="General Hamizan"/>
    <x v="11"/>
    <n v="35"/>
    <n v="0"/>
    <s v="Finest of the 19th century"/>
    <n v="1"/>
    <n v="0"/>
    <s v="Good"/>
    <n v="11"/>
    <n v="478"/>
    <n v="367"/>
    <x v="2"/>
    <n v="0"/>
    <s v="Untapped"/>
    <s v="Small"/>
    <n v="2733"/>
    <n v="0"/>
    <s v="http://blocgame.com/stats.php?id=61656"/>
    <s v="Good"/>
    <s v="6 Hundred Tons per month"/>
    <s v="5 Mbbl per month"/>
  </r>
  <r>
    <s v="Tuonela"/>
    <s v="Beelzebub"/>
    <x v="3"/>
    <n v="37"/>
    <n v="0"/>
    <s v="First World War surplus"/>
    <n v="1"/>
    <n v="0"/>
    <s v="Elite"/>
    <n v="4"/>
    <n v="471"/>
    <n v="50"/>
    <x v="9"/>
    <n v="0"/>
    <s v="Untapped"/>
    <s v="Mediocre"/>
    <n v="2753"/>
    <n v="0"/>
    <s v="http://blocgame.com/stats.php?id=389"/>
    <s v="Normal"/>
    <s v="11 Hundred Tons per month"/>
    <s v="1 Mbbl per month"/>
  </r>
  <r>
    <s v="Jangkong"/>
    <s v="Bendahara H"/>
    <x v="3"/>
    <n v="10"/>
    <n v="0"/>
    <s v="Finest of the 19th century"/>
    <n v="1"/>
    <n v="0"/>
    <s v="Elite"/>
    <n v="11"/>
    <n v="470"/>
    <n v="248"/>
    <x v="10"/>
    <n v="0"/>
    <s v="Untapped"/>
    <s v="Meagre"/>
    <n v="2765"/>
    <n v="0"/>
    <s v="http://blocgame.com/stats.php?id=62287"/>
    <s v="Good"/>
    <s v="8 Hundred Tons per month"/>
    <s v="5 Mbbl per month"/>
  </r>
  <r>
    <s v="Markovia"/>
    <s v="RDM HC"/>
    <x v="5"/>
    <n v="34"/>
    <n v="0"/>
    <s v="First World War surplus"/>
    <n v="1"/>
    <n v="0"/>
    <s v="Elite"/>
    <n v="0"/>
    <n v="467"/>
    <n v="496"/>
    <x v="4"/>
    <n v="0"/>
    <s v="Untapped"/>
    <s v="Small"/>
    <n v="2716"/>
    <n v="0"/>
    <s v="http://blocgame.com/stats.php?id=58369"/>
    <s v="Good"/>
    <s v="8 Hundred Tons per month"/>
    <s v="3 Mbbl per month"/>
  </r>
  <r>
    <s v="Wafflonia"/>
    <s v="Stellarwaffle"/>
    <x v="9"/>
    <n v="38"/>
    <n v="0"/>
    <s v="First World War surplus"/>
    <n v="0"/>
    <n v="0"/>
    <s v="Elite"/>
    <n v="1"/>
    <n v="466"/>
    <n v="3770"/>
    <x v="7"/>
    <n v="0"/>
    <s v="Untapped"/>
    <s v="Small"/>
    <n v="2749"/>
    <n v="0"/>
    <s v="http://blocgame.com/stats.php?id=63064"/>
    <s v="Normal"/>
    <s v="8 Hundred Tons per month"/>
    <s v="6 Mbbl per month"/>
  </r>
  <r>
    <s v="Ferma"/>
    <s v="President Jacobo Vincenzo"/>
    <x v="6"/>
    <n v="25"/>
    <n v="0"/>
    <s v="First World War surplus"/>
    <n v="0"/>
    <n v="0"/>
    <s v="Elite"/>
    <n v="2"/>
    <n v="465"/>
    <n v="178"/>
    <x v="11"/>
    <n v="0"/>
    <s v="Untapped"/>
    <s v="None"/>
    <n v="2765"/>
    <n v="0"/>
    <s v="http://blocgame.com/stats.php?id=58784"/>
    <s v="Good"/>
    <s v="13 Hundred Tons per month"/>
    <n v="0"/>
  </r>
  <r>
    <s v="RadYugoslavija"/>
    <s v="Cobraaahhh1"/>
    <x v="4"/>
    <n v="40"/>
    <n v="0"/>
    <s v="Finest of the 19th century"/>
    <n v="1"/>
    <n v="0"/>
    <s v="Elite"/>
    <n v="2"/>
    <n v="461"/>
    <n v="164"/>
    <x v="2"/>
    <n v="0"/>
    <s v="Plentiful"/>
    <s v="Meagre"/>
    <n v="2761"/>
    <n v="0"/>
    <s v="http://blocgame.com/stats.php?id=62615"/>
    <s v="Normal"/>
    <s v="11 Hundred Tons per month"/>
    <s v="6 Mbbl per month"/>
  </r>
  <r>
    <s v="Reim"/>
    <s v="Azrael"/>
    <x v="4"/>
    <n v="39"/>
    <n v="0"/>
    <s v="Finest of the 19th century"/>
    <n v="1"/>
    <n v="0"/>
    <s v="Elite"/>
    <n v="1"/>
    <n v="454"/>
    <n v="482"/>
    <x v="2"/>
    <n v="0"/>
    <s v="Untapped"/>
    <s v="Small"/>
    <n v="2765"/>
    <n v="0"/>
    <s v="http://blocgame.com/stats.php?id=41073"/>
    <s v="Good"/>
    <s v="8 Hundred Tons per month"/>
    <s v="3 Mbbl per month"/>
  </r>
  <r>
    <s v="Gobi"/>
    <s v="Saint Gobi"/>
    <x v="2"/>
    <n v="32"/>
    <n v="0"/>
    <s v="Finest of the 19th century"/>
    <n v="1"/>
    <n v="0"/>
    <s v="Good"/>
    <n v="0"/>
    <n v="452"/>
    <n v="512"/>
    <x v="3"/>
    <n v="0"/>
    <s v="Untapped"/>
    <s v="Meagre"/>
    <n v="2733"/>
    <n v="0"/>
    <s v="http://blocgame.com/stats.php?id=61919"/>
    <s v="Good"/>
    <s v="7 Hundred Tons per month"/>
    <s v="2 Mbbl per month"/>
  </r>
  <r>
    <s v="Minmaxia"/>
    <s v="Reanchi"/>
    <x v="6"/>
    <n v="36"/>
    <n v="0"/>
    <s v="First World War surplus"/>
    <n v="1"/>
    <n v="0"/>
    <s v="Standard"/>
    <n v="3"/>
    <n v="449"/>
    <n v="2921"/>
    <x v="5"/>
    <n v="0"/>
    <s v="Plentiful"/>
    <s v="Meagre"/>
    <n v="2749"/>
    <n v="0"/>
    <s v="http://blocgame.com/stats.php?id=40270"/>
    <s v="Good"/>
    <s v="5 Hundred Tons per month"/>
    <s v="2 Mbbl per month"/>
  </r>
  <r>
    <s v="Cubania"/>
    <s v="General Fidelis"/>
    <x v="3"/>
    <n v="30"/>
    <n v="0"/>
    <s v="First World War surplus"/>
    <n v="1"/>
    <n v="0"/>
    <s v="Elite"/>
    <n v="3"/>
    <n v="447"/>
    <n v="174"/>
    <x v="8"/>
    <n v="1"/>
    <s v="Untapped"/>
    <s v="Meagre"/>
    <n v="2732"/>
    <n v="0"/>
    <s v="http://blocgame.com/stats.php?id=47349"/>
    <s v="Good"/>
    <s v="8 Hundred Tons per month"/>
    <s v="2 Mbbl per month"/>
  </r>
  <r>
    <s v="Lewd Place"/>
    <s v="Cute Girl"/>
    <x v="8"/>
    <n v="37"/>
    <n v="0"/>
    <s v="First World War surplus"/>
    <n v="0"/>
    <n v="0"/>
    <s v="Elite"/>
    <n v="14"/>
    <n v="447"/>
    <n v="969"/>
    <x v="4"/>
    <n v="0"/>
    <s v="Untapped"/>
    <s v="Meagre"/>
    <n v="2785"/>
    <n v="0"/>
    <s v="http://blocgame.com/stats.php?id=61620"/>
    <s v="Normal"/>
    <s v="8 Hundred Tons per month"/>
    <s v="3 Mbbl per month"/>
  </r>
  <r>
    <s v="Kangkong"/>
    <s v="MaslanJibby"/>
    <x v="7"/>
    <n v="15"/>
    <n v="0"/>
    <s v="Finest of the 19th century"/>
    <n v="1"/>
    <n v="0"/>
    <s v="Elite"/>
    <n v="11"/>
    <n v="446"/>
    <n v="247"/>
    <x v="2"/>
    <n v="0"/>
    <s v="Untapped"/>
    <s v="Meagre"/>
    <n v="2691"/>
    <n v="0"/>
    <s v="http://blocgame.com/stats.php?id=62468"/>
    <s v="Good"/>
    <s v="7 Hundred Tons per month"/>
    <s v="4 Mbbl per month"/>
  </r>
  <r>
    <s v="Kuto"/>
    <s v="AKMB"/>
    <x v="5"/>
    <n v="38"/>
    <n v="0"/>
    <s v="First World War surplus"/>
    <n v="1"/>
    <n v="0"/>
    <s v="Good"/>
    <n v="4"/>
    <n v="444"/>
    <n v="4693"/>
    <x v="12"/>
    <n v="0"/>
    <s v="Untapped"/>
    <s v="Meagre"/>
    <n v="2716"/>
    <n v="0"/>
    <s v="http://blocgame.com/stats.php?id=40095"/>
    <s v="Good"/>
    <s v="9 Hundred Tons per month"/>
    <s v="4 Mbbl per month"/>
  </r>
  <r>
    <s v="Large Man"/>
    <s v="LargeMan"/>
    <x v="1"/>
    <n v="43"/>
    <n v="0"/>
    <s v="First World War surplus"/>
    <n v="1"/>
    <n v="0"/>
    <s v="Good"/>
    <n v="0"/>
    <n v="444"/>
    <n v="4905"/>
    <x v="7"/>
    <n v="0"/>
    <s v="Untapped"/>
    <s v="Mediocre"/>
    <n v="2756"/>
    <n v="0"/>
    <s v="http://blocgame.com/stats.php?id=52836"/>
    <s v="Normal"/>
    <s v="5 Hundred Tons per month"/>
    <s v="3 Mbbl per month"/>
  </r>
  <r>
    <s v="Arina"/>
    <s v="Hakir"/>
    <x v="11"/>
    <n v="29"/>
    <n v="0"/>
    <s v="First World War surplus"/>
    <n v="1"/>
    <n v="0"/>
    <s v="Elite"/>
    <n v="6"/>
    <n v="444"/>
    <n v="206"/>
    <x v="13"/>
    <n v="0"/>
    <s v="Untapped"/>
    <s v="Meagre"/>
    <n v="2733"/>
    <n v="0"/>
    <s v="http://blocgame.com/stats.php?id=54480"/>
    <s v="Good"/>
    <s v="4 Hundred Tons per month"/>
    <s v="1 Mbbl per month"/>
  </r>
  <r>
    <s v="Sovngarde"/>
    <s v="Farron47"/>
    <x v="2"/>
    <n v="27"/>
    <n v="0"/>
    <s v="First World War surplus"/>
    <n v="1"/>
    <n v="0"/>
    <s v="Elite"/>
    <n v="7"/>
    <n v="443"/>
    <n v="198"/>
    <x v="10"/>
    <n v="0"/>
    <s v="Untapped"/>
    <s v="Meagre"/>
    <n v="2749"/>
    <n v="0"/>
    <s v="http://blocgame.com/stats.php?id=62626"/>
    <s v="Good"/>
    <s v="3 Hundred Tons per month"/>
    <s v="2 Mbbl per month"/>
  </r>
  <r>
    <s v="Kukulala"/>
    <s v="Unkel"/>
    <x v="4"/>
    <n v="18"/>
    <n v="0"/>
    <s v="First World War surplus"/>
    <n v="1"/>
    <n v="0"/>
    <s v="Good"/>
    <n v="5"/>
    <n v="442"/>
    <n v="429"/>
    <x v="0"/>
    <n v="0"/>
    <s v="Untapped"/>
    <s v="Small"/>
    <n v="2772"/>
    <n v="0"/>
    <s v="http://blocgame.com/stats.php?id=60796"/>
    <s v="Normal"/>
    <s v="8 Hundred Tons per month"/>
    <s v="3 Mbbl per month"/>
  </r>
  <r>
    <s v="Tamarlania"/>
    <s v="Vagrant"/>
    <x v="4"/>
    <n v="39"/>
    <n v="1"/>
    <s v="First World War surplus"/>
    <n v="3"/>
    <n v="0"/>
    <s v="Elite"/>
    <n v="4"/>
    <n v="442"/>
    <n v="4456"/>
    <x v="5"/>
    <n v="0"/>
    <s v="Untapped"/>
    <s v="Mediocre"/>
    <n v="2736"/>
    <n v="0"/>
    <s v="http://blocgame.com/stats.php?id=61626"/>
    <s v="Questionable"/>
    <s v="2 Hundred Tons per month"/>
    <s v="18 Mbbl per month"/>
  </r>
  <r>
    <s v="Ballzinga"/>
    <s v="Carejo"/>
    <x v="3"/>
    <n v="38"/>
    <n v="0"/>
    <s v="Finest of the 19th century"/>
    <n v="0"/>
    <n v="0"/>
    <s v="Good"/>
    <n v="9"/>
    <n v="441"/>
    <n v="361"/>
    <x v="14"/>
    <n v="0"/>
    <s v="Plentiful"/>
    <s v="Meagre"/>
    <n v="2699"/>
    <n v="0"/>
    <s v="http://blocgame.com/stats.php?id=63397"/>
    <s v="Good"/>
    <s v="3 Hundred Tons per month"/>
    <s v="1 Mbbl per month"/>
  </r>
  <r>
    <s v="Hatmistan"/>
    <s v="Pertti II"/>
    <x v="1"/>
    <n v="29"/>
    <n v="0"/>
    <s v="First World War surplus"/>
    <n v="1"/>
    <n v="0"/>
    <s v="Elite"/>
    <n v="9"/>
    <n v="440"/>
    <n v="2138"/>
    <x v="6"/>
    <n v="0"/>
    <s v="Untapped"/>
    <s v="Meagre"/>
    <n v="2733"/>
    <n v="0"/>
    <s v="http://blocgame.com/stats.php?id=46162"/>
    <s v="Normal"/>
    <s v="4 Hundred Tons per month"/>
    <s v="3 Mbbl per month"/>
  </r>
  <r>
    <s v="Jemut"/>
    <s v="iwaniman/Ferozz"/>
    <x v="2"/>
    <n v="32"/>
    <n v="0"/>
    <s v="First World War surplus"/>
    <n v="1"/>
    <n v="0"/>
    <s v="Elite"/>
    <n v="1"/>
    <n v="440"/>
    <n v="426"/>
    <x v="10"/>
    <n v="0"/>
    <s v="Untapped"/>
    <s v="Meagre"/>
    <n v="2681"/>
    <n v="0"/>
    <s v="http://blocgame.com/stats.php?id=61811"/>
    <s v="Good"/>
    <s v="8 Hundred Tons per month"/>
    <s v="6 Mbbl per month"/>
  </r>
  <r>
    <s v="Violent Vegans"/>
    <s v="SnakeBombs"/>
    <x v="11"/>
    <n v="36"/>
    <n v="0"/>
    <s v="First World War surplus"/>
    <n v="1"/>
    <n v="0"/>
    <s v="Standard"/>
    <n v="3"/>
    <n v="439"/>
    <n v="4801"/>
    <x v="6"/>
    <n v="0"/>
    <s v="Untapped"/>
    <s v="Meagre"/>
    <n v="2753"/>
    <n v="0"/>
    <s v="http://blocgame.com/stats.php?id=48869"/>
    <s v="Normal"/>
    <s v="8 Hundred Tons per month"/>
    <s v="4 Mbbl per month"/>
  </r>
  <r>
    <s v="Uzbekistan."/>
    <s v="Ittin"/>
    <x v="7"/>
    <n v="46"/>
    <n v="0"/>
    <s v="First World War surplus"/>
    <n v="0"/>
    <n v="0"/>
    <s v="Elite"/>
    <n v="0"/>
    <n v="438"/>
    <n v="2558"/>
    <x v="12"/>
    <n v="0"/>
    <s v="Plentiful"/>
    <s v="Meagre"/>
    <n v="2761"/>
    <n v="0"/>
    <s v="http://blocgame.com/stats.php?id=59590"/>
    <s v="Good"/>
    <s v="8 Hundred Tons per month"/>
    <s v="5 Mbbl per month"/>
  </r>
  <r>
    <s v="Pooland"/>
    <s v="kurwa"/>
    <x v="6"/>
    <n v="29"/>
    <n v="0"/>
    <s v="First World War surplus"/>
    <n v="1"/>
    <n v="0"/>
    <s v="Good"/>
    <n v="7"/>
    <n v="436"/>
    <n v="1609"/>
    <x v="6"/>
    <n v="0"/>
    <s v="Untapped"/>
    <s v="Small"/>
    <n v="2765"/>
    <n v="0"/>
    <s v="http://blocgame.com/stats.php?id=49295"/>
    <s v="Normal"/>
    <s v="5 Hundred Tons per month"/>
    <s v="7 Mbbl per month"/>
  </r>
  <r>
    <s v="The NLR"/>
    <s v="Darknight"/>
    <x v="12"/>
    <n v="39"/>
    <n v="0"/>
    <s v="First World War surplus"/>
    <n v="1"/>
    <n v="0"/>
    <s v="Good"/>
    <n v="0"/>
    <n v="436"/>
    <n v="67"/>
    <x v="3"/>
    <n v="0"/>
    <s v="Untapped"/>
    <s v="Meagre"/>
    <n v="2736"/>
    <n v="0"/>
    <s v="http://blocgame.com/stats.php?id=49701"/>
    <s v="Normal"/>
    <s v="16 Hundred Tons per month"/>
    <s v="2 Mbbl per month"/>
  </r>
  <r>
    <s v="Kek Slovakia"/>
    <s v="Fidel Kekstro"/>
    <x v="3"/>
    <n v="19"/>
    <n v="0"/>
    <s v="First World War surplus"/>
    <n v="1"/>
    <n v="0"/>
    <s v="Elite"/>
    <n v="0"/>
    <n v="435"/>
    <n v="359"/>
    <x v="2"/>
    <n v="0"/>
    <s v="Untapped"/>
    <s v="Meagre"/>
    <n v="2740"/>
    <n v="0"/>
    <s v="http://blocgame.com/stats.php?id=63462"/>
    <s v="Questionable"/>
    <s v="3 Hundred Tons per month"/>
    <s v="1 Mbbl per month"/>
  </r>
  <r>
    <s v="Texastan"/>
    <s v="Rebel Lord"/>
    <x v="11"/>
    <n v="39"/>
    <n v="0"/>
    <s v="First World War surplus"/>
    <n v="1"/>
    <n v="0"/>
    <s v="Standard"/>
    <n v="4"/>
    <n v="428"/>
    <n v="3010"/>
    <x v="5"/>
    <n v="0"/>
    <s v="Untapped"/>
    <s v="None"/>
    <n v="2749"/>
    <n v="0"/>
    <s v="http://blocgame.com/stats.php?id=58149"/>
    <s v="Good"/>
    <s v="8 Hundred Tons per month"/>
    <s v="12 Mbbl per month"/>
  </r>
  <r>
    <s v="Argon"/>
    <s v="Argus"/>
    <x v="11"/>
    <n v="40"/>
    <n v="0"/>
    <s v="First World War surplus"/>
    <n v="1"/>
    <n v="0"/>
    <s v="Standard"/>
    <n v="4"/>
    <n v="433"/>
    <n v="2706"/>
    <x v="6"/>
    <n v="0"/>
    <s v="Untapped"/>
    <s v="Small"/>
    <n v="2716"/>
    <n v="0"/>
    <s v="http://blocgame.com/stats.php?id=57323"/>
    <s v="Good"/>
    <s v="7 Hundred Tons per month"/>
    <s v="6 Mbbl per month"/>
  </r>
  <r>
    <s v="Celtic Nations"/>
    <s v="BigWilly526"/>
    <x v="7"/>
    <n v="35"/>
    <n v="0"/>
    <s v="First World War surplus"/>
    <n v="1"/>
    <n v="0"/>
    <s v="Elite"/>
    <n v="4"/>
    <n v="432"/>
    <n v="2558"/>
    <x v="12"/>
    <n v="0"/>
    <s v="Untapped"/>
    <s v="Small"/>
    <n v="2733"/>
    <n v="0"/>
    <s v="http://blocgame.com/stats.php?id=7511"/>
    <s v="Good"/>
    <s v="6 Hundred Tons per month"/>
    <s v="4 Mbbl per month"/>
  </r>
  <r>
    <s v="Lemonstan"/>
    <s v="Lemon"/>
    <x v="7"/>
    <n v="31"/>
    <n v="0"/>
    <s v="First World War surplus"/>
    <n v="0"/>
    <n v="0"/>
    <s v="Elite"/>
    <n v="5"/>
    <n v="431"/>
    <n v="5103"/>
    <x v="12"/>
    <n v="0"/>
    <s v="Untapped"/>
    <s v="Somewhat Large"/>
    <n v="2716"/>
    <n v="0"/>
    <s v="http://blocgame.com/stats.php?id=40048"/>
    <s v="Good"/>
    <s v="7 Hundred Tons per month"/>
    <s v="7 Mbbl per month"/>
  </r>
  <r>
    <s v="OurTown"/>
    <s v="StarlightGlimmer"/>
    <x v="3"/>
    <n v="24"/>
    <n v="0"/>
    <s v="Finest of the 19th century"/>
    <n v="1"/>
    <n v="0"/>
    <s v="Elite"/>
    <n v="5"/>
    <n v="431"/>
    <n v="2885"/>
    <x v="12"/>
    <n v="0"/>
    <s v="Untapped"/>
    <s v="Mediocre"/>
    <n v="2753"/>
    <n v="0"/>
    <s v="http://blocgame.com/stats.php?id=51681"/>
    <s v="Isolated"/>
    <s v="3 Hundred Tons per month"/>
    <s v="6 Mbbl per month"/>
  </r>
  <r>
    <s v="Nuwe Rhodesia"/>
    <s v="dudeskis"/>
    <x v="3"/>
    <n v="39"/>
    <n v="0"/>
    <s v="Finest of the 19th century"/>
    <n v="0"/>
    <n v="0"/>
    <s v="Good"/>
    <n v="4"/>
    <n v="430"/>
    <n v="179"/>
    <x v="15"/>
    <n v="0"/>
    <s v="Untapped"/>
    <s v="Meagre"/>
    <n v="2733"/>
    <n v="0"/>
    <s v="http://blocgame.com/stats.php?id=6338"/>
    <s v="Normal"/>
    <s v="3 Hundred Tons per month"/>
    <s v="2 Mbbl per month"/>
  </r>
  <r>
    <s v="Tyrantia"/>
    <s v="Malakal"/>
    <x v="4"/>
    <n v="37"/>
    <n v="0"/>
    <s v="First World War surplus"/>
    <n v="1"/>
    <n v="0"/>
    <s v="Good"/>
    <n v="4"/>
    <n v="430"/>
    <n v="3715"/>
    <x v="1"/>
    <n v="0"/>
    <s v="Plentiful"/>
    <s v="Small"/>
    <n v="2802"/>
    <n v="0"/>
    <s v="http://blocgame.com/stats.php?id=40238"/>
    <s v="Normal"/>
    <s v="11 Hundred Tons per month"/>
    <s v="9 Mbbl per month"/>
  </r>
  <r>
    <s v="Lyranistan"/>
    <s v="Lyranistan"/>
    <x v="7"/>
    <n v="36"/>
    <n v="0"/>
    <s v="First World War surplus"/>
    <n v="1"/>
    <n v="0"/>
    <s v="Standard"/>
    <n v="18"/>
    <n v="430"/>
    <n v="2180"/>
    <x v="5"/>
    <n v="0"/>
    <s v="Untapped"/>
    <s v="Small"/>
    <n v="2733"/>
    <n v="0"/>
    <s v="http://blocgame.com/stats.php?id=56860"/>
    <s v="Good"/>
    <s v="8 Hundred Tons per month"/>
    <s v="8 Mbbl per month"/>
  </r>
  <r>
    <s v="FreakTopia"/>
    <s v="Remington Steel"/>
    <x v="6"/>
    <n v="33"/>
    <n v="0"/>
    <s v="First World War surplus"/>
    <n v="1"/>
    <n v="0"/>
    <s v="Elite"/>
    <n v="0"/>
    <n v="429"/>
    <n v="13"/>
    <x v="9"/>
    <n v="0"/>
    <s v="Untapped"/>
    <s v="Meagre"/>
    <n v="2749"/>
    <n v="0"/>
    <s v="http://blocgame.com/stats.php?id=45527"/>
    <s v="Normal"/>
    <s v="8 Hundred Tons per month"/>
    <s v="2 Mbbl per month"/>
  </r>
  <r>
    <s v="Southern Africa"/>
    <s v="TheMaster_ZA"/>
    <x v="3"/>
    <n v="39"/>
    <n v="0"/>
    <s v="First World War surplus"/>
    <n v="1"/>
    <n v="0"/>
    <s v="Elite"/>
    <n v="7"/>
    <n v="429"/>
    <n v="0"/>
    <x v="16"/>
    <n v="0"/>
    <s v="Untapped"/>
    <s v="Small"/>
    <n v="2756"/>
    <n v="0"/>
    <s v="http://blocgame.com/stats.php?id=48410"/>
    <s v="Questionable"/>
    <s v="3 Hundred Tons per month"/>
    <n v="0"/>
  </r>
  <r>
    <s v="Scrubistan"/>
    <s v="Fernando_Shiros"/>
    <x v="7"/>
    <n v="45"/>
    <n v="0"/>
    <s v="First World War surplus"/>
    <n v="1"/>
    <n v="0"/>
    <s v="Good"/>
    <n v="0"/>
    <n v="429"/>
    <n v="4862"/>
    <x v="12"/>
    <n v="0"/>
    <s v="Plentiful"/>
    <s v="Meagre"/>
    <n v="2719"/>
    <n v="0"/>
    <s v="http://blocgame.com/stats.php?id=59122"/>
    <s v="Isolated"/>
    <s v="9 Hundred Tons per month"/>
    <s v="7 Mbbl per month"/>
  </r>
  <r>
    <s v="Leche"/>
    <s v="ElHombreLeche"/>
    <x v="13"/>
    <n v="27"/>
    <n v="0"/>
    <s v="First World War surplus"/>
    <n v="0"/>
    <n v="0"/>
    <s v="Elite"/>
    <n v="10"/>
    <n v="429"/>
    <n v="2325"/>
    <x v="12"/>
    <n v="0"/>
    <s v="Untapped"/>
    <s v="Small"/>
    <n v="2672"/>
    <n v="0"/>
    <s v="http://blocgame.com/stats.php?id=62425"/>
    <s v="Nice"/>
    <s v="4 Hundred Tons per month"/>
    <s v="2 Mbbl per month"/>
  </r>
  <r>
    <s v="Deagle Nation!"/>
    <s v="Jace Connors"/>
    <x v="7"/>
    <n v="33"/>
    <n v="0"/>
    <s v="Finest of the 19th century"/>
    <n v="0"/>
    <n v="0"/>
    <s v="Elite"/>
    <n v="1"/>
    <n v="429"/>
    <n v="2497"/>
    <x v="1"/>
    <n v="0"/>
    <s v="Untapped"/>
    <s v="None"/>
    <n v="2769"/>
    <n v="0"/>
    <s v="http://blocgame.com/stats.php?id=63100"/>
    <s v="Questionable"/>
    <s v="4 Hundred Tons per month"/>
    <s v="7 Mbbl per month"/>
  </r>
  <r>
    <s v="Puella-Magia"/>
    <s v="Emily"/>
    <x v="14"/>
    <n v="37"/>
    <n v="0"/>
    <s v="First World War surplus"/>
    <n v="0"/>
    <n v="0"/>
    <s v="Elite"/>
    <n v="0"/>
    <n v="424"/>
    <n v="936"/>
    <x v="12"/>
    <n v="0"/>
    <s v="Untapped"/>
    <s v="Small"/>
    <n v="2715"/>
    <n v="0"/>
    <s v="http://blocgame.com/stats.php?id=35958"/>
    <s v="Good"/>
    <s v="5 Hundred Tons per month"/>
    <s v="7 Mbbl per month"/>
  </r>
  <r>
    <s v="Byzantium"/>
    <s v="The Wolf"/>
    <x v="15"/>
    <n v="39"/>
    <n v="0"/>
    <s v="First World War surplus"/>
    <n v="0"/>
    <n v="0"/>
    <s v="Good"/>
    <n v="7"/>
    <n v="428"/>
    <n v="4681"/>
    <x v="5"/>
    <n v="0"/>
    <s v="Untapped"/>
    <s v="Mediocre"/>
    <n v="2753"/>
    <n v="0"/>
    <s v="http://blocgame.com/stats.php?id=41125"/>
    <s v="Normal"/>
    <s v="5 Hundred Tons per month"/>
    <s v="5 Mbbl per month"/>
  </r>
  <r>
    <s v="kasturi"/>
    <s v="mt.lekiu"/>
    <x v="2"/>
    <n v="38"/>
    <n v="0"/>
    <s v="Finest of the 19th century"/>
    <n v="1"/>
    <n v="0"/>
    <s v="Standard"/>
    <n v="5"/>
    <n v="428"/>
    <n v="382"/>
    <x v="3"/>
    <n v="0"/>
    <s v="Untapped"/>
    <s v="Meagre"/>
    <n v="2763"/>
    <n v="0"/>
    <s v="http://blocgame.com/stats.php?id=60887"/>
    <s v="Normal"/>
    <s v="7 Hundred Tons per month"/>
    <s v="1 Mbbl per month"/>
  </r>
  <r>
    <s v="Kyranistan"/>
    <s v="Michael Hussain"/>
    <x v="7"/>
    <n v="39"/>
    <n v="0"/>
    <s v="First World War surplus"/>
    <n v="0"/>
    <n v="0"/>
    <s v="Standard"/>
    <n v="20"/>
    <n v="427"/>
    <n v="8398"/>
    <x v="12"/>
    <n v="0"/>
    <s v="Untapped"/>
    <s v="Small"/>
    <n v="2733"/>
    <n v="0"/>
    <s v="http://blocgame.com/stats.php?id=61263"/>
    <s v="Mad Dog"/>
    <s v="4 Hundred Tons per month"/>
    <s v="4 Mbbl per month"/>
  </r>
  <r>
    <s v="Khuzestan"/>
    <s v="Georgy Zhukov"/>
    <x v="5"/>
    <n v="28"/>
    <n v="0"/>
    <s v="First World War surplus"/>
    <n v="1"/>
    <n v="0"/>
    <s v="Elite"/>
    <n v="2"/>
    <n v="425"/>
    <n v="2272"/>
    <x v="12"/>
    <n v="0"/>
    <s v="Untapped"/>
    <s v="Meagre"/>
    <n v="2729"/>
    <n v="0"/>
    <s v="http://blocgame.com/stats.php?id=48914"/>
    <s v="Good"/>
    <s v="4 Hundred Tons per month"/>
    <s v="4 Mbbl per month"/>
  </r>
  <r>
    <s v="Magical Horses"/>
    <s v="Tzafety"/>
    <x v="12"/>
    <n v="33"/>
    <n v="0"/>
    <s v="First World War surplus"/>
    <n v="0"/>
    <n v="0"/>
    <s v="Elite"/>
    <n v="0"/>
    <n v="424"/>
    <n v="2978"/>
    <x v="1"/>
    <n v="0"/>
    <s v="Untapped"/>
    <s v="Meagre"/>
    <n v="2753"/>
    <n v="0"/>
    <s v="http://blocgame.com/stats.php?id=51070"/>
    <s v="Questionable"/>
    <s v="9 Hundred Tons per month"/>
    <s v="8 Mbbl per month"/>
  </r>
  <r>
    <s v="Shatmapants"/>
    <s v="Penguin"/>
    <x v="10"/>
    <n v="39"/>
    <n v="0"/>
    <s v="First World War surplus"/>
    <n v="1"/>
    <n v="0"/>
    <s v="Poor"/>
    <n v="0"/>
    <n v="424"/>
    <n v="358"/>
    <x v="4"/>
    <n v="0"/>
    <s v="Untapped"/>
    <s v="Meagre"/>
    <n v="2733"/>
    <n v="0"/>
    <s v="http://blocgame.com/stats.php?id=58425"/>
    <s v="Isolated"/>
    <s v="5 Hundred Tons per month"/>
    <s v="4 Mbbl per month"/>
  </r>
  <r>
    <s v="Syphirious"/>
    <s v="Doxal"/>
    <x v="11"/>
    <n v="39"/>
    <n v="0"/>
    <s v="First World War surplus"/>
    <n v="1"/>
    <n v="0"/>
    <s v="Elite"/>
    <n v="8"/>
    <n v="419"/>
    <n v="2827"/>
    <x v="5"/>
    <n v="0"/>
    <s v="Untapped"/>
    <s v="Meagre"/>
    <n v="2756"/>
    <n v="0"/>
    <s v="http://blocgame.com/stats.php?id=59670"/>
    <s v="Normal"/>
    <s v="10 Hundred Tons per month"/>
    <s v="10 Mbbl per month"/>
  </r>
  <r>
    <s v="Coccoladia"/>
    <s v="Ernesto Caprone"/>
    <x v="5"/>
    <n v="28"/>
    <n v="0"/>
    <s v="First World War surplus"/>
    <n v="1"/>
    <n v="0"/>
    <s v="Elite"/>
    <n v="9"/>
    <n v="423"/>
    <n v="153"/>
    <x v="4"/>
    <n v="0"/>
    <s v="Untapped"/>
    <s v="Meagre"/>
    <n v="2733"/>
    <n v="0"/>
    <s v="http://blocgame.com/stats.php?id=40289"/>
    <s v="Normal"/>
    <s v="5 Hundred Tons per month"/>
    <s v="1 Mbbl per month"/>
  </r>
  <r>
    <s v="Stuleja"/>
    <s v="PÅ‚etwonurkov"/>
    <x v="8"/>
    <n v="35"/>
    <n v="0"/>
    <s v="First World War surplus"/>
    <n v="0"/>
    <n v="0"/>
    <s v="Elite"/>
    <n v="15"/>
    <n v="424"/>
    <n v="136"/>
    <x v="16"/>
    <n v="0"/>
    <s v="Untapped"/>
    <s v="Small"/>
    <n v="2772"/>
    <n v="0"/>
    <s v="http://blocgame.com/stats.php?id=61524"/>
    <s v="Isolated"/>
    <s v="9 Hundred Tons per month"/>
    <s v="4 Mbbl per month"/>
  </r>
  <r>
    <s v="Peach"/>
    <s v="Tanaille"/>
    <x v="4"/>
    <n v="33"/>
    <n v="0"/>
    <s v="Finest of the 19th century"/>
    <n v="1"/>
    <n v="0"/>
    <s v="Good"/>
    <n v="0"/>
    <n v="422"/>
    <n v="4803"/>
    <x v="5"/>
    <n v="0"/>
    <s v="Untapped"/>
    <s v="Small"/>
    <n v="2772"/>
    <n v="0"/>
    <s v="http://blocgame.com/stats.php?id=54825"/>
    <s v="Normal"/>
    <s v="5 Hundred Tons per month"/>
    <s v="7 Mbbl per month"/>
  </r>
  <r>
    <s v="Lepkonia"/>
    <s v="Raguixxx"/>
    <x v="11"/>
    <n v="32"/>
    <n v="0"/>
    <s v="Finest of the 19th century"/>
    <n v="1"/>
    <n v="0"/>
    <s v="Good"/>
    <n v="3"/>
    <n v="422"/>
    <n v="132"/>
    <x v="11"/>
    <n v="0"/>
    <s v="Untapped"/>
    <s v="Meagre"/>
    <n v="2754"/>
    <n v="0"/>
    <s v="http://blocgame.com/stats.php?id=55854"/>
    <s v="Isolated"/>
    <s v="7 Hundred Tons per month"/>
    <s v="1 Mbbl per month"/>
  </r>
  <r>
    <s v="crocodile"/>
    <s v="Quadkencheng"/>
    <x v="11"/>
    <n v="39"/>
    <n v="0"/>
    <s v="First World War surplus"/>
    <n v="0"/>
    <n v="0"/>
    <s v="Elite"/>
    <n v="1"/>
    <n v="422"/>
    <n v="364"/>
    <x v="10"/>
    <n v="0"/>
    <s v="Untapped"/>
    <s v="Mediocre"/>
    <n v="2716"/>
    <n v="0"/>
    <s v="http://blocgame.com/stats.php?id=60403"/>
    <s v="Normal"/>
    <s v="8 Hundred Tons per month"/>
    <s v="8 Mbbl per month"/>
  </r>
  <r>
    <s v="Skhimm"/>
    <s v="Ept2415"/>
    <x v="7"/>
    <n v="39"/>
    <n v="0"/>
    <s v="First World War surplus"/>
    <n v="0"/>
    <n v="0"/>
    <s v="Good"/>
    <n v="1"/>
    <n v="421"/>
    <n v="3859"/>
    <x v="12"/>
    <n v="0"/>
    <s v="Untapped"/>
    <s v="Meagre"/>
    <n v="2765"/>
    <n v="0"/>
    <s v="http://blocgame.com/stats.php?id=52362"/>
    <s v="Good"/>
    <s v="10 Hundred Tons per month"/>
    <s v="8 Mbbl per month"/>
  </r>
  <r>
    <s v="Lorigan"/>
    <s v="Lorigan"/>
    <x v="4"/>
    <n v="35"/>
    <n v="0"/>
    <s v="Finest of the 19th century"/>
    <n v="1"/>
    <n v="0"/>
    <s v="Good"/>
    <n v="4"/>
    <n v="420"/>
    <n v="443"/>
    <x v="13"/>
    <n v="0"/>
    <s v="Untapped"/>
    <s v="Meagre"/>
    <n v="2753"/>
    <n v="0"/>
    <s v="http://blocgame.com/stats.php?id=59787"/>
    <s v="Isolated"/>
    <s v="7 Hundred Tons per month"/>
    <s v="4 Mbbl per month"/>
  </r>
  <r>
    <s v="sandakania"/>
    <s v="Ryan Kentang"/>
    <x v="2"/>
    <n v="28"/>
    <n v="0"/>
    <s v="First World War surplus"/>
    <n v="1"/>
    <n v="0"/>
    <s v="Elite"/>
    <n v="6"/>
    <n v="420"/>
    <n v="432"/>
    <x v="10"/>
    <n v="0"/>
    <s v="Untapped"/>
    <s v="Mediocre"/>
    <n v="2769"/>
    <n v="0"/>
    <s v="http://blocgame.com/stats.php?id=60600"/>
    <s v="Normal"/>
    <s v="5 Hundred Tons per month"/>
    <s v="2 Mbbl per month"/>
  </r>
  <r>
    <s v="Awesomeria"/>
    <s v="killbodies"/>
    <x v="6"/>
    <n v="41"/>
    <n v="0"/>
    <s v="First World War surplus"/>
    <n v="1"/>
    <n v="0"/>
    <s v="Elite"/>
    <n v="3"/>
    <n v="418"/>
    <n v="442"/>
    <x v="3"/>
    <n v="0"/>
    <s v="Untapped"/>
    <s v="Meagre"/>
    <n v="2716"/>
    <n v="0"/>
    <s v="http://blocgame.com/stats.php?id=57755"/>
    <s v="Questionable"/>
    <s v="9 Hundred Tons per month"/>
    <s v="3 Mbbl per month"/>
  </r>
  <r>
    <s v="al-Bahrayn"/>
    <s v="dbdb"/>
    <x v="3"/>
    <n v="38"/>
    <n v="0"/>
    <s v="First World War surplus"/>
    <n v="0"/>
    <n v="0"/>
    <s v="Elite"/>
    <n v="3"/>
    <n v="418"/>
    <n v="1044"/>
    <x v="5"/>
    <n v="0"/>
    <s v="Untapped"/>
    <s v="Small"/>
    <n v="2406"/>
    <n v="0"/>
    <s v="http://blocgame.com/stats.php?id=59775"/>
    <s v="Good"/>
    <s v="6 Hundred Tons per month"/>
    <s v="6 Mbbl per month"/>
  </r>
  <r>
    <s v="Contra Mundi"/>
    <s v="Johnny"/>
    <x v="7"/>
    <n v="37"/>
    <n v="0"/>
    <s v="Finest of the 19th century"/>
    <n v="0"/>
    <n v="0"/>
    <s v="Good"/>
    <n v="0"/>
    <n v="418"/>
    <n v="4428"/>
    <x v="5"/>
    <n v="0"/>
    <s v="Plentiful"/>
    <s v="Small"/>
    <n v="2732"/>
    <n v="0"/>
    <s v="http://blocgame.com/stats.php?id=62976"/>
    <s v="Normal"/>
    <s v="8 Hundred Tons per month"/>
    <s v="7 Mbbl per month"/>
  </r>
  <r>
    <s v="Mongolstan"/>
    <s v="Khan"/>
    <x v="6"/>
    <n v="39"/>
    <n v="0"/>
    <s v="First World War surplus"/>
    <n v="1"/>
    <n v="0"/>
    <s v="Good"/>
    <n v="0"/>
    <n v="417"/>
    <n v="533"/>
    <x v="17"/>
    <n v="0"/>
    <s v="Untapped"/>
    <s v="Small"/>
    <n v="2749"/>
    <n v="0"/>
    <s v="http://blocgame.com/stats.php?id=47945"/>
    <s v="Good"/>
    <s v="11 Hundred Tons per month"/>
    <s v="3 Mbbl per month"/>
  </r>
  <r>
    <s v="Valtania"/>
    <s v="Kelvin D. Makumbi"/>
    <x v="10"/>
    <n v="32"/>
    <n v="0"/>
    <s v="First World War surplus"/>
    <n v="1"/>
    <n v="0"/>
    <s v="Standard"/>
    <n v="1"/>
    <n v="417"/>
    <n v="200"/>
    <x v="8"/>
    <n v="0"/>
    <s v="Untapped"/>
    <s v="None"/>
    <n v="2353"/>
    <n v="0"/>
    <s v="http://blocgame.com/stats.php?id=62525"/>
    <s v="Good"/>
    <s v="9 Hundred Tons per month"/>
    <s v="3 Mbbl per month"/>
  </r>
  <r>
    <s v="Merchandise"/>
    <s v="HappyMerchant"/>
    <x v="8"/>
    <n v="31"/>
    <n v="0"/>
    <s v="First World War surplus"/>
    <n v="1"/>
    <n v="0"/>
    <s v="Elite"/>
    <n v="16"/>
    <n v="416"/>
    <n v="3055"/>
    <x v="5"/>
    <n v="0"/>
    <s v="Untapped"/>
    <s v="Small"/>
    <n v="2658"/>
    <n v="0"/>
    <s v="http://blocgame.com/stats.php?id=61572"/>
    <s v="Good"/>
    <s v="10 Hundred Tons per month"/>
    <s v="7 Mbbl per month"/>
  </r>
  <r>
    <s v="Rengit"/>
    <s v="merahsakti"/>
    <x v="2"/>
    <n v="39"/>
    <n v="0"/>
    <s v="Finest of the 19th century"/>
    <n v="1"/>
    <n v="0"/>
    <s v="Elite"/>
    <n v="0"/>
    <n v="416"/>
    <n v="222"/>
    <x v="3"/>
    <n v="0"/>
    <s v="Untapped"/>
    <s v="Small"/>
    <n v="2733"/>
    <n v="0"/>
    <s v="http://blocgame.com/stats.php?id=61769"/>
    <s v="Good"/>
    <s v="8 Hundred Tons per month"/>
    <s v="2 Mbbl per month"/>
  </r>
  <r>
    <s v="QonoS"/>
    <s v="Tmonsta"/>
    <x v="4"/>
    <n v="43"/>
    <n v="0"/>
    <s v="Finest of the 19th century"/>
    <n v="1"/>
    <n v="0"/>
    <s v="Standard"/>
    <n v="0"/>
    <n v="415"/>
    <n v="183"/>
    <x v="17"/>
    <n v="0"/>
    <s v="Untapped"/>
    <s v="Small"/>
    <n v="2769"/>
    <n v="0"/>
    <s v="http://blocgame.com/stats.php?id=44539"/>
    <s v="Normal"/>
    <s v="7 Hundred Tons per month"/>
    <s v="2 Mbbl per month"/>
  </r>
  <r>
    <s v="pelle"/>
    <s v="pelle"/>
    <x v="3"/>
    <n v="29"/>
    <n v="0"/>
    <s v="First World War surplus"/>
    <n v="1"/>
    <n v="0"/>
    <s v="Good"/>
    <n v="0"/>
    <n v="415"/>
    <n v="440"/>
    <x v="17"/>
    <n v="0"/>
    <s v="Untapped"/>
    <s v="Meagre"/>
    <n v="2772"/>
    <n v="0"/>
    <s v="http://blocgame.com/stats.php?id=52372"/>
    <s v="Normal"/>
    <s v="10 Hundred Tons per month"/>
    <s v="3 Mbbl per month"/>
  </r>
  <r>
    <s v="Eisen"/>
    <s v="Balthazaar"/>
    <x v="3"/>
    <n v="30"/>
    <n v="0"/>
    <s v="First World War surplus"/>
    <n v="1"/>
    <n v="0"/>
    <s v="Elite"/>
    <n v="4"/>
    <n v="415"/>
    <n v="276"/>
    <x v="17"/>
    <n v="0"/>
    <s v="Untapped"/>
    <s v="Somewhat Large"/>
    <n v="2733"/>
    <n v="0"/>
    <s v="http://blocgame.com/stats.php?id=53566"/>
    <s v="Nice"/>
    <s v="4 Hundred Tons per month"/>
    <s v="4 Mbbl per month"/>
  </r>
  <r>
    <s v="Utopiastan"/>
    <s v="SilmAlpha"/>
    <x v="4"/>
    <n v="39"/>
    <n v="0"/>
    <s v="First World War surplus"/>
    <n v="1"/>
    <n v="0"/>
    <s v="Elite"/>
    <n v="7"/>
    <n v="412"/>
    <n v="432"/>
    <x v="14"/>
    <n v="0"/>
    <s v="Untapped"/>
    <s v="Meagre"/>
    <n v="2753"/>
    <n v="0"/>
    <s v="http://blocgame.com/stats.php?id=56876"/>
    <s v="Good"/>
    <s v="10 Hundred Tons per month"/>
    <s v="2 Mbbl per month"/>
  </r>
  <r>
    <s v="Ladina"/>
    <s v="MightyBjï¿½rn"/>
    <x v="10"/>
    <n v="35"/>
    <n v="0"/>
    <s v="First World War surplus"/>
    <n v="0"/>
    <n v="0"/>
    <s v="Elite"/>
    <n v="22"/>
    <n v="411"/>
    <n v="0"/>
    <x v="4"/>
    <n v="0"/>
    <s v="Untapped"/>
    <s v="Meagre"/>
    <n v="2695"/>
    <n v="0"/>
    <s v="http://blocgame.com/stats.php?id=62936"/>
    <s v="Questionable"/>
    <s v="6 Hundred Tons per month"/>
    <n v="0"/>
  </r>
  <r>
    <s v="Skekenhouse"/>
    <s v="Kraast"/>
    <x v="7"/>
    <n v="34"/>
    <n v="0"/>
    <s v="First World War surplus"/>
    <n v="1"/>
    <n v="0"/>
    <s v="Standard"/>
    <n v="0"/>
    <n v="409"/>
    <n v="1852"/>
    <x v="5"/>
    <n v="0"/>
    <s v="Untapped"/>
    <s v="Small"/>
    <n v="2772"/>
    <n v="0"/>
    <s v="http://blocgame.com/stats.php?id=62962"/>
    <s v="Normal"/>
    <s v="10 Hundred Tons per month"/>
    <s v="2 Mbbl per month"/>
  </r>
  <r>
    <s v="Memiaya"/>
    <s v="MrRoth"/>
    <x v="10"/>
    <n v="38"/>
    <n v="0"/>
    <s v="First World War surplus"/>
    <n v="1"/>
    <n v="0"/>
    <s v="Good"/>
    <n v="4"/>
    <n v="411"/>
    <n v="338"/>
    <x v="4"/>
    <n v="0"/>
    <s v="Untapped"/>
    <s v="Mediocre"/>
    <n v="2789"/>
    <n v="0"/>
    <s v="http://blocgame.com/stats.php?id=62980"/>
    <s v="Normal"/>
    <s v="8 Hundred Tons per month"/>
    <s v="2 Mbbl per month"/>
  </r>
  <r>
    <s v="durkastan"/>
    <s v="ned kelly"/>
    <x v="4"/>
    <n v="35"/>
    <n v="0"/>
    <s v="First World War surplus"/>
    <n v="1"/>
    <n v="0"/>
    <s v="Elite"/>
    <n v="1"/>
    <n v="409"/>
    <n v="1762"/>
    <x v="1"/>
    <n v="0"/>
    <s v="Untapped"/>
    <s v="Small"/>
    <n v="2733"/>
    <n v="0"/>
    <s v="http://blocgame.com/stats.php?id=40488"/>
    <s v="Good"/>
    <s v="10 Hundred Tons per month"/>
    <s v="11 Mbbl per month"/>
  </r>
  <r>
    <s v="Cyrodill"/>
    <s v="Tihomir"/>
    <x v="3"/>
    <n v="38"/>
    <n v="0"/>
    <s v="First World War surplus"/>
    <n v="0"/>
    <n v="0"/>
    <s v="Elite"/>
    <n v="4"/>
    <n v="409"/>
    <n v="3211"/>
    <x v="5"/>
    <n v="0"/>
    <s v="Untapped"/>
    <s v="Small"/>
    <n v="2693"/>
    <n v="0"/>
    <s v="http://blocgame.com/stats.php?id=53759"/>
    <s v="Questionable"/>
    <s v="6 Hundred Tons per month"/>
    <s v="6 Mbbl per month"/>
  </r>
  <r>
    <s v="Crimea"/>
    <s v="Hayro Khan"/>
    <x v="15"/>
    <n v="39"/>
    <n v="0"/>
    <s v="Finest of the 19th century"/>
    <n v="0"/>
    <n v="0"/>
    <s v="Good"/>
    <n v="5"/>
    <n v="396"/>
    <n v="1582"/>
    <x v="6"/>
    <n v="0"/>
    <s v="Untapped"/>
    <s v="None"/>
    <n v="2781"/>
    <n v="0"/>
    <s v="http://blocgame.com/stats.php?id=2570"/>
    <s v="Nice"/>
    <s v="7 Hundred Tons per month"/>
    <s v="3 Mbbl per month"/>
  </r>
  <r>
    <s v="Skirr"/>
    <s v="frap129"/>
    <x v="7"/>
    <n v="20"/>
    <n v="0"/>
    <s v="First World War surplus"/>
    <n v="0"/>
    <n v="0"/>
    <s v="Elite"/>
    <n v="17"/>
    <n v="414"/>
    <n v="4663"/>
    <x v="5"/>
    <n v="0"/>
    <s v="Untapped"/>
    <s v="Meagre"/>
    <n v="2384"/>
    <n v="0"/>
    <s v="http://blocgame.com/stats.php?id=35744"/>
    <s v="Good"/>
    <s v="5 Hundred Tons per month"/>
    <s v="4 Mbbl per month"/>
  </r>
  <r>
    <s v="Laurence"/>
    <s v="Frezzerbloom"/>
    <x v="7"/>
    <n v="30"/>
    <n v="0"/>
    <s v="First World War surplus"/>
    <n v="1"/>
    <n v="0"/>
    <s v="Good"/>
    <n v="11"/>
    <n v="406"/>
    <n v="3256"/>
    <x v="1"/>
    <n v="0"/>
    <s v="Untapped"/>
    <s v="Meagre"/>
    <n v="2399"/>
    <n v="0"/>
    <s v="http://blocgame.com/stats.php?id=49637"/>
    <s v="Nice"/>
    <s v="4 Hundred Tons per month"/>
    <s v="3 Mbbl per month"/>
  </r>
  <r>
    <s v="liger"/>
    <s v="AdolfHilter"/>
    <x v="4"/>
    <n v="5"/>
    <n v="0"/>
    <s v="Finest of the 19th century"/>
    <n v="1"/>
    <n v="0"/>
    <s v="Elite"/>
    <n v="11"/>
    <n v="406"/>
    <n v="263"/>
    <x v="9"/>
    <n v="0"/>
    <s v="Untapped"/>
    <s v="Small"/>
    <n v="2366"/>
    <n v="0"/>
    <s v="http://blocgame.com/stats.php?id=62918"/>
    <s v="Nice"/>
    <s v="6 Hundred Tons per month"/>
    <s v="5 Mbbl per month"/>
  </r>
  <r>
    <s v="Zion"/>
    <s v="Zionist"/>
    <x v="15"/>
    <n v="50"/>
    <n v="0"/>
    <s v="First World War surplus"/>
    <n v="1"/>
    <n v="0"/>
    <s v="Elite"/>
    <n v="11"/>
    <n v="404"/>
    <n v="9216"/>
    <x v="5"/>
    <n v="0"/>
    <s v="Untapped"/>
    <s v="Small"/>
    <n v="2446"/>
    <n v="0"/>
    <s v="http://blocgame.com/stats.php?id=41496"/>
    <s v="Good"/>
    <s v="10 Hundred Tons per month"/>
    <s v="14 Mbbl per month"/>
  </r>
  <r>
    <s v="kufr conquerors"/>
    <s v="SilversLegend"/>
    <x v="7"/>
    <n v="29"/>
    <n v="0"/>
    <s v="First World War surplus"/>
    <n v="0"/>
    <n v="0"/>
    <s v="Good"/>
    <n v="1"/>
    <n v="404"/>
    <n v="1"/>
    <x v="16"/>
    <n v="0"/>
    <s v="Plentiful"/>
    <s v="Mediocre"/>
    <n v="2390"/>
    <n v="0"/>
    <s v="http://blocgame.com/stats.php?id=59579"/>
    <s v="Good"/>
    <s v="4 Hundred Tons per month"/>
    <s v="1 Mbbl per month"/>
  </r>
  <r>
    <s v="Tanah Malaya"/>
    <s v="Syahmi1089"/>
    <x v="2"/>
    <n v="25"/>
    <n v="0"/>
    <s v="First World War surplus"/>
    <n v="1"/>
    <n v="0"/>
    <s v="Elite"/>
    <n v="14"/>
    <n v="404"/>
    <n v="1750"/>
    <x v="1"/>
    <n v="0"/>
    <s v="Untapped"/>
    <s v="Mediocre"/>
    <n v="2363"/>
    <n v="0"/>
    <s v="http://blocgame.com/stats.php?id=60385"/>
    <s v="Normal"/>
    <s v="6 Hundred Tons per month"/>
    <s v="7 Mbbl per month"/>
  </r>
  <r>
    <s v="TheDarkSide"/>
    <s v="LordVader"/>
    <x v="5"/>
    <n v="35"/>
    <n v="0"/>
    <s v="First World War surplus"/>
    <n v="1"/>
    <n v="0"/>
    <s v="Good"/>
    <n v="0"/>
    <n v="404"/>
    <n v="298"/>
    <x v="10"/>
    <n v="0"/>
    <s v="Untapped"/>
    <s v="Small"/>
    <n v="2753"/>
    <n v="0"/>
    <s v="http://blocgame.com/stats.php?id=63139"/>
    <s v="Questionable"/>
    <s v="3 Hundred Tons per month"/>
    <s v="1 Mbbl per month"/>
  </r>
  <r>
    <s v="Tamil Kingdom"/>
    <s v="Chola I"/>
    <x v="6"/>
    <n v="51"/>
    <n v="0"/>
    <s v="First World War surplus"/>
    <n v="1"/>
    <n v="0"/>
    <s v="Good"/>
    <n v="0"/>
    <n v="403"/>
    <n v="222"/>
    <x v="9"/>
    <n v="0"/>
    <s v="Untapped"/>
    <s v="Small"/>
    <n v="2406"/>
    <n v="0"/>
    <s v="http://blocgame.com/stats.php?id=60964"/>
    <s v="Normal"/>
    <s v="4 Hundred Tons per month"/>
    <s v="2 Mbbl per month"/>
  </r>
  <r>
    <s v="Briggs"/>
    <s v="General Armstrong"/>
    <x v="6"/>
    <n v="20"/>
    <n v="0"/>
    <s v="First World War surplus"/>
    <n v="0"/>
    <n v="0"/>
    <s v="Elite"/>
    <n v="2"/>
    <n v="402"/>
    <n v="402"/>
    <x v="11"/>
    <n v="0"/>
    <s v="Untapped"/>
    <s v="Meagre"/>
    <n v="2382"/>
    <n v="0"/>
    <s v="http://blocgame.com/stats.php?id=53442"/>
    <s v="Nice"/>
    <s v="6 Hundred Tons per month"/>
    <s v="1 Mbbl per month"/>
  </r>
  <r>
    <s v="Whitey"/>
    <s v="Knee Grow"/>
    <x v="6"/>
    <n v="25"/>
    <n v="0"/>
    <s v="First World War surplus"/>
    <n v="0"/>
    <n v="0"/>
    <s v="Elite"/>
    <n v="5"/>
    <n v="400"/>
    <n v="4429"/>
    <x v="7"/>
    <n v="0"/>
    <s v="Untapped"/>
    <s v="Small"/>
    <n v="2366"/>
    <n v="0"/>
    <s v="http://blocgame.com/stats.php?id=4816"/>
    <s v="Normal"/>
    <s v="9 Hundred Tons per month"/>
    <s v="5 Mbbl per month"/>
  </r>
  <r>
    <s v="Alexandrastan"/>
    <s v="TWAIN"/>
    <x v="7"/>
    <n v="29"/>
    <n v="0"/>
    <s v="First World War surplus"/>
    <n v="1"/>
    <n v="0"/>
    <s v="Elite"/>
    <n v="0"/>
    <n v="400"/>
    <n v="2152"/>
    <x v="5"/>
    <n v="0"/>
    <s v="Untapped"/>
    <s v="Meagre"/>
    <n v="2461"/>
    <n v="0"/>
    <s v="http://blocgame.com/stats.php?id=39070"/>
    <s v="Good"/>
    <s v="7 Hundred Tons per month"/>
    <s v="4 Mbbl per month"/>
  </r>
  <r>
    <s v="Jerung Hantu"/>
    <s v="Syark Land"/>
    <x v="2"/>
    <n v="24"/>
    <n v="0"/>
    <s v="First World War surplus"/>
    <n v="1"/>
    <n v="0"/>
    <s v="Good"/>
    <n v="4"/>
    <n v="408"/>
    <n v="1472"/>
    <x v="1"/>
    <n v="0"/>
    <s v="Untapped"/>
    <s v="Meagre"/>
    <n v="2366"/>
    <n v="0"/>
    <s v="http://blocgame.com/stats.php?id=60505"/>
    <s v="Questionable"/>
    <s v="5 Hundred Tons per month"/>
    <s v="4 Mbbl per month"/>
  </r>
  <r>
    <s v="South Uganda"/>
    <s v="Dr. Idi Amin"/>
    <x v="6"/>
    <n v="32"/>
    <n v="0"/>
    <s v="First World War surplus"/>
    <n v="1"/>
    <n v="0"/>
    <s v="Elite"/>
    <n v="7"/>
    <n v="396"/>
    <n v="393"/>
    <x v="16"/>
    <n v="0"/>
    <s v="Plentiful"/>
    <s v="Small"/>
    <n v="2406"/>
    <n v="0"/>
    <s v="http://blocgame.com/stats.php?id=63128"/>
    <s v="Questionable"/>
    <s v="8 Hundred Tons per month"/>
    <s v="1 Mbbl per month"/>
  </r>
  <r>
    <s v="Russophia"/>
    <s v="Mikhail Putin"/>
    <x v="9"/>
    <n v="3"/>
    <n v="0"/>
    <s v="First World War surplus"/>
    <n v="0"/>
    <n v="0"/>
    <s v="Standard"/>
    <n v="2"/>
    <n v="395"/>
    <n v="4"/>
    <x v="1"/>
    <n v="0"/>
    <s v="Untapped"/>
    <s v="None"/>
    <n v="1666"/>
    <n v="0"/>
    <s v="http://blocgame.com/stats.php?id=54426"/>
    <s v="Nice"/>
    <s v="2 Hundred Tons per month"/>
    <s v="4 Mbbl per month"/>
  </r>
  <r>
    <s v="Inferia"/>
    <s v="Alexkovisk"/>
    <x v="0"/>
    <n v="2"/>
    <n v="0"/>
    <s v="Finest of the 19th century"/>
    <n v="0"/>
    <n v="0"/>
    <s v="Elite"/>
    <n v="22"/>
    <n v="395"/>
    <n v="325"/>
    <x v="8"/>
    <n v="0"/>
    <s v="Plentiful"/>
    <s v="None"/>
    <n v="2273"/>
    <n v="0"/>
    <s v="http://blocgame.com/stats.php?id=60789"/>
    <s v="Nice"/>
    <s v="4 Hundred Tons per month"/>
    <s v="1 Mbbl per month"/>
  </r>
  <r>
    <s v="Gubbins :3"/>
    <s v="Gubbins"/>
    <x v="3"/>
    <n v="39"/>
    <n v="0"/>
    <s v="Finest of the 19th century"/>
    <n v="0"/>
    <n v="0"/>
    <s v="Standard"/>
    <n v="34"/>
    <n v="394"/>
    <n v="0"/>
    <x v="18"/>
    <n v="0"/>
    <s v="Untapped"/>
    <s v="None"/>
    <n v="2666"/>
    <n v="0"/>
    <s v="http://blocgame.com/stats.php?id=46500"/>
    <s v="Nice"/>
    <s v="26 Hundred Tons per month"/>
    <s v="1 Mbbl per month"/>
  </r>
  <r>
    <s v="Daphnestan"/>
    <s v="Daoapin"/>
    <x v="4"/>
    <n v="25"/>
    <n v="0"/>
    <s v="Finest of the 19th century"/>
    <n v="0"/>
    <n v="0"/>
    <s v="Elite"/>
    <n v="1"/>
    <n v="395"/>
    <n v="315"/>
    <x v="10"/>
    <n v="0"/>
    <s v="Untapped"/>
    <s v="Meagre"/>
    <n v="2386"/>
    <n v="0"/>
    <s v="http://blocgame.com/stats.php?id=59475"/>
    <s v="Good"/>
    <s v="2 Hundred Tons per month"/>
    <s v="1 Mbbl per month"/>
  </r>
  <r>
    <s v="Femtonesia"/>
    <n v="1101"/>
    <x v="14"/>
    <n v="32"/>
    <n v="0"/>
    <s v="Finest of the 19th century"/>
    <n v="0"/>
    <n v="0"/>
    <s v="Standard"/>
    <n v="0"/>
    <n v="394"/>
    <n v="88"/>
    <x v="2"/>
    <n v="0"/>
    <s v="Untapped"/>
    <s v="None"/>
    <n v="2418"/>
    <n v="0"/>
    <s v="http://blocgame.com/stats.php?id=63083"/>
    <s v="Normal"/>
    <s v="7 Hundred Tons per month"/>
    <s v="2 Mbbl per month"/>
  </r>
  <r>
    <s v="Krakozhia"/>
    <s v="Ilyich"/>
    <x v="11"/>
    <n v="38"/>
    <n v="0"/>
    <s v="First World War surplus"/>
    <n v="1"/>
    <n v="0"/>
    <s v="Standard"/>
    <n v="0"/>
    <n v="393"/>
    <n v="207"/>
    <x v="2"/>
    <n v="0"/>
    <s v="Untapped"/>
    <s v="Mediocre"/>
    <n v="2366"/>
    <n v="0"/>
    <s v="http://blocgame.com/stats.php?id=39065"/>
    <s v="Nice"/>
    <s v="5 Hundred Tons per month"/>
    <s v="2 Mbbl per month"/>
  </r>
  <r>
    <s v="Yummy Foods"/>
    <s v="iiruka"/>
    <x v="11"/>
    <n v="38"/>
    <n v="0"/>
    <s v="First World War surplus"/>
    <n v="1"/>
    <n v="0"/>
    <s v="Elite"/>
    <n v="0"/>
    <n v="395"/>
    <n v="0"/>
    <x v="2"/>
    <n v="0"/>
    <s v="Untapped"/>
    <s v="Meagre"/>
    <n v="2324"/>
    <n v="0"/>
    <s v="http://blocgame.com/stats.php?id=54376"/>
    <s v="Good"/>
    <s v="13 Hundred Tons per month"/>
    <n v="0"/>
  </r>
  <r>
    <s v="Conferan"/>
    <s v="Cryptox"/>
    <x v="4"/>
    <n v="44"/>
    <n v="0"/>
    <s v="Finest of the 19th century"/>
    <n v="1"/>
    <n v="0"/>
    <s v="Good"/>
    <n v="1"/>
    <n v="393"/>
    <n v="468"/>
    <x v="10"/>
    <n v="0"/>
    <s v="Plentiful"/>
    <s v="Meagre"/>
    <n v="2406"/>
    <n v="0"/>
    <s v="http://blocgame.com/stats.php?id=56710"/>
    <s v="Normal"/>
    <s v="4 Hundred Tons per month"/>
    <s v="5 Mbbl per month"/>
  </r>
  <r>
    <s v="Junoma"/>
    <s v="VicReyes"/>
    <x v="6"/>
    <n v="20"/>
    <n v="0"/>
    <s v="First World War surplus"/>
    <n v="0"/>
    <n v="0"/>
    <s v="Elite"/>
    <n v="0"/>
    <n v="391"/>
    <n v="426"/>
    <x v="11"/>
    <n v="0"/>
    <s v="Untapped"/>
    <s v="Small"/>
    <n v="2406"/>
    <n v="0"/>
    <s v="http://blocgame.com/stats.php?id=40349"/>
    <s v="Nice"/>
    <s v="5 Hundred Tons per month"/>
    <s v="1 Mbbl per month"/>
  </r>
  <r>
    <s v="Osia"/>
    <s v="Chairman Nippon"/>
    <x v="6"/>
    <n v="27"/>
    <n v="0"/>
    <s v="Finest of the 19th century"/>
    <n v="1"/>
    <n v="0"/>
    <s v="Elite"/>
    <n v="1"/>
    <n v="391"/>
    <n v="237"/>
    <x v="17"/>
    <n v="0"/>
    <s v="Untapped"/>
    <s v="Meagre"/>
    <n v="2709"/>
    <n v="0"/>
    <s v="http://blocgame.com/stats.php?id=40431"/>
    <s v="Normal"/>
    <s v="4 Hundred Tons per month"/>
    <s v="2 Mbbl per month"/>
  </r>
  <r>
    <s v="PasirDuaButir"/>
    <s v="Col. von Strauffenberg"/>
    <x v="2"/>
    <n v="27"/>
    <n v="0"/>
    <s v="Finest of the 19th century"/>
    <n v="1"/>
    <n v="0"/>
    <s v="Elite"/>
    <n v="0"/>
    <n v="456"/>
    <n v="145"/>
    <x v="10"/>
    <n v="0"/>
    <s v="Untapped"/>
    <s v="Meagre"/>
    <n v="2749"/>
    <n v="0"/>
    <s v="http://blocgame.com/stats.php?id=60754"/>
    <s v="Good"/>
    <s v="6 Hundred Tons per month"/>
    <s v="2 Mbbl per month"/>
  </r>
  <r>
    <s v="Razgriskm"/>
    <s v="Tordus Stahl"/>
    <x v="12"/>
    <n v="23"/>
    <n v="0"/>
    <s v="First World War surplus"/>
    <n v="1"/>
    <n v="0"/>
    <s v="Elite"/>
    <n v="0"/>
    <n v="391"/>
    <n v="24"/>
    <x v="19"/>
    <n v="0"/>
    <s v="Untapped"/>
    <s v="Meagre"/>
    <n v="2382"/>
    <n v="0"/>
    <s v="http://blocgame.com/stats.php?id=63117"/>
    <s v="Isolated"/>
    <s v="4 Hundred Tons per month"/>
    <s v="1 Mbbl per month"/>
  </r>
  <r>
    <s v="Communistutopia"/>
    <s v="Bill Broskis"/>
    <x v="3"/>
    <n v="16"/>
    <n v="0"/>
    <s v="First World War surplus"/>
    <n v="0"/>
    <n v="0"/>
    <s v="Elite"/>
    <n v="0"/>
    <n v="390"/>
    <n v="3734"/>
    <x v="12"/>
    <n v="0"/>
    <s v="Untapped"/>
    <s v="Meagre"/>
    <n v="2366"/>
    <n v="0"/>
    <s v="http://blocgame.com/stats.php?id=49796"/>
    <s v="Good"/>
    <s v="6 Hundred Tons per month"/>
    <s v="3 Mbbl per month"/>
  </r>
  <r>
    <s v="Asians"/>
    <s v="bigyihsuan"/>
    <x v="4"/>
    <n v="20"/>
    <n v="0"/>
    <s v="Finest of the 19th century"/>
    <n v="1"/>
    <n v="0"/>
    <s v="Standard"/>
    <n v="6"/>
    <n v="388"/>
    <n v="483"/>
    <x v="2"/>
    <n v="0"/>
    <s v="Untapped"/>
    <s v="None"/>
    <n v="2000"/>
    <n v="0"/>
    <s v="http://blocgame.com/stats.php?id=41551"/>
    <s v="Nice"/>
    <s v="4 Hundred Tons per month"/>
    <s v="1 Mbbl per month"/>
  </r>
  <r>
    <s v="Frostyputania"/>
    <s v="Frostyputa"/>
    <x v="3"/>
    <n v="29"/>
    <n v="0"/>
    <s v="First World War surplus"/>
    <n v="0"/>
    <n v="0"/>
    <s v="Good"/>
    <n v="12"/>
    <n v="388"/>
    <n v="387"/>
    <x v="15"/>
    <n v="0"/>
    <s v="Untapped"/>
    <s v="Small"/>
    <n v="2366"/>
    <n v="0"/>
    <s v="http://blocgame.com/stats.php?id=42065"/>
    <s v="Questionable"/>
    <s v="5 Hundred Tons per month"/>
    <s v="1 Mbbl per month"/>
  </r>
  <r>
    <s v="Deklain"/>
    <s v="Otis"/>
    <x v="4"/>
    <n v="34"/>
    <n v="0"/>
    <s v="First World War surplus"/>
    <n v="1"/>
    <n v="0"/>
    <s v="Good"/>
    <n v="1"/>
    <n v="388"/>
    <n v="190"/>
    <x v="2"/>
    <n v="0"/>
    <s v="Untapped"/>
    <s v="Meagre"/>
    <n v="2406"/>
    <n v="0"/>
    <s v="http://blocgame.com/stats.php?id=57066"/>
    <s v="Normal"/>
    <s v="6 Hundred Tons per month"/>
    <s v="2 Mbbl per month"/>
  </r>
  <r>
    <s v="Smoking Bandit"/>
    <s v="RENTAKA"/>
    <x v="2"/>
    <n v="37"/>
    <n v="0"/>
    <s v="Finest of the 19th century"/>
    <n v="0"/>
    <n v="0"/>
    <s v="Good"/>
    <n v="26"/>
    <n v="387"/>
    <n v="2701"/>
    <x v="7"/>
    <n v="0"/>
    <s v="Untapped"/>
    <s v="Mediocre"/>
    <n v="2389"/>
    <n v="0"/>
    <s v="http://blocgame.com/stats.php?id=60611"/>
    <s v="Normal"/>
    <s v="4 Hundred Tons per month"/>
    <s v="6 Mbbl per month"/>
  </r>
  <r>
    <s v="Acirassi"/>
    <s v="Flexy"/>
    <x v="3"/>
    <n v="59"/>
    <n v="0"/>
    <s v="Finest of the 19th century"/>
    <n v="0"/>
    <n v="0"/>
    <s v="Standard"/>
    <n v="0"/>
    <n v="451"/>
    <n v="1403"/>
    <x v="5"/>
    <n v="0"/>
    <s v="Plentiful"/>
    <s v="Meagre"/>
    <n v="2711"/>
    <n v="0"/>
    <s v="http://blocgame.com/stats.php?id=49805"/>
    <s v="Good"/>
    <s v="7 Hundred Tons per month"/>
    <s v="3 Mbbl per month"/>
  </r>
  <r>
    <s v="Borneon"/>
    <s v="orangsigat"/>
    <x v="16"/>
    <n v="22"/>
    <n v="0"/>
    <s v="First World War surplus"/>
    <n v="0"/>
    <n v="0"/>
    <s v="Elite"/>
    <n v="0"/>
    <n v="386"/>
    <n v="321"/>
    <x v="4"/>
    <n v="0"/>
    <s v="Untapped"/>
    <s v="Small"/>
    <n v="2309"/>
    <n v="0"/>
    <s v="http://blocgame.com/stats.php?id=61947"/>
    <s v="Nice"/>
    <s v="5 Hundred Tons per month"/>
    <s v="2 Mbbl per month"/>
  </r>
  <r>
    <s v="Wladimiria"/>
    <s v="Estagon"/>
    <x v="12"/>
    <n v="36"/>
    <n v="0"/>
    <s v="Finest of the 19th century"/>
    <n v="0"/>
    <n v="0"/>
    <s v="Good"/>
    <n v="7"/>
    <n v="385"/>
    <n v="3500"/>
    <x v="5"/>
    <n v="0"/>
    <s v="Untapped"/>
    <s v="Small"/>
    <n v="2406"/>
    <n v="0"/>
    <s v="http://blocgame.com/stats.php?id=52318"/>
    <s v="Questionable"/>
    <s v="3 Hundred Tons per month"/>
    <s v="2 Mbbl per month"/>
  </r>
  <r>
    <s v="Leazus"/>
    <s v="Rance"/>
    <x v="10"/>
    <n v="22"/>
    <n v="0"/>
    <s v="First World War surplus"/>
    <n v="1"/>
    <n v="0"/>
    <s v="Good"/>
    <n v="1"/>
    <n v="384"/>
    <n v="100"/>
    <x v="13"/>
    <n v="0"/>
    <s v="Plentiful"/>
    <s v="Small"/>
    <n v="2342"/>
    <n v="0"/>
    <s v="http://blocgame.com/stats.php?id=3672"/>
    <s v="Questionable"/>
    <s v="7 Hundred Tons per month"/>
    <s v="2 Mbbl per month"/>
  </r>
  <r>
    <s v="Chaz"/>
    <s v="Jack Urzak"/>
    <x v="3"/>
    <n v="25"/>
    <n v="0"/>
    <s v="Finest of the 19th century"/>
    <n v="0"/>
    <n v="0"/>
    <s v="Elite"/>
    <n v="20"/>
    <n v="389"/>
    <n v="480"/>
    <x v="18"/>
    <n v="0"/>
    <s v="Untapped"/>
    <s v="Meagre"/>
    <n v="2382"/>
    <n v="0"/>
    <s v="http://blocgame.com/stats.php?id=63326"/>
    <s v="Good"/>
    <s v="3 Hundred Tons per month"/>
    <s v="1 Mbbl per month"/>
  </r>
  <r>
    <s v="Vanan"/>
    <s v="Esler"/>
    <x v="3"/>
    <n v="30"/>
    <n v="0"/>
    <s v="Finest of the 19th century"/>
    <n v="0"/>
    <n v="0"/>
    <s v="Good"/>
    <n v="4"/>
    <n v="384"/>
    <n v="298"/>
    <x v="3"/>
    <n v="0"/>
    <s v="Untapped"/>
    <s v="Small"/>
    <n v="2386"/>
    <n v="0"/>
    <s v="http://blocgame.com/stats.php?id=63339"/>
    <s v="Normal"/>
    <s v="8 Hundred Tons per month"/>
    <s v="1 Mbbl per month"/>
  </r>
  <r>
    <s v="New-Rhodesia"/>
    <s v="Tito Van Ronnk"/>
    <x v="3"/>
    <n v="20"/>
    <n v="0"/>
    <s v="First World War surplus"/>
    <n v="0"/>
    <n v="0"/>
    <s v="Elite"/>
    <n v="22"/>
    <n v="383"/>
    <n v="382"/>
    <x v="18"/>
    <n v="0"/>
    <s v="Untapped"/>
    <s v="Small"/>
    <n v="2366"/>
    <n v="0"/>
    <s v="http://blocgame.com/stats.php?id=49249"/>
    <s v="Good"/>
    <s v="3 Hundred Tons per month"/>
    <s v="1 Mbbl per month"/>
  </r>
  <r>
    <s v="Shining Sun"/>
    <s v="Wladyslaw Gomulka"/>
    <x v="8"/>
    <n v="29"/>
    <n v="0"/>
    <s v="First World War surplus"/>
    <n v="0"/>
    <n v="0"/>
    <s v="Elite"/>
    <n v="15"/>
    <n v="383"/>
    <n v="245"/>
    <x v="16"/>
    <n v="0"/>
    <s v="Untapped"/>
    <s v="Meagre"/>
    <n v="2382"/>
    <n v="0"/>
    <s v="http://blocgame.com/stats.php?id=61511"/>
    <s v="Nice"/>
    <s v="6 Hundred Tons per month"/>
    <s v="2 Mbbl per month"/>
  </r>
  <r>
    <s v="Deep Purple"/>
    <s v="Bea Wain"/>
    <x v="3"/>
    <n v="25"/>
    <n v="0"/>
    <s v="Finest of the 19th century"/>
    <n v="0"/>
    <n v="0"/>
    <s v="Elite"/>
    <n v="6"/>
    <n v="382"/>
    <n v="1733"/>
    <x v="1"/>
    <n v="0"/>
    <s v="Untapped"/>
    <s v="Small"/>
    <n v="2382"/>
    <n v="0"/>
    <s v="http://blocgame.com/stats.php?id=63067"/>
    <s v="Nice"/>
    <s v="3 Hundred Tons per month"/>
    <s v="1 Mbbl per month"/>
  </r>
  <r>
    <s v="Niggelz_Bathtub"/>
    <s v="King_Niggelodon"/>
    <x v="7"/>
    <n v="25"/>
    <n v="0"/>
    <s v="Finest of the 19th century"/>
    <n v="0"/>
    <n v="0"/>
    <s v="Elite"/>
    <n v="1"/>
    <n v="389"/>
    <n v="0"/>
    <x v="3"/>
    <n v="0"/>
    <s v="Untapped"/>
    <s v="None"/>
    <n v="2382"/>
    <n v="0"/>
    <s v="http://blocgame.com/stats.php?id=63292"/>
    <s v="Good"/>
    <s v="3 Hundred Tons per month"/>
    <s v="1 Mbbl per month"/>
  </r>
  <r>
    <s v="The Hegemony"/>
    <s v="Peter Wiggin"/>
    <x v="11"/>
    <n v="39"/>
    <n v="0"/>
    <s v="Finest of the 19th century"/>
    <n v="1"/>
    <n v="0"/>
    <s v="Good"/>
    <n v="35"/>
    <n v="385"/>
    <n v="232"/>
    <x v="15"/>
    <n v="0"/>
    <s v="Untapped"/>
    <s v="Meagre"/>
    <n v="2406"/>
    <n v="0"/>
    <s v="http://blocgame.com/stats.php?id=40840"/>
    <s v="Normal"/>
    <s v="2 Hundred Tons per month"/>
    <n v="0"/>
  </r>
  <r>
    <s v="axiology"/>
    <s v="Cameron Love"/>
    <x v="0"/>
    <n v="14"/>
    <n v="0"/>
    <s v="Finest of the 19th century"/>
    <n v="0"/>
    <n v="0"/>
    <s v="Standard"/>
    <n v="81"/>
    <n v="399"/>
    <n v="1"/>
    <x v="17"/>
    <n v="0"/>
    <s v="Untapped"/>
    <s v="None"/>
    <n v="1980"/>
    <n v="0"/>
    <s v="http://blocgame.com/stats.php?id=44315"/>
    <s v="Nice"/>
    <s v="3 Hundred Tons per month"/>
    <s v="1 Mbbl per month"/>
  </r>
  <r>
    <s v="Bayu"/>
    <s v="Kazeng"/>
    <x v="0"/>
    <n v="29"/>
    <n v="0"/>
    <s v="First World War surplus"/>
    <n v="1"/>
    <n v="0"/>
    <s v="Good"/>
    <n v="0"/>
    <n v="382"/>
    <n v="92"/>
    <x v="10"/>
    <n v="0"/>
    <s v="Plentiful"/>
    <s v="Somewhat Large"/>
    <n v="2346"/>
    <n v="0"/>
    <s v="http://blocgame.com/stats.php?id=60447"/>
    <s v="Normal"/>
    <s v="7 Hundred Tons per month"/>
    <s v="3 Mbbl per month"/>
  </r>
  <r>
    <s v="bakhang"/>
    <s v="cukobi"/>
    <x v="2"/>
    <n v="31"/>
    <n v="0"/>
    <s v="First World War surplus"/>
    <n v="1"/>
    <n v="0"/>
    <s v="Good"/>
    <n v="10"/>
    <n v="382"/>
    <n v="118"/>
    <x v="6"/>
    <n v="0"/>
    <s v="Untapped"/>
    <s v="Small"/>
    <n v="2406"/>
    <n v="0"/>
    <s v="http://blocgame.com/stats.php?id=60485"/>
    <s v="Good"/>
    <s v="4 Hundred Tons per month"/>
    <s v="2 Mbbl per month"/>
  </r>
  <r>
    <s v="Tanus"/>
    <s v="Hoovytaurus"/>
    <x v="6"/>
    <n v="24"/>
    <n v="0"/>
    <s v="First World War surplus"/>
    <n v="0"/>
    <n v="0"/>
    <s v="Elite"/>
    <n v="0"/>
    <n v="380"/>
    <n v="0"/>
    <x v="4"/>
    <n v="0"/>
    <s v="Untapped"/>
    <s v="Small"/>
    <n v="2407"/>
    <n v="0"/>
    <s v="http://blocgame.com/stats.php?id=61059"/>
    <s v="Isolated"/>
    <s v="2 Hundred Tons per month"/>
    <n v="0"/>
  </r>
  <r>
    <s v="Radimostan"/>
    <s v="ondralukas"/>
    <x v="5"/>
    <n v="20"/>
    <n v="0"/>
    <s v="First World War surplus"/>
    <n v="0"/>
    <n v="0"/>
    <s v="Good"/>
    <n v="15"/>
    <n v="381"/>
    <n v="158"/>
    <x v="2"/>
    <n v="0"/>
    <s v="Untapped"/>
    <s v="Meagre"/>
    <n v="2000"/>
    <n v="0"/>
    <s v="http://blocgame.com/stats.php?id=62926"/>
    <s v="Nice"/>
    <s v="6 Hundred Tons per month"/>
    <s v="1 Mbbl per month"/>
  </r>
  <r>
    <s v="Ceannesburg"/>
    <s v="theorange0"/>
    <x v="6"/>
    <n v="36"/>
    <n v="0"/>
    <s v="First World War surplus"/>
    <n v="1"/>
    <n v="0"/>
    <s v="Good"/>
    <n v="3"/>
    <n v="380"/>
    <n v="154"/>
    <x v="8"/>
    <n v="0"/>
    <s v="Untapped"/>
    <s v="Small"/>
    <n v="2376"/>
    <n v="0"/>
    <s v="http://blocgame.com/stats.php?id=56500"/>
    <s v="Nice"/>
    <s v="5 Hundred Tons per month"/>
    <s v="5 Mbbl per month"/>
  </r>
  <r>
    <s v="Poundtown"/>
    <s v="FLAKT"/>
    <x v="6"/>
    <n v="29"/>
    <n v="0"/>
    <s v="First World War surplus"/>
    <n v="0"/>
    <n v="0"/>
    <s v="Elite"/>
    <n v="31"/>
    <n v="379"/>
    <n v="1"/>
    <x v="18"/>
    <n v="0"/>
    <s v="Untapped"/>
    <s v="Meagre"/>
    <n v="2366"/>
    <n v="0"/>
    <s v="http://blocgame.com/stats.php?id=39066"/>
    <s v="Normal"/>
    <s v="5 Hundred Tons per month"/>
    <s v="1 Mbbl per month"/>
  </r>
  <r>
    <s v="LOCAI"/>
    <s v="Agumentic"/>
    <x v="6"/>
    <n v="19"/>
    <n v="0"/>
    <s v="First World War surplus"/>
    <n v="1"/>
    <n v="0"/>
    <s v="Good"/>
    <n v="5"/>
    <n v="379"/>
    <n v="135"/>
    <x v="9"/>
    <n v="0"/>
    <s v="Untapped"/>
    <s v="Meagre"/>
    <n v="2346"/>
    <n v="0"/>
    <s v="http://blocgame.com/stats.php?id=53011"/>
    <s v="Isolated"/>
    <s v="4 Hundred Tons per month"/>
    <s v="2 Mbbl per month"/>
  </r>
  <r>
    <s v="The Marintinia"/>
    <s v="Edington"/>
    <x v="0"/>
    <n v="11"/>
    <n v="0"/>
    <s v="First World War surplus"/>
    <n v="0"/>
    <n v="0"/>
    <s v="Elite"/>
    <n v="2"/>
    <n v="379"/>
    <n v="20"/>
    <x v="11"/>
    <n v="0"/>
    <s v="Untapped"/>
    <s v="Meagre"/>
    <n v="2236"/>
    <n v="0"/>
    <s v="http://blocgame.com/stats.php?id=61912"/>
    <s v="Good"/>
    <s v="2 Hundred Tons per month"/>
    <s v="1 Mbbl per month"/>
  </r>
  <r>
    <s v="Rizqi"/>
    <s v="AkifRizqi"/>
    <x v="11"/>
    <n v="21"/>
    <n v="0"/>
    <s v="Finest of the 19th century"/>
    <n v="1"/>
    <n v="0"/>
    <s v="Elite"/>
    <n v="26"/>
    <n v="379"/>
    <n v="453"/>
    <x v="10"/>
    <n v="0"/>
    <s v="Untapped"/>
    <s v="None"/>
    <n v="2325"/>
    <n v="0"/>
    <s v="http://blocgame.com/stats.php?id=61996"/>
    <s v="Good"/>
    <s v="9 Hundred Tons per month"/>
    <s v="1 Mbbl per month"/>
  </r>
  <r>
    <s v="Justice"/>
    <s v="Tommy Scrumptious"/>
    <x v="7"/>
    <n v="35"/>
    <n v="0"/>
    <s v="Finest of the 19th century"/>
    <n v="1"/>
    <n v="0"/>
    <s v="Elite"/>
    <n v="2"/>
    <n v="379"/>
    <n v="3870"/>
    <x v="5"/>
    <n v="0"/>
    <s v="Plentiful"/>
    <s v="Meagre"/>
    <n v="2382"/>
    <n v="0"/>
    <s v="http://blocgame.com/stats.php?id=62975"/>
    <s v="Good"/>
    <s v="4 Hundred Tons per month"/>
    <s v="2 Mbbl per month"/>
  </r>
  <r>
    <s v="Ira"/>
    <s v="TheCatOfTens"/>
    <x v="3"/>
    <n v="36"/>
    <n v="0"/>
    <s v="Finest of the 19th century"/>
    <n v="1"/>
    <n v="0"/>
    <s v="Elite"/>
    <n v="10"/>
    <n v="378"/>
    <n v="185"/>
    <x v="3"/>
    <n v="0"/>
    <s v="Untapped"/>
    <s v="Small"/>
    <n v="2402"/>
    <n v="0"/>
    <s v="http://blocgame.com/stats.php?id=62332"/>
    <s v="Normal"/>
    <s v="8 Hundred Tons per month"/>
    <s v="5 Mbbl per month"/>
  </r>
  <r>
    <s v="Milano"/>
    <s v="Milanostrom"/>
    <x v="2"/>
    <n v="32"/>
    <n v="0"/>
    <s v="First World War surplus"/>
    <n v="1"/>
    <n v="0"/>
    <s v="Good"/>
    <n v="36"/>
    <n v="375"/>
    <n v="0"/>
    <x v="2"/>
    <n v="0"/>
    <s v="Untapped"/>
    <s v="Mediocre"/>
    <n v="2386"/>
    <n v="0"/>
    <s v="http://blocgame.com/stats.php?id=63012"/>
    <s v="Good"/>
    <s v="4 Hundred Tons per month"/>
    <n v="0"/>
  </r>
  <r>
    <s v="Netland"/>
    <s v="netcode"/>
    <x v="3"/>
    <n v="29"/>
    <n v="0"/>
    <s v="First World War surplus"/>
    <n v="0"/>
    <n v="0"/>
    <s v="Standard"/>
    <n v="0"/>
    <n v="378"/>
    <n v="0"/>
    <x v="8"/>
    <n v="0"/>
    <s v="Untapped"/>
    <s v="Meagre"/>
    <n v="2366"/>
    <n v="0"/>
    <s v="http://blocgame.com/stats.php?id=63148"/>
    <s v="Good"/>
    <s v="4 Hundred Tons per month"/>
    <s v="1 Mbbl per month"/>
  </r>
  <r>
    <s v="Jemuan Setan"/>
    <s v="Mappo"/>
    <x v="4"/>
    <n v="21"/>
    <n v="0"/>
    <s v="First World War surplus"/>
    <n v="1"/>
    <n v="0"/>
    <s v="Elite"/>
    <n v="6"/>
    <n v="377"/>
    <n v="196"/>
    <x v="10"/>
    <n v="0"/>
    <s v="Untapped"/>
    <s v="Meagre"/>
    <n v="2438"/>
    <n v="0"/>
    <s v="http://blocgame.com/stats.php?id=61058"/>
    <s v="Good"/>
    <s v="7 Hundred Tons per month"/>
    <s v="3 Mbbl per month"/>
  </r>
  <r>
    <s v="subse7en"/>
    <s v="subse7en"/>
    <x v="0"/>
    <n v="18"/>
    <n v="0"/>
    <s v="First World War surplus"/>
    <n v="1"/>
    <n v="0"/>
    <s v="Elite"/>
    <n v="5"/>
    <n v="379"/>
    <n v="114"/>
    <x v="2"/>
    <n v="0"/>
    <s v="Untapped"/>
    <s v="Small"/>
    <n v="2366"/>
    <n v="0"/>
    <s v="http://blocgame.com/stats.php?id=61112"/>
    <s v="Nice"/>
    <s v="5 Hundred Tons per month"/>
    <s v="3 Mbbl per month"/>
  </r>
  <r>
    <s v="ZY Kingdoms"/>
    <s v="ZY1st"/>
    <x v="3"/>
    <n v="41"/>
    <n v="0"/>
    <s v="Finest of the 19th century"/>
    <n v="0"/>
    <n v="0"/>
    <s v="Good"/>
    <n v="6"/>
    <n v="377"/>
    <n v="4580"/>
    <x v="5"/>
    <n v="0"/>
    <s v="Untapped"/>
    <s v="Meagre"/>
    <n v="2386"/>
    <n v="0"/>
    <s v="http://blocgame.com/stats.php?id=62893"/>
    <s v="Good"/>
    <s v="4 Hundred Tons per month"/>
    <s v="6 Mbbl per month"/>
  </r>
  <r>
    <s v="Italica"/>
    <s v="Lord Potash"/>
    <x v="9"/>
    <n v="24"/>
    <n v="0"/>
    <s v="Finest of the 19th century"/>
    <n v="0"/>
    <n v="0"/>
    <s v="Standard"/>
    <n v="3"/>
    <n v="377"/>
    <n v="1595"/>
    <x v="7"/>
    <n v="0"/>
    <s v="Untapped"/>
    <s v="Meagre"/>
    <n v="2339"/>
    <n v="0"/>
    <s v="http://blocgame.com/stats.php?id=63435"/>
    <s v="Normal"/>
    <s v="4 Hundred Tons per month"/>
    <s v="2 Mbbl per month"/>
  </r>
  <r>
    <s v="Zinlandia"/>
    <s v="Alaah"/>
    <x v="10"/>
    <n v="45"/>
    <n v="0"/>
    <s v="Finest of the 19th century"/>
    <n v="0"/>
    <n v="0"/>
    <s v="Standard"/>
    <n v="7"/>
    <n v="376"/>
    <n v="83"/>
    <x v="13"/>
    <n v="0"/>
    <s v="Untapped"/>
    <s v="None"/>
    <n v="2382"/>
    <n v="0"/>
    <s v="http://blocgame.com/stats.php?id=45831"/>
    <s v="Isolated"/>
    <s v="7 Hundred Tons per month"/>
    <s v="3 Mbbl per month"/>
  </r>
  <r>
    <s v="Parit Sayang"/>
    <s v="Penghulu Seman"/>
    <x v="2"/>
    <n v="39"/>
    <n v="0"/>
    <s v="First World War surplus"/>
    <n v="0"/>
    <n v="0"/>
    <s v="Good"/>
    <n v="2"/>
    <n v="376"/>
    <n v="106"/>
    <x v="10"/>
    <n v="0"/>
    <s v="Untapped"/>
    <s v="Mediocre"/>
    <n v="2366"/>
    <n v="0"/>
    <s v="http://blocgame.com/stats.php?id=60573"/>
    <s v="Good"/>
    <s v="13 Hundred Tons per month"/>
    <s v="5 Mbbl per month"/>
  </r>
  <r>
    <s v="Androzia"/>
    <s v="Androz"/>
    <x v="0"/>
    <n v="5"/>
    <n v="0"/>
    <s v="Finest of the 19th century"/>
    <n v="0"/>
    <n v="0"/>
    <s v="Good"/>
    <n v="11"/>
    <n v="376"/>
    <n v="5967"/>
    <x v="6"/>
    <n v="0"/>
    <s v="Untapped"/>
    <s v="Small"/>
    <n v="2336"/>
    <n v="0"/>
    <s v="http://blocgame.com/stats.php?id=61584"/>
    <s v="Normal"/>
    <s v="2 Hundred Tons per month"/>
    <s v="1 Mbbl per month"/>
  </r>
  <r>
    <s v="Turbanistan"/>
    <s v="eromer2"/>
    <x v="3"/>
    <n v="18"/>
    <n v="0"/>
    <s v="First World War surplus"/>
    <n v="0"/>
    <n v="0"/>
    <s v="Elite"/>
    <n v="0"/>
    <n v="376"/>
    <n v="62"/>
    <x v="9"/>
    <n v="0"/>
    <s v="Untapped"/>
    <s v="Meagre"/>
    <n v="2395"/>
    <n v="0"/>
    <s v="http://blocgame.com/stats.php?id=63007"/>
    <s v="Good"/>
    <s v="4 Hundred Tons per month"/>
    <s v="1 Mbbl per month"/>
  </r>
  <r>
    <s v="Niggerito"/>
    <s v="Jejomar Binay"/>
    <x v="9"/>
    <n v="30"/>
    <n v="0"/>
    <s v="Finest of the 19th century"/>
    <n v="0"/>
    <n v="0"/>
    <s v="Good"/>
    <n v="0"/>
    <n v="378"/>
    <n v="0"/>
    <x v="10"/>
    <n v="0"/>
    <s v="Untapped"/>
    <s v="Mediocre"/>
    <n v="2350"/>
    <n v="0"/>
    <s v="http://blocgame.com/stats.php?id=63087"/>
    <s v="Good"/>
    <s v="11 Hundred Tons per month"/>
    <n v="0"/>
  </r>
  <r>
    <s v="fjortonattio8"/>
    <s v="fiveonesix"/>
    <x v="3"/>
    <n v="32"/>
    <n v="0"/>
    <s v="Finest of the 19th century"/>
    <n v="0"/>
    <n v="0"/>
    <s v="Good"/>
    <n v="0"/>
    <n v="380"/>
    <n v="381"/>
    <x v="15"/>
    <n v="0"/>
    <s v="Untapped"/>
    <s v="Meagre"/>
    <n v="2409"/>
    <n v="0"/>
    <s v="http://blocgame.com/stats.php?id=63413"/>
    <s v="Pariah"/>
    <s v="4 Hundred Tons per month"/>
    <s v="2 Mbbl per month"/>
  </r>
  <r>
    <s v="WUBstep"/>
    <s v="WUBstep"/>
    <x v="7"/>
    <n v="24"/>
    <n v="0"/>
    <s v="First World War surplus"/>
    <n v="0"/>
    <n v="0"/>
    <s v="Good"/>
    <n v="1"/>
    <n v="377"/>
    <n v="4568"/>
    <x v="12"/>
    <n v="0"/>
    <s v="Untapped"/>
    <s v="Mediocre"/>
    <n v="2386"/>
    <n v="0"/>
    <s v="http://blocgame.com/stats.php?id=39023"/>
    <s v="Good"/>
    <s v="14 Hundred Tons per month"/>
    <s v="9 Mbbl per month"/>
  </r>
  <r>
    <s v="PolandThePower"/>
    <s v="PolandThePower44"/>
    <x v="7"/>
    <n v="35"/>
    <n v="0"/>
    <s v="Finest of the 19th century"/>
    <n v="0"/>
    <n v="0"/>
    <s v="Good"/>
    <n v="5"/>
    <n v="375"/>
    <n v="1751"/>
    <x v="5"/>
    <n v="0"/>
    <s v="Untapped"/>
    <s v="Small"/>
    <n v="2386"/>
    <n v="0"/>
    <s v="http://blocgame.com/stats.php?id=58217"/>
    <s v="Pariah"/>
    <s v="4 Hundred Tons per month"/>
    <s v="2 Mbbl per month"/>
  </r>
  <r>
    <s v="Yazu"/>
    <s v="Goobi"/>
    <x v="6"/>
    <n v="40"/>
    <n v="0"/>
    <s v="First World War surplus"/>
    <n v="0"/>
    <n v="0"/>
    <s v="Elite"/>
    <n v="25"/>
    <n v="374"/>
    <n v="1374"/>
    <x v="1"/>
    <n v="0"/>
    <s v="Untapped"/>
    <s v="None"/>
    <n v="2350"/>
    <n v="0"/>
    <s v="http://blocgame.com/stats.php?id=46519"/>
    <s v="Nice"/>
    <s v="5 Hundred Tons per month"/>
    <s v="3 Mbbl per month"/>
  </r>
  <r>
    <s v="Einstinia"/>
    <s v="Einstinium"/>
    <x v="3"/>
    <n v="37"/>
    <n v="0"/>
    <s v="Finest of the 19th century"/>
    <n v="1"/>
    <n v="0"/>
    <s v="Elite"/>
    <n v="7"/>
    <n v="374"/>
    <n v="172"/>
    <x v="3"/>
    <n v="0"/>
    <s v="Untapped"/>
    <s v="None"/>
    <n v="2382"/>
    <n v="0"/>
    <s v="http://blocgame.com/stats.php?id=53498"/>
    <s v="Questionable"/>
    <s v="6 Hundred Tons per month"/>
    <s v="2 Mbbl per month"/>
  </r>
  <r>
    <s v="Nueva Occitania"/>
    <s v="Aurelio de Tolosa"/>
    <x v="3"/>
    <n v="31"/>
    <n v="0"/>
    <s v="First World War surplus"/>
    <n v="1"/>
    <n v="0"/>
    <s v="Elite"/>
    <n v="5"/>
    <n v="374"/>
    <n v="201"/>
    <x v="15"/>
    <n v="0"/>
    <s v="Untapped"/>
    <s v="None"/>
    <n v="2402"/>
    <n v="0"/>
    <s v="http://blocgame.com/stats.php?id=63119"/>
    <s v="Normal"/>
    <s v="4 Hundred Tons per month"/>
    <s v="2 Mbbl per month"/>
  </r>
  <r>
    <s v="Biji Kurdistan"/>
    <s v="Myron2point0"/>
    <x v="14"/>
    <n v="25"/>
    <n v="0"/>
    <s v="First World War surplus"/>
    <n v="0"/>
    <n v="0"/>
    <s v="Elite"/>
    <n v="5"/>
    <n v="373"/>
    <n v="4993"/>
    <x v="5"/>
    <n v="0"/>
    <s v="Untapped"/>
    <s v="Meagre"/>
    <n v="2403"/>
    <n v="0"/>
    <s v="http://blocgame.com/stats.php?id=52906"/>
    <s v="Nice"/>
    <s v="3 Hundred Tons per month"/>
    <s v="5 Mbbl per month"/>
  </r>
  <r>
    <s v="Oileum"/>
    <s v="Ihei"/>
    <x v="4"/>
    <n v="29"/>
    <n v="0"/>
    <s v="First World War surplus"/>
    <n v="1"/>
    <n v="0"/>
    <s v="Good"/>
    <n v="15"/>
    <n v="371"/>
    <n v="2412"/>
    <x v="5"/>
    <n v="0"/>
    <s v="Untapped"/>
    <s v="Meagre"/>
    <n v="2366"/>
    <n v="0"/>
    <s v="http://blocgame.com/stats.php?id=63070"/>
    <s v="Good"/>
    <s v="4 Hundred Tons per month"/>
    <s v="4 Mbbl per month"/>
  </r>
  <r>
    <s v="Rattown"/>
    <s v="Furfag Commanding"/>
    <x v="3"/>
    <n v="45"/>
    <n v="0"/>
    <s v="Finest of the 19th century"/>
    <n v="1"/>
    <n v="0"/>
    <s v="Elite"/>
    <n v="11"/>
    <n v="363"/>
    <n v="1762"/>
    <x v="5"/>
    <n v="0"/>
    <s v="Untapped"/>
    <s v="Meagre"/>
    <n v="2346"/>
    <n v="0"/>
    <s v="http://blocgame.com/stats.php?id=39062"/>
    <s v="Nice"/>
    <s v="5 Hundred Tons per month"/>
    <s v="3 Mbbl per month"/>
  </r>
  <r>
    <s v="Kersumsos"/>
    <s v="Kersumsos"/>
    <x v="3"/>
    <n v="20"/>
    <n v="0"/>
    <s v="First World War surplus"/>
    <n v="0"/>
    <n v="0"/>
    <s v="Undisciplined Rabble"/>
    <n v="2"/>
    <n v="372"/>
    <n v="5349"/>
    <x v="7"/>
    <n v="0"/>
    <s v="Plentiful"/>
    <s v="Meagre"/>
    <n v="2366"/>
    <n v="0"/>
    <s v="http://blocgame.com/stats.php?id=46317"/>
    <s v="Good"/>
    <s v="4 Hundred Tons per month"/>
    <s v="8 Mbbl per month"/>
  </r>
  <r>
    <s v="Snusers"/>
    <s v="Snuupy"/>
    <x v="3"/>
    <n v="34"/>
    <n v="0"/>
    <s v="First World War surplus"/>
    <n v="1"/>
    <n v="0"/>
    <s v="Good"/>
    <n v="0"/>
    <n v="372"/>
    <n v="139"/>
    <x v="9"/>
    <n v="0"/>
    <s v="Untapped"/>
    <s v="Small"/>
    <n v="2406"/>
    <n v="0"/>
    <s v="http://blocgame.com/stats.php?id=58336"/>
    <s v="Normal"/>
    <s v="13 Hundred Tons per month"/>
    <s v="1 Mbbl per month"/>
  </r>
  <r>
    <s v="Spooktune"/>
    <s v="Spookwave"/>
    <x v="6"/>
    <n v="32"/>
    <n v="0"/>
    <s v="First World War surplus"/>
    <n v="0"/>
    <n v="0"/>
    <s v="Good"/>
    <n v="5"/>
    <n v="372"/>
    <n v="456"/>
    <x v="17"/>
    <n v="0"/>
    <s v="Untapped"/>
    <s v="Meagre"/>
    <n v="2386"/>
    <n v="0"/>
    <s v="http://blocgame.com/stats.php?id=62983"/>
    <s v="Normal"/>
    <s v="4 Hundred Tons per month"/>
    <s v="2 Mbbl per month"/>
  </r>
  <r>
    <s v="Fapman"/>
    <s v="Fapman"/>
    <x v="3"/>
    <n v="33"/>
    <n v="0"/>
    <s v="Finest of the 19th century"/>
    <n v="0"/>
    <n v="0"/>
    <s v="Elite"/>
    <n v="31"/>
    <n v="371"/>
    <n v="4544"/>
    <x v="1"/>
    <n v="0"/>
    <s v="Untapped"/>
    <s v="Meagre"/>
    <n v="2438"/>
    <n v="0"/>
    <s v="http://blocgame.com/stats.php?id=53748"/>
    <s v="Good"/>
    <s v="4 Hundred Tons per month"/>
    <s v="7 Mbbl per month"/>
  </r>
  <r>
    <s v="Umbrella corp"/>
    <s v="Miss. Parks"/>
    <x v="4"/>
    <n v="36"/>
    <n v="0"/>
    <s v="First World War surplus"/>
    <n v="1"/>
    <n v="0"/>
    <s v="Good"/>
    <n v="5"/>
    <n v="371"/>
    <n v="425"/>
    <x v="17"/>
    <n v="1"/>
    <s v="Untapped"/>
    <s v="Meagre"/>
    <n v="2323"/>
    <n v="0"/>
    <s v="http://blocgame.com/stats.php?id=54467"/>
    <s v="Good"/>
    <s v="4 Hundred Tons per month"/>
    <s v="3 Mbbl per month"/>
  </r>
  <r>
    <s v="Alorian"/>
    <s v="Azril91"/>
    <x v="0"/>
    <n v="15"/>
    <n v="0"/>
    <s v="First World War surplus"/>
    <n v="0"/>
    <n v="0"/>
    <s v="Standard"/>
    <n v="10"/>
    <n v="371"/>
    <n v="353"/>
    <x v="2"/>
    <n v="0"/>
    <s v="Untapped"/>
    <s v="None"/>
    <n v="1980"/>
    <n v="0"/>
    <s v="http://blocgame.com/stats.php?id=61749"/>
    <s v="Nice"/>
    <s v="8 Hundred Tons per month"/>
    <s v="4 Mbbl per month"/>
  </r>
  <r>
    <s v="nanas"/>
    <s v="nanas batu"/>
    <x v="4"/>
    <n v="35"/>
    <n v="0"/>
    <s v="Finest of the 19th century"/>
    <n v="1"/>
    <n v="0"/>
    <s v="Elite"/>
    <n v="0"/>
    <n v="371"/>
    <n v="243"/>
    <x v="10"/>
    <n v="0"/>
    <s v="Untapped"/>
    <s v="Meagre"/>
    <n v="2382"/>
    <n v="0"/>
    <s v="http://blocgame.com/stats.php?id=61809"/>
    <s v="Questionable"/>
    <s v="4 Hundred Tons per month"/>
    <s v="2 Mbbl per month"/>
  </r>
  <r>
    <s v="Safavid Persia"/>
    <s v="Abbas"/>
    <x v="3"/>
    <n v="29"/>
    <n v="0"/>
    <s v="Finest of the 19th century"/>
    <n v="1"/>
    <n v="0"/>
    <s v="Elite"/>
    <n v="7"/>
    <n v="371"/>
    <n v="2528"/>
    <x v="12"/>
    <n v="0"/>
    <s v="Untapped"/>
    <s v="Meagre"/>
    <n v="2382"/>
    <n v="0"/>
    <s v="http://blocgame.com/stats.php?id=63199"/>
    <s v="Normal"/>
    <s v="4 Hundred Tons per month"/>
    <s v="1 Mbbl per month"/>
  </r>
  <r>
    <s v="eQna8"/>
    <s v="Dave_Smith"/>
    <x v="3"/>
    <n v="39"/>
    <n v="0"/>
    <s v="First World War surplus"/>
    <n v="1"/>
    <n v="0"/>
    <s v="Good"/>
    <n v="4"/>
    <n v="370"/>
    <n v="0"/>
    <x v="3"/>
    <n v="0"/>
    <s v="Untapped"/>
    <s v="Meagre"/>
    <n v="2382"/>
    <n v="0"/>
    <s v="http://blocgame.com/stats.php?id=48695"/>
    <s v="Good"/>
    <s v="4 Hundred Tons per month"/>
    <n v="0"/>
  </r>
  <r>
    <s v="Kikkomen"/>
    <s v="general_tso_chiken"/>
    <x v="6"/>
    <n v="28"/>
    <n v="0"/>
    <s v="Finest of the 19th century"/>
    <n v="1"/>
    <n v="0"/>
    <s v="Elite"/>
    <n v="0"/>
    <n v="370"/>
    <n v="120"/>
    <x v="2"/>
    <n v="0"/>
    <s v="Untapped"/>
    <s v="Meagre"/>
    <n v="2319"/>
    <n v="0"/>
    <s v="http://blocgame.com/stats.php?id=53662"/>
    <s v="Normal"/>
    <s v="3 Hundred Tons per month"/>
    <s v="2 Mbbl per month"/>
  </r>
  <r>
    <s v="DFWEFWEF"/>
    <s v="dmc5"/>
    <x v="11"/>
    <n v="25"/>
    <n v="0"/>
    <s v="First World War surplus"/>
    <n v="1"/>
    <n v="0"/>
    <s v="Good"/>
    <n v="7"/>
    <n v="370"/>
    <n v="4"/>
    <x v="1"/>
    <n v="0"/>
    <s v="Untapped"/>
    <s v="Meagre"/>
    <n v="2386"/>
    <n v="0"/>
    <s v="http://blocgame.com/stats.php?id=55118"/>
    <s v="Nice"/>
    <s v="3 Hundred Tons per month"/>
    <s v="4 Mbbl per month"/>
  </r>
  <r>
    <s v="Nuketown"/>
    <s v="Blobby78"/>
    <x v="4"/>
    <n v="37"/>
    <n v="0"/>
    <s v="First World War surplus"/>
    <n v="0"/>
    <n v="0"/>
    <s v="Elite"/>
    <n v="8"/>
    <n v="363"/>
    <n v="6034"/>
    <x v="7"/>
    <n v="0"/>
    <s v="Untapped"/>
    <s v="Small"/>
    <n v="2396"/>
    <n v="0"/>
    <s v="http://blocgame.com/stats.php?id=59614"/>
    <s v="Nice"/>
    <s v="1 Hundred Tons per month"/>
    <s v="1 Mbbl per month"/>
  </r>
  <r>
    <s v="Derse Moon"/>
    <s v="Jack Noir"/>
    <x v="3"/>
    <n v="59"/>
    <n v="1"/>
    <s v="First World War surplus"/>
    <n v="5"/>
    <n v="1"/>
    <s v="Elite"/>
    <n v="4"/>
    <n v="370"/>
    <n v="15405"/>
    <x v="7"/>
    <n v="0"/>
    <n v="0"/>
    <s v="Very Powerful"/>
    <n v="2419"/>
    <n v="0"/>
    <s v="http://blocgame.com/stats.php?id=62965"/>
    <s v="Nice"/>
    <s v="27 Hundred Tons per month"/>
    <s v="27 Mbbl per month"/>
  </r>
  <r>
    <s v="Kekistonia"/>
    <s v="Mad Dog Mattis"/>
    <x v="3"/>
    <n v="27"/>
    <n v="0"/>
    <s v="Finest of the 19th century"/>
    <n v="0"/>
    <n v="0"/>
    <s v="Good"/>
    <n v="0"/>
    <n v="370"/>
    <n v="2291"/>
    <x v="6"/>
    <n v="0"/>
    <s v="Untapped"/>
    <s v="Meagre"/>
    <n v="2370"/>
    <n v="0"/>
    <s v="http://blocgame.com/stats.php?id=63476"/>
    <s v="Questionable"/>
    <s v="4 Hundred Tons per month"/>
    <s v="2 Mbbl per month"/>
  </r>
  <r>
    <s v="Vargr"/>
    <s v="NickiusBigDickius"/>
    <x v="3"/>
    <n v="4"/>
    <n v="0"/>
    <s v="First World War surplus"/>
    <n v="0"/>
    <n v="0"/>
    <s v="Elite"/>
    <n v="0"/>
    <n v="370"/>
    <n v="0"/>
    <x v="16"/>
    <n v="0"/>
    <s v="Near Depletion"/>
    <s v="Meagre"/>
    <n v="2382"/>
    <n v="0"/>
    <s v="http://blocgame.com/stats.php?id=63524"/>
    <s v="Questionable"/>
    <s v="4 Hundred Tons per month"/>
    <s v="2 Mbbl per month"/>
  </r>
  <r>
    <s v="Weast America"/>
    <s v="Prince Pluto Nash"/>
    <x v="6"/>
    <n v="31"/>
    <n v="0"/>
    <s v="First World War surplus"/>
    <n v="1"/>
    <n v="0"/>
    <s v="Elite"/>
    <n v="11"/>
    <n v="369"/>
    <n v="4821"/>
    <x v="12"/>
    <n v="0"/>
    <s v="Untapped"/>
    <s v="Meagre"/>
    <n v="2366"/>
    <n v="0"/>
    <s v="http://blocgame.com/stats.php?id=55778"/>
    <s v="Nice"/>
    <s v="2 Hundred Tons per month"/>
    <n v="0"/>
  </r>
  <r>
    <s v="Ketroyla"/>
    <s v="Erolvant"/>
    <x v="3"/>
    <n v="24"/>
    <n v="0"/>
    <s v="Finest of the 19th century"/>
    <n v="0"/>
    <n v="0"/>
    <s v="Good"/>
    <n v="2"/>
    <n v="369"/>
    <n v="290"/>
    <x v="0"/>
    <n v="0"/>
    <s v="Untapped"/>
    <s v="None"/>
    <n v="2382"/>
    <n v="0"/>
    <s v="http://blocgame.com/stats.php?id=55951"/>
    <s v="Nice"/>
    <s v="5 Hundred Tons per month"/>
    <n v="0"/>
  </r>
  <r>
    <s v="Conrad"/>
    <s v="Waled"/>
    <x v="0"/>
    <n v="21"/>
    <n v="0"/>
    <s v="First World War surplus"/>
    <n v="0"/>
    <n v="0"/>
    <s v="Elite"/>
    <n v="11"/>
    <n v="391"/>
    <n v="4808"/>
    <x v="7"/>
    <n v="0"/>
    <s v="Untapped"/>
    <s v="Meagre"/>
    <n v="2020"/>
    <n v="0"/>
    <s v="http://blocgame.com/stats.php?id=62640"/>
    <s v="Angelic"/>
    <s v="5 Hundred Tons per month"/>
    <s v="4 Mbbl per month"/>
  </r>
  <r>
    <s v="Ivalice"/>
    <s v="Nighthawk571"/>
    <x v="11"/>
    <n v="35"/>
    <n v="0"/>
    <s v="First World War surplus"/>
    <n v="1"/>
    <n v="0"/>
    <s v="Good"/>
    <n v="15"/>
    <n v="369"/>
    <n v="1238"/>
    <x v="1"/>
    <n v="0"/>
    <s v="Untapped"/>
    <s v="Meagre"/>
    <n v="2386"/>
    <n v="0"/>
    <s v="http://blocgame.com/stats.php?id=63060"/>
    <s v="Normal"/>
    <s v="3 Hundred Tons per month"/>
    <s v="3 Mbbl per month"/>
  </r>
  <r>
    <s v="Allema"/>
    <s v="Yayo"/>
    <x v="3"/>
    <n v="28"/>
    <n v="0"/>
    <s v="First World War surplus"/>
    <n v="0"/>
    <n v="0"/>
    <s v="Poor"/>
    <n v="7"/>
    <n v="370"/>
    <n v="69"/>
    <x v="0"/>
    <n v="0"/>
    <s v="Untapped"/>
    <s v="None"/>
    <n v="2323"/>
    <n v="0"/>
    <s v="http://blocgame.com/stats.php?id=63408"/>
    <s v="Good"/>
    <s v="2 Hundred Tons per month"/>
    <n v="0"/>
  </r>
  <r>
    <s v="Chaouenne"/>
    <s v="pyrignis"/>
    <x v="4"/>
    <n v="34"/>
    <n v="0"/>
    <s v="First World War surplus"/>
    <n v="0"/>
    <n v="0"/>
    <s v="Poor"/>
    <n v="1"/>
    <n v="366"/>
    <n v="2540"/>
    <x v="6"/>
    <n v="1"/>
    <s v="Untapped"/>
    <s v="Small"/>
    <n v="2382"/>
    <n v="0"/>
    <s v="http://blocgame.com/stats.php?id=42019"/>
    <s v="Angelic"/>
    <s v="5 Hundred Tons per month"/>
    <s v="4 Mbbl per month"/>
  </r>
  <r>
    <s v="Thermonia"/>
    <s v="Aluminothermic"/>
    <x v="3"/>
    <n v="33"/>
    <n v="0"/>
    <s v="Finest of the 19th century"/>
    <n v="0"/>
    <n v="0"/>
    <s v="Elite"/>
    <n v="1"/>
    <n v="364"/>
    <n v="4665"/>
    <x v="5"/>
    <n v="0"/>
    <s v="Untapped"/>
    <s v="Meagre"/>
    <n v="2362"/>
    <n v="0"/>
    <s v="http://blocgame.com/stats.php?id=53567"/>
    <s v="Angelic"/>
    <s v="3 Hundred Tons per month"/>
    <s v="3 Mbbl per month"/>
  </r>
  <r>
    <s v="Taggart"/>
    <s v="Dagny"/>
    <x v="5"/>
    <n v="5"/>
    <n v="0"/>
    <s v="First World War surplus"/>
    <n v="0"/>
    <n v="0"/>
    <s v="Elite"/>
    <n v="19"/>
    <n v="368"/>
    <n v="0"/>
    <x v="4"/>
    <n v="0"/>
    <n v="0"/>
    <s v="Small"/>
    <n v="2141"/>
    <n v="0"/>
    <s v="http://blocgame.com/stats.php?id=59387"/>
    <s v="Axis of Evil"/>
    <s v="2 Hundred Tons per month"/>
    <n v="0"/>
  </r>
  <r>
    <s v="Tyanra"/>
    <s v="SaffronMerchant"/>
    <x v="9"/>
    <n v="38"/>
    <n v="0"/>
    <s v="First World War surplus"/>
    <n v="0"/>
    <n v="0"/>
    <s v="Good"/>
    <n v="1"/>
    <n v="368"/>
    <n v="563"/>
    <x v="9"/>
    <n v="0"/>
    <s v="Untapped"/>
    <s v="Meagre"/>
    <n v="2407"/>
    <n v="0"/>
    <s v="http://blocgame.com/stats.php?id=60365"/>
    <s v="Questionable"/>
    <s v="9 Hundred Tons per month"/>
    <s v="1 Mbbl per month"/>
  </r>
  <r>
    <s v="Cratela"/>
    <s v="Arthur"/>
    <x v="4"/>
    <n v="34"/>
    <n v="0"/>
    <s v="First World War surplus"/>
    <n v="0"/>
    <n v="0"/>
    <s v="Good"/>
    <n v="1"/>
    <n v="368"/>
    <n v="2764"/>
    <x v="7"/>
    <n v="0"/>
    <s v="Untapped"/>
    <s v="Meagre"/>
    <n v="2415"/>
    <n v="0"/>
    <s v="http://blocgame.com/stats.php?id=61179"/>
    <s v="Nice"/>
    <s v="3 Hundred Tons per month"/>
    <s v="2 Mbbl per month"/>
  </r>
  <r>
    <s v="Ur"/>
    <s v="Abraham"/>
    <x v="4"/>
    <n v="36"/>
    <n v="0"/>
    <s v="First World War surplus"/>
    <n v="0"/>
    <n v="0"/>
    <s v="Elite"/>
    <n v="30"/>
    <n v="368"/>
    <n v="2258"/>
    <x v="5"/>
    <n v="0"/>
    <s v="Untapped"/>
    <s v="Meagre"/>
    <n v="2366"/>
    <n v="0"/>
    <s v="http://blocgame.com/stats.php?id=61356"/>
    <s v="Nice"/>
    <s v="2 Hundred Tons per month"/>
    <s v="9 Mbbl per month"/>
  </r>
  <r>
    <s v="Zacto-7"/>
    <s v="zulcurrent"/>
    <x v="2"/>
    <n v="30"/>
    <n v="0"/>
    <s v="First World War surplus"/>
    <n v="1"/>
    <n v="0"/>
    <s v="Good"/>
    <n v="16"/>
    <n v="364"/>
    <n v="299"/>
    <x v="2"/>
    <n v="0"/>
    <s v="Untapped"/>
    <s v="Meagre"/>
    <n v="2382"/>
    <n v="0"/>
    <s v="http://blocgame.com/stats.php?id=61927"/>
    <s v="Nice"/>
    <s v="9 Hundred Tons per month"/>
    <s v="1 Mbbl per month"/>
  </r>
  <r>
    <s v="Khalifah"/>
    <s v="Appi jaafar"/>
    <x v="4"/>
    <n v="28"/>
    <n v="0"/>
    <s v="First World War surplus"/>
    <n v="1"/>
    <n v="0"/>
    <s v="Standard"/>
    <n v="1"/>
    <n v="368"/>
    <n v="215"/>
    <x v="2"/>
    <n v="0"/>
    <s v="Untapped"/>
    <s v="Meagre"/>
    <n v="2000"/>
    <n v="0"/>
    <s v="http://blocgame.com/stats.php?id=62665"/>
    <s v="Pariah"/>
    <s v="6 Hundred Tons per month"/>
    <s v="3 Mbbl per month"/>
  </r>
  <r>
    <s v="Crusader State"/>
    <s v="John Paul II"/>
    <x v="8"/>
    <n v="21"/>
    <n v="0"/>
    <s v="First World War surplus"/>
    <n v="1"/>
    <n v="0"/>
    <s v="Good"/>
    <n v="15"/>
    <n v="365"/>
    <n v="4182"/>
    <x v="5"/>
    <n v="0"/>
    <s v="Untapped"/>
    <s v="Small"/>
    <n v="2366"/>
    <n v="0"/>
    <s v="http://blocgame.com/stats.php?id=62988"/>
    <s v="Normal"/>
    <s v="5 Hundred Tons per month"/>
    <s v="3 Mbbl per month"/>
  </r>
  <r>
    <s v="Allaah"/>
    <s v="Ataullah"/>
    <x v="0"/>
    <n v="7"/>
    <n v="0"/>
    <s v="Finest of the 19th century"/>
    <n v="0"/>
    <n v="0"/>
    <s v="Good"/>
    <n v="7"/>
    <n v="368"/>
    <n v="2938"/>
    <x v="1"/>
    <n v="0"/>
    <s v="Plentiful"/>
    <s v="None"/>
    <n v="2336"/>
    <n v="0"/>
    <s v="http://blocgame.com/stats.php?id=63747"/>
    <s v="Questionable"/>
    <s v="4 Hundred Tons per month"/>
    <s v="2 Mbbl per month"/>
  </r>
  <r>
    <s v="Alanies"/>
    <s v="Alany"/>
    <x v="0"/>
    <n v="41"/>
    <n v="0"/>
    <s v="First World War surplus"/>
    <n v="0"/>
    <n v="0"/>
    <s v="Good"/>
    <n v="4"/>
    <n v="367"/>
    <n v="288"/>
    <x v="5"/>
    <n v="0"/>
    <s v="Untapped"/>
    <s v="None"/>
    <n v="2399"/>
    <n v="0"/>
    <s v="http://blocgame.com/stats.php?id=54617"/>
    <s v="Nice"/>
    <s v="5 Hundred Tons per month"/>
    <s v="1 Mbbl per month"/>
  </r>
  <r>
    <s v="hokoo"/>
    <s v="ovaltine"/>
    <x v="7"/>
    <n v="36"/>
    <n v="0"/>
    <s v="Finest of the 19th century"/>
    <n v="0"/>
    <n v="0"/>
    <s v="Elite"/>
    <n v="1"/>
    <n v="367"/>
    <n v="3131"/>
    <x v="1"/>
    <n v="0"/>
    <s v="Untapped"/>
    <s v="Meagre"/>
    <n v="2382"/>
    <n v="0"/>
    <s v="http://blocgame.com/stats.php?id=61111"/>
    <s v="Nice"/>
    <s v="6 Hundred Tons per month"/>
    <s v="11 Mbbl per month"/>
  </r>
  <r>
    <s v="Rockstead"/>
    <s v="ArMaGeDdOn"/>
    <x v="0"/>
    <n v="31"/>
    <n v="0"/>
    <s v="First World War surplus"/>
    <n v="0"/>
    <n v="0"/>
    <s v="Good"/>
    <n v="10"/>
    <n v="368"/>
    <n v="383"/>
    <x v="2"/>
    <n v="0"/>
    <n v="0"/>
    <s v="None"/>
    <n v="1960"/>
    <n v="0"/>
    <s v="http://blocgame.com/stats.php?id=62622"/>
    <s v="Angelic"/>
    <s v="4 Hundred Tons per month"/>
    <s v="1 Mbbl per month"/>
  </r>
  <r>
    <s v="East Nubia"/>
    <s v="Tony Johnson"/>
    <x v="3"/>
    <n v="42"/>
    <n v="0"/>
    <s v="Finest of the 19th century"/>
    <n v="0"/>
    <n v="0"/>
    <s v="Standard"/>
    <n v="1"/>
    <n v="367"/>
    <n v="247"/>
    <x v="3"/>
    <n v="0"/>
    <n v="0"/>
    <s v="None"/>
    <n v="2368"/>
    <n v="0"/>
    <s v="http://blocgame.com/stats.php?id=63663"/>
    <s v="Isolated"/>
    <s v="9 Hundred Tons per month"/>
    <s v="2 Mbbl per month"/>
  </r>
  <r>
    <s v="Walmart"/>
    <s v="Jeddy"/>
    <x v="11"/>
    <n v="39"/>
    <n v="0"/>
    <s v="First World War surplus"/>
    <n v="1"/>
    <n v="0"/>
    <s v="Elite"/>
    <n v="1"/>
    <n v="366"/>
    <n v="279"/>
    <x v="17"/>
    <n v="0"/>
    <s v="Untapped"/>
    <s v="Meagre"/>
    <n v="2386"/>
    <n v="0"/>
    <s v="http://blocgame.com/stats.php?id=57903"/>
    <s v="Good"/>
    <s v="5 Hundred Tons per month"/>
    <s v="3 Mbbl per month"/>
  </r>
  <r>
    <s v="Kgkerambit"/>
    <s v="Mrqayyum"/>
    <x v="3"/>
    <n v="36"/>
    <n v="0"/>
    <s v="Finest of the 19th century"/>
    <n v="0"/>
    <n v="0"/>
    <s v="Elite"/>
    <n v="24"/>
    <n v="366"/>
    <n v="235"/>
    <x v="10"/>
    <n v="0"/>
    <s v="Untapped"/>
    <s v="Meagre"/>
    <n v="2366"/>
    <n v="0"/>
    <s v="http://blocgame.com/stats.php?id=61014"/>
    <s v="Normal"/>
    <s v="10 Hundred Tons per month"/>
    <s v="4 Mbbl per month"/>
  </r>
  <r>
    <s v="Kelate.net"/>
    <s v="Wira Perang"/>
    <x v="2"/>
    <n v="39"/>
    <n v="0"/>
    <s v="First World War surplus"/>
    <n v="1"/>
    <n v="0"/>
    <s v="Elite"/>
    <n v="5"/>
    <n v="366"/>
    <n v="318"/>
    <x v="1"/>
    <n v="0"/>
    <s v="Untapped"/>
    <s v="Mediocre"/>
    <n v="2366"/>
    <n v="0"/>
    <s v="http://blocgame.com/stats.php?id=61907"/>
    <s v="Nice"/>
    <s v="5 Hundred Tons per month"/>
    <s v="3 Mbbl per month"/>
  </r>
  <r>
    <s v="South Minnesota"/>
    <s v="Generalissimo Alpun"/>
    <x v="0"/>
    <n v="31"/>
    <n v="0"/>
    <s v="First World War surplus"/>
    <n v="0"/>
    <n v="0"/>
    <s v="Elite"/>
    <n v="0"/>
    <n v="366"/>
    <n v="191"/>
    <x v="15"/>
    <n v="0"/>
    <s v="Untapped"/>
    <s v="Meagre"/>
    <n v="2366"/>
    <n v="0"/>
    <s v="http://blocgame.com/stats.php?id=63460"/>
    <s v="Isolated"/>
    <s v="4 Hundred Tons per month"/>
    <s v="2 Mbbl per month"/>
  </r>
  <r>
    <s v="Formosa"/>
    <s v="Chen ya len"/>
    <x v="3"/>
    <n v="29"/>
    <n v="0"/>
    <s v="First World War surplus"/>
    <n v="0"/>
    <n v="0"/>
    <s v="Elite"/>
    <n v="10"/>
    <n v="365"/>
    <n v="245"/>
    <x v="2"/>
    <n v="0"/>
    <s v="Untapped"/>
    <s v="None"/>
    <n v="2399"/>
    <n v="0"/>
    <s v="http://blocgame.com/stats.php?id=41162"/>
    <s v="Good"/>
    <s v="5 Hundred Tons per month"/>
    <s v="1 Mbbl per month"/>
  </r>
  <r>
    <s v="Alohaha"/>
    <s v="Jakeirt"/>
    <x v="6"/>
    <n v="10"/>
    <n v="0"/>
    <s v="Finest of the 19th century"/>
    <n v="0"/>
    <n v="0"/>
    <s v="Poor"/>
    <n v="16"/>
    <n v="365"/>
    <n v="534"/>
    <x v="3"/>
    <n v="0"/>
    <s v="Untapped"/>
    <s v="None"/>
    <n v="2000"/>
    <n v="0"/>
    <s v="http://blocgame.com/stats.php?id=57669"/>
    <s v="Questionable"/>
    <s v="3 Hundred Tons per month"/>
    <s v="2 Mbbl per month"/>
  </r>
  <r>
    <s v="Free Phoenix"/>
    <s v="Captain Mandrake"/>
    <x v="4"/>
    <n v="19"/>
    <n v="0"/>
    <s v="First World War surplus"/>
    <n v="1"/>
    <n v="0"/>
    <s v="Elite"/>
    <n v="3"/>
    <n v="360"/>
    <n v="1"/>
    <x v="4"/>
    <n v="0"/>
    <s v="Untapped"/>
    <s v="None"/>
    <n v="2382"/>
    <n v="0"/>
    <s v="http://blocgame.com/stats.php?id=58198"/>
    <s v="Nice"/>
    <s v="2 Hundred Tons per month"/>
    <s v="1 Mbbl per month"/>
  </r>
  <r>
    <s v="Kredik Shaw"/>
    <s v="Straff Venture"/>
    <x v="7"/>
    <n v="29"/>
    <n v="0"/>
    <s v="First World War surplus"/>
    <n v="0"/>
    <n v="0"/>
    <s v="Standard"/>
    <n v="3"/>
    <n v="365"/>
    <n v="2030"/>
    <x v="7"/>
    <n v="0"/>
    <s v="Untapped"/>
    <s v="Meagre"/>
    <n v="2366"/>
    <n v="0"/>
    <s v="http://blocgame.com/stats.php?id=60650"/>
    <s v="Nice"/>
    <s v="4 Hundred Tons per month"/>
    <s v="4 Mbbl per month"/>
  </r>
  <r>
    <s v="San Palomino"/>
    <s v="Akiravo"/>
    <x v="3"/>
    <n v="39"/>
    <n v="0"/>
    <s v="Finest of the 19th century"/>
    <n v="0"/>
    <n v="0"/>
    <s v="Good"/>
    <n v="1"/>
    <n v="364"/>
    <n v="4609"/>
    <x v="12"/>
    <n v="0"/>
    <s v="Plentiful"/>
    <s v="Meagre"/>
    <n v="2386"/>
    <n v="0"/>
    <s v="http://blocgame.com/stats.php?id=51103"/>
    <s v="Isolated"/>
    <s v="3 Hundred Tons per month"/>
    <s v="7 Mbbl per month"/>
  </r>
  <r>
    <s v="Jobror"/>
    <s v="Pbever"/>
    <x v="7"/>
    <n v="22"/>
    <n v="0"/>
    <s v="First World War surplus"/>
    <n v="0"/>
    <n v="0"/>
    <s v="Good"/>
    <n v="0"/>
    <n v="364"/>
    <n v="2787"/>
    <x v="12"/>
    <n v="0"/>
    <s v="Untapped"/>
    <s v="Meagre"/>
    <n v="2399"/>
    <n v="0"/>
    <s v="http://blocgame.com/stats.php?id=57942"/>
    <s v="Good"/>
    <s v="2 Hundred Tons per month"/>
    <s v="2 Mbbl per month"/>
  </r>
  <r>
    <s v="Losong"/>
    <s v="Hafirus"/>
    <x v="2"/>
    <n v="30"/>
    <n v="0"/>
    <s v="First World War surplus"/>
    <n v="1"/>
    <n v="0"/>
    <s v="Elite"/>
    <n v="1"/>
    <n v="364"/>
    <n v="120"/>
    <x v="2"/>
    <n v="0"/>
    <s v="Untapped"/>
    <s v="Small"/>
    <n v="2366"/>
    <n v="0"/>
    <s v="http://blocgame.com/stats.php?id=60570"/>
    <s v="Good"/>
    <s v="6 Hundred Tons per month"/>
    <s v="6 Mbbl per month"/>
  </r>
  <r>
    <s v="Asiana"/>
    <s v="El_Xanatos"/>
    <x v="4"/>
    <n v="25"/>
    <n v="0"/>
    <s v="First World War surplus"/>
    <n v="1"/>
    <n v="0"/>
    <s v="Elite"/>
    <n v="1"/>
    <n v="364"/>
    <n v="1"/>
    <x v="0"/>
    <n v="0"/>
    <s v="Untapped"/>
    <s v="Meagre"/>
    <n v="2403"/>
    <n v="0"/>
    <s v="http://blocgame.com/stats.php?id=62221"/>
    <s v="Normal"/>
    <s v="5 Hundred Tons per month"/>
    <s v="1 Mbbl per month"/>
  </r>
  <r>
    <s v="Trï¿½pico"/>
    <s v="rumsod"/>
    <x v="0"/>
    <n v="32"/>
    <n v="0"/>
    <s v="First World War surplus"/>
    <n v="0"/>
    <n v="0"/>
    <s v="Good"/>
    <n v="0"/>
    <n v="363"/>
    <n v="115"/>
    <x v="4"/>
    <n v="0"/>
    <s v="Untapped"/>
    <s v="Meagre"/>
    <n v="2339"/>
    <n v="0"/>
    <s v="http://blocgame.com/stats.php?id=1"/>
    <s v="Isolated"/>
    <s v="12 Hundred Tons per month"/>
    <s v="1 Mbbl per month"/>
  </r>
  <r>
    <s v="Crapostan"/>
    <s v="King Guamba"/>
    <x v="7"/>
    <n v="30"/>
    <n v="0"/>
    <s v="Finest of the 19th century"/>
    <n v="0"/>
    <n v="0"/>
    <s v="Poor"/>
    <n v="2"/>
    <n v="363"/>
    <n v="5930"/>
    <x v="5"/>
    <n v="0"/>
    <s v="Untapped"/>
    <s v="Meagre"/>
    <n v="2343"/>
    <n v="0"/>
    <s v="http://blocgame.com/stats.php?id=44789"/>
    <s v="Normal"/>
    <s v="4 Hundred Tons per month"/>
    <s v="1 Mbbl per month"/>
  </r>
  <r>
    <s v="PenagaActual"/>
    <s v="DonDeLaHoya"/>
    <x v="12"/>
    <n v="37"/>
    <n v="0"/>
    <s v="First World War surplus"/>
    <n v="0"/>
    <n v="0"/>
    <s v="Good"/>
    <n v="3"/>
    <n v="363"/>
    <n v="62"/>
    <x v="10"/>
    <n v="0"/>
    <s v="Untapped"/>
    <s v="Mediocre"/>
    <n v="2366"/>
    <n v="0"/>
    <s v="http://blocgame.com/stats.php?id=60730"/>
    <s v="Nice"/>
    <s v="7 Hundred Tons per month"/>
    <s v="2 Mbbl per month"/>
  </r>
  <r>
    <s v="Gulam"/>
    <s v="Galak"/>
    <x v="2"/>
    <n v="31"/>
    <n v="0"/>
    <s v="First World War surplus"/>
    <n v="0"/>
    <n v="0"/>
    <s v="Good"/>
    <n v="1"/>
    <n v="363"/>
    <n v="476"/>
    <x v="2"/>
    <n v="0"/>
    <s v="Plentiful"/>
    <s v="Meagre"/>
    <n v="2283"/>
    <n v="0"/>
    <s v="http://blocgame.com/stats.php?id=63645"/>
    <s v="Good"/>
    <s v="4 Hundred Tons per month"/>
    <s v="5 Mbbl per month"/>
  </r>
  <r>
    <s v="Bruce Man"/>
    <s v="Bat Wayn"/>
    <x v="0"/>
    <n v="31"/>
    <n v="0"/>
    <s v="Finest of the 19th century"/>
    <n v="0"/>
    <n v="0"/>
    <s v="Elite"/>
    <n v="13"/>
    <n v="362"/>
    <n v="3133"/>
    <x v="1"/>
    <n v="0"/>
    <s v="Untapped"/>
    <s v="Mediocre"/>
    <n v="2366"/>
    <n v="0"/>
    <s v="http://blocgame.com/stats.php?id=59564"/>
    <s v="Nice"/>
    <s v="4 Hundred Tons per month"/>
    <s v="4 Mbbl per month"/>
  </r>
  <r>
    <s v="Kazilers Shoil"/>
    <s v="Haroni Ismaelist"/>
    <x v="7"/>
    <n v="10"/>
    <n v="0"/>
    <s v="First World War surplus"/>
    <n v="0"/>
    <n v="0"/>
    <s v="Good"/>
    <n v="7"/>
    <n v="356"/>
    <n v="425"/>
    <x v="8"/>
    <n v="0"/>
    <s v="Untapped"/>
    <s v="None"/>
    <n v="2303"/>
    <n v="0"/>
    <s v="http://blocgame.com/stats.php?id=60641"/>
    <s v="Normal"/>
    <s v="4 Hundred Tons per month"/>
    <s v="1 Mbbl per month"/>
  </r>
  <r>
    <s v="Thair"/>
    <s v="Tacoonastick"/>
    <x v="17"/>
    <n v="19"/>
    <n v="0"/>
    <s v="First World War surplus"/>
    <n v="0"/>
    <n v="0"/>
    <s v="Elite"/>
    <n v="6"/>
    <n v="362"/>
    <n v="413"/>
    <x v="3"/>
    <n v="0"/>
    <s v="Untapped"/>
    <s v="Small"/>
    <n v="2000"/>
    <n v="0"/>
    <s v="http://blocgame.com/stats.php?id=60955"/>
    <s v="Good"/>
    <s v="4 Hundred Tons per month"/>
    <s v="3 Mbbl per month"/>
  </r>
  <r>
    <s v="Afrikizonia"/>
    <s v="MacSlothur"/>
    <x v="18"/>
    <n v="37"/>
    <n v="0"/>
    <s v="First World War surplus"/>
    <n v="1"/>
    <n v="0"/>
    <s v="Good"/>
    <n v="3"/>
    <n v="362"/>
    <n v="233"/>
    <x v="18"/>
    <n v="0"/>
    <s v="Untapped"/>
    <s v="Meagre"/>
    <n v="2366"/>
    <n v="0"/>
    <s v="http://blocgame.com/stats.php?id=63138"/>
    <s v="Good"/>
    <s v="4 Hundred Tons per month"/>
    <s v="2 Mbbl per month"/>
  </r>
  <r>
    <s v="Greatest Ally"/>
    <s v="WilliamDaAsian"/>
    <x v="7"/>
    <n v="23"/>
    <n v="0"/>
    <s v="First World War surplus"/>
    <n v="1"/>
    <n v="0"/>
    <s v="Elite"/>
    <n v="3"/>
    <n v="361"/>
    <n v="290"/>
    <x v="0"/>
    <n v="0"/>
    <s v="Untapped"/>
    <s v="Small"/>
    <n v="2382"/>
    <n v="0"/>
    <s v="http://blocgame.com/stats.php?id=49097"/>
    <s v="Isolated"/>
    <s v="5 Hundred Tons per month"/>
    <s v="1 Mbbl per month"/>
  </r>
  <r>
    <s v="Idiocracy"/>
    <s v="Chillintelligence"/>
    <x v="11"/>
    <n v="32"/>
    <n v="0"/>
    <s v="Finest of the 19th century"/>
    <n v="0"/>
    <n v="0"/>
    <s v="Good"/>
    <n v="0"/>
    <n v="361"/>
    <n v="4970"/>
    <x v="1"/>
    <n v="0"/>
    <s v="Untapped"/>
    <s v="Meagre"/>
    <n v="2313"/>
    <n v="0"/>
    <s v="http://blocgame.com/stats.php?id=49383"/>
    <s v="Good"/>
    <s v="2 Hundred Tons per month"/>
    <s v="1 Mbbl per month"/>
  </r>
  <r>
    <s v="Sqynet"/>
    <s v="robosax"/>
    <x v="6"/>
    <n v="41"/>
    <n v="0"/>
    <s v="First World War surplus"/>
    <n v="0"/>
    <n v="0"/>
    <s v="Elite"/>
    <n v="3"/>
    <n v="361"/>
    <n v="0"/>
    <x v="16"/>
    <n v="0"/>
    <s v="Untapped"/>
    <s v="Meagre"/>
    <n v="2377"/>
    <n v="0"/>
    <s v="http://blocgame.com/stats.php?id=52255"/>
    <s v="Normal"/>
    <s v="5 Hundred Tons per month"/>
    <n v="0"/>
  </r>
  <r>
    <s v="Bluegene/Q"/>
    <s v="ChevalierCavac"/>
    <x v="2"/>
    <n v="35"/>
    <n v="0"/>
    <s v="First World War surplus"/>
    <n v="0"/>
    <n v="0"/>
    <s v="Standard"/>
    <n v="6"/>
    <n v="355"/>
    <n v="3138"/>
    <x v="1"/>
    <n v="0"/>
    <s v="Untapped"/>
    <s v="Meagre"/>
    <n v="2366"/>
    <n v="0"/>
    <s v="http://blocgame.com/stats.php?id=61506"/>
    <s v="Good"/>
    <s v="4 Hundred Tons per month"/>
    <s v="5 Mbbl per month"/>
  </r>
  <r>
    <s v="Aaronafeltz"/>
    <s v="Alex the Red"/>
    <x v="10"/>
    <n v="31"/>
    <n v="0"/>
    <s v="First World War surplus"/>
    <n v="0"/>
    <n v="0"/>
    <s v="Good"/>
    <n v="6"/>
    <n v="361"/>
    <n v="483"/>
    <x v="11"/>
    <n v="0"/>
    <s v="Untapped"/>
    <s v="Mediocre"/>
    <n v="2366"/>
    <n v="0"/>
    <s v="http://blocgame.com/stats.php?id=61758"/>
    <s v="Nice"/>
    <s v="8 Hundred Tons per month"/>
    <s v="2 Mbbl per month"/>
  </r>
  <r>
    <s v="Fongelesia"/>
    <s v="Fong"/>
    <x v="0"/>
    <n v="19"/>
    <n v="0"/>
    <s v="First World War surplus"/>
    <n v="1"/>
    <n v="0"/>
    <s v="Standard"/>
    <n v="0"/>
    <n v="361"/>
    <n v="432"/>
    <x v="2"/>
    <n v="0"/>
    <s v="Plentiful"/>
    <s v="Meagre"/>
    <n v="1960"/>
    <n v="0"/>
    <s v="http://blocgame.com/stats.php?id=63041"/>
    <s v="Nice"/>
    <s v="7 Hundred Tons per month"/>
    <s v="1 Mbbl per month"/>
  </r>
  <r>
    <s v="KelabuAsap"/>
    <s v="kelam"/>
    <x v="4"/>
    <n v="36"/>
    <n v="0"/>
    <s v="First World War surplus"/>
    <n v="1"/>
    <n v="0"/>
    <s v="Elite"/>
    <n v="1"/>
    <n v="360"/>
    <n v="654"/>
    <x v="10"/>
    <n v="0"/>
    <s v="Untapped"/>
    <s v="Mediocre"/>
    <n v="2369"/>
    <n v="0"/>
    <s v="http://blocgame.com/stats.php?id=60664"/>
    <s v="Good"/>
    <s v="7 Hundred Tons per month"/>
    <s v="7 Mbbl per month"/>
  </r>
  <r>
    <s v="Kondominium"/>
    <s v="AdamKarolczak"/>
    <x v="8"/>
    <n v="35"/>
    <n v="0"/>
    <s v="Finest of the 19th century"/>
    <n v="1"/>
    <n v="0"/>
    <s v="Good"/>
    <n v="16"/>
    <n v="360"/>
    <n v="1035"/>
    <x v="1"/>
    <n v="0"/>
    <s v="Untapped"/>
    <s v="Meagre"/>
    <n v="2366"/>
    <n v="0"/>
    <s v="http://blocgame.com/stats.php?id=61576"/>
    <s v="Nice"/>
    <s v="7 Hundred Tons per month"/>
    <s v="7 Mbbl per month"/>
  </r>
  <r>
    <s v="Krajina"/>
    <s v="ï¿½eljko Raï¿½natoviï¿½"/>
    <x v="8"/>
    <n v="35"/>
    <n v="0"/>
    <s v="First World War surplus"/>
    <n v="1"/>
    <n v="0"/>
    <s v="Good"/>
    <n v="31"/>
    <n v="360"/>
    <n v="4322"/>
    <x v="5"/>
    <n v="0"/>
    <s v="Untapped"/>
    <s v="Mediocre"/>
    <n v="2366"/>
    <n v="0"/>
    <s v="http://blocgame.com/stats.php?id=62961"/>
    <s v="Nice"/>
    <s v="5 Hundred Tons per month"/>
    <s v="6 Mbbl per month"/>
  </r>
  <r>
    <s v="Serbija"/>
    <s v="Radovan Karadï¿½iï¿½"/>
    <x v="8"/>
    <n v="35"/>
    <n v="0"/>
    <s v="First World War surplus"/>
    <n v="1"/>
    <n v="0"/>
    <s v="Good"/>
    <n v="31"/>
    <n v="360"/>
    <n v="2268"/>
    <x v="6"/>
    <n v="0"/>
    <s v="Untapped"/>
    <s v="Meagre"/>
    <n v="2366"/>
    <n v="0"/>
    <s v="http://blocgame.com/stats.php?id=62971"/>
    <s v="Nice"/>
    <s v="4 Hundred Tons per month"/>
    <s v="6 Mbbl per month"/>
  </r>
  <r>
    <s v="Obsrany Chlew"/>
    <s v="Janusz"/>
    <x v="8"/>
    <n v="35"/>
    <n v="0"/>
    <s v="First World War surplus"/>
    <n v="1"/>
    <n v="0"/>
    <s v="Good"/>
    <n v="31"/>
    <n v="360"/>
    <n v="182"/>
    <x v="4"/>
    <n v="0"/>
    <s v="Untapped"/>
    <s v="Meagre"/>
    <n v="2366"/>
    <n v="0"/>
    <s v="http://blocgame.com/stats.php?id=62973"/>
    <s v="Nice"/>
    <s v="12 Hundred Tons per month"/>
    <s v="2 Mbbl per month"/>
  </r>
  <r>
    <s v="Glubistan"/>
    <s v="Glub"/>
    <x v="9"/>
    <n v="12"/>
    <n v="0"/>
    <s v="First World War surplus"/>
    <n v="0"/>
    <n v="0"/>
    <s v="Standard"/>
    <n v="25"/>
    <n v="360"/>
    <n v="1774"/>
    <x v="1"/>
    <n v="0"/>
    <s v="Untapped"/>
    <s v="None"/>
    <n v="2000"/>
    <n v="0"/>
    <s v="http://blocgame.com/stats.php?id=63027"/>
    <s v="Good"/>
    <s v="2 Hundred Tons per month"/>
    <s v="2 Mbbl per month"/>
  </r>
  <r>
    <s v="AtlasCorp"/>
    <s v="Sandreniner"/>
    <x v="2"/>
    <n v="16"/>
    <n v="0"/>
    <s v="Finest of the 19th century"/>
    <n v="1"/>
    <n v="0"/>
    <s v="Elite"/>
    <n v="0"/>
    <n v="360"/>
    <n v="401"/>
    <x v="4"/>
    <n v="0"/>
    <s v="Untapped"/>
    <s v="Meagre"/>
    <n v="2343"/>
    <n v="0"/>
    <s v="http://blocgame.com/stats.php?id=63122"/>
    <s v="Angelic"/>
    <s v="3 Hundred Tons per month"/>
    <s v="1 Mbbl per month"/>
  </r>
  <r>
    <s v="Wielkopl"/>
    <s v="taikuh"/>
    <x v="10"/>
    <n v="39"/>
    <n v="0"/>
    <s v="First World War surplus"/>
    <n v="1"/>
    <n v="0"/>
    <s v="Good"/>
    <n v="5"/>
    <n v="359"/>
    <n v="0"/>
    <x v="4"/>
    <n v="0"/>
    <s v="Untapped"/>
    <s v="Meagre"/>
    <n v="2366"/>
    <n v="0"/>
    <s v="http://blocgame.com/stats.php?id=42376"/>
    <s v="Nice"/>
    <s v="5 Hundred Tons per month"/>
    <n v="0"/>
  </r>
  <r>
    <s v="Asaclar"/>
    <s v="Vladimir_accurate"/>
    <x v="10"/>
    <n v="33"/>
    <n v="0"/>
    <s v="First World War surplus"/>
    <n v="0"/>
    <n v="0"/>
    <s v="Good"/>
    <n v="5"/>
    <n v="359"/>
    <n v="51"/>
    <x v="4"/>
    <n v="0"/>
    <s v="Untapped"/>
    <s v="Meagre"/>
    <n v="2386"/>
    <n v="0"/>
    <s v="http://blocgame.com/stats.php?id=62879"/>
    <s v="Good"/>
    <s v="2 Hundred Tons per month"/>
    <s v="2 Mbbl per month"/>
  </r>
  <r>
    <s v="Swadia"/>
    <s v="SonnyJack"/>
    <x v="3"/>
    <n v="33"/>
    <n v="0"/>
    <s v="First World War surplus"/>
    <n v="0"/>
    <n v="0"/>
    <s v="Good"/>
    <n v="0"/>
    <n v="358"/>
    <n v="2102"/>
    <x v="1"/>
    <n v="0"/>
    <s v="Untapped"/>
    <s v="Mediocre"/>
    <n v="2370"/>
    <n v="0"/>
    <s v="http://blocgame.com/stats.php?id=40011"/>
    <s v="Nice"/>
    <s v="4 Hundred Tons per month"/>
    <s v="2 Mbbl per month"/>
  </r>
  <r>
    <s v="Adrianopolis"/>
    <s v="XAdrianT"/>
    <x v="6"/>
    <n v="41"/>
    <n v="0"/>
    <s v="First World War surplus"/>
    <n v="1"/>
    <n v="0"/>
    <s v="Standard"/>
    <n v="12"/>
    <n v="358"/>
    <n v="2163"/>
    <x v="1"/>
    <n v="0"/>
    <s v="Untapped"/>
    <s v="Meagre"/>
    <n v="2366"/>
    <n v="0"/>
    <s v="http://blocgame.com/stats.php?id=55912"/>
    <s v="Nice"/>
    <s v="8 Hundred Tons per month"/>
    <s v="3 Mbbl per month"/>
  </r>
  <r>
    <s v="Boletaria"/>
    <s v="Geralt Dayne"/>
    <x v="4"/>
    <n v="19"/>
    <n v="0"/>
    <s v="First World War surplus"/>
    <n v="1"/>
    <n v="0"/>
    <s v="Standard"/>
    <n v="3"/>
    <n v="358"/>
    <n v="167"/>
    <x v="17"/>
    <n v="0"/>
    <s v="Untapped"/>
    <s v="Meagre"/>
    <n v="2366"/>
    <n v="0"/>
    <s v="http://blocgame.com/stats.php?id=56664"/>
    <s v="Nice"/>
    <s v="4 Hundred Tons per month"/>
    <s v="3 Mbbl per month"/>
  </r>
  <r>
    <s v="Kulunkjin"/>
    <s v="Areum ling"/>
    <x v="0"/>
    <n v="27"/>
    <n v="0"/>
    <s v="First World War surplus"/>
    <n v="0"/>
    <n v="0"/>
    <s v="Good"/>
    <n v="4"/>
    <n v="368"/>
    <n v="326"/>
    <x v="2"/>
    <n v="0"/>
    <s v="Plentiful"/>
    <s v="Meagre"/>
    <n v="2000"/>
    <n v="0"/>
    <s v="http://blocgame.com/stats.php?id=62604"/>
    <s v="Angelic"/>
    <s v="3 Hundred Tons per month"/>
    <s v="2 Mbbl per month"/>
  </r>
  <r>
    <s v="SOPF"/>
    <s v="Johnathinski Weston"/>
    <x v="19"/>
    <n v="22"/>
    <n v="0"/>
    <s v="First World War surplus"/>
    <n v="0"/>
    <n v="0"/>
    <s v="Elite"/>
    <n v="4"/>
    <n v="358"/>
    <n v="325"/>
    <x v="10"/>
    <n v="0"/>
    <s v="Untapped"/>
    <s v="None"/>
    <n v="2000"/>
    <n v="0"/>
    <s v="http://blocgame.com/stats.php?id=62841"/>
    <s v="Nice"/>
    <s v="6 Hundred Tons per month"/>
    <s v="1 Mbbl per month"/>
  </r>
  <r>
    <s v="Jumbonesia"/>
    <s v="Napalm Caesar"/>
    <x v="4"/>
    <n v="36"/>
    <n v="0"/>
    <s v="First World War surplus"/>
    <n v="0"/>
    <n v="0"/>
    <s v="Elite"/>
    <n v="31"/>
    <n v="357"/>
    <n v="65"/>
    <x v="2"/>
    <n v="0"/>
    <s v="Untapped"/>
    <s v="Mediocre"/>
    <n v="2366"/>
    <n v="0"/>
    <s v="http://blocgame.com/stats.php?id=58350"/>
    <s v="Nice"/>
    <s v="8 Hundred Tons per month"/>
    <n v="0"/>
  </r>
  <r>
    <s v="Novi Sad"/>
    <s v="Serbian Gamer"/>
    <x v="0"/>
    <n v="35"/>
    <n v="0"/>
    <s v="First World War surplus"/>
    <n v="0"/>
    <n v="0"/>
    <s v="Good"/>
    <n v="21"/>
    <n v="357"/>
    <n v="2851"/>
    <x v="7"/>
    <n v="0"/>
    <s v="Untapped"/>
    <s v="Meagre"/>
    <n v="2333"/>
    <n v="0"/>
    <s v="http://blocgame.com/stats.php?id=60752"/>
    <s v="Normal"/>
    <s v="4 Hundred Tons per month"/>
    <s v="2 Mbbl per month"/>
  </r>
  <r>
    <s v="Sanepid"/>
    <s v="Claude Fromage"/>
    <x v="8"/>
    <n v="18"/>
    <n v="0"/>
    <s v="Finest of the 19th century"/>
    <n v="0"/>
    <n v="0"/>
    <s v="Standard"/>
    <n v="84"/>
    <n v="357"/>
    <n v="296"/>
    <x v="16"/>
    <n v="0"/>
    <s v="Untapped"/>
    <s v="None"/>
    <n v="2000"/>
    <n v="0"/>
    <s v="http://blocgame.com/stats.php?id=61592"/>
    <s v="Nice"/>
    <s v="4 Hundred Tons per month"/>
    <s v="1 Mbbl per month"/>
  </r>
  <r>
    <s v="Latveria"/>
    <s v="Doom"/>
    <x v="4"/>
    <n v="16"/>
    <n v="0"/>
    <s v="First World War surplus"/>
    <n v="0"/>
    <n v="0"/>
    <s v="Elite"/>
    <n v="1"/>
    <n v="356"/>
    <n v="2"/>
    <x v="5"/>
    <n v="0"/>
    <s v="Untapped"/>
    <s v="Meagre"/>
    <n v="2039"/>
    <n v="0"/>
    <s v="http://blocgame.com/stats.php?id=57009"/>
    <s v="Nice"/>
    <s v="2 Hundred Tons per month"/>
    <s v="2 Mbbl per month"/>
  </r>
  <r>
    <s v="Akhlaken"/>
    <s v="GaGaK"/>
    <x v="2"/>
    <n v="25"/>
    <n v="0"/>
    <s v="First World War surplus"/>
    <n v="1"/>
    <n v="0"/>
    <s v="Elite"/>
    <n v="0"/>
    <n v="356"/>
    <n v="385"/>
    <x v="10"/>
    <n v="0"/>
    <s v="Untapped"/>
    <s v="Meagre"/>
    <n v="2000"/>
    <n v="0"/>
    <s v="http://blocgame.com/stats.php?id=60346"/>
    <s v="Nice"/>
    <s v="8 Hundred Tons per month"/>
    <s v="1 Mbbl per month"/>
  </r>
  <r>
    <s v="Mangkok"/>
    <s v="MangkukHayun"/>
    <x v="4"/>
    <n v="53"/>
    <n v="0"/>
    <s v="First World War surplus"/>
    <n v="1"/>
    <n v="0"/>
    <s v="Good"/>
    <n v="11"/>
    <n v="356"/>
    <n v="131"/>
    <x v="10"/>
    <n v="0"/>
    <s v="Untapped"/>
    <s v="Meagre"/>
    <n v="2389"/>
    <n v="0"/>
    <s v="http://blocgame.com/stats.php?id=62210"/>
    <s v="Good"/>
    <s v="2 Hundred Tons per month"/>
    <s v="2 Mbbl per month"/>
  </r>
  <r>
    <s v="Sanguar"/>
    <s v="ElectralLove"/>
    <x v="20"/>
    <n v="13"/>
    <n v="0"/>
    <s v="Finest of the 19th century"/>
    <n v="0"/>
    <n v="0"/>
    <s v="Standard"/>
    <n v="28"/>
    <n v="356"/>
    <n v="0"/>
    <x v="10"/>
    <n v="0"/>
    <s v="Untapped"/>
    <s v="Meagre"/>
    <n v="1960"/>
    <n v="0"/>
    <s v="http://blocgame.com/stats.php?id=63075"/>
    <s v="Nice"/>
    <s v="4 Hundred Tons per month"/>
    <n v="0"/>
  </r>
  <r>
    <s v="Trompletrample"/>
    <s v="Brickster"/>
    <x v="4"/>
    <n v="35"/>
    <n v="0"/>
    <s v="Finest of the 19th century"/>
    <n v="0"/>
    <n v="0"/>
    <s v="Good"/>
    <n v="42"/>
    <n v="356"/>
    <n v="1200"/>
    <x v="12"/>
    <n v="0"/>
    <s v="Untapped"/>
    <s v="Meagre"/>
    <n v="2366"/>
    <n v="0"/>
    <s v="http://blocgame.com/stats.php?id=63094"/>
    <s v="Good"/>
    <s v="3 Hundred Tons per month"/>
    <s v="1 Mbbl per month"/>
  </r>
  <r>
    <s v="Godzilla"/>
    <s v="Godzilla"/>
    <x v="3"/>
    <n v="37"/>
    <n v="0"/>
    <s v="First World War surplus"/>
    <n v="0"/>
    <n v="0"/>
    <s v="Elite"/>
    <n v="23"/>
    <n v="356"/>
    <n v="238"/>
    <x v="2"/>
    <n v="0"/>
    <s v="Untapped"/>
    <s v="Meagre"/>
    <n v="2386"/>
    <n v="0"/>
    <s v="http://blocgame.com/stats.php?id=63626"/>
    <s v="Questionable"/>
    <s v="3 Hundred Tons per month"/>
    <s v="1 Mbbl per month"/>
  </r>
  <r>
    <s v="Sun Kingdom"/>
    <s v="Ahmed Habib"/>
    <x v="3"/>
    <n v="35"/>
    <n v="0"/>
    <s v="First World War surplus"/>
    <n v="2"/>
    <n v="0"/>
    <s v="Elite"/>
    <n v="1"/>
    <n v="355"/>
    <n v="4193"/>
    <x v="7"/>
    <n v="0"/>
    <s v="Plentiful"/>
    <s v="Small"/>
    <n v="2382"/>
    <n v="0"/>
    <s v="http://blocgame.com/stats.php?id=5936"/>
    <s v="Nice"/>
    <s v="11 Hundred Tons per month"/>
    <s v="11 Mbbl per month"/>
  </r>
  <r>
    <s v="Ceti Alpha V"/>
    <s v="J. Dax"/>
    <x v="4"/>
    <n v="35"/>
    <n v="0"/>
    <s v="Finest of the 19th century"/>
    <n v="1"/>
    <n v="0"/>
    <s v="Elite"/>
    <n v="3"/>
    <n v="355"/>
    <n v="472"/>
    <x v="4"/>
    <n v="0"/>
    <s v="Untapped"/>
    <s v="Mediocre"/>
    <n v="2419"/>
    <n v="0"/>
    <s v="http://blocgame.com/stats.php?id=51185"/>
    <s v="Good"/>
    <s v="4 Hundred Tons per month"/>
    <s v="2 Mbbl per month"/>
  </r>
  <r>
    <s v="kodiang"/>
    <s v="tester2"/>
    <x v="0"/>
    <n v="27"/>
    <n v="0"/>
    <s v="First World War surplus"/>
    <n v="1"/>
    <n v="0"/>
    <s v="Elite"/>
    <n v="5"/>
    <n v="355"/>
    <n v="473"/>
    <x v="2"/>
    <n v="0"/>
    <s v="Untapped"/>
    <s v="Meagre"/>
    <n v="2370"/>
    <n v="0"/>
    <s v="http://blocgame.com/stats.php?id=60531"/>
    <s v="Normal"/>
    <s v="4 Hundred Tons per month"/>
    <s v="3 Mbbl per month"/>
  </r>
  <r>
    <s v="Cameronia"/>
    <s v="Cameron Saxonson"/>
    <x v="10"/>
    <n v="8"/>
    <n v="0"/>
    <s v="Finest of the 19th century"/>
    <n v="0"/>
    <n v="0"/>
    <s v="Good"/>
    <n v="12"/>
    <n v="355"/>
    <n v="189"/>
    <x v="11"/>
    <n v="0"/>
    <s v="Untapped"/>
    <s v="None"/>
    <n v="2000"/>
    <n v="0"/>
    <s v="http://blocgame.com/stats.php?id=62688"/>
    <s v="Pariah"/>
    <s v="7 Hundred Tons per month"/>
    <s v="4 Mbbl per month"/>
  </r>
  <r>
    <s v="British Egypt"/>
    <s v="Montgomery"/>
    <x v="7"/>
    <n v="8"/>
    <n v="0"/>
    <s v="Finest of the 19th century"/>
    <n v="0"/>
    <n v="0"/>
    <s v="Elite"/>
    <n v="4"/>
    <n v="354"/>
    <n v="1480"/>
    <x v="7"/>
    <n v="0"/>
    <s v="Untapped"/>
    <s v="Small"/>
    <n v="2425"/>
    <n v="0"/>
    <s v="http://blocgame.com/stats.php?id=45596"/>
    <s v="Normal"/>
    <s v="0 Hundred Tons per month"/>
    <n v="0"/>
  </r>
  <r>
    <s v="Romanovia"/>
    <s v="Dmitry Romanov"/>
    <x v="9"/>
    <n v="30"/>
    <n v="0"/>
    <s v="First World War surplus"/>
    <n v="0"/>
    <n v="0"/>
    <s v="Good"/>
    <n v="12"/>
    <n v="354"/>
    <n v="1"/>
    <x v="5"/>
    <n v="0"/>
    <s v="Untapped"/>
    <s v="Meagre"/>
    <n v="2406"/>
    <n v="0"/>
    <s v="http://blocgame.com/stats.php?id=59571"/>
    <s v="Good"/>
    <s v="3 Hundred Tons per month"/>
    <s v="1 Mbbl per month"/>
  </r>
  <r>
    <s v="ZumbaZumbi"/>
    <s v="PakuPakis"/>
    <x v="0"/>
    <n v="6"/>
    <n v="0"/>
    <s v="First World War surplus"/>
    <n v="0"/>
    <n v="0"/>
    <s v="Elite"/>
    <n v="21"/>
    <n v="354"/>
    <n v="0"/>
    <x v="16"/>
    <n v="0"/>
    <s v="Untapped"/>
    <s v="None"/>
    <n v="1617"/>
    <n v="0"/>
    <s v="http://blocgame.com/stats.php?id=61482"/>
    <s v="Nice"/>
    <s v="7 Hundred Tons per month"/>
    <n v="0"/>
  </r>
  <r>
    <s v="saiya"/>
    <s v="saiya"/>
    <x v="0"/>
    <n v="35"/>
    <n v="0"/>
    <s v="First World War surplus"/>
    <n v="1"/>
    <n v="0"/>
    <s v="Standard"/>
    <n v="5"/>
    <n v="354"/>
    <n v="2553"/>
    <x v="1"/>
    <n v="0"/>
    <s v="Untapped"/>
    <s v="Meagre"/>
    <n v="2346"/>
    <n v="0"/>
    <s v="http://blocgame.com/stats.php?id=61785"/>
    <s v="Good"/>
    <s v="4 Hundred Tons per month"/>
    <s v="3 Mbbl per month"/>
  </r>
  <r>
    <s v="Delos"/>
    <s v="Damocles"/>
    <x v="10"/>
    <n v="20"/>
    <n v="0"/>
    <s v="First World War surplus"/>
    <n v="0"/>
    <n v="0"/>
    <s v="Standard"/>
    <n v="1"/>
    <n v="354"/>
    <n v="473"/>
    <x v="15"/>
    <n v="0"/>
    <s v="Untapped"/>
    <s v="None"/>
    <n v="2000"/>
    <n v="0"/>
    <s v="http://blocgame.com/stats.php?id=63002"/>
    <s v="Nice"/>
    <s v="3 Hundred Tons per month"/>
    <n v="0"/>
  </r>
  <r>
    <s v="Davidikstan"/>
    <s v="DCoff"/>
    <x v="0"/>
    <n v="25"/>
    <n v="0"/>
    <s v="First World War surplus"/>
    <n v="0"/>
    <n v="0"/>
    <s v="Elite"/>
    <n v="60"/>
    <n v="353"/>
    <n v="0"/>
    <x v="18"/>
    <n v="0"/>
    <s v="Untapped"/>
    <s v="None"/>
    <n v="2000"/>
    <n v="0"/>
    <s v="http://blocgame.com/stats.php?id=59575"/>
    <s v="Nice"/>
    <s v="2 Hundred Tons per month"/>
    <n v="0"/>
  </r>
  <r>
    <s v="Zen killer"/>
    <s v="Jermainecrazy2157"/>
    <x v="4"/>
    <n v="36"/>
    <n v="0"/>
    <s v="First World War surplus"/>
    <n v="1"/>
    <n v="0"/>
    <s v="Elite"/>
    <n v="6"/>
    <n v="353"/>
    <n v="372"/>
    <x v="2"/>
    <n v="0"/>
    <s v="Untapped"/>
    <s v="Meagre"/>
    <n v="2406"/>
    <n v="0"/>
    <s v="http://blocgame.com/stats.php?id=63107"/>
    <s v="Good"/>
    <s v="5 Hundred Tons per month"/>
    <s v="2 Mbbl per month"/>
  </r>
  <r>
    <s v="Disnomica"/>
    <s v="Chaad"/>
    <x v="4"/>
    <n v="39"/>
    <n v="0"/>
    <s v="Finest of the 19th century"/>
    <n v="1"/>
    <n v="0"/>
    <s v="Elite"/>
    <n v="1"/>
    <n v="352"/>
    <n v="2604"/>
    <x v="1"/>
    <n v="0"/>
    <s v="Untapped"/>
    <s v="Meagre"/>
    <n v="2386"/>
    <n v="0"/>
    <s v="http://blocgame.com/stats.php?id=60992"/>
    <s v="Questionable"/>
    <s v="5 Hundred Tons per month"/>
    <s v="4 Mbbl per month"/>
  </r>
  <r>
    <s v="Kamikazie"/>
    <s v="kamikazie"/>
    <x v="11"/>
    <n v="39"/>
    <n v="0"/>
    <s v="Finest of the 19th century"/>
    <n v="0"/>
    <n v="0"/>
    <s v="Good"/>
    <n v="18"/>
    <n v="352"/>
    <n v="53"/>
    <x v="7"/>
    <n v="0"/>
    <s v="Untapped"/>
    <s v="Mediocre"/>
    <n v="2366"/>
    <n v="0"/>
    <s v="http://blocgame.com/stats.php?id=61783"/>
    <s v="Good"/>
    <s v="4 Hundred Tons per month"/>
    <s v="2 Mbbl per month"/>
  </r>
  <r>
    <s v="Transmekong"/>
    <s v="Prabang"/>
    <x v="0"/>
    <n v="22"/>
    <n v="0"/>
    <s v="Finest of the 19th century"/>
    <n v="0"/>
    <n v="0"/>
    <s v="Good"/>
    <n v="12"/>
    <n v="351"/>
    <n v="477"/>
    <x v="0"/>
    <n v="0"/>
    <s v="Untapped"/>
    <s v="None"/>
    <n v="2059"/>
    <n v="0"/>
    <s v="http://blocgame.com/stats.php?id=40195"/>
    <s v="Good"/>
    <s v="5 Hundred Tons per month"/>
    <s v="1 Mbbl per month"/>
  </r>
  <r>
    <s v="Rostock"/>
    <s v="InnocentAce"/>
    <x v="0"/>
    <n v="37"/>
    <n v="0"/>
    <s v="Finest of the 19th century"/>
    <n v="0"/>
    <n v="0"/>
    <s v="Elite"/>
    <n v="5"/>
    <n v="351"/>
    <n v="63"/>
    <x v="17"/>
    <n v="0"/>
    <s v="Untapped"/>
    <s v="Meagre"/>
    <n v="2322"/>
    <n v="0"/>
    <s v="http://blocgame.com/stats.php?id=40376"/>
    <s v="Good"/>
    <s v="2 Hundred Tons per month"/>
    <s v="1 Mbbl per month"/>
  </r>
  <r>
    <s v="Empyrea"/>
    <s v="Sir_Scarf"/>
    <x v="3"/>
    <n v="41"/>
    <n v="0"/>
    <s v="Finest of the 19th century"/>
    <n v="1"/>
    <n v="0"/>
    <s v="Poor"/>
    <n v="7"/>
    <n v="351"/>
    <n v="48"/>
    <x v="2"/>
    <n v="0"/>
    <s v="Untapped"/>
    <s v="Meagre"/>
    <n v="2366"/>
    <n v="0"/>
    <s v="http://blocgame.com/stats.php?id=49411"/>
    <s v="Nice"/>
    <s v="10 Hundred Tons per month"/>
    <s v="1 Mbbl per month"/>
  </r>
  <r>
    <s v="Hajoki"/>
    <s v="Makao"/>
    <x v="0"/>
    <n v="8"/>
    <n v="0"/>
    <s v="First World War surplus"/>
    <n v="1"/>
    <n v="0"/>
    <s v="Elite"/>
    <n v="21"/>
    <n v="351"/>
    <n v="2464"/>
    <x v="6"/>
    <n v="0"/>
    <s v="Untapped"/>
    <s v="None"/>
    <n v="1666"/>
    <n v="0"/>
    <s v="http://blocgame.com/stats.php?id=60093"/>
    <s v="Nice"/>
    <s v="3 Hundred Tons per month"/>
    <s v="6 Mbbl per month"/>
  </r>
  <r>
    <s v="Jerai"/>
    <s v="muadz.zulkar9"/>
    <x v="2"/>
    <n v="30"/>
    <n v="0"/>
    <s v="First World War surplus"/>
    <n v="1"/>
    <n v="0"/>
    <s v="Elite"/>
    <n v="21"/>
    <n v="351"/>
    <n v="1329"/>
    <x v="6"/>
    <n v="0"/>
    <s v="Untapped"/>
    <s v="Meagre"/>
    <n v="2138"/>
    <n v="0"/>
    <s v="http://blocgame.com/stats.php?id=60621"/>
    <s v="Nice"/>
    <s v="2 Hundred Tons per month"/>
    <s v="7 Mbbl per month"/>
  </r>
  <r>
    <s v="Much War"/>
    <s v="Dan The Magic Man"/>
    <x v="3"/>
    <n v="41"/>
    <n v="0"/>
    <s v="First World War surplus"/>
    <n v="1"/>
    <n v="0"/>
    <s v="Elite"/>
    <n v="1"/>
    <n v="351"/>
    <n v="1884"/>
    <x v="5"/>
    <n v="0"/>
    <s v="Untapped"/>
    <s v="Meagre"/>
    <n v="2386"/>
    <n v="0"/>
    <s v="http://blocgame.com/stats.php?id=61645"/>
    <s v="Normal"/>
    <s v="5 Hundred Tons per month"/>
    <s v="2 Mbbl per month"/>
  </r>
  <r>
    <s v="Brunstovia"/>
    <s v="Zat Other Guy"/>
    <x v="3"/>
    <n v="18"/>
    <n v="0"/>
    <s v="First World War surplus"/>
    <n v="0"/>
    <n v="0"/>
    <s v="Standard"/>
    <n v="19"/>
    <n v="351"/>
    <n v="404"/>
    <x v="17"/>
    <n v="0"/>
    <s v="Untapped"/>
    <s v="Meagre"/>
    <n v="2000"/>
    <n v="0"/>
    <s v="http://blocgame.com/stats.php?id=62648"/>
    <s v="Nice"/>
    <s v="4 Hundred Tons per month"/>
    <s v="1 Mbbl per month"/>
  </r>
  <r>
    <s v="Nhayat"/>
    <s v="Nhayat"/>
    <x v="3"/>
    <n v="41"/>
    <n v="0"/>
    <s v="Finest of the 19th century"/>
    <n v="0"/>
    <n v="0"/>
    <s v="Good"/>
    <n v="6"/>
    <n v="351"/>
    <n v="328"/>
    <x v="4"/>
    <n v="0"/>
    <s v="Untapped"/>
    <s v="Small"/>
    <n v="2402"/>
    <n v="0"/>
    <s v="http://blocgame.com/stats.php?id=62666"/>
    <s v="Questionable"/>
    <s v="4 Hundred Tons per month"/>
    <s v="1 Mbbl per month"/>
  </r>
  <r>
    <s v="Brelon"/>
    <s v="Duvalion"/>
    <x v="10"/>
    <n v="20"/>
    <n v="0"/>
    <s v="Finest of the 19th century"/>
    <n v="1"/>
    <n v="0"/>
    <s v="Standard"/>
    <n v="26"/>
    <n v="351"/>
    <n v="252"/>
    <x v="11"/>
    <n v="0"/>
    <s v="Untapped"/>
    <s v="None"/>
    <n v="2000"/>
    <n v="0"/>
    <s v="http://blocgame.com/stats.php?id=62812"/>
    <s v="Nice"/>
    <s v="7 Hundred Tons per month"/>
    <s v="3 Mbbl per month"/>
  </r>
  <r>
    <s v="Ambon"/>
    <s v="Chalkface"/>
    <x v="0"/>
    <n v="32"/>
    <n v="0"/>
    <s v="First World War surplus"/>
    <n v="0"/>
    <n v="0"/>
    <s v="Good"/>
    <n v="18"/>
    <n v="350"/>
    <n v="386"/>
    <x v="2"/>
    <n v="0"/>
    <s v="Untapped"/>
    <s v="Meagre"/>
    <n v="2039"/>
    <n v="0"/>
    <s v="http://blocgame.com/stats.php?id=42744"/>
    <s v="Good"/>
    <s v="5 Hundred Tons per month"/>
    <s v="2 Mbbl per month"/>
  </r>
  <r>
    <s v="Versail"/>
    <s v="Chairman"/>
    <x v="10"/>
    <n v="20"/>
    <n v="0"/>
    <s v="First World War surplus"/>
    <n v="0"/>
    <n v="0"/>
    <s v="Standard"/>
    <n v="28"/>
    <n v="360"/>
    <n v="119"/>
    <x v="4"/>
    <n v="0"/>
    <s v="Untapped"/>
    <s v="None"/>
    <n v="2000"/>
    <n v="0"/>
    <s v="http://blocgame.com/stats.php?id=45646"/>
    <s v="Nice"/>
    <s v="4 Hundred Tons per month"/>
    <s v="1 Mbbl per month"/>
  </r>
  <r>
    <s v="kobisbunga"/>
    <s v="kobis"/>
    <x v="7"/>
    <n v="20"/>
    <n v="0"/>
    <s v="First World War surplus"/>
    <n v="1"/>
    <n v="0"/>
    <s v="Good"/>
    <n v="4"/>
    <n v="350"/>
    <n v="301"/>
    <x v="10"/>
    <n v="0"/>
    <s v="Untapped"/>
    <s v="Meagre"/>
    <n v="2000"/>
    <n v="0"/>
    <s v="http://blocgame.com/stats.php?id=61609"/>
    <s v="Nice"/>
    <s v="4 Hundred Tons per month"/>
    <s v="3 Mbbl per month"/>
  </r>
  <r>
    <s v="Cyleia"/>
    <s v="Silas Adar"/>
    <x v="3"/>
    <n v="18"/>
    <n v="0"/>
    <s v="First World War surplus"/>
    <n v="0"/>
    <n v="0"/>
    <s v="Elite"/>
    <n v="4"/>
    <n v="350"/>
    <n v="673"/>
    <x v="8"/>
    <n v="0"/>
    <s v="Untapped"/>
    <s v="Small"/>
    <n v="2093"/>
    <n v="0"/>
    <s v="http://blocgame.com/stats.php?id=62784"/>
    <s v="Good"/>
    <s v="4 Hundred Tons per month"/>
    <s v="2 Mbbl per month"/>
  </r>
  <r>
    <s v="Burke Tome"/>
    <s v="Haggashed"/>
    <x v="7"/>
    <n v="35"/>
    <n v="0"/>
    <s v="First World War surplus"/>
    <n v="1"/>
    <n v="0"/>
    <s v="Good"/>
    <n v="2"/>
    <n v="350"/>
    <n v="3323"/>
    <x v="5"/>
    <n v="0"/>
    <s v="Untapped"/>
    <s v="Meagre"/>
    <n v="2000"/>
    <n v="0"/>
    <s v="http://blocgame.com/stats.php?id=63028"/>
    <s v="Nice"/>
    <s v="7 Hundred Tons per month"/>
    <s v="5 Mbbl per month"/>
  </r>
  <r>
    <s v="Aryana"/>
    <s v="Williarsk"/>
    <x v="10"/>
    <n v="7"/>
    <n v="0"/>
    <s v="Finest of the 19th century"/>
    <n v="0"/>
    <n v="0"/>
    <s v="Standard"/>
    <n v="1"/>
    <n v="361"/>
    <n v="366"/>
    <x v="15"/>
    <n v="0"/>
    <s v="Near Depletion"/>
    <s v="None"/>
    <n v="2000"/>
    <n v="0"/>
    <s v="http://blocgame.com/stats.php?id=2313"/>
    <s v="Questionable"/>
    <s v="5 Hundred Tons per month"/>
    <s v="1 Mbbl per month"/>
  </r>
  <r>
    <s v="Spartan lsnd"/>
    <s v="Josepgreen"/>
    <x v="7"/>
    <n v="29"/>
    <n v="0"/>
    <s v="First World War surplus"/>
    <n v="0"/>
    <n v="0"/>
    <s v="Elite"/>
    <n v="12"/>
    <n v="349"/>
    <n v="4066"/>
    <x v="6"/>
    <n v="0"/>
    <s v="Untapped"/>
    <s v="Meagre"/>
    <n v="2409"/>
    <n v="0"/>
    <s v="http://blocgame.com/stats.php?id=59652"/>
    <s v="Isolated"/>
    <s v="5 Hundred Tons per month"/>
    <s v="3 Mbbl per month"/>
  </r>
  <r>
    <s v="Mogudishu"/>
    <s v="Hussain Mohammed Dahir"/>
    <x v="0"/>
    <n v="35"/>
    <n v="0"/>
    <s v="Finest of the 19th century"/>
    <n v="0"/>
    <n v="0"/>
    <s v="Elite"/>
    <n v="37"/>
    <n v="349"/>
    <n v="494"/>
    <x v="18"/>
    <n v="0"/>
    <s v="Untapped"/>
    <s v="Meagre"/>
    <n v="2382"/>
    <n v="0"/>
    <s v="http://blocgame.com/stats.php?id=60493"/>
    <s v="Good"/>
    <s v="2 Hundred Tons per month"/>
    <n v="0"/>
  </r>
  <r>
    <s v="Satan kingdom"/>
    <s v="alistan1987"/>
    <x v="0"/>
    <n v="9"/>
    <n v="0"/>
    <s v="Finest of the 19th century"/>
    <n v="0"/>
    <n v="0"/>
    <s v="Standard"/>
    <n v="71"/>
    <n v="349"/>
    <n v="0"/>
    <x v="10"/>
    <n v="0"/>
    <s v="Untapped"/>
    <s v="None"/>
    <n v="1666"/>
    <n v="0"/>
    <s v="http://blocgame.com/stats.php?id=60809"/>
    <s v="Nice"/>
    <s v="2 Hundred Tons per month"/>
    <n v="0"/>
  </r>
  <r>
    <s v="Chistriania"/>
    <s v="Chistrian"/>
    <x v="15"/>
    <n v="11"/>
    <n v="0"/>
    <s v="Finest of the 19th century"/>
    <n v="0"/>
    <n v="0"/>
    <s v="Elite"/>
    <n v="6"/>
    <n v="349"/>
    <n v="348"/>
    <x v="11"/>
    <n v="0"/>
    <s v="Depleted"/>
    <s v="None"/>
    <n v="2417"/>
    <n v="0"/>
    <s v="http://blocgame.com/stats.php?id=63264"/>
    <s v="Axis of Evil"/>
    <s v="4 Hundred Tons per month"/>
    <s v="1 Mbbl per month"/>
  </r>
  <r>
    <s v="Supercell"/>
    <s v="Charlotte"/>
    <x v="0"/>
    <n v="25"/>
    <n v="0"/>
    <s v="First World War surplus"/>
    <n v="0"/>
    <n v="0"/>
    <s v="Elite"/>
    <n v="22"/>
    <n v="348"/>
    <n v="0"/>
    <x v="10"/>
    <n v="0"/>
    <s v="Untapped"/>
    <s v="None"/>
    <n v="2000"/>
    <n v="0"/>
    <s v="http://blocgame.com/stats.php?id=48901"/>
    <s v="Nice"/>
    <s v="5 Hundred Tons per month"/>
    <s v="1 Mbbl per month"/>
  </r>
  <r>
    <s v="Jam"/>
    <s v="pbjam"/>
    <x v="7"/>
    <n v="22"/>
    <n v="0"/>
    <s v="First World War surplus"/>
    <n v="1"/>
    <n v="0"/>
    <s v="Good"/>
    <n v="21"/>
    <n v="347"/>
    <n v="499"/>
    <x v="10"/>
    <n v="0"/>
    <s v="Untapped"/>
    <s v="Meagre"/>
    <n v="1999"/>
    <n v="0"/>
    <s v="http://blocgame.com/stats.php?id=56490"/>
    <s v="Nice"/>
    <s v="7 Hundred Tons per month"/>
    <n v="0"/>
  </r>
  <r>
    <s v="mani"/>
    <s v="mani"/>
    <x v="9"/>
    <n v="9"/>
    <n v="0"/>
    <s v="First World War surplus"/>
    <n v="0"/>
    <n v="0"/>
    <s v="Standard"/>
    <n v="0"/>
    <n v="347"/>
    <n v="838"/>
    <x v="12"/>
    <n v="0"/>
    <s v="Untapped"/>
    <s v="Meagre"/>
    <n v="1633"/>
    <n v="0"/>
    <s v="http://blocgame.com/stats.php?id=62912"/>
    <s v="Nice"/>
    <s v="4 Hundred Tons per month"/>
    <s v="3 Mbbl per month"/>
  </r>
  <r>
    <s v="Canuckistan!!"/>
    <s v="Cosmic Canuck"/>
    <x v="7"/>
    <n v="39"/>
    <n v="0"/>
    <s v="First World War surplus"/>
    <n v="0"/>
    <n v="0"/>
    <s v="Good"/>
    <n v="4"/>
    <n v="340"/>
    <n v="6043"/>
    <x v="12"/>
    <n v="0"/>
    <s v="Untapped"/>
    <s v="Small"/>
    <n v="2415"/>
    <n v="0"/>
    <s v="http://blocgame.com/stats.php?id=49526"/>
    <s v="Nice"/>
    <s v="3 Hundred Tons per month"/>
    <s v="3 Mbbl per month"/>
  </r>
  <r>
    <s v="Pizzarriba"/>
    <s v="Speedy Gonzales"/>
    <x v="10"/>
    <n v="39"/>
    <n v="0"/>
    <s v="First World War surplus"/>
    <n v="0"/>
    <n v="0"/>
    <s v="Elite"/>
    <n v="83"/>
    <n v="349"/>
    <n v="0"/>
    <x v="4"/>
    <n v="0"/>
    <s v="Untapped"/>
    <s v="None"/>
    <n v="2000"/>
    <n v="0"/>
    <s v="http://blocgame.com/stats.php?id=62957"/>
    <s v="Nice"/>
    <s v="2 Hundred Tons per month"/>
    <n v="0"/>
  </r>
  <r>
    <s v="Reality"/>
    <s v="fujisyugi"/>
    <x v="4"/>
    <n v="39"/>
    <n v="0"/>
    <s v="First World War surplus"/>
    <n v="0"/>
    <n v="0"/>
    <s v="Good"/>
    <n v="6"/>
    <n v="335"/>
    <n v="0"/>
    <x v="16"/>
    <n v="0"/>
    <s v="Untapped"/>
    <s v="None"/>
    <n v="2382"/>
    <n v="0"/>
    <s v="http://blocgame.com/stats.php?id=53029"/>
    <s v="Angelic"/>
    <s v="4 Hundred Tons per month"/>
    <n v="0"/>
  </r>
  <r>
    <s v="Enggor Perak"/>
    <s v="meor"/>
    <x v="2"/>
    <n v="25"/>
    <n v="0"/>
    <s v="First World War surplus"/>
    <n v="0"/>
    <n v="0"/>
    <s v="Elite"/>
    <n v="59"/>
    <n v="351"/>
    <n v="408"/>
    <x v="10"/>
    <n v="0"/>
    <s v="Untapped"/>
    <s v="None"/>
    <n v="2000"/>
    <n v="0"/>
    <s v="http://blocgame.com/stats.php?id=60674"/>
    <s v="Nice"/>
    <s v="2 Hundred Tons per month"/>
    <s v="2 Mbbl per month"/>
  </r>
  <r>
    <s v="Titiwangsa"/>
    <s v="Orga"/>
    <x v="2"/>
    <n v="20"/>
    <n v="0"/>
    <s v="Finest of the 19th century"/>
    <n v="1"/>
    <n v="0"/>
    <s v="Standard"/>
    <n v="4"/>
    <n v="355"/>
    <n v="168"/>
    <x v="10"/>
    <n v="0"/>
    <s v="Untapped"/>
    <s v="None"/>
    <n v="2000"/>
    <n v="0"/>
    <s v="http://blocgame.com/stats.php?id=61596"/>
    <s v="Nice"/>
    <s v="5 Hundred Tons per month"/>
    <s v="2 Mbbl per month"/>
  </r>
  <r>
    <s v="Baloq"/>
    <s v="Baloq Liat"/>
    <x v="0"/>
    <n v="13"/>
    <n v="0"/>
    <s v="First World War surplus"/>
    <n v="1"/>
    <n v="0"/>
    <s v="Good"/>
    <n v="3"/>
    <n v="345"/>
    <n v="356"/>
    <x v="0"/>
    <n v="1"/>
    <n v="0"/>
    <s v="None"/>
    <n v="1960"/>
    <n v="0"/>
    <s v="http://blocgame.com/stats.php?id=61900"/>
    <s v="Nice"/>
    <s v="3 Hundred Tons per month"/>
    <s v="1 Mbbl per month"/>
  </r>
  <r>
    <s v="Cempaka"/>
    <s v="saufirahim"/>
    <x v="0"/>
    <n v="20"/>
    <n v="0"/>
    <s v="First World War surplus"/>
    <n v="1"/>
    <n v="0"/>
    <s v="Standard"/>
    <n v="18"/>
    <n v="355"/>
    <n v="216"/>
    <x v="10"/>
    <n v="0"/>
    <s v="Untapped"/>
    <s v="None"/>
    <n v="2000"/>
    <n v="0"/>
    <s v="http://blocgame.com/stats.php?id=62390"/>
    <s v="Nice"/>
    <s v="2 Hundred Tons per month"/>
    <s v="2 Mbbl per month"/>
  </r>
  <r>
    <s v="fotamorgana"/>
    <s v="nadim"/>
    <x v="0"/>
    <n v="18"/>
    <n v="0"/>
    <s v="First World War surplus"/>
    <n v="0"/>
    <n v="0"/>
    <s v="Standard"/>
    <n v="2"/>
    <n v="355"/>
    <n v="1"/>
    <x v="10"/>
    <n v="0"/>
    <s v="Untapped"/>
    <s v="None"/>
    <n v="2000"/>
    <n v="0"/>
    <s v="http://blocgame.com/stats.php?id=62833"/>
    <s v="Nice"/>
    <s v="2 Hundred Tons per month"/>
    <s v="1 Mbbl per month"/>
  </r>
  <r>
    <s v="Selja"/>
    <s v="Whalenator"/>
    <x v="7"/>
    <n v="26"/>
    <n v="0"/>
    <s v="Finest of the 19th century"/>
    <n v="0"/>
    <n v="0"/>
    <s v="Standard"/>
    <n v="7"/>
    <n v="349"/>
    <n v="3688"/>
    <x v="12"/>
    <n v="0"/>
    <s v="Plentiful"/>
    <s v="Meagre"/>
    <n v="2059"/>
    <n v="0"/>
    <s v="http://blocgame.com/stats.php?id=63172"/>
    <s v="Normal"/>
    <s v="2 Hundred Tons per month"/>
    <s v="3 Mbbl per month"/>
  </r>
  <r>
    <s v="Whte_Apartheid"/>
    <s v="Awesmon"/>
    <x v="3"/>
    <n v="20"/>
    <n v="0"/>
    <s v="Finest of the 19th century"/>
    <n v="0"/>
    <n v="0"/>
    <s v="Standard"/>
    <n v="50"/>
    <n v="357"/>
    <n v="1"/>
    <x v="3"/>
    <n v="0"/>
    <s v="Untapped"/>
    <s v="None"/>
    <n v="2000"/>
    <n v="0"/>
    <s v="http://blocgame.com/stats.php?id=63271"/>
    <s v="Good"/>
    <s v="2 Hundred Tons per month"/>
    <s v="1 Mbbl per month"/>
  </r>
  <r>
    <s v="Duterte"/>
    <s v="Rodrigo Duterte"/>
    <x v="0"/>
    <n v="20"/>
    <n v="0"/>
    <s v="Finest of the 19th century"/>
    <n v="0"/>
    <n v="0"/>
    <s v="Standard"/>
    <n v="72"/>
    <n v="351"/>
    <n v="0"/>
    <x v="0"/>
    <n v="0"/>
    <s v="Untapped"/>
    <s v="None"/>
    <n v="2000"/>
    <n v="0"/>
    <s v="http://blocgame.com/stats.php?id=57937"/>
    <s v="Nice"/>
    <s v="6 Hundred Tons per month"/>
    <n v="0"/>
  </r>
  <r>
    <s v="Endau"/>
    <s v="Syazwanjalil"/>
    <x v="2"/>
    <n v="20"/>
    <n v="0"/>
    <s v="Finest of the 19th century"/>
    <n v="1"/>
    <n v="0"/>
    <s v="Standard"/>
    <n v="5"/>
    <n v="353"/>
    <n v="238"/>
    <x v="10"/>
    <n v="0"/>
    <s v="Untapped"/>
    <s v="None"/>
    <n v="2000"/>
    <n v="0"/>
    <s v="http://blocgame.com/stats.php?id=61932"/>
    <s v="Nice"/>
    <s v="6 Hundred Tons per month"/>
    <s v="2 Mbbl per month"/>
  </r>
  <r>
    <s v="Parsistan"/>
    <s v="PrinceOfPersia"/>
    <x v="1"/>
    <n v="32"/>
    <n v="0"/>
    <s v="Finest of the 19th century"/>
    <n v="0"/>
    <n v="0"/>
    <s v="Good"/>
    <n v="6"/>
    <n v="336"/>
    <n v="4728"/>
    <x v="12"/>
    <n v="0"/>
    <s v="Untapped"/>
    <s v="Meagre"/>
    <n v="2355"/>
    <n v="0"/>
    <s v="http://blocgame.com/stats.php?id=58128"/>
    <s v="Good"/>
    <s v="2 Hundred Tons per month"/>
    <s v="4 Mbbl per month"/>
  </r>
  <r>
    <s v="Homo Mono"/>
    <s v="Homo Mono"/>
    <x v="7"/>
    <n v="21"/>
    <n v="0"/>
    <s v="First World War surplus"/>
    <n v="0"/>
    <n v="0"/>
    <s v="Elite"/>
    <n v="4"/>
    <n v="334"/>
    <n v="379"/>
    <x v="1"/>
    <n v="0"/>
    <s v="Untapped"/>
    <s v="Small"/>
    <n v="2350"/>
    <n v="0"/>
    <s v="http://blocgame.com/stats.php?id=59108"/>
    <s v="Angelic"/>
    <s v="2 Hundred Tons per month"/>
    <s v="2 Mbbl per month"/>
  </r>
  <r>
    <s v="TerapBuduLipis"/>
    <s v="SyedRazi"/>
    <x v="4"/>
    <n v="39"/>
    <n v="0"/>
    <s v="First World War surplus"/>
    <n v="1"/>
    <n v="0"/>
    <s v="Good"/>
    <n v="0"/>
    <n v="335"/>
    <n v="117"/>
    <x v="0"/>
    <n v="0"/>
    <s v="Untapped"/>
    <s v="Meagre"/>
    <n v="2362"/>
    <n v="0"/>
    <s v="http://blocgame.com/stats.php?id=60513"/>
    <s v="Nice"/>
    <s v="5 Hundred Tons per month"/>
    <s v="2 Mbbl per month"/>
  </r>
  <r>
    <s v="Pahang Power"/>
    <s v="Kerol"/>
    <x v="2"/>
    <n v="25"/>
    <n v="0"/>
    <s v="First World War surplus"/>
    <n v="1"/>
    <n v="0"/>
    <s v="Elite"/>
    <n v="0"/>
    <n v="352"/>
    <n v="275"/>
    <x v="10"/>
    <n v="0"/>
    <s v="Untapped"/>
    <s v="None"/>
    <n v="2000"/>
    <n v="0"/>
    <s v="http://blocgame.com/stats.php?id=60578"/>
    <s v="Nice"/>
    <s v="4 Hundred Tons per month"/>
    <s v="2 Mbbl per month"/>
  </r>
  <r>
    <s v="Mont Blanc"/>
    <s v="Tesco"/>
    <x v="0"/>
    <n v="9"/>
    <n v="0"/>
    <s v="First World War surplus"/>
    <n v="0"/>
    <n v="0"/>
    <s v="Undisciplined Rabble"/>
    <n v="23"/>
    <n v="382"/>
    <n v="0"/>
    <x v="1"/>
    <n v="0"/>
    <s v="Untapped"/>
    <s v="Meagre"/>
    <n v="1633"/>
    <n v="0"/>
    <s v="http://blocgame.com/stats.php?id=62644"/>
    <s v="Nice"/>
    <s v="2 Hundred Tons per month"/>
    <n v="0"/>
  </r>
  <r>
    <s v="Popsiciles"/>
    <s v="catndaxfire"/>
    <x v="7"/>
    <n v="35"/>
    <n v="0"/>
    <s v="First World War surplus"/>
    <n v="0"/>
    <n v="0"/>
    <s v="Good"/>
    <n v="26"/>
    <n v="343"/>
    <n v="4591"/>
    <x v="1"/>
    <n v="0"/>
    <s v="Untapped"/>
    <s v="None"/>
    <n v="2000"/>
    <n v="0"/>
    <s v="http://blocgame.com/stats.php?id=40495"/>
    <s v="Nice"/>
    <s v="4 Hundred Tons per month"/>
    <s v="2 Mbbl per month"/>
  </r>
  <r>
    <s v="Yugoslothia"/>
    <s v="Yugoslothia"/>
    <x v="7"/>
    <n v="10"/>
    <n v="0"/>
    <s v="First World War surplus"/>
    <n v="1"/>
    <n v="0"/>
    <s v="Elite"/>
    <n v="1"/>
    <n v="346"/>
    <n v="2480"/>
    <x v="7"/>
    <n v="0"/>
    <s v="Plentiful"/>
    <s v="Meagre"/>
    <n v="1960"/>
    <n v="0"/>
    <s v="http://blocgame.com/stats.php?id=55968"/>
    <s v="Nice"/>
    <s v="5 Hundred Tons per month"/>
    <s v="3 Mbbl per month"/>
  </r>
  <r>
    <s v="Shanghai"/>
    <s v="Lon Dyo"/>
    <x v="3"/>
    <n v="36"/>
    <n v="0"/>
    <s v="First World War surplus"/>
    <n v="1"/>
    <n v="0"/>
    <s v="Elite"/>
    <n v="2"/>
    <n v="333"/>
    <n v="265"/>
    <x v="17"/>
    <n v="0"/>
    <s v="Untapped"/>
    <s v="Meagre"/>
    <n v="2442"/>
    <n v="0"/>
    <s v="http://blocgame.com/stats.php?id=63118"/>
    <s v="Good"/>
    <s v="3 Hundred Tons per month"/>
    <s v="2 Mbbl per month"/>
  </r>
  <r>
    <s v="South Park"/>
    <s v="cartman"/>
    <x v="6"/>
    <n v="25"/>
    <n v="0"/>
    <s v="First World War surplus"/>
    <n v="0"/>
    <n v="0"/>
    <s v="Elite"/>
    <n v="1"/>
    <n v="343"/>
    <n v="0"/>
    <x v="4"/>
    <n v="0"/>
    <s v="Untapped"/>
    <s v="None"/>
    <n v="2000"/>
    <n v="0"/>
    <s v="http://blocgame.com/stats.php?id=228"/>
    <s v="Nice"/>
    <s v="4 Hundred Tons per month"/>
    <n v="0"/>
  </r>
  <r>
    <s v="Ihejirika"/>
    <s v="mcbucksauce"/>
    <x v="0"/>
    <n v="12"/>
    <n v="0"/>
    <s v="First World War surplus"/>
    <n v="0"/>
    <n v="0"/>
    <s v="Good"/>
    <n v="5"/>
    <n v="349"/>
    <n v="106"/>
    <x v="19"/>
    <n v="0"/>
    <s v="Untapped"/>
    <s v="None"/>
    <n v="1980"/>
    <n v="0"/>
    <s v="http://blocgame.com/stats.php?id=43145"/>
    <s v="Nice"/>
    <s v="3 Hundred Tons per month"/>
    <s v="1 Mbbl per month"/>
  </r>
  <r>
    <s v="Black Knights"/>
    <s v="DARK REAPER"/>
    <x v="0"/>
    <n v="2"/>
    <n v="0"/>
    <s v="Finest of the 19th century"/>
    <n v="0"/>
    <n v="0"/>
    <s v="Standard"/>
    <n v="54"/>
    <n v="350"/>
    <n v="0"/>
    <x v="16"/>
    <n v="0"/>
    <s v="Untapped"/>
    <s v="None"/>
    <n v="1960"/>
    <n v="0"/>
    <s v="http://blocgame.com/stats.php?id=58473"/>
    <s v="Nice"/>
    <s v="8 Hundred Tons per month"/>
    <n v="0"/>
  </r>
  <r>
    <s v="Bango"/>
    <s v="MrTangoMango"/>
    <x v="0"/>
    <n v="20"/>
    <n v="0"/>
    <s v="Finest of the 19th century"/>
    <n v="0"/>
    <n v="0"/>
    <s v="Standard"/>
    <n v="8"/>
    <n v="352"/>
    <n v="136"/>
    <x v="16"/>
    <n v="0"/>
    <s v="Untapped"/>
    <s v="None"/>
    <n v="2000"/>
    <n v="0"/>
    <s v="http://blocgame.com/stats.php?id=59337"/>
    <s v="Nice"/>
    <s v="7 Hundred Tons per month"/>
    <s v="1 Mbbl per month"/>
  </r>
  <r>
    <s v="Mortar Head"/>
    <s v="Caffan"/>
    <x v="2"/>
    <n v="24"/>
    <n v="0"/>
    <s v="Finest of the 19th century"/>
    <n v="0"/>
    <n v="0"/>
    <s v="Poor"/>
    <n v="30"/>
    <n v="346"/>
    <n v="113"/>
    <x v="2"/>
    <n v="0"/>
    <s v="Untapped"/>
    <s v="None"/>
    <n v="2000"/>
    <n v="0"/>
    <s v="http://blocgame.com/stats.php?id=60583"/>
    <s v="Nice"/>
    <s v="3 Hundred Tons per month"/>
    <s v="1 Mbbl per month"/>
  </r>
  <r>
    <s v="KaleCepo"/>
    <s v="sultan lee"/>
    <x v="2"/>
    <n v="39"/>
    <n v="0"/>
    <s v="First World War surplus"/>
    <n v="1"/>
    <n v="0"/>
    <s v="Good"/>
    <n v="40"/>
    <n v="336"/>
    <n v="759"/>
    <x v="10"/>
    <n v="0"/>
    <s v="Untapped"/>
    <s v="Meagre"/>
    <n v="2333"/>
    <n v="0"/>
    <s v="http://blocgame.com/stats.php?id=60711"/>
    <s v="Nice"/>
    <s v="9 Hundred Tons per month"/>
    <s v="4 Mbbl per month"/>
  </r>
  <r>
    <s v="CTSKRR"/>
    <s v="CTSKRR"/>
    <x v="4"/>
    <n v="38"/>
    <n v="0"/>
    <s v="First World War surplus"/>
    <n v="0"/>
    <n v="0"/>
    <s v="Poor"/>
    <n v="4"/>
    <n v="347"/>
    <n v="378"/>
    <x v="17"/>
    <n v="0"/>
    <s v="Untapped"/>
    <s v="Small"/>
    <n v="2000"/>
    <n v="0"/>
    <s v="http://blocgame.com/stats.php?id=60811"/>
    <s v="Angelic"/>
    <s v="3 Hundred Tons per month"/>
    <s v="2 Mbbl per month"/>
  </r>
  <r>
    <s v="zener diode"/>
    <s v="zdiode1"/>
    <x v="0"/>
    <n v="4"/>
    <n v="0"/>
    <s v="Finest of the 19th century"/>
    <n v="0"/>
    <n v="0"/>
    <s v="Standard"/>
    <n v="78"/>
    <n v="350"/>
    <n v="0"/>
    <x v="17"/>
    <n v="0"/>
    <s v="Untapped"/>
    <s v="None"/>
    <n v="1960"/>
    <n v="0"/>
    <s v="http://blocgame.com/stats.php?id=61908"/>
    <s v="Nice"/>
    <s v="2 Hundred Tons per month"/>
    <n v="0"/>
  </r>
  <r>
    <s v="Batu putih"/>
    <s v="Harzan"/>
    <x v="0"/>
    <n v="18"/>
    <n v="0"/>
    <s v="Finest of the 19th century"/>
    <n v="1"/>
    <n v="0"/>
    <s v="Good"/>
    <n v="4"/>
    <n v="355"/>
    <n v="489"/>
    <x v="10"/>
    <n v="0"/>
    <s v="Untapped"/>
    <s v="None"/>
    <n v="2000"/>
    <n v="0"/>
    <s v="http://blocgame.com/stats.php?id=61926"/>
    <s v="Nice"/>
    <s v="4 Hundred Tons per month"/>
    <s v="2 Mbbl per month"/>
  </r>
  <r>
    <s v="New Byzantion"/>
    <s v="Bydlo"/>
    <x v="0"/>
    <n v="3"/>
    <n v="0"/>
    <s v="Finest of the 19th century"/>
    <n v="0"/>
    <n v="0"/>
    <s v="Standard"/>
    <n v="49"/>
    <n v="353"/>
    <n v="0"/>
    <x v="5"/>
    <n v="0"/>
    <s v="Untapped"/>
    <s v="None"/>
    <n v="1960"/>
    <n v="0"/>
    <s v="http://blocgame.com/stats.php?id=63335"/>
    <s v="Good"/>
    <s v="2 Hundred Tons per month"/>
    <n v="0"/>
  </r>
  <r>
    <s v="Drunken Retards"/>
    <s v="Some Drunken Retard"/>
    <x v="3"/>
    <n v="20"/>
    <n v="0"/>
    <s v="Finest of the 19th century"/>
    <n v="0"/>
    <n v="0"/>
    <s v="Standard"/>
    <n v="19"/>
    <n v="355"/>
    <n v="1578"/>
    <x v="5"/>
    <n v="0"/>
    <s v="Untapped"/>
    <s v="None"/>
    <n v="2000"/>
    <n v="0"/>
    <s v="http://blocgame.com/stats.php?id=63612"/>
    <s v="Good"/>
    <s v="3 Hundred Tons per month"/>
    <s v="5 Mbbl per month"/>
  </r>
  <r>
    <s v="Cabtopia"/>
    <s v="Sir Cabbage IV"/>
    <x v="10"/>
    <n v="25"/>
    <n v="0"/>
    <s v="First World War surplus"/>
    <n v="0"/>
    <n v="0"/>
    <s v="Elite"/>
    <n v="54"/>
    <n v="348"/>
    <n v="211"/>
    <x v="4"/>
    <n v="0"/>
    <s v="Untapped"/>
    <s v="None"/>
    <n v="2000"/>
    <n v="0"/>
    <s v="http://blocgame.com/stats.php?id=46905"/>
    <s v="Questionable"/>
    <s v="5 Hundred Tons per month"/>
    <s v="2 Mbbl per month"/>
  </r>
  <r>
    <s v="Nerdia"/>
    <s v="TheKyu"/>
    <x v="7"/>
    <n v="38"/>
    <n v="0"/>
    <s v="First World War surplus"/>
    <n v="1"/>
    <n v="0"/>
    <s v="Good"/>
    <n v="5"/>
    <n v="334"/>
    <n v="110"/>
    <x v="4"/>
    <n v="0"/>
    <s v="Untapped"/>
    <s v="Small"/>
    <n v="2406"/>
    <n v="0"/>
    <s v="http://blocgame.com/stats.php?id=56451"/>
    <s v="Nice"/>
    <s v="11 Hundred Tons per month"/>
    <s v="4 Mbbl per month"/>
  </r>
  <r>
    <s v="Burro"/>
    <s v="DelBurroJuan"/>
    <x v="0"/>
    <n v="25"/>
    <n v="0"/>
    <s v="First World War surplus"/>
    <n v="0"/>
    <n v="0"/>
    <s v="Elite"/>
    <n v="59"/>
    <n v="350"/>
    <n v="1"/>
    <x v="13"/>
    <n v="0"/>
    <s v="Untapped"/>
    <s v="None"/>
    <n v="2000"/>
    <n v="0"/>
    <s v="http://blocgame.com/stats.php?id=57494"/>
    <s v="Good"/>
    <s v="2 Hundred Tons per month"/>
    <s v="1 Mbbl per month"/>
  </r>
  <r>
    <s v="Tuaran"/>
    <s v="Sufrie"/>
    <x v="0"/>
    <n v="25"/>
    <n v="0"/>
    <s v="First World War surplus"/>
    <n v="0"/>
    <n v="0"/>
    <s v="Elite"/>
    <n v="7"/>
    <n v="346"/>
    <n v="43"/>
    <x v="2"/>
    <n v="0"/>
    <s v="Untapped"/>
    <s v="None"/>
    <n v="2000"/>
    <n v="0"/>
    <s v="http://blocgame.com/stats.php?id=61828"/>
    <s v="Nice"/>
    <s v="8 Hundred Tons per month"/>
    <s v="5 Mbbl per month"/>
  </r>
  <r>
    <s v="Labuair"/>
    <s v="Kultur mayor"/>
    <x v="0"/>
    <n v="13"/>
    <n v="0"/>
    <s v="First World War surplus"/>
    <n v="0"/>
    <n v="0"/>
    <s v="Elite"/>
    <n v="53"/>
    <n v="361"/>
    <n v="107"/>
    <x v="0"/>
    <n v="0"/>
    <s v="Untapped"/>
    <s v="None"/>
    <n v="1633"/>
    <n v="0"/>
    <s v="http://blocgame.com/stats.php?id=62573"/>
    <s v="Nice"/>
    <s v="3 Hundred Tons per month"/>
    <s v="1 Mbbl per month"/>
  </r>
  <r>
    <s v="Ireldan"/>
    <s v="JuneJune"/>
    <x v="0"/>
    <n v="2"/>
    <n v="0"/>
    <s v="Finest of the 19th century"/>
    <n v="0"/>
    <n v="0"/>
    <s v="Undisciplined Rabble"/>
    <n v="5"/>
    <n v="355"/>
    <n v="0"/>
    <x v="0"/>
    <n v="0"/>
    <s v="Plentiful"/>
    <s v="None"/>
    <n v="1581"/>
    <n v="0"/>
    <s v="http://blocgame.com/stats.php?id=63217"/>
    <s v="Questionable"/>
    <s v="2 Hundred Tons per month"/>
    <n v="0"/>
  </r>
  <r>
    <s v="Bortland"/>
    <s v="Bort"/>
    <x v="0"/>
    <n v="9"/>
    <n v="0"/>
    <s v="Finest of the 19th century"/>
    <n v="0"/>
    <n v="0"/>
    <s v="Standard"/>
    <n v="72"/>
    <n v="346"/>
    <n v="200"/>
    <x v="18"/>
    <n v="0"/>
    <s v="Untapped"/>
    <s v="None"/>
    <n v="1980"/>
    <n v="0"/>
    <s v="http://blocgame.com/stats.php?id=57906"/>
    <s v="Nice"/>
    <s v="4 Hundred Tons per month"/>
    <s v="1 Mbbl per month"/>
  </r>
  <r>
    <s v="Zone21-Malaya"/>
    <s v="PG PG PG PG PG"/>
    <x v="2"/>
    <n v="25"/>
    <n v="0"/>
    <s v="First World War surplus"/>
    <n v="1"/>
    <n v="0"/>
    <s v="Elite"/>
    <n v="12"/>
    <n v="345"/>
    <n v="2"/>
    <x v="10"/>
    <n v="0"/>
    <s v="Untapped"/>
    <s v="None"/>
    <n v="2000"/>
    <n v="0"/>
    <s v="http://blocgame.com/stats.php?id=60973"/>
    <s v="Nice"/>
    <s v="4 Hundred Tons per month"/>
    <s v="2 Mbbl per month"/>
  </r>
  <r>
    <s v="Japanesia"/>
    <s v="Egor Kruglov"/>
    <x v="0"/>
    <n v="9"/>
    <n v="0"/>
    <s v="First World War surplus"/>
    <n v="0"/>
    <n v="0"/>
    <s v="Good"/>
    <n v="11"/>
    <n v="341"/>
    <n v="0"/>
    <x v="2"/>
    <n v="0"/>
    <n v="0"/>
    <s v="Small"/>
    <n v="1864"/>
    <n v="0"/>
    <s v="http://blocgame.com/stats.php?id=61097"/>
    <s v="Nice"/>
    <s v="4 Hundred Tons per month"/>
    <n v="0"/>
  </r>
  <r>
    <s v="Mesia"/>
    <s v="Mr.Nafiz Abe"/>
    <x v="2"/>
    <n v="2"/>
    <n v="0"/>
    <s v="Finest of the 19th century"/>
    <n v="0"/>
    <n v="0"/>
    <s v="Standard"/>
    <n v="45"/>
    <n v="347"/>
    <n v="0"/>
    <x v="10"/>
    <n v="0"/>
    <s v="Untapped"/>
    <s v="None"/>
    <n v="1960"/>
    <n v="0"/>
    <s v="http://blocgame.com/stats.php?id=61782"/>
    <s v="Nice"/>
    <s v="2 Hundred Tons per month"/>
    <n v="0"/>
  </r>
  <r>
    <s v="Arganava"/>
    <s v="Abdul Hamid Muhammad"/>
    <x v="4"/>
    <n v="15"/>
    <n v="0"/>
    <s v="Finest of the 19th century"/>
    <n v="0"/>
    <n v="0"/>
    <s v="Elite"/>
    <n v="50"/>
    <n v="343"/>
    <n v="114"/>
    <x v="10"/>
    <n v="0"/>
    <s v="Untapped"/>
    <s v="None"/>
    <n v="2000"/>
    <n v="0"/>
    <s v="http://blocgame.com/stats.php?id=62223"/>
    <s v="Nice"/>
    <s v="3 Hundred Tons per month"/>
    <s v="1 Mbbl per month"/>
  </r>
  <r>
    <s v="Enroth"/>
    <s v="Morglin"/>
    <x v="0"/>
    <n v="9"/>
    <n v="0"/>
    <s v="Finest of the 19th century"/>
    <n v="0"/>
    <n v="0"/>
    <s v="Standard"/>
    <n v="35"/>
    <n v="362"/>
    <n v="0"/>
    <x v="19"/>
    <n v="0"/>
    <s v="Untapped"/>
    <s v="None"/>
    <n v="1666"/>
    <n v="0"/>
    <s v="http://blocgame.com/stats.php?id=62546"/>
    <s v="Nice"/>
    <s v="2 Hundred Tons per month"/>
    <n v="0"/>
  </r>
  <r>
    <s v="Galactic Reich"/>
    <s v="Palpatine"/>
    <x v="3"/>
    <n v="8"/>
    <n v="0"/>
    <s v="First World War surplus"/>
    <n v="0"/>
    <n v="0"/>
    <s v="Good"/>
    <n v="34"/>
    <n v="347"/>
    <n v="4768"/>
    <x v="6"/>
    <n v="0"/>
    <s v="Untapped"/>
    <s v="Meagre"/>
    <n v="1940"/>
    <n v="0"/>
    <s v="http://blocgame.com/stats.php?id=62776"/>
    <s v="Nice"/>
    <s v="4 Hundred Tons per month"/>
    <s v="4 Mbbl per month"/>
  </r>
  <r>
    <s v="Rinnia"/>
    <s v="rainierroitayam"/>
    <x v="0"/>
    <n v="9"/>
    <n v="0"/>
    <s v="Finest of the 19th century"/>
    <n v="0"/>
    <n v="0"/>
    <s v="Standard"/>
    <n v="71"/>
    <n v="347"/>
    <n v="0"/>
    <x v="8"/>
    <n v="0"/>
    <s v="Untapped"/>
    <s v="None"/>
    <n v="1980"/>
    <n v="0"/>
    <s v="http://blocgame.com/stats.php?id=63090"/>
    <s v="Nice"/>
    <s v="2 Hundred Tons per month"/>
    <n v="0"/>
  </r>
  <r>
    <s v="Drunken Idiots"/>
    <s v="GiRL"/>
    <x v="3"/>
    <n v="20"/>
    <n v="0"/>
    <s v="Finest of the 19th century"/>
    <n v="0"/>
    <n v="0"/>
    <s v="Standard"/>
    <n v="42"/>
    <n v="352"/>
    <n v="994"/>
    <x v="5"/>
    <n v="0"/>
    <s v="Untapped"/>
    <s v="None"/>
    <n v="2000"/>
    <n v="0"/>
    <s v="http://blocgame.com/stats.php?id=63497"/>
    <s v="Good"/>
    <s v="3 Hundred Tons per month"/>
    <s v="4 Mbbl per month"/>
  </r>
  <r>
    <s v="Ralu"/>
    <s v="Ramar"/>
    <x v="4"/>
    <n v="39"/>
    <n v="0"/>
    <s v="Finest of the 19th century"/>
    <n v="0"/>
    <n v="0"/>
    <s v="Good"/>
    <n v="3"/>
    <n v="326"/>
    <n v="431"/>
    <x v="13"/>
    <n v="0"/>
    <s v="Untapped"/>
    <s v="Small"/>
    <n v="2390"/>
    <n v="0"/>
    <s v="http://blocgame.com/stats.php?id=59527"/>
    <s v="Nice"/>
    <s v="2 Hundred Tons per month"/>
    <n v="0"/>
  </r>
  <r>
    <s v="morelia"/>
    <s v="lemambanglemai8621"/>
    <x v="16"/>
    <n v="25"/>
    <n v="0"/>
    <s v="First World War surplus"/>
    <n v="0"/>
    <n v="0"/>
    <s v="Elite"/>
    <n v="0"/>
    <n v="344"/>
    <n v="464"/>
    <x v="4"/>
    <n v="0"/>
    <s v="Untapped"/>
    <s v="Small"/>
    <n v="2000"/>
    <n v="0"/>
    <s v="http://blocgame.com/stats.php?id=61850"/>
    <s v="Nice"/>
    <s v="5 Hundred Tons per month"/>
    <s v="2 Mbbl per month"/>
  </r>
  <r>
    <s v="The Mutualists"/>
    <s v="Zheng Wen Ling"/>
    <x v="4"/>
    <n v="20"/>
    <n v="0"/>
    <s v="Finest of the 19th century"/>
    <n v="1"/>
    <n v="0"/>
    <s v="Standard"/>
    <n v="14"/>
    <n v="346"/>
    <n v="283"/>
    <x v="0"/>
    <n v="0"/>
    <s v="Untapped"/>
    <s v="None"/>
    <n v="2000"/>
    <n v="0"/>
    <s v="http://blocgame.com/stats.php?id=62015"/>
    <s v="Angelic"/>
    <s v="4 Hundred Tons per month"/>
    <s v="2 Mbbl per month"/>
  </r>
  <r>
    <s v="Scarlet Moon"/>
    <s v="Barbarossa Rugner"/>
    <x v="0"/>
    <n v="25"/>
    <n v="0"/>
    <s v="First World War surplus"/>
    <n v="0"/>
    <n v="0"/>
    <s v="Standard"/>
    <n v="3"/>
    <n v="340"/>
    <n v="0"/>
    <x v="16"/>
    <n v="0"/>
    <s v="Untapped"/>
    <s v="Meagre"/>
    <n v="1999"/>
    <n v="0"/>
    <s v="http://blocgame.com/stats.php?id=62758"/>
    <s v="Good"/>
    <s v="2 Hundred Tons per month"/>
    <n v="0"/>
  </r>
  <r>
    <s v="SettingMoon"/>
    <s v="Hawk"/>
    <x v="19"/>
    <n v="18"/>
    <n v="0"/>
    <s v="Finest of the 19th century"/>
    <n v="1"/>
    <n v="0"/>
    <s v="Standard"/>
    <n v="11"/>
    <n v="345"/>
    <n v="107"/>
    <x v="10"/>
    <n v="0"/>
    <s v="Untapped"/>
    <s v="Meagre"/>
    <n v="2000"/>
    <n v="0"/>
    <s v="http://blocgame.com/stats.php?id=62839"/>
    <s v="Angelic"/>
    <s v="4 Hundred Tons per month"/>
    <s v="1 Mbbl per month"/>
  </r>
  <r>
    <s v="Menn"/>
    <s v="Menn"/>
    <x v="0"/>
    <n v="18"/>
    <n v="0"/>
    <s v="Finest of the 19th century"/>
    <n v="0"/>
    <n v="0"/>
    <s v="Standard"/>
    <n v="108"/>
    <n v="341"/>
    <n v="0"/>
    <x v="15"/>
    <n v="0"/>
    <s v="Untapped"/>
    <s v="None"/>
    <n v="1980"/>
    <n v="0"/>
    <s v="http://blocgame.com/stats.php?id=62929"/>
    <s v="Angelic"/>
    <s v="2 Hundred Tons per month"/>
    <n v="0"/>
  </r>
  <r>
    <s v="Guardia"/>
    <s v="IzayoiRabbit"/>
    <x v="21"/>
    <n v="24"/>
    <n v="0"/>
    <s v="Finest of the 19th century"/>
    <n v="0"/>
    <n v="0"/>
    <s v="Standard"/>
    <n v="29"/>
    <n v="342"/>
    <n v="277"/>
    <x v="3"/>
    <n v="0"/>
    <s v="Untapped"/>
    <s v="Meagre"/>
    <n v="2000"/>
    <n v="0"/>
    <s v="http://blocgame.com/stats.php?id=62952"/>
    <s v="Nice"/>
    <s v="4 Hundred Tons per month"/>
    <s v="1 Mbbl per month"/>
  </r>
  <r>
    <s v="Foodstuffs"/>
    <s v="Soviet_Sandvich"/>
    <x v="7"/>
    <n v="40"/>
    <n v="0"/>
    <s v="First World War surplus"/>
    <n v="0"/>
    <n v="0"/>
    <s v="Poor"/>
    <n v="0"/>
    <n v="338"/>
    <n v="3690"/>
    <x v="7"/>
    <n v="0"/>
    <s v="Plentiful"/>
    <s v="Meagre"/>
    <n v="2000"/>
    <n v="0"/>
    <s v="http://blocgame.com/stats.php?id=40676"/>
    <s v="Nice"/>
    <s v="3 Hundred Tons per month"/>
    <s v="2 Mbbl per month"/>
  </r>
  <r>
    <s v="SPNR"/>
    <s v="Stefan Stamenkovic"/>
    <x v="14"/>
    <n v="18"/>
    <n v="0"/>
    <s v="First World War surplus"/>
    <n v="0"/>
    <n v="0"/>
    <s v="Standard"/>
    <n v="12"/>
    <n v="343"/>
    <n v="395"/>
    <x v="0"/>
    <n v="0"/>
    <s v="Untapped"/>
    <s v="None"/>
    <n v="2000"/>
    <n v="0"/>
    <s v="http://blocgame.com/stats.php?id=51722"/>
    <s v="Nice"/>
    <s v="5 Hundred Tons per month"/>
    <s v="1 Mbbl per month"/>
  </r>
  <r>
    <s v="Rufa"/>
    <s v="Arma Rangel"/>
    <x v="10"/>
    <n v="20"/>
    <n v="0"/>
    <s v="Finest of the 19th century"/>
    <n v="0"/>
    <n v="0"/>
    <s v="Standard"/>
    <n v="24"/>
    <n v="345"/>
    <n v="63"/>
    <x v="8"/>
    <n v="0"/>
    <s v="Untapped"/>
    <s v="None"/>
    <n v="2000"/>
    <n v="0"/>
    <s v="http://blocgame.com/stats.php?id=52950"/>
    <s v="Nice"/>
    <s v="3 Hundred Tons per month"/>
    <s v="1 Mbbl per month"/>
  </r>
  <r>
    <s v="Bonsworth"/>
    <s v="ComradeKrunch"/>
    <x v="0"/>
    <n v="9"/>
    <n v="0"/>
    <s v="Finest of the 19th century"/>
    <n v="0"/>
    <n v="0"/>
    <s v="Standard"/>
    <n v="60"/>
    <n v="290"/>
    <n v="0"/>
    <x v="9"/>
    <n v="0"/>
    <s v="Untapped"/>
    <s v="None"/>
    <n v="1617"/>
    <n v="0"/>
    <s v="http://blocgame.com/stats.php?id=56362"/>
    <s v="Nice"/>
    <s v="2 Hundred Tons per month"/>
    <n v="0"/>
  </r>
  <r>
    <s v="Sï¿½l"/>
    <s v="BabaWanga"/>
    <x v="8"/>
    <n v="22"/>
    <n v="0"/>
    <s v="Finest of the 19th century"/>
    <n v="0"/>
    <n v="0"/>
    <s v="Good"/>
    <n v="16"/>
    <n v="345"/>
    <n v="57"/>
    <x v="16"/>
    <n v="0"/>
    <s v="Untapped"/>
    <s v="None"/>
    <n v="2020"/>
    <n v="0"/>
    <s v="http://blocgame.com/stats.php?id=61589"/>
    <s v="Nice"/>
    <s v="5 Hundred Tons per month"/>
    <s v="2 Mbbl per month"/>
  </r>
  <r>
    <s v="harimau kl"/>
    <s v="harmidi"/>
    <x v="2"/>
    <n v="20"/>
    <n v="0"/>
    <s v="First World War surplus"/>
    <n v="0"/>
    <n v="0"/>
    <s v="Elite"/>
    <n v="2"/>
    <n v="344"/>
    <n v="2664"/>
    <x v="1"/>
    <n v="0"/>
    <s v="Untapped"/>
    <s v="Meagre"/>
    <n v="2000"/>
    <n v="0"/>
    <s v="http://blocgame.com/stats.php?id=62369"/>
    <s v="Angelic"/>
    <s v="7 Hundred Tons per month"/>
    <s v="8 Mbbl per month"/>
  </r>
  <r>
    <s v="Mys glory"/>
    <s v="Mhanes27"/>
    <x v="2"/>
    <n v="38"/>
    <n v="0"/>
    <s v="First World War surplus"/>
    <n v="0"/>
    <n v="0"/>
    <s v="Good"/>
    <n v="0"/>
    <n v="343"/>
    <n v="473"/>
    <x v="2"/>
    <n v="0"/>
    <s v="Untapped"/>
    <s v="Meagre"/>
    <n v="2047"/>
    <n v="0"/>
    <s v="http://blocgame.com/stats.php?id=62396"/>
    <s v="Good"/>
    <s v="7 Hundred Tons per month"/>
    <s v="3 Mbbl per month"/>
  </r>
  <r>
    <s v="Yeltsin Lima"/>
    <s v="yeltsinbr"/>
    <x v="0"/>
    <n v="4"/>
    <n v="0"/>
    <s v="Finest of the 19th century"/>
    <n v="0"/>
    <n v="0"/>
    <s v="Standard"/>
    <n v="58"/>
    <n v="349"/>
    <n v="189"/>
    <x v="13"/>
    <n v="0"/>
    <s v="Untapped"/>
    <s v="None"/>
    <n v="1980"/>
    <n v="0"/>
    <s v="http://blocgame.com/stats.php?id=63168"/>
    <s v="Questionable"/>
    <s v="3 Hundred Tons per month"/>
    <s v="3 Mbbl per month"/>
  </r>
  <r>
    <s v="Irondale"/>
    <s v="Roger Red"/>
    <x v="0"/>
    <n v="3"/>
    <n v="0"/>
    <s v="Finest of the 19th century"/>
    <n v="0"/>
    <n v="0"/>
    <s v="Good"/>
    <n v="42"/>
    <n v="350"/>
    <n v="4055"/>
    <x v="5"/>
    <n v="0"/>
    <s v="Untapped"/>
    <s v="None"/>
    <n v="1960"/>
    <n v="0"/>
    <s v="http://blocgame.com/stats.php?id=63209"/>
    <s v="Nice"/>
    <s v="4 Hundred Tons per month"/>
    <s v="2 Mbbl per month"/>
  </r>
  <r>
    <s v="MTNRGuania"/>
    <s v="mtnrg"/>
    <x v="0"/>
    <n v="20"/>
    <n v="0"/>
    <s v="Finest of the 19th century"/>
    <n v="0"/>
    <n v="0"/>
    <s v="Good"/>
    <n v="32"/>
    <n v="341"/>
    <n v="69"/>
    <x v="13"/>
    <n v="0"/>
    <s v="Untapped"/>
    <s v="None"/>
    <n v="2000"/>
    <n v="0"/>
    <s v="http://blocgame.com/stats.php?id=41236"/>
    <s v="Nice"/>
    <s v="2 Hundred Tons per month"/>
    <s v="1 Mbbl per month"/>
  </r>
  <r>
    <s v="New Abyssinia"/>
    <s v="GenesisEra"/>
    <x v="0"/>
    <n v="22"/>
    <n v="0"/>
    <s v="First World War surplus"/>
    <n v="0"/>
    <n v="0"/>
    <s v="Elite"/>
    <n v="73"/>
    <n v="342"/>
    <n v="141"/>
    <x v="18"/>
    <n v="0"/>
    <s v="Untapped"/>
    <s v="None"/>
    <n v="2000"/>
    <n v="0"/>
    <s v="http://blocgame.com/stats.php?id=42676"/>
    <s v="Nice"/>
    <s v="2 Hundred Tons per month"/>
    <s v="1 Mbbl per month"/>
  </r>
  <r>
    <s v="Mmhat"/>
    <s v="Homermustdie"/>
    <x v="4"/>
    <n v="40"/>
    <n v="0"/>
    <s v="First World War surplus"/>
    <n v="1"/>
    <n v="0"/>
    <s v="Good"/>
    <n v="11"/>
    <n v="343"/>
    <n v="1"/>
    <x v="13"/>
    <n v="0"/>
    <s v="Untapped"/>
    <s v="Small"/>
    <n v="2040"/>
    <n v="0"/>
    <s v="http://blocgame.com/stats.php?id=45846"/>
    <s v="Nice"/>
    <s v="4 Hundred Tons per month"/>
    <s v="1 Mbbl per month"/>
  </r>
  <r>
    <s v="Swagvila"/>
    <s v="Saddam Hussgay"/>
    <x v="0"/>
    <n v="20"/>
    <n v="0"/>
    <s v="First World War surplus"/>
    <n v="0"/>
    <n v="0"/>
    <s v="Elite"/>
    <n v="10"/>
    <n v="347"/>
    <n v="0"/>
    <x v="17"/>
    <n v="0"/>
    <s v="Untapped"/>
    <s v="Small"/>
    <n v="2039"/>
    <n v="0"/>
    <s v="http://blocgame.com/stats.php?id=45990"/>
    <s v="Good"/>
    <s v="5 Hundred Tons per month"/>
    <n v="0"/>
  </r>
  <r>
    <s v="Jarhead"/>
    <s v="Jarhead99"/>
    <x v="0"/>
    <n v="15"/>
    <n v="0"/>
    <s v="First World War surplus"/>
    <n v="0"/>
    <n v="0"/>
    <s v="Standard"/>
    <n v="11"/>
    <n v="343"/>
    <n v="489"/>
    <x v="13"/>
    <n v="0"/>
    <s v="Untapped"/>
    <s v="Small"/>
    <n v="1980"/>
    <n v="0"/>
    <s v="http://blocgame.com/stats.php?id=59874"/>
    <s v="Angelic"/>
    <s v="3 Hundred Tons per month"/>
    <s v="1 Mbbl per month"/>
  </r>
  <r>
    <s v="Kotasinga"/>
    <s v="Stalin VI"/>
    <x v="2"/>
    <n v="19"/>
    <n v="0"/>
    <s v="First World War surplus"/>
    <n v="0"/>
    <n v="0"/>
    <s v="Elite"/>
    <n v="13"/>
    <n v="345"/>
    <n v="1"/>
    <x v="3"/>
    <n v="0"/>
    <s v="Untapped"/>
    <s v="Meagre"/>
    <n v="2000"/>
    <n v="0"/>
    <s v="http://blocgame.com/stats.php?id=60448"/>
    <s v="Angelic"/>
    <s v="6 Hundred Tons per month"/>
    <s v="1 Mbbl per month"/>
  </r>
  <r>
    <s v="malapetaka"/>
    <s v="bolawei9"/>
    <x v="4"/>
    <n v="21"/>
    <n v="0"/>
    <s v="First World War surplus"/>
    <n v="0"/>
    <n v="0"/>
    <s v="Elite"/>
    <n v="15"/>
    <n v="338"/>
    <n v="47"/>
    <x v="10"/>
    <n v="0"/>
    <s v="Untapped"/>
    <s v="None"/>
    <n v="2000"/>
    <n v="0"/>
    <s v="http://blocgame.com/stats.php?id=60813"/>
    <s v="Angelic"/>
    <s v="2 Hundred Tons per month"/>
    <s v="1 Mbbl per month"/>
  </r>
  <r>
    <s v="najibpundek"/>
    <s v="Syahmisaid"/>
    <x v="0"/>
    <n v="18"/>
    <n v="0"/>
    <s v="Finest of the 19th century"/>
    <n v="0"/>
    <n v="0"/>
    <s v="Standard"/>
    <n v="35"/>
    <n v="343"/>
    <n v="156"/>
    <x v="0"/>
    <n v="0"/>
    <s v="Untapped"/>
    <s v="None"/>
    <n v="2000"/>
    <n v="0"/>
    <s v="http://blocgame.com/stats.php?id=61859"/>
    <s v="Angelic"/>
    <s v="6 Hundred Tons per month"/>
    <s v="3 Mbbl per month"/>
  </r>
  <r>
    <s v="Orgonity"/>
    <s v="Staï¿½y Sï¿½uchacz"/>
    <x v="8"/>
    <n v="25"/>
    <n v="0"/>
    <s v="First World War surplus"/>
    <n v="0"/>
    <n v="0"/>
    <s v="Elite"/>
    <n v="20"/>
    <n v="338"/>
    <n v="145"/>
    <x v="13"/>
    <n v="0"/>
    <s v="Untapped"/>
    <s v="None"/>
    <n v="2000"/>
    <n v="0"/>
    <s v="http://blocgame.com/stats.php?id=61861"/>
    <s v="Normal"/>
    <s v="7 Hundred Tons per month"/>
    <s v="3 Mbbl per month"/>
  </r>
  <r>
    <s v="Nameck"/>
    <s v="Picko"/>
    <x v="11"/>
    <n v="39"/>
    <n v="0"/>
    <s v="First World War surplus"/>
    <n v="1"/>
    <n v="0"/>
    <s v="Good"/>
    <n v="1"/>
    <n v="326"/>
    <n v="4649"/>
    <x v="1"/>
    <n v="0"/>
    <s v="Untapped"/>
    <s v="Meagre"/>
    <n v="2361"/>
    <n v="0"/>
    <s v="http://blocgame.com/stats.php?id=61968"/>
    <s v="Nice"/>
    <s v="4 Hundred Tons per month"/>
    <s v="4 Mbbl per month"/>
  </r>
  <r>
    <s v="Parnasus"/>
    <s v="thesageape"/>
    <x v="7"/>
    <n v="10"/>
    <n v="0"/>
    <s v="Finest of the 19th century"/>
    <n v="0"/>
    <n v="0"/>
    <s v="Standard"/>
    <n v="71"/>
    <n v="357"/>
    <n v="3036"/>
    <x v="5"/>
    <n v="0"/>
    <s v="Untapped"/>
    <s v="None"/>
    <n v="1650"/>
    <n v="0"/>
    <s v="http://blocgame.com/stats.php?id=62232"/>
    <s v="Angelic"/>
    <s v="2 Hundred Tons per month"/>
    <s v="4 Mbbl per month"/>
  </r>
  <r>
    <s v="Red Crazyguy"/>
    <s v="Red Crazyguy"/>
    <x v="0"/>
    <n v="18"/>
    <n v="0"/>
    <s v="First World War surplus"/>
    <n v="0"/>
    <n v="0"/>
    <s v="Good"/>
    <n v="4"/>
    <n v="343"/>
    <n v="263"/>
    <x v="2"/>
    <n v="0"/>
    <s v="Untapped"/>
    <s v="Mediocre"/>
    <n v="2000"/>
    <n v="0"/>
    <s v="http://blocgame.com/stats.php?id=62314"/>
    <s v="Angelic"/>
    <s v="5 Hundred Tons per month"/>
    <s v="3 Mbbl per month"/>
  </r>
  <r>
    <s v="Psilocybis"/>
    <s v="Lysergix"/>
    <x v="7"/>
    <n v="20"/>
    <n v="0"/>
    <s v="First World War surplus"/>
    <n v="0"/>
    <n v="0"/>
    <s v="Good"/>
    <n v="3"/>
    <n v="344"/>
    <n v="1441"/>
    <x v="12"/>
    <n v="0"/>
    <s v="Untapped"/>
    <s v="Meagre"/>
    <n v="2000"/>
    <n v="0"/>
    <s v="http://blocgame.com/stats.php?id=62795"/>
    <s v="Angelic"/>
    <s v="6 Hundred Tons per month"/>
    <s v="3 Mbbl per month"/>
  </r>
  <r>
    <s v="Novaya"/>
    <s v="ScarletMarines"/>
    <x v="3"/>
    <n v="10"/>
    <n v="0"/>
    <s v="First World War surplus"/>
    <n v="1"/>
    <n v="0"/>
    <s v="Standard"/>
    <n v="21"/>
    <n v="344"/>
    <n v="2"/>
    <x v="2"/>
    <n v="0"/>
    <s v="Untapped"/>
    <s v="None"/>
    <n v="2000"/>
    <n v="0"/>
    <s v="http://blocgame.com/stats.php?id=62840"/>
    <s v="Nice"/>
    <s v="3 Hundred Tons per month"/>
    <s v="2 Mbbl per month"/>
  </r>
  <r>
    <s v="Riches"/>
    <s v="Richyrich"/>
    <x v="0"/>
    <n v="10"/>
    <n v="0"/>
    <s v="Finest of the 19th century"/>
    <n v="0"/>
    <n v="0"/>
    <s v="Standard"/>
    <n v="53"/>
    <n v="342"/>
    <n v="0"/>
    <x v="17"/>
    <n v="0"/>
    <s v="Untapped"/>
    <s v="None"/>
    <n v="1980"/>
    <n v="0"/>
    <s v="http://blocgame.com/stats.php?id=63003"/>
    <s v="Nice"/>
    <s v="4 Hundred Tons per month"/>
    <n v="0"/>
  </r>
  <r>
    <s v="Neechanville"/>
    <s v="Overlord-kun"/>
    <x v="0"/>
    <n v="9"/>
    <n v="0"/>
    <s v="Finest of the 19th century"/>
    <n v="0"/>
    <n v="0"/>
    <s v="Good"/>
    <n v="1"/>
    <n v="342"/>
    <n v="0"/>
    <x v="15"/>
    <n v="0"/>
    <s v="Untapped"/>
    <s v="None"/>
    <n v="1980"/>
    <n v="0"/>
    <s v="http://blocgame.com/stats.php?id=63023"/>
    <s v="Nice"/>
    <s v="3 Hundred Tons per month"/>
    <n v="0"/>
  </r>
  <r>
    <s v="Pingaslavia"/>
    <s v="CowsRTasty"/>
    <x v="11"/>
    <n v="25"/>
    <n v="0"/>
    <s v="First World War surplus"/>
    <n v="0"/>
    <n v="0"/>
    <s v="Elite"/>
    <n v="27"/>
    <n v="340"/>
    <n v="1"/>
    <x v="10"/>
    <n v="0"/>
    <s v="Untapped"/>
    <s v="Meagre"/>
    <n v="2000"/>
    <n v="0"/>
    <s v="http://blocgame.com/stats.php?id=6730"/>
    <s v="Nice"/>
    <s v="4 Hundred Tons per month"/>
    <s v="1 Mbbl per month"/>
  </r>
  <r>
    <s v="Jordsland"/>
    <s v="Jords"/>
    <x v="0"/>
    <n v="13"/>
    <n v="0"/>
    <s v="Finest of the 19th century"/>
    <n v="0"/>
    <n v="0"/>
    <s v="Standard"/>
    <n v="80"/>
    <n v="343"/>
    <n v="1"/>
    <x v="10"/>
    <n v="0"/>
    <s v="Untapped"/>
    <s v="None"/>
    <n v="1980"/>
    <n v="0"/>
    <s v="http://blocgame.com/stats.php?id=40953"/>
    <s v="Nice"/>
    <s v="2 Hundred Tons per month"/>
    <s v="1 Mbbl per month"/>
  </r>
  <r>
    <s v="bro dude"/>
    <s v="guy man"/>
    <x v="6"/>
    <n v="20"/>
    <n v="0"/>
    <s v="First World War surplus"/>
    <n v="0"/>
    <n v="0"/>
    <s v="Elite"/>
    <n v="7"/>
    <n v="340"/>
    <n v="3345"/>
    <x v="6"/>
    <n v="0"/>
    <s v="Untapped"/>
    <s v="Small"/>
    <n v="2000"/>
    <n v="0"/>
    <s v="http://blocgame.com/stats.php?id=49465"/>
    <s v="Nice"/>
    <s v="5 Hundred Tons per month"/>
    <s v="3 Mbbl per month"/>
  </r>
  <r>
    <s v="Texano"/>
    <s v="Eden"/>
    <x v="9"/>
    <n v="39"/>
    <n v="0"/>
    <s v="Finest of the 19th century"/>
    <n v="0"/>
    <n v="0"/>
    <s v="Poor"/>
    <n v="6"/>
    <n v="344"/>
    <n v="4748"/>
    <x v="12"/>
    <n v="0"/>
    <s v="Untapped"/>
    <s v="None"/>
    <n v="2000"/>
    <n v="0"/>
    <s v="http://blocgame.com/stats.php?id=52354"/>
    <s v="Good"/>
    <s v="6 Hundred Tons per month"/>
    <s v="2 Mbbl per month"/>
  </r>
  <r>
    <s v="Bih"/>
    <s v="Fidel Baneo"/>
    <x v="0"/>
    <n v="10"/>
    <n v="0"/>
    <s v="Finest of the 19th century"/>
    <n v="0"/>
    <n v="0"/>
    <s v="Standard"/>
    <n v="114"/>
    <n v="351"/>
    <n v="0"/>
    <x v="8"/>
    <n v="0"/>
    <s v="Untapped"/>
    <s v="None"/>
    <n v="1633"/>
    <n v="0"/>
    <s v="http://blocgame.com/stats.php?id=53791"/>
    <s v="Angelic"/>
    <s v="2 Hundred Tons per month"/>
    <n v="0"/>
  </r>
  <r>
    <s v="New pirates"/>
    <s v="alevserX"/>
    <x v="4"/>
    <n v="19"/>
    <n v="0"/>
    <s v="First World War surplus"/>
    <n v="0"/>
    <n v="0"/>
    <s v="Good"/>
    <n v="19"/>
    <n v="345"/>
    <n v="207"/>
    <x v="4"/>
    <n v="0"/>
    <s v="Untapped"/>
    <s v="None"/>
    <n v="2000"/>
    <n v="0"/>
    <s v="http://blocgame.com/stats.php?id=54727"/>
    <s v="Nice"/>
    <s v="5 Hundred Tons per month"/>
    <s v="1 Mbbl per month"/>
  </r>
  <r>
    <s v="Nofuksgiven"/>
    <s v="Zippy"/>
    <x v="0"/>
    <n v="20"/>
    <n v="0"/>
    <s v="Finest of the 19th century"/>
    <n v="0"/>
    <n v="0"/>
    <s v="Standard"/>
    <n v="1"/>
    <n v="340"/>
    <n v="171"/>
    <x v="0"/>
    <n v="0"/>
    <s v="Untapped"/>
    <s v="None"/>
    <n v="2000"/>
    <n v="0"/>
    <s v="http://blocgame.com/stats.php?id=58858"/>
    <s v="Angelic"/>
    <s v="5 Hundred Tons per month"/>
    <n v="0"/>
  </r>
  <r>
    <s v="Royal Babylon"/>
    <s v="Hammurabi IV"/>
    <x v="7"/>
    <n v="25"/>
    <n v="0"/>
    <s v="First World War surplus"/>
    <n v="1"/>
    <n v="0"/>
    <s v="Elite"/>
    <n v="1"/>
    <n v="336"/>
    <n v="1617"/>
    <x v="5"/>
    <n v="0"/>
    <s v="Untapped"/>
    <s v="None"/>
    <n v="2000"/>
    <n v="0"/>
    <s v="http://blocgame.com/stats.php?id=60296"/>
    <s v="Angelic"/>
    <s v="3 Hundred Tons per month"/>
    <s v="2 Mbbl per month"/>
  </r>
  <r>
    <s v="nusajaya"/>
    <s v="edifarhan"/>
    <x v="0"/>
    <n v="5"/>
    <n v="0"/>
    <s v="Finest of the 19th century"/>
    <n v="0"/>
    <n v="0"/>
    <s v="Standard"/>
    <n v="77"/>
    <n v="341"/>
    <n v="0"/>
    <x v="2"/>
    <n v="0"/>
    <s v="Untapped"/>
    <s v="None"/>
    <n v="1960"/>
    <n v="0"/>
    <s v="http://blocgame.com/stats.php?id=60626"/>
    <s v="Angelic"/>
    <s v="2 Hundred Tons per month"/>
    <n v="0"/>
  </r>
  <r>
    <s v="aloyler"/>
    <s v="aloylerrr"/>
    <x v="0"/>
    <n v="20"/>
    <n v="0"/>
    <s v="Finest of the 19th century"/>
    <n v="0"/>
    <n v="0"/>
    <s v="Good"/>
    <n v="66"/>
    <n v="340"/>
    <n v="471"/>
    <x v="10"/>
    <n v="0"/>
    <s v="Untapped"/>
    <s v="None"/>
    <n v="2000"/>
    <n v="0"/>
    <s v="http://blocgame.com/stats.php?id=60699"/>
    <s v="Angelic"/>
    <s v="3 Hundred Tons per month"/>
    <s v="1 Mbbl per month"/>
  </r>
  <r>
    <s v="aladdin1987"/>
    <s v="deedeedee1987"/>
    <x v="0"/>
    <n v="14"/>
    <n v="0"/>
    <s v="First World War surplus"/>
    <n v="0"/>
    <n v="0"/>
    <s v="Elite"/>
    <n v="66"/>
    <n v="351"/>
    <n v="0"/>
    <x v="0"/>
    <n v="0"/>
    <s v="Untapped"/>
    <s v="None"/>
    <n v="1633"/>
    <n v="0"/>
    <s v="http://blocgame.com/stats.php?id=60877"/>
    <s v="Angelic"/>
    <s v="2 Hundred Tons per month"/>
    <n v="0"/>
  </r>
  <r>
    <s v="Abah Kau"/>
    <s v="kakamin"/>
    <x v="2"/>
    <n v="25"/>
    <n v="0"/>
    <s v="First World War surplus"/>
    <n v="0"/>
    <n v="0"/>
    <s v="Elite"/>
    <n v="12"/>
    <n v="335"/>
    <n v="494"/>
    <x v="10"/>
    <n v="0"/>
    <s v="Untapped"/>
    <s v="None"/>
    <n v="2000"/>
    <n v="0"/>
    <s v="http://blocgame.com/stats.php?id=61281"/>
    <s v="Angelic"/>
    <s v="3 Hundred Tons per month"/>
    <n v="0"/>
  </r>
  <r>
    <s v="DZ Djeich"/>
    <s v="StratoDZ"/>
    <x v="1"/>
    <n v="25"/>
    <n v="0"/>
    <s v="First World War surplus"/>
    <n v="0"/>
    <n v="0"/>
    <s v="Elite"/>
    <n v="10"/>
    <n v="341"/>
    <n v="3874"/>
    <x v="6"/>
    <n v="0"/>
    <s v="Untapped"/>
    <s v="Meagre"/>
    <n v="2000"/>
    <n v="0"/>
    <s v="http://blocgame.com/stats.php?id=61408"/>
    <s v="Angelic"/>
    <s v="5 Hundred Tons per month"/>
    <s v="4 Mbbl per month"/>
  </r>
  <r>
    <s v="Llorxye"/>
    <s v="qiffahsy"/>
    <x v="2"/>
    <n v="30"/>
    <n v="0"/>
    <s v="First World War surplus"/>
    <n v="0"/>
    <n v="0"/>
    <s v="Elite"/>
    <n v="4"/>
    <n v="340"/>
    <n v="79"/>
    <x v="10"/>
    <n v="0"/>
    <s v="Untapped"/>
    <s v="Small"/>
    <n v="2020"/>
    <n v="0"/>
    <s v="http://blocgame.com/stats.php?id=61688"/>
    <s v="Nice"/>
    <s v="4 Hundred Tons per month"/>
    <s v="2 Mbbl per month"/>
  </r>
  <r>
    <s v="La Patria"/>
    <s v="Torralba"/>
    <x v="0"/>
    <n v="25"/>
    <n v="0"/>
    <s v="First World War surplus"/>
    <n v="0"/>
    <n v="0"/>
    <s v="Elite"/>
    <n v="47"/>
    <n v="340"/>
    <n v="320"/>
    <x v="17"/>
    <n v="0"/>
    <s v="Untapped"/>
    <s v="None"/>
    <n v="2000"/>
    <n v="0"/>
    <s v="http://blocgame.com/stats.php?id=62066"/>
    <s v="Angelic"/>
    <s v="3 Hundred Tons per month"/>
    <s v="1 Mbbl per month"/>
  </r>
  <r>
    <s v="venganza"/>
    <s v="screw"/>
    <x v="4"/>
    <n v="25"/>
    <n v="0"/>
    <s v="First World War surplus"/>
    <n v="0"/>
    <n v="0"/>
    <s v="Elite"/>
    <n v="47"/>
    <n v="340"/>
    <n v="285"/>
    <x v="17"/>
    <n v="0"/>
    <s v="Untapped"/>
    <s v="None"/>
    <n v="2000"/>
    <n v="0"/>
    <s v="http://blocgame.com/stats.php?id=62143"/>
    <s v="Angelic"/>
    <s v="3 Hundred Tons per month"/>
    <s v="1 Mbbl per month"/>
  </r>
  <r>
    <s v="Cartel"/>
    <s v="King Simon"/>
    <x v="0"/>
    <n v="25"/>
    <n v="0"/>
    <s v="First World War surplus"/>
    <n v="0"/>
    <n v="0"/>
    <s v="Elite"/>
    <n v="46"/>
    <n v="340"/>
    <n v="135"/>
    <x v="8"/>
    <n v="0"/>
    <s v="Untapped"/>
    <s v="None"/>
    <n v="2000"/>
    <n v="0"/>
    <s v="http://blocgame.com/stats.php?id=62152"/>
    <s v="Angelic"/>
    <s v="3 Hundred Tons per month"/>
    <s v="1 Mbbl per month"/>
  </r>
  <r>
    <s v="Yannevia"/>
    <s v="Yannevitz"/>
    <x v="10"/>
    <n v="20"/>
    <n v="0"/>
    <s v="Finest of the 19th century"/>
    <n v="0"/>
    <n v="0"/>
    <s v="Standard"/>
    <n v="67"/>
    <n v="340"/>
    <n v="2"/>
    <x v="15"/>
    <n v="0"/>
    <s v="Untapped"/>
    <s v="None"/>
    <n v="2000"/>
    <n v="0"/>
    <s v="http://blocgame.com/stats.php?id=62538"/>
    <s v="Angelic"/>
    <s v="4 Hundred Tons per month"/>
    <s v="2 Mbbl per month"/>
  </r>
  <r>
    <s v="Kristonia"/>
    <s v="Ryouta"/>
    <x v="0"/>
    <n v="20"/>
    <n v="0"/>
    <s v="Finest of the 19th century"/>
    <n v="0"/>
    <n v="0"/>
    <s v="Standard"/>
    <n v="16"/>
    <n v="340"/>
    <n v="264"/>
    <x v="2"/>
    <n v="0"/>
    <s v="Untapped"/>
    <s v="Meagre"/>
    <n v="2000"/>
    <n v="0"/>
    <s v="http://blocgame.com/stats.php?id=62774"/>
    <s v="Angelic"/>
    <s v="4 Hundred Tons per month"/>
    <s v="1 Mbbl per month"/>
  </r>
  <r>
    <s v="Panthia"/>
    <s v="Thomas Jenkins"/>
    <x v="10"/>
    <n v="31"/>
    <n v="0"/>
    <s v="First World War surplus"/>
    <n v="0"/>
    <n v="0"/>
    <s v="Good"/>
    <n v="7"/>
    <n v="341"/>
    <n v="230"/>
    <x v="11"/>
    <n v="0"/>
    <s v="Untapped"/>
    <s v="Meagre"/>
    <n v="2000"/>
    <n v="0"/>
    <s v="http://blocgame.com/stats.php?id=62855"/>
    <s v="Angelic"/>
    <s v="5 Hundred Tons per month"/>
    <s v="1 Mbbl per month"/>
  </r>
  <r>
    <s v="Nanyang"/>
    <s v="Mister_N"/>
    <x v="3"/>
    <n v="20"/>
    <n v="0"/>
    <s v="First World War surplus"/>
    <n v="0"/>
    <n v="0"/>
    <s v="Standard"/>
    <n v="18"/>
    <n v="340"/>
    <n v="407"/>
    <x v="0"/>
    <n v="0"/>
    <s v="Untapped"/>
    <s v="Meagre"/>
    <n v="2000"/>
    <n v="0"/>
    <s v="http://blocgame.com/stats.php?id=62916"/>
    <s v="Angelic"/>
    <s v="2 Hundred Tons per month"/>
    <s v="1 Mbbl per month"/>
  </r>
  <r>
    <s v="Spacemining"/>
    <s v="26Broadway"/>
    <x v="0"/>
    <n v="20"/>
    <n v="0"/>
    <s v="Finest of the 19th century"/>
    <n v="0"/>
    <n v="0"/>
    <s v="Standard"/>
    <n v="37"/>
    <n v="341"/>
    <n v="0"/>
    <x v="17"/>
    <n v="0"/>
    <s v="Untapped"/>
    <s v="None"/>
    <n v="2000"/>
    <n v="0"/>
    <s v="http://blocgame.com/stats.php?id=63069"/>
    <s v="Nice"/>
    <s v="2 Hundred Tons per month"/>
    <n v="0"/>
  </r>
  <r>
    <s v="Aminichina"/>
    <s v="doublepedaldylan"/>
    <x v="0"/>
    <n v="22"/>
    <n v="0"/>
    <s v="Finest of the 19th century"/>
    <n v="1"/>
    <n v="0"/>
    <s v="Standard"/>
    <n v="16"/>
    <n v="336"/>
    <n v="423"/>
    <x v="0"/>
    <n v="0"/>
    <s v="Plentiful"/>
    <s v="Meagre"/>
    <n v="1940"/>
    <n v="0"/>
    <s v="http://blocgame.com/stats.php?id=56720"/>
    <s v="Nice"/>
    <s v="4 Hundred Tons per month"/>
    <s v="1 Mbbl per month"/>
  </r>
  <r>
    <s v="Uesugi"/>
    <s v="bluesolid"/>
    <x v="0"/>
    <n v="8"/>
    <n v="0"/>
    <s v="Finest of the 19th century"/>
    <n v="0"/>
    <n v="0"/>
    <s v="Good"/>
    <n v="51"/>
    <n v="343"/>
    <n v="56"/>
    <x v="2"/>
    <n v="0"/>
    <s v="Untapped"/>
    <s v="Meagre"/>
    <n v="1980"/>
    <n v="0"/>
    <s v="http://blocgame.com/stats.php?id=56825"/>
    <s v="Nice"/>
    <s v="3 Hundred Tons per month"/>
    <s v="1 Mbbl per month"/>
  </r>
  <r>
    <s v="BlackPowers"/>
    <s v="Declan Power"/>
    <x v="0"/>
    <n v="3"/>
    <n v="0"/>
    <s v="Finest of the 19th century"/>
    <n v="0"/>
    <n v="0"/>
    <s v="Standard"/>
    <n v="70"/>
    <n v="350"/>
    <n v="0"/>
    <x v="7"/>
    <n v="0"/>
    <s v="Untapped"/>
    <s v="None"/>
    <n v="1633"/>
    <n v="0"/>
    <s v="http://blocgame.com/stats.php?id=57639"/>
    <s v="Angelic"/>
    <s v="2 Hundred Tons per month"/>
    <n v="0"/>
  </r>
  <r>
    <s v="IsabellaUy"/>
    <s v="Mateo"/>
    <x v="10"/>
    <n v="20"/>
    <n v="0"/>
    <s v="Finest of the 19th century"/>
    <n v="0"/>
    <n v="0"/>
    <s v="Standard"/>
    <n v="53"/>
    <n v="340"/>
    <n v="301"/>
    <x v="8"/>
    <n v="0"/>
    <s v="Untapped"/>
    <s v="None"/>
    <n v="2000"/>
    <n v="0"/>
    <s v="http://blocgame.com/stats.php?id=57667"/>
    <s v="Normal"/>
    <s v="2 Hundred Tons per month"/>
    <s v="2 Mbbl per month"/>
  </r>
  <r>
    <s v="Butt Munch Land"/>
    <s v="Butt Munch"/>
    <x v="0"/>
    <n v="4"/>
    <n v="0"/>
    <s v="Finest of the 19th century"/>
    <n v="0"/>
    <n v="0"/>
    <s v="Poor"/>
    <n v="4"/>
    <n v="350"/>
    <n v="147"/>
    <x v="8"/>
    <n v="0"/>
    <s v="Untapped"/>
    <s v="None"/>
    <n v="1633"/>
    <n v="0"/>
    <s v="http://blocgame.com/stats.php?id=58540"/>
    <s v="Nice"/>
    <s v="4 Hundred Tons per month"/>
    <s v="1 Mbbl per month"/>
  </r>
  <r>
    <s v="Dondang Sayang"/>
    <s v="Cempaka Sari"/>
    <x v="2"/>
    <n v="19"/>
    <n v="0"/>
    <s v="First World War surplus"/>
    <n v="1"/>
    <n v="0"/>
    <s v="Elite"/>
    <n v="21"/>
    <n v="339"/>
    <n v="324"/>
    <x v="10"/>
    <n v="0"/>
    <s v="Untapped"/>
    <s v="None"/>
    <n v="2000"/>
    <n v="0"/>
    <s v="http://blocgame.com/stats.php?id=60628"/>
    <s v="Angelic"/>
    <s v="3 Hundred Tons per month"/>
    <s v="8 Mbbl per month"/>
  </r>
  <r>
    <s v="Khudiatress"/>
    <s v="PashaKhud"/>
    <x v="3"/>
    <n v="18"/>
    <n v="0"/>
    <s v="Finest of the 19th century"/>
    <n v="0"/>
    <n v="0"/>
    <s v="Standard"/>
    <n v="13"/>
    <n v="344"/>
    <n v="355"/>
    <x v="17"/>
    <n v="0"/>
    <s v="Untapped"/>
    <s v="Small"/>
    <n v="2000"/>
    <n v="0"/>
    <s v="http://blocgame.com/stats.php?id=62865"/>
    <s v="Angelic"/>
    <s v="4 Hundred Tons per month"/>
    <s v="1 Mbbl per month"/>
  </r>
  <r>
    <s v="Thunderclap"/>
    <s v="LittleRedKing"/>
    <x v="0"/>
    <n v="3"/>
    <n v="0"/>
    <s v="Finest of the 19th century"/>
    <n v="0"/>
    <n v="0"/>
    <s v="Standard"/>
    <n v="29"/>
    <n v="345"/>
    <n v="0"/>
    <x v="10"/>
    <n v="0"/>
    <s v="Untapped"/>
    <s v="None"/>
    <n v="1960"/>
    <n v="0"/>
    <s v="http://blocgame.com/stats.php?id=63156"/>
    <s v="Good"/>
    <s v="4 Hundred Tons per month"/>
    <n v="0"/>
  </r>
  <r>
    <s v="Bosnistan"/>
    <s v="JosipBrozDidNothingWrong"/>
    <x v="0"/>
    <n v="6"/>
    <n v="0"/>
    <s v="Finest of the 19th century"/>
    <n v="0"/>
    <n v="0"/>
    <s v="Standard"/>
    <n v="5"/>
    <n v="349"/>
    <n v="4710"/>
    <x v="1"/>
    <n v="0"/>
    <s v="Untapped"/>
    <s v="None"/>
    <n v="1980"/>
    <n v="0"/>
    <s v="http://blocgame.com/stats.php?id=63423"/>
    <s v="Nice"/>
    <s v="3 Hundred Tons per month"/>
    <s v="5 Mbbl per month"/>
  </r>
  <r>
    <s v="The Deserted"/>
    <s v="Kamakazi Sunshine"/>
    <x v="6"/>
    <n v="29"/>
    <n v="0"/>
    <s v="First World War surplus"/>
    <n v="1"/>
    <n v="0"/>
    <s v="Good"/>
    <n v="7"/>
    <n v="335"/>
    <n v="300"/>
    <x v="2"/>
    <n v="0"/>
    <s v="Untapped"/>
    <s v="None"/>
    <n v="2000"/>
    <n v="0"/>
    <s v="http://blocgame.com/stats.php?id=40459"/>
    <s v="Angelic"/>
    <s v="5 Hundred Tons per month"/>
    <s v="1 Mbbl per month"/>
  </r>
  <r>
    <s v="Alamo"/>
    <s v="linksith"/>
    <x v="15"/>
    <n v="7"/>
    <n v="0"/>
    <s v="Finest of the 19th century"/>
    <n v="0"/>
    <n v="0"/>
    <s v="Undisciplined Rabble"/>
    <n v="27"/>
    <n v="295"/>
    <n v="0"/>
    <x v="5"/>
    <n v="0"/>
    <s v="Untapped"/>
    <s v="None"/>
    <n v="1361"/>
    <n v="0"/>
    <s v="http://blocgame.com/stats.php?id=40536"/>
    <s v="Angelic"/>
    <s v="3 Hundred Tons per month"/>
    <s v="1 Mbbl per month"/>
  </r>
  <r>
    <s v="HiredGun"/>
    <s v="FreeCharge"/>
    <x v="0"/>
    <n v="34"/>
    <n v="0"/>
    <s v="First World War surplus"/>
    <n v="0"/>
    <n v="0"/>
    <s v="Elite"/>
    <n v="0"/>
    <n v="335"/>
    <n v="1793"/>
    <x v="7"/>
    <n v="0"/>
    <s v="Plentiful"/>
    <s v="Mediocre"/>
    <n v="1980"/>
    <n v="0"/>
    <s v="http://blocgame.com/stats.php?id=53353"/>
    <s v="Good"/>
    <s v="4 Hundred Tons per month"/>
    <s v="5 Mbbl per month"/>
  </r>
  <r>
    <s v="Nusa Zenith"/>
    <s v="Zentarou"/>
    <x v="2"/>
    <n v="25"/>
    <n v="0"/>
    <s v="First World War surplus"/>
    <n v="1"/>
    <n v="0"/>
    <s v="Elite"/>
    <n v="6"/>
    <n v="335"/>
    <n v="372"/>
    <x v="10"/>
    <n v="0"/>
    <s v="Untapped"/>
    <s v="Meagre"/>
    <n v="2000"/>
    <n v="0"/>
    <s v="http://blocgame.com/stats.php?id=60658"/>
    <s v="Angelic"/>
    <s v="3 Hundred Tons per month"/>
    <s v="1 Mbbl per month"/>
  </r>
  <r>
    <s v="Pemakan Dunia"/>
    <s v="P3M4k4N 2Nia"/>
    <x v="2"/>
    <n v="25"/>
    <n v="0"/>
    <s v="First World War surplus"/>
    <n v="1"/>
    <n v="0"/>
    <s v="Elite"/>
    <n v="1"/>
    <n v="337"/>
    <n v="392"/>
    <x v="10"/>
    <n v="0"/>
    <s v="Untapped"/>
    <s v="None"/>
    <n v="2000"/>
    <n v="0"/>
    <s v="http://blocgame.com/stats.php?id=61189"/>
    <s v="Angelic"/>
    <s v="3 Hundred Tons per month"/>
    <s v="3 Mbbl per month"/>
  </r>
  <r>
    <s v="Kabibbillah"/>
    <s v="Kabibbillah"/>
    <x v="0"/>
    <n v="6"/>
    <n v="0"/>
    <s v="Finest of the 19th century"/>
    <n v="0"/>
    <n v="0"/>
    <s v="Standard"/>
    <n v="100"/>
    <n v="335"/>
    <n v="0"/>
    <x v="18"/>
    <n v="0"/>
    <s v="Untapped"/>
    <s v="None"/>
    <n v="1960"/>
    <n v="0"/>
    <s v="http://blocgame.com/stats.php?id=61197"/>
    <s v="Angelic"/>
    <s v="2 Hundred Tons per month"/>
    <n v="0"/>
  </r>
  <r>
    <s v="Teganu Castle"/>
    <s v="Somebody"/>
    <x v="0"/>
    <n v="14"/>
    <n v="0"/>
    <s v="Finest of the 19th century"/>
    <n v="0"/>
    <n v="0"/>
    <s v="Poor"/>
    <n v="22"/>
    <n v="336"/>
    <n v="0"/>
    <x v="10"/>
    <n v="0"/>
    <s v="Untapped"/>
    <s v="Meagre"/>
    <n v="1980"/>
    <n v="0"/>
    <s v="http://blocgame.com/stats.php?id=62472"/>
    <s v="Angelic"/>
    <s v="3 Hundred Tons per month"/>
    <n v="0"/>
  </r>
  <r>
    <s v="Armour Malaya"/>
    <s v="Ranger Mekanize"/>
    <x v="0"/>
    <n v="7"/>
    <n v="0"/>
    <s v="Finest of the 19th century"/>
    <n v="0"/>
    <n v="0"/>
    <s v="Standard"/>
    <n v="95"/>
    <n v="335"/>
    <n v="0"/>
    <x v="9"/>
    <n v="0"/>
    <s v="Untapped"/>
    <s v="None"/>
    <n v="1960"/>
    <n v="0"/>
    <s v="http://blocgame.com/stats.php?id=62747"/>
    <s v="Angelic"/>
    <s v="2 Hundred Tons per month"/>
    <n v="0"/>
  </r>
  <r>
    <s v="Walletia"/>
    <s v="walletguy"/>
    <x v="15"/>
    <n v="39"/>
    <n v="0"/>
    <s v="First World War surplus"/>
    <n v="0"/>
    <n v="0"/>
    <s v="Standard"/>
    <n v="0"/>
    <n v="323"/>
    <n v="0"/>
    <x v="4"/>
    <n v="0"/>
    <s v="Untapped"/>
    <s v="Small"/>
    <n v="2356"/>
    <n v="0"/>
    <s v="http://blocgame.com/stats.php?id=62978"/>
    <s v="Normal"/>
    <s v="5 Hundred Tons per month"/>
    <s v="2 Mbbl per month"/>
  </r>
  <r>
    <s v="Arkanik"/>
    <s v="Reaper"/>
    <x v="0"/>
    <n v="3"/>
    <n v="0"/>
    <s v="Finest of the 19th century"/>
    <n v="0"/>
    <n v="0"/>
    <s v="Standard"/>
    <n v="79"/>
    <n v="341"/>
    <n v="434"/>
    <x v="0"/>
    <n v="0"/>
    <s v="Untapped"/>
    <s v="None"/>
    <n v="1960"/>
    <n v="0"/>
    <s v="http://blocgame.com/stats.php?id=63031"/>
    <s v="Nice"/>
    <s v="2 Hundred Tons per month"/>
    <s v="1 Mbbl per month"/>
  </r>
  <r>
    <s v="klapakistan"/>
    <s v="phoenix king"/>
    <x v="0"/>
    <n v="17"/>
    <n v="0"/>
    <s v="First World War surplus"/>
    <n v="0"/>
    <n v="0"/>
    <s v="Good"/>
    <n v="70"/>
    <n v="336"/>
    <n v="0"/>
    <x v="17"/>
    <n v="0"/>
    <s v="Untapped"/>
    <s v="None"/>
    <n v="2000"/>
    <n v="0"/>
    <s v="http://blocgame.com/stats.php?id=63047"/>
    <s v="Nice"/>
    <s v="2 Hundred Tons per month"/>
    <n v="0"/>
  </r>
  <r>
    <s v="fetiwert"/>
    <s v="raja adam iskandar"/>
    <x v="0"/>
    <n v="12"/>
    <n v="0"/>
    <s v="Finest of the 19th century"/>
    <n v="1"/>
    <n v="0"/>
    <s v="Standard"/>
    <n v="14"/>
    <n v="344"/>
    <n v="0"/>
    <x v="10"/>
    <n v="0"/>
    <s v="Untapped"/>
    <s v="Meagre"/>
    <n v="1980"/>
    <n v="0"/>
    <s v="http://blocgame.com/stats.php?id=63124"/>
    <s v="Good"/>
    <s v="2 Hundred Tons per month"/>
    <n v="0"/>
  </r>
  <r>
    <s v="Shiqhlir"/>
    <s v="Incer"/>
    <x v="0"/>
    <n v="2"/>
    <n v="0"/>
    <s v="Finest of the 19th century"/>
    <n v="0"/>
    <n v="0"/>
    <s v="Poor"/>
    <n v="6"/>
    <n v="343"/>
    <n v="2046"/>
    <x v="5"/>
    <n v="0"/>
    <s v="Untapped"/>
    <s v="None"/>
    <n v="1940"/>
    <n v="0"/>
    <s v="http://blocgame.com/stats.php?id=63189"/>
    <s v="Nice"/>
    <s v="3 Hundred Tons per month"/>
    <s v="2 Mbbl per month"/>
  </r>
  <r>
    <s v="Tano"/>
    <s v="geox123"/>
    <x v="3"/>
    <n v="4"/>
    <n v="0"/>
    <s v="Finest of the 19th century"/>
    <n v="0"/>
    <n v="0"/>
    <s v="Elite"/>
    <n v="3"/>
    <n v="346"/>
    <n v="327"/>
    <x v="4"/>
    <n v="0"/>
    <s v="Untapped"/>
    <s v="None"/>
    <n v="2000"/>
    <n v="0"/>
    <s v="http://blocgame.com/stats.php?id=63400"/>
    <s v="Questionable"/>
    <s v="3 Hundred Tons per month"/>
    <s v="2 Mbbl per month"/>
  </r>
  <r>
    <s v="place in asia"/>
    <s v="Fomalhaut"/>
    <x v="3"/>
    <n v="19"/>
    <n v="0"/>
    <s v="First World War surplus"/>
    <n v="0"/>
    <n v="0"/>
    <s v="Elite"/>
    <n v="2"/>
    <n v="347"/>
    <n v="216"/>
    <x v="2"/>
    <n v="0"/>
    <s v="Untapped"/>
    <s v="None"/>
    <n v="2078"/>
    <n v="0"/>
    <s v="http://blocgame.com/stats.php?id=63538"/>
    <s v="Good"/>
    <s v="4 Hundred Tons per month"/>
    <s v="3 Mbbl per month"/>
  </r>
  <r>
    <s v="GoldGrass"/>
    <s v="Guy Tash"/>
    <x v="0"/>
    <n v="7"/>
    <n v="0"/>
    <s v="Finest of the 19th century"/>
    <n v="0"/>
    <n v="0"/>
    <s v="Standard"/>
    <n v="80"/>
    <n v="357"/>
    <n v="0"/>
    <x v="17"/>
    <n v="0"/>
    <s v="Untapped"/>
    <s v="None"/>
    <n v="1633"/>
    <n v="0"/>
    <s v="http://blocgame.com/stats.php?id=40668"/>
    <s v="Nice"/>
    <s v="2 Hundred Tons per month"/>
    <n v="0"/>
  </r>
  <r>
    <s v="VDV"/>
    <s v="TheLivingForce"/>
    <x v="0"/>
    <n v="2"/>
    <n v="0"/>
    <s v="Finest of the 19th century"/>
    <n v="0"/>
    <n v="0"/>
    <s v="Standard"/>
    <n v="33"/>
    <n v="341"/>
    <n v="4899"/>
    <x v="1"/>
    <n v="0"/>
    <s v="Untapped"/>
    <s v="None"/>
    <n v="1960"/>
    <n v="0"/>
    <s v="http://blocgame.com/stats.php?id=46664"/>
    <s v="Nice"/>
    <s v="3 Hundred Tons per month"/>
    <s v="2 Mbbl per month"/>
  </r>
  <r>
    <s v="Zorin"/>
    <s v="NeroRPG"/>
    <x v="4"/>
    <n v="17"/>
    <n v="0"/>
    <s v="First World War surplus"/>
    <n v="1"/>
    <n v="0"/>
    <s v="Elite"/>
    <n v="27"/>
    <n v="338"/>
    <n v="1"/>
    <x v="2"/>
    <n v="0"/>
    <s v="Untapped"/>
    <s v="Meagre"/>
    <n v="1960"/>
    <n v="0"/>
    <s v="http://blocgame.com/stats.php?id=59970"/>
    <s v="Good"/>
    <s v="3 Hundred Tons per month"/>
    <s v="1 Mbbl per month"/>
  </r>
  <r>
    <s v="pengkalan chepa"/>
    <s v="sultan pali"/>
    <x v="0"/>
    <n v="10"/>
    <n v="0"/>
    <s v="Finest of the 19th century"/>
    <n v="0"/>
    <n v="0"/>
    <s v="Poor"/>
    <n v="82"/>
    <n v="334"/>
    <n v="0"/>
    <x v="10"/>
    <n v="0"/>
    <s v="Untapped"/>
    <s v="None"/>
    <n v="1980"/>
    <n v="0"/>
    <s v="http://blocgame.com/stats.php?id=60742"/>
    <s v="Angelic"/>
    <s v="2 Hundred Tons per month"/>
    <n v="0"/>
  </r>
  <r>
    <s v="Zanujiah"/>
    <s v="Al-Zanuj"/>
    <x v="7"/>
    <n v="18"/>
    <n v="0"/>
    <s v="First World War surplus"/>
    <n v="0"/>
    <n v="0"/>
    <s v="Elite"/>
    <n v="24"/>
    <n v="338"/>
    <n v="2249"/>
    <x v="7"/>
    <n v="0"/>
    <s v="Untapped"/>
    <s v="None"/>
    <n v="2000"/>
    <n v="0"/>
    <s v="http://blocgame.com/stats.php?id=61655"/>
    <s v="Angelic"/>
    <s v="3 Hundred Tons per month"/>
    <s v="6 Mbbl per month"/>
  </r>
  <r>
    <s v="Libratio"/>
    <s v="Concarne"/>
    <x v="0"/>
    <n v="19"/>
    <n v="0"/>
    <s v="First World War surplus"/>
    <n v="0"/>
    <n v="0"/>
    <s v="Elite"/>
    <n v="1"/>
    <n v="331"/>
    <n v="111"/>
    <x v="4"/>
    <n v="0"/>
    <s v="Untapped"/>
    <s v="None"/>
    <n v="2000"/>
    <n v="0"/>
    <s v="http://blocgame.com/stats.php?id=40370"/>
    <s v="Nice"/>
    <s v="4 Hundred Tons per month"/>
    <s v="1 Mbbl per month"/>
  </r>
  <r>
    <s v="Fezathia"/>
    <s v="Andre Palmerston"/>
    <x v="0"/>
    <n v="4"/>
    <n v="0"/>
    <s v="Finest of the 19th century"/>
    <n v="0"/>
    <n v="0"/>
    <s v="Standard"/>
    <n v="80"/>
    <n v="331"/>
    <n v="0"/>
    <x v="5"/>
    <n v="0"/>
    <s v="Untapped"/>
    <s v="None"/>
    <n v="1960"/>
    <n v="0"/>
    <s v="http://blocgame.com/stats.php?id=55291"/>
    <s v="Nice"/>
    <s v="2 Hundred Tons per month"/>
    <n v="0"/>
  </r>
  <r>
    <s v="Carpentaria"/>
    <s v="fuerza"/>
    <x v="2"/>
    <n v="31"/>
    <n v="0"/>
    <s v="First World War surplus"/>
    <n v="1"/>
    <n v="0"/>
    <s v="Good"/>
    <n v="43"/>
    <n v="331"/>
    <n v="425"/>
    <x v="10"/>
    <n v="0"/>
    <s v="Untapped"/>
    <s v="None"/>
    <n v="2000"/>
    <n v="0"/>
    <s v="http://blocgame.com/stats.php?id=59901"/>
    <s v="Nice"/>
    <s v="3 Hundred Tons per month"/>
    <s v="2 Mbbl per month"/>
  </r>
  <r>
    <s v="Pasir Dengung"/>
    <s v="Menteri Fasola"/>
    <x v="2"/>
    <n v="27"/>
    <n v="0"/>
    <s v="First World War surplus"/>
    <n v="1"/>
    <n v="0"/>
    <s v="Good"/>
    <n v="12"/>
    <n v="331"/>
    <n v="4574"/>
    <x v="6"/>
    <n v="0"/>
    <s v="Untapped"/>
    <s v="Meagre"/>
    <n v="2000"/>
    <n v="0"/>
    <s v="http://blocgame.com/stats.php?id=60712"/>
    <s v="Nice"/>
    <s v="3 Hundred Tons per month"/>
    <s v="3 Mbbl per month"/>
  </r>
  <r>
    <s v="Stauqua"/>
    <s v="AleksVoj"/>
    <x v="4"/>
    <n v="28"/>
    <n v="0"/>
    <s v="Finest of the 19th century"/>
    <n v="1"/>
    <n v="0"/>
    <s v="Good"/>
    <n v="15"/>
    <n v="331"/>
    <n v="1"/>
    <x v="15"/>
    <n v="0"/>
    <s v="Untapped"/>
    <s v="None"/>
    <n v="2000"/>
    <n v="0"/>
    <s v="http://blocgame.com/stats.php?id=60873"/>
    <s v="Nice"/>
    <s v="4 Hundred Tons per month"/>
    <s v="1 Mbbl per month"/>
  </r>
  <r>
    <s v="Gohan wa Okazu"/>
    <s v="Yui Hirasawa"/>
    <x v="8"/>
    <n v="20"/>
    <n v="0"/>
    <s v="Finest of the 19th century"/>
    <n v="0"/>
    <n v="0"/>
    <s v="Standard"/>
    <n v="62"/>
    <n v="331"/>
    <n v="429"/>
    <x v="16"/>
    <n v="0"/>
    <s v="Untapped"/>
    <s v="None"/>
    <n v="2000"/>
    <n v="0"/>
    <s v="http://blocgame.com/stats.php?id=61638"/>
    <s v="Nice"/>
    <s v="3 Hundred Tons per month"/>
    <s v="1 Mbbl per month"/>
  </r>
  <r>
    <s v="Puerto Libre"/>
    <s v="Jose Ramon Rodriguez III"/>
    <x v="5"/>
    <n v="30"/>
    <n v="0"/>
    <s v="First World War surplus"/>
    <n v="0"/>
    <n v="0"/>
    <s v="Good"/>
    <n v="1"/>
    <n v="331"/>
    <n v="133"/>
    <x v="4"/>
    <n v="0"/>
    <s v="Untapped"/>
    <s v="Mediocre"/>
    <n v="2000"/>
    <n v="0"/>
    <s v="http://blocgame.com/stats.php?id=61883"/>
    <s v="Nice"/>
    <s v="7 Hundred Tons per month"/>
    <s v="2 Mbbl per month"/>
  </r>
  <r>
    <s v="SemutHitam"/>
    <s v="JohnCool"/>
    <x v="0"/>
    <n v="20"/>
    <n v="0"/>
    <s v="Finest of the 19th century"/>
    <n v="1"/>
    <n v="0"/>
    <s v="Standard"/>
    <n v="4"/>
    <n v="331"/>
    <n v="360"/>
    <x v="0"/>
    <n v="0"/>
    <s v="Untapped"/>
    <s v="Meagre"/>
    <n v="2000"/>
    <n v="0"/>
    <s v="http://blocgame.com/stats.php?id=62379"/>
    <s v="Nice"/>
    <s v="5 Hundred Tons per month"/>
    <s v="4 Mbbl per month"/>
  </r>
  <r>
    <s v="Lubekran"/>
    <s v="septima"/>
    <x v="0"/>
    <n v="16"/>
    <n v="0"/>
    <s v="Finest of the 19th century"/>
    <n v="0"/>
    <n v="0"/>
    <s v="Standard"/>
    <n v="0"/>
    <n v="331"/>
    <n v="89"/>
    <x v="0"/>
    <n v="0"/>
    <s v="Untapped"/>
    <s v="None"/>
    <n v="2000"/>
    <n v="0"/>
    <s v="http://blocgame.com/stats.php?id=62568"/>
    <s v="Nice"/>
    <s v="5 Hundred Tons per month"/>
    <s v="1 Mbbl per month"/>
  </r>
  <r>
    <s v="Gorgoroth"/>
    <s v="Nazagorath"/>
    <x v="3"/>
    <n v="25"/>
    <n v="0"/>
    <s v="First World War surplus"/>
    <n v="0"/>
    <n v="0"/>
    <s v="Elite"/>
    <n v="4"/>
    <n v="331"/>
    <n v="0"/>
    <x v="2"/>
    <n v="0"/>
    <s v="Untapped"/>
    <s v="None"/>
    <n v="2000"/>
    <n v="0"/>
    <s v="http://blocgame.com/stats.php?id=62603"/>
    <s v="Nice"/>
    <s v="3 Hundred Tons per month"/>
    <n v="0"/>
  </r>
  <r>
    <s v="ZestyLemonSauce"/>
    <s v="ZestyLemonSauce"/>
    <x v="0"/>
    <n v="2"/>
    <n v="0"/>
    <s v="Finest of the 19th century"/>
    <n v="0"/>
    <n v="0"/>
    <s v="Standard"/>
    <n v="77"/>
    <n v="331"/>
    <n v="1"/>
    <x v="13"/>
    <n v="0"/>
    <s v="Untapped"/>
    <s v="None"/>
    <n v="1940"/>
    <n v="0"/>
    <s v="http://blocgame.com/stats.php?id=63043"/>
    <s v="Nice"/>
    <s v="3 Hundred Tons per month"/>
    <s v="1 Mbbl per month"/>
  </r>
  <r>
    <s v="Ghost"/>
    <s v="Kaali"/>
    <x v="3"/>
    <n v="25"/>
    <n v="0"/>
    <s v="First World War surplus"/>
    <n v="0"/>
    <n v="0"/>
    <s v="Elite"/>
    <n v="1"/>
    <n v="331"/>
    <n v="4050"/>
    <x v="1"/>
    <n v="0"/>
    <s v="Untapped"/>
    <s v="Small"/>
    <n v="2000"/>
    <n v="0"/>
    <s v="http://blocgame.com/stats.php?id=63068"/>
    <s v="Nice"/>
    <s v="3 Hundred Tons per month"/>
    <s v="5 Mbbl per month"/>
  </r>
  <r>
    <s v="Junovia"/>
    <s v="dontworryaboutit"/>
    <x v="0"/>
    <n v="20"/>
    <n v="0"/>
    <s v="Finest of the 19th century"/>
    <n v="1"/>
    <n v="0"/>
    <s v="Good"/>
    <n v="6"/>
    <n v="331"/>
    <n v="245"/>
    <x v="2"/>
    <n v="0"/>
    <s v="Untapped"/>
    <s v="None"/>
    <n v="2059"/>
    <n v="0"/>
    <s v="http://blocgame.com/stats.php?id=63088"/>
    <s v="Good"/>
    <s v="3 Hundred Tons per month"/>
    <s v="2 Mbbl per month"/>
  </r>
  <r>
    <s v="Urhimmel"/>
    <s v="Rivfader"/>
    <x v="0"/>
    <n v="20"/>
    <n v="0"/>
    <s v="Finest of the 19th century"/>
    <n v="0"/>
    <n v="0"/>
    <s v="Standard"/>
    <n v="77"/>
    <n v="330"/>
    <n v="0"/>
    <x v="17"/>
    <n v="0"/>
    <s v="Untapped"/>
    <s v="None"/>
    <n v="2000"/>
    <n v="0"/>
    <s v="http://blocgame.com/stats.php?id=40677"/>
    <s v="Nice"/>
    <s v="2 Hundred Tons per month"/>
    <n v="0"/>
  </r>
  <r>
    <s v="Zog"/>
    <s v="Sanae"/>
    <x v="0"/>
    <n v="4"/>
    <n v="0"/>
    <s v="Finest of the 19th century"/>
    <n v="0"/>
    <n v="0"/>
    <s v="Standard"/>
    <n v="76"/>
    <n v="330"/>
    <n v="4541"/>
    <x v="5"/>
    <n v="0"/>
    <s v="Untapped"/>
    <s v="None"/>
    <n v="1960"/>
    <n v="0"/>
    <s v="http://blocgame.com/stats.php?id=41325"/>
    <s v="Nice"/>
    <s v="2 Hundred Tons per month"/>
    <s v="3 Mbbl per month"/>
  </r>
  <r>
    <s v="the New Commons"/>
    <s v="GasMaskRat"/>
    <x v="0"/>
    <n v="20"/>
    <n v="0"/>
    <s v="Finest of the 19th century"/>
    <n v="0"/>
    <n v="0"/>
    <s v="Standard"/>
    <n v="79"/>
    <n v="330"/>
    <n v="0"/>
    <x v="4"/>
    <n v="0"/>
    <s v="Untapped"/>
    <s v="None"/>
    <n v="2000"/>
    <n v="0"/>
    <s v="http://blocgame.com/stats.php?id=41851"/>
    <s v="Nice"/>
    <s v="3 Hundred Tons per month"/>
    <n v="0"/>
  </r>
  <r>
    <s v="Tikihama"/>
    <s v="kikj"/>
    <x v="0"/>
    <n v="20"/>
    <n v="0"/>
    <s v="Finest of the 19th century"/>
    <n v="1"/>
    <n v="0"/>
    <s v="Standard"/>
    <n v="13"/>
    <n v="330"/>
    <n v="309"/>
    <x v="2"/>
    <n v="0"/>
    <s v="Untapped"/>
    <s v="None"/>
    <n v="2000"/>
    <n v="0"/>
    <s v="http://blocgame.com/stats.php?id=44233"/>
    <s v="Nice"/>
    <s v="3 Hundred Tons per month"/>
    <s v="2 Mbbl per month"/>
  </r>
  <r>
    <s v="Isaac"/>
    <s v="Isaac The Great"/>
    <x v="0"/>
    <n v="20"/>
    <n v="0"/>
    <s v="Finest of the 19th century"/>
    <n v="0"/>
    <n v="0"/>
    <s v="Standard"/>
    <n v="73"/>
    <n v="330"/>
    <n v="1"/>
    <x v="4"/>
    <n v="0"/>
    <s v="Untapped"/>
    <s v="None"/>
    <n v="2000"/>
    <n v="0"/>
    <s v="http://blocgame.com/stats.php?id=44984"/>
    <s v="Nice"/>
    <s v="5 Hundred Tons per month"/>
    <s v="1 Mbbl per month"/>
  </r>
  <r>
    <s v="Cuba Jacobina"/>
    <s v="bjmunise"/>
    <x v="0"/>
    <n v="20"/>
    <n v="0"/>
    <s v="Finest of the 19th century"/>
    <n v="0"/>
    <n v="0"/>
    <s v="Standard"/>
    <n v="72"/>
    <n v="330"/>
    <n v="0"/>
    <x v="4"/>
    <n v="0"/>
    <s v="Untapped"/>
    <s v="None"/>
    <n v="2000"/>
    <n v="0"/>
    <s v="http://blocgame.com/stats.php?id=46056"/>
    <s v="Nice"/>
    <s v="2 Hundred Tons per month"/>
    <n v="0"/>
  </r>
  <r>
    <s v="Feffiopia"/>
    <s v="Serloks"/>
    <x v="0"/>
    <n v="40"/>
    <n v="0"/>
    <s v="First World War surplus"/>
    <n v="0"/>
    <n v="0"/>
    <s v="Poor"/>
    <n v="7"/>
    <n v="330"/>
    <n v="364"/>
    <x v="9"/>
    <n v="0"/>
    <n v="0"/>
    <s v="None"/>
    <n v="2000"/>
    <n v="0"/>
    <s v="http://blocgame.com/stats.php?id=46505"/>
    <s v="Normal"/>
    <s v="6 Hundred Tons per month"/>
    <s v="2 Mbbl per month"/>
  </r>
  <r>
    <s v="Macao"/>
    <s v="captains"/>
    <x v="0"/>
    <n v="25"/>
    <n v="0"/>
    <s v="First World War surplus"/>
    <n v="0"/>
    <n v="0"/>
    <s v="Elite"/>
    <n v="75"/>
    <n v="330"/>
    <n v="1"/>
    <x v="17"/>
    <n v="0"/>
    <s v="Untapped"/>
    <s v="None"/>
    <n v="2000"/>
    <n v="0"/>
    <s v="http://blocgame.com/stats.php?id=46509"/>
    <s v="Nice"/>
    <s v="4 Hundred Tons per month"/>
    <s v="1 Mbbl per month"/>
  </r>
  <r>
    <s v="Kozakura"/>
    <s v="Tenrai"/>
    <x v="4"/>
    <n v="37"/>
    <n v="0"/>
    <s v="First World War surplus"/>
    <n v="0"/>
    <n v="0"/>
    <s v="Good"/>
    <n v="9"/>
    <n v="330"/>
    <n v="0"/>
    <x v="2"/>
    <n v="0"/>
    <s v="Untapped"/>
    <s v="Meagre"/>
    <n v="2040"/>
    <n v="0"/>
    <s v="http://blocgame.com/stats.php?id=48894"/>
    <s v="Good"/>
    <s v="2 Hundred Tons per month"/>
    <s v="1 Mbbl per month"/>
  </r>
  <r>
    <s v="Jurhiel"/>
    <s v="Brian Van Helsing"/>
    <x v="9"/>
    <n v="20"/>
    <n v="0"/>
    <s v="Finest of the 19th century"/>
    <n v="0"/>
    <n v="0"/>
    <s v="Elite"/>
    <n v="32"/>
    <n v="330"/>
    <n v="2757"/>
    <x v="5"/>
    <n v="0"/>
    <s v="Untapped"/>
    <s v="None"/>
    <n v="2000"/>
    <n v="0"/>
    <s v="http://blocgame.com/stats.php?id=49243"/>
    <s v="Nice"/>
    <s v="2 Hundred Tons per month"/>
    <s v="2 Mbbl per month"/>
  </r>
  <r>
    <s v="Las Llanuras"/>
    <s v="JStheguy"/>
    <x v="10"/>
    <n v="20"/>
    <n v="0"/>
    <s v="First World War surplus"/>
    <n v="0"/>
    <n v="0"/>
    <s v="Standard"/>
    <n v="25"/>
    <n v="330"/>
    <n v="389"/>
    <x v="8"/>
    <n v="0"/>
    <s v="Untapped"/>
    <s v="Meagre"/>
    <n v="2000"/>
    <n v="0"/>
    <s v="http://blocgame.com/stats.php?id=51189"/>
    <s v="Nice"/>
    <s v="5 Hundred Tons per month"/>
    <s v="2 Mbbl per month"/>
  </r>
  <r>
    <s v="Wolfpit"/>
    <s v="Lecarrra"/>
    <x v="0"/>
    <n v="3"/>
    <n v="0"/>
    <s v="Finest of the 19th century"/>
    <n v="0"/>
    <n v="0"/>
    <s v="Standard"/>
    <n v="80"/>
    <n v="330"/>
    <n v="1"/>
    <x v="3"/>
    <n v="0"/>
    <s v="Untapped"/>
    <s v="None"/>
    <n v="1960"/>
    <n v="0"/>
    <s v="http://blocgame.com/stats.php?id=52265"/>
    <s v="Nice"/>
    <s v="3 Hundred Tons per month"/>
    <s v="1 Mbbl per month"/>
  </r>
  <r>
    <s v="Kasim"/>
    <s v="scopes"/>
    <x v="0"/>
    <n v="25"/>
    <n v="0"/>
    <s v="First World War surplus"/>
    <n v="0"/>
    <n v="0"/>
    <s v="Elite"/>
    <n v="5"/>
    <n v="330"/>
    <n v="365"/>
    <x v="11"/>
    <n v="0"/>
    <s v="Untapped"/>
    <s v="Meagre"/>
    <n v="2000"/>
    <n v="0"/>
    <s v="http://blocgame.com/stats.php?id=52488"/>
    <s v="Nice"/>
    <s v="4 Hundred Tons per month"/>
    <s v="2 Mbbl per month"/>
  </r>
  <r>
    <s v="Alaafistan"/>
    <s v="wollhandkrabbe"/>
    <x v="0"/>
    <n v="20"/>
    <n v="0"/>
    <s v="Finest of the 19th century"/>
    <n v="0"/>
    <n v="0"/>
    <s v="Standard"/>
    <n v="81"/>
    <n v="335"/>
    <n v="491"/>
    <x v="10"/>
    <n v="0"/>
    <s v="Untapped"/>
    <s v="None"/>
    <n v="2000"/>
    <n v="0"/>
    <s v="http://blocgame.com/stats.php?id=53942"/>
    <s v="Nice"/>
    <s v="3 Hundred Tons per month"/>
    <s v="1 Mbbl per month"/>
  </r>
  <r>
    <s v="Ginovi"/>
    <s v="Caadani"/>
    <x v="0"/>
    <n v="15"/>
    <n v="0"/>
    <s v="Finest of the 19th century"/>
    <n v="0"/>
    <n v="0"/>
    <s v="Good"/>
    <n v="66"/>
    <n v="330"/>
    <n v="2"/>
    <x v="15"/>
    <n v="0"/>
    <s v="Untapped"/>
    <s v="None"/>
    <n v="1980"/>
    <n v="0"/>
    <s v="http://blocgame.com/stats.php?id=54635"/>
    <s v="Nice"/>
    <s v="3 Hundred Tons per month"/>
    <s v="2 Mbbl per month"/>
  </r>
  <r>
    <s v="Imperials"/>
    <s v="TheRecedingCoder"/>
    <x v="0"/>
    <n v="20"/>
    <n v="0"/>
    <s v="Finest of the 19th century"/>
    <n v="0"/>
    <n v="0"/>
    <s v="Standard"/>
    <n v="79"/>
    <n v="330"/>
    <n v="0"/>
    <x v="2"/>
    <n v="0"/>
    <s v="Untapped"/>
    <s v="None"/>
    <n v="2000"/>
    <n v="0"/>
    <s v="http://blocgame.com/stats.php?id=55618"/>
    <s v="Nice"/>
    <s v="2 Hundred Tons per month"/>
    <n v="0"/>
  </r>
  <r>
    <s v="Seram"/>
    <s v="Armyguy"/>
    <x v="0"/>
    <n v="20"/>
    <n v="0"/>
    <s v="Finest of the 19th century"/>
    <n v="0"/>
    <n v="0"/>
    <s v="Standard"/>
    <n v="78"/>
    <n v="330"/>
    <n v="158"/>
    <x v="10"/>
    <n v="0"/>
    <s v="Untapped"/>
    <s v="None"/>
    <n v="2000"/>
    <n v="0"/>
    <s v="http://blocgame.com/stats.php?id=56056"/>
    <s v="Nice"/>
    <s v="4 Hundred Tons per month"/>
    <s v="1 Mbbl per month"/>
  </r>
  <r>
    <s v="Oskei"/>
    <s v="KAWUrban"/>
    <x v="0"/>
    <n v="8"/>
    <n v="0"/>
    <s v="Finest of the 19th century"/>
    <n v="0"/>
    <n v="0"/>
    <s v="Standard"/>
    <n v="80"/>
    <n v="330"/>
    <n v="0"/>
    <x v="9"/>
    <n v="0"/>
    <s v="Untapped"/>
    <s v="None"/>
    <n v="1980"/>
    <n v="0"/>
    <s v="http://blocgame.com/stats.php?id=56679"/>
    <s v="Nice"/>
    <s v="2 Hundred Tons per month"/>
    <n v="0"/>
  </r>
  <r>
    <s v="Piercovia"/>
    <s v="Pierce"/>
    <x v="0"/>
    <n v="3"/>
    <n v="0"/>
    <s v="Finest of the 19th century"/>
    <n v="0"/>
    <n v="0"/>
    <s v="Standard"/>
    <n v="77"/>
    <n v="330"/>
    <n v="224"/>
    <x v="8"/>
    <n v="0"/>
    <s v="Untapped"/>
    <s v="None"/>
    <n v="1960"/>
    <n v="0"/>
    <s v="http://blocgame.com/stats.php?id=59014"/>
    <s v="Nice"/>
    <s v="3 Hundred Tons per month"/>
    <s v="2 Mbbl per month"/>
  </r>
  <r>
    <s v="Amazonian Union"/>
    <s v="Hugo Chavez"/>
    <x v="6"/>
    <n v="26"/>
    <n v="0"/>
    <s v="Finest of the 19th century"/>
    <n v="0"/>
    <n v="0"/>
    <s v="Good"/>
    <n v="5"/>
    <n v="330"/>
    <n v="102"/>
    <x v="13"/>
    <n v="0"/>
    <n v="0"/>
    <s v="Meagre"/>
    <n v="2020"/>
    <n v="0"/>
    <s v="http://blocgame.com/stats.php?id=59377"/>
    <s v="Good"/>
    <s v="3 Hundred Tons per month"/>
    <n v="0"/>
  </r>
  <r>
    <s v="Beauschï¿½n"/>
    <s v="canadianghetto"/>
    <x v="6"/>
    <n v="11"/>
    <n v="0"/>
    <s v="Finest of the 19th century"/>
    <n v="0"/>
    <n v="0"/>
    <s v="Standard"/>
    <n v="4"/>
    <n v="330"/>
    <n v="2524"/>
    <x v="1"/>
    <n v="0"/>
    <s v="Untapped"/>
    <s v="None"/>
    <n v="1980"/>
    <n v="0"/>
    <s v="http://blocgame.com/stats.php?id=59455"/>
    <s v="Nice"/>
    <s v="2 Hundred Tons per month"/>
    <s v="2 Mbbl per month"/>
  </r>
  <r>
    <s v="Maharashtra"/>
    <s v="Mao ze Bong"/>
    <x v="3"/>
    <n v="25"/>
    <n v="0"/>
    <s v="First World War surplus"/>
    <n v="0"/>
    <n v="0"/>
    <s v="Elite"/>
    <n v="16"/>
    <n v="330"/>
    <n v="273"/>
    <x v="9"/>
    <n v="0"/>
    <s v="Untapped"/>
    <s v="Meagre"/>
    <n v="2039"/>
    <n v="0"/>
    <s v="http://blocgame.com/stats.php?id=60180"/>
    <s v="Nice"/>
    <s v="4 Hundred Tons per month"/>
    <s v="2 Mbbl per month"/>
  </r>
  <r>
    <s v="reggie le edgy"/>
    <s v="Floy_Roy"/>
    <x v="0"/>
    <n v="25"/>
    <n v="0"/>
    <s v="First World War surplus"/>
    <n v="0"/>
    <n v="0"/>
    <s v="Elite"/>
    <n v="29"/>
    <n v="330"/>
    <n v="3623"/>
    <x v="5"/>
    <n v="0"/>
    <s v="Untapped"/>
    <s v="None"/>
    <n v="2000"/>
    <n v="0"/>
    <s v="http://blocgame.com/stats.php?id=61522"/>
    <s v="Nice"/>
    <s v="4 Hundred Tons per month"/>
    <s v="2 Mbbl per month"/>
  </r>
  <r>
    <s v="carefree"/>
    <s v="solematemy"/>
    <x v="0"/>
    <n v="20"/>
    <n v="0"/>
    <s v="Finest of the 19th century"/>
    <n v="1"/>
    <n v="0"/>
    <s v="Standard"/>
    <n v="0"/>
    <n v="330"/>
    <n v="369"/>
    <x v="10"/>
    <n v="0"/>
    <s v="Untapped"/>
    <s v="None"/>
    <n v="2000"/>
    <n v="0"/>
    <s v="http://blocgame.com/stats.php?id=61669"/>
    <s v="Nice"/>
    <s v="4 Hundred Tons per month"/>
    <s v="2 Mbbl per month"/>
  </r>
  <r>
    <s v="United-Muslims"/>
    <s v="Karim"/>
    <x v="9"/>
    <n v="8"/>
    <n v="0"/>
    <s v="Finest of the 19th century"/>
    <n v="0"/>
    <n v="0"/>
    <s v="Standard"/>
    <n v="5"/>
    <n v="330"/>
    <n v="0"/>
    <x v="5"/>
    <n v="0"/>
    <s v="Untapped"/>
    <s v="None"/>
    <n v="1633"/>
    <n v="0"/>
    <s v="http://blocgame.com/stats.php?id=61674"/>
    <s v="Nice"/>
    <s v="2 Hundred Tons per month"/>
    <n v="0"/>
  </r>
  <r>
    <s v="Silverra"/>
    <s v="chohakkai"/>
    <x v="2"/>
    <n v="25"/>
    <n v="0"/>
    <s v="First World War surplus"/>
    <n v="1"/>
    <n v="0"/>
    <s v="Elite"/>
    <n v="5"/>
    <n v="330"/>
    <n v="0"/>
    <x v="10"/>
    <n v="0"/>
    <s v="Untapped"/>
    <s v="None"/>
    <n v="2000"/>
    <n v="0"/>
    <s v="http://blocgame.com/stats.php?id=61729"/>
    <s v="Nice"/>
    <s v="4 Hundred Tons per month"/>
    <s v="1 Mbbl per month"/>
  </r>
  <r>
    <s v="Nsntra"/>
    <s v="Ahmad Maselan"/>
    <x v="0"/>
    <n v="20"/>
    <n v="0"/>
    <s v="First World War surplus"/>
    <n v="0"/>
    <n v="0"/>
    <s v="Good"/>
    <n v="2"/>
    <n v="330"/>
    <n v="0"/>
    <x v="2"/>
    <n v="0"/>
    <s v="Untapped"/>
    <s v="None"/>
    <n v="2000"/>
    <n v="0"/>
    <s v="http://blocgame.com/stats.php?id=61896"/>
    <s v="Good"/>
    <s v="2 Hundred Tons per month"/>
    <n v="0"/>
  </r>
  <r>
    <s v="InderaMalaya"/>
    <s v="azamnajmi"/>
    <x v="2"/>
    <n v="20"/>
    <n v="0"/>
    <s v="Finest of the 19th century"/>
    <n v="0"/>
    <n v="0"/>
    <s v="Standard"/>
    <n v="49"/>
    <n v="330"/>
    <n v="360"/>
    <x v="10"/>
    <n v="0"/>
    <s v="Untapped"/>
    <s v="None"/>
    <n v="2000"/>
    <n v="0"/>
    <s v="http://blocgame.com/stats.php?id=62029"/>
    <s v="Nice"/>
    <s v="3 Hundred Tons per month"/>
    <s v="1 Mbbl per month"/>
  </r>
  <r>
    <s v="shair"/>
    <s v="shair"/>
    <x v="1"/>
    <n v="23"/>
    <n v="0"/>
    <s v="First World War surplus"/>
    <n v="1"/>
    <n v="0"/>
    <s v="Poor"/>
    <n v="0"/>
    <n v="330"/>
    <n v="365"/>
    <x v="10"/>
    <n v="0"/>
    <s v="Untapped"/>
    <s v="None"/>
    <n v="1940"/>
    <n v="0"/>
    <s v="http://blocgame.com/stats.php?id=62199"/>
    <s v="Nice"/>
    <s v="4 Hundred Tons per month"/>
    <s v="3 Mbbl per month"/>
  </r>
  <r>
    <s v="Vursian"/>
    <s v="Amirul Izzat"/>
    <x v="2"/>
    <n v="27"/>
    <n v="0"/>
    <s v="First World War surplus"/>
    <n v="0"/>
    <n v="0"/>
    <s v="Elite"/>
    <n v="19"/>
    <n v="330"/>
    <n v="0"/>
    <x v="10"/>
    <n v="0"/>
    <s v="Untapped"/>
    <s v="Meagre"/>
    <n v="2000"/>
    <n v="0"/>
    <s v="http://blocgame.com/stats.php?id=62540"/>
    <s v="Nice"/>
    <s v="2 Hundred Tons per month"/>
    <n v="0"/>
  </r>
  <r>
    <s v="Taman Ria Jaya"/>
    <s v="Eagle Auditore"/>
    <x v="0"/>
    <n v="15"/>
    <n v="0"/>
    <s v="Finest of the 19th century"/>
    <n v="0"/>
    <n v="0"/>
    <s v="Standard"/>
    <n v="40"/>
    <n v="336"/>
    <n v="4724"/>
    <x v="6"/>
    <n v="0"/>
    <s v="Untapped"/>
    <s v="None"/>
    <n v="1980"/>
    <n v="0"/>
    <s v="http://blocgame.com/stats.php?id=62726"/>
    <s v="Angelic"/>
    <s v="3 Hundred Tons per month"/>
    <s v="5 Mbbl per month"/>
  </r>
  <r>
    <s v="Sarnath"/>
    <s v="Gnai-Kah"/>
    <x v="5"/>
    <n v="20"/>
    <n v="0"/>
    <s v="Finest of the 19th century"/>
    <n v="0"/>
    <n v="0"/>
    <s v="Standard"/>
    <n v="22"/>
    <n v="330"/>
    <n v="2005"/>
    <x v="1"/>
    <n v="0"/>
    <s v="Untapped"/>
    <s v="None"/>
    <n v="2000"/>
    <n v="0"/>
    <s v="http://blocgame.com/stats.php?id=62981"/>
    <s v="Nice"/>
    <s v="3 Hundred Tons per month"/>
    <s v="2 Mbbl per month"/>
  </r>
  <r>
    <s v="P00P"/>
    <s v="Poop is Taken"/>
    <x v="0"/>
    <n v="20"/>
    <n v="0"/>
    <s v="First World War surplus"/>
    <n v="0"/>
    <n v="0"/>
    <s v="Standard"/>
    <n v="10"/>
    <n v="335"/>
    <n v="267"/>
    <x v="10"/>
    <n v="0"/>
    <s v="Untapped"/>
    <s v="None"/>
    <n v="2000"/>
    <n v="0"/>
    <s v="http://blocgame.com/stats.php?id=62993"/>
    <s v="Good"/>
    <s v="3 Hundred Tons per month"/>
    <s v="1 Mbbl per month"/>
  </r>
  <r>
    <s v="Justo"/>
    <s v="Fidlel"/>
    <x v="0"/>
    <n v="20"/>
    <n v="0"/>
    <s v="Finest of the 19th century"/>
    <n v="0"/>
    <n v="0"/>
    <s v="Standard"/>
    <n v="77"/>
    <n v="330"/>
    <n v="271"/>
    <x v="4"/>
    <n v="0"/>
    <s v="Untapped"/>
    <s v="None"/>
    <n v="2000"/>
    <n v="0"/>
    <s v="http://blocgame.com/stats.php?id=63006"/>
    <s v="Nice"/>
    <s v="2 Hundred Tons per month"/>
    <s v="1 Mbbl per month"/>
  </r>
  <r>
    <s v="Chillhouse"/>
    <s v="Chillhouse I"/>
    <x v="0"/>
    <n v="20"/>
    <n v="0"/>
    <s v="Finest of the 19th century"/>
    <n v="0"/>
    <n v="0"/>
    <s v="Standard"/>
    <n v="79"/>
    <n v="330"/>
    <n v="0"/>
    <x v="2"/>
    <n v="0"/>
    <s v="Untapped"/>
    <s v="None"/>
    <n v="2000"/>
    <n v="0"/>
    <s v="http://blocgame.com/stats.php?id=63010"/>
    <s v="Nice"/>
    <s v="2 Hundred Tons per month"/>
    <n v="0"/>
  </r>
  <r>
    <s v="Eco"/>
    <s v="BartjuhM"/>
    <x v="10"/>
    <n v="20"/>
    <n v="0"/>
    <s v="Finest of the 19th century"/>
    <n v="0"/>
    <n v="0"/>
    <s v="Standard"/>
    <n v="41"/>
    <n v="330"/>
    <n v="316"/>
    <x v="4"/>
    <n v="0"/>
    <s v="Untapped"/>
    <s v="None"/>
    <n v="2000"/>
    <n v="0"/>
    <s v="http://blocgame.com/stats.php?id=63016"/>
    <s v="Nice"/>
    <s v="4 Hundred Tons per month"/>
    <s v="3 Mbbl per month"/>
  </r>
  <r>
    <s v="Pristina"/>
    <s v="Neicela Brezca"/>
    <x v="0"/>
    <n v="20"/>
    <n v="0"/>
    <s v="Finest of the 19th century"/>
    <n v="0"/>
    <n v="0"/>
    <s v="Standard"/>
    <n v="78"/>
    <n v="330"/>
    <n v="0"/>
    <x v="8"/>
    <n v="0"/>
    <s v="Untapped"/>
    <s v="None"/>
    <n v="2000"/>
    <n v="0"/>
    <s v="http://blocgame.com/stats.php?id=63024"/>
    <s v="Nice"/>
    <s v="2 Hundred Tons per month"/>
    <n v="0"/>
  </r>
  <r>
    <s v="Bite"/>
    <s v="Scruff McGruff"/>
    <x v="7"/>
    <n v="20"/>
    <n v="0"/>
    <s v="First World War surplus"/>
    <n v="0"/>
    <n v="0"/>
    <s v="Standard"/>
    <n v="0"/>
    <n v="330"/>
    <n v="4157"/>
    <x v="5"/>
    <n v="0"/>
    <s v="Untapped"/>
    <s v="Meagre"/>
    <n v="2000"/>
    <n v="0"/>
    <s v="http://blocgame.com/stats.php?id=63037"/>
    <s v="Nice"/>
    <s v="9 Hundred Tons per month"/>
    <s v="3 Mbbl per month"/>
  </r>
  <r>
    <s v="Miklagard"/>
    <s v="OliverMosley"/>
    <x v="0"/>
    <n v="16"/>
    <n v="0"/>
    <s v="First World War surplus"/>
    <n v="0"/>
    <n v="0"/>
    <s v="Elite"/>
    <n v="76"/>
    <n v="330"/>
    <n v="4351"/>
    <x v="5"/>
    <n v="0"/>
    <s v="Untapped"/>
    <s v="None"/>
    <n v="1980"/>
    <n v="0"/>
    <s v="http://blocgame.com/stats.php?id=63044"/>
    <s v="Nice"/>
    <s v="3 Hundred Tons per month"/>
    <n v="0"/>
  </r>
  <r>
    <s v="Mesopotamiaa"/>
    <s v="The JC"/>
    <x v="7"/>
    <n v="20"/>
    <n v="0"/>
    <s v="Finest of the 19th century"/>
    <n v="0"/>
    <n v="0"/>
    <s v="Standard"/>
    <n v="16"/>
    <n v="330"/>
    <n v="4936"/>
    <x v="5"/>
    <n v="0"/>
    <s v="Untapped"/>
    <s v="None"/>
    <n v="2000"/>
    <n v="0"/>
    <s v="http://blocgame.com/stats.php?id=63058"/>
    <s v="Nice"/>
    <s v="4 Hundred Tons per month"/>
    <s v="2 Mbbl per month"/>
  </r>
  <r>
    <s v="Chungo"/>
    <s v="Calcium"/>
    <x v="0"/>
    <n v="20"/>
    <n v="0"/>
    <s v="Finest of the 19th century"/>
    <n v="0"/>
    <n v="0"/>
    <s v="Standard"/>
    <n v="74"/>
    <n v="335"/>
    <n v="1"/>
    <x v="4"/>
    <n v="0"/>
    <s v="Untapped"/>
    <s v="None"/>
    <n v="2000"/>
    <n v="0"/>
    <s v="http://blocgame.com/stats.php?id=63074"/>
    <s v="Nice"/>
    <s v="3 Hundred Tons per month"/>
    <s v="1 Mbbl per month"/>
  </r>
  <r>
    <s v="Soviet Americas"/>
    <s v="nick87689"/>
    <x v="0"/>
    <n v="13"/>
    <n v="0"/>
    <s v="Finest of the 19th century"/>
    <n v="0"/>
    <n v="0"/>
    <s v="Standard"/>
    <n v="63"/>
    <n v="330"/>
    <n v="0"/>
    <x v="9"/>
    <n v="0"/>
    <s v="Untapped"/>
    <s v="None"/>
    <n v="1980"/>
    <n v="0"/>
    <s v="http://blocgame.com/stats.php?id=63096"/>
    <s v="Nice"/>
    <s v="2 Hundred Tons per month"/>
    <n v="0"/>
  </r>
  <r>
    <s v="Enterlia"/>
    <s v="Zimbab"/>
    <x v="0"/>
    <n v="20"/>
    <n v="0"/>
    <s v="Finest of the 19th century"/>
    <n v="0"/>
    <n v="0"/>
    <s v="Standard"/>
    <n v="23"/>
    <n v="330"/>
    <n v="110"/>
    <x v="2"/>
    <n v="0"/>
    <s v="Untapped"/>
    <s v="None"/>
    <n v="2000"/>
    <n v="0"/>
    <s v="http://blocgame.com/stats.php?id=63283"/>
    <s v="Good"/>
    <s v="4 Hundred Tons per month"/>
    <s v="1 Mbbl per month"/>
  </r>
  <r>
    <s v="Edtopia"/>
    <s v="Edgar"/>
    <x v="5"/>
    <n v="24"/>
    <n v="0"/>
    <s v="First World War surplus"/>
    <n v="0"/>
    <n v="0"/>
    <s v="Good"/>
    <n v="5"/>
    <n v="329"/>
    <n v="353"/>
    <x v="8"/>
    <n v="0"/>
    <s v="Untapped"/>
    <s v="None"/>
    <n v="2000"/>
    <n v="0"/>
    <s v="http://blocgame.com/stats.php?id=249"/>
    <s v="Nice"/>
    <s v="4 Hundred Tons per month"/>
    <s v="1 Mbbl per month"/>
  </r>
  <r>
    <s v="Best Istan"/>
    <s v="Glorious Leader"/>
    <x v="0"/>
    <n v="4"/>
    <n v="0"/>
    <s v="First World War surplus"/>
    <n v="0"/>
    <n v="0"/>
    <s v="Elite"/>
    <n v="48"/>
    <n v="329"/>
    <n v="0"/>
    <x v="17"/>
    <n v="0"/>
    <s v="Untapped"/>
    <s v="None"/>
    <n v="1921"/>
    <n v="0"/>
    <s v="http://blocgame.com/stats.php?id=40577"/>
    <s v="Nice"/>
    <s v="2 Hundred Tons per month"/>
    <n v="0"/>
  </r>
  <r>
    <s v="Masterton East"/>
    <s v="Natedogg"/>
    <x v="0"/>
    <n v="30"/>
    <n v="0"/>
    <s v="Finest of the 19th century"/>
    <n v="0"/>
    <n v="0"/>
    <s v="Poor"/>
    <n v="28"/>
    <n v="329"/>
    <n v="175"/>
    <x v="2"/>
    <n v="0"/>
    <s v="Untapped"/>
    <s v="None"/>
    <n v="2000"/>
    <n v="0"/>
    <s v="http://blocgame.com/stats.php?id=58225"/>
    <s v="Nice"/>
    <s v="3 Hundred Tons per month"/>
    <s v="1 Mbbl per month"/>
  </r>
  <r>
    <s v="kabdy"/>
    <s v="NitroBAY"/>
    <x v="0"/>
    <n v="37"/>
    <n v="0"/>
    <s v="First World War surplus"/>
    <n v="0"/>
    <n v="0"/>
    <s v="Standard"/>
    <n v="7"/>
    <n v="329"/>
    <n v="2969"/>
    <x v="1"/>
    <n v="0"/>
    <s v="Untapped"/>
    <s v="Mediocre"/>
    <n v="2000"/>
    <n v="0"/>
    <s v="http://blocgame.com/stats.php?id=58731"/>
    <s v="Nice"/>
    <s v="7 Hundred Tons per month"/>
    <s v="6 Mbbl per month"/>
  </r>
  <r>
    <s v="Kosan"/>
    <s v="Whitearcher8"/>
    <x v="4"/>
    <n v="24"/>
    <n v="0"/>
    <s v="First World War surplus"/>
    <n v="1"/>
    <n v="0"/>
    <s v="Good"/>
    <n v="0"/>
    <n v="329"/>
    <n v="4316"/>
    <x v="1"/>
    <n v="0"/>
    <s v="Untapped"/>
    <s v="Meagre"/>
    <n v="2000"/>
    <n v="0"/>
    <s v="http://blocgame.com/stats.php?id=59227"/>
    <s v="Angelic"/>
    <s v="4 Hundred Tons per month"/>
    <s v="3 Mbbl per month"/>
  </r>
  <r>
    <s v="qwertyuiop"/>
    <s v="rumsods mom"/>
    <x v="4"/>
    <n v="25"/>
    <n v="0"/>
    <s v="First World War surplus"/>
    <n v="1"/>
    <n v="0"/>
    <s v="Elite"/>
    <n v="10"/>
    <n v="329"/>
    <n v="0"/>
    <x v="1"/>
    <n v="0"/>
    <s v="Untapped"/>
    <s v="Meagre"/>
    <n v="2039"/>
    <n v="0"/>
    <s v="http://blocgame.com/stats.php?id=59451"/>
    <s v="Nice"/>
    <s v="2 Hundred Tons per month"/>
    <n v="0"/>
  </r>
  <r>
    <s v="Minmatarr"/>
    <s v="PapaSanJianSun"/>
    <x v="0"/>
    <n v="9"/>
    <n v="0"/>
    <s v="Finest of the 19th century"/>
    <n v="0"/>
    <n v="0"/>
    <s v="Standard"/>
    <n v="109"/>
    <n v="329"/>
    <n v="0"/>
    <x v="2"/>
    <n v="0"/>
    <s v="Untapped"/>
    <s v="None"/>
    <n v="1960"/>
    <n v="0"/>
    <s v="http://blocgame.com/stats.php?id=59483"/>
    <s v="Nice"/>
    <s v="2 Hundred Tons per month"/>
    <n v="0"/>
  </r>
  <r>
    <s v="Hephaestus"/>
    <s v="Saints"/>
    <x v="0"/>
    <n v="20"/>
    <n v="0"/>
    <s v="Finest of the 19th century"/>
    <n v="0"/>
    <n v="0"/>
    <s v="Standard"/>
    <n v="28"/>
    <n v="329"/>
    <n v="346"/>
    <x v="14"/>
    <n v="0"/>
    <s v="Untapped"/>
    <s v="None"/>
    <n v="2000"/>
    <n v="0"/>
    <s v="http://blocgame.com/stats.php?id=60310"/>
    <s v="Nice"/>
    <s v="2 Hundred Tons per month"/>
    <s v="1 Mbbl per month"/>
  </r>
  <r>
    <s v="Kawani"/>
    <s v="laviola"/>
    <x v="22"/>
    <n v="25"/>
    <n v="0"/>
    <s v="First World War surplus"/>
    <n v="0"/>
    <n v="0"/>
    <s v="Elite"/>
    <n v="77"/>
    <n v="329"/>
    <n v="0"/>
    <x v="5"/>
    <n v="0"/>
    <s v="Untapped"/>
    <s v="None"/>
    <n v="2000"/>
    <n v="0"/>
    <s v="http://blocgame.com/stats.php?id=60997"/>
    <s v="Nice"/>
    <s v="2 Hundred Tons per month"/>
    <n v="0"/>
  </r>
  <r>
    <s v="Junta"/>
    <s v="Torralva"/>
    <x v="4"/>
    <n v="25"/>
    <n v="0"/>
    <s v="First World War surplus"/>
    <n v="0"/>
    <n v="0"/>
    <s v="Elite"/>
    <n v="47"/>
    <n v="328"/>
    <n v="358"/>
    <x v="17"/>
    <n v="0"/>
    <s v="Untapped"/>
    <s v="None"/>
    <n v="2000"/>
    <n v="0"/>
    <s v="http://blocgame.com/stats.php?id=61430"/>
    <s v="Angelic"/>
    <s v="3 Hundred Tons per month"/>
    <s v="1 Mbbl per month"/>
  </r>
  <r>
    <s v="Kapitan"/>
    <s v="Kapitan"/>
    <x v="2"/>
    <n v="24"/>
    <n v="0"/>
    <s v="First World War surplus"/>
    <n v="1"/>
    <n v="0"/>
    <s v="Poor"/>
    <n v="2"/>
    <n v="329"/>
    <n v="2"/>
    <x v="10"/>
    <n v="0"/>
    <s v="Untapped"/>
    <s v="None"/>
    <n v="2000"/>
    <n v="0"/>
    <s v="http://blocgame.com/stats.php?id=61709"/>
    <s v="Nice"/>
    <s v="4 Hundred Tons per month"/>
    <s v="2 Mbbl per month"/>
  </r>
  <r>
    <s v="Amrans fans"/>
    <s v="apaiblues83"/>
    <x v="16"/>
    <n v="20"/>
    <n v="0"/>
    <s v="First World War surplus"/>
    <n v="0"/>
    <n v="0"/>
    <s v="Good"/>
    <n v="15"/>
    <n v="329"/>
    <n v="162"/>
    <x v="4"/>
    <n v="0"/>
    <s v="Untapped"/>
    <s v="Meagre"/>
    <n v="2000"/>
    <n v="0"/>
    <s v="http://blocgame.com/stats.php?id=62203"/>
    <s v="Normal"/>
    <s v="5 Hundred Tons per month"/>
    <s v="2 Mbbl per month"/>
  </r>
  <r>
    <s v="Kampung Dusun"/>
    <s v="Sarip Dol"/>
    <x v="16"/>
    <n v="25"/>
    <n v="0"/>
    <s v="First World War surplus"/>
    <n v="0"/>
    <n v="0"/>
    <s v="Elite"/>
    <n v="14"/>
    <n v="329"/>
    <n v="317"/>
    <x v="2"/>
    <n v="0"/>
    <s v="Untapped"/>
    <s v="Small"/>
    <n v="2000"/>
    <n v="0"/>
    <s v="http://blocgame.com/stats.php?id=62351"/>
    <s v="Nice"/>
    <s v="5 Hundred Tons per month"/>
    <s v="2 Mbbl per month"/>
  </r>
  <r>
    <s v="11Bgde Para"/>
    <s v="Pak Cik Kordi"/>
    <x v="16"/>
    <n v="25"/>
    <n v="0"/>
    <s v="First World War surplus"/>
    <n v="0"/>
    <n v="0"/>
    <s v="Elite"/>
    <n v="14"/>
    <n v="329"/>
    <n v="267"/>
    <x v="2"/>
    <n v="0"/>
    <s v="Untapped"/>
    <s v="Meagre"/>
    <n v="2000"/>
    <n v="0"/>
    <s v="http://blocgame.com/stats.php?id=62652"/>
    <s v="Nice"/>
    <s v="5 Hundred Tons per month"/>
    <s v="1 Mbbl per month"/>
  </r>
  <r>
    <s v="Newport High"/>
    <s v="Astalavista"/>
    <x v="0"/>
    <n v="34"/>
    <n v="0"/>
    <s v="First World War surplus"/>
    <n v="0"/>
    <n v="0"/>
    <s v="Good"/>
    <n v="6"/>
    <n v="329"/>
    <n v="325"/>
    <x v="8"/>
    <n v="0"/>
    <s v="Untapped"/>
    <s v="None"/>
    <n v="2000"/>
    <n v="0"/>
    <s v="http://blocgame.com/stats.php?id=62860"/>
    <s v="Nice"/>
    <s v="5 Hundred Tons per month"/>
    <s v="2 Mbbl per month"/>
  </r>
  <r>
    <s v="Plebs"/>
    <s v="plebeian"/>
    <x v="0"/>
    <n v="8"/>
    <n v="0"/>
    <s v="Finest of the 19th century"/>
    <n v="0"/>
    <n v="0"/>
    <s v="Standard"/>
    <n v="79"/>
    <n v="353"/>
    <n v="396"/>
    <x v="0"/>
    <n v="0"/>
    <s v="Untapped"/>
    <s v="None"/>
    <n v="1633"/>
    <n v="0"/>
    <s v="http://blocgame.com/stats.php?id=63017"/>
    <s v="Nice"/>
    <s v="2 Hundred Tons per month"/>
    <s v="1 Mbbl per month"/>
  </r>
  <r>
    <s v="Mukhabaratia"/>
    <s v="YaBoiBashar"/>
    <x v="0"/>
    <n v="2"/>
    <n v="0"/>
    <s v="Finest of the 19th century"/>
    <n v="0"/>
    <n v="0"/>
    <s v="Standard"/>
    <n v="38"/>
    <n v="329"/>
    <n v="0"/>
    <x v="5"/>
    <n v="0"/>
    <s v="Untapped"/>
    <s v="None"/>
    <n v="1960"/>
    <n v="0"/>
    <s v="http://blocgame.com/stats.php?id=63137"/>
    <s v="Nice"/>
    <s v="2 Hundred Tons per month"/>
    <n v="0"/>
  </r>
  <r>
    <s v="Mugumbo"/>
    <s v="mugumbe"/>
    <x v="0"/>
    <n v="20"/>
    <n v="0"/>
    <s v="Finest of the 19th century"/>
    <n v="0"/>
    <n v="0"/>
    <s v="Standard"/>
    <n v="47"/>
    <n v="329"/>
    <n v="0"/>
    <x v="19"/>
    <n v="0"/>
    <s v="Untapped"/>
    <s v="None"/>
    <n v="2000"/>
    <n v="0"/>
    <s v="http://blocgame.com/stats.php?id=63430"/>
    <s v="Good"/>
    <s v="2 Hundred Tons per month"/>
    <n v="0"/>
  </r>
  <r>
    <s v="Crybabia"/>
    <s v="MangyWoodpecker"/>
    <x v="0"/>
    <n v="9"/>
    <n v="0"/>
    <s v="Finest of the 19th century"/>
    <n v="0"/>
    <n v="0"/>
    <s v="Standard"/>
    <n v="65"/>
    <n v="328"/>
    <n v="2823"/>
    <x v="12"/>
    <n v="0"/>
    <s v="Untapped"/>
    <s v="None"/>
    <n v="1633"/>
    <n v="0"/>
    <s v="http://blocgame.com/stats.php?id=44880"/>
    <s v="Nice"/>
    <s v="2 Hundred Tons per month"/>
    <s v="3 Mbbl per month"/>
  </r>
  <r>
    <s v="Kongasi"/>
    <s v="Din Diallo"/>
    <x v="0"/>
    <n v="8"/>
    <n v="0"/>
    <s v="Finest of the 19th century"/>
    <n v="0"/>
    <n v="0"/>
    <s v="Standard"/>
    <n v="13"/>
    <n v="328"/>
    <n v="0"/>
    <x v="3"/>
    <n v="0"/>
    <s v="Untapped"/>
    <s v="None"/>
    <n v="1633"/>
    <n v="0"/>
    <s v="http://blocgame.com/stats.php?id=58832"/>
    <s v="Nice"/>
    <s v="2 Hundred Tons per month"/>
    <n v="0"/>
  </r>
  <r>
    <s v="Nueva Galicia"/>
    <s v="FedericoDionisi"/>
    <x v="10"/>
    <n v="18"/>
    <n v="0"/>
    <s v="First World War surplus"/>
    <n v="0"/>
    <n v="0"/>
    <s v="Good"/>
    <n v="16"/>
    <n v="328"/>
    <n v="125"/>
    <x v="11"/>
    <n v="0"/>
    <s v="Untapped"/>
    <s v="None"/>
    <n v="2000"/>
    <n v="0"/>
    <s v="http://blocgame.com/stats.php?id=60349"/>
    <s v="Nice"/>
    <s v="3 Hundred Tons per month"/>
    <s v="1 Mbbl per month"/>
  </r>
  <r>
    <s v="Entah"/>
    <s v="remtap"/>
    <x v="2"/>
    <n v="27"/>
    <n v="0"/>
    <s v="First World War surplus"/>
    <n v="0"/>
    <n v="0"/>
    <s v="Good"/>
    <n v="1"/>
    <n v="328"/>
    <n v="4907"/>
    <x v="6"/>
    <n v="0"/>
    <s v="Untapped"/>
    <s v="Small"/>
    <n v="2000"/>
    <n v="0"/>
    <s v="http://blocgame.com/stats.php?id=60530"/>
    <s v="Nice"/>
    <s v="6 Hundred Tons per month"/>
    <s v="4 Mbbl per month"/>
  </r>
  <r>
    <s v="hiddenvillage"/>
    <s v="uzumaki975"/>
    <x v="4"/>
    <n v="9"/>
    <n v="0"/>
    <s v="Finest of the 19th century"/>
    <n v="0"/>
    <n v="0"/>
    <s v="Standard"/>
    <n v="18"/>
    <n v="328"/>
    <n v="67"/>
    <x v="9"/>
    <n v="0"/>
    <s v="Untapped"/>
    <s v="None"/>
    <n v="1617"/>
    <n v="0"/>
    <s v="http://blocgame.com/stats.php?id=61796"/>
    <s v="Nice"/>
    <s v="4 Hundred Tons per month"/>
    <s v="1 Mbbl per month"/>
  </r>
  <r>
    <s v="Limefrogs"/>
    <s v="Limefrog"/>
    <x v="0"/>
    <n v="6"/>
    <n v="0"/>
    <s v="First World War surplus"/>
    <n v="0"/>
    <n v="0"/>
    <s v="Elite"/>
    <n v="8"/>
    <n v="328"/>
    <n v="139"/>
    <x v="2"/>
    <n v="0"/>
    <s v="Plentiful"/>
    <s v="Small"/>
    <n v="1960"/>
    <n v="0"/>
    <s v="http://blocgame.com/stats.php?id=61881"/>
    <s v="Nice"/>
    <s v="15 Hundred Tons per month"/>
    <s v="5 Mbbl per month"/>
  </r>
  <r>
    <s v="Nabla"/>
    <s v="nabla"/>
    <x v="0"/>
    <n v="20"/>
    <n v="0"/>
    <s v="Finest of the 19th century"/>
    <n v="0"/>
    <n v="0"/>
    <s v="Standard"/>
    <n v="58"/>
    <n v="328"/>
    <n v="1"/>
    <x v="0"/>
    <n v="0"/>
    <s v="Untapped"/>
    <s v="None"/>
    <n v="2000"/>
    <n v="0"/>
    <s v="http://blocgame.com/stats.php?id=63160"/>
    <s v="Good"/>
    <s v="2 Hundred Tons per month"/>
    <s v="1 Mbbl per month"/>
  </r>
  <r>
    <s v="Asian Prussia"/>
    <s v="BismarkIV"/>
    <x v="0"/>
    <n v="25"/>
    <n v="0"/>
    <s v="First World War surplus"/>
    <n v="0"/>
    <n v="0"/>
    <s v="Elite"/>
    <n v="34"/>
    <n v="328"/>
    <n v="112"/>
    <x v="0"/>
    <n v="0"/>
    <s v="Untapped"/>
    <s v="None"/>
    <n v="2000"/>
    <n v="0"/>
    <s v="http://blocgame.com/stats.php?id=63198"/>
    <s v="Good"/>
    <s v="3 Hundred Tons per month"/>
    <n v="0"/>
  </r>
  <r>
    <s v="Schlong Island"/>
    <s v="Jakovsky"/>
    <x v="3"/>
    <n v="10"/>
    <n v="0"/>
    <s v="Finest of the 19th century"/>
    <n v="0"/>
    <n v="0"/>
    <s v="Good"/>
    <n v="10"/>
    <n v="328"/>
    <n v="352"/>
    <x v="17"/>
    <n v="0"/>
    <s v="Untapped"/>
    <s v="Small"/>
    <n v="2000"/>
    <n v="0"/>
    <s v="http://blocgame.com/stats.php?id=63243"/>
    <s v="Good"/>
    <s v="4 Hundred Tons per month"/>
    <s v="1 Mbbl per month"/>
  </r>
  <r>
    <s v="Futuristan"/>
    <s v="trumpbot9000"/>
    <x v="0"/>
    <n v="25"/>
    <n v="0"/>
    <s v="First World War surplus"/>
    <n v="0"/>
    <n v="0"/>
    <s v="Elite"/>
    <n v="35"/>
    <n v="328"/>
    <n v="397"/>
    <x v="2"/>
    <n v="0"/>
    <s v="Untapped"/>
    <s v="None"/>
    <n v="2000"/>
    <n v="0"/>
    <s v="http://blocgame.com/stats.php?id=63310"/>
    <s v="Good"/>
    <s v="2 Hundred Tons per month"/>
    <n v="0"/>
  </r>
  <r>
    <s v="HARDGAYâ™‚"/>
    <s v="mits"/>
    <x v="3"/>
    <n v="20"/>
    <n v="0"/>
    <s v="Finest of the 19th century"/>
    <n v="0"/>
    <n v="0"/>
    <s v="Standard"/>
    <n v="0"/>
    <n v="328"/>
    <n v="340"/>
    <x v="2"/>
    <n v="0"/>
    <s v="Untapped"/>
    <s v="Meagre"/>
    <n v="2000"/>
    <n v="0"/>
    <s v="http://blocgame.com/stats.php?id=63324"/>
    <s v="Good"/>
    <s v="3 Hundred Tons per month"/>
    <s v="1 Mbbl per month"/>
  </r>
  <r>
    <s v="Thetarius"/>
    <s v="Thetarius"/>
    <x v="3"/>
    <n v="20"/>
    <n v="0"/>
    <s v="Finest of the 19th century"/>
    <n v="0"/>
    <n v="0"/>
    <s v="Good"/>
    <n v="0"/>
    <n v="328"/>
    <n v="480"/>
    <x v="2"/>
    <n v="0"/>
    <s v="Untapped"/>
    <s v="None"/>
    <n v="2000"/>
    <n v="0"/>
    <s v="http://blocgame.com/stats.php?id=63340"/>
    <s v="Good"/>
    <s v="9 Hundred Tons per month"/>
    <s v="1 Mbbl per month"/>
  </r>
  <r>
    <s v="Adolf"/>
    <s v="BaneTrain"/>
    <x v="3"/>
    <n v="20"/>
    <n v="0"/>
    <s v="Finest of the 19th century"/>
    <n v="0"/>
    <n v="0"/>
    <s v="Standard"/>
    <n v="33"/>
    <n v="328"/>
    <n v="1487"/>
    <x v="1"/>
    <n v="0"/>
    <s v="Untapped"/>
    <s v="None"/>
    <n v="2000"/>
    <n v="0"/>
    <s v="http://blocgame.com/stats.php?id=63405"/>
    <s v="Good"/>
    <s v="2 Hundred Tons per month"/>
    <s v="2 Mbbl per month"/>
  </r>
  <r>
    <s v="Golden Circle"/>
    <s v="JeffDavis"/>
    <x v="3"/>
    <n v="18"/>
    <n v="0"/>
    <s v="Finest of the 19th century"/>
    <n v="0"/>
    <n v="0"/>
    <s v="Standard"/>
    <n v="29"/>
    <n v="328"/>
    <n v="1"/>
    <x v="8"/>
    <n v="0"/>
    <s v="Untapped"/>
    <s v="None"/>
    <n v="2000"/>
    <n v="0"/>
    <s v="http://blocgame.com/stats.php?id=63416"/>
    <s v="Good"/>
    <s v="3 Hundred Tons per month"/>
    <s v="1 Mbbl per month"/>
  </r>
  <r>
    <s v="Bernie_Sanders"/>
    <s v="Adolf_Mussolini"/>
    <x v="3"/>
    <n v="41"/>
    <n v="0"/>
    <s v="First World War surplus"/>
    <n v="0"/>
    <n v="0"/>
    <s v="Standard"/>
    <n v="3"/>
    <n v="328"/>
    <n v="1256"/>
    <x v="1"/>
    <n v="0"/>
    <s v="Plentiful"/>
    <s v="Meagre"/>
    <n v="2000"/>
    <n v="0"/>
    <s v="http://blocgame.com/stats.php?id=63432"/>
    <s v="Normal"/>
    <s v="3 Hundred Tons per month"/>
    <s v="3 Mbbl per month"/>
  </r>
  <r>
    <s v="Rhod3sia"/>
    <s v="FreeMindInside"/>
    <x v="6"/>
    <n v="25"/>
    <n v="0"/>
    <s v="First World War surplus"/>
    <n v="0"/>
    <n v="0"/>
    <s v="Elite"/>
    <n v="0"/>
    <n v="334"/>
    <n v="212"/>
    <x v="16"/>
    <n v="0"/>
    <s v="Untapped"/>
    <s v="Meagre"/>
    <n v="2000"/>
    <n v="0"/>
    <s v="http://blocgame.com/stats.php?id=52679"/>
    <s v="Nice"/>
    <s v="7 Hundred Tons per month"/>
    <s v="1 Mbbl per month"/>
  </r>
  <r>
    <s v="Akihabara"/>
    <s v="KawaiiKrusader"/>
    <x v="0"/>
    <n v="25"/>
    <n v="0"/>
    <s v="First World War surplus"/>
    <n v="0"/>
    <n v="0"/>
    <s v="Elite"/>
    <n v="16"/>
    <n v="327"/>
    <n v="197"/>
    <x v="2"/>
    <n v="0"/>
    <s v="Untapped"/>
    <s v="Meagre"/>
    <n v="2000"/>
    <n v="0"/>
    <s v="http://blocgame.com/stats.php?id=53845"/>
    <s v="Nice"/>
    <s v="4 Hundred Tons per month"/>
    <s v="1 Mbbl per month"/>
  </r>
  <r>
    <s v="Lyon"/>
    <s v="Corpsegrinder"/>
    <x v="6"/>
    <n v="24"/>
    <n v="0"/>
    <s v="First World War surplus"/>
    <n v="0"/>
    <n v="0"/>
    <s v="Elite"/>
    <n v="2"/>
    <n v="327"/>
    <n v="2"/>
    <x v="15"/>
    <n v="0"/>
    <s v="Untapped"/>
    <s v="None"/>
    <n v="2000"/>
    <n v="0"/>
    <s v="http://blocgame.com/stats.php?id=57382"/>
    <s v="Good"/>
    <s v="3 Hundred Tons per month"/>
    <s v="2 Mbbl per month"/>
  </r>
  <r>
    <s v="woosha"/>
    <s v="blaatje"/>
    <x v="15"/>
    <n v="25"/>
    <n v="0"/>
    <s v="First World War surplus"/>
    <n v="0"/>
    <n v="0"/>
    <s v="Good"/>
    <n v="17"/>
    <n v="327"/>
    <n v="1876"/>
    <x v="7"/>
    <n v="0"/>
    <s v="Untapped"/>
    <s v="None"/>
    <n v="2020"/>
    <n v="0"/>
    <s v="http://blocgame.com/stats.php?id=58158"/>
    <s v="Nice"/>
    <s v="8 Hundred Tons per month"/>
    <s v="11 Mbbl per month"/>
  </r>
  <r>
    <s v="Senandung Malam"/>
    <s v="Lela Manja"/>
    <x v="2"/>
    <n v="19"/>
    <n v="0"/>
    <s v="First World War surplus"/>
    <n v="1"/>
    <n v="0"/>
    <s v="Elite"/>
    <n v="20"/>
    <n v="327"/>
    <n v="291"/>
    <x v="10"/>
    <n v="0"/>
    <s v="Untapped"/>
    <s v="None"/>
    <n v="2000"/>
    <n v="0"/>
    <s v="http://blocgame.com/stats.php?id=61074"/>
    <s v="Nice"/>
    <s v="5 Hundred Tons per month"/>
    <s v="7 Mbbl per month"/>
  </r>
  <r>
    <s v="Baghdad Iraqi"/>
    <s v="As-Shaheed Saddam Hussein"/>
    <x v="4"/>
    <n v="20"/>
    <n v="0"/>
    <s v="First World War surplus"/>
    <n v="0"/>
    <n v="0"/>
    <s v="Standard"/>
    <n v="58"/>
    <n v="327"/>
    <n v="1371"/>
    <x v="5"/>
    <n v="0"/>
    <s v="Untapped"/>
    <s v="None"/>
    <n v="2000"/>
    <n v="0"/>
    <s v="http://blocgame.com/stats.php?id=61172"/>
    <s v="Nice"/>
    <s v="2 Hundred Tons per month"/>
    <s v="5 Mbbl per month"/>
  </r>
  <r>
    <s v="tardass"/>
    <s v="euphone"/>
    <x v="23"/>
    <n v="24"/>
    <n v="0"/>
    <s v="Finest of the 19th century"/>
    <n v="0"/>
    <n v="0"/>
    <s v="Standard"/>
    <n v="7"/>
    <n v="327"/>
    <n v="4596"/>
    <x v="12"/>
    <n v="0"/>
    <s v="Plentiful"/>
    <s v="None"/>
    <n v="1999"/>
    <n v="0"/>
    <s v="http://blocgame.com/stats.php?id=63057"/>
    <s v="Good"/>
    <s v="6 Hundred Tons per month"/>
    <s v="2 Mbbl per month"/>
  </r>
  <r>
    <s v="Teprieland"/>
    <s v="reteppeter"/>
    <x v="3"/>
    <n v="20"/>
    <n v="0"/>
    <s v="Finest of the 19th century"/>
    <n v="0"/>
    <n v="0"/>
    <s v="Standard"/>
    <n v="30"/>
    <n v="327"/>
    <n v="0"/>
    <x v="2"/>
    <n v="0"/>
    <s v="Untapped"/>
    <s v="Meagre"/>
    <n v="2000"/>
    <n v="0"/>
    <s v="http://blocgame.com/stats.php?id=63253"/>
    <s v="Good"/>
    <s v="3 Hundred Tons per month"/>
    <n v="0"/>
  </r>
  <r>
    <s v="TrumpWeedistan"/>
    <s v="danktrump"/>
    <x v="0"/>
    <n v="11"/>
    <n v="0"/>
    <s v="Finest of the 19th century"/>
    <n v="0"/>
    <n v="0"/>
    <s v="Standard"/>
    <n v="48"/>
    <n v="327"/>
    <n v="0"/>
    <x v="3"/>
    <n v="0"/>
    <s v="Untapped"/>
    <s v="None"/>
    <n v="1980"/>
    <n v="0"/>
    <s v="http://blocgame.com/stats.php?id=63354"/>
    <s v="Good"/>
    <s v="4 Hundred Tons per month"/>
    <n v="0"/>
  </r>
  <r>
    <s v="Nuwe Europa"/>
    <s v="Kruger"/>
    <x v="0"/>
    <n v="17"/>
    <n v="0"/>
    <s v="First World War surplus"/>
    <n v="0"/>
    <n v="0"/>
    <s v="Elite"/>
    <n v="26"/>
    <n v="327"/>
    <n v="0"/>
    <x v="16"/>
    <n v="0"/>
    <s v="Untapped"/>
    <s v="None"/>
    <n v="2000"/>
    <n v="0"/>
    <s v="http://blocgame.com/stats.php?id=63530"/>
    <s v="Good"/>
    <s v="3 Hundred Tons per month"/>
    <n v="0"/>
  </r>
  <r>
    <s v="whitmanistan"/>
    <s v="slim"/>
    <x v="3"/>
    <n v="34"/>
    <n v="0"/>
    <s v="First World War surplus"/>
    <n v="0"/>
    <n v="0"/>
    <s v="Elite"/>
    <n v="0"/>
    <n v="326"/>
    <n v="2462"/>
    <x v="5"/>
    <n v="0"/>
    <s v="Untapped"/>
    <s v="Small"/>
    <n v="2415"/>
    <n v="0"/>
    <s v="http://blocgame.com/stats.php?id=36344"/>
    <s v="Normal"/>
    <s v="9 Hundred Tons per month"/>
    <s v="5 Mbbl per month"/>
  </r>
  <r>
    <s v="Praetoria Augusta"/>
    <s v="Lykos"/>
    <x v="9"/>
    <n v="37"/>
    <n v="0"/>
    <s v="First World War surplus"/>
    <n v="0"/>
    <n v="0"/>
    <s v="Poor"/>
    <n v="0"/>
    <n v="326"/>
    <n v="2577"/>
    <x v="5"/>
    <n v="0"/>
    <s v="Plentiful"/>
    <s v="None"/>
    <n v="2029"/>
    <n v="0"/>
    <s v="http://blocgame.com/stats.php?id=39021"/>
    <s v="Good"/>
    <s v="2 Hundred Tons per month"/>
    <s v="8 Mbbl per month"/>
  </r>
  <r>
    <s v="Kanuckan"/>
    <s v="Nixxer"/>
    <x v="0"/>
    <n v="3"/>
    <n v="0"/>
    <s v="First World War surplus"/>
    <n v="0"/>
    <n v="0"/>
    <s v="Elite"/>
    <n v="57"/>
    <n v="326"/>
    <n v="0"/>
    <x v="2"/>
    <n v="0"/>
    <s v="Untapped"/>
    <s v="None"/>
    <n v="1960"/>
    <n v="0"/>
    <s v="http://blocgame.com/stats.php?id=49436"/>
    <s v="Good"/>
    <s v="2 Hundred Tons per month"/>
    <n v="0"/>
  </r>
  <r>
    <s v="Pencils"/>
    <s v="Pencil Person"/>
    <x v="0"/>
    <n v="3"/>
    <n v="0"/>
    <s v="Finest of the 19th century"/>
    <n v="0"/>
    <n v="0"/>
    <s v="Standard"/>
    <n v="108"/>
    <n v="326"/>
    <n v="0"/>
    <x v="15"/>
    <n v="0"/>
    <s v="Untapped"/>
    <s v="None"/>
    <n v="1960"/>
    <n v="0"/>
    <s v="http://blocgame.com/stats.php?id=50538"/>
    <s v="Angelic"/>
    <s v="2 Hundred Tons per month"/>
    <n v="0"/>
  </r>
  <r>
    <s v="Chickahominicka"/>
    <s v="awesomes"/>
    <x v="0"/>
    <n v="25"/>
    <n v="0"/>
    <s v="First World War surplus"/>
    <n v="0"/>
    <n v="0"/>
    <s v="Elite"/>
    <n v="55"/>
    <n v="326"/>
    <n v="0"/>
    <x v="4"/>
    <n v="0"/>
    <s v="Untapped"/>
    <s v="None"/>
    <n v="2000"/>
    <n v="0"/>
    <s v="http://blocgame.com/stats.php?id=51579"/>
    <s v="Good"/>
    <s v="3 Hundred Tons per month"/>
    <s v="1 Mbbl per month"/>
  </r>
  <r>
    <s v="Providia"/>
    <s v="Floriano Destiquo"/>
    <x v="0"/>
    <n v="34"/>
    <n v="0"/>
    <s v="Finest of the 19th century"/>
    <n v="0"/>
    <n v="0"/>
    <s v="Undisciplined Rabble"/>
    <n v="74"/>
    <n v="326"/>
    <n v="0"/>
    <x v="4"/>
    <n v="0"/>
    <s v="Untapped"/>
    <s v="None"/>
    <n v="2000"/>
    <n v="0"/>
    <s v="http://blocgame.com/stats.php?id=53115"/>
    <s v="Nice"/>
    <s v="2 Hundred Tons per month"/>
    <n v="0"/>
  </r>
  <r>
    <s v="Arabia State"/>
    <s v="TheGreatWolfy"/>
    <x v="0"/>
    <n v="20"/>
    <n v="0"/>
    <s v="Finest of the 19th century"/>
    <n v="0"/>
    <n v="0"/>
    <s v="Standard"/>
    <n v="58"/>
    <n v="326"/>
    <n v="2540"/>
    <x v="1"/>
    <n v="0"/>
    <s v="Untapped"/>
    <s v="None"/>
    <n v="2000"/>
    <n v="0"/>
    <s v="http://blocgame.com/stats.php?id=54698"/>
    <s v="Nice"/>
    <s v="2 Hundred Tons per month"/>
    <s v="1 Mbbl per month"/>
  </r>
  <r>
    <s v="Gruys"/>
    <s v="Urak Harban"/>
    <x v="0"/>
    <n v="11"/>
    <n v="0"/>
    <s v="Finest of the 19th century"/>
    <n v="0"/>
    <n v="0"/>
    <s v="Standard"/>
    <n v="91"/>
    <n v="326"/>
    <n v="0"/>
    <x v="16"/>
    <n v="0"/>
    <s v="Untapped"/>
    <s v="None"/>
    <n v="1960"/>
    <n v="0"/>
    <s v="http://blocgame.com/stats.php?id=54913"/>
    <s v="Nice"/>
    <s v="2 Hundred Tons per month"/>
    <n v="0"/>
  </r>
  <r>
    <s v="New Palestina"/>
    <s v="MacK0797"/>
    <x v="0"/>
    <n v="1"/>
    <n v="0"/>
    <s v="Finest of the 19th century"/>
    <n v="0"/>
    <n v="0"/>
    <s v="Standard"/>
    <n v="82"/>
    <n v="326"/>
    <n v="0"/>
    <x v="5"/>
    <n v="0"/>
    <s v="Untapped"/>
    <s v="None"/>
    <n v="1960"/>
    <n v="0"/>
    <s v="http://blocgame.com/stats.php?id=58215"/>
    <s v="Nice"/>
    <s v="2 Hundred Tons per month"/>
    <n v="0"/>
  </r>
  <r>
    <s v="Basilica"/>
    <s v="Queen Cynthia"/>
    <x v="0"/>
    <n v="10"/>
    <n v="0"/>
    <s v="Finest of the 19th century"/>
    <n v="0"/>
    <n v="0"/>
    <s v="Standard"/>
    <n v="21"/>
    <n v="326"/>
    <n v="0"/>
    <x v="17"/>
    <n v="0"/>
    <s v="Untapped"/>
    <s v="None"/>
    <n v="1960"/>
    <n v="0"/>
    <s v="http://blocgame.com/stats.php?id=59008"/>
    <s v="Nice"/>
    <s v="2 Hundred Tons per month"/>
    <n v="0"/>
  </r>
  <r>
    <s v="New Volkstaat"/>
    <s v="Endless Nameless"/>
    <x v="4"/>
    <n v="34"/>
    <n v="0"/>
    <s v="First World War surplus"/>
    <n v="0"/>
    <n v="0"/>
    <s v="Elite"/>
    <n v="6"/>
    <n v="326"/>
    <n v="0"/>
    <x v="16"/>
    <n v="0"/>
    <s v="Untapped"/>
    <s v="Small"/>
    <n v="2040"/>
    <n v="0"/>
    <s v="http://blocgame.com/stats.php?id=59576"/>
    <s v="Nice"/>
    <s v="5 Hundred Tons per month"/>
    <n v="0"/>
  </r>
  <r>
    <s v="malays only"/>
    <s v="amril3036"/>
    <x v="2"/>
    <n v="25"/>
    <n v="0"/>
    <s v="First World War surplus"/>
    <n v="1"/>
    <n v="0"/>
    <s v="Elite"/>
    <n v="34"/>
    <n v="326"/>
    <n v="483"/>
    <x v="0"/>
    <n v="0"/>
    <s v="Untapped"/>
    <s v="Meagre"/>
    <n v="2000"/>
    <n v="0"/>
    <s v="http://blocgame.com/stats.php?id=60591"/>
    <s v="Nice"/>
    <s v="3 Hundred Tons per month"/>
    <s v="1 Mbbl per month"/>
  </r>
  <r>
    <s v="Persona-Grata"/>
    <s v="syafiqsudin"/>
    <x v="2"/>
    <n v="20"/>
    <n v="0"/>
    <s v="First World War surplus"/>
    <n v="1"/>
    <n v="0"/>
    <s v="Standard"/>
    <n v="0"/>
    <n v="327"/>
    <n v="450"/>
    <x v="10"/>
    <n v="0"/>
    <s v="Untapped"/>
    <s v="None"/>
    <n v="2000"/>
    <n v="0"/>
    <s v="http://blocgame.com/stats.php?id=60788"/>
    <s v="Nice"/>
    <s v="3 Hundred Tons per month"/>
    <s v="2 Mbbl per month"/>
  </r>
  <r>
    <s v="Tok Jembal"/>
    <s v="Lady H"/>
    <x v="3"/>
    <n v="20"/>
    <n v="0"/>
    <s v="Finest of the 19th century"/>
    <n v="0"/>
    <n v="0"/>
    <s v="Good"/>
    <n v="11"/>
    <n v="326"/>
    <n v="2248"/>
    <x v="1"/>
    <n v="0"/>
    <s v="Untapped"/>
    <s v="None"/>
    <n v="2000"/>
    <n v="0"/>
    <s v="http://blocgame.com/stats.php?id=60840"/>
    <s v="Nice"/>
    <s v="6 Hundred Tons per month"/>
    <s v="5 Mbbl per month"/>
  </r>
  <r>
    <s v="Meleis"/>
    <s v="dymm zach de la rocha"/>
    <x v="0"/>
    <n v="25"/>
    <n v="0"/>
    <s v="First World War surplus"/>
    <n v="1"/>
    <n v="0"/>
    <s v="Elite"/>
    <n v="35"/>
    <n v="326"/>
    <n v="351"/>
    <x v="0"/>
    <n v="0"/>
    <s v="Untapped"/>
    <s v="Meagre"/>
    <n v="2000"/>
    <n v="0"/>
    <s v="http://blocgame.com/stats.php?id=61151"/>
    <s v="Angelic"/>
    <s v="3 Hundred Tons per month"/>
    <s v="1 Mbbl per month"/>
  </r>
  <r>
    <s v="qaiserazalea"/>
    <s v="mr.elz"/>
    <x v="2"/>
    <n v="24"/>
    <n v="0"/>
    <s v="Finest of the 19th century"/>
    <n v="1"/>
    <n v="0"/>
    <s v="Standard"/>
    <n v="40"/>
    <n v="326"/>
    <n v="317"/>
    <x v="2"/>
    <n v="0"/>
    <s v="Untapped"/>
    <s v="None"/>
    <n v="2000"/>
    <n v="0"/>
    <s v="http://blocgame.com/stats.php?id=61763"/>
    <s v="Angelic"/>
    <s v="2 Hundred Tons per month"/>
    <s v="2 Mbbl per month"/>
  </r>
  <r>
    <s v="Bunga Malaya"/>
    <s v="Tun Adam Z"/>
    <x v="0"/>
    <n v="15"/>
    <n v="0"/>
    <s v="Finest of the 19th century"/>
    <n v="0"/>
    <n v="0"/>
    <s v="Elite"/>
    <n v="46"/>
    <n v="326"/>
    <n v="0"/>
    <x v="10"/>
    <n v="0"/>
    <s v="Untapped"/>
    <s v="None"/>
    <n v="2000"/>
    <n v="0"/>
    <s v="http://blocgame.com/stats.php?id=61824"/>
    <s v="Nice"/>
    <s v="2 Hundred Tons per month"/>
    <n v="0"/>
  </r>
  <r>
    <s v="Malaysia Raya"/>
    <s v="Ben Laden"/>
    <x v="2"/>
    <n v="20"/>
    <n v="0"/>
    <s v="First World War surplus"/>
    <n v="0"/>
    <n v="0"/>
    <s v="Standard"/>
    <n v="1"/>
    <n v="326"/>
    <n v="1"/>
    <x v="10"/>
    <n v="0"/>
    <s v="Untapped"/>
    <s v="Meagre"/>
    <n v="2000"/>
    <n v="0"/>
    <s v="http://blocgame.com/stats.php?id=61845"/>
    <s v="Nice"/>
    <s v="4 Hundred Tons per month"/>
    <s v="1 Mbbl per month"/>
  </r>
  <r>
    <s v="Sungai Dinding"/>
    <s v="Raja Hitam"/>
    <x v="0"/>
    <n v="25"/>
    <n v="0"/>
    <s v="First World War surplus"/>
    <n v="1"/>
    <n v="0"/>
    <s v="Elite"/>
    <n v="36"/>
    <n v="326"/>
    <n v="0"/>
    <x v="10"/>
    <n v="0"/>
    <s v="Untapped"/>
    <s v="None"/>
    <n v="2000"/>
    <n v="0"/>
    <s v="http://blocgame.com/stats.php?id=61946"/>
    <s v="Nice"/>
    <s v="2 Hundred Tons per month"/>
    <n v="0"/>
  </r>
  <r>
    <s v="Puffed Cheese"/>
    <s v="Cheedows"/>
    <x v="0"/>
    <n v="2"/>
    <n v="0"/>
    <s v="Finest of the 19th century"/>
    <n v="0"/>
    <n v="0"/>
    <s v="Standard"/>
    <n v="109"/>
    <n v="326"/>
    <n v="0"/>
    <x v="15"/>
    <n v="0"/>
    <s v="Untapped"/>
    <s v="None"/>
    <n v="1960"/>
    <n v="0"/>
    <s v="http://blocgame.com/stats.php?id=62141"/>
    <s v="Nice"/>
    <s v="2 Hundred Tons per month"/>
    <n v="0"/>
  </r>
  <r>
    <s v="Zuyazayuza"/>
    <s v="Zuyazayuza"/>
    <x v="2"/>
    <n v="38"/>
    <n v="0"/>
    <s v="Finest of the 19th century"/>
    <n v="1"/>
    <n v="0"/>
    <s v="Elite"/>
    <n v="0"/>
    <n v="326"/>
    <n v="258"/>
    <x v="4"/>
    <n v="0"/>
    <s v="Untapped"/>
    <s v="Meagre"/>
    <n v="2048"/>
    <n v="0"/>
    <s v="http://blocgame.com/stats.php?id=62470"/>
    <s v="Nice"/>
    <s v="6 Hundred Tons per month"/>
    <s v="1 Mbbl per month"/>
  </r>
  <r>
    <s v="Kota Teganu"/>
    <s v="amonLeader"/>
    <x v="2"/>
    <n v="20"/>
    <n v="0"/>
    <s v="Finest of the 19th century"/>
    <n v="1"/>
    <n v="0"/>
    <s v="Standard"/>
    <n v="14"/>
    <n v="326"/>
    <n v="280"/>
    <x v="10"/>
    <n v="0"/>
    <s v="Untapped"/>
    <s v="None"/>
    <n v="2000"/>
    <n v="0"/>
    <s v="http://blocgame.com/stats.php?id=62471"/>
    <s v="Nice"/>
    <s v="4 Hundred Tons per month"/>
    <s v="1 Mbbl per month"/>
  </r>
  <r>
    <s v="Novigrad"/>
    <s v="Vizimir the Just"/>
    <x v="7"/>
    <n v="33"/>
    <n v="0"/>
    <s v="Finest of the 19th century"/>
    <n v="1"/>
    <n v="0"/>
    <s v="Elite"/>
    <n v="3"/>
    <n v="326"/>
    <n v="5462"/>
    <x v="7"/>
    <n v="0"/>
    <s v="Untapped"/>
    <s v="Meagre"/>
    <n v="2379"/>
    <n v="0"/>
    <s v="http://blocgame.com/stats.php?id=62757"/>
    <s v="Nice"/>
    <s v="3 Hundred Tons per month"/>
    <s v="2 Mbbl per month"/>
  </r>
  <r>
    <s v="Talland"/>
    <s v="Selwyn"/>
    <x v="0"/>
    <n v="5"/>
    <n v="0"/>
    <s v="Finest of the 19th century"/>
    <n v="0"/>
    <n v="0"/>
    <s v="Poor"/>
    <n v="13"/>
    <n v="332"/>
    <n v="121"/>
    <x v="2"/>
    <n v="0"/>
    <s v="Untapped"/>
    <s v="Meagre"/>
    <n v="1921"/>
    <n v="0"/>
    <s v="http://blocgame.com/stats.php?id=62997"/>
    <s v="Nice"/>
    <s v="3 Hundred Tons per month"/>
    <s v="1 Mbbl per month"/>
  </r>
  <r>
    <s v="Greater Isreal"/>
    <s v="Benjamin Netanyahu"/>
    <x v="0"/>
    <n v="9"/>
    <n v="0"/>
    <s v="Finest of the 19th century"/>
    <n v="1"/>
    <n v="0"/>
    <s v="Standard"/>
    <n v="34"/>
    <n v="335"/>
    <n v="0"/>
    <x v="1"/>
    <n v="0"/>
    <s v="Untapped"/>
    <s v="None"/>
    <n v="1980"/>
    <n v="0"/>
    <s v="http://blocgame.com/stats.php?id=63157"/>
    <s v="Nice"/>
    <s v="3 Hundred Tons per month"/>
    <s v="1 Mbbl per month"/>
  </r>
  <r>
    <s v="Godak"/>
    <s v="Blaze_kill"/>
    <x v="24"/>
    <n v="18"/>
    <n v="0"/>
    <s v="Finest of the 19th century"/>
    <n v="0"/>
    <n v="0"/>
    <s v="Standard"/>
    <n v="59"/>
    <n v="335"/>
    <n v="0"/>
    <x v="4"/>
    <n v="0"/>
    <s v="Untapped"/>
    <s v="None"/>
    <n v="2000"/>
    <n v="0"/>
    <s v="http://blocgame.com/stats.php?id=63158"/>
    <s v="Nice"/>
    <s v="4 Hundred Tons per month"/>
    <n v="0"/>
  </r>
  <r>
    <s v="Grand America"/>
    <s v="GodEmperor"/>
    <x v="3"/>
    <n v="20"/>
    <n v="0"/>
    <s v="Finest of the 19th century"/>
    <n v="0"/>
    <n v="0"/>
    <s v="Standard"/>
    <n v="31"/>
    <n v="332"/>
    <n v="300"/>
    <x v="8"/>
    <n v="0"/>
    <s v="Untapped"/>
    <s v="None"/>
    <n v="2000"/>
    <n v="0"/>
    <s v="http://blocgame.com/stats.php?id=63302"/>
    <s v="Nice"/>
    <s v="2 Hundred Tons per month"/>
    <n v="0"/>
  </r>
  <r>
    <s v="DankPranks"/>
    <s v="Patton6969_420"/>
    <x v="0"/>
    <n v="20"/>
    <n v="0"/>
    <s v="Finest of the 19th century"/>
    <n v="0"/>
    <n v="0"/>
    <s v="Standard"/>
    <n v="26"/>
    <n v="326"/>
    <n v="0"/>
    <x v="0"/>
    <n v="0"/>
    <s v="Untapped"/>
    <s v="Meagre"/>
    <n v="2000"/>
    <n v="0"/>
    <s v="http://blocgame.com/stats.php?id=63398"/>
    <s v="Good"/>
    <s v="3 Hundred Tons per month"/>
    <n v="0"/>
  </r>
  <r>
    <s v="America"/>
    <s v="Superman"/>
    <x v="12"/>
    <n v="25"/>
    <n v="0"/>
    <s v="First World War surplus"/>
    <n v="0"/>
    <n v="0"/>
    <s v="Elite"/>
    <n v="3"/>
    <n v="325"/>
    <n v="0"/>
    <x v="19"/>
    <n v="0"/>
    <s v="Untapped"/>
    <s v="None"/>
    <n v="2000"/>
    <n v="0"/>
    <s v="http://blocgame.com/stats.php?id=40167"/>
    <s v="Nice"/>
    <s v="4 Hundred Tons per month"/>
    <n v="0"/>
  </r>
  <r>
    <s v="Agency"/>
    <s v="/k/altsin"/>
    <x v="0"/>
    <n v="25"/>
    <n v="0"/>
    <s v="First World War surplus"/>
    <n v="0"/>
    <n v="0"/>
    <s v="Elite"/>
    <n v="60"/>
    <n v="325"/>
    <n v="0"/>
    <x v="2"/>
    <n v="0"/>
    <s v="Untapped"/>
    <s v="None"/>
    <n v="2000"/>
    <n v="0"/>
    <s v="http://blocgame.com/stats.php?id=41378"/>
    <s v="Nice"/>
    <s v="3 Hundred Tons per month"/>
    <n v="0"/>
  </r>
  <r>
    <s v="NW Territory"/>
    <s v="mmuszynski"/>
    <x v="0"/>
    <n v="20"/>
    <n v="0"/>
    <s v="Finest of the 19th century"/>
    <n v="0"/>
    <n v="0"/>
    <s v="Standard"/>
    <n v="60"/>
    <n v="325"/>
    <n v="0"/>
    <x v="6"/>
    <n v="0"/>
    <s v="Untapped"/>
    <s v="None"/>
    <n v="2000"/>
    <n v="0"/>
    <s v="http://blocgame.com/stats.php?id=44671"/>
    <s v="Nice"/>
    <s v="2 Hundred Tons per month"/>
    <n v="0"/>
  </r>
  <r>
    <s v="Casa del Nolano"/>
    <s v="jnolat09"/>
    <x v="3"/>
    <n v="20"/>
    <n v="0"/>
    <s v="First World War surplus"/>
    <n v="0"/>
    <n v="0"/>
    <s v="Elite"/>
    <n v="2"/>
    <n v="326"/>
    <n v="294"/>
    <x v="10"/>
    <n v="0"/>
    <s v="Untapped"/>
    <s v="None"/>
    <n v="2000"/>
    <n v="0"/>
    <s v="http://blocgame.com/stats.php?id=45936"/>
    <s v="Angelic"/>
    <s v="2 Hundred Tons per month"/>
    <n v="0"/>
  </r>
  <r>
    <s v="Nova Scotia"/>
    <s v="aspqrz"/>
    <x v="0"/>
    <n v="8"/>
    <n v="0"/>
    <s v="Finest of the 19th century"/>
    <n v="0"/>
    <n v="0"/>
    <s v="Standard"/>
    <n v="67"/>
    <n v="325"/>
    <n v="299"/>
    <x v="4"/>
    <n v="0"/>
    <s v="Untapped"/>
    <s v="None"/>
    <n v="1633"/>
    <n v="0"/>
    <s v="http://blocgame.com/stats.php?id=47047"/>
    <s v="Nice"/>
    <s v="3 Hundred Tons per month"/>
    <n v="0"/>
  </r>
  <r>
    <s v="pumpy"/>
    <s v="pumpy"/>
    <x v="0"/>
    <n v="9"/>
    <n v="0"/>
    <s v="Finest of the 19th century"/>
    <n v="0"/>
    <n v="0"/>
    <s v="Standard"/>
    <n v="57"/>
    <n v="325"/>
    <n v="0"/>
    <x v="7"/>
    <n v="0"/>
    <s v="Untapped"/>
    <s v="None"/>
    <n v="1666"/>
    <n v="0"/>
    <s v="http://blocgame.com/stats.php?id=47214"/>
    <s v="Good"/>
    <s v="2 Hundred Tons per month"/>
    <n v="0"/>
  </r>
  <r>
    <s v="The Joose"/>
    <s v="BomberJack"/>
    <x v="9"/>
    <n v="29"/>
    <n v="0"/>
    <s v="First World War surplus"/>
    <n v="0"/>
    <n v="0"/>
    <s v="Elite"/>
    <n v="6"/>
    <n v="324"/>
    <n v="4549"/>
    <x v="7"/>
    <n v="0"/>
    <s v="Untapped"/>
    <s v="None"/>
    <n v="2000"/>
    <n v="0"/>
    <s v="http://blocgame.com/stats.php?id=48611"/>
    <s v="Angelic"/>
    <s v="4 Hundred Tons per month"/>
    <s v="2 Mbbl per month"/>
  </r>
  <r>
    <s v="Boomtown"/>
    <s v="Rataca1000"/>
    <x v="4"/>
    <n v="25"/>
    <n v="0"/>
    <s v="First World War surplus"/>
    <n v="0"/>
    <n v="0"/>
    <s v="Elite"/>
    <n v="5"/>
    <n v="322"/>
    <n v="0"/>
    <x v="17"/>
    <n v="0"/>
    <s v="Untapped"/>
    <s v="Meagre"/>
    <n v="2000"/>
    <n v="0"/>
    <s v="http://blocgame.com/stats.php?id=50054"/>
    <s v="Angelic"/>
    <s v="4 Hundred Tons per month"/>
    <n v="0"/>
  </r>
  <r>
    <s v="Angel"/>
    <s v="Archangel"/>
    <x v="0"/>
    <n v="3"/>
    <n v="0"/>
    <s v="Finest of the 19th century"/>
    <n v="0"/>
    <n v="0"/>
    <s v="Standard"/>
    <n v="32"/>
    <n v="333"/>
    <n v="190"/>
    <x v="4"/>
    <n v="0"/>
    <s v="Untapped"/>
    <s v="None"/>
    <n v="1960"/>
    <n v="0"/>
    <s v="http://blocgame.com/stats.php?id=52640"/>
    <s v="Questionable"/>
    <s v="5 Hundred Tons per month"/>
    <s v="3 Mbbl per month"/>
  </r>
  <r>
    <s v="Wadia"/>
    <s v="IamBlaze"/>
    <x v="0"/>
    <n v="20"/>
    <n v="0"/>
    <s v="Finest of the 19th century"/>
    <n v="0"/>
    <n v="0"/>
    <s v="Standard"/>
    <n v="69"/>
    <n v="325"/>
    <n v="465"/>
    <x v="13"/>
    <n v="0"/>
    <s v="Untapped"/>
    <s v="None"/>
    <n v="2000"/>
    <n v="0"/>
    <s v="http://blocgame.com/stats.php?id=52646"/>
    <s v="Nice"/>
    <s v="2 Hundred Tons per month"/>
    <n v="0"/>
  </r>
  <r>
    <s v="Dragon Stone"/>
    <s v="Mannis"/>
    <x v="11"/>
    <n v="30"/>
    <n v="0"/>
    <s v="First World War surplus"/>
    <n v="0"/>
    <n v="0"/>
    <s v="Elite"/>
    <n v="11"/>
    <n v="325"/>
    <n v="360"/>
    <x v="9"/>
    <n v="0"/>
    <s v="Untapped"/>
    <s v="Small"/>
    <n v="2000"/>
    <n v="0"/>
    <s v="http://blocgame.com/stats.php?id=54852"/>
    <s v="Nice"/>
    <s v="4 Hundred Tons per month"/>
    <s v="1 Mbbl per month"/>
  </r>
  <r>
    <s v="Masketto"/>
    <s v="svidjod"/>
    <x v="11"/>
    <n v="7"/>
    <n v="0"/>
    <s v="Finest of the 19th century"/>
    <n v="0"/>
    <n v="0"/>
    <s v="Poor"/>
    <n v="79"/>
    <n v="325"/>
    <n v="1170"/>
    <x v="15"/>
    <n v="0"/>
    <s v="Untapped"/>
    <s v="None"/>
    <n v="1940"/>
    <n v="0"/>
    <s v="http://blocgame.com/stats.php?id=55437"/>
    <s v="Nice"/>
    <s v="3 Hundred Tons per month"/>
    <s v="2 Mbbl per month"/>
  </r>
  <r>
    <s v="Babil"/>
    <s v="Nasir Al-Halabi"/>
    <x v="0"/>
    <n v="14"/>
    <n v="0"/>
    <s v="Finest of the 19th century"/>
    <n v="0"/>
    <n v="0"/>
    <s v="Standard"/>
    <n v="62"/>
    <n v="328"/>
    <n v="0"/>
    <x v="5"/>
    <n v="0"/>
    <s v="Untapped"/>
    <s v="None"/>
    <n v="1960"/>
    <n v="0"/>
    <s v="http://blocgame.com/stats.php?id=55855"/>
    <s v="Nice"/>
    <s v="2 Hundred Tons per month"/>
    <n v="0"/>
  </r>
  <r>
    <s v="Kraslingrad"/>
    <s v="midgester222"/>
    <x v="0"/>
    <n v="20"/>
    <n v="0"/>
    <s v="Finest of the 19th century"/>
    <n v="0"/>
    <n v="0"/>
    <s v="Standard"/>
    <n v="67"/>
    <n v="325"/>
    <n v="0"/>
    <x v="2"/>
    <n v="0"/>
    <s v="Untapped"/>
    <s v="None"/>
    <n v="2000"/>
    <n v="0"/>
    <s v="http://blocgame.com/stats.php?id=56670"/>
    <s v="Nice"/>
    <s v="2 Hundred Tons per month"/>
    <n v="0"/>
  </r>
  <r>
    <s v="Cecoe"/>
    <s v="JamesK"/>
    <x v="0"/>
    <n v="10"/>
    <n v="0"/>
    <s v="Finest of the 19th century"/>
    <n v="0"/>
    <n v="0"/>
    <s v="Standard"/>
    <n v="60"/>
    <n v="330"/>
    <n v="0"/>
    <x v="11"/>
    <n v="0"/>
    <s v="Untapped"/>
    <s v="None"/>
    <n v="1980"/>
    <n v="0"/>
    <s v="http://blocgame.com/stats.php?id=57441"/>
    <s v="Nice"/>
    <s v="2 Hundred Tons per month"/>
    <n v="0"/>
  </r>
  <r>
    <s v="One Star"/>
    <s v="Neku"/>
    <x v="4"/>
    <n v="18"/>
    <n v="0"/>
    <s v="Finest of the 19th century"/>
    <n v="0"/>
    <n v="0"/>
    <s v="Elite"/>
    <n v="17"/>
    <n v="325"/>
    <n v="1725"/>
    <x v="12"/>
    <n v="0"/>
    <s v="Untapped"/>
    <s v="None"/>
    <n v="2000"/>
    <n v="0"/>
    <s v="http://blocgame.com/stats.php?id=57783"/>
    <s v="Normal"/>
    <s v="2 Hundred Tons per month"/>
    <s v="1 Mbbl per month"/>
  </r>
  <r>
    <s v="Isackingz"/>
    <s v="Isack Militoniyers"/>
    <x v="0"/>
    <n v="20"/>
    <n v="0"/>
    <s v="Finest of the 19th century"/>
    <n v="0"/>
    <n v="0"/>
    <s v="Standard"/>
    <n v="23"/>
    <n v="325"/>
    <n v="120"/>
    <x v="17"/>
    <n v="0"/>
    <s v="Untapped"/>
    <s v="None"/>
    <n v="2000"/>
    <n v="0"/>
    <s v="http://blocgame.com/stats.php?id=58865"/>
    <s v="Nice"/>
    <s v="2 Hundred Tons per month"/>
    <n v="0"/>
  </r>
  <r>
    <s v="lompoianz"/>
    <s v="lompoi malaya"/>
    <x v="2"/>
    <n v="25"/>
    <n v="0"/>
    <s v="First World War surplus"/>
    <n v="1"/>
    <n v="0"/>
    <s v="Elite"/>
    <n v="19"/>
    <n v="325"/>
    <n v="327"/>
    <x v="10"/>
    <n v="0"/>
    <s v="Untapped"/>
    <s v="Meagre"/>
    <n v="2000"/>
    <n v="0"/>
    <s v="http://blocgame.com/stats.php?id=60500"/>
    <s v="Nice"/>
    <s v="5 Hundred Tons per month"/>
    <s v="1 Mbbl per month"/>
  </r>
  <r>
    <s v="Buchepalia"/>
    <s v="ubiqa"/>
    <x v="2"/>
    <n v="28"/>
    <n v="0"/>
    <s v="Finest of the 19th century"/>
    <n v="1"/>
    <n v="0"/>
    <s v="Good"/>
    <n v="0"/>
    <n v="327"/>
    <n v="276"/>
    <x v="4"/>
    <n v="0"/>
    <s v="Untapped"/>
    <s v="None"/>
    <n v="2059"/>
    <n v="0"/>
    <s v="http://blocgame.com/stats.php?id=60734"/>
    <s v="Nice"/>
    <s v="7 Hundred Tons per month"/>
    <n v="0"/>
  </r>
  <r>
    <s v="Mocha"/>
    <s v="dudearse"/>
    <x v="0"/>
    <n v="20"/>
    <n v="0"/>
    <s v="Finest of the 19th century"/>
    <n v="1"/>
    <n v="0"/>
    <s v="Standard"/>
    <n v="4"/>
    <n v="325"/>
    <n v="279"/>
    <x v="0"/>
    <n v="0"/>
    <s v="Untapped"/>
    <s v="None"/>
    <n v="2000"/>
    <n v="0"/>
    <s v="http://blocgame.com/stats.php?id=61298"/>
    <s v="Good"/>
    <s v="6 Hundred Tons per month"/>
    <s v="3 Mbbl per month"/>
  </r>
  <r>
    <s v="Beluncas War"/>
    <s v="RamaRama"/>
    <x v="2"/>
    <n v="25"/>
    <n v="0"/>
    <s v="First World War surplus"/>
    <n v="1"/>
    <n v="0"/>
    <s v="Elite"/>
    <n v="21"/>
    <n v="325"/>
    <n v="382"/>
    <x v="2"/>
    <n v="0"/>
    <s v="Untapped"/>
    <s v="None"/>
    <n v="2000"/>
    <n v="0"/>
    <s v="http://blocgame.com/stats.php?id=61487"/>
    <s v="Nice"/>
    <s v="5 Hundred Tons per month"/>
    <s v="3 Mbbl per month"/>
  </r>
  <r>
    <s v="kailam"/>
    <s v="kailam"/>
    <x v="4"/>
    <n v="25"/>
    <n v="0"/>
    <s v="First World War surplus"/>
    <n v="1"/>
    <n v="0"/>
    <s v="Elite"/>
    <n v="5"/>
    <n v="325"/>
    <n v="404"/>
    <x v="10"/>
    <n v="0"/>
    <s v="Untapped"/>
    <s v="None"/>
    <n v="2000"/>
    <n v="0"/>
    <s v="http://blocgame.com/stats.php?id=61608"/>
    <s v="Angelic"/>
    <s v="5 Hundred Tons per month"/>
    <s v="3 Mbbl per month"/>
  </r>
  <r>
    <s v="Vorcs"/>
    <s v="Aiman Nizam"/>
    <x v="2"/>
    <n v="35"/>
    <n v="0"/>
    <s v="First World War surplus"/>
    <n v="1"/>
    <n v="0"/>
    <s v="Elite"/>
    <n v="3"/>
    <n v="325"/>
    <n v="106"/>
    <x v="10"/>
    <n v="0"/>
    <s v="Untapped"/>
    <s v="Meagre"/>
    <n v="2059"/>
    <n v="0"/>
    <s v="http://blocgame.com/stats.php?id=61955"/>
    <s v="Nice"/>
    <s v="4 Hundred Tons per month"/>
    <s v="3 Mbbl per month"/>
  </r>
  <r>
    <s v="SAUDI OPEC"/>
    <s v="OPEC"/>
    <x v="7"/>
    <n v="20"/>
    <n v="0"/>
    <s v="Finest of the 19th century"/>
    <n v="0"/>
    <n v="0"/>
    <s v="Elite"/>
    <n v="35"/>
    <n v="325"/>
    <n v="1144"/>
    <x v="1"/>
    <n v="0"/>
    <s v="Untapped"/>
    <s v="Small"/>
    <n v="2000"/>
    <n v="0"/>
    <s v="http://blocgame.com/stats.php?id=62838"/>
    <s v="Good"/>
    <s v="3 Hundred Tons per month"/>
    <s v="7 Mbbl per month"/>
  </r>
  <r>
    <s v="Nigerian Scams"/>
    <s v="Alyusi Islassis"/>
    <x v="3"/>
    <n v="20"/>
    <n v="0"/>
    <s v="Finest of the 19th century"/>
    <n v="0"/>
    <n v="0"/>
    <s v="Standard"/>
    <n v="25"/>
    <n v="325"/>
    <n v="0"/>
    <x v="19"/>
    <n v="0"/>
    <s v="Untapped"/>
    <s v="None"/>
    <n v="2000"/>
    <n v="0"/>
    <s v="http://blocgame.com/stats.php?id=62857"/>
    <s v="Nice"/>
    <s v="2 Hundred Tons per month"/>
    <n v="0"/>
  </r>
  <r>
    <s v="tony"/>
    <s v="sgtandrade2019"/>
    <x v="3"/>
    <n v="22"/>
    <n v="0"/>
    <s v="Finest of the 19th century"/>
    <n v="0"/>
    <n v="0"/>
    <s v="Good"/>
    <n v="3"/>
    <n v="327"/>
    <n v="1"/>
    <x v="2"/>
    <n v="0"/>
    <s v="Untapped"/>
    <s v="Small"/>
    <n v="2000"/>
    <n v="0"/>
    <s v="http://blocgame.com/stats.php?id=62876"/>
    <s v="Angelic"/>
    <s v="2 Hundred Tons per month"/>
    <s v="1 Mbbl per month"/>
  </r>
  <r>
    <s v="Digbit"/>
    <s v="cmc24"/>
    <x v="0"/>
    <n v="20"/>
    <n v="0"/>
    <s v="Finest of the 19th century"/>
    <n v="0"/>
    <n v="0"/>
    <s v="Standard"/>
    <n v="63"/>
    <n v="330"/>
    <n v="0"/>
    <x v="15"/>
    <n v="0"/>
    <s v="Untapped"/>
    <s v="None"/>
    <n v="2000"/>
    <n v="0"/>
    <s v="http://blocgame.com/stats.php?id=63004"/>
    <s v="Nice"/>
    <s v="2 Hundred Tons per month"/>
    <n v="0"/>
  </r>
  <r>
    <s v="Cyrenia"/>
    <s v="Cyrenia"/>
    <x v="0"/>
    <n v="21"/>
    <n v="0"/>
    <s v="First World War surplus"/>
    <n v="0"/>
    <n v="0"/>
    <s v="Elite"/>
    <n v="44"/>
    <n v="324"/>
    <n v="2747"/>
    <x v="1"/>
    <n v="0"/>
    <s v="Untapped"/>
    <s v="None"/>
    <n v="2000"/>
    <n v="0"/>
    <s v="http://blocgame.com/stats.php?id=63008"/>
    <s v="Nice"/>
    <s v="2 Hundred Tons per month"/>
    <s v="2 Mbbl per month"/>
  </r>
  <r>
    <s v="Accomponga"/>
    <s v="General James"/>
    <x v="17"/>
    <n v="20"/>
    <n v="0"/>
    <s v="First World War surplus"/>
    <n v="0"/>
    <n v="0"/>
    <s v="Good"/>
    <n v="34"/>
    <n v="325"/>
    <n v="0"/>
    <x v="19"/>
    <n v="0"/>
    <s v="Untapped"/>
    <s v="Meagre"/>
    <n v="2000"/>
    <n v="0"/>
    <s v="http://blocgame.com/stats.php?id=63140"/>
    <s v="Good"/>
    <s v="3 Hundred Tons per month"/>
    <n v="0"/>
  </r>
  <r>
    <s v="The Unity"/>
    <s v="RichardGray"/>
    <x v="0"/>
    <n v="25"/>
    <n v="0"/>
    <s v="First World War surplus"/>
    <n v="0"/>
    <n v="0"/>
    <s v="Elite"/>
    <n v="36"/>
    <n v="325"/>
    <n v="1"/>
    <x v="17"/>
    <n v="0"/>
    <s v="Untapped"/>
    <s v="Meagre"/>
    <n v="2000"/>
    <n v="0"/>
    <s v="http://blocgame.com/stats.php?id=63151"/>
    <s v="Good"/>
    <s v="3 Hundred Tons per month"/>
    <s v="1 Mbbl per month"/>
  </r>
  <r>
    <s v="Saint Benedict"/>
    <s v="Most Rev Cassian"/>
    <x v="0"/>
    <n v="16"/>
    <n v="0"/>
    <s v="Finest of the 19th century"/>
    <n v="0"/>
    <n v="0"/>
    <s v="Standard"/>
    <n v="58"/>
    <n v="325"/>
    <n v="0"/>
    <x v="7"/>
    <n v="0"/>
    <s v="Untapped"/>
    <s v="None"/>
    <n v="1980"/>
    <n v="0"/>
    <s v="http://blocgame.com/stats.php?id=63173"/>
    <s v="Good"/>
    <s v="2 Hundred Tons per month"/>
    <n v="0"/>
  </r>
  <r>
    <s v="The Phoenix"/>
    <s v="Fritz_449"/>
    <x v="0"/>
    <n v="20"/>
    <n v="0"/>
    <s v="Finest of the 19th century"/>
    <n v="0"/>
    <n v="0"/>
    <s v="Standard"/>
    <n v="55"/>
    <n v="325"/>
    <n v="0"/>
    <x v="17"/>
    <n v="0"/>
    <s v="Untapped"/>
    <s v="None"/>
    <n v="2000"/>
    <n v="0"/>
    <s v="http://blocgame.com/stats.php?id=63196"/>
    <s v="Good"/>
    <s v="2 Hundred Tons per month"/>
    <n v="0"/>
  </r>
  <r>
    <s v="KingBding"/>
    <s v="King B"/>
    <x v="0"/>
    <n v="20"/>
    <n v="0"/>
    <s v="Finest of the 19th century"/>
    <n v="1"/>
    <n v="0"/>
    <s v="Good"/>
    <n v="7"/>
    <n v="325"/>
    <n v="331"/>
    <x v="16"/>
    <n v="0"/>
    <s v="Untapped"/>
    <s v="None"/>
    <n v="2000"/>
    <n v="0"/>
    <s v="http://blocgame.com/stats.php?id=63205"/>
    <s v="Normal"/>
    <s v="3 Hundred Tons per month"/>
    <s v="1 Mbbl per month"/>
  </r>
  <r>
    <s v="Greater Croatia"/>
    <s v="DanielTM"/>
    <x v="0"/>
    <n v="20"/>
    <n v="0"/>
    <s v="Finest of the 19th century"/>
    <n v="0"/>
    <n v="0"/>
    <s v="Standard"/>
    <n v="54"/>
    <n v="325"/>
    <n v="0"/>
    <x v="5"/>
    <n v="0"/>
    <s v="Untapped"/>
    <s v="None"/>
    <n v="2000"/>
    <n v="0"/>
    <s v="http://blocgame.com/stats.php?id=63207"/>
    <s v="Good"/>
    <s v="2 Hundred Tons per month"/>
    <n v="0"/>
  </r>
  <r>
    <s v="Taristan"/>
    <s v="Aldzerd"/>
    <x v="3"/>
    <n v="3"/>
    <n v="0"/>
    <s v="Finest of the 19th century"/>
    <n v="0"/>
    <n v="0"/>
    <s v="Standard"/>
    <n v="38"/>
    <n v="329"/>
    <n v="0"/>
    <x v="12"/>
    <n v="0"/>
    <s v="Untapped"/>
    <s v="None"/>
    <n v="1960"/>
    <n v="0"/>
    <s v="http://blocgame.com/stats.php?id=63235"/>
    <s v="Nice"/>
    <s v="2 Hundred Tons per month"/>
    <n v="0"/>
  </r>
  <r>
    <s v="Diptheria"/>
    <s v="Dompers"/>
    <x v="0"/>
    <n v="11"/>
    <n v="0"/>
    <s v="Finest of the 19th century"/>
    <n v="0"/>
    <n v="0"/>
    <s v="Standard"/>
    <n v="49"/>
    <n v="325"/>
    <n v="3413"/>
    <x v="5"/>
    <n v="0"/>
    <s v="Untapped"/>
    <s v="None"/>
    <n v="1980"/>
    <n v="0"/>
    <s v="http://blocgame.com/stats.php?id=63277"/>
    <s v="Good"/>
    <s v="2 Hundred Tons per month"/>
    <s v="1 Mbbl per month"/>
  </r>
  <r>
    <s v="Lovers"/>
    <s v="Natalie Wood"/>
    <x v="0"/>
    <n v="20"/>
    <n v="0"/>
    <s v="Finest of the 19th century"/>
    <n v="0"/>
    <n v="0"/>
    <s v="Standard"/>
    <n v="48"/>
    <n v="325"/>
    <n v="0"/>
    <x v="16"/>
    <n v="0"/>
    <s v="Untapped"/>
    <s v="None"/>
    <n v="2000"/>
    <n v="0"/>
    <s v="http://blocgame.com/stats.php?id=63317"/>
    <s v="Good"/>
    <s v="4 Hundred Tons per month"/>
    <n v="0"/>
  </r>
  <r>
    <s v="Blakeums"/>
    <s v="rummel"/>
    <x v="0"/>
    <n v="20"/>
    <n v="0"/>
    <s v="Finest of the 19th century"/>
    <n v="0"/>
    <n v="0"/>
    <s v="Standard"/>
    <n v="36"/>
    <n v="332"/>
    <n v="0"/>
    <x v="4"/>
    <n v="0"/>
    <s v="Untapped"/>
    <s v="None"/>
    <n v="2000"/>
    <n v="0"/>
    <s v="http://blocgame.com/stats.php?id=63349"/>
    <s v="Nice"/>
    <s v="2 Hundred Tons per month"/>
    <n v="0"/>
  </r>
  <r>
    <s v="BAVIria"/>
    <s v="bury nice grill"/>
    <x v="3"/>
    <n v="20"/>
    <n v="0"/>
    <s v="Finest of the 19th century"/>
    <n v="0"/>
    <n v="0"/>
    <s v="Standard"/>
    <n v="37"/>
    <n v="325"/>
    <n v="0"/>
    <x v="6"/>
    <n v="0"/>
    <s v="Untapped"/>
    <s v="None"/>
    <n v="2000"/>
    <n v="0"/>
    <s v="http://blocgame.com/stats.php?id=63351"/>
    <s v="Good"/>
    <s v="2 Hundred Tons per month"/>
    <n v="0"/>
  </r>
  <r>
    <s v="Watlandia"/>
    <s v="docterhow"/>
    <x v="0"/>
    <n v="20"/>
    <n v="0"/>
    <s v="Finest of the 19th century"/>
    <n v="0"/>
    <n v="0"/>
    <s v="Standard"/>
    <n v="48"/>
    <n v="325"/>
    <n v="0"/>
    <x v="2"/>
    <n v="0"/>
    <s v="Untapped"/>
    <s v="None"/>
    <n v="2000"/>
    <n v="0"/>
    <s v="http://blocgame.com/stats.php?id=63366"/>
    <s v="Good"/>
    <s v="2 Hundred Tons per month"/>
    <n v="0"/>
  </r>
  <r>
    <s v="Salamaï¿½a"/>
    <s v="Bacardi"/>
    <x v="10"/>
    <n v="20"/>
    <n v="0"/>
    <s v="Finest of the 19th century"/>
    <n v="0"/>
    <n v="0"/>
    <s v="Standard"/>
    <n v="4"/>
    <n v="330"/>
    <n v="86"/>
    <x v="11"/>
    <n v="0"/>
    <s v="Untapped"/>
    <s v="None"/>
    <n v="2000"/>
    <n v="0"/>
    <s v="http://blocgame.com/stats.php?id=63383"/>
    <s v="Pariah"/>
    <s v="4 Hundred Tons per month"/>
    <s v="3 Mbbl per month"/>
  </r>
  <r>
    <s v="Abstractistan"/>
    <s v="Abstract"/>
    <x v="9"/>
    <n v="25"/>
    <n v="0"/>
    <s v="First World War surplus"/>
    <n v="0"/>
    <n v="0"/>
    <s v="Elite"/>
    <n v="29"/>
    <n v="325"/>
    <n v="0"/>
    <x v="7"/>
    <n v="0"/>
    <s v="Untapped"/>
    <s v="Meagre"/>
    <n v="2000"/>
    <n v="0"/>
    <s v="http://blocgame.com/stats.php?id=63426"/>
    <s v="Good"/>
    <s v="2 Hundred Tons per month"/>
    <n v="0"/>
  </r>
  <r>
    <s v="Casopia"/>
    <s v="Nathaniel Baker"/>
    <x v="3"/>
    <n v="18"/>
    <n v="0"/>
    <s v="Finest of the 19th century"/>
    <n v="0"/>
    <n v="0"/>
    <s v="Standard"/>
    <n v="0"/>
    <n v="325"/>
    <n v="280"/>
    <x v="15"/>
    <n v="0"/>
    <s v="Untapped"/>
    <s v="None"/>
    <n v="2000"/>
    <n v="0"/>
    <s v="http://blocgame.com/stats.php?id=63500"/>
    <s v="Isolated"/>
    <s v="6 Hundred Tons per month"/>
    <s v="2 Mbbl per month"/>
  </r>
  <r>
    <s v="Sumchakastan"/>
    <s v="eddik0lol"/>
    <x v="0"/>
    <n v="20"/>
    <n v="0"/>
    <s v="Finest of the 19th century"/>
    <n v="0"/>
    <n v="0"/>
    <s v="Standard"/>
    <n v="13"/>
    <n v="330"/>
    <n v="4851"/>
    <x v="1"/>
    <n v="0"/>
    <s v="Untapped"/>
    <s v="None"/>
    <n v="2000"/>
    <n v="0"/>
    <s v="http://blocgame.com/stats.php?id=41444"/>
    <s v="Nice"/>
    <s v="4 Hundred Tons per month"/>
    <s v="2 Mbbl per month"/>
  </r>
  <r>
    <s v="Hellenism"/>
    <s v="Astronaughty"/>
    <x v="0"/>
    <n v="16"/>
    <n v="0"/>
    <s v="Finest of the 19th century"/>
    <n v="0"/>
    <n v="0"/>
    <s v="Standard"/>
    <n v="78"/>
    <n v="324"/>
    <n v="0"/>
    <x v="7"/>
    <n v="0"/>
    <s v="Untapped"/>
    <s v="None"/>
    <n v="1980"/>
    <n v="0"/>
    <s v="http://blocgame.com/stats.php?id=44259"/>
    <s v="Nice"/>
    <s v="2 Hundred Tons per month"/>
    <n v="0"/>
  </r>
  <r>
    <s v="Montequinto"/>
    <s v="Alvaro234"/>
    <x v="0"/>
    <n v="20"/>
    <n v="0"/>
    <s v="Finest of the 19th century"/>
    <n v="0"/>
    <n v="0"/>
    <s v="Standard"/>
    <n v="58"/>
    <n v="324"/>
    <n v="227"/>
    <x v="8"/>
    <n v="0"/>
    <s v="Untapped"/>
    <s v="None"/>
    <n v="2000"/>
    <n v="0"/>
    <s v="http://blocgame.com/stats.php?id=45304"/>
    <s v="Good"/>
    <s v="3 Hundred Tons per month"/>
    <s v="1 Mbbl per month"/>
  </r>
  <r>
    <s v="Marcus"/>
    <s v="Marcus Mills"/>
    <x v="11"/>
    <n v="20"/>
    <n v="0"/>
    <s v="Finest of the 19th century"/>
    <n v="0"/>
    <n v="0"/>
    <s v="Standard"/>
    <n v="12"/>
    <n v="324"/>
    <n v="2204"/>
    <x v="7"/>
    <n v="0"/>
    <s v="Untapped"/>
    <s v="None"/>
    <n v="2000"/>
    <n v="0"/>
    <s v="http://blocgame.com/stats.php?id=46590"/>
    <s v="Nice"/>
    <s v="5 Hundred Tons per month"/>
    <s v="2 Mbbl per month"/>
  </r>
  <r>
    <s v="Phantom"/>
    <s v="Overlord290"/>
    <x v="0"/>
    <n v="25"/>
    <n v="0"/>
    <s v="First World War surplus"/>
    <n v="0"/>
    <n v="0"/>
    <s v="Elite"/>
    <n v="23"/>
    <n v="324"/>
    <n v="2"/>
    <x v="4"/>
    <n v="0"/>
    <s v="Untapped"/>
    <s v="None"/>
    <n v="2000"/>
    <n v="0"/>
    <s v="http://blocgame.com/stats.php?id=49960"/>
    <s v="Good"/>
    <s v="3 Hundred Tons per month"/>
    <s v="2 Mbbl per month"/>
  </r>
  <r>
    <s v="Planistan"/>
    <s v="YouDontGetToBringFriends"/>
    <x v="1"/>
    <n v="29"/>
    <n v="0"/>
    <s v="First World War surplus"/>
    <n v="0"/>
    <n v="0"/>
    <s v="Elite"/>
    <n v="6"/>
    <n v="324"/>
    <n v="0"/>
    <x v="18"/>
    <n v="0"/>
    <s v="Untapped"/>
    <s v="None"/>
    <n v="2020"/>
    <n v="0"/>
    <s v="http://blocgame.com/stats.php?id=54874"/>
    <s v="Good"/>
    <s v="3 Hundred Tons per month"/>
    <n v="0"/>
  </r>
  <r>
    <s v="Modov"/>
    <s v="Ryaphor"/>
    <x v="0"/>
    <n v="9"/>
    <n v="0"/>
    <s v="Finest of the 19th century"/>
    <n v="0"/>
    <n v="0"/>
    <s v="Standard"/>
    <n v="76"/>
    <n v="347"/>
    <n v="0"/>
    <x v="4"/>
    <n v="0"/>
    <s v="Untapped"/>
    <s v="None"/>
    <n v="1633"/>
    <n v="0"/>
    <s v="http://blocgame.com/stats.php?id=58306"/>
    <s v="Nice"/>
    <s v="2 Hundred Tons per month"/>
    <n v="0"/>
  </r>
  <r>
    <s v="Republic Dank"/>
    <s v="Dank de von Psstoyeur"/>
    <x v="0"/>
    <n v="35"/>
    <n v="0"/>
    <s v="First World War surplus"/>
    <n v="0"/>
    <n v="0"/>
    <s v="Good"/>
    <n v="3"/>
    <n v="324"/>
    <n v="4528"/>
    <x v="1"/>
    <n v="0"/>
    <s v="Untapped"/>
    <s v="Small"/>
    <n v="2000"/>
    <n v="0"/>
    <s v="http://blocgame.com/stats.php?id=58562"/>
    <s v="Nice"/>
    <s v="4 Hundred Tons per month"/>
    <s v="4 Mbbl per month"/>
  </r>
  <r>
    <s v="Maalox"/>
    <s v="TORN"/>
    <x v="0"/>
    <n v="5"/>
    <n v="0"/>
    <s v="Finest of the 19th century"/>
    <n v="0"/>
    <n v="0"/>
    <s v="Standard"/>
    <n v="81"/>
    <n v="323"/>
    <n v="4546"/>
    <x v="5"/>
    <n v="0"/>
    <s v="Untapped"/>
    <s v="None"/>
    <n v="1960"/>
    <n v="0"/>
    <s v="http://blocgame.com/stats.php?id=59062"/>
    <s v="Nice"/>
    <s v="2 Hundred Tons per month"/>
    <s v="2 Mbbl per month"/>
  </r>
  <r>
    <s v="Dominionation"/>
    <s v="Dominionater"/>
    <x v="0"/>
    <n v="25"/>
    <n v="0"/>
    <s v="First World War surplus"/>
    <n v="0"/>
    <n v="0"/>
    <s v="Elite"/>
    <n v="59"/>
    <n v="330"/>
    <n v="0"/>
    <x v="0"/>
    <n v="0"/>
    <s v="Untapped"/>
    <s v="None"/>
    <n v="2000"/>
    <n v="0"/>
    <s v="http://blocgame.com/stats.php?id=59218"/>
    <s v="Nice"/>
    <s v="2 Hundred Tons per month"/>
    <n v="0"/>
  </r>
  <r>
    <s v="Malacau"/>
    <s v="inth0x"/>
    <x v="0"/>
    <n v="20"/>
    <n v="0"/>
    <s v="Finest of the 19th century"/>
    <n v="0"/>
    <n v="0"/>
    <s v="Standard"/>
    <n v="57"/>
    <n v="330"/>
    <n v="2"/>
    <x v="0"/>
    <n v="0"/>
    <s v="Untapped"/>
    <s v="None"/>
    <n v="2000"/>
    <n v="0"/>
    <s v="http://blocgame.com/stats.php?id=59315"/>
    <s v="Nice"/>
    <s v="2 Hundred Tons per month"/>
    <s v="2 Mbbl per month"/>
  </r>
  <r>
    <s v="Place"/>
    <s v="vvv317"/>
    <x v="0"/>
    <n v="7"/>
    <n v="0"/>
    <s v="Finest of the 19th century"/>
    <n v="0"/>
    <n v="0"/>
    <s v="Standard"/>
    <n v="78"/>
    <n v="324"/>
    <n v="0"/>
    <x v="17"/>
    <n v="0"/>
    <s v="Untapped"/>
    <s v="None"/>
    <n v="1633"/>
    <n v="0"/>
    <s v="http://blocgame.com/stats.php?id=59882"/>
    <s v="Nice"/>
    <s v="2 Hundred Tons per month"/>
    <n v="0"/>
  </r>
  <r>
    <s v="Struckmania"/>
    <s v="War Criminal"/>
    <x v="0"/>
    <n v="2"/>
    <n v="0"/>
    <s v="Finest of the 19th century"/>
    <n v="0"/>
    <n v="0"/>
    <s v="Standard"/>
    <n v="104"/>
    <n v="324"/>
    <n v="0"/>
    <x v="5"/>
    <n v="0"/>
    <s v="Untapped"/>
    <s v="None"/>
    <n v="1960"/>
    <n v="0"/>
    <s v="http://blocgame.com/stats.php?id=60019"/>
    <s v="Nice"/>
    <s v="2 Hundred Tons per month"/>
    <n v="0"/>
  </r>
  <r>
    <s v="bagelbeater"/>
    <s v="Destroyer1200"/>
    <x v="0"/>
    <n v="15"/>
    <n v="0"/>
    <s v="First World War surplus"/>
    <n v="0"/>
    <n v="0"/>
    <s v="Elite"/>
    <n v="78"/>
    <n v="324"/>
    <n v="0"/>
    <x v="1"/>
    <n v="0"/>
    <s v="Untapped"/>
    <s v="None"/>
    <n v="1960"/>
    <n v="0"/>
    <s v="http://blocgame.com/stats.php?id=60136"/>
    <s v="Nice"/>
    <s v="2 Hundred Tons per month"/>
    <n v="0"/>
  </r>
  <r>
    <s v="ï¿½ï¿½ï¿½ï¿½(Minzou)"/>
    <s v="Cairo"/>
    <x v="0"/>
    <n v="2"/>
    <n v="0"/>
    <s v="Finest of the 19th century"/>
    <n v="0"/>
    <n v="0"/>
    <s v="Standard"/>
    <n v="97"/>
    <n v="324"/>
    <n v="0"/>
    <x v="2"/>
    <n v="0"/>
    <s v="Untapped"/>
    <s v="None"/>
    <n v="1940"/>
    <n v="0"/>
    <s v="http://blocgame.com/stats.php?id=60367"/>
    <s v="Nice"/>
    <s v="2 Hundred Tons per month"/>
    <n v="0"/>
  </r>
  <r>
    <s v="Ikang"/>
    <s v="Ikanjaket"/>
    <x v="0"/>
    <n v="2"/>
    <n v="0"/>
    <s v="Finest of the 19th century"/>
    <n v="0"/>
    <n v="0"/>
    <s v="Standard"/>
    <n v="100"/>
    <n v="324"/>
    <n v="0"/>
    <x v="10"/>
    <n v="0"/>
    <s v="Untapped"/>
    <s v="None"/>
    <n v="1940"/>
    <n v="0"/>
    <s v="http://blocgame.com/stats.php?id=60795"/>
    <s v="Nice"/>
    <s v="2 Hundred Tons per month"/>
    <n v="0"/>
  </r>
  <r>
    <s v="Nexustania"/>
    <s v="Rodger Ankle"/>
    <x v="0"/>
    <n v="12"/>
    <n v="0"/>
    <s v="First World War surplus"/>
    <n v="0"/>
    <n v="0"/>
    <s v="Elite"/>
    <n v="79"/>
    <n v="324"/>
    <n v="0"/>
    <x v="5"/>
    <n v="0"/>
    <s v="Untapped"/>
    <s v="None"/>
    <n v="1960"/>
    <n v="0"/>
    <s v="http://blocgame.com/stats.php?id=61345"/>
    <s v="Nice"/>
    <s v="2 Hundred Tons per month"/>
    <n v="0"/>
  </r>
  <r>
    <s v="Karachan"/>
    <s v="MikhailBialkov"/>
    <x v="0"/>
    <n v="8"/>
    <n v="0"/>
    <s v="Finest of the 19th century"/>
    <n v="0"/>
    <n v="0"/>
    <s v="Standard"/>
    <n v="105"/>
    <n v="324"/>
    <n v="0"/>
    <x v="17"/>
    <n v="0"/>
    <s v="Untapped"/>
    <s v="None"/>
    <n v="1980"/>
    <n v="0"/>
    <s v="http://blocgame.com/stats.php?id=61585"/>
    <s v="Nice"/>
    <s v="2 Hundred Tons per month"/>
    <n v="0"/>
  </r>
  <r>
    <s v="Kowno"/>
    <s v="WilikajÅ‚o"/>
    <x v="8"/>
    <n v="15"/>
    <n v="0"/>
    <s v="First World War surplus"/>
    <n v="0"/>
    <n v="0"/>
    <s v="Elite"/>
    <n v="11"/>
    <n v="324"/>
    <n v="0"/>
    <x v="16"/>
    <n v="0"/>
    <s v="Untapped"/>
    <s v="Small"/>
    <n v="2000"/>
    <n v="0"/>
    <s v="http://blocgame.com/stats.php?id=61635"/>
    <s v="Nice"/>
    <s v="4 Hundred Tons per month"/>
    <n v="0"/>
  </r>
  <r>
    <s v="Capital letter"/>
    <s v="aidilomar"/>
    <x v="2"/>
    <n v="18"/>
    <n v="0"/>
    <s v="Finest of the 19th century"/>
    <n v="0"/>
    <n v="0"/>
    <s v="Standard"/>
    <n v="0"/>
    <n v="324"/>
    <n v="475"/>
    <x v="2"/>
    <n v="1"/>
    <s v="Untapped"/>
    <s v="None"/>
    <n v="2000"/>
    <n v="0"/>
    <s v="http://blocgame.com/stats.php?id=61795"/>
    <s v="Good"/>
    <s v="4 Hundred Tons per month"/>
    <s v="2 Mbbl per month"/>
  </r>
  <r>
    <s v="Fonz"/>
    <s v="paul2143"/>
    <x v="0"/>
    <n v="25"/>
    <n v="0"/>
    <s v="First World War surplus"/>
    <n v="0"/>
    <n v="0"/>
    <s v="Elite"/>
    <n v="12"/>
    <n v="324"/>
    <n v="1232"/>
    <x v="5"/>
    <n v="0"/>
    <s v="Untapped"/>
    <s v="None"/>
    <n v="2000"/>
    <n v="0"/>
    <s v="http://blocgame.com/stats.php?id=62230"/>
    <s v="Nice"/>
    <s v="4 Hundred Tons per month"/>
    <s v="2 Mbbl per month"/>
  </r>
  <r>
    <s v="publika"/>
    <s v="Gladiator"/>
    <x v="0"/>
    <n v="22"/>
    <n v="0"/>
    <s v="First World War surplus"/>
    <n v="0"/>
    <n v="0"/>
    <s v="Poor"/>
    <n v="13"/>
    <n v="324"/>
    <n v="1"/>
    <x v="2"/>
    <n v="0"/>
    <s v="Untapped"/>
    <s v="Meagre"/>
    <n v="2000"/>
    <n v="0"/>
    <s v="http://blocgame.com/stats.php?id=62345"/>
    <s v="Nice"/>
    <s v="3 Hundred Tons per month"/>
    <s v="1 Mbbl per month"/>
  </r>
  <r>
    <s v="semerah padi"/>
    <s v="azrilahm"/>
    <x v="0"/>
    <n v="24"/>
    <n v="0"/>
    <s v="Finest of the 19th century"/>
    <n v="0"/>
    <n v="0"/>
    <s v="Good"/>
    <n v="21"/>
    <n v="324"/>
    <n v="132"/>
    <x v="0"/>
    <n v="0"/>
    <s v="Untapped"/>
    <s v="Small"/>
    <n v="2000"/>
    <n v="0"/>
    <s v="http://blocgame.com/stats.php?id=62389"/>
    <s v="Nice"/>
    <s v="3 Hundred Tons per month"/>
    <s v="2 Mbbl per month"/>
  </r>
  <r>
    <s v="bukitbendera98"/>
    <s v="myms7375"/>
    <x v="0"/>
    <n v="4"/>
    <n v="0"/>
    <s v="First World War surplus"/>
    <n v="1"/>
    <n v="0"/>
    <s v="Elite"/>
    <n v="49"/>
    <n v="324"/>
    <n v="133"/>
    <x v="1"/>
    <n v="0"/>
    <s v="Untapped"/>
    <s v="None"/>
    <n v="1940"/>
    <n v="0"/>
    <s v="http://blocgame.com/stats.php?id=62501"/>
    <s v="Nice"/>
    <s v="3 Hundred Tons per month"/>
    <s v="2 Mbbl per month"/>
  </r>
  <r>
    <s v="ARABOBIA"/>
    <s v="King Boobooboobsies"/>
    <x v="2"/>
    <n v="20"/>
    <n v="0"/>
    <s v="Finest of the 19th century"/>
    <n v="0"/>
    <n v="0"/>
    <s v="Standard"/>
    <n v="46"/>
    <n v="324"/>
    <n v="1865"/>
    <x v="1"/>
    <n v="0"/>
    <s v="Untapped"/>
    <s v="None"/>
    <n v="2000"/>
    <n v="0"/>
    <s v="http://blocgame.com/stats.php?id=62683"/>
    <s v="Nice"/>
    <s v="4 Hundred Tons per month"/>
    <s v="3 Mbbl per month"/>
  </r>
  <r>
    <s v="oilniggers"/>
    <s v="oilnigger"/>
    <x v="8"/>
    <n v="24"/>
    <n v="0"/>
    <s v="Finest of the 19th century"/>
    <n v="0"/>
    <n v="0"/>
    <s v="Standard"/>
    <n v="79"/>
    <n v="324"/>
    <n v="1381"/>
    <x v="5"/>
    <n v="0"/>
    <s v="Untapped"/>
    <s v="None"/>
    <n v="2000"/>
    <n v="0"/>
    <s v="http://blocgame.com/stats.php?id=62996"/>
    <s v="Nice"/>
    <s v="2 Hundred Tons per month"/>
    <s v="1 Mbbl per month"/>
  </r>
  <r>
    <s v="Koscierzyna"/>
    <s v="rootikins"/>
    <x v="0"/>
    <n v="10"/>
    <n v="0"/>
    <s v="Finest of the 19th century"/>
    <n v="0"/>
    <n v="0"/>
    <s v="Standard"/>
    <n v="79"/>
    <n v="324"/>
    <n v="349"/>
    <x v="2"/>
    <n v="0"/>
    <s v="Untapped"/>
    <s v="None"/>
    <n v="1960"/>
    <n v="0"/>
    <s v="http://blocgame.com/stats.php?id=63011"/>
    <s v="Nice"/>
    <s v="2 Hundred Tons per month"/>
    <n v="0"/>
  </r>
  <r>
    <s v="Delawaria"/>
    <s v="DomenicC"/>
    <x v="0"/>
    <n v="20"/>
    <n v="0"/>
    <s v="Finest of the 19th century"/>
    <n v="0"/>
    <n v="0"/>
    <s v="Standard"/>
    <n v="64"/>
    <n v="324"/>
    <n v="122"/>
    <x v="15"/>
    <n v="0"/>
    <s v="Untapped"/>
    <s v="None"/>
    <n v="2000"/>
    <n v="0"/>
    <s v="http://blocgame.com/stats.php?id=63034"/>
    <s v="Nice"/>
    <s v="4 Hundred Tons per month"/>
    <s v="1 Mbbl per month"/>
  </r>
  <r>
    <s v="Fascist Italy"/>
    <s v="BenitoMussolini"/>
    <x v="25"/>
    <n v="25"/>
    <n v="0"/>
    <s v="First World War surplus"/>
    <n v="0"/>
    <n v="0"/>
    <s v="Elite"/>
    <n v="73"/>
    <n v="324"/>
    <n v="1"/>
    <x v="18"/>
    <n v="0"/>
    <s v="Untapped"/>
    <s v="None"/>
    <n v="2000"/>
    <n v="0"/>
    <s v="http://blocgame.com/stats.php?id=63035"/>
    <s v="Good"/>
    <s v="3 Hundred Tons per month"/>
    <s v="1 Mbbl per month"/>
  </r>
  <r>
    <s v="Russostan"/>
    <s v="Artyom Strugatsky"/>
    <x v="0"/>
    <n v="20"/>
    <n v="0"/>
    <s v="First World War surplus"/>
    <n v="0"/>
    <n v="0"/>
    <s v="Elite"/>
    <n v="34"/>
    <n v="324"/>
    <n v="4246"/>
    <x v="5"/>
    <n v="0"/>
    <s v="Untapped"/>
    <s v="None"/>
    <n v="2000"/>
    <n v="0"/>
    <s v="http://blocgame.com/stats.php?id=63078"/>
    <s v="Nice"/>
    <s v="3 Hundred Tons per month"/>
    <s v="3 Mbbl per month"/>
  </r>
  <r>
    <s v="Lomar"/>
    <s v="Sarnen"/>
    <x v="6"/>
    <n v="22"/>
    <n v="0"/>
    <s v="Finest of the 19th century"/>
    <n v="0"/>
    <n v="0"/>
    <s v="Standard"/>
    <n v="10"/>
    <n v="324"/>
    <n v="2982"/>
    <x v="5"/>
    <n v="0"/>
    <s v="Untapped"/>
    <s v="None"/>
    <n v="2000"/>
    <n v="0"/>
    <s v="http://blocgame.com/stats.php?id=63175"/>
    <s v="Good"/>
    <s v="2 Hundred Tons per month"/>
    <s v="1 Mbbl per month"/>
  </r>
  <r>
    <s v="Reconquista"/>
    <s v="industrial"/>
    <x v="0"/>
    <n v="20"/>
    <n v="0"/>
    <s v="Finest of the 19th century"/>
    <n v="0"/>
    <n v="0"/>
    <s v="Standard"/>
    <n v="50"/>
    <n v="324"/>
    <n v="0"/>
    <x v="11"/>
    <n v="0"/>
    <s v="Untapped"/>
    <s v="None"/>
    <n v="2000"/>
    <n v="0"/>
    <s v="http://blocgame.com/stats.php?id=63241"/>
    <s v="Good"/>
    <s v="3 Hundred Tons per month"/>
    <n v="0"/>
  </r>
  <r>
    <s v="Venteria"/>
    <s v="Eternal_Night"/>
    <x v="0"/>
    <n v="20"/>
    <n v="0"/>
    <s v="Finest of the 19th century"/>
    <n v="0"/>
    <n v="0"/>
    <s v="Standard"/>
    <n v="50"/>
    <n v="330"/>
    <n v="0"/>
    <x v="4"/>
    <n v="0"/>
    <s v="Untapped"/>
    <s v="None"/>
    <n v="2000"/>
    <n v="0"/>
    <s v="http://blocgame.com/stats.php?id=63296"/>
    <s v="Questionable"/>
    <s v="2 Hundred Tons per month"/>
    <s v="1 Mbbl per month"/>
  </r>
  <r>
    <s v="Wankmuffin"/>
    <s v="tempcunt"/>
    <x v="0"/>
    <n v="20"/>
    <n v="0"/>
    <s v="Finest of the 19th century"/>
    <n v="0"/>
    <n v="0"/>
    <s v="Standard"/>
    <n v="0"/>
    <n v="330"/>
    <n v="439"/>
    <x v="8"/>
    <n v="0"/>
    <s v="Untapped"/>
    <s v="None"/>
    <n v="2000"/>
    <n v="0"/>
    <s v="http://blocgame.com/stats.php?id=63325"/>
    <s v="Nice"/>
    <s v="4 Hundred Tons per month"/>
    <s v="2 Mbbl per month"/>
  </r>
  <r>
    <s v="schekels"/>
    <s v="appollyon"/>
    <x v="3"/>
    <n v="20"/>
    <n v="0"/>
    <s v="Finest of the 19th century"/>
    <n v="0"/>
    <n v="0"/>
    <s v="Standard"/>
    <n v="47"/>
    <n v="324"/>
    <n v="0"/>
    <x v="18"/>
    <n v="0"/>
    <s v="Untapped"/>
    <s v="None"/>
    <n v="2000"/>
    <n v="0"/>
    <s v="http://blocgame.com/stats.php?id=63381"/>
    <s v="Good"/>
    <s v="2 Hundred Tons per month"/>
    <s v="1 Mbbl per month"/>
  </r>
  <r>
    <s v="Nueva Galacia"/>
    <s v="Simon Bolivar"/>
    <x v="0"/>
    <n v="25"/>
    <n v="0"/>
    <s v="First World War surplus"/>
    <n v="0"/>
    <n v="0"/>
    <s v="Elite"/>
    <n v="48"/>
    <n v="324"/>
    <n v="0"/>
    <x v="15"/>
    <n v="0"/>
    <s v="Untapped"/>
    <s v="None"/>
    <n v="2000"/>
    <n v="0"/>
    <s v="http://blocgame.com/stats.php?id=63385"/>
    <s v="Good"/>
    <s v="2 Hundred Tons per month"/>
    <n v="0"/>
  </r>
  <r>
    <s v="Meiji"/>
    <s v="HiroShiro"/>
    <x v="3"/>
    <n v="20"/>
    <n v="0"/>
    <s v="Finest of the 19th century"/>
    <n v="0"/>
    <n v="0"/>
    <s v="Standard"/>
    <n v="15"/>
    <n v="324"/>
    <n v="492"/>
    <x v="2"/>
    <n v="0"/>
    <s v="Untapped"/>
    <s v="None"/>
    <n v="2000"/>
    <n v="0"/>
    <s v="http://blocgame.com/stats.php?id=63464"/>
    <s v="Good"/>
    <s v="4 Hundred Tons per month"/>
    <s v="2 Mbbl per month"/>
  </r>
  <r>
    <s v="NipponBanzai"/>
    <s v="Almecho"/>
    <x v="3"/>
    <n v="25"/>
    <n v="0"/>
    <s v="First World War surplus"/>
    <n v="0"/>
    <n v="0"/>
    <s v="Elite"/>
    <n v="45"/>
    <n v="324"/>
    <n v="0"/>
    <x v="2"/>
    <n v="0"/>
    <s v="Untapped"/>
    <s v="None"/>
    <n v="2000"/>
    <n v="0"/>
    <s v="http://blocgame.com/stats.php?id=63532"/>
    <s v="Good"/>
    <s v="4 Hundred Tons per month"/>
    <n v="0"/>
  </r>
  <r>
    <s v="BOSNA"/>
    <s v="jasmin1979"/>
    <x v="0"/>
    <n v="20"/>
    <n v="0"/>
    <s v="Finest of the 19th century"/>
    <n v="1"/>
    <n v="0"/>
    <s v="Standard"/>
    <n v="0"/>
    <n v="324"/>
    <n v="445"/>
    <x v="10"/>
    <n v="0"/>
    <s v="Untapped"/>
    <s v="None"/>
    <n v="2000"/>
    <n v="0"/>
    <s v="http://blocgame.com/stats.php?id=63558"/>
    <s v="Normal"/>
    <s v="2 Hundred Tons per month"/>
    <s v="1 Mbbl per month"/>
  </r>
  <r>
    <s v="Peace &amp; Freedom"/>
    <s v="bruno"/>
    <x v="0"/>
    <n v="4"/>
    <n v="0"/>
    <s v="Finest of the 19th century"/>
    <n v="0"/>
    <n v="0"/>
    <s v="Standard"/>
    <n v="39"/>
    <n v="324"/>
    <n v="0"/>
    <x v="5"/>
    <n v="0"/>
    <s v="Untapped"/>
    <s v="None"/>
    <n v="1980"/>
    <n v="0"/>
    <s v="http://blocgame.com/stats.php?id=63634"/>
    <s v="Good"/>
    <s v="2 Hundred Tons per month"/>
    <n v="0"/>
  </r>
  <r>
    <s v="Gensokyo"/>
    <s v="DrKourin"/>
    <x v="0"/>
    <n v="20"/>
    <n v="0"/>
    <s v="Finest of the 19th century"/>
    <n v="0"/>
    <n v="0"/>
    <s v="Standard"/>
    <n v="77"/>
    <n v="323"/>
    <n v="0"/>
    <x v="2"/>
    <n v="0"/>
    <s v="Untapped"/>
    <s v="None"/>
    <n v="2000"/>
    <n v="0"/>
    <s v="http://blocgame.com/stats.php?id=5212"/>
    <s v="Nice"/>
    <s v="2 Hundred Tons per month"/>
    <n v="0"/>
  </r>
  <r>
    <s v="The Kebabtopol"/>
    <s v="Ghaddafini"/>
    <x v="0"/>
    <n v="20"/>
    <n v="0"/>
    <s v="Finest of the 19th century"/>
    <n v="0"/>
    <n v="0"/>
    <s v="Standard"/>
    <n v="68"/>
    <n v="320"/>
    <n v="0"/>
    <x v="0"/>
    <n v="0"/>
    <s v="Untapped"/>
    <s v="None"/>
    <n v="2000"/>
    <n v="0"/>
    <s v="http://blocgame.com/stats.php?id=40117"/>
    <s v="Angelic"/>
    <s v="2 Hundred Tons per month"/>
    <n v="0"/>
  </r>
  <r>
    <s v="Viktoria"/>
    <s v="gracious leader skylar"/>
    <x v="3"/>
    <n v="20"/>
    <n v="0"/>
    <s v="Finest of the 19th century"/>
    <n v="0"/>
    <n v="0"/>
    <s v="Standard"/>
    <n v="6"/>
    <n v="323"/>
    <n v="0"/>
    <x v="2"/>
    <n v="0"/>
    <s v="Untapped"/>
    <s v="Meagre"/>
    <n v="2000"/>
    <n v="0"/>
    <s v="http://blocgame.com/stats.php?id=40188"/>
    <s v="Nice"/>
    <s v="8 Hundred Tons per month"/>
    <n v="0"/>
  </r>
  <r>
    <s v="WubWubWub"/>
    <s v="MAYDAY"/>
    <x v="0"/>
    <n v="20"/>
    <n v="0"/>
    <s v="Finest of the 19th century"/>
    <n v="0"/>
    <n v="0"/>
    <s v="Standard"/>
    <n v="107"/>
    <n v="323"/>
    <n v="0"/>
    <x v="0"/>
    <n v="0"/>
    <s v="Untapped"/>
    <s v="None"/>
    <n v="2000"/>
    <n v="0"/>
    <s v="http://blocgame.com/stats.php?id=40672"/>
    <s v="Nice"/>
    <s v="2 Hundred Tons per month"/>
    <n v="0"/>
  </r>
  <r>
    <s v="Piratani"/>
    <s v="vfaufabc"/>
    <x v="0"/>
    <n v="20"/>
    <n v="0"/>
    <s v="Finest of the 19th century"/>
    <n v="0"/>
    <n v="0"/>
    <s v="Standard"/>
    <n v="100"/>
    <n v="323"/>
    <n v="0"/>
    <x v="11"/>
    <n v="0"/>
    <s v="Untapped"/>
    <s v="None"/>
    <n v="2000"/>
    <n v="0"/>
    <s v="http://blocgame.com/stats.php?id=41028"/>
    <s v="Nice"/>
    <s v="2 Hundred Tons per month"/>
    <n v="0"/>
  </r>
  <r>
    <s v="Argos"/>
    <s v="Arkadios"/>
    <x v="0"/>
    <n v="20"/>
    <n v="0"/>
    <s v="Finest of the 19th century"/>
    <n v="0"/>
    <n v="0"/>
    <s v="Standard"/>
    <n v="103"/>
    <n v="323"/>
    <n v="0"/>
    <x v="17"/>
    <n v="0"/>
    <s v="Untapped"/>
    <s v="None"/>
    <n v="2000"/>
    <n v="0"/>
    <s v="http://blocgame.com/stats.php?id=43443"/>
    <s v="Nice"/>
    <s v="2 Hundred Tons per month"/>
    <n v="0"/>
  </r>
  <r>
    <s v="Falk"/>
    <s v="Seth"/>
    <x v="0"/>
    <n v="20"/>
    <n v="0"/>
    <s v="Finest of the 19th century"/>
    <n v="0"/>
    <n v="0"/>
    <s v="Standard"/>
    <n v="78"/>
    <n v="323"/>
    <n v="0"/>
    <x v="2"/>
    <n v="0"/>
    <s v="Untapped"/>
    <s v="None"/>
    <n v="2000"/>
    <n v="0"/>
    <s v="http://blocgame.com/stats.php?id=43574"/>
    <s v="Nice"/>
    <s v="2 Hundred Tons per month"/>
    <n v="0"/>
  </r>
  <r>
    <s v="kurdastan"/>
    <s v="stax"/>
    <x v="6"/>
    <n v="29"/>
    <n v="0"/>
    <s v="First World War surplus"/>
    <n v="0"/>
    <n v="0"/>
    <s v="Elite"/>
    <n v="5"/>
    <n v="323"/>
    <n v="0"/>
    <x v="12"/>
    <n v="0"/>
    <s v="Untapped"/>
    <s v="Meagre"/>
    <n v="2020"/>
    <n v="0"/>
    <s v="http://blocgame.com/stats.php?id=44907"/>
    <s v="Good"/>
    <s v="2 Hundred Tons per month"/>
    <n v="0"/>
  </r>
  <r>
    <s v="dane"/>
    <s v="josen"/>
    <x v="0"/>
    <n v="20"/>
    <n v="0"/>
    <s v="Finest of the 19th century"/>
    <n v="0"/>
    <n v="0"/>
    <s v="Standard"/>
    <n v="112"/>
    <n v="323"/>
    <n v="0"/>
    <x v="4"/>
    <n v="0"/>
    <s v="Untapped"/>
    <s v="None"/>
    <n v="2000"/>
    <n v="0"/>
    <s v="http://blocgame.com/stats.php?id=45877"/>
    <s v="Nice"/>
    <s v="2 Hundred Tons per month"/>
    <n v="0"/>
  </r>
  <r>
    <s v="Andalusia"/>
    <s v="Michaelion"/>
    <x v="0"/>
    <n v="20"/>
    <n v="0"/>
    <s v="Finest of the 19th century"/>
    <n v="0"/>
    <n v="0"/>
    <s v="Standard"/>
    <n v="22"/>
    <n v="323"/>
    <n v="0"/>
    <x v="2"/>
    <n v="0"/>
    <s v="Untapped"/>
    <s v="None"/>
    <n v="2000"/>
    <n v="0"/>
    <s v="http://blocgame.com/stats.php?id=46668"/>
    <s v="Nice"/>
    <s v="2 Hundred Tons per month"/>
    <n v="0"/>
  </r>
  <r>
    <s v="Foundation"/>
    <s v="Danzo"/>
    <x v="6"/>
    <n v="25"/>
    <n v="0"/>
    <s v="First World War surplus"/>
    <n v="0"/>
    <n v="0"/>
    <s v="Elite"/>
    <n v="25"/>
    <n v="323"/>
    <n v="0"/>
    <x v="17"/>
    <n v="0"/>
    <s v="Untapped"/>
    <s v="None"/>
    <n v="2000"/>
    <n v="0"/>
    <s v="http://blocgame.com/stats.php?id=46870"/>
    <s v="Nice"/>
    <s v="5 Hundred Tons per month"/>
    <n v="0"/>
  </r>
  <r>
    <s v="Clownaland"/>
    <s v="Clowny"/>
    <x v="6"/>
    <n v="25"/>
    <n v="0"/>
    <s v="First World War surplus"/>
    <n v="0"/>
    <n v="0"/>
    <s v="Elite"/>
    <n v="3"/>
    <n v="323"/>
    <n v="0"/>
    <x v="3"/>
    <n v="0"/>
    <s v="Untapped"/>
    <s v="None"/>
    <n v="2016"/>
    <n v="0"/>
    <s v="http://blocgame.com/stats.php?id=46942"/>
    <s v="Good"/>
    <s v="7 Hundred Tons per month"/>
    <n v="0"/>
  </r>
  <r>
    <s v="Arsinoe"/>
    <s v="Sobek"/>
    <x v="9"/>
    <n v="25"/>
    <n v="0"/>
    <s v="First World War surplus"/>
    <n v="0"/>
    <n v="0"/>
    <s v="Elite"/>
    <n v="7"/>
    <n v="323"/>
    <n v="4"/>
    <x v="7"/>
    <n v="0"/>
    <s v="Untapped"/>
    <s v="None"/>
    <n v="2020"/>
    <n v="0"/>
    <s v="http://blocgame.com/stats.php?id=49868"/>
    <s v="Nice"/>
    <s v="2 Hundred Tons per month"/>
    <s v="4 Mbbl per month"/>
  </r>
  <r>
    <s v="Taipei"/>
    <s v="Shabby"/>
    <x v="0"/>
    <n v="20"/>
    <n v="0"/>
    <s v="Finest of the 19th century"/>
    <n v="0"/>
    <n v="0"/>
    <s v="Standard"/>
    <n v="112"/>
    <n v="320"/>
    <n v="0"/>
    <x v="2"/>
    <n v="0"/>
    <s v="Untapped"/>
    <s v="None"/>
    <n v="2000"/>
    <n v="0"/>
    <s v="http://blocgame.com/stats.php?id=50553"/>
    <s v="Angelic"/>
    <s v="2 Hundred Tons per month"/>
    <n v="0"/>
  </r>
  <r>
    <s v="Canteens"/>
    <s v="Immortal Soup"/>
    <x v="0"/>
    <n v="20"/>
    <n v="0"/>
    <s v="Finest of the 19th century"/>
    <n v="0"/>
    <n v="0"/>
    <s v="Standard"/>
    <n v="108"/>
    <n v="323"/>
    <n v="0"/>
    <x v="15"/>
    <n v="0"/>
    <s v="Untapped"/>
    <s v="None"/>
    <n v="2000"/>
    <n v="0"/>
    <s v="http://blocgame.com/stats.php?id=50878"/>
    <s v="Nice"/>
    <s v="2 Hundred Tons per month"/>
    <n v="0"/>
  </r>
  <r>
    <s v="Bobafet"/>
    <s v="Andyccc1017"/>
    <x v="0"/>
    <n v="20"/>
    <n v="0"/>
    <s v="Finest of the 19th century"/>
    <n v="0"/>
    <n v="0"/>
    <s v="Standard"/>
    <n v="108"/>
    <n v="323"/>
    <n v="0"/>
    <x v="15"/>
    <n v="0"/>
    <s v="Untapped"/>
    <s v="None"/>
    <n v="2000"/>
    <n v="0"/>
    <s v="http://blocgame.com/stats.php?id=50883"/>
    <s v="Nice"/>
    <s v="2 Hundred Tons per month"/>
    <n v="0"/>
  </r>
  <r>
    <s v="fishboyland"/>
    <s v="fishboy"/>
    <x v="26"/>
    <n v="20"/>
    <n v="0"/>
    <s v="Finest of the 19th century"/>
    <n v="0"/>
    <n v="0"/>
    <s v="Standard"/>
    <n v="4"/>
    <n v="323"/>
    <n v="0"/>
    <x v="10"/>
    <n v="0"/>
    <s v="Untapped"/>
    <s v="None"/>
    <n v="2000"/>
    <n v="0"/>
    <s v="http://blocgame.com/stats.php?id=51831"/>
    <s v="Nice"/>
    <s v="2 Hundred Tons per month"/>
    <n v="0"/>
  </r>
  <r>
    <s v="NMZ"/>
    <s v="Hally"/>
    <x v="6"/>
    <n v="25"/>
    <n v="0"/>
    <s v="First World War surplus"/>
    <n v="0"/>
    <n v="0"/>
    <s v="Elite"/>
    <n v="25"/>
    <n v="323"/>
    <n v="0"/>
    <x v="17"/>
    <n v="0"/>
    <s v="Untapped"/>
    <s v="None"/>
    <n v="2000"/>
    <n v="0"/>
    <s v="http://blocgame.com/stats.php?id=51877"/>
    <s v="Nice"/>
    <s v="4 Hundred Tons per month"/>
    <n v="0"/>
  </r>
  <r>
    <s v="Krat"/>
    <s v="Mythron"/>
    <x v="4"/>
    <n v="25"/>
    <n v="0"/>
    <s v="First World War surplus"/>
    <n v="0"/>
    <n v="0"/>
    <s v="Elite"/>
    <n v="5"/>
    <n v="323"/>
    <n v="1"/>
    <x v="0"/>
    <n v="0"/>
    <s v="Untapped"/>
    <s v="None"/>
    <n v="2000"/>
    <n v="0"/>
    <s v="http://blocgame.com/stats.php?id=51892"/>
    <s v="Nice"/>
    <s v="3 Hundred Tons per month"/>
    <s v="1 Mbbl per month"/>
  </r>
  <r>
    <s v="PonyPenetrators"/>
    <s v="PonyPenetrator"/>
    <x v="0"/>
    <n v="25"/>
    <n v="0"/>
    <s v="First World War surplus"/>
    <n v="0"/>
    <n v="0"/>
    <s v="Elite"/>
    <n v="28"/>
    <n v="323"/>
    <n v="0"/>
    <x v="17"/>
    <n v="0"/>
    <s v="Untapped"/>
    <s v="None"/>
    <n v="2000"/>
    <n v="0"/>
    <s v="http://blocgame.com/stats.php?id=52348"/>
    <s v="Nice"/>
    <s v="2 Hundred Tons per month"/>
    <n v="0"/>
  </r>
  <r>
    <s v="Klub"/>
    <s v="Man of the Moon"/>
    <x v="0"/>
    <n v="20"/>
    <n v="0"/>
    <s v="Finest of the 19th century"/>
    <n v="0"/>
    <n v="0"/>
    <s v="Standard"/>
    <n v="149"/>
    <n v="323"/>
    <n v="0"/>
    <x v="14"/>
    <n v="0"/>
    <s v="Untapped"/>
    <s v="None"/>
    <n v="2000"/>
    <n v="0"/>
    <s v="http://blocgame.com/stats.php?id=52854"/>
    <s v="Nice"/>
    <s v="2 Hundred Tons per month"/>
    <n v="0"/>
  </r>
  <r>
    <s v="Ekodebota"/>
    <s v="tfwqtp2tlgf|;3"/>
    <x v="0"/>
    <n v="20"/>
    <n v="0"/>
    <s v="Finest of the 19th century"/>
    <n v="0"/>
    <n v="0"/>
    <s v="Standard"/>
    <n v="142"/>
    <n v="323"/>
    <n v="0"/>
    <x v="6"/>
    <n v="0"/>
    <s v="Untapped"/>
    <s v="None"/>
    <n v="2000"/>
    <n v="0"/>
    <s v="http://blocgame.com/stats.php?id=53422"/>
    <s v="Nice"/>
    <s v="2 Hundred Tons per month"/>
    <n v="0"/>
  </r>
  <r>
    <s v="Yulai"/>
    <s v="SupremeSoviet"/>
    <x v="6"/>
    <n v="22"/>
    <n v="0"/>
    <s v="First World War surplus"/>
    <n v="0"/>
    <n v="0"/>
    <s v="Elite"/>
    <n v="78"/>
    <n v="323"/>
    <n v="0"/>
    <x v="2"/>
    <n v="0"/>
    <s v="Untapped"/>
    <s v="None"/>
    <n v="2000"/>
    <n v="0"/>
    <s v="http://blocgame.com/stats.php?id=53451"/>
    <s v="Nice"/>
    <s v="2 Hundred Tons per month"/>
    <n v="0"/>
  </r>
  <r>
    <s v="USSR"/>
    <s v="CommissarBrian"/>
    <x v="0"/>
    <n v="20"/>
    <n v="0"/>
    <s v="Finest of the 19th century"/>
    <n v="0"/>
    <n v="0"/>
    <s v="Standard"/>
    <n v="6"/>
    <n v="323"/>
    <n v="285"/>
    <x v="17"/>
    <n v="0"/>
    <s v="Untapped"/>
    <s v="None"/>
    <n v="2000"/>
    <n v="0"/>
    <s v="http://blocgame.com/stats.php?id=54182"/>
    <s v="Nice"/>
    <s v="8 Hundred Tons per month"/>
    <n v="0"/>
  </r>
  <r>
    <s v="The UCOA"/>
    <s v="Stephanobroburg123"/>
    <x v="0"/>
    <n v="20"/>
    <n v="0"/>
    <s v="Finest of the 19th century"/>
    <n v="0"/>
    <n v="0"/>
    <s v="Standard"/>
    <n v="30"/>
    <n v="323"/>
    <n v="0"/>
    <x v="2"/>
    <n v="0"/>
    <s v="Untapped"/>
    <s v="None"/>
    <n v="2000"/>
    <n v="0"/>
    <s v="http://blocgame.com/stats.php?id=54240"/>
    <s v="Nice"/>
    <s v="2 Hundred Tons per month"/>
    <n v="0"/>
  </r>
  <r>
    <s v="Arabian Gulf"/>
    <s v="radical"/>
    <x v="0"/>
    <n v="4"/>
    <n v="0"/>
    <s v="Finest of the 19th century"/>
    <n v="0"/>
    <n v="0"/>
    <s v="Standard"/>
    <n v="58"/>
    <n v="323"/>
    <n v="0"/>
    <x v="1"/>
    <n v="0"/>
    <s v="Untapped"/>
    <s v="None"/>
    <n v="1960"/>
    <n v="0"/>
    <s v="http://blocgame.com/stats.php?id=54243"/>
    <s v="Good"/>
    <s v="2 Hundred Tons per month"/>
    <n v="0"/>
  </r>
  <r>
    <s v="FULLCOMMUNISM"/>
    <s v="ComradeBeans"/>
    <x v="0"/>
    <n v="20"/>
    <n v="0"/>
    <s v="Finest of the 19th century"/>
    <n v="0"/>
    <n v="0"/>
    <s v="Standard"/>
    <n v="120"/>
    <n v="323"/>
    <n v="0"/>
    <x v="17"/>
    <n v="0"/>
    <s v="Untapped"/>
    <s v="None"/>
    <n v="2000"/>
    <n v="0"/>
    <s v="http://blocgame.com/stats.php?id=54390"/>
    <s v="Nice"/>
    <s v="2 Hundred Tons per month"/>
    <n v="0"/>
  </r>
  <r>
    <s v="DonateLandss"/>
    <s v="JustAFakee"/>
    <x v="0"/>
    <n v="20"/>
    <n v="0"/>
    <s v="Finest of the 19th century"/>
    <n v="0"/>
    <n v="0"/>
    <s v="Standard"/>
    <n v="162"/>
    <n v="323"/>
    <n v="0"/>
    <x v="17"/>
    <n v="0"/>
    <s v="Untapped"/>
    <s v="None"/>
    <n v="2000"/>
    <n v="0"/>
    <s v="http://blocgame.com/stats.php?id=54479"/>
    <s v="Nice"/>
    <s v="2 Hundred Tons per month"/>
    <n v="0"/>
  </r>
  <r>
    <s v="Vocaloind"/>
    <s v="Fafel"/>
    <x v="0"/>
    <n v="20"/>
    <n v="0"/>
    <s v="Finest of the 19th century"/>
    <n v="0"/>
    <n v="0"/>
    <s v="Standard"/>
    <n v="162"/>
    <n v="323"/>
    <n v="0"/>
    <x v="2"/>
    <n v="0"/>
    <s v="Untapped"/>
    <s v="None"/>
    <n v="2000"/>
    <n v="0"/>
    <s v="http://blocgame.com/stats.php?id=54482"/>
    <s v="Nice"/>
    <s v="2 Hundred Tons per month"/>
    <n v="0"/>
  </r>
  <r>
    <s v="Waiwud Iwanem"/>
    <s v="Hasaki Enkou"/>
    <x v="0"/>
    <n v="20"/>
    <n v="0"/>
    <s v="Finest of the 19th century"/>
    <n v="0"/>
    <n v="0"/>
    <s v="Standard"/>
    <n v="88"/>
    <n v="323"/>
    <n v="0"/>
    <x v="10"/>
    <n v="0"/>
    <s v="Untapped"/>
    <s v="None"/>
    <n v="2000"/>
    <n v="0"/>
    <s v="http://blocgame.com/stats.php?id=54484"/>
    <s v="Nice"/>
    <s v="2 Hundred Tons per month"/>
    <n v="0"/>
  </r>
  <r>
    <s v="Sarpsh"/>
    <s v="Clipes"/>
    <x v="0"/>
    <n v="20"/>
    <n v="0"/>
    <s v="Finest of the 19th century"/>
    <n v="0"/>
    <n v="0"/>
    <s v="Standard"/>
    <n v="162"/>
    <n v="323"/>
    <n v="0"/>
    <x v="0"/>
    <n v="0"/>
    <s v="Untapped"/>
    <s v="None"/>
    <n v="2000"/>
    <n v="0"/>
    <s v="http://blocgame.com/stats.php?id=54485"/>
    <s v="Nice"/>
    <s v="2 Hundred Tons per month"/>
    <n v="0"/>
  </r>
  <r>
    <s v="Skhrimm"/>
    <s v="Ept24I5"/>
    <x v="0"/>
    <n v="20"/>
    <n v="0"/>
    <s v="Finest of the 19th century"/>
    <n v="0"/>
    <n v="0"/>
    <s v="Standard"/>
    <n v="26"/>
    <n v="323"/>
    <n v="0"/>
    <x v="17"/>
    <n v="0"/>
    <s v="Untapped"/>
    <s v="None"/>
    <n v="2000"/>
    <n v="0"/>
    <s v="http://blocgame.com/stats.php?id=54756"/>
    <s v="Nice"/>
    <s v="2 Hundred Tons per month"/>
    <n v="0"/>
  </r>
  <r>
    <s v="Kutlesh"/>
    <s v="Kutlesh"/>
    <x v="0"/>
    <n v="20"/>
    <n v="0"/>
    <s v="Finest of the 19th century"/>
    <n v="0"/>
    <n v="0"/>
    <s v="Standard"/>
    <n v="111"/>
    <n v="323"/>
    <n v="0"/>
    <x v="7"/>
    <n v="0"/>
    <s v="Untapped"/>
    <s v="None"/>
    <n v="2000"/>
    <n v="0"/>
    <s v="http://blocgame.com/stats.php?id=54847"/>
    <s v="Nice"/>
    <s v="2 Hundred Tons per month"/>
    <n v="0"/>
  </r>
  <r>
    <s v="Hof'Koursh"/>
    <s v="TheGoodDoctor"/>
    <x v="0"/>
    <n v="20"/>
    <n v="0"/>
    <s v="Finest of the 19th century"/>
    <n v="0"/>
    <n v="0"/>
    <s v="Standard"/>
    <n v="105"/>
    <n v="323"/>
    <n v="0"/>
    <x v="19"/>
    <n v="0"/>
    <s v="Untapped"/>
    <s v="None"/>
    <n v="2000"/>
    <n v="0"/>
    <s v="http://blocgame.com/stats.php?id=55002"/>
    <s v="Nice"/>
    <s v="2 Hundred Tons per month"/>
    <n v="0"/>
  </r>
  <r>
    <s v="Jevgeniumland"/>
    <s v="Jevgenerus"/>
    <x v="0"/>
    <n v="20"/>
    <n v="0"/>
    <s v="Finest of the 19th century"/>
    <n v="0"/>
    <n v="0"/>
    <s v="Standard"/>
    <n v="34"/>
    <n v="323"/>
    <n v="0"/>
    <x v="16"/>
    <n v="0"/>
    <s v="Untapped"/>
    <s v="None"/>
    <n v="2000"/>
    <n v="0"/>
    <s v="http://blocgame.com/stats.php?id=55289"/>
    <s v="Nice"/>
    <s v="2 Hundred Tons per month"/>
    <n v="0"/>
  </r>
  <r>
    <s v="jOOskoland"/>
    <s v="jOOsko"/>
    <x v="4"/>
    <n v="25"/>
    <n v="0"/>
    <s v="First World War surplus"/>
    <n v="0"/>
    <n v="0"/>
    <s v="Elite"/>
    <n v="79"/>
    <n v="323"/>
    <n v="0"/>
    <x v="6"/>
    <n v="0"/>
    <s v="Untapped"/>
    <s v="None"/>
    <n v="2000"/>
    <n v="0"/>
    <s v="http://blocgame.com/stats.php?id=55410"/>
    <s v="Nice"/>
    <s v="2 Hundred Tons per month"/>
    <n v="0"/>
  </r>
  <r>
    <s v="Istanland"/>
    <s v="Supreme Leader Tom"/>
    <x v="0"/>
    <n v="15"/>
    <n v="0"/>
    <s v="First World War surplus"/>
    <n v="0"/>
    <n v="0"/>
    <s v="Elite"/>
    <n v="83"/>
    <n v="323"/>
    <n v="0"/>
    <x v="8"/>
    <n v="0"/>
    <s v="Untapped"/>
    <s v="None"/>
    <n v="1980"/>
    <n v="0"/>
    <s v="http://blocgame.com/stats.php?id=55749"/>
    <s v="Nice"/>
    <s v="2 Hundred Tons per month"/>
    <n v="0"/>
  </r>
  <r>
    <s v="Volkssturm"/>
    <s v="Wilhelm Keitel"/>
    <x v="0"/>
    <n v="20"/>
    <n v="0"/>
    <s v="Finest of the 19th century"/>
    <n v="0"/>
    <n v="0"/>
    <s v="Standard"/>
    <n v="31"/>
    <n v="323"/>
    <n v="0"/>
    <x v="7"/>
    <n v="0"/>
    <s v="Untapped"/>
    <s v="None"/>
    <n v="2000"/>
    <n v="0"/>
    <s v="http://blocgame.com/stats.php?id=55804"/>
    <s v="Nice"/>
    <s v="2 Hundred Tons per month"/>
    <n v="0"/>
  </r>
  <r>
    <s v="DynamicMemes"/>
    <s v="mememan69"/>
    <x v="7"/>
    <n v="25"/>
    <n v="0"/>
    <s v="First World War surplus"/>
    <n v="0"/>
    <n v="0"/>
    <s v="Elite"/>
    <n v="29"/>
    <n v="323"/>
    <n v="0"/>
    <x v="16"/>
    <n v="0"/>
    <s v="Untapped"/>
    <s v="None"/>
    <n v="2000"/>
    <n v="0"/>
    <s v="http://blocgame.com/stats.php?id=57005"/>
    <s v="Nice"/>
    <s v="7 Hundred Tons per month"/>
    <n v="0"/>
  </r>
  <r>
    <s v="Arborea"/>
    <s v="Arbus"/>
    <x v="0"/>
    <n v="20"/>
    <n v="0"/>
    <s v="Finest of the 19th century"/>
    <n v="0"/>
    <n v="0"/>
    <s v="Standard"/>
    <n v="92"/>
    <n v="323"/>
    <n v="0"/>
    <x v="19"/>
    <n v="0"/>
    <s v="Untapped"/>
    <s v="None"/>
    <n v="2000"/>
    <n v="0"/>
    <s v="http://blocgame.com/stats.php?id=57767"/>
    <s v="Nice"/>
    <s v="2 Hundred Tons per month"/>
    <n v="0"/>
  </r>
  <r>
    <s v="Skywalker"/>
    <s v="War Raven"/>
    <x v="15"/>
    <n v="25"/>
    <n v="0"/>
    <s v="First World War surplus"/>
    <n v="0"/>
    <n v="0"/>
    <s v="Elite"/>
    <n v="7"/>
    <n v="319"/>
    <n v="4853"/>
    <x v="5"/>
    <n v="0"/>
    <s v="Untapped"/>
    <s v="None"/>
    <n v="2000"/>
    <n v="0"/>
    <s v="http://blocgame.com/stats.php?id=57844"/>
    <s v="Angelic"/>
    <s v="3 Hundred Tons per month"/>
    <s v="6 Mbbl per month"/>
  </r>
  <r>
    <s v="Jeldestia"/>
    <s v="VinnieVlad"/>
    <x v="0"/>
    <n v="3"/>
    <n v="0"/>
    <s v="Finest of the 19th century"/>
    <n v="0"/>
    <n v="0"/>
    <s v="Standard"/>
    <n v="91"/>
    <n v="323"/>
    <n v="0"/>
    <x v="10"/>
    <n v="0"/>
    <s v="Untapped"/>
    <s v="None"/>
    <n v="1960"/>
    <n v="0"/>
    <s v="http://blocgame.com/stats.php?id=58355"/>
    <s v="Nice"/>
    <s v="2 Hundred Tons per month"/>
    <n v="0"/>
  </r>
  <r>
    <s v="gratagula"/>
    <s v="w2e2w2e2"/>
    <x v="0"/>
    <n v="20"/>
    <n v="0"/>
    <s v="Finest of the 19th century"/>
    <n v="0"/>
    <n v="0"/>
    <s v="Standard"/>
    <n v="158"/>
    <n v="323"/>
    <n v="0"/>
    <x v="17"/>
    <n v="0"/>
    <s v="Untapped"/>
    <s v="None"/>
    <n v="2000"/>
    <n v="0"/>
    <s v="http://blocgame.com/stats.php?id=58756"/>
    <s v="Nice"/>
    <s v="2 Hundred Tons per month"/>
    <n v="0"/>
  </r>
  <r>
    <s v="Tendo"/>
    <s v="Takehiro"/>
    <x v="0"/>
    <n v="20"/>
    <n v="0"/>
    <s v="Finest of the 19th century"/>
    <n v="0"/>
    <n v="0"/>
    <s v="Standard"/>
    <n v="104"/>
    <n v="323"/>
    <n v="0"/>
    <x v="0"/>
    <n v="0"/>
    <s v="Untapped"/>
    <s v="None"/>
    <n v="2000"/>
    <n v="0"/>
    <s v="http://blocgame.com/stats.php?id=58802"/>
    <s v="Nice"/>
    <s v="2 Hundred Tons per month"/>
    <n v="0"/>
  </r>
  <r>
    <s v="penis dick"/>
    <s v="King Penis"/>
    <x v="0"/>
    <n v="20"/>
    <n v="0"/>
    <s v="Finest of the 19th century"/>
    <n v="0"/>
    <n v="0"/>
    <s v="Standard"/>
    <n v="112"/>
    <n v="323"/>
    <n v="0"/>
    <x v="17"/>
    <n v="0"/>
    <s v="Untapped"/>
    <s v="None"/>
    <n v="2000"/>
    <n v="0"/>
    <s v="http://blocgame.com/stats.php?id=59087"/>
    <s v="Nice"/>
    <s v="2 Hundred Tons per month"/>
    <n v="0"/>
  </r>
  <r>
    <s v="Mazdoora"/>
    <s v="GireeshS"/>
    <x v="0"/>
    <n v="20"/>
    <n v="0"/>
    <s v="Finest of the 19th century"/>
    <n v="0"/>
    <n v="0"/>
    <s v="Standard"/>
    <n v="87"/>
    <n v="323"/>
    <n v="0"/>
    <x v="10"/>
    <n v="0"/>
    <s v="Untapped"/>
    <s v="None"/>
    <n v="2000"/>
    <n v="0"/>
    <s v="http://blocgame.com/stats.php?id=59093"/>
    <s v="Nice"/>
    <s v="2 Hundred Tons per month"/>
    <n v="0"/>
  </r>
  <r>
    <s v="DIE"/>
    <s v="hibyedie"/>
    <x v="0"/>
    <n v="15"/>
    <n v="0"/>
    <s v="First World War surplus"/>
    <n v="0"/>
    <n v="0"/>
    <s v="Elite"/>
    <n v="41"/>
    <n v="323"/>
    <n v="0"/>
    <x v="7"/>
    <n v="0"/>
    <s v="Untapped"/>
    <s v="None"/>
    <n v="2000"/>
    <n v="0"/>
    <s v="http://blocgame.com/stats.php?id=59482"/>
    <s v="Nice"/>
    <s v="2 Hundred Tons per month"/>
    <n v="0"/>
  </r>
  <r>
    <s v="\\\'Murica"/>
    <s v="Blob26"/>
    <x v="0"/>
    <n v="20"/>
    <n v="0"/>
    <s v="Finest of the 19th century"/>
    <n v="0"/>
    <n v="0"/>
    <s v="Standard"/>
    <n v="155"/>
    <n v="320"/>
    <n v="0"/>
    <x v="4"/>
    <n v="0"/>
    <s v="Untapped"/>
    <s v="None"/>
    <n v="2000"/>
    <n v="0"/>
    <s v="http://blocgame.com/stats.php?id=59539"/>
    <s v="Angelic"/>
    <s v="2 Hundred Tons per month"/>
    <n v="0"/>
  </r>
  <r>
    <s v="Dewia"/>
    <s v="likeakarp"/>
    <x v="0"/>
    <n v="20"/>
    <n v="0"/>
    <s v="Finest of the 19th century"/>
    <n v="0"/>
    <n v="0"/>
    <s v="Standard"/>
    <n v="133"/>
    <n v="323"/>
    <n v="0"/>
    <x v="7"/>
    <n v="0"/>
    <s v="Untapped"/>
    <s v="None"/>
    <n v="2000"/>
    <n v="0"/>
    <s v="http://blocgame.com/stats.php?id=59562"/>
    <s v="Nice"/>
    <s v="2 Hundred Tons per month"/>
    <n v="0"/>
  </r>
  <r>
    <s v="Aroucia"/>
    <s v="Pleeb"/>
    <x v="0"/>
    <n v="25"/>
    <n v="0"/>
    <s v="First World War surplus"/>
    <n v="0"/>
    <n v="0"/>
    <s v="Elite"/>
    <n v="6"/>
    <n v="323"/>
    <n v="0"/>
    <x v="8"/>
    <n v="0"/>
    <s v="Untapped"/>
    <s v="None"/>
    <n v="2000"/>
    <n v="0"/>
    <s v="http://blocgame.com/stats.php?id=59585"/>
    <s v="Nice"/>
    <s v="2 Hundred Tons per month"/>
    <n v="0"/>
  </r>
  <r>
    <s v="Del"/>
    <s v="arnoldNYAAAA"/>
    <x v="0"/>
    <n v="20"/>
    <n v="0"/>
    <s v="Finest of the 19th century"/>
    <n v="0"/>
    <n v="0"/>
    <s v="Standard"/>
    <n v="129"/>
    <n v="323"/>
    <n v="0"/>
    <x v="5"/>
    <n v="0"/>
    <s v="Untapped"/>
    <s v="None"/>
    <n v="2000"/>
    <n v="0"/>
    <s v="http://blocgame.com/stats.php?id=59586"/>
    <s v="Nice"/>
    <s v="2 Hundred Tons per month"/>
    <n v="0"/>
  </r>
  <r>
    <s v="VinyRuler"/>
    <s v="VinyTanker"/>
    <x v="0"/>
    <n v="11"/>
    <n v="0"/>
    <s v="Finest of the 19th century"/>
    <n v="0"/>
    <n v="0"/>
    <s v="Undisciplined Rabble"/>
    <n v="3"/>
    <n v="323"/>
    <n v="0"/>
    <x v="0"/>
    <n v="0"/>
    <s v="Untapped"/>
    <s v="None"/>
    <n v="2000"/>
    <n v="0"/>
    <s v="http://blocgame.com/stats.php?id=59709"/>
    <s v="Nice"/>
    <s v="2 Hundred Tons per month"/>
    <n v="0"/>
  </r>
  <r>
    <s v="Iramerica"/>
    <s v="general_pooya"/>
    <x v="9"/>
    <n v="23"/>
    <n v="0"/>
    <s v="First World War surplus"/>
    <n v="0"/>
    <n v="0"/>
    <s v="Elite"/>
    <n v="3"/>
    <n v="323"/>
    <n v="3423"/>
    <x v="12"/>
    <n v="1"/>
    <s v="Untapped"/>
    <s v="Small"/>
    <n v="2000"/>
    <n v="0"/>
    <s v="http://blocgame.com/stats.php?id=59804"/>
    <s v="Nice"/>
    <s v="3 Hundred Tons per month"/>
    <s v="2 Mbbl per month"/>
  </r>
  <r>
    <s v="Emberica"/>
    <s v="Whynamewhy"/>
    <x v="6"/>
    <n v="25"/>
    <n v="0"/>
    <s v="First World War surplus"/>
    <n v="0"/>
    <n v="0"/>
    <s v="Elite"/>
    <n v="24"/>
    <n v="323"/>
    <n v="1819"/>
    <x v="12"/>
    <n v="0"/>
    <s v="Untapped"/>
    <s v="None"/>
    <n v="2000"/>
    <n v="0"/>
    <s v="http://blocgame.com/stats.php?id=60147"/>
    <s v="Nice"/>
    <s v="4 Hundred Tons per month"/>
    <s v="2 Mbbl per month"/>
  </r>
  <r>
    <s v="FSOMA"/>
    <s v="Fascist Toonder"/>
    <x v="0"/>
    <n v="20"/>
    <n v="0"/>
    <s v="Finest of the 19th century"/>
    <n v="0"/>
    <n v="0"/>
    <s v="Standard"/>
    <n v="160"/>
    <n v="323"/>
    <n v="0"/>
    <x v="8"/>
    <n v="0"/>
    <s v="Untapped"/>
    <s v="None"/>
    <n v="2000"/>
    <n v="0"/>
    <s v="http://blocgame.com/stats.php?id=60165"/>
    <s v="Nice"/>
    <s v="2 Hundred Tons per month"/>
    <n v="0"/>
  </r>
  <r>
    <s v="Romiia"/>
    <s v="The Great Tiberius III"/>
    <x v="3"/>
    <n v="25"/>
    <n v="0"/>
    <s v="First World War surplus"/>
    <n v="1"/>
    <n v="0"/>
    <s v="Elite"/>
    <n v="0"/>
    <n v="390"/>
    <n v="383"/>
    <x v="9"/>
    <n v="0"/>
    <s v="Untapped"/>
    <s v="None"/>
    <n v="2382"/>
    <n v="0"/>
    <s v="http://blocgame.com/stats.php?id=60242"/>
    <s v="Good"/>
    <s v="2 Hundred Tons per month"/>
    <s v="2 Mbbl per month"/>
  </r>
  <r>
    <s v="Sana"/>
    <s v="twiceleader"/>
    <x v="0"/>
    <n v="20"/>
    <n v="0"/>
    <s v="Finest of the 19th century"/>
    <n v="0"/>
    <n v="0"/>
    <s v="Standard"/>
    <n v="159"/>
    <n v="323"/>
    <n v="0"/>
    <x v="17"/>
    <n v="0"/>
    <s v="Untapped"/>
    <s v="None"/>
    <n v="2000"/>
    <n v="0"/>
    <s v="http://blocgame.com/stats.php?id=60262"/>
    <s v="Nice"/>
    <s v="2 Hundred Tons per month"/>
    <n v="0"/>
  </r>
  <r>
    <s v="ZESI"/>
    <s v="alessandroro"/>
    <x v="3"/>
    <n v="25"/>
    <n v="0"/>
    <s v="First World War surplus"/>
    <n v="0"/>
    <n v="0"/>
    <s v="Elite"/>
    <n v="64"/>
    <n v="323"/>
    <n v="0"/>
    <x v="18"/>
    <n v="0"/>
    <s v="Untapped"/>
    <s v="None"/>
    <n v="2000"/>
    <n v="0"/>
    <s v="http://blocgame.com/stats.php?id=60288"/>
    <s v="Nice"/>
    <s v="2 Hundred Tons per month"/>
    <n v="0"/>
  </r>
  <r>
    <s v="Italian Lybia"/>
    <s v="Federico Dionisi"/>
    <x v="0"/>
    <n v="25"/>
    <n v="0"/>
    <s v="First World War surplus"/>
    <n v="0"/>
    <n v="0"/>
    <s v="Elite"/>
    <n v="78"/>
    <n v="323"/>
    <n v="0"/>
    <x v="7"/>
    <n v="0"/>
    <s v="Untapped"/>
    <s v="None"/>
    <n v="2000"/>
    <n v="0"/>
    <s v="http://blocgame.com/stats.php?id=60316"/>
    <s v="Nice"/>
    <s v="2 Hundred Tons per month"/>
    <n v="0"/>
  </r>
  <r>
    <s v="Lahanation"/>
    <s v="Sahanation"/>
    <x v="2"/>
    <n v="20"/>
    <n v="0"/>
    <s v="First World War surplus"/>
    <n v="0"/>
    <n v="0"/>
    <s v="Standard"/>
    <n v="29"/>
    <n v="323"/>
    <n v="192"/>
    <x v="10"/>
    <n v="0"/>
    <s v="Untapped"/>
    <s v="Meagre"/>
    <n v="2000"/>
    <n v="0"/>
    <s v="http://blocgame.com/stats.php?id=60391"/>
    <s v="Nice"/>
    <s v="4 Hundred Tons per month"/>
    <s v="2 Mbbl per month"/>
  </r>
  <r>
    <s v="Kasturi Raya"/>
    <s v="Raja Melaka"/>
    <x v="0"/>
    <n v="20"/>
    <n v="0"/>
    <s v="Finest of the 19th century"/>
    <n v="0"/>
    <n v="0"/>
    <s v="Standard"/>
    <n v="133"/>
    <n v="323"/>
    <n v="0"/>
    <x v="10"/>
    <n v="0"/>
    <s v="Untapped"/>
    <s v="None"/>
    <n v="2000"/>
    <n v="0"/>
    <s v="http://blocgame.com/stats.php?id=60440"/>
    <s v="Nice"/>
    <s v="2 Hundred Tons per month"/>
    <n v="0"/>
  </r>
  <r>
    <s v="Anak Abah"/>
    <s v="kakamin95"/>
    <x v="6"/>
    <n v="25"/>
    <n v="0"/>
    <s v="First World War surplus"/>
    <n v="0"/>
    <n v="0"/>
    <s v="Elite"/>
    <n v="59"/>
    <n v="323"/>
    <n v="0"/>
    <x v="10"/>
    <n v="0"/>
    <s v="Untapped"/>
    <s v="None"/>
    <n v="2000"/>
    <n v="0"/>
    <s v="http://blocgame.com/stats.php?id=60483"/>
    <s v="Nice"/>
    <s v="2 Hundred Tons per month"/>
    <n v="0"/>
  </r>
  <r>
    <s v="Kedah Tua"/>
    <s v="Farhan Aizuddin"/>
    <x v="0"/>
    <n v="20"/>
    <n v="0"/>
    <s v="Finest of the 19th century"/>
    <n v="0"/>
    <n v="0"/>
    <s v="Standard"/>
    <n v="163"/>
    <n v="323"/>
    <n v="0"/>
    <x v="10"/>
    <n v="0"/>
    <s v="Untapped"/>
    <s v="None"/>
    <n v="2000"/>
    <n v="0"/>
    <s v="http://blocgame.com/stats.php?id=60526"/>
    <s v="Nice"/>
    <s v="2 Hundred Tons per month"/>
    <n v="0"/>
  </r>
  <r>
    <s v="Gombak"/>
    <s v="ArericH"/>
    <x v="2"/>
    <n v="25"/>
    <n v="0"/>
    <s v="First World War surplus"/>
    <n v="0"/>
    <n v="0"/>
    <s v="Elite"/>
    <n v="17"/>
    <n v="323"/>
    <n v="145"/>
    <x v="2"/>
    <n v="0"/>
    <s v="Untapped"/>
    <s v="Meagre"/>
    <n v="2000"/>
    <n v="0"/>
    <s v="http://blocgame.com/stats.php?id=60568"/>
    <s v="Nice"/>
    <s v="3 Hundred Tons per month"/>
    <s v="2 Mbbl per month"/>
  </r>
  <r>
    <s v="kaptencheras"/>
    <s v="kaptencheras"/>
    <x v="0"/>
    <n v="20"/>
    <n v="0"/>
    <s v="Finest of the 19th century"/>
    <n v="0"/>
    <n v="0"/>
    <s v="Standard"/>
    <n v="2"/>
    <n v="323"/>
    <n v="0"/>
    <x v="10"/>
    <n v="0"/>
    <s v="Untapped"/>
    <s v="None"/>
    <n v="2000"/>
    <n v="0"/>
    <s v="http://blocgame.com/stats.php?id=60571"/>
    <s v="Nice"/>
    <s v="2 Hundred Tons per month"/>
    <n v="0"/>
  </r>
  <r>
    <s v="MYland"/>
    <s v="M U H D ASYRAF"/>
    <x v="0"/>
    <n v="20"/>
    <n v="0"/>
    <s v="Finest of the 19th century"/>
    <n v="0"/>
    <n v="0"/>
    <s v="Standard"/>
    <n v="136"/>
    <n v="323"/>
    <n v="0"/>
    <x v="10"/>
    <n v="0"/>
    <s v="Untapped"/>
    <s v="None"/>
    <n v="2000"/>
    <n v="0"/>
    <s v="http://blocgame.com/stats.php?id=60582"/>
    <s v="Nice"/>
    <s v="2 Hundred Tons per month"/>
    <n v="0"/>
  </r>
  <r>
    <s v="Rosmah"/>
    <s v="Najib Razak"/>
    <x v="0"/>
    <n v="20"/>
    <n v="0"/>
    <s v="Finest of the 19th century"/>
    <n v="0"/>
    <n v="0"/>
    <s v="Standard"/>
    <n v="97"/>
    <n v="323"/>
    <n v="0"/>
    <x v="10"/>
    <n v="0"/>
    <s v="Untapped"/>
    <s v="None"/>
    <n v="2000"/>
    <n v="0"/>
    <s v="http://blocgame.com/stats.php?id=60590"/>
    <s v="Nice"/>
    <s v="2 Hundred Tons per month"/>
    <n v="0"/>
  </r>
  <r>
    <s v="Krovator Land"/>
    <s v="Kassim Fuentes"/>
    <x v="4"/>
    <n v="20"/>
    <n v="0"/>
    <s v="Finest of the 19th century"/>
    <n v="0"/>
    <n v="0"/>
    <s v="Elite"/>
    <n v="7"/>
    <n v="320"/>
    <n v="358"/>
    <x v="4"/>
    <n v="0"/>
    <s v="Untapped"/>
    <s v="Meagre"/>
    <n v="2000"/>
    <n v="0"/>
    <s v="http://blocgame.com/stats.php?id=60722"/>
    <s v="Angelic"/>
    <s v="4 Hundred Tons per month"/>
    <s v="2 Mbbl per month"/>
  </r>
  <r>
    <s v="Ahmad Maslan"/>
    <s v="ahmad maslan"/>
    <x v="0"/>
    <n v="20"/>
    <n v="0"/>
    <s v="Finest of the 19th century"/>
    <n v="0"/>
    <n v="0"/>
    <s v="Standard"/>
    <n v="123"/>
    <n v="323"/>
    <n v="0"/>
    <x v="2"/>
    <n v="0"/>
    <s v="Untapped"/>
    <s v="None"/>
    <n v="2000"/>
    <n v="0"/>
    <s v="http://blocgame.com/stats.php?id=60745"/>
    <s v="Nice"/>
    <s v="2 Hundred Tons per month"/>
    <n v="0"/>
  </r>
  <r>
    <s v="Beoslavija"/>
    <s v="Nathan Oakley"/>
    <x v="0"/>
    <n v="20"/>
    <n v="0"/>
    <s v="Finest of the 19th century"/>
    <n v="0"/>
    <n v="0"/>
    <s v="Standard"/>
    <n v="118"/>
    <n v="323"/>
    <n v="0"/>
    <x v="16"/>
    <n v="0"/>
    <s v="Untapped"/>
    <s v="None"/>
    <n v="2000"/>
    <n v="0"/>
    <s v="http://blocgame.com/stats.php?id=60753"/>
    <s v="Nice"/>
    <s v="2 Hundred Tons per month"/>
    <n v="0"/>
  </r>
  <r>
    <s v="ADAMLAND"/>
    <s v="adamharez"/>
    <x v="2"/>
    <n v="25"/>
    <n v="0"/>
    <s v="First World War surplus"/>
    <n v="1"/>
    <n v="0"/>
    <s v="Elite"/>
    <n v="10"/>
    <n v="323"/>
    <n v="8402"/>
    <x v="1"/>
    <n v="0"/>
    <s v="Untapped"/>
    <s v="Meagre"/>
    <n v="2000"/>
    <n v="0"/>
    <s v="http://blocgame.com/stats.php?id=60764"/>
    <s v="Nice"/>
    <s v="3 Hundred Tons per month"/>
    <s v="4 Mbbl per month"/>
  </r>
  <r>
    <s v="Petrellistan"/>
    <s v="Uobi Mutuwi"/>
    <x v="0"/>
    <n v="20"/>
    <n v="0"/>
    <s v="Finest of the 19th century"/>
    <n v="0"/>
    <n v="0"/>
    <s v="Standard"/>
    <n v="116"/>
    <n v="323"/>
    <n v="0"/>
    <x v="18"/>
    <n v="0"/>
    <s v="Untapped"/>
    <s v="None"/>
    <n v="2000"/>
    <n v="0"/>
    <s v="http://blocgame.com/stats.php?id=60819"/>
    <s v="Nice"/>
    <s v="2 Hundred Tons per month"/>
    <n v="0"/>
  </r>
  <r>
    <s v="Chicken&amp;Chips"/>
    <s v="Dave Miles"/>
    <x v="0"/>
    <n v="20"/>
    <n v="0"/>
    <s v="Finest of the 19th century"/>
    <n v="0"/>
    <n v="0"/>
    <s v="Standard"/>
    <n v="108"/>
    <n v="323"/>
    <n v="0"/>
    <x v="17"/>
    <n v="0"/>
    <s v="Untapped"/>
    <s v="None"/>
    <n v="2000"/>
    <n v="0"/>
    <s v="http://blocgame.com/stats.php?id=60847"/>
    <s v="Nice"/>
    <s v="2 Hundred Tons per month"/>
    <n v="0"/>
  </r>
  <r>
    <s v="1mdb"/>
    <s v="Kerismas"/>
    <x v="0"/>
    <n v="20"/>
    <n v="0"/>
    <s v="Finest of the 19th century"/>
    <n v="0"/>
    <n v="0"/>
    <s v="Standard"/>
    <n v="100"/>
    <n v="320"/>
    <n v="0"/>
    <x v="2"/>
    <n v="0"/>
    <s v="Untapped"/>
    <s v="None"/>
    <n v="2000"/>
    <n v="0"/>
    <s v="http://blocgame.com/stats.php?id=60848"/>
    <s v="Nice"/>
    <s v="2 Hundred Tons per month"/>
    <n v="0"/>
  </r>
  <r>
    <s v="Cinque"/>
    <s v="Makarov"/>
    <x v="0"/>
    <n v="20"/>
    <n v="0"/>
    <s v="Finest of the 19th century"/>
    <n v="0"/>
    <n v="0"/>
    <s v="Standard"/>
    <n v="79"/>
    <n v="320"/>
    <n v="0"/>
    <x v="10"/>
    <n v="0"/>
    <s v="Untapped"/>
    <s v="None"/>
    <n v="2000"/>
    <n v="0"/>
    <s v="http://blocgame.com/stats.php?id=60884"/>
    <s v="Nice"/>
    <s v="2 Hundred Tons per month"/>
    <n v="0"/>
  </r>
  <r>
    <s v="Molfrika"/>
    <s v="McMol"/>
    <x v="7"/>
    <n v="25"/>
    <n v="0"/>
    <s v="First World War surplus"/>
    <n v="0"/>
    <n v="0"/>
    <s v="Elite"/>
    <n v="83"/>
    <n v="320"/>
    <n v="0"/>
    <x v="13"/>
    <n v="0"/>
    <s v="Untapped"/>
    <s v="None"/>
    <n v="2000"/>
    <n v="0"/>
    <s v="http://blocgame.com/stats.php?id=60920"/>
    <s v="Nice"/>
    <s v="2 Hundred Tons per month"/>
    <n v="0"/>
  </r>
  <r>
    <s v="Tony Terry"/>
    <s v="sonicBOOM"/>
    <x v="0"/>
    <n v="25"/>
    <n v="0"/>
    <s v="First World War surplus"/>
    <n v="0"/>
    <n v="0"/>
    <s v="Elite"/>
    <n v="46"/>
    <n v="320"/>
    <n v="0"/>
    <x v="0"/>
    <n v="0"/>
    <s v="Untapped"/>
    <s v="None"/>
    <n v="2000"/>
    <n v="0"/>
    <s v="http://blocgame.com/stats.php?id=60944"/>
    <s v="Angelic"/>
    <s v="2 Hundred Tons per month"/>
    <n v="0"/>
  </r>
  <r>
    <s v="Jalan Ampang"/>
    <s v="Haji Amril"/>
    <x v="3"/>
    <n v="25"/>
    <n v="0"/>
    <s v="First World War surplus"/>
    <n v="1"/>
    <n v="0"/>
    <s v="Elite"/>
    <n v="35"/>
    <n v="320"/>
    <n v="339"/>
    <x v="10"/>
    <n v="0"/>
    <s v="Untapped"/>
    <s v="Meagre"/>
    <n v="2000"/>
    <n v="0"/>
    <s v="http://blocgame.com/stats.php?id=60954"/>
    <s v="Angelic"/>
    <s v="2 Hundred Tons per month"/>
    <n v="0"/>
  </r>
  <r>
    <s v="fishball"/>
    <s v="fishballfish6"/>
    <x v="0"/>
    <n v="25"/>
    <n v="0"/>
    <s v="First World War surplus"/>
    <n v="0"/>
    <n v="0"/>
    <s v="Elite"/>
    <n v="82"/>
    <n v="320"/>
    <n v="326"/>
    <x v="2"/>
    <n v="0"/>
    <s v="Untapped"/>
    <s v="Meagre"/>
    <n v="2020"/>
    <n v="0"/>
    <s v="http://blocgame.com/stats.php?id=61050"/>
    <s v="Nice"/>
    <s v="3 Hundred Tons per month"/>
    <s v="2 Mbbl per month"/>
  </r>
  <r>
    <s v="MyBigDick"/>
    <s v="ii Milos ii"/>
    <x v="0"/>
    <n v="20"/>
    <n v="0"/>
    <s v="Finest of the 19th century"/>
    <n v="0"/>
    <n v="0"/>
    <s v="Standard"/>
    <n v="15"/>
    <n v="320"/>
    <n v="0"/>
    <x v="2"/>
    <n v="0"/>
    <s v="Untapped"/>
    <s v="None"/>
    <n v="2000"/>
    <n v="0"/>
    <s v="http://blocgame.com/stats.php?id=61178"/>
    <s v="Nice"/>
    <s v="2 Hundred Tons per month"/>
    <n v="0"/>
  </r>
  <r>
    <s v="Dundorf"/>
    <s v="Max Riggs"/>
    <x v="0"/>
    <n v="20"/>
    <n v="0"/>
    <s v="Finest of the 19th century"/>
    <n v="0"/>
    <n v="0"/>
    <s v="Standard"/>
    <n v="31"/>
    <n v="324"/>
    <n v="0"/>
    <x v="17"/>
    <n v="0"/>
    <s v="Untapped"/>
    <s v="None"/>
    <n v="2000"/>
    <n v="0"/>
    <s v="http://blocgame.com/stats.php?id=61192"/>
    <s v="Nice"/>
    <s v="2 Hundred Tons per month"/>
    <n v="0"/>
  </r>
  <r>
    <s v="Panggau Libau"/>
    <s v="Tajau Mas"/>
    <x v="0"/>
    <n v="20"/>
    <n v="0"/>
    <s v="Finest of the 19th century"/>
    <n v="0"/>
    <n v="0"/>
    <s v="Standard"/>
    <n v="63"/>
    <n v="322"/>
    <n v="0"/>
    <x v="10"/>
    <n v="0"/>
    <s v="Untapped"/>
    <s v="None"/>
    <n v="2000"/>
    <n v="0"/>
    <s v="http://blocgame.com/stats.php?id=61302"/>
    <s v="Nice"/>
    <s v="2 Hundred Tons per month"/>
    <n v="0"/>
  </r>
  <r>
    <s v="Scorpions"/>
    <s v="Sarjan Blog"/>
    <x v="0"/>
    <n v="20"/>
    <n v="0"/>
    <s v="Finest of the 19th century"/>
    <n v="0"/>
    <n v="0"/>
    <s v="Standard"/>
    <n v="73"/>
    <n v="320"/>
    <n v="1"/>
    <x v="19"/>
    <n v="0"/>
    <s v="Untapped"/>
    <s v="None"/>
    <n v="2000"/>
    <n v="0"/>
    <s v="http://blocgame.com/stats.php?id=61364"/>
    <s v="Nice"/>
    <s v="3 Hundred Tons per month"/>
    <s v="1 Mbbl per month"/>
  </r>
  <r>
    <s v="Falusia"/>
    <s v="McAwesome"/>
    <x v="0"/>
    <n v="20"/>
    <n v="0"/>
    <s v="Finest of the 19th century"/>
    <n v="0"/>
    <n v="0"/>
    <s v="Standard"/>
    <n v="134"/>
    <n v="320"/>
    <n v="0"/>
    <x v="2"/>
    <n v="0"/>
    <s v="Untapped"/>
    <s v="None"/>
    <n v="2000"/>
    <n v="0"/>
    <s v="http://blocgame.com/stats.php?id=61365"/>
    <s v="Nice"/>
    <s v="2 Hundred Tons per month"/>
    <n v="0"/>
  </r>
  <r>
    <s v="Gutium"/>
    <s v="pavel92"/>
    <x v="0"/>
    <n v="20"/>
    <n v="0"/>
    <s v="Finest of the 19th century"/>
    <n v="0"/>
    <n v="0"/>
    <s v="Standard"/>
    <n v="162"/>
    <n v="320"/>
    <n v="0"/>
    <x v="5"/>
    <n v="0"/>
    <s v="Untapped"/>
    <s v="None"/>
    <n v="2000"/>
    <n v="0"/>
    <s v="http://blocgame.com/stats.php?id=61435"/>
    <s v="Nice"/>
    <s v="2 Hundred Tons per month"/>
    <n v="0"/>
  </r>
  <r>
    <s v="Jeoson Korea"/>
    <s v="Jwong-wal il"/>
    <x v="0"/>
    <n v="4"/>
    <n v="0"/>
    <s v="Finest of the 19th century"/>
    <n v="0"/>
    <n v="0"/>
    <s v="Standard"/>
    <n v="88"/>
    <n v="321"/>
    <n v="0"/>
    <x v="17"/>
    <n v="0"/>
    <s v="Untapped"/>
    <s v="None"/>
    <n v="1960"/>
    <n v="0"/>
    <s v="http://blocgame.com/stats.php?id=61438"/>
    <s v="Nice"/>
    <s v="2 Hundred Tons per month"/>
    <n v="0"/>
  </r>
  <r>
    <s v="Arabstan"/>
    <s v="AxanderTheGreat"/>
    <x v="9"/>
    <n v="20"/>
    <n v="0"/>
    <s v="Finest of the 19th century"/>
    <n v="0"/>
    <n v="0"/>
    <s v="Standard"/>
    <n v="5"/>
    <n v="320"/>
    <n v="0"/>
    <x v="5"/>
    <n v="0"/>
    <s v="Untapped"/>
    <s v="None"/>
    <n v="2000"/>
    <n v="0"/>
    <s v="http://blocgame.com/stats.php?id=61659"/>
    <s v="Nice"/>
    <s v="2 Hundred Tons per month"/>
    <n v="0"/>
  </r>
  <r>
    <s v="zedebom"/>
    <s v="keri-meri"/>
    <x v="2"/>
    <n v="22"/>
    <n v="0"/>
    <s v="First World War surplus"/>
    <n v="1"/>
    <n v="0"/>
    <s v="Standard"/>
    <n v="16"/>
    <n v="324"/>
    <n v="324"/>
    <x v="0"/>
    <n v="0"/>
    <s v="Untapped"/>
    <s v="None"/>
    <n v="2000"/>
    <n v="0"/>
    <s v="http://blocgame.com/stats.php?id=61777"/>
    <s v="Angelic"/>
    <s v="4 Hundred Tons per month"/>
    <s v="2 Mbbl per month"/>
  </r>
  <r>
    <s v="Sebatu"/>
    <s v="ze_49"/>
    <x v="0"/>
    <n v="20"/>
    <n v="0"/>
    <s v="Finest of the 19th century"/>
    <n v="0"/>
    <n v="0"/>
    <s v="Standard"/>
    <n v="20"/>
    <n v="320"/>
    <n v="0"/>
    <x v="10"/>
    <n v="0"/>
    <s v="Untapped"/>
    <s v="None"/>
    <n v="2000"/>
    <n v="0"/>
    <s v="http://blocgame.com/stats.php?id=61790"/>
    <s v="Nice"/>
    <s v="2 Hundred Tons per month"/>
    <n v="0"/>
  </r>
  <r>
    <s v="Guerilla"/>
    <s v="mohdirfan"/>
    <x v="0"/>
    <n v="20"/>
    <n v="0"/>
    <s v="Finest of the 19th century"/>
    <n v="0"/>
    <n v="0"/>
    <s v="Standard"/>
    <n v="88"/>
    <n v="320"/>
    <n v="0"/>
    <x v="10"/>
    <n v="0"/>
    <s v="Untapped"/>
    <s v="None"/>
    <n v="2000"/>
    <n v="0"/>
    <s v="http://blocgame.com/stats.php?id=61854"/>
    <s v="Nice"/>
    <s v="2 Hundred Tons per month"/>
    <n v="0"/>
  </r>
  <r>
    <s v="qwertyuioppp"/>
    <s v="qwertyuioppp"/>
    <x v="0"/>
    <n v="20"/>
    <n v="0"/>
    <s v="Finest of the 19th century"/>
    <n v="0"/>
    <n v="0"/>
    <s v="Standard"/>
    <n v="115"/>
    <n v="320"/>
    <n v="0"/>
    <x v="1"/>
    <n v="0"/>
    <s v="Untapped"/>
    <s v="None"/>
    <n v="2000"/>
    <n v="0"/>
    <s v="http://blocgame.com/stats.php?id=61873"/>
    <s v="Nice"/>
    <s v="2 Hundred Tons per month"/>
    <n v="0"/>
  </r>
  <r>
    <s v="National_East"/>
    <s v="RulerBill"/>
    <x v="0"/>
    <n v="20"/>
    <n v="0"/>
    <s v="Finest of the 19th century"/>
    <n v="0"/>
    <n v="0"/>
    <s v="Standard"/>
    <n v="4"/>
    <n v="326"/>
    <n v="1"/>
    <x v="8"/>
    <n v="0"/>
    <s v="Untapped"/>
    <s v="None"/>
    <n v="2000"/>
    <n v="0"/>
    <s v="http://blocgame.com/stats.php?id=61888"/>
    <s v="Nice"/>
    <s v="2 Hundred Tons per month"/>
    <s v="1 Mbbl per month"/>
  </r>
  <r>
    <s v="Republic Malaya"/>
    <s v="gerilatimur"/>
    <x v="0"/>
    <n v="20"/>
    <n v="0"/>
    <s v="Finest of the 19th century"/>
    <n v="0"/>
    <n v="0"/>
    <s v="Standard"/>
    <n v="2"/>
    <n v="320"/>
    <n v="408"/>
    <x v="10"/>
    <n v="0"/>
    <s v="Untapped"/>
    <s v="Meagre"/>
    <n v="2000"/>
    <n v="0"/>
    <s v="http://blocgame.com/stats.php?id=61889"/>
    <s v="Nice"/>
    <s v="2 Hundred Tons per month"/>
    <n v="0"/>
  </r>
  <r>
    <s v="Lempo danea"/>
    <s v="Heri kiswanto"/>
    <x v="0"/>
    <n v="20"/>
    <n v="0"/>
    <s v="Finest of the 19th century"/>
    <n v="0"/>
    <n v="0"/>
    <s v="Standard"/>
    <n v="40"/>
    <n v="320"/>
    <n v="0"/>
    <x v="0"/>
    <n v="0"/>
    <s v="Untapped"/>
    <s v="None"/>
    <n v="2000"/>
    <n v="0"/>
    <s v="http://blocgame.com/stats.php?id=61893"/>
    <s v="Nice"/>
    <s v="2 Hundred Tons per month"/>
    <n v="0"/>
  </r>
  <r>
    <s v="lempow danea"/>
    <s v="hery ksr"/>
    <x v="0"/>
    <n v="20"/>
    <n v="0"/>
    <s v="Finest of the 19th century"/>
    <n v="0"/>
    <n v="0"/>
    <s v="Standard"/>
    <n v="163"/>
    <n v="320"/>
    <n v="0"/>
    <x v="10"/>
    <n v="0"/>
    <s v="Untapped"/>
    <s v="None"/>
    <n v="2000"/>
    <n v="0"/>
    <s v="http://blocgame.com/stats.php?id=61897"/>
    <s v="Nice"/>
    <s v="2 Hundred Tons per month"/>
    <n v="0"/>
  </r>
  <r>
    <s v="Aswiara"/>
    <s v="faezseven"/>
    <x v="0"/>
    <n v="20"/>
    <n v="0"/>
    <s v="Finest of the 19th century"/>
    <n v="0"/>
    <n v="0"/>
    <s v="Standard"/>
    <n v="132"/>
    <n v="320"/>
    <n v="0"/>
    <x v="2"/>
    <n v="0"/>
    <s v="Untapped"/>
    <s v="None"/>
    <n v="2000"/>
    <n v="0"/>
    <s v="http://blocgame.com/stats.php?id=61935"/>
    <s v="Nice"/>
    <s v="2 Hundred Tons per month"/>
    <n v="0"/>
  </r>
  <r>
    <s v="Costa Dorada"/>
    <s v="Rigoberto Garcï¿½a"/>
    <x v="0"/>
    <n v="20"/>
    <n v="0"/>
    <s v="Finest of the 19th century"/>
    <n v="0"/>
    <n v="0"/>
    <s v="Standard"/>
    <n v="129"/>
    <n v="320"/>
    <n v="0"/>
    <x v="4"/>
    <n v="0"/>
    <s v="Untapped"/>
    <s v="None"/>
    <n v="2000"/>
    <n v="0"/>
    <s v="http://blocgame.com/stats.php?id=62006"/>
    <s v="Angelic"/>
    <s v="2 Hundred Tons per month"/>
    <n v="0"/>
  </r>
  <r>
    <s v="Haha"/>
    <s v="haha"/>
    <x v="0"/>
    <n v="20"/>
    <n v="0"/>
    <s v="Finest of the 19th century"/>
    <n v="0"/>
    <n v="0"/>
    <s v="Standard"/>
    <n v="20"/>
    <n v="320"/>
    <n v="0"/>
    <x v="6"/>
    <n v="0"/>
    <s v="Untapped"/>
    <s v="None"/>
    <n v="2000"/>
    <n v="0"/>
    <s v="http://blocgame.com/stats.php?id=62055"/>
    <s v="Nice"/>
    <s v="2 Hundred Tons per month"/>
    <n v="0"/>
  </r>
  <r>
    <s v="orb union"/>
    <s v="castor troy"/>
    <x v="0"/>
    <n v="20"/>
    <n v="0"/>
    <s v="Finest of the 19th century"/>
    <n v="0"/>
    <n v="0"/>
    <s v="Standard"/>
    <n v="111"/>
    <n v="320"/>
    <n v="0"/>
    <x v="2"/>
    <n v="0"/>
    <s v="Untapped"/>
    <s v="None"/>
    <n v="2000"/>
    <n v="0"/>
    <s v="http://blocgame.com/stats.php?id=62077"/>
    <s v="Angelic"/>
    <s v="2 Hundred Tons per month"/>
    <n v="0"/>
  </r>
  <r>
    <s v="AfganiBoy"/>
    <s v="CrazyDima"/>
    <x v="2"/>
    <n v="20"/>
    <n v="0"/>
    <s v="Finest of the 19th century"/>
    <n v="0"/>
    <n v="0"/>
    <s v="Standard"/>
    <n v="5"/>
    <n v="327"/>
    <n v="0"/>
    <x v="5"/>
    <n v="0"/>
    <s v="Untapped"/>
    <s v="None"/>
    <n v="2000"/>
    <n v="0"/>
    <s v="http://blocgame.com/stats.php?id=62098"/>
    <s v="Nice"/>
    <s v="2 Hundred Tons per month"/>
    <n v="0"/>
  </r>
  <r>
    <s v="Islamia"/>
    <s v="Hamz the great"/>
    <x v="0"/>
    <n v="20"/>
    <n v="0"/>
    <s v="Finest of the 19th century"/>
    <n v="0"/>
    <n v="0"/>
    <s v="Standard"/>
    <n v="134"/>
    <n v="320"/>
    <n v="0"/>
    <x v="1"/>
    <n v="0"/>
    <s v="Untapped"/>
    <s v="None"/>
    <n v="2000"/>
    <n v="0"/>
    <s v="http://blocgame.com/stats.php?id=62111"/>
    <s v="Nice"/>
    <s v="2 Hundred Tons per month"/>
    <n v="0"/>
  </r>
  <r>
    <s v="Sea13"/>
    <s v="Seaman"/>
    <x v="0"/>
    <n v="20"/>
    <n v="0"/>
    <s v="First World War surplus"/>
    <n v="0"/>
    <n v="0"/>
    <s v="Good"/>
    <n v="22"/>
    <n v="320"/>
    <n v="251"/>
    <x v="2"/>
    <n v="0"/>
    <s v="Untapped"/>
    <s v="None"/>
    <n v="2000"/>
    <n v="0"/>
    <s v="http://blocgame.com/stats.php?id=62117"/>
    <s v="Nice"/>
    <s v="3 Hundred Tons per month"/>
    <s v="1 Mbbl per month"/>
  </r>
  <r>
    <s v="Ashenforth"/>
    <s v="Tamacus"/>
    <x v="0"/>
    <n v="20"/>
    <n v="0"/>
    <s v="Finest of the 19th century"/>
    <n v="0"/>
    <n v="0"/>
    <s v="Standard"/>
    <n v="165"/>
    <n v="320"/>
    <n v="0"/>
    <x v="19"/>
    <n v="0"/>
    <s v="Untapped"/>
    <s v="None"/>
    <n v="2000"/>
    <n v="0"/>
    <s v="http://blocgame.com/stats.php?id=62119"/>
    <s v="Nice"/>
    <s v="2 Hundred Tons per month"/>
    <n v="0"/>
  </r>
  <r>
    <s v="Nahrin"/>
    <s v="Mahzuz Al-Qanun"/>
    <x v="3"/>
    <n v="25"/>
    <n v="0"/>
    <s v="Finest of the 19th century"/>
    <n v="0"/>
    <n v="0"/>
    <s v="Elite"/>
    <n v="50"/>
    <n v="320"/>
    <n v="181"/>
    <x v="10"/>
    <n v="0"/>
    <s v="Untapped"/>
    <s v="Meagre"/>
    <n v="2000"/>
    <n v="0"/>
    <s v="http://blocgame.com/stats.php?id=62160"/>
    <s v="Nice"/>
    <s v="2 Hundred Tons per month"/>
    <s v="1 Mbbl per month"/>
  </r>
  <r>
    <s v="erendaleskalet"/>
    <s v="dominiku"/>
    <x v="0"/>
    <n v="20"/>
    <n v="0"/>
    <s v="Finest of the 19th century"/>
    <n v="0"/>
    <n v="0"/>
    <s v="Standard"/>
    <n v="128"/>
    <n v="320"/>
    <n v="0"/>
    <x v="7"/>
    <n v="0"/>
    <s v="Untapped"/>
    <s v="None"/>
    <n v="2000"/>
    <n v="0"/>
    <s v="http://blocgame.com/stats.php?id=62294"/>
    <s v="Nice"/>
    <s v="2 Hundred Tons per month"/>
    <n v="0"/>
  </r>
  <r>
    <s v="blahur"/>
    <s v="mimis"/>
    <x v="0"/>
    <n v="20"/>
    <n v="0"/>
    <s v="Finest of the 19th century"/>
    <n v="0"/>
    <n v="0"/>
    <s v="Standard"/>
    <n v="97"/>
    <n v="320"/>
    <n v="0"/>
    <x v="0"/>
    <n v="0"/>
    <s v="Untapped"/>
    <s v="None"/>
    <n v="2000"/>
    <n v="0"/>
    <s v="http://blocgame.com/stats.php?id=62319"/>
    <s v="Nice"/>
    <s v="2 Hundred Tons per month"/>
    <n v="0"/>
  </r>
  <r>
    <s v="Zaratustran"/>
    <s v="Zaratustra Willness"/>
    <x v="0"/>
    <n v="20"/>
    <n v="0"/>
    <s v="Finest of the 19th century"/>
    <n v="0"/>
    <n v="0"/>
    <s v="Standard"/>
    <n v="150"/>
    <n v="320"/>
    <n v="0"/>
    <x v="16"/>
    <n v="0"/>
    <s v="Untapped"/>
    <s v="None"/>
    <n v="2000"/>
    <n v="0"/>
    <s v="http://blocgame.com/stats.php?id=62337"/>
    <s v="Nice"/>
    <s v="2 Hundred Tons per month"/>
    <n v="0"/>
  </r>
  <r>
    <s v="Northern Ghan"/>
    <s v="Hailaruds"/>
    <x v="7"/>
    <n v="25"/>
    <n v="0"/>
    <s v="First World War surplus"/>
    <n v="0"/>
    <n v="0"/>
    <s v="Elite"/>
    <n v="50"/>
    <n v="320"/>
    <n v="1473"/>
    <x v="1"/>
    <n v="0"/>
    <s v="Untapped"/>
    <s v="Meagre"/>
    <n v="2000"/>
    <n v="0"/>
    <s v="http://blocgame.com/stats.php?id=62344"/>
    <s v="Nice"/>
    <s v="3 Hundred Tons per month"/>
    <s v="3 Mbbl per month"/>
  </r>
  <r>
    <s v="Ongcan"/>
    <s v="OngCan"/>
    <x v="0"/>
    <n v="20"/>
    <n v="0"/>
    <s v="Finest of the 19th century"/>
    <n v="0"/>
    <n v="0"/>
    <s v="Standard"/>
    <n v="159"/>
    <n v="320"/>
    <n v="0"/>
    <x v="0"/>
    <n v="0"/>
    <s v="Untapped"/>
    <s v="None"/>
    <n v="2000"/>
    <n v="0"/>
    <s v="http://blocgame.com/stats.php?id=62393"/>
    <s v="Nice"/>
    <s v="2 Hundred Tons per month"/>
    <n v="0"/>
  </r>
  <r>
    <s v="the Red Hammer"/>
    <s v="TheFrenchComrade"/>
    <x v="0"/>
    <n v="20"/>
    <n v="0"/>
    <s v="Finest of the 19th century"/>
    <n v="0"/>
    <n v="0"/>
    <s v="Standard"/>
    <n v="137"/>
    <n v="320"/>
    <n v="0"/>
    <x v="16"/>
    <n v="0"/>
    <s v="Untapped"/>
    <s v="None"/>
    <n v="2000"/>
    <n v="0"/>
    <s v="http://blocgame.com/stats.php?id=62527"/>
    <s v="Nice"/>
    <s v="2 Hundred Tons per month"/>
    <n v="0"/>
  </r>
  <r>
    <s v="ZureFy"/>
    <s v="AzureNia03"/>
    <x v="0"/>
    <n v="20"/>
    <n v="0"/>
    <s v="Finest of the 19th century"/>
    <n v="0"/>
    <n v="0"/>
    <s v="Standard"/>
    <n v="108"/>
    <n v="320"/>
    <n v="0"/>
    <x v="0"/>
    <n v="0"/>
    <s v="Untapped"/>
    <s v="None"/>
    <n v="2000"/>
    <n v="0"/>
    <s v="http://blocgame.com/stats.php?id=62539"/>
    <s v="Nice"/>
    <s v="2 Hundred Tons per month"/>
    <n v="0"/>
  </r>
  <r>
    <s v="Nestletoo"/>
    <s v="Kaalii"/>
    <x v="0"/>
    <n v="20"/>
    <n v="0"/>
    <s v="Finest of the 19th century"/>
    <n v="0"/>
    <n v="0"/>
    <s v="Standard"/>
    <n v="119"/>
    <n v="320"/>
    <n v="0"/>
    <x v="10"/>
    <n v="0"/>
    <s v="Untapped"/>
    <s v="None"/>
    <n v="2000"/>
    <n v="0"/>
    <s v="http://blocgame.com/stats.php?id=62620"/>
    <s v="Nice"/>
    <s v="2 Hundred Tons per month"/>
    <n v="0"/>
  </r>
  <r>
    <s v="rusua"/>
    <s v="dark__Warrior"/>
    <x v="0"/>
    <n v="20"/>
    <n v="0"/>
    <s v="Finest of the 19th century"/>
    <n v="0"/>
    <n v="0"/>
    <s v="Elite"/>
    <n v="83"/>
    <n v="320"/>
    <n v="0"/>
    <x v="2"/>
    <n v="0"/>
    <s v="Untapped"/>
    <s v="None"/>
    <n v="2000"/>
    <n v="0"/>
    <s v="http://blocgame.com/stats.php?id=62632"/>
    <s v="Nice"/>
    <s v="2 Hundred Tons per month"/>
    <n v="0"/>
  </r>
  <r>
    <s v="Wadowicki Jazz"/>
    <s v="3cheeky5u"/>
    <x v="0"/>
    <n v="20"/>
    <n v="0"/>
    <s v="Finest of the 19th century"/>
    <n v="0"/>
    <n v="0"/>
    <s v="Standard"/>
    <n v="139"/>
    <n v="320"/>
    <n v="0"/>
    <x v="13"/>
    <n v="0"/>
    <s v="Untapped"/>
    <s v="None"/>
    <n v="2000"/>
    <n v="0"/>
    <s v="http://blocgame.com/stats.php?id=62646"/>
    <s v="Nice"/>
    <s v="2 Hundred Tons per month"/>
    <n v="0"/>
  </r>
  <r>
    <s v="Stings"/>
    <s v="Sting"/>
    <x v="0"/>
    <n v="27"/>
    <n v="0"/>
    <s v="First World War surplus"/>
    <n v="0"/>
    <n v="0"/>
    <s v="Standard"/>
    <n v="7"/>
    <n v="339"/>
    <n v="3724"/>
    <x v="5"/>
    <n v="0"/>
    <s v="Untapped"/>
    <s v="Meagre"/>
    <n v="1650"/>
    <n v="0"/>
    <s v="http://blocgame.com/stats.php?id=62660"/>
    <s v="Nice"/>
    <s v="3 Hundred Tons per month"/>
    <s v="3 Mbbl per month"/>
  </r>
  <r>
    <s v="2-headed Sharks"/>
    <s v="sharkformer"/>
    <x v="0"/>
    <n v="20"/>
    <n v="0"/>
    <s v="Finest of the 19th century"/>
    <n v="0"/>
    <n v="0"/>
    <s v="Standard"/>
    <n v="121"/>
    <n v="320"/>
    <n v="0"/>
    <x v="2"/>
    <n v="0"/>
    <s v="Untapped"/>
    <s v="None"/>
    <n v="2000"/>
    <n v="0"/>
    <s v="http://blocgame.com/stats.php?id=62707"/>
    <s v="Angelic"/>
    <s v="2 Hundred Tons per month"/>
    <n v="0"/>
  </r>
  <r>
    <s v="Gomp"/>
    <s v="General Gomp"/>
    <x v="0"/>
    <n v="25"/>
    <n v="0"/>
    <s v="First World War surplus"/>
    <n v="0"/>
    <n v="0"/>
    <s v="Elite"/>
    <n v="15"/>
    <n v="320"/>
    <n v="1856"/>
    <x v="5"/>
    <n v="0"/>
    <s v="Untapped"/>
    <s v="Meagre"/>
    <n v="2000"/>
    <n v="0"/>
    <s v="http://blocgame.com/stats.php?id=62732"/>
    <s v="Angelic"/>
    <s v="2 Hundred Tons per month"/>
    <s v="2 Mbbl per month"/>
  </r>
  <r>
    <s v="Texcola"/>
    <s v="Chemaphex"/>
    <x v="0"/>
    <n v="11"/>
    <n v="0"/>
    <s v="Finest of the 19th century"/>
    <n v="0"/>
    <n v="0"/>
    <s v="Standard"/>
    <n v="49"/>
    <n v="320"/>
    <n v="1"/>
    <x v="10"/>
    <n v="0"/>
    <s v="Untapped"/>
    <s v="Meagre"/>
    <n v="1980"/>
    <n v="0"/>
    <s v="http://blocgame.com/stats.php?id=62737"/>
    <s v="Angelic"/>
    <s v="4 Hundred Tons per month"/>
    <s v="1 Mbbl per month"/>
  </r>
  <r>
    <s v="Giordano"/>
    <s v="MR. DaddyCool"/>
    <x v="9"/>
    <n v="25"/>
    <n v="0"/>
    <s v="Finest of the 19th century"/>
    <n v="0"/>
    <n v="0"/>
    <s v="Elite"/>
    <n v="35"/>
    <n v="320"/>
    <n v="6997"/>
    <x v="1"/>
    <n v="0"/>
    <s v="Untapped"/>
    <s v="Small"/>
    <n v="2000"/>
    <n v="0"/>
    <s v="http://blocgame.com/stats.php?id=62791"/>
    <s v="Nice"/>
    <s v="2 Hundred Tons per month"/>
    <s v="3 Mbbl per month"/>
  </r>
  <r>
    <s v="Ded_Sec"/>
    <s v="Aiden152"/>
    <x v="0"/>
    <n v="20"/>
    <n v="0"/>
    <s v="Finest of the 19th century"/>
    <n v="0"/>
    <n v="0"/>
    <s v="Standard"/>
    <n v="165"/>
    <n v="320"/>
    <n v="0"/>
    <x v="17"/>
    <n v="0"/>
    <s v="Untapped"/>
    <s v="None"/>
    <n v="2000"/>
    <n v="0"/>
    <s v="http://blocgame.com/stats.php?id=62800"/>
    <s v="Angelic"/>
    <s v="2 Hundred Tons per month"/>
    <n v="0"/>
  </r>
  <r>
    <s v="Volco"/>
    <s v="Bull3tM0nk3y"/>
    <x v="0"/>
    <n v="20"/>
    <n v="0"/>
    <s v="Finest of the 19th century"/>
    <n v="0"/>
    <n v="0"/>
    <s v="Standard"/>
    <n v="99"/>
    <n v="320"/>
    <n v="0"/>
    <x v="2"/>
    <n v="0"/>
    <s v="Untapped"/>
    <s v="None"/>
    <n v="2000"/>
    <n v="0"/>
    <s v="http://blocgame.com/stats.php?id=62819"/>
    <s v="Angelic"/>
    <s v="2 Hundred Tons per month"/>
    <n v="0"/>
  </r>
  <r>
    <s v="San Slohwia"/>
    <s v="Aederich"/>
    <x v="0"/>
    <n v="20"/>
    <n v="0"/>
    <s v="Finest of the 19th century"/>
    <n v="0"/>
    <n v="0"/>
    <s v="Standard"/>
    <n v="131"/>
    <n v="320"/>
    <n v="0"/>
    <x v="15"/>
    <n v="0"/>
    <s v="Untapped"/>
    <s v="None"/>
    <n v="2000"/>
    <n v="0"/>
    <s v="http://blocgame.com/stats.php?id=62821"/>
    <s v="Angelic"/>
    <s v="2 Hundred Tons per month"/>
    <n v="0"/>
  </r>
  <r>
    <s v="Chepir"/>
    <s v="Sultan Zoul VII"/>
    <x v="0"/>
    <n v="20"/>
    <n v="0"/>
    <s v="Finest of the 19th century"/>
    <n v="0"/>
    <n v="0"/>
    <s v="Standard"/>
    <n v="88"/>
    <n v="320"/>
    <n v="0"/>
    <x v="10"/>
    <n v="0"/>
    <s v="Untapped"/>
    <s v="None"/>
    <n v="2000"/>
    <n v="0"/>
    <s v="http://blocgame.com/stats.php?id=62835"/>
    <s v="Angelic"/>
    <s v="2 Hundred Tons per month"/>
    <n v="0"/>
  </r>
  <r>
    <s v="Dowa"/>
    <s v="NickPauwels"/>
    <x v="0"/>
    <n v="20"/>
    <n v="0"/>
    <s v="Finest of the 19th century"/>
    <n v="0"/>
    <n v="0"/>
    <s v="Standard"/>
    <n v="132"/>
    <n v="320"/>
    <n v="0"/>
    <x v="7"/>
    <n v="0"/>
    <s v="Untapped"/>
    <s v="None"/>
    <n v="2000"/>
    <n v="0"/>
    <s v="http://blocgame.com/stats.php?id=62844"/>
    <s v="Angelic"/>
    <s v="2 Hundred Tons per month"/>
    <n v="0"/>
  </r>
  <r>
    <s v="Thirosia"/>
    <s v="Welvindagreat"/>
    <x v="0"/>
    <n v="24"/>
    <n v="0"/>
    <s v="First World War surplus"/>
    <n v="0"/>
    <n v="0"/>
    <s v="Elite"/>
    <n v="73"/>
    <n v="320"/>
    <n v="0"/>
    <x v="13"/>
    <n v="0"/>
    <s v="Untapped"/>
    <s v="None"/>
    <n v="1980"/>
    <n v="0"/>
    <s v="http://blocgame.com/stats.php?id=62850"/>
    <s v="Angelic"/>
    <s v="2 Hundred Tons per month"/>
    <n v="0"/>
  </r>
  <r>
    <s v="Segamat"/>
    <s v="Dr Mikael"/>
    <x v="0"/>
    <n v="20"/>
    <n v="0"/>
    <s v="Finest of the 19th century"/>
    <n v="0"/>
    <n v="0"/>
    <s v="Standard"/>
    <n v="168"/>
    <n v="320"/>
    <n v="0"/>
    <x v="0"/>
    <n v="0"/>
    <s v="Untapped"/>
    <s v="None"/>
    <n v="2000"/>
    <n v="0"/>
    <s v="http://blocgame.com/stats.php?id=62858"/>
    <s v="Angelic"/>
    <s v="2 Hundred Tons per month"/>
    <n v="0"/>
  </r>
  <r>
    <s v="Carmin"/>
    <s v="What_me"/>
    <x v="0"/>
    <n v="20"/>
    <n v="0"/>
    <s v="Finest of the 19th century"/>
    <n v="0"/>
    <n v="0"/>
    <s v="Standard"/>
    <n v="161"/>
    <n v="320"/>
    <n v="0"/>
    <x v="1"/>
    <n v="0"/>
    <s v="Untapped"/>
    <s v="None"/>
    <n v="2000"/>
    <n v="0"/>
    <s v="http://blocgame.com/stats.php?id=62862"/>
    <s v="Angelic"/>
    <s v="2 Hundred Tons per month"/>
    <n v="0"/>
  </r>
  <r>
    <s v="Nudnut"/>
    <s v="Mrc26"/>
    <x v="0"/>
    <n v="20"/>
    <n v="0"/>
    <s v="Finest of the 19th century"/>
    <n v="0"/>
    <n v="0"/>
    <s v="Standard"/>
    <n v="161"/>
    <n v="320"/>
    <n v="0"/>
    <x v="10"/>
    <n v="0"/>
    <s v="Untapped"/>
    <s v="None"/>
    <n v="2000"/>
    <n v="0"/>
    <s v="http://blocgame.com/stats.php?id=62863"/>
    <s v="Angelic"/>
    <s v="2 Hundred Tons per month"/>
    <n v="0"/>
  </r>
  <r>
    <s v="K19"/>
    <s v="Haizat19"/>
    <x v="0"/>
    <n v="20"/>
    <n v="0"/>
    <s v="Finest of the 19th century"/>
    <n v="0"/>
    <n v="0"/>
    <s v="Standard"/>
    <n v="161"/>
    <n v="320"/>
    <n v="0"/>
    <x v="0"/>
    <n v="0"/>
    <s v="Untapped"/>
    <s v="None"/>
    <n v="2000"/>
    <n v="0"/>
    <s v="http://blocgame.com/stats.php?id=62866"/>
    <s v="Angelic"/>
    <s v="2 Hundred Tons per month"/>
    <n v="0"/>
  </r>
  <r>
    <s v="sponges"/>
    <s v="sponge01"/>
    <x v="0"/>
    <n v="20"/>
    <n v="0"/>
    <s v="Finest of the 19th century"/>
    <n v="0"/>
    <n v="0"/>
    <s v="Standard"/>
    <n v="161"/>
    <n v="320"/>
    <n v="0"/>
    <x v="1"/>
    <n v="0"/>
    <s v="Untapped"/>
    <s v="None"/>
    <n v="2000"/>
    <n v="0"/>
    <s v="http://blocgame.com/stats.php?id=62867"/>
    <s v="Angelic"/>
    <s v="2 Hundred Tons per month"/>
    <n v="0"/>
  </r>
  <r>
    <s v="Kogiume"/>
    <s v="rags"/>
    <x v="0"/>
    <n v="20"/>
    <n v="0"/>
    <s v="Finest of the 19th century"/>
    <n v="0"/>
    <n v="0"/>
    <s v="Standard"/>
    <n v="159"/>
    <n v="320"/>
    <n v="0"/>
    <x v="14"/>
    <n v="0"/>
    <s v="Untapped"/>
    <s v="None"/>
    <n v="2000"/>
    <n v="0"/>
    <s v="http://blocgame.com/stats.php?id=62869"/>
    <s v="Angelic"/>
    <s v="2 Hundred Tons per month"/>
    <n v="0"/>
  </r>
  <r>
    <s v="Kamerun"/>
    <s v="StuningStar"/>
    <x v="0"/>
    <n v="20"/>
    <n v="0"/>
    <s v="Finest of the 19th century"/>
    <n v="0"/>
    <n v="0"/>
    <s v="Standard"/>
    <n v="157"/>
    <n v="320"/>
    <n v="0"/>
    <x v="18"/>
    <n v="0"/>
    <s v="Untapped"/>
    <s v="None"/>
    <n v="2000"/>
    <n v="0"/>
    <s v="http://blocgame.com/stats.php?id=62870"/>
    <s v="Angelic"/>
    <s v="2 Hundred Tons per month"/>
    <n v="0"/>
  </r>
  <r>
    <s v="Chebaa"/>
    <s v="MoustaphaS"/>
    <x v="0"/>
    <n v="20"/>
    <n v="0"/>
    <s v="Finest of the 19th century"/>
    <n v="0"/>
    <n v="0"/>
    <s v="Standard"/>
    <n v="157"/>
    <n v="320"/>
    <n v="0"/>
    <x v="5"/>
    <n v="0"/>
    <s v="Untapped"/>
    <s v="None"/>
    <n v="2000"/>
    <n v="0"/>
    <s v="http://blocgame.com/stats.php?id=62871"/>
    <s v="Angelic"/>
    <s v="2 Hundred Tons per month"/>
    <n v="0"/>
  </r>
  <r>
    <s v="Guerilla 97"/>
    <s v="Mohd Syakir Irfan"/>
    <x v="0"/>
    <n v="20"/>
    <n v="0"/>
    <s v="Finest of the 19th century"/>
    <n v="0"/>
    <n v="0"/>
    <s v="Standard"/>
    <n v="111"/>
    <n v="320"/>
    <n v="0"/>
    <x v="10"/>
    <n v="0"/>
    <s v="Untapped"/>
    <s v="None"/>
    <n v="2000"/>
    <n v="0"/>
    <s v="http://blocgame.com/stats.php?id=62872"/>
    <s v="Angelic"/>
    <s v="2 Hundred Tons per month"/>
    <n v="0"/>
  </r>
  <r>
    <s v="Czï¿½stochowa"/>
    <s v="mariomenadzer"/>
    <x v="0"/>
    <n v="20"/>
    <n v="0"/>
    <s v="Finest of the 19th century"/>
    <n v="0"/>
    <n v="0"/>
    <s v="Standard"/>
    <n v="156"/>
    <n v="320"/>
    <n v="0"/>
    <x v="0"/>
    <n v="0"/>
    <s v="Untapped"/>
    <s v="None"/>
    <n v="2000"/>
    <n v="0"/>
    <s v="http://blocgame.com/stats.php?id=62873"/>
    <s v="Angelic"/>
    <s v="2 Hundred Tons per month"/>
    <n v="0"/>
  </r>
  <r>
    <s v="pisiorek"/>
    <s v="eksperyment"/>
    <x v="0"/>
    <n v="20"/>
    <n v="0"/>
    <s v="Finest of the 19th century"/>
    <n v="0"/>
    <n v="0"/>
    <s v="Standard"/>
    <n v="153"/>
    <n v="320"/>
    <n v="0"/>
    <x v="10"/>
    <n v="0"/>
    <s v="Untapped"/>
    <s v="None"/>
    <n v="2000"/>
    <n v="0"/>
    <s v="http://blocgame.com/stats.php?id=62878"/>
    <s v="Angelic"/>
    <s v="2 Hundred Tons per month"/>
    <n v="0"/>
  </r>
  <r>
    <s v="Suromier"/>
    <s v="Lord Ripred"/>
    <x v="0"/>
    <n v="20"/>
    <n v="0"/>
    <s v="Finest of the 19th century"/>
    <n v="0"/>
    <n v="0"/>
    <s v="Standard"/>
    <n v="152"/>
    <n v="320"/>
    <n v="0"/>
    <x v="9"/>
    <n v="0"/>
    <s v="Untapped"/>
    <s v="None"/>
    <n v="2000"/>
    <n v="0"/>
    <s v="http://blocgame.com/stats.php?id=62880"/>
    <s v="Angelic"/>
    <s v="2 Hundred Tons per month"/>
    <n v="0"/>
  </r>
  <r>
    <s v="Pratio"/>
    <s v="Fred Hinkle"/>
    <x v="0"/>
    <n v="20"/>
    <n v="0"/>
    <s v="Finest of the 19th century"/>
    <n v="0"/>
    <n v="0"/>
    <s v="Standard"/>
    <n v="150"/>
    <n v="320"/>
    <n v="0"/>
    <x v="8"/>
    <n v="0"/>
    <s v="Untapped"/>
    <s v="None"/>
    <n v="2000"/>
    <n v="0"/>
    <s v="http://blocgame.com/stats.php?id=62882"/>
    <s v="Angelic"/>
    <s v="2 Hundred Tons per month"/>
    <n v="0"/>
  </r>
  <r>
    <s v="Serlia"/>
    <s v="Kade Cohen"/>
    <x v="0"/>
    <n v="20"/>
    <n v="0"/>
    <s v="Finest of the 19th century"/>
    <n v="0"/>
    <n v="0"/>
    <s v="Standard"/>
    <n v="147"/>
    <n v="320"/>
    <n v="0"/>
    <x v="2"/>
    <n v="0"/>
    <s v="Untapped"/>
    <s v="None"/>
    <n v="2000"/>
    <n v="0"/>
    <s v="http://blocgame.com/stats.php?id=62886"/>
    <s v="Angelic"/>
    <s v="2 Hundred Tons per month"/>
    <n v="0"/>
  </r>
  <r>
    <s v="WE WUZ"/>
    <s v="bioshock1998"/>
    <x v="0"/>
    <n v="20"/>
    <n v="0"/>
    <s v="Finest of the 19th century"/>
    <n v="0"/>
    <n v="0"/>
    <s v="Standard"/>
    <n v="146"/>
    <n v="320"/>
    <n v="0"/>
    <x v="1"/>
    <n v="0"/>
    <s v="Untapped"/>
    <s v="None"/>
    <n v="2000"/>
    <n v="0"/>
    <s v="http://blocgame.com/stats.php?id=62888"/>
    <s v="Angelic"/>
    <s v="2 Hundred Tons per month"/>
    <n v="0"/>
  </r>
  <r>
    <s v="pigeons"/>
    <s v="gabyjcr"/>
    <x v="0"/>
    <n v="20"/>
    <n v="0"/>
    <s v="Finest of the 19th century"/>
    <n v="0"/>
    <n v="0"/>
    <s v="Standard"/>
    <n v="144"/>
    <n v="320"/>
    <n v="0"/>
    <x v="8"/>
    <n v="0"/>
    <s v="Untapped"/>
    <s v="None"/>
    <n v="2000"/>
    <n v="0"/>
    <s v="http://blocgame.com/stats.php?id=62891"/>
    <s v="Angelic"/>
    <s v="2 Hundred Tons per month"/>
    <n v="0"/>
  </r>
  <r>
    <s v="Alevia"/>
    <s v="Medgardd"/>
    <x v="0"/>
    <n v="20"/>
    <n v="0"/>
    <s v="Finest of the 19th century"/>
    <n v="0"/>
    <n v="0"/>
    <s v="Standard"/>
    <n v="139"/>
    <n v="320"/>
    <n v="0"/>
    <x v="5"/>
    <n v="0"/>
    <s v="Untapped"/>
    <s v="None"/>
    <n v="2000"/>
    <n v="0"/>
    <s v="http://blocgame.com/stats.php?id=62892"/>
    <s v="Angelic"/>
    <s v="2 Hundred Tons per month"/>
    <n v="0"/>
  </r>
  <r>
    <s v="FORECASTLE"/>
    <s v="syafiq88sudin"/>
    <x v="0"/>
    <n v="12"/>
    <n v="0"/>
    <s v="Finest of the 19th century"/>
    <n v="0"/>
    <n v="0"/>
    <s v="Standard"/>
    <n v="95"/>
    <n v="321"/>
    <n v="0"/>
    <x v="2"/>
    <n v="0"/>
    <s v="Untapped"/>
    <s v="None"/>
    <n v="1980"/>
    <n v="0"/>
    <s v="http://blocgame.com/stats.php?id=62894"/>
    <s v="Angelic"/>
    <s v="2 Hundred Tons per month"/>
    <n v="0"/>
  </r>
  <r>
    <s v="Clisca"/>
    <s v="gerardred"/>
    <x v="0"/>
    <n v="20"/>
    <n v="0"/>
    <s v="Finest of the 19th century"/>
    <n v="0"/>
    <n v="0"/>
    <s v="Standard"/>
    <n v="112"/>
    <n v="320"/>
    <n v="0"/>
    <x v="2"/>
    <n v="0"/>
    <s v="Untapped"/>
    <s v="None"/>
    <n v="2000"/>
    <n v="0"/>
    <s v="http://blocgame.com/stats.php?id=62895"/>
    <s v="Angelic"/>
    <s v="2 Hundred Tons per month"/>
    <n v="0"/>
  </r>
  <r>
    <s v="zuid-afrika"/>
    <s v="hunter@1"/>
    <x v="0"/>
    <n v="20"/>
    <n v="0"/>
    <s v="Finest of the 19th century"/>
    <n v="0"/>
    <n v="0"/>
    <s v="Standard"/>
    <n v="128"/>
    <n v="320"/>
    <n v="0"/>
    <x v="16"/>
    <n v="0"/>
    <s v="Untapped"/>
    <s v="None"/>
    <n v="2000"/>
    <n v="0"/>
    <s v="http://blocgame.com/stats.php?id=62903"/>
    <s v="Angelic"/>
    <s v="2 Hundred Tons per month"/>
    <n v="0"/>
  </r>
  <r>
    <s v="Laime"/>
    <s v="6jarjar6"/>
    <x v="0"/>
    <n v="20"/>
    <n v="0"/>
    <s v="Finest of the 19th century"/>
    <n v="0"/>
    <n v="0"/>
    <s v="Standard"/>
    <n v="107"/>
    <n v="320"/>
    <n v="0"/>
    <x v="11"/>
    <n v="0"/>
    <s v="Untapped"/>
    <s v="None"/>
    <n v="2000"/>
    <n v="0"/>
    <s v="http://blocgame.com/stats.php?id=62909"/>
    <s v="Angelic"/>
    <s v="2 Hundred Tons per month"/>
    <n v="0"/>
  </r>
  <r>
    <s v="Arianizmaishach"/>
    <s v="Arianiz-Maishach"/>
    <x v="0"/>
    <n v="20"/>
    <n v="0"/>
    <s v="Finest of the 19th century"/>
    <n v="0"/>
    <n v="0"/>
    <s v="Standard"/>
    <n v="121"/>
    <n v="320"/>
    <n v="0"/>
    <x v="15"/>
    <n v="0"/>
    <s v="Untapped"/>
    <s v="None"/>
    <n v="2000"/>
    <n v="0"/>
    <s v="http://blocgame.com/stats.php?id=62910"/>
    <s v="Angelic"/>
    <s v="2 Hundred Tons per month"/>
    <n v="0"/>
  </r>
  <r>
    <s v="Kumintang"/>
    <s v="Andominus"/>
    <x v="0"/>
    <n v="20"/>
    <n v="0"/>
    <s v="Finest of the 19th century"/>
    <n v="0"/>
    <n v="0"/>
    <s v="Standard"/>
    <n v="119"/>
    <n v="320"/>
    <n v="0"/>
    <x v="10"/>
    <n v="0"/>
    <s v="Untapped"/>
    <s v="None"/>
    <n v="2000"/>
    <n v="0"/>
    <s v="http://blocgame.com/stats.php?id=62913"/>
    <s v="Angelic"/>
    <s v="2 Hundred Tons per month"/>
    <n v="0"/>
  </r>
  <r>
    <s v="Bellocus"/>
    <s v="Slimy_Mexican_Turtle"/>
    <x v="0"/>
    <n v="20"/>
    <n v="0"/>
    <s v="Finest of the 19th century"/>
    <n v="0"/>
    <n v="0"/>
    <s v="Standard"/>
    <n v="94"/>
    <n v="320"/>
    <n v="0"/>
    <x v="11"/>
    <n v="0"/>
    <s v="Untapped"/>
    <s v="None"/>
    <n v="2000"/>
    <n v="0"/>
    <s v="http://blocgame.com/stats.php?id=62914"/>
    <s v="Angelic"/>
    <s v="2 Hundred Tons per month"/>
    <n v="0"/>
  </r>
  <r>
    <s v="Xdxdkiller"/>
    <s v="Helloooooooo"/>
    <x v="0"/>
    <n v="20"/>
    <n v="0"/>
    <s v="Finest of the 19th century"/>
    <n v="0"/>
    <n v="0"/>
    <s v="Standard"/>
    <n v="110"/>
    <n v="320"/>
    <n v="0"/>
    <x v="5"/>
    <n v="0"/>
    <s v="Untapped"/>
    <s v="None"/>
    <n v="2000"/>
    <n v="0"/>
    <s v="http://blocgame.com/stats.php?id=62923"/>
    <s v="Angelic"/>
    <s v="2 Hundred Tons per month"/>
    <n v="0"/>
  </r>
  <r>
    <s v="Pcmc warfare"/>
    <s v="Tokngulu"/>
    <x v="0"/>
    <n v="20"/>
    <n v="0"/>
    <s v="Finest of the 19th century"/>
    <n v="0"/>
    <n v="0"/>
    <s v="Standard"/>
    <n v="86"/>
    <n v="320"/>
    <n v="0"/>
    <x v="10"/>
    <n v="0"/>
    <s v="Untapped"/>
    <s v="None"/>
    <n v="2000"/>
    <n v="0"/>
    <s v="http://blocgame.com/stats.php?id=62924"/>
    <s v="Angelic"/>
    <s v="2 Hundred Tons per month"/>
    <n v="0"/>
  </r>
  <r>
    <s v="Herzberg"/>
    <s v="Vera Johnson"/>
    <x v="0"/>
    <n v="20"/>
    <n v="0"/>
    <s v="Finest of the 19th century"/>
    <n v="0"/>
    <n v="0"/>
    <s v="Standard"/>
    <n v="109"/>
    <n v="320"/>
    <n v="0"/>
    <x v="7"/>
    <n v="0"/>
    <s v="Untapped"/>
    <s v="None"/>
    <n v="2000"/>
    <n v="0"/>
    <s v="http://blocgame.com/stats.php?id=62925"/>
    <s v="Angelic"/>
    <s v="2 Hundred Tons per month"/>
    <n v="0"/>
  </r>
  <r>
    <s v="awesomenessssss"/>
    <s v="awesomenationthingy"/>
    <x v="0"/>
    <n v="20"/>
    <n v="0"/>
    <s v="Finest of the 19th century"/>
    <n v="0"/>
    <n v="0"/>
    <s v="Standard"/>
    <n v="106"/>
    <n v="320"/>
    <n v="0"/>
    <x v="7"/>
    <n v="0"/>
    <s v="Untapped"/>
    <s v="None"/>
    <n v="2000"/>
    <n v="0"/>
    <s v="http://blocgame.com/stats.php?id=62930"/>
    <s v="Angelic"/>
    <s v="2 Hundred Tons per month"/>
    <n v="0"/>
  </r>
  <r>
    <s v="K R"/>
    <s v="jesse5"/>
    <x v="0"/>
    <n v="20"/>
    <n v="0"/>
    <s v="Finest of the 19th century"/>
    <n v="0"/>
    <n v="0"/>
    <s v="Standard"/>
    <n v="78"/>
    <n v="320"/>
    <n v="0"/>
    <x v="17"/>
    <n v="0"/>
    <s v="Untapped"/>
    <s v="None"/>
    <n v="2000"/>
    <n v="0"/>
    <s v="http://blocgame.com/stats.php?id=62941"/>
    <s v="Angelic"/>
    <s v="2 Hundred Tons per month"/>
    <n v="0"/>
  </r>
  <r>
    <s v="Plentiful"/>
    <s v="Hwassssa"/>
    <x v="0"/>
    <n v="20"/>
    <n v="0"/>
    <s v="Finest of the 19th century"/>
    <n v="0"/>
    <n v="0"/>
    <s v="Standard"/>
    <n v="96"/>
    <n v="320"/>
    <n v="0"/>
    <x v="2"/>
    <n v="0"/>
    <s v="Untapped"/>
    <s v="None"/>
    <n v="2000"/>
    <n v="0"/>
    <s v="http://blocgame.com/stats.php?id=62947"/>
    <s v="Angelic"/>
    <s v="2 Hundred Tons per month"/>
    <n v="0"/>
  </r>
  <r>
    <s v="De Lul"/>
    <s v="DT17"/>
    <x v="0"/>
    <n v="20"/>
    <n v="0"/>
    <s v="Finest of the 19th century"/>
    <n v="0"/>
    <n v="0"/>
    <s v="Standard"/>
    <n v="95"/>
    <n v="320"/>
    <n v="0"/>
    <x v="0"/>
    <n v="0"/>
    <s v="Untapped"/>
    <s v="None"/>
    <n v="2000"/>
    <n v="0"/>
    <s v="http://blocgame.com/stats.php?id=62951"/>
    <s v="Angelic"/>
    <s v="2 Hundred Tons per month"/>
    <n v="0"/>
  </r>
  <r>
    <s v="Melonia"/>
    <s v="MelonLord1955"/>
    <x v="0"/>
    <n v="20"/>
    <n v="0"/>
    <s v="Finest of the 19th century"/>
    <n v="0"/>
    <n v="0"/>
    <s v="Standard"/>
    <n v="94"/>
    <n v="320"/>
    <n v="0"/>
    <x v="0"/>
    <n v="0"/>
    <s v="Untapped"/>
    <s v="None"/>
    <n v="2000"/>
    <n v="0"/>
    <s v="http://blocgame.com/stats.php?id=62956"/>
    <s v="Angelic"/>
    <s v="2 Hundred Tons per month"/>
    <n v="0"/>
  </r>
  <r>
    <s v="The Shitposters"/>
    <s v="The Pez"/>
    <x v="3"/>
    <n v="29"/>
    <n v="0"/>
    <s v="First World War surplus"/>
    <n v="0"/>
    <n v="0"/>
    <s v="Elite"/>
    <n v="5"/>
    <n v="332"/>
    <n v="0"/>
    <x v="4"/>
    <n v="0"/>
    <s v="Untapped"/>
    <s v="Meagre"/>
    <n v="2000"/>
    <n v="0"/>
    <s v="http://blocgame.com/stats.php?id=63636"/>
    <s v="Questionable"/>
    <s v="3 Hundred Tons per month"/>
    <s v="2 Mbbl per month"/>
  </r>
  <r>
    <s v="Khebabistan"/>
    <s v="Khebab"/>
    <x v="23"/>
    <n v="9"/>
    <n v="0"/>
    <s v="Finest of the 19th century"/>
    <n v="0"/>
    <n v="0"/>
    <s v="Elite"/>
    <n v="20"/>
    <n v="324"/>
    <n v="3028"/>
    <x v="1"/>
    <n v="0"/>
    <s v="Untapped"/>
    <s v="Meagre"/>
    <n v="1960"/>
    <n v="0"/>
    <s v="http://blocgame.com/stats.php?id=51401"/>
    <s v="Good"/>
    <s v="3 Hundred Tons per month"/>
    <s v="6 Mbbl per month"/>
  </r>
  <r>
    <s v="Mendam Berahi"/>
    <s v="PG PG PG PG"/>
    <x v="0"/>
    <n v="10"/>
    <n v="0"/>
    <s v="Finest of the 19th century"/>
    <n v="0"/>
    <n v="0"/>
    <s v="Standard"/>
    <n v="96"/>
    <n v="338"/>
    <n v="0"/>
    <x v="2"/>
    <n v="0"/>
    <s v="Untapped"/>
    <s v="None"/>
    <n v="1617"/>
    <n v="0"/>
    <s v="http://blocgame.com/stats.php?id=60943"/>
    <s v="Angelic"/>
    <s v="2 Hundred Tons per month"/>
    <n v="0"/>
  </r>
  <r>
    <s v="natangape"/>
    <s v="tina"/>
    <x v="3"/>
    <n v="25"/>
    <n v="0"/>
    <s v="First World War surplus"/>
    <n v="1"/>
    <n v="0"/>
    <s v="Elite"/>
    <n v="5"/>
    <n v="323"/>
    <n v="69"/>
    <x v="10"/>
    <n v="0"/>
    <s v="Untapped"/>
    <s v="None"/>
    <n v="2000"/>
    <n v="0"/>
    <s v="http://blocgame.com/stats.php?id=61600"/>
    <s v="Angelic"/>
    <s v="4 Hundred Tons per month"/>
    <s v="3 Mbbl per month"/>
  </r>
  <r>
    <s v="Gunung Lang"/>
    <s v="DeCarlos"/>
    <x v="0"/>
    <n v="27"/>
    <n v="0"/>
    <s v="First World War surplus"/>
    <n v="1"/>
    <n v="0"/>
    <s v="Elite"/>
    <n v="10"/>
    <n v="322"/>
    <n v="254"/>
    <x v="10"/>
    <n v="0"/>
    <s v="Untapped"/>
    <s v="None"/>
    <n v="2000"/>
    <n v="0"/>
    <s v="http://blocgame.com/stats.php?id=61936"/>
    <s v="Angelic"/>
    <s v="5 Hundred Tons per month"/>
    <s v="2 Mbbl per month"/>
  </r>
  <r>
    <s v="Polandistan"/>
    <s v="Abu Saeed al-Polandi"/>
    <x v="7"/>
    <n v="20"/>
    <n v="0"/>
    <s v="First World War surplus"/>
    <n v="0"/>
    <n v="0"/>
    <s v="Standard"/>
    <n v="7"/>
    <n v="327"/>
    <n v="2006"/>
    <x v="7"/>
    <n v="0"/>
    <s v="Untapped"/>
    <s v="Meagre"/>
    <n v="2000"/>
    <n v="0"/>
    <s v="http://blocgame.com/stats.php?id=62032"/>
    <s v="Nice"/>
    <s v="3 Hundred Tons per month"/>
    <s v="4 Mbbl per month"/>
  </r>
  <r>
    <s v="Darkplace"/>
    <s v="BlackAngel"/>
    <x v="0"/>
    <n v="9"/>
    <n v="0"/>
    <s v="First World War surplus"/>
    <n v="0"/>
    <n v="0"/>
    <s v="Undisciplined Rabble"/>
    <n v="5"/>
    <n v="341"/>
    <n v="0"/>
    <x v="1"/>
    <n v="0"/>
    <s v="Untapped"/>
    <s v="None"/>
    <n v="1601"/>
    <n v="0"/>
    <s v="http://blocgame.com/stats.php?id=62234"/>
    <s v="Nice"/>
    <s v="2 Hundred Tons per month"/>
    <n v="0"/>
  </r>
  <r>
    <s v="Zeon Alliance"/>
    <s v="Char Aznable"/>
    <x v="4"/>
    <n v="30"/>
    <n v="0"/>
    <s v="First World War surplus"/>
    <n v="1"/>
    <n v="0"/>
    <s v="Elite"/>
    <n v="4"/>
    <n v="321"/>
    <n v="73"/>
    <x v="2"/>
    <n v="0"/>
    <s v="Untapped"/>
    <s v="Meagre"/>
    <n v="2000"/>
    <n v="0"/>
    <s v="http://blocgame.com/stats.php?id=62248"/>
    <s v="Angelic"/>
    <s v="5 Hundred Tons per month"/>
    <s v="4 Mbbl per month"/>
  </r>
  <r>
    <s v="Kojastan"/>
    <s v="Dotar sojat"/>
    <x v="0"/>
    <n v="22"/>
    <n v="0"/>
    <s v="First World War surplus"/>
    <n v="1"/>
    <n v="0"/>
    <s v="Poor"/>
    <n v="15"/>
    <n v="319"/>
    <n v="233"/>
    <x v="2"/>
    <n v="0"/>
    <s v="Untapped"/>
    <s v="None"/>
    <n v="2000"/>
    <n v="0"/>
    <s v="http://blocgame.com/stats.php?id=62395"/>
    <s v="Angelic"/>
    <s v="3 Hundred Tons per month"/>
    <s v="1 Mbbl per month"/>
  </r>
  <r>
    <s v="Highlands"/>
    <s v="Valestorm"/>
    <x v="13"/>
    <n v="10"/>
    <n v="0"/>
    <s v="First World War surplus"/>
    <n v="0"/>
    <n v="0"/>
    <s v="Standard"/>
    <n v="29"/>
    <n v="320"/>
    <n v="2601"/>
    <x v="12"/>
    <n v="0"/>
    <s v="Untapped"/>
    <s v="None"/>
    <n v="2000"/>
    <n v="0"/>
    <s v="http://blocgame.com/stats.php?id=62669"/>
    <s v="Angelic"/>
    <s v="7 Hundred Tons per month"/>
    <s v="2 Mbbl per month"/>
  </r>
  <r>
    <s v="Thimerica"/>
    <s v="Focus"/>
    <x v="10"/>
    <n v="20"/>
    <n v="0"/>
    <s v="Finest of the 19th century"/>
    <n v="0"/>
    <n v="0"/>
    <s v="Standard"/>
    <n v="14"/>
    <n v="322"/>
    <n v="144"/>
    <x v="15"/>
    <n v="0"/>
    <s v="Untapped"/>
    <s v="None"/>
    <n v="2000"/>
    <n v="0"/>
    <s v="http://blocgame.com/stats.php?id=62883"/>
    <s v="Angelic"/>
    <s v="4 Hundred Tons per month"/>
    <s v="1 Mbbl per month"/>
  </r>
  <r>
    <s v="Waaaghsylvania"/>
    <s v="ArdBoy"/>
    <x v="0"/>
    <n v="27"/>
    <n v="0"/>
    <s v="First World War surplus"/>
    <n v="0"/>
    <n v="0"/>
    <s v="Elite"/>
    <n v="47"/>
    <n v="322"/>
    <n v="487"/>
    <x v="11"/>
    <n v="0"/>
    <s v="Untapped"/>
    <s v="None"/>
    <n v="2000"/>
    <n v="0"/>
    <s v="http://blocgame.com/stats.php?id=62999"/>
    <s v="Nice"/>
    <s v="3 Hundred Tons per month"/>
    <s v="1 Mbbl per month"/>
  </r>
  <r>
    <s v="Romarctul"/>
    <s v="darth_jar_jar_binks"/>
    <x v="9"/>
    <n v="24"/>
    <n v="0"/>
    <s v="First World War surplus"/>
    <n v="0"/>
    <n v="0"/>
    <s v="Elite"/>
    <n v="53"/>
    <n v="319"/>
    <n v="3642"/>
    <x v="5"/>
    <n v="0"/>
    <s v="Untapped"/>
    <s v="None"/>
    <n v="2000"/>
    <n v="0"/>
    <s v="http://blocgame.com/stats.php?id=63038"/>
    <s v="Good"/>
    <s v="2 Hundred Tons per month"/>
    <s v="4 Mbbl per month"/>
  </r>
  <r>
    <s v="Candlevania"/>
    <s v="Joseph Franklin Adams"/>
    <x v="0"/>
    <n v="22"/>
    <n v="0"/>
    <s v="Finest of the 19th century"/>
    <n v="0"/>
    <n v="0"/>
    <s v="Poor"/>
    <n v="69"/>
    <n v="326"/>
    <n v="0"/>
    <x v="10"/>
    <n v="0"/>
    <s v="Untapped"/>
    <s v="None"/>
    <n v="2000"/>
    <n v="0"/>
    <s v="http://blocgame.com/stats.php?id=63109"/>
    <s v="Nice"/>
    <s v="2 Hundred Tons per month"/>
    <n v="0"/>
  </r>
  <r>
    <s v="Guardlandia"/>
    <s v="Adrik Nikolaev"/>
    <x v="0"/>
    <n v="23"/>
    <n v="0"/>
    <s v="First World War surplus"/>
    <n v="0"/>
    <n v="0"/>
    <s v="Elite"/>
    <n v="54"/>
    <n v="325"/>
    <n v="1"/>
    <x v="2"/>
    <n v="0"/>
    <s v="Untapped"/>
    <s v="None"/>
    <n v="2000"/>
    <n v="0"/>
    <s v="http://blocgame.com/stats.php?id=63210"/>
    <s v="Nice"/>
    <s v="2 Hundred Tons per month"/>
    <s v="1 Mbbl per month"/>
  </r>
  <r>
    <s v="Gorland"/>
    <s v="AlGore1"/>
    <x v="0"/>
    <n v="22"/>
    <n v="0"/>
    <s v="Finest of the 19th century"/>
    <n v="0"/>
    <n v="0"/>
    <s v="Standard"/>
    <n v="33"/>
    <n v="328"/>
    <n v="0"/>
    <x v="2"/>
    <n v="0"/>
    <s v="Untapped"/>
    <s v="None"/>
    <n v="2000"/>
    <n v="0"/>
    <s v="http://blocgame.com/stats.php?id=63265"/>
    <s v="Nice"/>
    <s v="4 Hundred Tons per month"/>
    <n v="0"/>
  </r>
  <r>
    <s v="Hivemindia"/>
    <s v="Overmind"/>
    <x v="3"/>
    <n v="22"/>
    <n v="0"/>
    <s v="First World War surplus"/>
    <n v="0"/>
    <n v="0"/>
    <s v="Poor"/>
    <n v="0"/>
    <n v="325"/>
    <n v="2"/>
    <x v="17"/>
    <n v="0"/>
    <s v="Untapped"/>
    <s v="Meagre"/>
    <n v="2000"/>
    <n v="0"/>
    <s v="http://blocgame.com/stats.php?id=63286"/>
    <s v="Good"/>
    <s v="4 Hundred Tons per month"/>
    <s v="2 Mbbl per month"/>
  </r>
  <r>
    <s v="Poz Loads"/>
    <s v="Souvlakian"/>
    <x v="0"/>
    <n v="23"/>
    <n v="0"/>
    <s v="First World War surplus"/>
    <n v="0"/>
    <n v="0"/>
    <s v="Elite"/>
    <n v="26"/>
    <n v="327"/>
    <n v="3106"/>
    <x v="7"/>
    <n v="0"/>
    <s v="Untapped"/>
    <s v="None"/>
    <n v="2000"/>
    <n v="0"/>
    <s v="http://blocgame.com/stats.php?id=63399"/>
    <s v="Nice"/>
    <s v="3 Hundred Tons per month"/>
    <s v="1 Mbbl per month"/>
  </r>
  <r>
    <s v="Ashadi"/>
    <s v="Basedslapshot"/>
    <x v="3"/>
    <n v="22"/>
    <n v="0"/>
    <s v="First World War surplus"/>
    <n v="0"/>
    <n v="0"/>
    <s v="Elite"/>
    <n v="27"/>
    <n v="328"/>
    <n v="3230"/>
    <x v="12"/>
    <n v="0"/>
    <s v="Untapped"/>
    <s v="Meagre"/>
    <n v="2000"/>
    <n v="0"/>
    <s v="http://blocgame.com/stats.php?id=63409"/>
    <s v="Good"/>
    <s v="3 Hundred Tons per month"/>
    <s v="3 Mbbl per month"/>
  </r>
  <r>
    <s v="Eumasia"/>
    <s v="Ehre Eric"/>
    <x v="0"/>
    <n v="20"/>
    <n v="0"/>
    <s v="Finest of the 19th century"/>
    <n v="0"/>
    <n v="0"/>
    <s v="Standard"/>
    <n v="0"/>
    <n v="332"/>
    <n v="57"/>
    <x v="17"/>
    <n v="0"/>
    <s v="Untapped"/>
    <s v="Meagre"/>
    <n v="2000"/>
    <n v="0"/>
    <s v="http://blocgame.com/stats.php?id=63599"/>
    <s v="Good"/>
    <s v="4 Hundred Tons per month"/>
    <n v="0"/>
  </r>
  <r>
    <s v="Zugzwang"/>
    <s v="TheArgonianBeast"/>
    <x v="0"/>
    <n v="22"/>
    <n v="0"/>
    <s v="Finest of the 19th century"/>
    <n v="0"/>
    <n v="0"/>
    <s v="Standard"/>
    <n v="55"/>
    <n v="327"/>
    <n v="389"/>
    <x v="9"/>
    <n v="0"/>
    <s v="Untapped"/>
    <s v="None"/>
    <n v="2000"/>
    <n v="0"/>
    <s v="http://blocgame.com/stats.php?id=7369"/>
    <s v="Nice"/>
    <s v="4 Hundred Tons per month"/>
    <s v="1 Mbbl per month"/>
  </r>
  <r>
    <s v="Weeksy"/>
    <s v="Andyrewwer"/>
    <x v="15"/>
    <n v="32"/>
    <n v="0"/>
    <s v="Finest of the 19th century"/>
    <n v="1"/>
    <n v="0"/>
    <s v="Undisciplined Rabble"/>
    <n v="12"/>
    <n v="325"/>
    <n v="443"/>
    <x v="17"/>
    <n v="0"/>
    <s v="Untapped"/>
    <s v="None"/>
    <n v="2000"/>
    <n v="0"/>
    <s v="http://blocgame.com/stats.php?id=43381"/>
    <s v="Angelic"/>
    <s v="7 Hundred Tons per month"/>
    <s v="2 Mbbl per month"/>
  </r>
  <r>
    <s v="Dorssia"/>
    <s v="Davalon"/>
    <x v="0"/>
    <n v="20"/>
    <n v="0"/>
    <s v="Finest of the 19th century"/>
    <n v="0"/>
    <n v="0"/>
    <s v="Standard"/>
    <n v="58"/>
    <n v="327"/>
    <n v="203"/>
    <x v="11"/>
    <n v="0"/>
    <s v="Untapped"/>
    <s v="None"/>
    <n v="2000"/>
    <n v="0"/>
    <s v="http://blocgame.com/stats.php?id=46903"/>
    <s v="Questionable"/>
    <s v="3 Hundred Tons per month"/>
    <s v="1 Mbbl per month"/>
  </r>
  <r>
    <s v="Granadina"/>
    <s v="Salomï¿½n"/>
    <x v="0"/>
    <n v="20"/>
    <n v="0"/>
    <s v="Finest of the 19th century"/>
    <n v="0"/>
    <n v="0"/>
    <s v="Standard"/>
    <n v="14"/>
    <n v="328"/>
    <n v="0"/>
    <x v="15"/>
    <n v="0"/>
    <s v="Untapped"/>
    <s v="Meagre"/>
    <n v="2000"/>
    <n v="0"/>
    <s v="http://blocgame.com/stats.php?id=49208"/>
    <s v="Nice"/>
    <s v="4 Hundred Tons per month"/>
    <n v="0"/>
  </r>
  <r>
    <s v="Wooumo"/>
    <s v="Demonic_Prince"/>
    <x v="0"/>
    <n v="25"/>
    <n v="0"/>
    <s v="First World War surplus"/>
    <n v="0"/>
    <n v="0"/>
    <s v="Elite"/>
    <n v="27"/>
    <n v="323"/>
    <n v="331"/>
    <x v="4"/>
    <n v="0"/>
    <s v="Untapped"/>
    <s v="Meagre"/>
    <n v="2000"/>
    <n v="0"/>
    <s v="http://blocgame.com/stats.php?id=51095"/>
    <s v="Normal"/>
    <s v="4 Hundred Tons per month"/>
    <s v="3 Mbbl per month"/>
  </r>
  <r>
    <s v="venua"/>
    <s v="bilbo swaggins"/>
    <x v="10"/>
    <n v="25"/>
    <n v="0"/>
    <s v="First World War surplus"/>
    <n v="1"/>
    <n v="0"/>
    <s v="Elite"/>
    <n v="5"/>
    <n v="319"/>
    <n v="71"/>
    <x v="15"/>
    <n v="0"/>
    <s v="Untapped"/>
    <s v="None"/>
    <n v="2000"/>
    <n v="0"/>
    <s v="http://blocgame.com/stats.php?id=54363"/>
    <s v="Normal"/>
    <s v="4 Hundred Tons per month"/>
    <s v="2 Mbbl per month"/>
  </r>
  <r>
    <s v="the Apples"/>
    <s v="Jabuk"/>
    <x v="0"/>
    <n v="9"/>
    <n v="0"/>
    <s v="Finest of the 19th century"/>
    <n v="0"/>
    <n v="0"/>
    <s v="Standard"/>
    <n v="57"/>
    <n v="328"/>
    <n v="0"/>
    <x v="4"/>
    <n v="0"/>
    <s v="Untapped"/>
    <s v="None"/>
    <n v="1940"/>
    <n v="0"/>
    <s v="http://blocgame.com/stats.php?id=56651"/>
    <s v="Nice"/>
    <s v="2 Hundred Tons per month"/>
    <n v="0"/>
  </r>
  <r>
    <s v="Huangdi"/>
    <s v="Xian Wï¿½ng"/>
    <x v="4"/>
    <n v="23"/>
    <n v="0"/>
    <s v="First World War surplus"/>
    <n v="1"/>
    <n v="0"/>
    <s v="Good"/>
    <n v="7"/>
    <n v="321"/>
    <n v="120"/>
    <x v="17"/>
    <n v="0"/>
    <s v="Untapped"/>
    <s v="None"/>
    <n v="2046"/>
    <n v="0"/>
    <s v="http://blocgame.com/stats.php?id=59776"/>
    <s v="Nice"/>
    <s v="3 Hundred Tons per month"/>
    <s v="2 Mbbl per month"/>
  </r>
  <r>
    <s v="Terengganu"/>
    <s v="Farysa"/>
    <x v="4"/>
    <n v="25"/>
    <n v="0"/>
    <s v="First World War surplus"/>
    <n v="1"/>
    <n v="0"/>
    <s v="Elite"/>
    <n v="0"/>
    <n v="320"/>
    <n v="297"/>
    <x v="10"/>
    <n v="0"/>
    <s v="Untapped"/>
    <s v="Small"/>
    <n v="2000"/>
    <n v="0"/>
    <s v="http://blocgame.com/stats.php?id=60615"/>
    <s v="Angelic"/>
    <s v="3 Hundred Tons per month"/>
    <s v="3 Mbbl per month"/>
  </r>
  <r>
    <s v="Pasir Dua Butir"/>
    <s v="Rocky Malaya"/>
    <x v="3"/>
    <n v="20"/>
    <n v="0"/>
    <s v="First World War surplus"/>
    <n v="1"/>
    <n v="0"/>
    <s v="Standard"/>
    <n v="15"/>
    <n v="320"/>
    <n v="252"/>
    <x v="10"/>
    <n v="0"/>
    <s v="Untapped"/>
    <s v="Meagre"/>
    <n v="2000"/>
    <n v="0"/>
    <s v="http://blocgame.com/stats.php?id=60687"/>
    <s v="Angelic"/>
    <s v="4 Hundred Tons per month"/>
    <s v="3 Mbbl per month"/>
  </r>
  <r>
    <s v="awanghitam"/>
    <s v="awanghitam"/>
    <x v="4"/>
    <n v="34"/>
    <n v="0"/>
    <s v="First World War surplus"/>
    <n v="1"/>
    <n v="0"/>
    <s v="Undisciplined Rabble"/>
    <n v="3"/>
    <n v="320"/>
    <n v="135"/>
    <x v="10"/>
    <n v="0"/>
    <s v="Untapped"/>
    <s v="Meagre"/>
    <n v="2000"/>
    <n v="0"/>
    <s v="http://blocgame.com/stats.php?id=60739"/>
    <s v="Angelic"/>
    <s v="5 Hundred Tons per month"/>
    <s v="1 Mbbl per month"/>
  </r>
  <r>
    <s v="Ussk"/>
    <s v="Sabariahhisham"/>
    <x v="2"/>
    <n v="43"/>
    <n v="0"/>
    <s v="First World War surplus"/>
    <n v="1"/>
    <n v="0"/>
    <s v="Poor"/>
    <n v="2"/>
    <n v="326"/>
    <n v="1504"/>
    <x v="1"/>
    <n v="2"/>
    <s v="Untapped"/>
    <s v="None"/>
    <n v="2000"/>
    <n v="0"/>
    <s v="http://blocgame.com/stats.php?id=62132"/>
    <s v="Good"/>
    <s v="4 Hundred Tons per month"/>
    <s v="3 Mbbl per month"/>
  </r>
  <r>
    <s v="Mawlid"/>
    <s v="rotazairo"/>
    <x v="0"/>
    <n v="21"/>
    <n v="0"/>
    <s v="First World War surplus"/>
    <n v="0"/>
    <n v="0"/>
    <s v="Elite"/>
    <n v="17"/>
    <n v="316"/>
    <n v="422"/>
    <x v="0"/>
    <n v="0"/>
    <s v="Untapped"/>
    <s v="None"/>
    <n v="2000"/>
    <n v="0"/>
    <s v="http://blocgame.com/stats.php?id=62403"/>
    <s v="Angelic"/>
    <s v="3 Hundred Tons per month"/>
    <s v="1 Mbbl per month"/>
  </r>
  <r>
    <s v="lobai91"/>
    <s v="tokarab"/>
    <x v="2"/>
    <n v="25"/>
    <n v="0"/>
    <s v="First World War surplus"/>
    <n v="0"/>
    <n v="0"/>
    <s v="Elite"/>
    <n v="2"/>
    <n v="324"/>
    <n v="288"/>
    <x v="4"/>
    <n v="0"/>
    <s v="Untapped"/>
    <s v="None"/>
    <n v="2000"/>
    <n v="0"/>
    <s v="http://blocgame.com/stats.php?id=63061"/>
    <s v="Nice"/>
    <s v="4 Hundred Tons per month"/>
    <s v="2 Mbbl per month"/>
  </r>
  <r>
    <s v="epf"/>
    <s v="kwsp"/>
    <x v="0"/>
    <n v="20"/>
    <n v="0"/>
    <s v="Finest of the 19th century"/>
    <n v="0"/>
    <n v="0"/>
    <s v="Standard"/>
    <n v="5"/>
    <n v="327"/>
    <n v="211"/>
    <x v="10"/>
    <n v="0"/>
    <s v="Untapped"/>
    <s v="None"/>
    <n v="2000"/>
    <n v="0"/>
    <s v="http://blocgame.com/stats.php?id=63191"/>
    <s v="Nice"/>
    <s v="4 Hundred Tons per month"/>
    <s v="1 Mbbl per month"/>
  </r>
  <r>
    <s v="Bazi Bermany"/>
    <s v="Knitler"/>
    <x v="0"/>
    <n v="7"/>
    <n v="0"/>
    <s v="First World War surplus"/>
    <n v="0"/>
    <n v="0"/>
    <s v="Elite"/>
    <n v="47"/>
    <n v="274"/>
    <n v="288"/>
    <x v="10"/>
    <n v="0"/>
    <s v="Untapped"/>
    <s v="None"/>
    <n v="1617"/>
    <n v="0"/>
    <s v="http://blocgame.com/stats.php?id=63322"/>
    <s v="Nice"/>
    <s v="3 Hundred Tons per month"/>
    <n v="0"/>
  </r>
  <r>
    <s v="Fronia"/>
    <s v="Steven9001"/>
    <x v="0"/>
    <n v="5"/>
    <n v="0"/>
    <s v="Finest of the 19th century"/>
    <n v="0"/>
    <n v="0"/>
    <s v="Standard"/>
    <n v="49"/>
    <n v="328"/>
    <n v="4341"/>
    <x v="5"/>
    <n v="0"/>
    <s v="Untapped"/>
    <s v="None"/>
    <n v="1960"/>
    <n v="0"/>
    <s v="http://blocgame.com/stats.php?id=63343"/>
    <s v="Nice"/>
    <s v="2 Hundred Tons per month"/>
    <n v="0"/>
  </r>
  <r>
    <s v="Dicktopia"/>
    <s v="Renegade4life"/>
    <x v="3"/>
    <n v="25"/>
    <n v="0"/>
    <s v="First World War surplus"/>
    <n v="0"/>
    <n v="0"/>
    <s v="Elite"/>
    <n v="7"/>
    <n v="326"/>
    <n v="346"/>
    <x v="2"/>
    <n v="0"/>
    <s v="Untapped"/>
    <s v="Meagre"/>
    <n v="2000"/>
    <n v="0"/>
    <s v="http://blocgame.com/stats.php?id=63360"/>
    <s v="Nice"/>
    <s v="5 Hundred Tons per month"/>
    <s v="2 Mbbl per month"/>
  </r>
  <r>
    <s v="Joerusalem"/>
    <s v="PieTemplar"/>
    <x v="0"/>
    <n v="22"/>
    <n v="0"/>
    <s v="Finest of the 19th century"/>
    <n v="0"/>
    <n v="0"/>
    <s v="Standard"/>
    <n v="49"/>
    <n v="327"/>
    <n v="0"/>
    <x v="5"/>
    <n v="0"/>
    <s v="Untapped"/>
    <s v="None"/>
    <n v="2000"/>
    <n v="0"/>
    <s v="http://blocgame.com/stats.php?id=63363"/>
    <s v="Nice"/>
    <s v="2 Hundred Tons per month"/>
    <n v="0"/>
  </r>
  <r>
    <s v="Hansetica"/>
    <s v="Svan"/>
    <x v="3"/>
    <n v="25"/>
    <n v="0"/>
    <s v="First World War surplus"/>
    <n v="1"/>
    <n v="0"/>
    <s v="Elite"/>
    <n v="2"/>
    <n v="328"/>
    <n v="57"/>
    <x v="17"/>
    <n v="0"/>
    <s v="Untapped"/>
    <s v="None"/>
    <n v="2000"/>
    <n v="0"/>
    <s v="http://blocgame.com/stats.php?id=63390"/>
    <s v="Nice"/>
    <s v="3 Hundred Tons per month"/>
    <s v="1 Mbbl per month"/>
  </r>
  <r>
    <s v="honoraryans"/>
    <s v="mister"/>
    <x v="3"/>
    <n v="14"/>
    <n v="0"/>
    <s v="Finest of the 19th century"/>
    <n v="0"/>
    <n v="0"/>
    <s v="Standard"/>
    <n v="46"/>
    <n v="321"/>
    <n v="109"/>
    <x v="2"/>
    <n v="0"/>
    <s v="Untapped"/>
    <s v="None"/>
    <n v="2000"/>
    <n v="0"/>
    <s v="http://blocgame.com/stats.php?id=63471"/>
    <s v="Normal"/>
    <s v="2 Hundred Tons per month"/>
    <s v="1 Mbbl per month"/>
  </r>
  <r>
    <s v="Baffa"/>
    <s v="Aztec"/>
    <x v="0"/>
    <n v="25"/>
    <n v="0"/>
    <s v="First World War surplus"/>
    <n v="0"/>
    <n v="0"/>
    <s v="Elite"/>
    <n v="35"/>
    <n v="321"/>
    <n v="276"/>
    <x v="2"/>
    <n v="0"/>
    <s v="Untapped"/>
    <s v="None"/>
    <n v="2000"/>
    <n v="0"/>
    <s v="http://blocgame.com/stats.php?id=63486"/>
    <s v="Good"/>
    <s v="2 Hundred Tons per month"/>
    <n v="0"/>
  </r>
  <r>
    <s v="grundheim"/>
    <s v="7thArtillerycorp"/>
    <x v="3"/>
    <n v="20"/>
    <n v="0"/>
    <s v="Finest of the 19th century"/>
    <n v="0"/>
    <n v="0"/>
    <s v="Standard"/>
    <n v="46"/>
    <n v="321"/>
    <n v="0"/>
    <x v="10"/>
    <n v="0"/>
    <s v="Untapped"/>
    <s v="None"/>
    <n v="2000"/>
    <n v="0"/>
    <s v="http://blocgame.com/stats.php?id=63491"/>
    <s v="Good"/>
    <s v="3 Hundred Tons per month"/>
    <n v="0"/>
  </r>
  <r>
    <s v="Silkreath"/>
    <s v="Keeindor"/>
    <x v="3"/>
    <n v="20"/>
    <n v="0"/>
    <s v="Finest of the 19th century"/>
    <n v="0"/>
    <n v="0"/>
    <s v="Standard"/>
    <n v="36"/>
    <n v="321"/>
    <n v="1"/>
    <x v="0"/>
    <n v="0"/>
    <s v="Untapped"/>
    <s v="None"/>
    <n v="2000"/>
    <n v="0"/>
    <s v="http://blocgame.com/stats.php?id=63499"/>
    <s v="Good"/>
    <s v="3 Hundred Tons per month"/>
    <s v="1 Mbbl per month"/>
  </r>
  <r>
    <s v="SrpskaRepublika"/>
    <s v="Enoch Powell"/>
    <x v="3"/>
    <n v="19"/>
    <n v="0"/>
    <s v="First World War surplus"/>
    <n v="0"/>
    <n v="0"/>
    <s v="Elite"/>
    <n v="16"/>
    <n v="330"/>
    <n v="1"/>
    <x v="16"/>
    <n v="0"/>
    <s v="Untapped"/>
    <s v="Meagre"/>
    <n v="2000"/>
    <n v="0"/>
    <s v="http://blocgame.com/stats.php?id=63541"/>
    <s v="Good"/>
    <s v="4 Hundred Tons per month"/>
    <s v="1 Mbbl per month"/>
  </r>
  <r>
    <s v="Snowgoons"/>
    <s v="TPDonut"/>
    <x v="0"/>
    <n v="13"/>
    <n v="0"/>
    <s v="Finest of the 19th century"/>
    <n v="0"/>
    <n v="0"/>
    <s v="Standard"/>
    <n v="59"/>
    <n v="320"/>
    <n v="0"/>
    <x v="17"/>
    <n v="0"/>
    <s v="Untapped"/>
    <s v="None"/>
    <n v="1940"/>
    <n v="0"/>
    <s v="http://blocgame.com/stats.php?id=40220"/>
    <s v="Nice"/>
    <s v="2 Hundred Tons per month"/>
    <n v="0"/>
  </r>
  <r>
    <s v="ghey"/>
    <s v="Dumbcomputer"/>
    <x v="0"/>
    <n v="25"/>
    <n v="0"/>
    <s v="First World War surplus"/>
    <n v="0"/>
    <n v="0"/>
    <s v="Elite"/>
    <n v="78"/>
    <n v="320"/>
    <n v="249"/>
    <x v="17"/>
    <n v="0"/>
    <s v="Untapped"/>
    <s v="None"/>
    <n v="2000"/>
    <n v="0"/>
    <s v="http://blocgame.com/stats.php?id=40475"/>
    <s v="Nice"/>
    <s v="2 Hundred Tons per month"/>
    <s v="1 Mbbl per month"/>
  </r>
  <r>
    <s v="North Rhodesia"/>
    <s v="Svengali"/>
    <x v="0"/>
    <n v="25"/>
    <n v="0"/>
    <s v="First World War surplus"/>
    <n v="0"/>
    <n v="0"/>
    <s v="Elite"/>
    <n v="52"/>
    <n v="320"/>
    <n v="357"/>
    <x v="2"/>
    <n v="0"/>
    <s v="Untapped"/>
    <s v="None"/>
    <n v="2000"/>
    <n v="0"/>
    <s v="http://blocgame.com/stats.php?id=41012"/>
    <s v="Good"/>
    <s v="3 Hundred Tons per month"/>
    <s v="1 Mbbl per month"/>
  </r>
  <r>
    <s v="Jewistan"/>
    <s v="astuka"/>
    <x v="0"/>
    <n v="17"/>
    <n v="0"/>
    <s v="First World War surplus"/>
    <n v="0"/>
    <n v="0"/>
    <s v="Elite"/>
    <n v="57"/>
    <n v="320"/>
    <n v="1"/>
    <x v="12"/>
    <n v="0"/>
    <s v="Untapped"/>
    <s v="None"/>
    <n v="1980"/>
    <n v="0"/>
    <s v="http://blocgame.com/stats.php?id=41238"/>
    <s v="Good"/>
    <s v="3 Hundred Tons per month"/>
    <s v="1 Mbbl per month"/>
  </r>
  <r>
    <s v="New Netherland"/>
    <s v="Medibee"/>
    <x v="0"/>
    <n v="25"/>
    <n v="0"/>
    <s v="First World War surplus"/>
    <n v="0"/>
    <n v="0"/>
    <s v="Elite"/>
    <n v="27"/>
    <n v="320"/>
    <n v="0"/>
    <x v="13"/>
    <n v="0"/>
    <s v="Untapped"/>
    <s v="None"/>
    <n v="2000"/>
    <n v="0"/>
    <s v="http://blocgame.com/stats.php?id=41712"/>
    <s v="Good"/>
    <s v="2 Hundred Tons per month"/>
    <n v="0"/>
  </r>
  <r>
    <s v="Democratistan"/>
    <s v="OttoRobotto"/>
    <x v="0"/>
    <n v="8"/>
    <n v="0"/>
    <s v="Finest of the 19th century"/>
    <n v="0"/>
    <n v="0"/>
    <s v="Standard"/>
    <n v="59"/>
    <n v="320"/>
    <n v="0"/>
    <x v="12"/>
    <n v="0"/>
    <s v="Untapped"/>
    <s v="None"/>
    <n v="1980"/>
    <n v="0"/>
    <s v="http://blocgame.com/stats.php?id=42304"/>
    <s v="Good"/>
    <s v="2 Hundred Tons per month"/>
    <n v="0"/>
  </r>
  <r>
    <s v="Peridea"/>
    <s v="Peridot"/>
    <x v="0"/>
    <n v="20"/>
    <n v="0"/>
    <s v="Finest of the 19th century"/>
    <n v="0"/>
    <n v="0"/>
    <s v="Standard"/>
    <n v="53"/>
    <n v="320"/>
    <n v="0"/>
    <x v="2"/>
    <n v="0"/>
    <s v="Untapped"/>
    <s v="None"/>
    <n v="2000"/>
    <n v="0"/>
    <s v="http://blocgame.com/stats.php?id=42436"/>
    <s v="Good"/>
    <s v="2 Hundred Tons per month"/>
    <n v="0"/>
  </r>
  <r>
    <s v="0uter Heaven"/>
    <s v="Naked Snake"/>
    <x v="0"/>
    <n v="20"/>
    <n v="0"/>
    <s v="Finest of the 19th century"/>
    <n v="0"/>
    <n v="0"/>
    <s v="Standard"/>
    <n v="58"/>
    <n v="320"/>
    <n v="0"/>
    <x v="15"/>
    <n v="0"/>
    <s v="Untapped"/>
    <s v="None"/>
    <n v="2000"/>
    <n v="0"/>
    <s v="http://blocgame.com/stats.php?id=42684"/>
    <s v="Good"/>
    <s v="2 Hundred Tons per month"/>
    <n v="0"/>
  </r>
  <r>
    <s v="Davinistan"/>
    <s v="NEWater"/>
    <x v="0"/>
    <n v="20"/>
    <n v="0"/>
    <s v="Finest of the 19th century"/>
    <n v="0"/>
    <n v="0"/>
    <s v="Standard"/>
    <n v="75"/>
    <n v="320"/>
    <n v="103"/>
    <x v="17"/>
    <n v="0"/>
    <s v="Untapped"/>
    <s v="None"/>
    <n v="2000"/>
    <n v="0"/>
    <s v="http://blocgame.com/stats.php?id=43560"/>
    <s v="Nice"/>
    <s v="2 Hundred Tons per month"/>
    <s v="1 Mbbl per month"/>
  </r>
  <r>
    <s v="EPR"/>
    <s v="scout"/>
    <x v="0"/>
    <n v="20"/>
    <n v="0"/>
    <s v="Finest of the 19th century"/>
    <n v="0"/>
    <n v="0"/>
    <s v="Standard"/>
    <n v="58"/>
    <n v="320"/>
    <n v="0"/>
    <x v="1"/>
    <n v="0"/>
    <s v="Untapped"/>
    <s v="None"/>
    <n v="2000"/>
    <n v="0"/>
    <s v="http://blocgame.com/stats.php?id=43655"/>
    <s v="Good"/>
    <s v="2 Hundred Tons per month"/>
    <n v="0"/>
  </r>
  <r>
    <s v="Kentuckitan"/>
    <s v="ath3rion"/>
    <x v="0"/>
    <n v="20"/>
    <n v="0"/>
    <s v="Finest of the 19th century"/>
    <n v="0"/>
    <n v="0"/>
    <s v="Standard"/>
    <n v="48"/>
    <n v="320"/>
    <n v="0"/>
    <x v="1"/>
    <n v="0"/>
    <s v="Untapped"/>
    <s v="None"/>
    <n v="2000"/>
    <n v="0"/>
    <s v="http://blocgame.com/stats.php?id=44207"/>
    <s v="Good"/>
    <s v="2 Hundred Tons per month"/>
    <n v="0"/>
  </r>
  <r>
    <s v="Zossau"/>
    <s v="bschlenk"/>
    <x v="0"/>
    <n v="36"/>
    <n v="0"/>
    <s v="Finest of the 19th century"/>
    <n v="0"/>
    <n v="0"/>
    <s v="Standard"/>
    <n v="58"/>
    <n v="320"/>
    <n v="1"/>
    <x v="6"/>
    <n v="0"/>
    <s v="Untapped"/>
    <s v="None"/>
    <n v="2000"/>
    <n v="0"/>
    <s v="http://blocgame.com/stats.php?id=44254"/>
    <s v="Good"/>
    <s v="2 Hundred Tons per month"/>
    <s v="1 Mbbl per month"/>
  </r>
  <r>
    <s v="Cojack"/>
    <s v="thebennieboi"/>
    <x v="0"/>
    <n v="20"/>
    <n v="0"/>
    <s v="Finest of the 19th century"/>
    <n v="0"/>
    <n v="0"/>
    <s v="Standard"/>
    <n v="58"/>
    <n v="325"/>
    <n v="1"/>
    <x v="17"/>
    <n v="0"/>
    <s v="Untapped"/>
    <s v="None"/>
    <n v="2000"/>
    <n v="0"/>
    <s v="http://blocgame.com/stats.php?id=45053"/>
    <s v="Nice"/>
    <s v="2 Hundred Tons per month"/>
    <s v="1 Mbbl per month"/>
  </r>
  <r>
    <s v="Bogswana"/>
    <s v="theboggs"/>
    <x v="0"/>
    <n v="20"/>
    <n v="0"/>
    <s v="Finest of the 19th century"/>
    <n v="0"/>
    <n v="0"/>
    <s v="Standard"/>
    <n v="49"/>
    <n v="320"/>
    <n v="55"/>
    <x v="4"/>
    <n v="0"/>
    <s v="Untapped"/>
    <s v="None"/>
    <n v="2000"/>
    <n v="0"/>
    <s v="http://blocgame.com/stats.php?id=45092"/>
    <s v="Good"/>
    <s v="2 Hundred Tons per month"/>
    <n v="0"/>
  </r>
  <r>
    <s v="wubland"/>
    <s v="wubbeyman"/>
    <x v="0"/>
    <n v="20"/>
    <n v="0"/>
    <s v="Finest of the 19th century"/>
    <n v="0"/>
    <n v="0"/>
    <s v="Good"/>
    <n v="77"/>
    <n v="320"/>
    <n v="378"/>
    <x v="17"/>
    <n v="0"/>
    <s v="Untapped"/>
    <s v="None"/>
    <n v="2000"/>
    <n v="0"/>
    <s v="http://blocgame.com/stats.php?id=46430"/>
    <s v="Nice"/>
    <s v="3 Hundred Tons per month"/>
    <s v="1 Mbbl per month"/>
  </r>
  <r>
    <s v="Malvern"/>
    <s v="alistair"/>
    <x v="0"/>
    <n v="20"/>
    <n v="0"/>
    <s v="Finest of the 19th century"/>
    <n v="0"/>
    <n v="0"/>
    <s v="Standard"/>
    <n v="55"/>
    <n v="320"/>
    <n v="0"/>
    <x v="2"/>
    <n v="0"/>
    <s v="Untapped"/>
    <s v="None"/>
    <n v="2000"/>
    <n v="0"/>
    <s v="http://blocgame.com/stats.php?id=47386"/>
    <s v="Good"/>
    <s v="2 Hundred Tons per month"/>
    <n v="0"/>
  </r>
  <r>
    <s v="Nautilus"/>
    <s v="Hortensius"/>
    <x v="0"/>
    <n v="20"/>
    <n v="0"/>
    <s v="Finest of the 19th century"/>
    <n v="0"/>
    <n v="0"/>
    <s v="Standard"/>
    <n v="57"/>
    <n v="325"/>
    <n v="0"/>
    <x v="19"/>
    <n v="0"/>
    <s v="Untapped"/>
    <s v="None"/>
    <n v="2000"/>
    <n v="0"/>
    <s v="http://blocgame.com/stats.php?id=47475"/>
    <s v="Nice"/>
    <s v="2 Hundred Tons per month"/>
    <n v="0"/>
  </r>
  <r>
    <s v="Rudenia"/>
    <s v="Supreme Leader"/>
    <x v="6"/>
    <n v="21"/>
    <n v="0"/>
    <s v="First World War surplus"/>
    <n v="0"/>
    <n v="0"/>
    <s v="Good"/>
    <n v="0"/>
    <n v="320"/>
    <n v="4166"/>
    <x v="1"/>
    <n v="0"/>
    <s v="Plentiful"/>
    <s v="Meagre"/>
    <n v="2020"/>
    <n v="0"/>
    <s v="http://blocgame.com/stats.php?id=47765"/>
    <s v="Nice"/>
    <s v="4 Hundred Tons per month"/>
    <s v="1 Mbbl per month"/>
  </r>
  <r>
    <s v="Huronica"/>
    <s v="hnasr"/>
    <x v="0"/>
    <n v="20"/>
    <n v="0"/>
    <s v="Finest of the 19th century"/>
    <n v="0"/>
    <n v="0"/>
    <s v="Standard"/>
    <n v="52"/>
    <n v="320"/>
    <n v="0"/>
    <x v="5"/>
    <n v="0"/>
    <s v="Untapped"/>
    <s v="None"/>
    <n v="2000"/>
    <n v="0"/>
    <s v="http://blocgame.com/stats.php?id=50743"/>
    <s v="Good"/>
    <s v="2 Hundred Tons per month"/>
    <n v="0"/>
  </r>
  <r>
    <s v="Staxania"/>
    <s v="Charles IV"/>
    <x v="0"/>
    <n v="20"/>
    <n v="0"/>
    <s v="Finest of the 19th century"/>
    <n v="0"/>
    <n v="0"/>
    <s v="Standard"/>
    <n v="64"/>
    <n v="323"/>
    <n v="182"/>
    <x v="2"/>
    <n v="0"/>
    <s v="Untapped"/>
    <s v="None"/>
    <n v="2000"/>
    <n v="0"/>
    <s v="http://blocgame.com/stats.php?id=51433"/>
    <s v="Nice"/>
    <s v="2 Hundred Tons per month"/>
    <s v="1 Mbbl per month"/>
  </r>
  <r>
    <s v="Black Swamp"/>
    <s v="dopes"/>
    <x v="0"/>
    <n v="20"/>
    <n v="0"/>
    <s v="Finest of the 19th century"/>
    <n v="0"/>
    <n v="0"/>
    <s v="Standard"/>
    <n v="52"/>
    <n v="320"/>
    <n v="0"/>
    <x v="10"/>
    <n v="0"/>
    <s v="Untapped"/>
    <s v="None"/>
    <n v="2000"/>
    <n v="0"/>
    <s v="http://blocgame.com/stats.php?id=51451"/>
    <s v="Good"/>
    <s v="2 Hundred Tons per month"/>
    <n v="0"/>
  </r>
  <r>
    <s v="Great Macedonia"/>
    <s v="Macedonian"/>
    <x v="0"/>
    <n v="20"/>
    <n v="0"/>
    <s v="Finest of the 19th century"/>
    <n v="0"/>
    <n v="0"/>
    <s v="Standard"/>
    <n v="52"/>
    <n v="320"/>
    <n v="402"/>
    <x v="15"/>
    <n v="0"/>
    <s v="Untapped"/>
    <s v="None"/>
    <n v="2000"/>
    <n v="0"/>
    <s v="http://blocgame.com/stats.php?id=51598"/>
    <s v="Good"/>
    <s v="3 Hundred Tons per month"/>
    <s v="2 Mbbl per month"/>
  </r>
  <r>
    <s v="Vectis"/>
    <s v="mrh112"/>
    <x v="0"/>
    <n v="25"/>
    <n v="0"/>
    <s v="First World War surplus"/>
    <n v="0"/>
    <n v="0"/>
    <s v="Elite"/>
    <n v="56"/>
    <n v="320"/>
    <n v="0"/>
    <x v="2"/>
    <n v="0"/>
    <s v="Untapped"/>
    <s v="None"/>
    <n v="2000"/>
    <n v="0"/>
    <s v="http://blocgame.com/stats.php?id=52426"/>
    <s v="Good"/>
    <s v="2 Hundred Tons per month"/>
    <n v="0"/>
  </r>
  <r>
    <s v="Arab Egypt"/>
    <s v="Ewais"/>
    <x v="0"/>
    <n v="20"/>
    <n v="0"/>
    <s v="Finest of the 19th century"/>
    <n v="0"/>
    <n v="0"/>
    <s v="Standard"/>
    <n v="80"/>
    <n v="320"/>
    <n v="2"/>
    <x v="7"/>
    <n v="0"/>
    <s v="Untapped"/>
    <s v="None"/>
    <n v="2000"/>
    <n v="0"/>
    <s v="http://blocgame.com/stats.php?id=53063"/>
    <s v="Nice"/>
    <s v="3 Hundred Tons per month"/>
    <s v="2 Mbbl per month"/>
  </r>
  <r>
    <s v="Protopolis"/>
    <s v="Monkah"/>
    <x v="0"/>
    <n v="20"/>
    <n v="0"/>
    <s v="Finest of the 19th century"/>
    <n v="0"/>
    <n v="0"/>
    <s v="Standard"/>
    <n v="57"/>
    <n v="320"/>
    <n v="0"/>
    <x v="2"/>
    <n v="0"/>
    <s v="Untapped"/>
    <s v="None"/>
    <n v="2000"/>
    <n v="0"/>
    <s v="http://blocgame.com/stats.php?id=53524"/>
    <s v="Good"/>
    <s v="2 Hundred Tons per month"/>
    <n v="0"/>
  </r>
  <r>
    <s v="Burlap"/>
    <s v="Stan Flightplan"/>
    <x v="0"/>
    <n v="24"/>
    <n v="0"/>
    <s v="First World War surplus"/>
    <n v="0"/>
    <n v="0"/>
    <s v="Poor"/>
    <n v="14"/>
    <n v="320"/>
    <n v="745"/>
    <x v="9"/>
    <n v="0"/>
    <s v="Untapped"/>
    <s v="None"/>
    <n v="2000"/>
    <n v="0"/>
    <s v="http://blocgame.com/stats.php?id=54579"/>
    <s v="Nice"/>
    <s v="3 Hundred Tons per month"/>
    <n v="0"/>
  </r>
  <r>
    <s v="Kator"/>
    <s v="Aratras"/>
    <x v="0"/>
    <n v="25"/>
    <n v="0"/>
    <s v="First World War surplus"/>
    <n v="0"/>
    <n v="0"/>
    <s v="Elite"/>
    <n v="55"/>
    <n v="320"/>
    <n v="1"/>
    <x v="19"/>
    <n v="0"/>
    <s v="Untapped"/>
    <s v="None"/>
    <n v="2000"/>
    <n v="0"/>
    <s v="http://blocgame.com/stats.php?id=54608"/>
    <s v="Good"/>
    <s v="3 Hundred Tons per month"/>
    <s v="1 Mbbl per month"/>
  </r>
  <r>
    <s v="Selous"/>
    <s v="C.J."/>
    <x v="0"/>
    <n v="25"/>
    <n v="0"/>
    <s v="First World War surplus"/>
    <n v="0"/>
    <n v="0"/>
    <s v="Elite"/>
    <n v="54"/>
    <n v="320"/>
    <n v="0"/>
    <x v="16"/>
    <n v="0"/>
    <s v="Untapped"/>
    <s v="None"/>
    <n v="2000"/>
    <n v="0"/>
    <s v="http://blocgame.com/stats.php?id=55452"/>
    <s v="Good"/>
    <s v="2 Hundred Tons per month"/>
    <n v="0"/>
  </r>
  <r>
    <s v="Piratini"/>
    <s v="Sire Lorenz"/>
    <x v="0"/>
    <n v="25"/>
    <n v="0"/>
    <s v="First World War surplus"/>
    <n v="0"/>
    <n v="0"/>
    <s v="Elite"/>
    <n v="58"/>
    <n v="320"/>
    <n v="2"/>
    <x v="11"/>
    <n v="0"/>
    <s v="Untapped"/>
    <s v="None"/>
    <n v="2000"/>
    <n v="0"/>
    <s v="http://blocgame.com/stats.php?id=55891"/>
    <s v="Good"/>
    <s v="4 Hundred Tons per month"/>
    <s v="2 Mbbl per month"/>
  </r>
  <r>
    <s v="New Akbaristan"/>
    <s v="Kalish Al-Quadaffi"/>
    <x v="0"/>
    <n v="20"/>
    <n v="0"/>
    <s v="Finest of the 19th century"/>
    <n v="0"/>
    <n v="0"/>
    <s v="Standard"/>
    <n v="47"/>
    <n v="320"/>
    <n v="0"/>
    <x v="7"/>
    <n v="0"/>
    <s v="Untapped"/>
    <s v="None"/>
    <n v="2000"/>
    <n v="0"/>
    <s v="http://blocgame.com/stats.php?id=56420"/>
    <s v="Good"/>
    <s v="2 Hundred Tons per month"/>
    <n v="0"/>
  </r>
  <r>
    <s v="Tristania"/>
    <s v="tristfire"/>
    <x v="0"/>
    <n v="20"/>
    <n v="0"/>
    <s v="Finest of the 19th century"/>
    <n v="0"/>
    <n v="0"/>
    <s v="Standard"/>
    <n v="57"/>
    <n v="320"/>
    <n v="0"/>
    <x v="4"/>
    <n v="0"/>
    <s v="Untapped"/>
    <s v="None"/>
    <n v="2000"/>
    <n v="0"/>
    <s v="http://blocgame.com/stats.php?id=56606"/>
    <s v="Good"/>
    <s v="2 Hundred Tons per month"/>
    <n v="0"/>
  </r>
  <r>
    <s v="zioland"/>
    <s v="zionhar"/>
    <x v="0"/>
    <n v="20"/>
    <n v="0"/>
    <s v="Finest of the 19th century"/>
    <n v="0"/>
    <n v="0"/>
    <s v="Good"/>
    <n v="27"/>
    <n v="320"/>
    <n v="0"/>
    <x v="2"/>
    <n v="0"/>
    <s v="Untapped"/>
    <s v="None"/>
    <n v="2000"/>
    <n v="0"/>
    <s v="http://blocgame.com/stats.php?id=56893"/>
    <s v="Good"/>
    <s v="2 Hundred Tons per month"/>
    <n v="0"/>
  </r>
  <r>
    <s v="Desmaia"/>
    <s v="Jneu333"/>
    <x v="0"/>
    <n v="20"/>
    <n v="0"/>
    <s v="Finest of the 19th century"/>
    <n v="0"/>
    <n v="0"/>
    <s v="Standard"/>
    <n v="50"/>
    <n v="320"/>
    <n v="0"/>
    <x v="2"/>
    <n v="0"/>
    <s v="Untapped"/>
    <s v="None"/>
    <n v="2000"/>
    <n v="0"/>
    <s v="http://blocgame.com/stats.php?id=57035"/>
    <s v="Good"/>
    <s v="2 Hundred Tons per month"/>
    <n v="0"/>
  </r>
  <r>
    <s v="Kebab Removing"/>
    <s v="Assad"/>
    <x v="0"/>
    <n v="25"/>
    <n v="0"/>
    <s v="First World War surplus"/>
    <n v="0"/>
    <n v="0"/>
    <s v="Elite"/>
    <n v="49"/>
    <n v="320"/>
    <n v="0"/>
    <x v="1"/>
    <n v="0"/>
    <s v="Untapped"/>
    <s v="None"/>
    <n v="2000"/>
    <n v="0"/>
    <s v="http://blocgame.com/stats.php?id=57811"/>
    <s v="Good"/>
    <s v="2 Hundred Tons per month"/>
    <n v="0"/>
  </r>
  <r>
    <s v="Juk-Kur"/>
    <s v="Noaboatx"/>
    <x v="0"/>
    <n v="25"/>
    <n v="0"/>
    <s v="First World War surplus"/>
    <n v="0"/>
    <n v="0"/>
    <s v="Elite"/>
    <n v="48"/>
    <n v="320"/>
    <n v="288"/>
    <x v="13"/>
    <n v="0"/>
    <s v="Untapped"/>
    <s v="None"/>
    <n v="2000"/>
    <n v="0"/>
    <s v="http://blocgame.com/stats.php?id=58049"/>
    <s v="Good"/>
    <s v="4 Hundred Tons per month"/>
    <s v="1 Mbbl per month"/>
  </r>
  <r>
    <s v="Treehouse"/>
    <s v="Number One"/>
    <x v="4"/>
    <n v="18"/>
    <n v="0"/>
    <s v="First World War surplus"/>
    <n v="0"/>
    <n v="0"/>
    <s v="Elite"/>
    <n v="17"/>
    <n v="320"/>
    <n v="0"/>
    <x v="0"/>
    <n v="0"/>
    <s v="Untapped"/>
    <s v="None"/>
    <n v="2000"/>
    <n v="0"/>
    <s v="http://blocgame.com/stats.php?id=58889"/>
    <s v="Good"/>
    <s v="4 Hundred Tons per month"/>
    <n v="0"/>
  </r>
  <r>
    <s v="Humanitas"/>
    <s v="Komodin17"/>
    <x v="0"/>
    <n v="20"/>
    <n v="0"/>
    <s v="Finest of the 19th century"/>
    <n v="0"/>
    <n v="0"/>
    <s v="Standard"/>
    <n v="55"/>
    <n v="320"/>
    <n v="0"/>
    <x v="12"/>
    <n v="0"/>
    <s v="Untapped"/>
    <s v="None"/>
    <n v="2000"/>
    <n v="0"/>
    <s v="http://blocgame.com/stats.php?id=59597"/>
    <s v="Good"/>
    <s v="2 Hundred Tons per month"/>
    <n v="0"/>
  </r>
  <r>
    <s v="The Jar"/>
    <s v="Mr.Pickles"/>
    <x v="3"/>
    <n v="20"/>
    <n v="0"/>
    <s v="Finest of the 19th century"/>
    <n v="0"/>
    <n v="0"/>
    <s v="Standard"/>
    <n v="13"/>
    <n v="320"/>
    <n v="461"/>
    <x v="14"/>
    <n v="0"/>
    <s v="Untapped"/>
    <s v="None"/>
    <n v="2000"/>
    <n v="0"/>
    <s v="http://blocgame.com/stats.php?id=60355"/>
    <s v="Good"/>
    <s v="3 Hundred Tons per month"/>
    <s v="2 Mbbl per month"/>
  </r>
  <r>
    <s v="Shrewsbury"/>
    <s v="General Corbyn"/>
    <x v="0"/>
    <n v="20"/>
    <n v="0"/>
    <s v="Finest of the 19th century"/>
    <n v="0"/>
    <n v="0"/>
    <s v="Standard"/>
    <n v="56"/>
    <n v="320"/>
    <n v="0"/>
    <x v="15"/>
    <n v="0"/>
    <s v="Untapped"/>
    <s v="None"/>
    <n v="2000"/>
    <n v="0"/>
    <s v="http://blocgame.com/stats.php?id=60498"/>
    <s v="Good"/>
    <s v="2 Hundred Tons per month"/>
    <n v="0"/>
  </r>
  <r>
    <s v="Selayang"/>
    <s v="mhmz89"/>
    <x v="0"/>
    <n v="13"/>
    <n v="0"/>
    <s v="Finest of the 19th century"/>
    <n v="0"/>
    <n v="0"/>
    <s v="Standard"/>
    <n v="25"/>
    <n v="320"/>
    <n v="0"/>
    <x v="10"/>
    <n v="0"/>
    <s v="Untapped"/>
    <s v="None"/>
    <n v="1980"/>
    <n v="0"/>
    <s v="http://blocgame.com/stats.php?id=60642"/>
    <s v="Nice"/>
    <s v="2 Hundred Tons per month"/>
    <n v="0"/>
  </r>
  <r>
    <s v="Velts"/>
    <s v="Melvin Potts"/>
    <x v="0"/>
    <n v="20"/>
    <n v="0"/>
    <s v="Finest of the 19th century"/>
    <n v="0"/>
    <n v="0"/>
    <s v="Standard"/>
    <n v="58"/>
    <n v="320"/>
    <n v="0"/>
    <x v="1"/>
    <n v="0"/>
    <s v="Untapped"/>
    <s v="None"/>
    <n v="2000"/>
    <n v="0"/>
    <s v="http://blocgame.com/stats.php?id=61389"/>
    <s v="Good"/>
    <s v="2 Hundred Tons per month"/>
    <n v="0"/>
  </r>
  <r>
    <s v="UNIland"/>
    <s v="Anna5"/>
    <x v="9"/>
    <n v="15"/>
    <n v="0"/>
    <s v="Finest of the 19th century"/>
    <n v="0"/>
    <n v="0"/>
    <s v="Elite"/>
    <n v="5"/>
    <n v="320"/>
    <n v="0"/>
    <x v="12"/>
    <n v="0"/>
    <s v="Untapped"/>
    <s v="None"/>
    <n v="1940"/>
    <n v="0"/>
    <s v="http://blocgame.com/stats.php?id=62192"/>
    <s v="Nice"/>
    <s v="2 Hundred Tons per month"/>
    <n v="0"/>
  </r>
  <r>
    <s v="Mubombe"/>
    <s v="mattsos"/>
    <x v="0"/>
    <n v="20"/>
    <n v="0"/>
    <s v="Finest of the 19th century"/>
    <n v="0"/>
    <n v="0"/>
    <s v="Standard"/>
    <n v="49"/>
    <n v="320"/>
    <n v="0"/>
    <x v="3"/>
    <n v="0"/>
    <s v="Untapped"/>
    <s v="None"/>
    <n v="2000"/>
    <n v="0"/>
    <s v="http://blocgame.com/stats.php?id=62200"/>
    <s v="Good"/>
    <s v="2 Hundred Tons per month"/>
    <n v="0"/>
  </r>
  <r>
    <s v="Stensilia"/>
    <s v="patbastard"/>
    <x v="0"/>
    <n v="20"/>
    <n v="0"/>
    <s v="Finest of the 19th century"/>
    <n v="0"/>
    <n v="0"/>
    <s v="Standard"/>
    <n v="59"/>
    <n v="320"/>
    <n v="0"/>
    <x v="4"/>
    <n v="0"/>
    <s v="Untapped"/>
    <s v="None"/>
    <n v="2000"/>
    <n v="0"/>
    <s v="http://blocgame.com/stats.php?id=62240"/>
    <s v="Good"/>
    <s v="2 Hundred Tons per month"/>
    <n v="0"/>
  </r>
  <r>
    <s v="Pasir 2 butir"/>
    <s v="Aku lah"/>
    <x v="0"/>
    <n v="22"/>
    <n v="0"/>
    <s v="Finest of the 19th century"/>
    <n v="0"/>
    <n v="0"/>
    <s v="Standard"/>
    <n v="66"/>
    <n v="320"/>
    <n v="1"/>
    <x v="2"/>
    <n v="0"/>
    <s v="Untapped"/>
    <s v="None"/>
    <n v="2000"/>
    <n v="0"/>
    <s v="http://blocgame.com/stats.php?id=62420"/>
    <s v="Nice"/>
    <s v="3 Hundred Tons per month"/>
    <s v="1 Mbbl per month"/>
  </r>
  <r>
    <s v="Khubakhtir"/>
    <s v="grimitigo"/>
    <x v="0"/>
    <n v="12"/>
    <n v="0"/>
    <s v="Finest of the 19th century"/>
    <n v="0"/>
    <n v="0"/>
    <s v="Standard"/>
    <n v="57"/>
    <n v="320"/>
    <n v="0"/>
    <x v="9"/>
    <n v="0"/>
    <s v="Untapped"/>
    <s v="None"/>
    <n v="1980"/>
    <n v="0"/>
    <s v="http://blocgame.com/stats.php?id=62493"/>
    <s v="Good"/>
    <s v="2 Hundred Tons per month"/>
    <n v="0"/>
  </r>
  <r>
    <s v="Yeezonia"/>
    <s v="mrbruiser"/>
    <x v="18"/>
    <n v="16"/>
    <n v="0"/>
    <s v="Finest of the 19th century"/>
    <n v="0"/>
    <n v="0"/>
    <s v="Standard"/>
    <n v="30"/>
    <n v="320"/>
    <n v="1"/>
    <x v="16"/>
    <n v="0"/>
    <s v="Untapped"/>
    <s v="None"/>
    <n v="2000"/>
    <n v="0"/>
    <s v="http://blocgame.com/stats.php?id=62602"/>
    <s v="Nice"/>
    <s v="2 Hundred Tons per month"/>
    <s v="1 Mbbl per month"/>
  </r>
  <r>
    <s v="the Haunted"/>
    <s v="thedrunkenarchitect"/>
    <x v="6"/>
    <n v="25"/>
    <n v="0"/>
    <s v="First World War surplus"/>
    <n v="0"/>
    <n v="0"/>
    <s v="Elite"/>
    <n v="13"/>
    <n v="320"/>
    <n v="302"/>
    <x v="16"/>
    <n v="0"/>
    <s v="Untapped"/>
    <s v="None"/>
    <n v="2000"/>
    <n v="0"/>
    <s v="http://blocgame.com/stats.php?id=63020"/>
    <s v="Nice"/>
    <s v="4 Hundred Tons per month"/>
    <s v="1 Mbbl per month"/>
  </r>
  <r>
    <s v="swahilia"/>
    <s v="benkenobi7"/>
    <x v="0"/>
    <n v="21"/>
    <n v="0"/>
    <s v="Finest of the 19th century"/>
    <n v="0"/>
    <n v="0"/>
    <s v="Good"/>
    <n v="13"/>
    <n v="320"/>
    <n v="3"/>
    <x v="7"/>
    <n v="0"/>
    <s v="Plentiful"/>
    <s v="None"/>
    <n v="1650"/>
    <n v="0"/>
    <s v="http://blocgame.com/stats.php?id=63085"/>
    <s v="Good"/>
    <s v="4 Hundred Tons per month"/>
    <s v="3 Mbbl per month"/>
  </r>
  <r>
    <s v="RT News"/>
    <s v="Journalist Resi"/>
    <x v="10"/>
    <n v="20"/>
    <n v="0"/>
    <s v="First World War surplus"/>
    <n v="0"/>
    <n v="0"/>
    <s v="Elite"/>
    <n v="55"/>
    <n v="320"/>
    <n v="0"/>
    <x v="13"/>
    <n v="0"/>
    <s v="Untapped"/>
    <s v="None"/>
    <n v="2000"/>
    <n v="0"/>
    <s v="http://blocgame.com/stats.php?id=63095"/>
    <s v="Questionable"/>
    <s v="3 Hundred Tons per month"/>
    <n v="0"/>
  </r>
  <r>
    <s v="viskovo"/>
    <s v="vrelo"/>
    <x v="0"/>
    <n v="8"/>
    <n v="0"/>
    <s v="Finest of the 19th century"/>
    <n v="0"/>
    <n v="0"/>
    <s v="Standard"/>
    <n v="65"/>
    <n v="321"/>
    <n v="0"/>
    <x v="4"/>
    <n v="0"/>
    <s v="Untapped"/>
    <s v="None"/>
    <n v="1980"/>
    <n v="0"/>
    <s v="http://blocgame.com/stats.php?id=63133"/>
    <s v="Nice"/>
    <s v="2 Hundred Tons per month"/>
    <n v="0"/>
  </r>
  <r>
    <s v="Vietyrgistan"/>
    <s v="Space Jam"/>
    <x v="27"/>
    <n v="20"/>
    <n v="0"/>
    <s v="Finest of the 19th century"/>
    <n v="0"/>
    <n v="0"/>
    <s v="Standard"/>
    <n v="57"/>
    <n v="320"/>
    <n v="1"/>
    <x v="17"/>
    <n v="0"/>
    <s v="Untapped"/>
    <s v="None"/>
    <n v="2000"/>
    <n v="0"/>
    <s v="http://blocgame.com/stats.php?id=63154"/>
    <s v="Good"/>
    <s v="2 Hundred Tons per month"/>
    <s v="1 Mbbl per month"/>
  </r>
  <r>
    <s v="Equine"/>
    <s v="Poshoftiaras"/>
    <x v="27"/>
    <n v="20"/>
    <n v="0"/>
    <s v="Finest of the 19th century"/>
    <n v="0"/>
    <n v="0"/>
    <s v="Standard"/>
    <n v="54"/>
    <n v="320"/>
    <n v="0"/>
    <x v="17"/>
    <n v="0"/>
    <s v="Untapped"/>
    <s v="None"/>
    <n v="2000"/>
    <n v="0"/>
    <s v="http://blocgame.com/stats.php?id=63159"/>
    <s v="Good"/>
    <s v="4 Hundred Tons per month"/>
    <n v="0"/>
  </r>
  <r>
    <s v="Les Baines"/>
    <s v="Drhorrorshow"/>
    <x v="0"/>
    <n v="20"/>
    <n v="0"/>
    <s v="Finest of the 19th century"/>
    <n v="0"/>
    <n v="0"/>
    <s v="Standard"/>
    <n v="57"/>
    <n v="320"/>
    <n v="0"/>
    <x v="17"/>
    <n v="0"/>
    <s v="Untapped"/>
    <s v="None"/>
    <n v="2000"/>
    <n v="0"/>
    <s v="http://blocgame.com/stats.php?id=63161"/>
    <s v="Good"/>
    <s v="4 Hundred Tons per month"/>
    <n v="0"/>
  </r>
  <r>
    <s v="Nelkotia"/>
    <s v="BNelkin"/>
    <x v="0"/>
    <n v="20"/>
    <n v="0"/>
    <s v="Finest of the 19th century"/>
    <n v="0"/>
    <n v="0"/>
    <s v="Standard"/>
    <n v="58"/>
    <n v="320"/>
    <n v="0"/>
    <x v="6"/>
    <n v="0"/>
    <s v="Untapped"/>
    <s v="None"/>
    <n v="2000"/>
    <n v="0"/>
    <s v="http://blocgame.com/stats.php?id=63164"/>
    <s v="Good"/>
    <s v="2 Hundred Tons per month"/>
    <n v="0"/>
  </r>
  <r>
    <s v="Smilodon"/>
    <s v="na-barza"/>
    <x v="0"/>
    <n v="25"/>
    <n v="0"/>
    <s v="First World War surplus"/>
    <n v="0"/>
    <n v="0"/>
    <s v="Elite"/>
    <n v="58"/>
    <n v="320"/>
    <n v="0"/>
    <x v="12"/>
    <n v="0"/>
    <s v="Untapped"/>
    <s v="None"/>
    <n v="2000"/>
    <n v="0"/>
    <s v="http://blocgame.com/stats.php?id=63170"/>
    <s v="Good"/>
    <s v="2 Hundred Tons per month"/>
    <n v="0"/>
  </r>
  <r>
    <s v="Slavs"/>
    <s v="yungkun"/>
    <x v="0"/>
    <n v="20"/>
    <n v="0"/>
    <s v="Finest of the 19th century"/>
    <n v="0"/>
    <n v="0"/>
    <s v="Standard"/>
    <n v="57"/>
    <n v="320"/>
    <n v="76"/>
    <x v="9"/>
    <n v="0"/>
    <s v="Untapped"/>
    <s v="None"/>
    <n v="2000"/>
    <n v="0"/>
    <s v="http://blocgame.com/stats.php?id=63176"/>
    <s v="Good"/>
    <s v="3 Hundred Tons per month"/>
    <s v="1 Mbbl per month"/>
  </r>
  <r>
    <s v="Restapolis"/>
    <s v="Veni"/>
    <x v="0"/>
    <n v="20"/>
    <n v="0"/>
    <s v="Finest of the 19th century"/>
    <n v="0"/>
    <n v="0"/>
    <s v="Standard"/>
    <n v="56"/>
    <n v="320"/>
    <n v="2944"/>
    <x v="7"/>
    <n v="0"/>
    <s v="Untapped"/>
    <s v="None"/>
    <n v="2000"/>
    <n v="0"/>
    <s v="http://blocgame.com/stats.php?id=63188"/>
    <s v="Good"/>
    <s v="2 Hundred Tons per month"/>
    <n v="0"/>
  </r>
  <r>
    <s v="extreme memes"/>
    <s v="zubbyn"/>
    <x v="0"/>
    <n v="20"/>
    <n v="0"/>
    <s v="Finest of the 19th century"/>
    <n v="0"/>
    <n v="0"/>
    <s v="Standard"/>
    <n v="55"/>
    <n v="320"/>
    <n v="0"/>
    <x v="19"/>
    <n v="0"/>
    <s v="Untapped"/>
    <s v="None"/>
    <n v="2000"/>
    <n v="0"/>
    <s v="http://blocgame.com/stats.php?id=63190"/>
    <s v="Good"/>
    <s v="2 Hundred Tons per month"/>
    <n v="0"/>
  </r>
  <r>
    <s v="Aratana Kibo"/>
    <s v="Yuno"/>
    <x v="0"/>
    <n v="20"/>
    <n v="0"/>
    <s v="Finest of the 19th century"/>
    <n v="0"/>
    <n v="0"/>
    <s v="Standard"/>
    <n v="5"/>
    <n v="320"/>
    <n v="310"/>
    <x v="16"/>
    <n v="0"/>
    <s v="Untapped"/>
    <s v="None"/>
    <n v="2000"/>
    <n v="0"/>
    <s v="http://blocgame.com/stats.php?id=63197"/>
    <s v="Good"/>
    <s v="5 Hundred Tons per month"/>
    <s v="1 Mbbl per month"/>
  </r>
  <r>
    <s v="LISA"/>
    <s v="Taurenevil"/>
    <x v="0"/>
    <n v="25"/>
    <n v="0"/>
    <s v="First World War surplus"/>
    <n v="0"/>
    <n v="0"/>
    <s v="Elite"/>
    <n v="54"/>
    <n v="320"/>
    <n v="1562"/>
    <x v="5"/>
    <n v="0"/>
    <s v="Untapped"/>
    <s v="None"/>
    <n v="2000"/>
    <n v="0"/>
    <s v="http://blocgame.com/stats.php?id=63204"/>
    <s v="Good"/>
    <s v="2 Hundred Tons per month"/>
    <s v="1 Mbbl per month"/>
  </r>
  <r>
    <s v="Kem"/>
    <s v="KemKiller"/>
    <x v="0"/>
    <n v="25"/>
    <n v="0"/>
    <s v="Finest of the 19th century"/>
    <n v="0"/>
    <n v="0"/>
    <s v="Good"/>
    <n v="2"/>
    <n v="320"/>
    <n v="0"/>
    <x v="9"/>
    <n v="0"/>
    <s v="Untapped"/>
    <s v="None"/>
    <n v="2000"/>
    <n v="0"/>
    <s v="http://blocgame.com/stats.php?id=63212"/>
    <s v="Good"/>
    <s v="2 Hundred Tons per month"/>
    <n v="0"/>
  </r>
  <r>
    <s v="LGX"/>
    <s v="M1ck"/>
    <x v="0"/>
    <n v="13"/>
    <n v="0"/>
    <s v="Finest of the 19th century"/>
    <n v="0"/>
    <n v="0"/>
    <s v="Standard"/>
    <n v="52"/>
    <n v="320"/>
    <n v="0"/>
    <x v="1"/>
    <n v="0"/>
    <s v="Untapped"/>
    <s v="None"/>
    <n v="1980"/>
    <n v="0"/>
    <s v="http://blocgame.com/stats.php?id=63214"/>
    <s v="Good"/>
    <s v="2 Hundred Tons per month"/>
    <n v="0"/>
  </r>
  <r>
    <s v="Winchester"/>
    <s v="CENSORED"/>
    <x v="0"/>
    <n v="20"/>
    <n v="0"/>
    <s v="Finest of the 19th century"/>
    <n v="0"/>
    <n v="0"/>
    <s v="Standard"/>
    <n v="50"/>
    <n v="320"/>
    <n v="0"/>
    <x v="4"/>
    <n v="0"/>
    <s v="Untapped"/>
    <s v="None"/>
    <n v="2000"/>
    <n v="0"/>
    <s v="http://blocgame.com/stats.php?id=63221"/>
    <s v="Good"/>
    <s v="2 Hundred Tons per month"/>
    <n v="0"/>
  </r>
  <r>
    <s v="Titticaca"/>
    <s v="Streicher"/>
    <x v="0"/>
    <n v="20"/>
    <n v="0"/>
    <s v="Finest of the 19th century"/>
    <n v="0"/>
    <n v="0"/>
    <s v="Standard"/>
    <n v="49"/>
    <n v="320"/>
    <n v="0"/>
    <x v="17"/>
    <n v="0"/>
    <s v="Untapped"/>
    <s v="None"/>
    <n v="2000"/>
    <n v="0"/>
    <s v="http://blocgame.com/stats.php?id=63222"/>
    <s v="Good"/>
    <s v="2 Hundred Tons per month"/>
    <n v="0"/>
  </r>
  <r>
    <s v="True Earth"/>
    <s v="Child of Adam"/>
    <x v="0"/>
    <n v="25"/>
    <n v="0"/>
    <s v="First World War surplus"/>
    <n v="0"/>
    <n v="0"/>
    <s v="Elite"/>
    <n v="22"/>
    <n v="320"/>
    <n v="0"/>
    <x v="8"/>
    <n v="0"/>
    <s v="Untapped"/>
    <s v="None"/>
    <n v="2000"/>
    <n v="0"/>
    <s v="http://blocgame.com/stats.php?id=63223"/>
    <s v="Questionable"/>
    <s v="5 Hundred Tons per month"/>
    <n v="0"/>
  </r>
  <r>
    <s v="Trumpia"/>
    <s v="distortedlines"/>
    <x v="0"/>
    <n v="20"/>
    <n v="0"/>
    <s v="Finest of the 19th century"/>
    <n v="0"/>
    <n v="0"/>
    <s v="Standard"/>
    <n v="51"/>
    <n v="325"/>
    <n v="0"/>
    <x v="1"/>
    <n v="0"/>
    <s v="Untapped"/>
    <s v="None"/>
    <n v="2000"/>
    <n v="0"/>
    <s v="http://blocgame.com/stats.php?id=63226"/>
    <s v="Nice"/>
    <s v="2 Hundred Tons per month"/>
    <n v="0"/>
  </r>
  <r>
    <s v="True Arians"/>
    <s v="Kapis"/>
    <x v="0"/>
    <n v="20"/>
    <n v="0"/>
    <s v="Finest of the 19th century"/>
    <n v="0"/>
    <n v="0"/>
    <s v="Standard"/>
    <n v="50"/>
    <n v="325"/>
    <n v="4540"/>
    <x v="12"/>
    <n v="0"/>
    <s v="Untapped"/>
    <s v="None"/>
    <n v="2000"/>
    <n v="0"/>
    <s v="http://blocgame.com/stats.php?id=63229"/>
    <s v="Nice"/>
    <s v="2 Hundred Tons per month"/>
    <s v="1 Mbbl per month"/>
  </r>
  <r>
    <s v="Mild Jam"/>
    <s v="Ecco Split"/>
    <x v="0"/>
    <n v="20"/>
    <n v="0"/>
    <s v="Finest of the 19th century"/>
    <n v="0"/>
    <n v="0"/>
    <s v="Standard"/>
    <n v="49"/>
    <n v="320"/>
    <n v="336"/>
    <x v="11"/>
    <n v="0"/>
    <s v="Untapped"/>
    <s v="None"/>
    <n v="2000"/>
    <n v="0"/>
    <s v="http://blocgame.com/stats.php?id=63231"/>
    <s v="Good"/>
    <s v="2 Hundred Tons per month"/>
    <s v="1 Mbbl per month"/>
  </r>
  <r>
    <s v="Alabamistan"/>
    <s v="Robert Bentley"/>
    <x v="0"/>
    <n v="25"/>
    <n v="0"/>
    <s v="First World War surplus"/>
    <n v="0"/>
    <n v="0"/>
    <s v="Elite"/>
    <n v="50"/>
    <n v="320"/>
    <n v="0"/>
    <x v="4"/>
    <n v="0"/>
    <s v="Untapped"/>
    <s v="None"/>
    <n v="2000"/>
    <n v="0"/>
    <s v="http://blocgame.com/stats.php?id=63234"/>
    <s v="Good"/>
    <s v="2 Hundred Tons per month"/>
    <n v="0"/>
  </r>
  <r>
    <s v="Buttswana"/>
    <s v="ricutza"/>
    <x v="0"/>
    <n v="20"/>
    <n v="0"/>
    <s v="Finest of the 19th century"/>
    <n v="0"/>
    <n v="0"/>
    <s v="Standard"/>
    <n v="51"/>
    <n v="325"/>
    <n v="0"/>
    <x v="16"/>
    <n v="0"/>
    <s v="Untapped"/>
    <s v="None"/>
    <n v="2000"/>
    <n v="0"/>
    <s v="http://blocgame.com/stats.php?id=63236"/>
    <s v="Nice"/>
    <s v="2 Hundred Tons per month"/>
    <n v="0"/>
  </r>
  <r>
    <s v="Calisto"/>
    <s v="picklehater77"/>
    <x v="0"/>
    <n v="20"/>
    <n v="0"/>
    <s v="Finest of the 19th century"/>
    <n v="0"/>
    <n v="0"/>
    <s v="Standard"/>
    <n v="50"/>
    <n v="320"/>
    <n v="0"/>
    <x v="7"/>
    <n v="0"/>
    <s v="Untapped"/>
    <s v="None"/>
    <n v="2000"/>
    <n v="0"/>
    <s v="http://blocgame.com/stats.php?id=63238"/>
    <s v="Good"/>
    <s v="2 Hundred Tons per month"/>
    <n v="0"/>
  </r>
  <r>
    <s v="Repubilc of"/>
    <s v="NotAGinger"/>
    <x v="0"/>
    <n v="20"/>
    <n v="0"/>
    <s v="Finest of the 19th century"/>
    <n v="0"/>
    <n v="0"/>
    <s v="Standard"/>
    <n v="50"/>
    <n v="320"/>
    <n v="0"/>
    <x v="17"/>
    <n v="0"/>
    <s v="Untapped"/>
    <s v="None"/>
    <n v="2000"/>
    <n v="0"/>
    <s v="http://blocgame.com/stats.php?id=63242"/>
    <s v="Good"/>
    <s v="2 Hundred Tons per month"/>
    <n v="0"/>
  </r>
  <r>
    <s v="Obongoha"/>
    <s v="Sir Walter Kekington IV"/>
    <x v="0"/>
    <n v="20"/>
    <n v="0"/>
    <s v="Finest of the 19th century"/>
    <n v="0"/>
    <n v="0"/>
    <s v="Standard"/>
    <n v="50"/>
    <n v="320"/>
    <n v="0"/>
    <x v="2"/>
    <n v="0"/>
    <s v="Untapped"/>
    <s v="None"/>
    <n v="2000"/>
    <n v="0"/>
    <s v="http://blocgame.com/stats.php?id=63244"/>
    <s v="Good"/>
    <s v="2 Hundred Tons per month"/>
    <n v="0"/>
  </r>
  <r>
    <s v="Rimdesia"/>
    <s v="Adolphino Hitlerino"/>
    <x v="28"/>
    <n v="20"/>
    <n v="0"/>
    <s v="Finest of the 19th century"/>
    <n v="0"/>
    <n v="0"/>
    <s v="Standard"/>
    <n v="49"/>
    <n v="320"/>
    <n v="1"/>
    <x v="16"/>
    <n v="0"/>
    <s v="Untapped"/>
    <s v="None"/>
    <n v="2000"/>
    <n v="0"/>
    <s v="http://blocgame.com/stats.php?id=63246"/>
    <s v="Good"/>
    <s v="2 Hundred Tons per month"/>
    <s v="1 Mbbl per month"/>
  </r>
  <r>
    <s v="Gaugamela"/>
    <s v="Xerxes"/>
    <x v="0"/>
    <n v="20"/>
    <n v="0"/>
    <s v="Finest of the 19th century"/>
    <n v="0"/>
    <n v="0"/>
    <s v="Standard"/>
    <n v="50"/>
    <n v="320"/>
    <n v="0"/>
    <x v="1"/>
    <n v="0"/>
    <s v="Untapped"/>
    <s v="None"/>
    <n v="2000"/>
    <n v="0"/>
    <s v="http://blocgame.com/stats.php?id=63248"/>
    <s v="Good"/>
    <s v="2 Hundred Tons per month"/>
    <n v="0"/>
  </r>
  <r>
    <s v="Technocratia"/>
    <s v="Caldo"/>
    <x v="0"/>
    <n v="20"/>
    <n v="0"/>
    <s v="Finest of the 19th century"/>
    <n v="0"/>
    <n v="0"/>
    <s v="Standard"/>
    <n v="2"/>
    <n v="320"/>
    <n v="1"/>
    <x v="8"/>
    <n v="0"/>
    <s v="Untapped"/>
    <s v="None"/>
    <n v="2000"/>
    <n v="0"/>
    <s v="http://blocgame.com/stats.php?id=63249"/>
    <s v="Good"/>
    <s v="3 Hundred Tons per month"/>
    <s v="1 Mbbl per month"/>
  </r>
  <r>
    <s v="Frijoles"/>
    <s v="f123456789knvm"/>
    <x v="0"/>
    <n v="20"/>
    <n v="0"/>
    <s v="Finest of the 19th century"/>
    <n v="0"/>
    <n v="0"/>
    <s v="Standard"/>
    <n v="33"/>
    <n v="320"/>
    <n v="0"/>
    <x v="8"/>
    <n v="0"/>
    <s v="Untapped"/>
    <s v="None"/>
    <n v="2000"/>
    <n v="0"/>
    <s v="http://blocgame.com/stats.php?id=63254"/>
    <s v="Good"/>
    <s v="4 Hundred Tons per month"/>
    <n v="0"/>
  </r>
  <r>
    <s v="Pants"/>
    <s v="PantsArsonist"/>
    <x v="3"/>
    <n v="20"/>
    <n v="0"/>
    <s v="Finest of the 19th century"/>
    <n v="0"/>
    <n v="0"/>
    <s v="Standard"/>
    <n v="31"/>
    <n v="320"/>
    <n v="0"/>
    <x v="4"/>
    <n v="0"/>
    <s v="Untapped"/>
    <s v="None"/>
    <n v="2000"/>
    <n v="0"/>
    <s v="http://blocgame.com/stats.php?id=63255"/>
    <s v="Good"/>
    <s v="3 Hundred Tons per month"/>
    <n v="0"/>
  </r>
  <r>
    <s v="Recce"/>
    <s v="Koos de la Rey"/>
    <x v="0"/>
    <n v="20"/>
    <n v="0"/>
    <s v="Finest of the 19th century"/>
    <n v="0"/>
    <n v="0"/>
    <s v="Standard"/>
    <n v="49"/>
    <n v="320"/>
    <n v="0"/>
    <x v="16"/>
    <n v="0"/>
    <s v="Untapped"/>
    <s v="None"/>
    <n v="2000"/>
    <n v="0"/>
    <s v="http://blocgame.com/stats.php?id=63257"/>
    <s v="Good"/>
    <s v="4 Hundred Tons per month"/>
    <n v="0"/>
  </r>
  <r>
    <s v="J Comm"/>
    <s v="JTalk"/>
    <x v="0"/>
    <n v="20"/>
    <n v="0"/>
    <s v="Finest of the 19th century"/>
    <n v="0"/>
    <n v="0"/>
    <s v="Standard"/>
    <n v="50"/>
    <n v="320"/>
    <n v="0"/>
    <x v="2"/>
    <n v="0"/>
    <s v="Untapped"/>
    <s v="None"/>
    <n v="2000"/>
    <n v="0"/>
    <s v="http://blocgame.com/stats.php?id=63258"/>
    <s v="Good"/>
    <s v="2 Hundred Tons per month"/>
    <n v="0"/>
  </r>
  <r>
    <s v="BAMFs"/>
    <s v="A BAMF"/>
    <x v="0"/>
    <n v="25"/>
    <n v="0"/>
    <s v="First World War surplus"/>
    <n v="0"/>
    <n v="0"/>
    <s v="Elite"/>
    <n v="50"/>
    <n v="320"/>
    <n v="1"/>
    <x v="16"/>
    <n v="0"/>
    <s v="Untapped"/>
    <s v="None"/>
    <n v="2000"/>
    <n v="0"/>
    <s v="http://blocgame.com/stats.php?id=63260"/>
    <s v="Good"/>
    <s v="3 Hundred Tons per month"/>
    <s v="1 Mbbl per month"/>
  </r>
  <r>
    <s v="Peutschland"/>
    <s v="Pocci"/>
    <x v="3"/>
    <n v="25"/>
    <n v="0"/>
    <s v="Finest of the 19th century"/>
    <n v="0"/>
    <n v="0"/>
    <s v="Elite"/>
    <n v="21"/>
    <n v="320"/>
    <n v="4459"/>
    <x v="12"/>
    <n v="0"/>
    <s v="Untapped"/>
    <s v="None"/>
    <n v="2059"/>
    <n v="0"/>
    <s v="http://blocgame.com/stats.php?id=63261"/>
    <s v="Good"/>
    <s v="3 Hundred Tons per month"/>
    <s v="2 Mbbl per month"/>
  </r>
  <r>
    <s v="Final Solution"/>
    <s v="Goebbels"/>
    <x v="0"/>
    <n v="9"/>
    <n v="0"/>
    <s v="Finest of the 19th century"/>
    <n v="0"/>
    <n v="0"/>
    <s v="Standard"/>
    <n v="50"/>
    <n v="320"/>
    <n v="0"/>
    <x v="12"/>
    <n v="0"/>
    <s v="Untapped"/>
    <s v="None"/>
    <n v="1980"/>
    <n v="0"/>
    <s v="http://blocgame.com/stats.php?id=63266"/>
    <s v="Good"/>
    <s v="2 Hundred Tons per month"/>
    <n v="0"/>
  </r>
  <r>
    <s v="Samistan"/>
    <s v="s.b.cohen"/>
    <x v="0"/>
    <n v="20"/>
    <n v="0"/>
    <s v="Finest of the 19th century"/>
    <n v="0"/>
    <n v="0"/>
    <s v="Standard"/>
    <n v="50"/>
    <n v="320"/>
    <n v="0"/>
    <x v="11"/>
    <n v="0"/>
    <s v="Untapped"/>
    <s v="None"/>
    <n v="2000"/>
    <n v="0"/>
    <s v="http://blocgame.com/stats.php?id=63268"/>
    <s v="Good"/>
    <s v="2 Hundred Tons per month"/>
    <n v="0"/>
  </r>
  <r>
    <s v="Nespera"/>
    <s v="Pope Paul XXXVI"/>
    <x v="0"/>
    <n v="20"/>
    <n v="0"/>
    <s v="Finest of the 19th century"/>
    <n v="0"/>
    <n v="0"/>
    <s v="Standard"/>
    <n v="49"/>
    <n v="320"/>
    <n v="0"/>
    <x v="5"/>
    <n v="0"/>
    <s v="Untapped"/>
    <s v="None"/>
    <n v="2000"/>
    <n v="0"/>
    <s v="http://blocgame.com/stats.php?id=63270"/>
    <s v="Good"/>
    <s v="2 Hundred Tons per month"/>
    <n v="0"/>
  </r>
  <r>
    <s v="Burkhartland"/>
    <s v="trashcan678"/>
    <x v="0"/>
    <n v="20"/>
    <n v="0"/>
    <s v="Finest of the 19th century"/>
    <n v="0"/>
    <n v="0"/>
    <s v="Standard"/>
    <n v="49"/>
    <n v="320"/>
    <n v="0"/>
    <x v="4"/>
    <n v="0"/>
    <s v="Untapped"/>
    <s v="None"/>
    <n v="2000"/>
    <n v="0"/>
    <s v="http://blocgame.com/stats.php?id=63272"/>
    <s v="Good"/>
    <s v="3 Hundred Tons per month"/>
    <n v="0"/>
  </r>
  <r>
    <s v="Othrys"/>
    <s v="LrdChronos"/>
    <x v="0"/>
    <n v="20"/>
    <n v="0"/>
    <s v="Finest of the 19th century"/>
    <n v="0"/>
    <n v="0"/>
    <s v="Standard"/>
    <n v="14"/>
    <n v="320"/>
    <n v="1"/>
    <x v="0"/>
    <n v="0"/>
    <s v="Untapped"/>
    <s v="None"/>
    <n v="2000"/>
    <n v="0"/>
    <s v="http://blocgame.com/stats.php?id=63273"/>
    <s v="Good"/>
    <s v="3 Hundred Tons per month"/>
    <s v="1 Mbbl per month"/>
  </r>
  <r>
    <s v="F1avortown"/>
    <s v="Guy Fieri"/>
    <x v="3"/>
    <n v="20"/>
    <n v="0"/>
    <s v="Finest of the 19th century"/>
    <n v="0"/>
    <n v="0"/>
    <s v="Standard"/>
    <n v="49"/>
    <n v="320"/>
    <n v="240"/>
    <x v="4"/>
    <n v="0"/>
    <s v="Untapped"/>
    <s v="None"/>
    <n v="2000"/>
    <n v="0"/>
    <s v="http://blocgame.com/stats.php?id=63276"/>
    <s v="Questionable"/>
    <s v="2 Hundred Tons per month"/>
    <s v="1 Mbbl per month"/>
  </r>
  <r>
    <s v="Kreigoria"/>
    <s v="Krie Ger CCXII"/>
    <x v="0"/>
    <n v="20"/>
    <n v="0"/>
    <s v="Finest of the 19th century"/>
    <n v="0"/>
    <n v="0"/>
    <s v="Standard"/>
    <n v="49"/>
    <n v="320"/>
    <n v="0"/>
    <x v="11"/>
    <n v="0"/>
    <s v="Untapped"/>
    <s v="None"/>
    <n v="2000"/>
    <n v="0"/>
    <s v="http://blocgame.com/stats.php?id=63285"/>
    <s v="Good"/>
    <s v="2 Hundred Tons per month"/>
    <n v="0"/>
  </r>
  <r>
    <s v="Lamborghinia"/>
    <s v="Massimo Marchese"/>
    <x v="0"/>
    <n v="3"/>
    <n v="0"/>
    <s v="Finest of the 19th century"/>
    <n v="0"/>
    <n v="0"/>
    <s v="Standard"/>
    <n v="27"/>
    <n v="320"/>
    <n v="0"/>
    <x v="12"/>
    <n v="0"/>
    <s v="Untapped"/>
    <s v="None"/>
    <n v="1960"/>
    <n v="0"/>
    <s v="http://blocgame.com/stats.php?id=63287"/>
    <s v="Good"/>
    <s v="2 Hundred Tons per month"/>
    <n v="0"/>
  </r>
  <r>
    <s v="Armados"/>
    <s v="John Marshall"/>
    <x v="0"/>
    <n v="25"/>
    <n v="0"/>
    <s v="First World War surplus"/>
    <n v="0"/>
    <n v="0"/>
    <s v="Elite"/>
    <n v="19"/>
    <n v="320"/>
    <n v="3235"/>
    <x v="5"/>
    <n v="0"/>
    <s v="Untapped"/>
    <s v="None"/>
    <n v="2000"/>
    <n v="0"/>
    <s v="http://blocgame.com/stats.php?id=63293"/>
    <s v="Good"/>
    <s v="2 Hundred Tons per month"/>
    <s v="1 Mbbl per month"/>
  </r>
  <r>
    <s v="_Qing__"/>
    <s v="Donald_Trumpo"/>
    <x v="0"/>
    <n v="6"/>
    <n v="0"/>
    <s v="Finest of the 19th century"/>
    <n v="0"/>
    <n v="0"/>
    <s v="Standard"/>
    <n v="49"/>
    <n v="320"/>
    <n v="0"/>
    <x v="17"/>
    <n v="0"/>
    <s v="Untapped"/>
    <s v="None"/>
    <n v="1960"/>
    <n v="0"/>
    <s v="http://blocgame.com/stats.php?id=63294"/>
    <s v="Good"/>
    <s v="2 Hundred Tons per month"/>
    <n v="0"/>
  </r>
  <r>
    <s v="Dindutopia"/>
    <s v="GeneralButtNaked"/>
    <x v="0"/>
    <n v="25"/>
    <n v="0"/>
    <s v="First World War surplus"/>
    <n v="0"/>
    <n v="0"/>
    <s v="Elite"/>
    <n v="50"/>
    <n v="325"/>
    <n v="0"/>
    <x v="19"/>
    <n v="0"/>
    <s v="Untapped"/>
    <s v="None"/>
    <n v="2000"/>
    <n v="0"/>
    <s v="http://blocgame.com/stats.php?id=63295"/>
    <s v="Nice"/>
    <s v="2 Hundred Tons per month"/>
    <n v="0"/>
  </r>
  <r>
    <s v="Trumpington"/>
    <s v="Trumpington"/>
    <x v="0"/>
    <n v="20"/>
    <n v="0"/>
    <s v="Finest of the 19th century"/>
    <n v="0"/>
    <n v="0"/>
    <s v="Standard"/>
    <n v="49"/>
    <n v="320"/>
    <n v="0"/>
    <x v="7"/>
    <n v="0"/>
    <s v="Untapped"/>
    <s v="None"/>
    <n v="2000"/>
    <n v="0"/>
    <s v="http://blocgame.com/stats.php?id=63297"/>
    <s v="Good"/>
    <s v="4 Hundred Tons per month"/>
    <n v="0"/>
  </r>
  <r>
    <s v="Glorious Nippon"/>
    <s v="D0rf"/>
    <x v="0"/>
    <n v="20"/>
    <n v="0"/>
    <s v="Finest of the 19th century"/>
    <n v="0"/>
    <n v="0"/>
    <s v="Standard"/>
    <n v="49"/>
    <n v="320"/>
    <n v="0"/>
    <x v="17"/>
    <n v="0"/>
    <s v="Untapped"/>
    <s v="None"/>
    <n v="2000"/>
    <n v="0"/>
    <s v="http://blocgame.com/stats.php?id=63298"/>
    <s v="Good"/>
    <s v="2 Hundred Tons per month"/>
    <n v="0"/>
  </r>
  <r>
    <s v="4ScoopsCmon"/>
    <s v="TimTheEnchanter"/>
    <x v="0"/>
    <n v="20"/>
    <n v="0"/>
    <s v="Finest of the 19th century"/>
    <n v="0"/>
    <n v="0"/>
    <s v="Standard"/>
    <n v="49"/>
    <n v="320"/>
    <n v="0"/>
    <x v="12"/>
    <n v="0"/>
    <s v="Untapped"/>
    <s v="None"/>
    <n v="2000"/>
    <n v="0"/>
    <s v="http://blocgame.com/stats.php?id=63307"/>
    <s v="Good"/>
    <s v="2 Hundred Tons per month"/>
    <n v="0"/>
  </r>
  <r>
    <s v="Dindubia"/>
    <s v="Universal God Trump"/>
    <x v="0"/>
    <n v="20"/>
    <n v="0"/>
    <s v="Finest of the 19th century"/>
    <n v="0"/>
    <n v="0"/>
    <s v="Standard"/>
    <n v="49"/>
    <n v="320"/>
    <n v="0"/>
    <x v="13"/>
    <n v="0"/>
    <s v="Untapped"/>
    <s v="None"/>
    <n v="2000"/>
    <n v="0"/>
    <s v="http://blocgame.com/stats.php?id=63314"/>
    <s v="Good"/>
    <s v="2 Hundred Tons per month"/>
    <n v="0"/>
  </r>
  <r>
    <s v="Magaopia"/>
    <s v="CoolHandLuke"/>
    <x v="3"/>
    <n v="20"/>
    <n v="0"/>
    <s v="Finest of the 19th century"/>
    <n v="0"/>
    <n v="0"/>
    <s v="Standard"/>
    <n v="48"/>
    <n v="320"/>
    <n v="0"/>
    <x v="10"/>
    <n v="0"/>
    <s v="Untapped"/>
    <s v="None"/>
    <n v="2000"/>
    <n v="0"/>
    <s v="http://blocgame.com/stats.php?id=63316"/>
    <s v="Good"/>
    <s v="3 Hundred Tons per month"/>
    <n v="0"/>
  </r>
  <r>
    <s v="Ur nailed"/>
    <s v="Dailynail"/>
    <x v="0"/>
    <n v="20"/>
    <n v="0"/>
    <s v="Finest of the 19th century"/>
    <n v="0"/>
    <n v="0"/>
    <s v="Standard"/>
    <n v="49"/>
    <n v="320"/>
    <n v="0"/>
    <x v="2"/>
    <n v="0"/>
    <s v="Untapped"/>
    <s v="None"/>
    <n v="2000"/>
    <n v="0"/>
    <s v="http://blocgame.com/stats.php?id=63318"/>
    <s v="Good"/>
    <s v="2 Hundred Tons per month"/>
    <n v="0"/>
  </r>
  <r>
    <s v="Middle-Europe"/>
    <s v="theshiningarmor11"/>
    <x v="0"/>
    <n v="25"/>
    <n v="0"/>
    <s v="First World War surplus"/>
    <n v="0"/>
    <n v="0"/>
    <s v="Elite"/>
    <n v="31"/>
    <n v="320"/>
    <n v="0"/>
    <x v="7"/>
    <n v="0"/>
    <s v="Untapped"/>
    <s v="None"/>
    <n v="2000"/>
    <n v="0"/>
    <s v="http://blocgame.com/stats.php?id=63320"/>
    <s v="Good"/>
    <s v="2 Hundred Tons per month"/>
    <n v="0"/>
  </r>
  <r>
    <s v="Doggo Memes"/>
    <s v="Doggo"/>
    <x v="0"/>
    <n v="25"/>
    <n v="0"/>
    <s v="First World War surplus"/>
    <n v="0"/>
    <n v="0"/>
    <s v="Elite"/>
    <n v="49"/>
    <n v="320"/>
    <n v="371"/>
    <x v="9"/>
    <n v="0"/>
    <s v="Untapped"/>
    <s v="None"/>
    <n v="2000"/>
    <n v="0"/>
    <s v="http://blocgame.com/stats.php?id=63321"/>
    <s v="Good"/>
    <s v="2 Hundred Tons per month"/>
    <s v="1 Mbbl per month"/>
  </r>
  <r>
    <s v="ozstraya52"/>
    <s v="bennyboy52521"/>
    <x v="0"/>
    <n v="20"/>
    <n v="0"/>
    <s v="Finest of the 19th century"/>
    <n v="0"/>
    <n v="0"/>
    <s v="Standard"/>
    <n v="48"/>
    <n v="320"/>
    <n v="0"/>
    <x v="11"/>
    <n v="0"/>
    <s v="Untapped"/>
    <s v="None"/>
    <n v="2000"/>
    <n v="0"/>
    <s v="http://blocgame.com/stats.php?id=63323"/>
    <s v="Good"/>
    <s v="2 Hundred Tons per month"/>
    <n v="0"/>
  </r>
  <r>
    <s v="Tiemma"/>
    <s v="litninb0lt"/>
    <x v="0"/>
    <n v="20"/>
    <n v="0"/>
    <s v="Finest of the 19th century"/>
    <n v="0"/>
    <n v="0"/>
    <s v="Standard"/>
    <n v="49"/>
    <n v="320"/>
    <n v="0"/>
    <x v="2"/>
    <n v="0"/>
    <s v="Untapped"/>
    <s v="None"/>
    <n v="2000"/>
    <n v="0"/>
    <s v="http://blocgame.com/stats.php?id=63328"/>
    <s v="Good"/>
    <s v="2 Hundred Tons per month"/>
    <n v="0"/>
  </r>
  <r>
    <s v="Eternal Ice"/>
    <s v="Frostalk"/>
    <x v="0"/>
    <n v="25"/>
    <n v="0"/>
    <s v="First World War surplus"/>
    <n v="0"/>
    <n v="0"/>
    <s v="Elite"/>
    <n v="17"/>
    <n v="325"/>
    <n v="3090"/>
    <x v="6"/>
    <n v="0"/>
    <s v="Untapped"/>
    <s v="Meagre"/>
    <n v="2000"/>
    <n v="0"/>
    <s v="http://blocgame.com/stats.php?id=63330"/>
    <s v="Nice"/>
    <s v="3 Hundred Tons per month"/>
    <s v="1 Mbbl per month"/>
  </r>
  <r>
    <s v="Kikongo"/>
    <s v="Eazur"/>
    <x v="0"/>
    <n v="6"/>
    <n v="0"/>
    <s v="Finest of the 19th century"/>
    <n v="0"/>
    <n v="0"/>
    <s v="Standard"/>
    <n v="48"/>
    <n v="320"/>
    <n v="0"/>
    <x v="13"/>
    <n v="0"/>
    <s v="Untapped"/>
    <s v="None"/>
    <n v="1980"/>
    <n v="0"/>
    <s v="http://blocgame.com/stats.php?id=63331"/>
    <s v="Good"/>
    <s v="4 Hundred Tons per month"/>
    <s v="1 Mbbl per month"/>
  </r>
  <r>
    <s v="wes"/>
    <s v="BigWes1993"/>
    <x v="0"/>
    <n v="25"/>
    <n v="0"/>
    <s v="First World War surplus"/>
    <n v="0"/>
    <n v="0"/>
    <s v="Elite"/>
    <n v="48"/>
    <n v="320"/>
    <n v="0"/>
    <x v="15"/>
    <n v="0"/>
    <s v="Untapped"/>
    <s v="None"/>
    <n v="2000"/>
    <n v="0"/>
    <s v="http://blocgame.com/stats.php?id=63333"/>
    <s v="Good"/>
    <s v="2 Hundred Tons per month"/>
    <n v="0"/>
  </r>
  <r>
    <s v="Trumptopia"/>
    <s v="TupacWillRiseAgain"/>
    <x v="0"/>
    <n v="20"/>
    <n v="0"/>
    <s v="Finest of the 19th century"/>
    <n v="0"/>
    <n v="0"/>
    <s v="Standard"/>
    <n v="48"/>
    <n v="320"/>
    <n v="0"/>
    <x v="8"/>
    <n v="0"/>
    <s v="Untapped"/>
    <s v="None"/>
    <n v="2000"/>
    <n v="0"/>
    <s v="http://blocgame.com/stats.php?id=63338"/>
    <s v="Good"/>
    <s v="2 Hundred Tons per month"/>
    <n v="0"/>
  </r>
  <r>
    <s v="esea lobby"/>
    <s v="chikenmyfrind"/>
    <x v="0"/>
    <n v="20"/>
    <n v="0"/>
    <s v="Finest of the 19th century"/>
    <n v="0"/>
    <n v="0"/>
    <s v="Standard"/>
    <n v="48"/>
    <n v="320"/>
    <n v="0"/>
    <x v="4"/>
    <n v="0"/>
    <s v="Untapped"/>
    <s v="None"/>
    <n v="2000"/>
    <n v="0"/>
    <s v="http://blocgame.com/stats.php?id=63341"/>
    <s v="Good"/>
    <s v="2 Hundred Tons per month"/>
    <n v="0"/>
  </r>
  <r>
    <s v="Arubia"/>
    <s v="Arab Hitler"/>
    <x v="0"/>
    <n v="25"/>
    <n v="0"/>
    <s v="First World War surplus"/>
    <n v="0"/>
    <n v="0"/>
    <s v="Elite"/>
    <n v="48"/>
    <n v="320"/>
    <n v="0"/>
    <x v="5"/>
    <n v="0"/>
    <s v="Untapped"/>
    <s v="None"/>
    <n v="2000"/>
    <n v="0"/>
    <s v="http://blocgame.com/stats.php?id=63344"/>
    <s v="Good"/>
    <s v="2 Hundred Tons per month"/>
    <n v="0"/>
  </r>
  <r>
    <s v="Douchistan"/>
    <s v="McDouchebag"/>
    <x v="0"/>
    <n v="20"/>
    <n v="0"/>
    <s v="Finest of the 19th century"/>
    <n v="0"/>
    <n v="0"/>
    <s v="Good"/>
    <n v="29"/>
    <n v="320"/>
    <n v="2772"/>
    <x v="5"/>
    <n v="0"/>
    <s v="Untapped"/>
    <s v="None"/>
    <n v="2000"/>
    <n v="0"/>
    <s v="http://blocgame.com/stats.php?id=63347"/>
    <s v="Good"/>
    <s v="3 Hundred Tons per month"/>
    <s v="1 Mbbl per month"/>
  </r>
  <r>
    <s v="Robodesia"/>
    <s v="Kekman"/>
    <x v="0"/>
    <n v="20"/>
    <n v="0"/>
    <s v="Finest of the 19th century"/>
    <n v="0"/>
    <n v="0"/>
    <s v="Standard"/>
    <n v="48"/>
    <n v="320"/>
    <n v="0"/>
    <x v="16"/>
    <n v="0"/>
    <s v="Untapped"/>
    <s v="None"/>
    <n v="2000"/>
    <n v="0"/>
    <s v="http://blocgame.com/stats.php?id=63348"/>
    <s v="Good"/>
    <s v="2 Hundred Tons per month"/>
    <n v="0"/>
  </r>
  <r>
    <s v="Greater Reich"/>
    <s v="Dr. Feelgood"/>
    <x v="0"/>
    <n v="25"/>
    <n v="0"/>
    <s v="First World War surplus"/>
    <n v="0"/>
    <n v="0"/>
    <s v="Elite"/>
    <n v="44"/>
    <n v="320"/>
    <n v="169"/>
    <x v="19"/>
    <n v="0"/>
    <s v="Untapped"/>
    <s v="None"/>
    <n v="2000"/>
    <n v="0"/>
    <s v="http://blocgame.com/stats.php?id=63353"/>
    <s v="Good"/>
    <s v="3 Hundred Tons per month"/>
    <s v="3 Mbbl per month"/>
  </r>
  <r>
    <s v="jukilland"/>
    <s v="Algivuh Yu-Marahd"/>
    <x v="3"/>
    <n v="20"/>
    <n v="0"/>
    <s v="Finest of the 19th century"/>
    <n v="0"/>
    <n v="0"/>
    <s v="Standard"/>
    <n v="48"/>
    <n v="320"/>
    <n v="4082"/>
    <x v="1"/>
    <n v="0"/>
    <s v="Untapped"/>
    <s v="None"/>
    <n v="2000"/>
    <n v="0"/>
    <s v="http://blocgame.com/stats.php?id=63358"/>
    <s v="Good"/>
    <s v="2 Hundred Tons per month"/>
    <s v="1 Mbbl per month"/>
  </r>
  <r>
    <s v="West Arstotzka"/>
    <s v="Moon_Man_doom"/>
    <x v="0"/>
    <n v="20"/>
    <n v="0"/>
    <s v="Finest of the 19th century"/>
    <n v="0"/>
    <n v="0"/>
    <s v="Standard"/>
    <n v="28"/>
    <n v="320"/>
    <n v="0"/>
    <x v="2"/>
    <n v="0"/>
    <s v="Untapped"/>
    <s v="None"/>
    <n v="2000"/>
    <n v="0"/>
    <s v="http://blocgame.com/stats.php?id=63359"/>
    <s v="Good"/>
    <s v="2 Hundred Tons per month"/>
    <n v="0"/>
  </r>
  <r>
    <s v="Sector 6"/>
    <s v="porkcannon"/>
    <x v="3"/>
    <n v="25"/>
    <n v="0"/>
    <s v="First World War surplus"/>
    <n v="0"/>
    <n v="0"/>
    <s v="Elite"/>
    <n v="3"/>
    <n v="320"/>
    <n v="421"/>
    <x v="2"/>
    <n v="0"/>
    <s v="Untapped"/>
    <s v="Meagre"/>
    <n v="2000"/>
    <n v="0"/>
    <s v="http://blocgame.com/stats.php?id=63362"/>
    <s v="Good"/>
    <s v="4 Hundred Tons per month"/>
    <s v="2 Mbbl per month"/>
  </r>
  <r>
    <s v="420Istan"/>
    <s v="orflarg"/>
    <x v="0"/>
    <n v="20"/>
    <n v="0"/>
    <s v="Finest of the 19th century"/>
    <n v="0"/>
    <n v="0"/>
    <s v="Standard"/>
    <n v="49"/>
    <n v="325"/>
    <n v="0"/>
    <x v="13"/>
    <n v="0"/>
    <s v="Untapped"/>
    <s v="None"/>
    <n v="2000"/>
    <n v="0"/>
    <s v="http://blocgame.com/stats.php?id=63370"/>
    <s v="Nice"/>
    <s v="2 Hundred Tons per month"/>
    <n v="0"/>
  </r>
  <r>
    <s v="Sassania"/>
    <s v="ShangTsu"/>
    <x v="0"/>
    <n v="20"/>
    <n v="0"/>
    <s v="Finest of the 19th century"/>
    <n v="0"/>
    <n v="0"/>
    <s v="Standard"/>
    <n v="49"/>
    <n v="325"/>
    <n v="0"/>
    <x v="12"/>
    <n v="0"/>
    <s v="Untapped"/>
    <s v="None"/>
    <n v="2000"/>
    <n v="0"/>
    <s v="http://blocgame.com/stats.php?id=63373"/>
    <s v="Nice"/>
    <s v="2 Hundred Tons per month"/>
    <n v="0"/>
  </r>
  <r>
    <s v="Spicaragua"/>
    <s v="Luepola"/>
    <x v="3"/>
    <n v="20"/>
    <n v="0"/>
    <s v="Finest of the 19th century"/>
    <n v="0"/>
    <n v="0"/>
    <s v="Standard"/>
    <n v="48"/>
    <n v="320"/>
    <n v="0"/>
    <x v="4"/>
    <n v="0"/>
    <s v="Untapped"/>
    <s v="None"/>
    <n v="2000"/>
    <n v="0"/>
    <s v="http://blocgame.com/stats.php?id=63376"/>
    <s v="Good"/>
    <s v="2 Hundred Tons per month"/>
    <n v="0"/>
  </r>
  <r>
    <s v="Aziatik"/>
    <s v="Charles Hamilton"/>
    <x v="0"/>
    <n v="20"/>
    <n v="0"/>
    <s v="Finest of the 19th century"/>
    <n v="0"/>
    <n v="0"/>
    <s v="Standard"/>
    <n v="48"/>
    <n v="320"/>
    <n v="0"/>
    <x v="3"/>
    <n v="0"/>
    <s v="Untapped"/>
    <s v="None"/>
    <n v="2000"/>
    <n v="0"/>
    <s v="http://blocgame.com/stats.php?id=63378"/>
    <s v="Good"/>
    <s v="3 Hundred Tons per month"/>
    <n v="0"/>
  </r>
  <r>
    <s v="Kavitkala"/>
    <s v="MechaGandhi"/>
    <x v="0"/>
    <n v="20"/>
    <n v="0"/>
    <s v="Finest of the 19th century"/>
    <n v="0"/>
    <n v="0"/>
    <s v="Standard"/>
    <n v="48"/>
    <n v="320"/>
    <n v="0"/>
    <x v="9"/>
    <n v="0"/>
    <s v="Untapped"/>
    <s v="None"/>
    <n v="2000"/>
    <n v="0"/>
    <s v="http://blocgame.com/stats.php?id=63384"/>
    <s v="Good"/>
    <s v="2 Hundred Tons per month"/>
    <n v="0"/>
  </r>
  <r>
    <s v="schlongertit"/>
    <s v="oyveyer"/>
    <x v="0"/>
    <n v="18"/>
    <n v="0"/>
    <s v="Finest of the 19th century"/>
    <n v="0"/>
    <n v="0"/>
    <s v="Standard"/>
    <n v="48"/>
    <n v="320"/>
    <n v="0"/>
    <x v="0"/>
    <n v="0"/>
    <s v="Untapped"/>
    <s v="None"/>
    <n v="2000"/>
    <n v="0"/>
    <s v="http://blocgame.com/stats.php?id=63386"/>
    <s v="Good"/>
    <s v="2 Hundred Tons per month"/>
    <n v="0"/>
  </r>
  <r>
    <s v="Dresden"/>
    <s v="Kroenen"/>
    <x v="0"/>
    <n v="20"/>
    <n v="0"/>
    <s v="Finest of the 19th century"/>
    <n v="0"/>
    <n v="0"/>
    <s v="Standard"/>
    <n v="48"/>
    <n v="325"/>
    <n v="0"/>
    <x v="19"/>
    <n v="0"/>
    <s v="Untapped"/>
    <s v="None"/>
    <n v="2000"/>
    <n v="0"/>
    <s v="http://blocgame.com/stats.php?id=63392"/>
    <s v="Nice"/>
    <s v="2 Hundred Tons per month"/>
    <n v="0"/>
  </r>
  <r>
    <s v="Malakia"/>
    <s v="PiusX"/>
    <x v="0"/>
    <n v="20"/>
    <n v="0"/>
    <s v="Finest of the 19th century"/>
    <n v="0"/>
    <n v="0"/>
    <s v="Standard"/>
    <n v="48"/>
    <n v="320"/>
    <n v="0"/>
    <x v="13"/>
    <n v="0"/>
    <s v="Untapped"/>
    <s v="None"/>
    <n v="2000"/>
    <n v="0"/>
    <s v="http://blocgame.com/stats.php?id=63396"/>
    <s v="Good"/>
    <s v="2 Hundred Tons per month"/>
    <n v="0"/>
  </r>
  <r>
    <s v="New Granada"/>
    <s v="Huey Long"/>
    <x v="3"/>
    <n v="22"/>
    <n v="0"/>
    <s v="First World War surplus"/>
    <n v="0"/>
    <n v="0"/>
    <s v="Good"/>
    <n v="0"/>
    <n v="325"/>
    <n v="337"/>
    <x v="11"/>
    <n v="0"/>
    <s v="Untapped"/>
    <s v="None"/>
    <n v="2000"/>
    <n v="0"/>
    <s v="http://blocgame.com/stats.php?id=63401"/>
    <s v="Questionable"/>
    <s v="4 Hundred Tons per month"/>
    <s v="1 Mbbl per month"/>
  </r>
  <r>
    <s v="Reichsfï¿½hrers"/>
    <s v="Supreme Larisa"/>
    <x v="3"/>
    <n v="20"/>
    <n v="0"/>
    <s v="Finest of the 19th century"/>
    <n v="0"/>
    <n v="0"/>
    <s v="Standard"/>
    <n v="1"/>
    <n v="320"/>
    <n v="229"/>
    <x v="17"/>
    <n v="0"/>
    <s v="Untapped"/>
    <s v="None"/>
    <n v="2000"/>
    <n v="0"/>
    <s v="http://blocgame.com/stats.php?id=63411"/>
    <s v="Good"/>
    <s v="4 Hundred Tons per month"/>
    <n v="0"/>
  </r>
  <r>
    <s v="Tiny Island"/>
    <s v="Rojan"/>
    <x v="0"/>
    <n v="20"/>
    <n v="0"/>
    <s v="Finest of the 19th century"/>
    <n v="0"/>
    <n v="0"/>
    <s v="Standard"/>
    <n v="47"/>
    <n v="320"/>
    <n v="0"/>
    <x v="2"/>
    <n v="0"/>
    <s v="Untapped"/>
    <s v="None"/>
    <n v="2000"/>
    <n v="0"/>
    <s v="http://blocgame.com/stats.php?id=63412"/>
    <s v="Good"/>
    <s v="2 Hundred Tons per month"/>
    <n v="0"/>
  </r>
  <r>
    <s v="Yugorossiya"/>
    <s v="Zerychon"/>
    <x v="3"/>
    <n v="20"/>
    <n v="0"/>
    <s v="Finest of the 19th century"/>
    <n v="0"/>
    <n v="0"/>
    <s v="Standard"/>
    <n v="25"/>
    <n v="325"/>
    <n v="3625"/>
    <x v="5"/>
    <n v="0"/>
    <s v="Untapped"/>
    <s v="None"/>
    <n v="2000"/>
    <n v="0"/>
    <s v="http://blocgame.com/stats.php?id=63414"/>
    <s v="Nice"/>
    <s v="2 Hundred Tons per month"/>
    <s v="3 Mbbl per month"/>
  </r>
  <r>
    <s v="La Sansilla"/>
    <s v="Tazeko"/>
    <x v="0"/>
    <n v="20"/>
    <n v="0"/>
    <s v="Finest of the 19th century"/>
    <n v="0"/>
    <n v="0"/>
    <s v="Standard"/>
    <n v="47"/>
    <n v="320"/>
    <n v="0"/>
    <x v="4"/>
    <n v="0"/>
    <s v="Untapped"/>
    <s v="None"/>
    <n v="2000"/>
    <n v="0"/>
    <s v="http://blocgame.com/stats.php?id=63415"/>
    <s v="Good"/>
    <s v="3 Hundred Tons per month"/>
    <n v="0"/>
  </r>
  <r>
    <s v="Yakyakistan"/>
    <s v="The Grand Duke"/>
    <x v="0"/>
    <n v="20"/>
    <n v="0"/>
    <s v="Finest of the 19th century"/>
    <n v="0"/>
    <n v="0"/>
    <s v="Standard"/>
    <n v="47"/>
    <n v="320"/>
    <n v="0"/>
    <x v="7"/>
    <n v="0"/>
    <s v="Untapped"/>
    <s v="None"/>
    <n v="2000"/>
    <n v="0"/>
    <s v="http://blocgame.com/stats.php?id=63418"/>
    <s v="Good"/>
    <s v="2 Hundred Tons per month"/>
    <n v="0"/>
  </r>
  <r>
    <s v="Szevarifï¿½ld"/>
    <s v="Arpad"/>
    <x v="0"/>
    <n v="25"/>
    <n v="0"/>
    <s v="First World War surplus"/>
    <n v="0"/>
    <n v="0"/>
    <s v="Elite"/>
    <n v="31"/>
    <n v="325"/>
    <n v="4035"/>
    <x v="12"/>
    <n v="0"/>
    <s v="Untapped"/>
    <s v="None"/>
    <n v="2000"/>
    <n v="0"/>
    <s v="http://blocgame.com/stats.php?id=63424"/>
    <s v="Nice"/>
    <s v="3 Hundred Tons per month"/>
    <s v="1 Mbbl per month"/>
  </r>
  <r>
    <s v="swedenno"/>
    <s v="mroll"/>
    <x v="0"/>
    <n v="25"/>
    <n v="0"/>
    <s v="First World War surplus"/>
    <n v="0"/>
    <n v="0"/>
    <s v="Elite"/>
    <n v="10"/>
    <n v="320"/>
    <n v="0"/>
    <x v="10"/>
    <n v="0"/>
    <s v="Untapped"/>
    <s v="None"/>
    <n v="2000"/>
    <n v="0"/>
    <s v="http://blocgame.com/stats.php?id=63450"/>
    <s v="Good"/>
    <s v="2 Hundred Tons per month"/>
    <n v="0"/>
  </r>
  <r>
    <s v="SheqelJewSheqel"/>
    <s v="gotzathe"/>
    <x v="0"/>
    <n v="20"/>
    <n v="0"/>
    <s v="Finest of the 19th century"/>
    <n v="0"/>
    <n v="0"/>
    <s v="Standard"/>
    <n v="46"/>
    <n v="320"/>
    <n v="1"/>
    <x v="1"/>
    <n v="0"/>
    <s v="Untapped"/>
    <s v="None"/>
    <n v="2000"/>
    <n v="0"/>
    <s v="http://blocgame.com/stats.php?id=63459"/>
    <s v="Good"/>
    <s v="2 Hundred Tons per month"/>
    <s v="1 Mbbl per month"/>
  </r>
  <r>
    <s v="Ebin XDDD"/>
    <s v="Spurdo"/>
    <x v="3"/>
    <n v="20"/>
    <n v="0"/>
    <s v="Finest of the 19th century"/>
    <n v="0"/>
    <n v="0"/>
    <s v="Standard"/>
    <n v="44"/>
    <n v="326"/>
    <n v="0"/>
    <x v="10"/>
    <n v="0"/>
    <s v="Untapped"/>
    <s v="None"/>
    <n v="2000"/>
    <n v="0"/>
    <s v="http://blocgame.com/stats.php?id=63570"/>
    <s v="Good"/>
    <s v="2 Hundred Tons per month"/>
    <n v="0"/>
  </r>
  <r>
    <s v="RupRupia"/>
    <s v="RupRup"/>
    <x v="0"/>
    <n v="20"/>
    <n v="0"/>
    <s v="Finest of the 19th century"/>
    <n v="0"/>
    <n v="0"/>
    <s v="Standard"/>
    <n v="37"/>
    <n v="320"/>
    <n v="0"/>
    <x v="17"/>
    <n v="0"/>
    <s v="Untapped"/>
    <s v="None"/>
    <n v="2000"/>
    <n v="0"/>
    <s v="http://blocgame.com/stats.php?id=63641"/>
    <s v="Good"/>
    <s v="2 Hundred Tons per month"/>
    <n v="0"/>
  </r>
  <r>
    <s v="Vonozola"/>
    <s v="fnox"/>
    <x v="0"/>
    <n v="20"/>
    <n v="0"/>
    <s v="Finest of the 19th century"/>
    <n v="0"/>
    <n v="0"/>
    <s v="Standard"/>
    <n v="59"/>
    <n v="319"/>
    <n v="0"/>
    <x v="15"/>
    <n v="0"/>
    <s v="Untapped"/>
    <s v="None"/>
    <n v="2000"/>
    <n v="0"/>
    <s v="http://blocgame.com/stats.php?id=189"/>
    <s v="Nice"/>
    <s v="2 Hundred Tons per month"/>
    <n v="0"/>
  </r>
  <r>
    <s v="stormageddon"/>
    <s v="striller"/>
    <x v="0"/>
    <n v="25"/>
    <n v="0"/>
    <s v="First World War surplus"/>
    <n v="0"/>
    <n v="0"/>
    <s v="Elite"/>
    <n v="71"/>
    <n v="319"/>
    <n v="0"/>
    <x v="9"/>
    <n v="0"/>
    <s v="Untapped"/>
    <s v="None"/>
    <n v="2000"/>
    <n v="0"/>
    <s v="http://blocgame.com/stats.php?id=364"/>
    <s v="Nice"/>
    <s v="2 Hundred Tons per month"/>
    <n v="0"/>
  </r>
  <r>
    <s v="Artoquas"/>
    <s v="Dr. Quaz"/>
    <x v="0"/>
    <n v="20"/>
    <n v="0"/>
    <s v="Finest of the 19th century"/>
    <n v="0"/>
    <n v="0"/>
    <s v="Standard"/>
    <n v="28"/>
    <n v="318"/>
    <n v="0"/>
    <x v="10"/>
    <n v="0"/>
    <s v="Untapped"/>
    <s v="None"/>
    <n v="2000"/>
    <n v="0"/>
    <s v="http://blocgame.com/stats.php?id=41429"/>
    <s v="Nice"/>
    <s v="2 Hundred Tons per month"/>
    <n v="0"/>
  </r>
  <r>
    <s v="Volpone"/>
    <s v="Dodes"/>
    <x v="0"/>
    <n v="20"/>
    <n v="0"/>
    <s v="Finest of the 19th century"/>
    <n v="0"/>
    <n v="0"/>
    <s v="Standard"/>
    <n v="60"/>
    <n v="318"/>
    <n v="0"/>
    <x v="0"/>
    <n v="0"/>
    <s v="Untapped"/>
    <s v="None"/>
    <n v="2000"/>
    <n v="0"/>
    <s v="http://blocgame.com/stats.php?id=41445"/>
    <s v="Nice"/>
    <s v="2 Hundred Tons per month"/>
    <n v="0"/>
  </r>
  <r>
    <s v="Kulu"/>
    <s v="Dragonknight"/>
    <x v="0"/>
    <n v="20"/>
    <n v="0"/>
    <s v="Finest of the 19th century"/>
    <n v="0"/>
    <n v="0"/>
    <s v="Standard"/>
    <n v="63"/>
    <n v="319"/>
    <n v="0"/>
    <x v="17"/>
    <n v="0"/>
    <s v="Untapped"/>
    <s v="None"/>
    <n v="2000"/>
    <n v="0"/>
    <s v="http://blocgame.com/stats.php?id=43537"/>
    <s v="Nice"/>
    <s v="2 Hundred Tons per month"/>
    <n v="0"/>
  </r>
  <r>
    <s v="Pie"/>
    <s v="bunny232"/>
    <x v="0"/>
    <n v="25"/>
    <n v="0"/>
    <s v="First World War surplus"/>
    <n v="0"/>
    <n v="0"/>
    <s v="Elite"/>
    <n v="66"/>
    <n v="319"/>
    <n v="6935"/>
    <x v="7"/>
    <n v="0"/>
    <s v="Untapped"/>
    <s v="None"/>
    <n v="2000"/>
    <n v="0"/>
    <s v="http://blocgame.com/stats.php?id=43666"/>
    <s v="Nice"/>
    <s v="3 Hundred Tons per month"/>
    <s v="1 Mbbl per month"/>
  </r>
  <r>
    <s v="Parsadox"/>
    <s v="Parsadox"/>
    <x v="13"/>
    <n v="22"/>
    <n v="0"/>
    <s v="First World War surplus"/>
    <n v="1"/>
    <n v="0"/>
    <s v="Good"/>
    <n v="28"/>
    <n v="319"/>
    <n v="3455"/>
    <x v="12"/>
    <n v="0"/>
    <s v="Plentiful"/>
    <s v="None"/>
    <n v="1960"/>
    <n v="0"/>
    <s v="http://blocgame.com/stats.php?id=44331"/>
    <s v="Nice"/>
    <s v="5 Hundred Tons per month"/>
    <s v="3 Mbbl per month"/>
  </r>
  <r>
    <s v="Para"/>
    <s v="Paradiziac"/>
    <x v="0"/>
    <n v="20"/>
    <n v="0"/>
    <s v="Finest of the 19th century"/>
    <n v="0"/>
    <n v="0"/>
    <s v="Standard"/>
    <n v="59"/>
    <n v="319"/>
    <n v="0"/>
    <x v="4"/>
    <n v="0"/>
    <s v="Untapped"/>
    <s v="None"/>
    <n v="2000"/>
    <n v="0"/>
    <s v="http://blocgame.com/stats.php?id=45380"/>
    <s v="Nice"/>
    <s v="2 Hundred Tons per month"/>
    <n v="0"/>
  </r>
  <r>
    <s v="YourMom"/>
    <s v="darktanis"/>
    <x v="0"/>
    <n v="20"/>
    <n v="0"/>
    <s v="Finest of the 19th century"/>
    <n v="0"/>
    <n v="0"/>
    <s v="Standard"/>
    <n v="65"/>
    <n v="319"/>
    <n v="0"/>
    <x v="8"/>
    <n v="0"/>
    <s v="Untapped"/>
    <s v="None"/>
    <n v="2000"/>
    <n v="0"/>
    <s v="http://blocgame.com/stats.php?id=47091"/>
    <s v="Nice"/>
    <s v="2 Hundred Tons per month"/>
    <n v="0"/>
  </r>
  <r>
    <s v="Lexicanum"/>
    <s v="eb11"/>
    <x v="0"/>
    <n v="25"/>
    <n v="0"/>
    <s v="First World War surplus"/>
    <n v="0"/>
    <n v="0"/>
    <s v="Elite"/>
    <n v="60"/>
    <n v="318"/>
    <n v="0"/>
    <x v="9"/>
    <n v="0"/>
    <s v="Untapped"/>
    <s v="None"/>
    <n v="2000"/>
    <n v="0"/>
    <s v="http://blocgame.com/stats.php?id=48166"/>
    <s v="Nice"/>
    <s v="2 Hundred Tons per month"/>
    <n v="0"/>
  </r>
  <r>
    <s v="Bananama"/>
    <s v="Tokajima"/>
    <x v="0"/>
    <n v="15"/>
    <n v="0"/>
    <s v="First World War surplus"/>
    <n v="0"/>
    <n v="0"/>
    <s v="Elite"/>
    <n v="59"/>
    <n v="319"/>
    <n v="0"/>
    <x v="4"/>
    <n v="0"/>
    <s v="Untapped"/>
    <s v="None"/>
    <n v="1980"/>
    <n v="0"/>
    <s v="http://blocgame.com/stats.php?id=49257"/>
    <s v="Nice"/>
    <s v="2 Hundred Tons per month"/>
    <n v="0"/>
  </r>
  <r>
    <s v="Olympia"/>
    <s v="Xasthur"/>
    <x v="6"/>
    <n v="35"/>
    <n v="0"/>
    <s v="Finest of the 19th century"/>
    <n v="0"/>
    <n v="0"/>
    <s v="Elite"/>
    <n v="12"/>
    <n v="319"/>
    <n v="0"/>
    <x v="17"/>
    <n v="0"/>
    <s v="Untapped"/>
    <s v="Meagre"/>
    <n v="2039"/>
    <n v="0"/>
    <s v="http://blocgame.com/stats.php?id=51354"/>
    <s v="Nice"/>
    <s v="5 Hundred Tons per month"/>
    <n v="0"/>
  </r>
  <r>
    <s v="Rosmansor"/>
    <s v="Dr Mahathir"/>
    <x v="0"/>
    <n v="18"/>
    <n v="0"/>
    <s v="Finest of the 19th century"/>
    <n v="0"/>
    <n v="0"/>
    <s v="Standard"/>
    <n v="63"/>
    <n v="318"/>
    <n v="0"/>
    <x v="10"/>
    <n v="0"/>
    <s v="Untapped"/>
    <s v="None"/>
    <n v="2000"/>
    <n v="0"/>
    <s v="http://blocgame.com/stats.php?id=51616"/>
    <s v="Nice"/>
    <s v="2 Hundred Tons per month"/>
    <n v="0"/>
  </r>
  <r>
    <s v="Dovelantis"/>
    <s v="Kenneth Hon"/>
    <x v="0"/>
    <n v="20"/>
    <n v="0"/>
    <s v="Finest of the 19th century"/>
    <n v="0"/>
    <n v="0"/>
    <s v="Standard"/>
    <n v="70"/>
    <n v="319"/>
    <n v="0"/>
    <x v="2"/>
    <n v="0"/>
    <s v="Untapped"/>
    <s v="None"/>
    <n v="2000"/>
    <n v="0"/>
    <s v="http://blocgame.com/stats.php?id=51767"/>
    <s v="Nice"/>
    <s v="2 Hundred Tons per month"/>
    <n v="0"/>
  </r>
  <r>
    <s v="Cigars"/>
    <s v="El Caballo"/>
    <x v="6"/>
    <n v="35"/>
    <n v="0"/>
    <s v="First World War surplus"/>
    <n v="0"/>
    <n v="0"/>
    <s v="Elite"/>
    <n v="5"/>
    <n v="317"/>
    <n v="0"/>
    <x v="4"/>
    <n v="0"/>
    <s v="Untapped"/>
    <s v="None"/>
    <n v="2016"/>
    <n v="0"/>
    <s v="http://blocgame.com/stats.php?id=52087"/>
    <s v="Good"/>
    <s v="2 Hundred Tons per month"/>
    <n v="0"/>
  </r>
  <r>
    <s v="Best Girl"/>
    <s v="Asuka Soryu"/>
    <x v="0"/>
    <n v="20"/>
    <n v="0"/>
    <s v="Finest of the 19th century"/>
    <n v="0"/>
    <n v="0"/>
    <s v="Standard"/>
    <n v="60"/>
    <n v="319"/>
    <n v="0"/>
    <x v="2"/>
    <n v="0"/>
    <s v="Untapped"/>
    <s v="None"/>
    <n v="2000"/>
    <n v="0"/>
    <s v="http://blocgame.com/stats.php?id=55764"/>
    <s v="Nice"/>
    <s v="2 Hundred Tons per month"/>
    <n v="0"/>
  </r>
  <r>
    <s v="Rising Sun"/>
    <s v="lordeski"/>
    <x v="0"/>
    <n v="20"/>
    <n v="0"/>
    <s v="Finest of the 19th century"/>
    <n v="0"/>
    <n v="0"/>
    <s v="Standard"/>
    <n v="70"/>
    <n v="318"/>
    <n v="0"/>
    <x v="2"/>
    <n v="0"/>
    <s v="Untapped"/>
    <s v="None"/>
    <n v="2000"/>
    <n v="0"/>
    <s v="http://blocgame.com/stats.php?id=57267"/>
    <s v="Nice"/>
    <s v="3 Hundred Tons per month"/>
    <n v="0"/>
  </r>
  <r>
    <s v="Boro"/>
    <s v="Speedy13"/>
    <x v="3"/>
    <n v="22"/>
    <n v="0"/>
    <s v="First World War surplus"/>
    <n v="0"/>
    <n v="0"/>
    <s v="Standard"/>
    <n v="11"/>
    <n v="321"/>
    <n v="336"/>
    <x v="4"/>
    <n v="0"/>
    <s v="Untapped"/>
    <s v="None"/>
    <n v="2000"/>
    <n v="0"/>
    <s v="http://blocgame.com/stats.php?id=59257"/>
    <s v="Angelic"/>
    <s v="5 Hundred Tons per month"/>
    <s v="1 Mbbl per month"/>
  </r>
  <r>
    <s v="Newbish"/>
    <s v="Newbish"/>
    <x v="12"/>
    <n v="37"/>
    <n v="0"/>
    <s v="First World War surplus"/>
    <n v="0"/>
    <n v="0"/>
    <s v="Good"/>
    <n v="13"/>
    <n v="319"/>
    <n v="4298"/>
    <x v="5"/>
    <n v="0"/>
    <s v="Untapped"/>
    <s v="Small"/>
    <n v="2000"/>
    <n v="0"/>
    <s v="http://blocgame.com/stats.php?id=59854"/>
    <s v="Nice"/>
    <s v="3 Hundred Tons per month"/>
    <s v="1 Mbbl per month"/>
  </r>
  <r>
    <s v="Puncak Alam"/>
    <s v="Abg Ami"/>
    <x v="0"/>
    <n v="11"/>
    <n v="0"/>
    <s v="Finest of the 19th century"/>
    <n v="0"/>
    <n v="0"/>
    <s v="Standard"/>
    <n v="19"/>
    <n v="319"/>
    <n v="0"/>
    <x v="0"/>
    <n v="0"/>
    <s v="Untapped"/>
    <s v="None"/>
    <n v="1980"/>
    <n v="0"/>
    <s v="http://blocgame.com/stats.php?id=60373"/>
    <s v="Nice"/>
    <s v="2 Hundred Tons per month"/>
    <n v="0"/>
  </r>
  <r>
    <s v="Anthony"/>
    <s v="sgtandrade2014"/>
    <x v="3"/>
    <n v="20"/>
    <n v="0"/>
    <s v="First World War surplus"/>
    <n v="1"/>
    <n v="0"/>
    <s v="Elite"/>
    <n v="3"/>
    <n v="319"/>
    <n v="1"/>
    <x v="2"/>
    <n v="0"/>
    <s v="Untapped"/>
    <s v="None"/>
    <n v="2000"/>
    <n v="0"/>
    <s v="http://blocgame.com/stats.php?id=62825"/>
    <s v="Nice"/>
    <s v="4 Hundred Tons per month"/>
    <s v="1 Mbbl per month"/>
  </r>
  <r>
    <s v="Terra Predonum"/>
    <s v="roseclare0000"/>
    <x v="0"/>
    <n v="30"/>
    <n v="0"/>
    <s v="First World War surplus"/>
    <n v="0"/>
    <n v="0"/>
    <s v="Elite"/>
    <n v="2"/>
    <n v="319"/>
    <n v="0"/>
    <x v="15"/>
    <n v="0"/>
    <s v="Untapped"/>
    <s v="None"/>
    <n v="2000"/>
    <n v="0"/>
    <s v="http://blocgame.com/stats.php?id=62885"/>
    <s v="Good"/>
    <s v="3 Hundred Tons per month"/>
    <n v="0"/>
  </r>
  <r>
    <s v="State of Islam"/>
    <s v="Abu Muhammad Al-Adnani"/>
    <x v="0"/>
    <n v="11"/>
    <n v="0"/>
    <s v="First World War surplus"/>
    <n v="0"/>
    <n v="0"/>
    <s v="Elite"/>
    <n v="71"/>
    <n v="318"/>
    <n v="0"/>
    <x v="5"/>
    <n v="0"/>
    <s v="Untapped"/>
    <s v="None"/>
    <n v="1960"/>
    <n v="0"/>
    <s v="http://blocgame.com/stats.php?id=63099"/>
    <s v="Nice"/>
    <s v="2 Hundred Tons per month"/>
    <n v="0"/>
  </r>
  <r>
    <s v="Veitiz"/>
    <s v="Lee Marshalli"/>
    <x v="0"/>
    <n v="25"/>
    <n v="0"/>
    <s v="First World War surplus"/>
    <n v="0"/>
    <n v="0"/>
    <s v="Elite"/>
    <n v="71"/>
    <n v="319"/>
    <n v="0"/>
    <x v="7"/>
    <n v="0"/>
    <s v="Untapped"/>
    <s v="None"/>
    <n v="2000"/>
    <n v="0"/>
    <s v="http://blocgame.com/stats.php?id=63101"/>
    <s v="Nice"/>
    <s v="2 Hundred Tons per month"/>
    <n v="0"/>
  </r>
  <r>
    <s v="Romanian"/>
    <s v="Ceausescu"/>
    <x v="0"/>
    <n v="20"/>
    <n v="0"/>
    <s v="Finest of the 19th century"/>
    <n v="0"/>
    <n v="0"/>
    <s v="Standard"/>
    <n v="70"/>
    <n v="319"/>
    <n v="0"/>
    <x v="5"/>
    <n v="0"/>
    <s v="Untapped"/>
    <s v="None"/>
    <n v="2000"/>
    <n v="0"/>
    <s v="http://blocgame.com/stats.php?id=63102"/>
    <s v="Nice"/>
    <s v="2 Hundred Tons per month"/>
    <n v="0"/>
  </r>
  <r>
    <s v="Newsoka"/>
    <s v="E Mark"/>
    <x v="4"/>
    <n v="18"/>
    <n v="0"/>
    <s v="First World War surplus"/>
    <n v="0"/>
    <n v="0"/>
    <s v="Standard"/>
    <n v="0"/>
    <n v="319"/>
    <n v="446"/>
    <x v="0"/>
    <n v="0"/>
    <s v="Untapped"/>
    <s v="None"/>
    <n v="1945"/>
    <n v="0"/>
    <s v="http://blocgame.com/stats.php?id=63105"/>
    <s v="Nice"/>
    <s v="8 Hundred Tons per month"/>
    <s v="3 Mbbl per month"/>
  </r>
  <r>
    <s v="terna"/>
    <s v="sacrificium"/>
    <x v="0"/>
    <n v="20"/>
    <n v="0"/>
    <s v="Finest of the 19th century"/>
    <n v="0"/>
    <n v="0"/>
    <s v="Standard"/>
    <n v="68"/>
    <n v="318"/>
    <n v="4844"/>
    <x v="7"/>
    <n v="0"/>
    <s v="Untapped"/>
    <s v="None"/>
    <n v="2000"/>
    <n v="0"/>
    <s v="http://blocgame.com/stats.php?id=63112"/>
    <s v="Nice"/>
    <s v="3 Hundred Tons per month"/>
    <s v="1 Mbbl per month"/>
  </r>
  <r>
    <s v="valnaya"/>
    <s v="mssnow"/>
    <x v="0"/>
    <n v="25"/>
    <n v="0"/>
    <s v="First World War surplus"/>
    <n v="0"/>
    <n v="0"/>
    <s v="Elite"/>
    <n v="65"/>
    <n v="319"/>
    <n v="0"/>
    <x v="1"/>
    <n v="0"/>
    <s v="Untapped"/>
    <s v="None"/>
    <n v="2000"/>
    <n v="0"/>
    <s v="http://blocgame.com/stats.php?id=63127"/>
    <s v="Nice"/>
    <s v="2 Hundred Tons per month"/>
    <n v="0"/>
  </r>
  <r>
    <s v="Seinfeldstan"/>
    <s v="dman5202"/>
    <x v="0"/>
    <n v="25"/>
    <n v="0"/>
    <s v="First World War surplus"/>
    <n v="0"/>
    <n v="0"/>
    <s v="Elite"/>
    <n v="60"/>
    <n v="319"/>
    <n v="0"/>
    <x v="15"/>
    <n v="0"/>
    <s v="Untapped"/>
    <s v="None"/>
    <n v="2000"/>
    <n v="0"/>
    <s v="http://blocgame.com/stats.php?id=63145"/>
    <s v="Nice"/>
    <s v="2 Hundred Tons per month"/>
    <n v="0"/>
  </r>
  <r>
    <s v="Iwo Jima"/>
    <s v="Tadamichi Kuribayashi"/>
    <x v="3"/>
    <n v="31"/>
    <n v="0"/>
    <s v="First World War surplus"/>
    <n v="0"/>
    <n v="0"/>
    <s v="Good"/>
    <n v="0"/>
    <n v="319"/>
    <n v="442"/>
    <x v="2"/>
    <n v="0"/>
    <s v="Untapped"/>
    <s v="Meagre"/>
    <n v="2000"/>
    <n v="0"/>
    <s v="http://blocgame.com/stats.php?id=63259"/>
    <s v="Good"/>
    <s v="3 Hundred Tons per month"/>
    <s v="1 Mbbl per month"/>
  </r>
  <r>
    <s v="Trump2k16"/>
    <s v="Trumpo"/>
    <x v="3"/>
    <n v="20"/>
    <n v="0"/>
    <s v="Finest of the 19th century"/>
    <n v="0"/>
    <n v="0"/>
    <s v="Standard"/>
    <n v="47"/>
    <n v="319"/>
    <n v="227"/>
    <x v="17"/>
    <n v="0"/>
    <s v="Untapped"/>
    <s v="None"/>
    <n v="2000"/>
    <n v="0"/>
    <s v="http://blocgame.com/stats.php?id=63427"/>
    <s v="Good"/>
    <s v="3 Hundred Tons per month"/>
    <s v="1 Mbbl per month"/>
  </r>
  <r>
    <s v="August"/>
    <s v="Keile"/>
    <x v="0"/>
    <n v="16"/>
    <n v="0"/>
    <s v="Finest of the 19th century"/>
    <n v="0"/>
    <n v="0"/>
    <s v="Good"/>
    <n v="23"/>
    <n v="319"/>
    <n v="4806"/>
    <x v="7"/>
    <n v="0"/>
    <s v="Untapped"/>
    <s v="None"/>
    <n v="2000"/>
    <n v="0"/>
    <s v="http://blocgame.com/stats.php?id=63439"/>
    <s v="Questionable"/>
    <s v="4 Hundred Tons per month"/>
    <s v="3 Mbbl per month"/>
  </r>
  <r>
    <s v="Dickbutt/pol/"/>
    <s v="Dickbutt/pol/"/>
    <x v="3"/>
    <n v="12"/>
    <n v="0"/>
    <s v="Finest of the 19th century"/>
    <n v="0"/>
    <n v="0"/>
    <s v="Elite"/>
    <n v="0"/>
    <n v="326"/>
    <n v="0"/>
    <x v="14"/>
    <n v="0"/>
    <s v="Untapped"/>
    <s v="Meagre"/>
    <n v="2039"/>
    <n v="0"/>
    <s v="http://blocgame.com/stats.php?id=63536"/>
    <s v="Isolated"/>
    <s v="3 Hundred Tons per month"/>
    <s v="1 Mbbl per month"/>
  </r>
  <r>
    <s v="Banana"/>
    <s v="ReissDJO"/>
    <x v="0"/>
    <n v="25"/>
    <n v="0"/>
    <s v="First World War surplus"/>
    <n v="0"/>
    <n v="0"/>
    <s v="Elite"/>
    <n v="80"/>
    <n v="318"/>
    <n v="0"/>
    <x v="9"/>
    <n v="0"/>
    <s v="Untapped"/>
    <s v="None"/>
    <n v="2000"/>
    <n v="0"/>
    <s v="http://blocgame.com/stats.php?id=4132"/>
    <s v="Nice"/>
    <s v="2 Hundred Tons per month"/>
    <n v="0"/>
  </r>
  <r>
    <s v="Lite"/>
    <s v="fierguy"/>
    <x v="0"/>
    <n v="20"/>
    <n v="0"/>
    <s v="Finest of the 19th century"/>
    <n v="0"/>
    <n v="0"/>
    <s v="Standard"/>
    <n v="80"/>
    <n v="315"/>
    <n v="0"/>
    <x v="2"/>
    <n v="0"/>
    <s v="Untapped"/>
    <s v="None"/>
    <n v="2000"/>
    <n v="0"/>
    <s v="http://blocgame.com/stats.php?id=40476"/>
    <s v="Nice"/>
    <s v="2 Hundred Tons per month"/>
    <n v="0"/>
  </r>
  <r>
    <s v="Kaliningrad"/>
    <s v="Fincap"/>
    <x v="0"/>
    <n v="25"/>
    <n v="0"/>
    <s v="First World War surplus"/>
    <n v="0"/>
    <n v="0"/>
    <s v="Elite"/>
    <n v="76"/>
    <n v="318"/>
    <n v="0"/>
    <x v="4"/>
    <n v="0"/>
    <s v="Untapped"/>
    <s v="None"/>
    <n v="2000"/>
    <n v="0"/>
    <s v="http://blocgame.com/stats.php?id=41738"/>
    <s v="Nice"/>
    <s v="2 Hundred Tons per month"/>
    <n v="0"/>
  </r>
  <r>
    <s v="Gharin"/>
    <s v="James Oakwood"/>
    <x v="0"/>
    <n v="25"/>
    <n v="0"/>
    <s v="First World War surplus"/>
    <n v="0"/>
    <n v="0"/>
    <s v="Elite"/>
    <n v="72"/>
    <n v="318"/>
    <n v="0"/>
    <x v="13"/>
    <n v="0"/>
    <s v="Untapped"/>
    <s v="None"/>
    <n v="2000"/>
    <n v="0"/>
    <s v="http://blocgame.com/stats.php?id=42490"/>
    <s v="Nice"/>
    <s v="2 Hundred Tons per month"/>
    <n v="0"/>
  </r>
  <r>
    <s v="Roman Egypt"/>
    <s v="Marc Antony"/>
    <x v="0"/>
    <n v="25"/>
    <n v="0"/>
    <s v="First World War surplus"/>
    <n v="0"/>
    <n v="0"/>
    <s v="Elite"/>
    <n v="78"/>
    <n v="318"/>
    <n v="0"/>
    <x v="7"/>
    <n v="0"/>
    <s v="Untapped"/>
    <s v="None"/>
    <n v="2000"/>
    <n v="0"/>
    <s v="http://blocgame.com/stats.php?id=44644"/>
    <s v="Nice"/>
    <s v="2 Hundred Tons per month"/>
    <n v="0"/>
  </r>
  <r>
    <s v="Loumy"/>
    <s v="loumiy"/>
    <x v="0"/>
    <n v="20"/>
    <n v="0"/>
    <s v="Finest of the 19th century"/>
    <n v="0"/>
    <n v="0"/>
    <s v="Standard"/>
    <n v="80"/>
    <n v="318"/>
    <n v="0"/>
    <x v="13"/>
    <n v="0"/>
    <s v="Untapped"/>
    <s v="None"/>
    <n v="2000"/>
    <n v="0"/>
    <s v="http://blocgame.com/stats.php?id=45458"/>
    <s v="Nice"/>
    <s v="2 Hundred Tons per month"/>
    <n v="0"/>
  </r>
  <r>
    <s v="Agair"/>
    <s v="miguel angel"/>
    <x v="0"/>
    <n v="20"/>
    <n v="0"/>
    <s v="Finest of the 19th century"/>
    <n v="0"/>
    <n v="0"/>
    <s v="Standard"/>
    <n v="80"/>
    <n v="318"/>
    <n v="0"/>
    <x v="15"/>
    <n v="0"/>
    <s v="Untapped"/>
    <s v="None"/>
    <n v="2000"/>
    <n v="0"/>
    <s v="http://blocgame.com/stats.php?id=46015"/>
    <s v="Nice"/>
    <s v="2 Hundred Tons per month"/>
    <n v="0"/>
  </r>
  <r>
    <s v="Misr"/>
    <s v="Saif al Din ibn Tawfiq"/>
    <x v="0"/>
    <n v="25"/>
    <n v="0"/>
    <s v="First World War surplus"/>
    <n v="0"/>
    <n v="0"/>
    <s v="Elite"/>
    <n v="75"/>
    <n v="318"/>
    <n v="1940"/>
    <x v="7"/>
    <n v="0"/>
    <s v="Untapped"/>
    <s v="None"/>
    <n v="2000"/>
    <n v="0"/>
    <s v="http://blocgame.com/stats.php?id=46061"/>
    <s v="Nice"/>
    <s v="4 Hundred Tons per month"/>
    <s v="2 Mbbl per month"/>
  </r>
  <r>
    <s v="Kajima"/>
    <s v="Angelus"/>
    <x v="0"/>
    <n v="25"/>
    <n v="0"/>
    <s v="First World War surplus"/>
    <n v="0"/>
    <n v="0"/>
    <s v="Elite"/>
    <n v="80"/>
    <n v="318"/>
    <n v="0"/>
    <x v="2"/>
    <n v="0"/>
    <s v="Untapped"/>
    <s v="None"/>
    <n v="2000"/>
    <n v="0"/>
    <s v="http://blocgame.com/stats.php?id=46908"/>
    <s v="Nice"/>
    <s v="2 Hundred Tons per month"/>
    <n v="0"/>
  </r>
  <r>
    <s v="Spontania"/>
    <s v="Katharo"/>
    <x v="0"/>
    <n v="25"/>
    <n v="0"/>
    <s v="First World War surplus"/>
    <n v="0"/>
    <n v="0"/>
    <s v="Elite"/>
    <n v="76"/>
    <n v="315"/>
    <n v="0"/>
    <x v="13"/>
    <n v="0"/>
    <s v="Untapped"/>
    <s v="None"/>
    <n v="2000"/>
    <n v="0"/>
    <s v="http://blocgame.com/stats.php?id=47084"/>
    <s v="Nice"/>
    <s v="2 Hundred Tons per month"/>
    <n v="0"/>
  </r>
  <r>
    <s v="Memes Too Hard"/>
    <s v="iTzDannyHD"/>
    <x v="0"/>
    <n v="20"/>
    <n v="0"/>
    <s v="Finest of the 19th century"/>
    <n v="0"/>
    <n v="0"/>
    <s v="Standard"/>
    <n v="73"/>
    <n v="315"/>
    <n v="0"/>
    <x v="17"/>
    <n v="0"/>
    <s v="Untapped"/>
    <s v="None"/>
    <n v="2000"/>
    <n v="0"/>
    <s v="http://blocgame.com/stats.php?id=47258"/>
    <s v="Nice"/>
    <s v="2 Hundred Tons per month"/>
    <n v="0"/>
  </r>
  <r>
    <s v="istan"/>
    <s v="General Augustus Quimby"/>
    <x v="0"/>
    <n v="20"/>
    <n v="0"/>
    <s v="First World War surplus"/>
    <n v="0"/>
    <n v="0"/>
    <s v="Elite"/>
    <n v="74"/>
    <n v="318"/>
    <n v="0"/>
    <x v="1"/>
    <n v="0"/>
    <s v="Untapped"/>
    <s v="None"/>
    <n v="1960"/>
    <n v="0"/>
    <s v="http://blocgame.com/stats.php?id=47831"/>
    <s v="Nice"/>
    <s v="2 Hundred Tons per month"/>
    <n v="0"/>
  </r>
  <r>
    <s v="Gethas"/>
    <s v="Sevatar"/>
    <x v="0"/>
    <n v="25"/>
    <n v="0"/>
    <s v="First World War surplus"/>
    <n v="0"/>
    <n v="0"/>
    <s v="Elite"/>
    <n v="79"/>
    <n v="318"/>
    <n v="0"/>
    <x v="16"/>
    <n v="0"/>
    <s v="Untapped"/>
    <s v="None"/>
    <n v="2000"/>
    <n v="0"/>
    <s v="http://blocgame.com/stats.php?id=48515"/>
    <s v="Nice"/>
    <s v="2 Hundred Tons per month"/>
    <n v="0"/>
  </r>
  <r>
    <s v="Alaska"/>
    <s v="southh"/>
    <x v="0"/>
    <n v="20"/>
    <n v="0"/>
    <s v="Finest of the 19th century"/>
    <n v="0"/>
    <n v="0"/>
    <s v="Standard"/>
    <n v="80"/>
    <n v="315"/>
    <n v="0"/>
    <x v="7"/>
    <n v="0"/>
    <s v="Untapped"/>
    <s v="None"/>
    <n v="2000"/>
    <n v="0"/>
    <s v="http://blocgame.com/stats.php?id=48756"/>
    <s v="Nice"/>
    <s v="2 Hundred Tons per month"/>
    <n v="0"/>
  </r>
  <r>
    <s v="Galifrey"/>
    <s v="Eduardo lomeli"/>
    <x v="0"/>
    <n v="25"/>
    <n v="0"/>
    <s v="First World War surplus"/>
    <n v="0"/>
    <n v="0"/>
    <s v="Elite"/>
    <n v="83"/>
    <n v="318"/>
    <n v="0"/>
    <x v="19"/>
    <n v="0"/>
    <s v="Untapped"/>
    <s v="None"/>
    <n v="2000"/>
    <n v="0"/>
    <s v="http://blocgame.com/stats.php?id=51939"/>
    <s v="Nice"/>
    <s v="2 Hundred Tons per month"/>
    <n v="0"/>
  </r>
  <r>
    <s v="Quebogj"/>
    <s v="Ulovecandy"/>
    <x v="0"/>
    <n v="20"/>
    <n v="0"/>
    <s v="Finest of the 19th century"/>
    <n v="0"/>
    <n v="0"/>
    <s v="Standard"/>
    <n v="77"/>
    <n v="318"/>
    <n v="0"/>
    <x v="10"/>
    <n v="0"/>
    <s v="Untapped"/>
    <s v="None"/>
    <n v="2000"/>
    <n v="0"/>
    <s v="http://blocgame.com/stats.php?id=52827"/>
    <s v="Nice"/>
    <s v="2 Hundred Tons per month"/>
    <n v="0"/>
  </r>
  <r>
    <s v="Felinia"/>
    <s v="Neko-sama"/>
    <x v="0"/>
    <n v="20"/>
    <n v="0"/>
    <s v="Finest of the 19th century"/>
    <n v="0"/>
    <n v="0"/>
    <s v="Standard"/>
    <n v="80"/>
    <n v="318"/>
    <n v="0"/>
    <x v="2"/>
    <n v="0"/>
    <s v="Untapped"/>
    <s v="None"/>
    <n v="2000"/>
    <n v="0"/>
    <s v="http://blocgame.com/stats.php?id=52995"/>
    <s v="Nice"/>
    <s v="2 Hundred Tons per month"/>
    <n v="0"/>
  </r>
  <r>
    <s v="Turodi"/>
    <s v="Pt74"/>
    <x v="0"/>
    <n v="20"/>
    <n v="0"/>
    <s v="Finest of the 19th century"/>
    <n v="0"/>
    <n v="0"/>
    <s v="Standard"/>
    <n v="80"/>
    <n v="318"/>
    <n v="0"/>
    <x v="15"/>
    <n v="0"/>
    <s v="Untapped"/>
    <s v="None"/>
    <n v="2000"/>
    <n v="0"/>
    <s v="http://blocgame.com/stats.php?id=53194"/>
    <s v="Nice"/>
    <s v="2 Hundred Tons per month"/>
    <n v="0"/>
  </r>
  <r>
    <s v="Terminales"/>
    <s v="unopuntocinco"/>
    <x v="0"/>
    <n v="20"/>
    <n v="0"/>
    <s v="Finest of the 19th century"/>
    <n v="0"/>
    <n v="0"/>
    <s v="Standard"/>
    <n v="76"/>
    <n v="318"/>
    <n v="0"/>
    <x v="8"/>
    <n v="0"/>
    <s v="Untapped"/>
    <s v="None"/>
    <n v="2000"/>
    <n v="0"/>
    <s v="http://blocgame.com/stats.php?id=53772"/>
    <s v="Nice"/>
    <s v="2 Hundred Tons per month"/>
    <n v="0"/>
  </r>
  <r>
    <s v="New Celtia"/>
    <s v="Lycaedon"/>
    <x v="0"/>
    <n v="14"/>
    <n v="0"/>
    <s v="Finest of the 19th century"/>
    <n v="0"/>
    <n v="0"/>
    <s v="Standard"/>
    <n v="80"/>
    <n v="318"/>
    <n v="0"/>
    <x v="8"/>
    <n v="0"/>
    <s v="Untapped"/>
    <s v="None"/>
    <n v="1960"/>
    <n v="0"/>
    <s v="http://blocgame.com/stats.php?id=53998"/>
    <s v="Nice"/>
    <s v="2 Hundred Tons per month"/>
    <n v="0"/>
  </r>
  <r>
    <s v="Alexnadriasd"/>
    <s v="migas999"/>
    <x v="0"/>
    <n v="25"/>
    <n v="0"/>
    <s v="First World War surplus"/>
    <n v="0"/>
    <n v="0"/>
    <s v="Elite"/>
    <n v="80"/>
    <n v="318"/>
    <n v="0"/>
    <x v="4"/>
    <n v="0"/>
    <s v="Untapped"/>
    <s v="None"/>
    <n v="2000"/>
    <n v="0"/>
    <s v="http://blocgame.com/stats.php?id=54822"/>
    <s v="Nice"/>
    <s v="2 Hundred Tons per month"/>
    <n v="0"/>
  </r>
  <r>
    <s v="The Boer"/>
    <s v="Joe Soap"/>
    <x v="3"/>
    <n v="11"/>
    <n v="0"/>
    <s v="Finest of the 19th century"/>
    <n v="0"/>
    <n v="0"/>
    <s v="Elite"/>
    <n v="0"/>
    <n v="318"/>
    <n v="443"/>
    <x v="16"/>
    <n v="0"/>
    <s v="Untapped"/>
    <s v="None"/>
    <n v="2000"/>
    <n v="0"/>
    <s v="http://blocgame.com/stats.php?id=55355"/>
    <s v="Isolated"/>
    <s v="6 Hundred Tons per month"/>
    <s v="2 Mbbl per month"/>
  </r>
  <r>
    <s v="Riceland"/>
    <s v="Shouhei Ito"/>
    <x v="0"/>
    <n v="25"/>
    <n v="0"/>
    <s v="First World War surplus"/>
    <n v="0"/>
    <n v="0"/>
    <s v="Elite"/>
    <n v="76"/>
    <n v="318"/>
    <n v="0"/>
    <x v="2"/>
    <n v="0"/>
    <s v="Untapped"/>
    <s v="None"/>
    <n v="2000"/>
    <n v="0"/>
    <s v="http://blocgame.com/stats.php?id=55845"/>
    <s v="Nice"/>
    <s v="2 Hundred Tons per month"/>
    <n v="0"/>
  </r>
  <r>
    <s v="Icarus"/>
    <s v="PlasmaticPi"/>
    <x v="0"/>
    <n v="3"/>
    <n v="0"/>
    <s v="Finest of the 19th century"/>
    <n v="0"/>
    <n v="0"/>
    <s v="Standard"/>
    <n v="79"/>
    <n v="318"/>
    <n v="0"/>
    <x v="2"/>
    <n v="0"/>
    <s v="Untapped"/>
    <s v="None"/>
    <n v="1960"/>
    <n v="0"/>
    <s v="http://blocgame.com/stats.php?id=56854"/>
    <s v="Nice"/>
    <s v="2 Hundred Tons per month"/>
    <n v="0"/>
  </r>
  <r>
    <s v="Armacham"/>
    <s v="Aristide"/>
    <x v="0"/>
    <n v="20"/>
    <n v="0"/>
    <s v="Finest of the 19th century"/>
    <n v="0"/>
    <n v="0"/>
    <s v="Standard"/>
    <n v="75"/>
    <n v="315"/>
    <n v="0"/>
    <x v="2"/>
    <n v="0"/>
    <s v="Untapped"/>
    <s v="None"/>
    <n v="2000"/>
    <n v="0"/>
    <s v="http://blocgame.com/stats.php?id=57045"/>
    <s v="Nice"/>
    <s v="2 Hundred Tons per month"/>
    <n v="0"/>
  </r>
  <r>
    <s v="Shikaro"/>
    <s v="Stario"/>
    <x v="0"/>
    <n v="20"/>
    <n v="0"/>
    <s v="Finest of the 19th century"/>
    <n v="0"/>
    <n v="0"/>
    <s v="Standard"/>
    <n v="75"/>
    <n v="318"/>
    <n v="0"/>
    <x v="2"/>
    <n v="0"/>
    <s v="Untapped"/>
    <s v="None"/>
    <n v="2000"/>
    <n v="0"/>
    <s v="http://blocgame.com/stats.php?id=57764"/>
    <s v="Nice"/>
    <s v="2 Hundred Tons per month"/>
    <n v="0"/>
  </r>
  <r>
    <s v="Iskut"/>
    <s v="ASV1"/>
    <x v="0"/>
    <n v="20"/>
    <n v="0"/>
    <s v="Finest of the 19th century"/>
    <n v="0"/>
    <n v="0"/>
    <s v="Standard"/>
    <n v="80"/>
    <n v="318"/>
    <n v="0"/>
    <x v="11"/>
    <n v="0"/>
    <s v="Untapped"/>
    <s v="None"/>
    <n v="2000"/>
    <n v="0"/>
    <s v="http://blocgame.com/stats.php?id=58457"/>
    <s v="Nice"/>
    <s v="2 Hundred Tons per month"/>
    <n v="0"/>
  </r>
  <r>
    <s v="Minjoistan"/>
    <s v="Slavonny Chevok"/>
    <x v="0"/>
    <n v="20"/>
    <n v="0"/>
    <s v="Finest of the 19th century"/>
    <n v="0"/>
    <n v="0"/>
    <s v="Standard"/>
    <n v="77"/>
    <n v="318"/>
    <n v="1"/>
    <x v="17"/>
    <n v="0"/>
    <s v="Untapped"/>
    <s v="None"/>
    <n v="2000"/>
    <n v="0"/>
    <s v="http://blocgame.com/stats.php?id=59450"/>
    <s v="Nice"/>
    <s v="3 Hundred Tons per month"/>
    <s v="1 Mbbl per month"/>
  </r>
  <r>
    <s v="Neegus"/>
    <s v="Dildoge"/>
    <x v="0"/>
    <n v="3"/>
    <n v="0"/>
    <s v="Finest of the 19th century"/>
    <n v="0"/>
    <n v="0"/>
    <s v="Standard"/>
    <n v="76"/>
    <n v="318"/>
    <n v="0"/>
    <x v="3"/>
    <n v="0"/>
    <s v="Untapped"/>
    <s v="None"/>
    <n v="1960"/>
    <n v="0"/>
    <s v="http://blocgame.com/stats.php?id=59491"/>
    <s v="Nice"/>
    <s v="2 Hundred Tons per month"/>
    <n v="0"/>
  </r>
  <r>
    <s v="Vierte Reich"/>
    <s v="Silver_Sr71"/>
    <x v="0"/>
    <n v="4"/>
    <n v="0"/>
    <s v="Finest of the 19th century"/>
    <n v="0"/>
    <n v="0"/>
    <s v="Elite"/>
    <n v="3"/>
    <n v="318"/>
    <n v="0"/>
    <x v="16"/>
    <n v="0"/>
    <s v="Untapped"/>
    <s v="None"/>
    <n v="1940"/>
    <n v="0"/>
    <s v="http://blocgame.com/stats.php?id=59580"/>
    <s v="Good"/>
    <s v="3 Hundred Tons per month"/>
    <n v="0"/>
  </r>
  <r>
    <s v="DickKickem"/>
    <s v="SirReginaldDickface"/>
    <x v="3"/>
    <n v="25"/>
    <n v="0"/>
    <s v="First World War surplus"/>
    <n v="0"/>
    <n v="0"/>
    <s v="Elite"/>
    <n v="81"/>
    <n v="318"/>
    <n v="0"/>
    <x v="2"/>
    <n v="0"/>
    <s v="Untapped"/>
    <s v="None"/>
    <n v="2000"/>
    <n v="0"/>
    <s v="http://blocgame.com/stats.php?id=59772"/>
    <s v="Nice"/>
    <s v="3 Hundred Tons per month"/>
    <n v="0"/>
  </r>
  <r>
    <s v="Coka Banana"/>
    <s v="El Chapo"/>
    <x v="0"/>
    <n v="25"/>
    <n v="0"/>
    <s v="First World War surplus"/>
    <n v="0"/>
    <n v="0"/>
    <s v="Elite"/>
    <n v="78"/>
    <n v="318"/>
    <n v="0"/>
    <x v="15"/>
    <n v="0"/>
    <s v="Untapped"/>
    <s v="None"/>
    <n v="2000"/>
    <n v="0"/>
    <s v="http://blocgame.com/stats.php?id=60235"/>
    <s v="Nice"/>
    <s v="2 Hundred Tons per month"/>
    <n v="0"/>
  </r>
  <r>
    <s v="Great Malaya"/>
    <s v="hydraghost"/>
    <x v="2"/>
    <n v="30"/>
    <n v="0"/>
    <s v="First World War surplus"/>
    <n v="1"/>
    <n v="0"/>
    <s v="Elite"/>
    <n v="12"/>
    <n v="318"/>
    <n v="332"/>
    <x v="10"/>
    <n v="0"/>
    <s v="Untapped"/>
    <s v="None"/>
    <n v="2000"/>
    <n v="0"/>
    <s v="http://blocgame.com/stats.php?id=60510"/>
    <s v="Nice"/>
    <s v="2 Hundred Tons per month"/>
    <s v="2 Mbbl per month"/>
  </r>
  <r>
    <s v="Sulon Grande"/>
    <s v="Sulon the Defiler"/>
    <x v="7"/>
    <n v="31"/>
    <n v="0"/>
    <s v="First World War surplus"/>
    <n v="0"/>
    <n v="0"/>
    <s v="Elite"/>
    <n v="6"/>
    <n v="318"/>
    <n v="4846"/>
    <x v="6"/>
    <n v="0"/>
    <s v="Untapped"/>
    <s v="None"/>
    <n v="2000"/>
    <n v="0"/>
    <s v="http://blocgame.com/stats.php?id=61038"/>
    <s v="Normal"/>
    <s v="3 Hundred Tons per month"/>
    <s v="1 Mbbl per month"/>
  </r>
  <r>
    <s v="Jahanam"/>
    <s v="Pala Butoh"/>
    <x v="0"/>
    <n v="29"/>
    <n v="0"/>
    <s v="First World War surplus"/>
    <n v="0"/>
    <n v="0"/>
    <s v="Good"/>
    <n v="71"/>
    <n v="318"/>
    <n v="118"/>
    <x v="16"/>
    <n v="0"/>
    <s v="Untapped"/>
    <s v="None"/>
    <n v="2000"/>
    <n v="0"/>
    <s v="http://blocgame.com/stats.php?id=61191"/>
    <s v="Nice"/>
    <s v="3 Hundred Tons per month"/>
    <s v="1 Mbbl per month"/>
  </r>
  <r>
    <s v="Honesty"/>
    <s v="Fury"/>
    <x v="9"/>
    <n v="10"/>
    <n v="0"/>
    <s v="Finest of the 19th century"/>
    <n v="0"/>
    <n v="0"/>
    <s v="Standard"/>
    <n v="5"/>
    <n v="318"/>
    <n v="0"/>
    <x v="5"/>
    <n v="0"/>
    <s v="Untapped"/>
    <s v="None"/>
    <n v="1633"/>
    <n v="0"/>
    <s v="http://blocgame.com/stats.php?id=62094"/>
    <s v="Nice"/>
    <s v="2 Hundred Tons per month"/>
    <n v="0"/>
  </r>
  <r>
    <s v="Memelandtopia"/>
    <s v="ryanwse"/>
    <x v="0"/>
    <n v="8"/>
    <n v="0"/>
    <s v="Finest of the 19th century"/>
    <n v="0"/>
    <n v="0"/>
    <s v="Undisciplined Rabble"/>
    <n v="59"/>
    <n v="318"/>
    <n v="2138"/>
    <x v="1"/>
    <n v="0"/>
    <s v="Untapped"/>
    <s v="None"/>
    <n v="1375"/>
    <n v="0"/>
    <s v="http://blocgame.com/stats.php?id=62977"/>
    <s v="Nice"/>
    <s v="2 Hundred Tons per month"/>
    <s v="3 Mbbl per month"/>
  </r>
  <r>
    <s v="kupa"/>
    <s v="JebanDzbanu"/>
    <x v="0"/>
    <n v="25"/>
    <n v="0"/>
    <s v="First World War surplus"/>
    <n v="0"/>
    <n v="0"/>
    <s v="Elite"/>
    <n v="82"/>
    <n v="318"/>
    <n v="0"/>
    <x v="0"/>
    <n v="0"/>
    <s v="Untapped"/>
    <s v="None"/>
    <n v="2000"/>
    <n v="0"/>
    <s v="http://blocgame.com/stats.php?id=62982"/>
    <s v="Nice"/>
    <s v="2 Hundred Tons per month"/>
    <n v="0"/>
  </r>
  <r>
    <s v="Tebequador"/>
    <s v="Hoe Chee Minn"/>
    <x v="0"/>
    <n v="20"/>
    <n v="0"/>
    <s v="Finest of the 19th century"/>
    <n v="0"/>
    <n v="0"/>
    <s v="Standard"/>
    <n v="81"/>
    <n v="318"/>
    <n v="0"/>
    <x v="4"/>
    <n v="0"/>
    <s v="Untapped"/>
    <s v="None"/>
    <n v="2000"/>
    <n v="0"/>
    <s v="http://blocgame.com/stats.php?id=62989"/>
    <s v="Nice"/>
    <s v="2 Hundred Tons per month"/>
    <n v="0"/>
  </r>
  <r>
    <s v="FatherRussia"/>
    <s v="CryoWave"/>
    <x v="0"/>
    <n v="25"/>
    <n v="0"/>
    <s v="First World War surplus"/>
    <n v="0"/>
    <n v="0"/>
    <s v="Elite"/>
    <n v="82"/>
    <n v="315"/>
    <n v="0"/>
    <x v="17"/>
    <n v="0"/>
    <s v="Untapped"/>
    <s v="None"/>
    <n v="2000"/>
    <n v="0"/>
    <s v="http://blocgame.com/stats.php?id=62990"/>
    <s v="Nice"/>
    <s v="2 Hundred Tons per month"/>
    <n v="0"/>
  </r>
  <r>
    <s v="Willacoochiepop"/>
    <s v="Fawn Dell Maibalz"/>
    <x v="0"/>
    <n v="25"/>
    <n v="0"/>
    <s v="First World War surplus"/>
    <n v="0"/>
    <n v="0"/>
    <s v="Elite"/>
    <n v="81"/>
    <n v="318"/>
    <n v="0"/>
    <x v="10"/>
    <n v="0"/>
    <s v="Untapped"/>
    <s v="None"/>
    <n v="2000"/>
    <n v="0"/>
    <s v="http://blocgame.com/stats.php?id=62992"/>
    <s v="Nice"/>
    <s v="3 Hundred Tons per month"/>
    <n v="0"/>
  </r>
  <r>
    <s v="CubeHead"/>
    <s v="waveform"/>
    <x v="9"/>
    <n v="20"/>
    <n v="0"/>
    <s v="Finest of the 19th century"/>
    <n v="0"/>
    <n v="0"/>
    <s v="Good"/>
    <n v="0"/>
    <n v="318"/>
    <n v="2464"/>
    <x v="5"/>
    <n v="0"/>
    <s v="Untapped"/>
    <s v="None"/>
    <n v="2000"/>
    <n v="0"/>
    <s v="http://blocgame.com/stats.php?id=63001"/>
    <s v="Nice"/>
    <s v="3 Hundred Tons per month"/>
    <s v="2 Mbbl per month"/>
  </r>
  <r>
    <s v="Fakijistan"/>
    <s v="FakeMatty"/>
    <x v="0"/>
    <n v="25"/>
    <n v="0"/>
    <s v="First World War surplus"/>
    <n v="0"/>
    <n v="0"/>
    <s v="Elite"/>
    <n v="79"/>
    <n v="318"/>
    <n v="223"/>
    <x v="0"/>
    <n v="0"/>
    <s v="Untapped"/>
    <s v="None"/>
    <n v="2000"/>
    <n v="0"/>
    <s v="http://blocgame.com/stats.php?id=63018"/>
    <s v="Nice"/>
    <s v="2 Hundred Tons per month"/>
    <s v="1 Mbbl per month"/>
  </r>
  <r>
    <s v="Eleuthera"/>
    <s v="Gamb"/>
    <x v="29"/>
    <n v="3"/>
    <n v="0"/>
    <s v="First World War surplus"/>
    <n v="0"/>
    <n v="0"/>
    <s v="Elite"/>
    <n v="2"/>
    <n v="318"/>
    <n v="381"/>
    <x v="4"/>
    <n v="0"/>
    <n v="0"/>
    <s v="Meagre"/>
    <n v="2000"/>
    <n v="0"/>
    <s v="http://blocgame.com/stats.php?id=63029"/>
    <s v="Mad Dog"/>
    <s v="6 Hundred Tons per month"/>
    <s v="2 Mbbl per month"/>
  </r>
  <r>
    <s v="Walrusland"/>
    <s v="GeneralAdmiralBatman"/>
    <x v="0"/>
    <n v="7"/>
    <n v="0"/>
    <s v="Finest of the 19th century"/>
    <n v="0"/>
    <n v="0"/>
    <s v="Standard"/>
    <n v="78"/>
    <n v="318"/>
    <n v="0"/>
    <x v="17"/>
    <n v="0"/>
    <s v="Untapped"/>
    <s v="None"/>
    <n v="1980"/>
    <n v="0"/>
    <s v="http://blocgame.com/stats.php?id=63030"/>
    <s v="Nice"/>
    <s v="2 Hundred Tons per month"/>
    <n v="0"/>
  </r>
  <r>
    <s v="Malaysia."/>
    <s v="Tuanku Adam Zhafri"/>
    <x v="2"/>
    <n v="35"/>
    <n v="0"/>
    <s v="First World War surplus"/>
    <n v="1"/>
    <n v="0"/>
    <s v="Good"/>
    <n v="14"/>
    <n v="318"/>
    <n v="378"/>
    <x v="10"/>
    <n v="0"/>
    <s v="Untapped"/>
    <s v="Small"/>
    <n v="2030"/>
    <n v="0"/>
    <s v="http://blocgame.com/stats.php?id=63032"/>
    <s v="Nice"/>
    <s v="5 Hundred Tons per month"/>
    <s v="4 Mbbl per month"/>
  </r>
  <r>
    <s v="Citizens"/>
    <s v="ProfDaishor"/>
    <x v="0"/>
    <n v="20"/>
    <n v="0"/>
    <s v="Finest of the 19th century"/>
    <n v="0"/>
    <n v="0"/>
    <s v="Standard"/>
    <n v="78"/>
    <n v="318"/>
    <n v="0"/>
    <x v="2"/>
    <n v="0"/>
    <s v="Untapped"/>
    <s v="None"/>
    <n v="2000"/>
    <n v="0"/>
    <s v="http://blocgame.com/stats.php?id=63040"/>
    <s v="Nice"/>
    <s v="2 Hundred Tons per month"/>
    <n v="0"/>
  </r>
  <r>
    <s v="Sholatska"/>
    <s v="Verek"/>
    <x v="0"/>
    <n v="20"/>
    <n v="0"/>
    <s v="Finest of the 19th century"/>
    <n v="0"/>
    <n v="0"/>
    <s v="Standard"/>
    <n v="77"/>
    <n v="318"/>
    <n v="0"/>
    <x v="2"/>
    <n v="0"/>
    <s v="Untapped"/>
    <s v="None"/>
    <n v="2000"/>
    <n v="0"/>
    <s v="http://blocgame.com/stats.php?id=63049"/>
    <s v="Nice"/>
    <s v="2 Hundred Tons per month"/>
    <n v="0"/>
  </r>
  <r>
    <s v="Fresleven"/>
    <s v="Laeffy"/>
    <x v="0"/>
    <n v="25"/>
    <n v="0"/>
    <s v="First World War surplus"/>
    <n v="0"/>
    <n v="0"/>
    <s v="Elite"/>
    <n v="72"/>
    <n v="318"/>
    <n v="141"/>
    <x v="3"/>
    <n v="0"/>
    <s v="Untapped"/>
    <s v="None"/>
    <n v="2000"/>
    <n v="0"/>
    <s v="http://blocgame.com/stats.php?id=63081"/>
    <s v="Nice"/>
    <s v="2 Hundred Tons per month"/>
    <s v="1 Mbbl per month"/>
  </r>
  <r>
    <s v="OnePiece"/>
    <s v="AkiManang"/>
    <x v="0"/>
    <n v="23"/>
    <n v="0"/>
    <s v="First World War surplus"/>
    <n v="0"/>
    <n v="0"/>
    <s v="Elite"/>
    <n v="3"/>
    <n v="321"/>
    <n v="6411"/>
    <x v="12"/>
    <n v="0"/>
    <s v="Untapped"/>
    <s v="Meagre"/>
    <n v="2000"/>
    <n v="0"/>
    <s v="http://blocgame.com/stats.php?id=63126"/>
    <s v="Nice"/>
    <s v="2 Hundred Tons per month"/>
    <s v="3 Mbbl per month"/>
  </r>
  <r>
    <s v="Sintra"/>
    <s v="Daniel Lima"/>
    <x v="0"/>
    <n v="25"/>
    <n v="0"/>
    <s v="First World War surplus"/>
    <n v="0"/>
    <n v="0"/>
    <s v="Elite"/>
    <n v="0"/>
    <n v="318"/>
    <n v="64"/>
    <x v="4"/>
    <n v="0"/>
    <s v="Untapped"/>
    <s v="Meagre"/>
    <n v="2000"/>
    <n v="0"/>
    <s v="http://blocgame.com/stats.php?id=63167"/>
    <s v="Questionable"/>
    <s v="4 Hundred Tons per month"/>
    <s v="2 Mbbl per month"/>
  </r>
  <r>
    <s v="Zyklon Ben"/>
    <s v="Donald J Trump"/>
    <x v="0"/>
    <n v="22"/>
    <n v="0"/>
    <s v="Finest of the 19th century"/>
    <n v="0"/>
    <n v="0"/>
    <s v="Standard"/>
    <n v="57"/>
    <n v="318"/>
    <n v="1431"/>
    <x v="5"/>
    <n v="0"/>
    <s v="Untapped"/>
    <s v="None"/>
    <n v="2000"/>
    <n v="0"/>
    <s v="http://blocgame.com/stats.php?id=63182"/>
    <s v="Good"/>
    <s v="3 Hundred Tons per month"/>
    <s v="1 Mbbl per month"/>
  </r>
  <r>
    <s v="IBabylonl"/>
    <s v="Ipyromaniacl"/>
    <x v="0"/>
    <n v="22"/>
    <n v="0"/>
    <s v="Finest of the 19th century"/>
    <n v="0"/>
    <n v="0"/>
    <s v="Standard"/>
    <n v="2"/>
    <n v="318"/>
    <n v="65"/>
    <x v="8"/>
    <n v="0"/>
    <s v="Untapped"/>
    <s v="None"/>
    <n v="2000"/>
    <n v="0"/>
    <s v="http://blocgame.com/stats.php?id=63227"/>
    <s v="Good"/>
    <s v="6 Hundred Tons per month"/>
    <s v="1 Mbbl per month"/>
  </r>
  <r>
    <s v="Guadianstan"/>
    <s v="Guadian Bakar"/>
    <x v="30"/>
    <n v="25"/>
    <n v="0"/>
    <s v="First World War surplus"/>
    <n v="1"/>
    <n v="0"/>
    <s v="Elite"/>
    <n v="0"/>
    <n v="318"/>
    <n v="382"/>
    <x v="15"/>
    <n v="0"/>
    <s v="Untapped"/>
    <s v="None"/>
    <n v="2000"/>
    <n v="0"/>
    <s v="http://blocgame.com/stats.php?id=63250"/>
    <s v="Mad Dog"/>
    <s v="3 Hundred Tons per month"/>
    <n v="0"/>
  </r>
  <r>
    <s v="Schlomo"/>
    <s v="Juxta"/>
    <x v="3"/>
    <n v="20"/>
    <n v="0"/>
    <s v="Finest of the 19th century"/>
    <n v="0"/>
    <n v="0"/>
    <s v="Standard"/>
    <n v="49"/>
    <n v="318"/>
    <n v="0"/>
    <x v="17"/>
    <n v="0"/>
    <s v="Untapped"/>
    <s v="None"/>
    <n v="2000"/>
    <n v="0"/>
    <s v="http://blocgame.com/stats.php?id=63274"/>
    <s v="Good"/>
    <s v="3 Hundred Tons per month"/>
    <s v="1 Mbbl per month"/>
  </r>
  <r>
    <s v="Carim"/>
    <s v="The Earl"/>
    <x v="0"/>
    <n v="20"/>
    <n v="0"/>
    <s v="Finest of the 19th century"/>
    <n v="0"/>
    <n v="0"/>
    <s v="Standard"/>
    <n v="49"/>
    <n v="318"/>
    <n v="0"/>
    <x v="4"/>
    <n v="0"/>
    <s v="Untapped"/>
    <s v="None"/>
    <n v="2000"/>
    <n v="0"/>
    <s v="http://blocgame.com/stats.php?id=63308"/>
    <s v="Questionable"/>
    <s v="2 Hundred Tons per month"/>
    <n v="0"/>
  </r>
  <r>
    <s v="ImperialBabylon"/>
    <s v="LetsGetThisShoahOntheRoad"/>
    <x v="0"/>
    <n v="27"/>
    <n v="0"/>
    <s v="First World War surplus"/>
    <n v="0"/>
    <n v="0"/>
    <s v="Elite"/>
    <n v="48"/>
    <n v="318"/>
    <n v="1708"/>
    <x v="5"/>
    <n v="0"/>
    <s v="Untapped"/>
    <s v="None"/>
    <n v="2000"/>
    <n v="0"/>
    <s v="http://blocgame.com/stats.php?id=63329"/>
    <s v="Good"/>
    <s v="2 Hundred Tons per month"/>
    <n v="0"/>
  </r>
  <r>
    <s v="WEWUZKANGS"/>
    <s v="BETTERTHANHITLER"/>
    <x v="0"/>
    <n v="20"/>
    <n v="0"/>
    <s v="Finest of the 19th century"/>
    <n v="0"/>
    <n v="0"/>
    <s v="Standard"/>
    <n v="48"/>
    <n v="318"/>
    <n v="0"/>
    <x v="3"/>
    <n v="0"/>
    <s v="Untapped"/>
    <s v="None"/>
    <n v="2000"/>
    <n v="0"/>
    <s v="http://blocgame.com/stats.php?id=63337"/>
    <s v="Good"/>
    <s v="2 Hundred Tons per month"/>
    <n v="0"/>
  </r>
  <r>
    <s v="pears"/>
    <s v="MrPear"/>
    <x v="0"/>
    <n v="20"/>
    <n v="0"/>
    <s v="Finest of the 19th century"/>
    <n v="0"/>
    <n v="0"/>
    <s v="Standard"/>
    <n v="47"/>
    <n v="318"/>
    <n v="0"/>
    <x v="2"/>
    <n v="0"/>
    <s v="Untapped"/>
    <s v="None"/>
    <n v="2000"/>
    <n v="0"/>
    <s v="http://blocgame.com/stats.php?id=63433"/>
    <s v="Good"/>
    <s v="2 Hundred Tons per month"/>
    <n v="0"/>
  </r>
  <r>
    <s v="Winter"/>
    <s v="Winterchan"/>
    <x v="0"/>
    <n v="3"/>
    <n v="0"/>
    <s v="Finest of the 19th century"/>
    <n v="0"/>
    <n v="0"/>
    <s v="Standard"/>
    <n v="47"/>
    <n v="318"/>
    <n v="0"/>
    <x v="12"/>
    <n v="0"/>
    <s v="Untapped"/>
    <s v="None"/>
    <n v="1921"/>
    <n v="0"/>
    <s v="http://blocgame.com/stats.php?id=63434"/>
    <s v="Good"/>
    <s v="2 Hundred Tons per month"/>
    <n v="0"/>
  </r>
  <r>
    <s v="Jeff"/>
    <s v="jmwils34"/>
    <x v="0"/>
    <n v="4"/>
    <n v="0"/>
    <s v="Finest of the 19th century"/>
    <n v="0"/>
    <n v="0"/>
    <s v="Standard"/>
    <n v="47"/>
    <n v="318"/>
    <n v="0"/>
    <x v="10"/>
    <n v="0"/>
    <s v="Untapped"/>
    <s v="None"/>
    <n v="1940"/>
    <n v="0"/>
    <s v="http://blocgame.com/stats.php?id=63441"/>
    <s v="Good"/>
    <s v="2 Hundred Tons per month"/>
    <n v="0"/>
  </r>
  <r>
    <s v="Aleu"/>
    <s v="Salem Max"/>
    <x v="0"/>
    <n v="9"/>
    <n v="0"/>
    <s v="Finest of the 19th century"/>
    <n v="0"/>
    <n v="0"/>
    <s v="Standard"/>
    <n v="46"/>
    <n v="318"/>
    <n v="0"/>
    <x v="16"/>
    <n v="0"/>
    <s v="Untapped"/>
    <s v="None"/>
    <n v="1921"/>
    <n v="0"/>
    <s v="http://blocgame.com/stats.php?id=63466"/>
    <s v="Good"/>
    <s v="2 Hundred Tons per month"/>
    <n v="0"/>
  </r>
  <r>
    <s v="Libertariania"/>
    <s v="Aliencreature"/>
    <x v="0"/>
    <n v="20"/>
    <n v="0"/>
    <s v="Finest of the 19th century"/>
    <n v="0"/>
    <n v="0"/>
    <s v="Standard"/>
    <n v="46"/>
    <n v="318"/>
    <n v="0"/>
    <x v="4"/>
    <n v="0"/>
    <s v="Untapped"/>
    <s v="None"/>
    <n v="2000"/>
    <n v="0"/>
    <s v="http://blocgame.com/stats.php?id=63470"/>
    <s v="Good"/>
    <s v="3 Hundred Tons per month"/>
    <n v="0"/>
  </r>
  <r>
    <s v="DinduNuffin"/>
    <s v="Illuminati0nn"/>
    <x v="3"/>
    <n v="25"/>
    <n v="0"/>
    <s v="First World War surplus"/>
    <n v="0"/>
    <n v="0"/>
    <s v="Elite"/>
    <n v="13"/>
    <n v="324"/>
    <n v="0"/>
    <x v="3"/>
    <n v="0"/>
    <s v="Untapped"/>
    <s v="Meagre"/>
    <n v="2000"/>
    <n v="0"/>
    <s v="http://blocgame.com/stats.php?id=63474"/>
    <s v="Good"/>
    <s v="3 Hundred Tons per month"/>
    <n v="0"/>
  </r>
  <r>
    <s v="someplace"/>
    <s v="59ekim"/>
    <x v="0"/>
    <n v="2"/>
    <n v="0"/>
    <s v="Finest of the 19th century"/>
    <n v="0"/>
    <n v="0"/>
    <s v="Standard"/>
    <n v="47"/>
    <n v="326"/>
    <n v="0"/>
    <x v="17"/>
    <n v="0"/>
    <s v="Untapped"/>
    <s v="None"/>
    <n v="1940"/>
    <n v="0"/>
    <s v="http://blocgame.com/stats.php?id=63487"/>
    <s v="Good"/>
    <s v="2 Hundred Tons per month"/>
    <n v="0"/>
  </r>
  <r>
    <s v="United Pacific"/>
    <s v="lionsan"/>
    <x v="0"/>
    <n v="25"/>
    <n v="0"/>
    <s v="First World War surplus"/>
    <n v="0"/>
    <n v="0"/>
    <s v="Elite"/>
    <n v="43"/>
    <n v="318"/>
    <n v="0"/>
    <x v="2"/>
    <n v="0"/>
    <s v="Untapped"/>
    <s v="None"/>
    <n v="2000"/>
    <n v="0"/>
    <s v="http://blocgame.com/stats.php?id=63488"/>
    <s v="Good"/>
    <s v="4 Hundred Tons per month"/>
    <n v="0"/>
  </r>
  <r>
    <s v="Grossgarden"/>
    <s v="Lord Keagan"/>
    <x v="7"/>
    <n v="25"/>
    <n v="0"/>
    <s v="First World War surplus"/>
    <n v="0"/>
    <n v="0"/>
    <s v="Elite"/>
    <n v="12"/>
    <n v="318"/>
    <n v="0"/>
    <x v="4"/>
    <n v="0"/>
    <s v="Untapped"/>
    <s v="None"/>
    <n v="2000"/>
    <n v="0"/>
    <s v="http://blocgame.com/stats.php?id=63515"/>
    <s v="Isolated"/>
    <s v="3 Hundred Tons per month"/>
    <n v="0"/>
  </r>
  <r>
    <s v="PingPong"/>
    <s v="AmonG"/>
    <x v="0"/>
    <n v="4"/>
    <n v="0"/>
    <s v="Finest of the 19th century"/>
    <n v="0"/>
    <n v="0"/>
    <s v="Standard"/>
    <n v="45"/>
    <n v="318"/>
    <n v="1"/>
    <x v="17"/>
    <n v="0"/>
    <s v="Untapped"/>
    <s v="None"/>
    <n v="1921"/>
    <n v="0"/>
    <s v="http://blocgame.com/stats.php?id=63516"/>
    <s v="Good"/>
    <s v="3 Hundred Tons per month"/>
    <s v="1 Mbbl per month"/>
  </r>
  <r>
    <s v="9crowns"/>
    <s v="cuban9"/>
    <x v="3"/>
    <n v="25"/>
    <n v="0"/>
    <s v="First World War surplus"/>
    <n v="0"/>
    <n v="0"/>
    <s v="Elite"/>
    <n v="28"/>
    <n v="318"/>
    <n v="401"/>
    <x v="2"/>
    <n v="0"/>
    <s v="Untapped"/>
    <s v="None"/>
    <n v="2000"/>
    <n v="0"/>
    <s v="http://blocgame.com/stats.php?id=63571"/>
    <s v="Good"/>
    <s v="3 Hundred Tons per month"/>
    <n v="0"/>
  </r>
  <r>
    <s v="Anti-Kikery"/>
    <s v="Nigel The Wise"/>
    <x v="3"/>
    <n v="20"/>
    <n v="0"/>
    <s v="Finest of the 19th century"/>
    <n v="0"/>
    <n v="0"/>
    <s v="Standard"/>
    <n v="40"/>
    <n v="318"/>
    <n v="0"/>
    <x v="0"/>
    <n v="0"/>
    <s v="Untapped"/>
    <s v="None"/>
    <n v="2000"/>
    <n v="0"/>
    <s v="http://blocgame.com/stats.php?id=63593"/>
    <s v="Good"/>
    <s v="2 Hundred Tons per month"/>
    <n v="0"/>
  </r>
  <r>
    <s v="komrade"/>
    <s v="ewl4"/>
    <x v="0"/>
    <n v="20"/>
    <n v="0"/>
    <s v="Finest of the 19th century"/>
    <n v="1"/>
    <n v="0"/>
    <s v="Standard"/>
    <n v="7"/>
    <n v="318"/>
    <n v="282"/>
    <x v="9"/>
    <n v="0"/>
    <s v="Untapped"/>
    <s v="None"/>
    <n v="2000"/>
    <n v="0"/>
    <s v="http://blocgame.com/stats.php?id=63596"/>
    <s v="Good"/>
    <s v="2 Hundred Tons per month"/>
    <s v="1 Mbbl per month"/>
  </r>
  <r>
    <s v="El Janero"/>
    <s v="Savagely Ravaged"/>
    <x v="0"/>
    <n v="8"/>
    <n v="0"/>
    <s v="Finest of the 19th century"/>
    <n v="0"/>
    <n v="0"/>
    <s v="Standard"/>
    <n v="42"/>
    <n v="326"/>
    <n v="1"/>
    <x v="11"/>
    <n v="0"/>
    <s v="Untapped"/>
    <s v="None"/>
    <n v="1940"/>
    <n v="0"/>
    <s v="http://blocgame.com/stats.php?id=63615"/>
    <s v="Good"/>
    <s v="3 Hundred Tons per month"/>
    <s v="1 Mbbl per month"/>
  </r>
  <r>
    <s v="Isopyl"/>
    <s v="Dickens"/>
    <x v="0"/>
    <n v="20"/>
    <n v="0"/>
    <s v="Finest of the 19th century"/>
    <n v="0"/>
    <n v="0"/>
    <s v="Standard"/>
    <n v="39"/>
    <n v="318"/>
    <n v="0"/>
    <x v="10"/>
    <n v="0"/>
    <s v="Untapped"/>
    <s v="None"/>
    <n v="2000"/>
    <n v="0"/>
    <s v="http://blocgame.com/stats.php?id=63633"/>
    <s v="Good"/>
    <s v="2 Hundred Tons per month"/>
    <n v="0"/>
  </r>
  <r>
    <s v="Bourbon Island"/>
    <s v="Gypsy Danger"/>
    <x v="0"/>
    <n v="15"/>
    <n v="0"/>
    <s v="First World War surplus"/>
    <n v="0"/>
    <n v="0"/>
    <s v="Elite"/>
    <n v="1"/>
    <n v="317"/>
    <n v="3240"/>
    <x v="7"/>
    <n v="0"/>
    <s v="Plentiful"/>
    <s v="Meagre"/>
    <n v="1941"/>
    <n v="0"/>
    <s v="http://blocgame.com/stats.php?id=41247"/>
    <s v="Nice"/>
    <s v="3 Hundred Tons per month"/>
    <s v="3 Mbbl per month"/>
  </r>
  <r>
    <s v="Northmarch"/>
    <s v="Elroy"/>
    <x v="0"/>
    <n v="26"/>
    <n v="0"/>
    <s v="Finest of the 19th century"/>
    <n v="1"/>
    <n v="0"/>
    <s v="Undisciplined Rabble"/>
    <n v="5"/>
    <n v="317"/>
    <n v="0"/>
    <x v="4"/>
    <n v="0"/>
    <s v="Untapped"/>
    <s v="None"/>
    <n v="2000"/>
    <n v="0"/>
    <s v="http://blocgame.com/stats.php?id=41629"/>
    <s v="Nice"/>
    <s v="7 Hundred Tons per month"/>
    <n v="0"/>
  </r>
  <r>
    <s v="P4r4d1s3"/>
    <s v="BurmyEx"/>
    <x v="0"/>
    <n v="24"/>
    <n v="0"/>
    <s v="Finest of the 19th century"/>
    <n v="0"/>
    <n v="0"/>
    <s v="Standard"/>
    <n v="52"/>
    <n v="317"/>
    <n v="451"/>
    <x v="8"/>
    <n v="0"/>
    <s v="Untapped"/>
    <s v="None"/>
    <n v="2000"/>
    <n v="0"/>
    <s v="http://blocgame.com/stats.php?id=43368"/>
    <s v="Nice"/>
    <s v="4 Hundred Tons per month"/>
    <s v="2 Mbbl per month"/>
  </r>
  <r>
    <s v="Tuchankaa"/>
    <s v="Toquisador"/>
    <x v="0"/>
    <n v="26"/>
    <n v="0"/>
    <s v="Finest of the 19th century"/>
    <n v="0"/>
    <n v="0"/>
    <s v="Undisciplined Rabble"/>
    <n v="29"/>
    <n v="317"/>
    <n v="0"/>
    <x v="17"/>
    <n v="0"/>
    <s v="Untapped"/>
    <s v="None"/>
    <n v="2000"/>
    <n v="0"/>
    <s v="http://blocgame.com/stats.php?id=47573"/>
    <s v="Nice"/>
    <s v="2 Hundred Tons per month"/>
    <n v="0"/>
  </r>
  <r>
    <s v="DoubleDuskia"/>
    <s v="Goratrixx"/>
    <x v="0"/>
    <n v="25"/>
    <n v="0"/>
    <s v="First World War surplus"/>
    <n v="0"/>
    <n v="0"/>
    <s v="Elite"/>
    <n v="48"/>
    <n v="317"/>
    <n v="208"/>
    <x v="4"/>
    <n v="0"/>
    <s v="Untapped"/>
    <s v="None"/>
    <n v="2000"/>
    <n v="0"/>
    <s v="http://blocgame.com/stats.php?id=51477"/>
    <s v="Isolated"/>
    <s v="3 Hundred Tons per month"/>
    <s v="1 Mbbl per month"/>
  </r>
  <r>
    <s v="Perperian"/>
    <s v="StelarCF"/>
    <x v="0"/>
    <n v="20"/>
    <n v="0"/>
    <s v="Finest of the 19th century"/>
    <n v="0"/>
    <n v="0"/>
    <s v="Standard"/>
    <n v="68"/>
    <n v="320"/>
    <n v="4818"/>
    <x v="7"/>
    <n v="0"/>
    <s v="Untapped"/>
    <s v="None"/>
    <n v="2000"/>
    <n v="0"/>
    <s v="http://blocgame.com/stats.php?id=51482"/>
    <s v="Nice"/>
    <s v="4 Hundred Tons per month"/>
    <s v="4 Mbbl per month"/>
  </r>
  <r>
    <s v="JucheBox"/>
    <s v="Lunin"/>
    <x v="9"/>
    <n v="10"/>
    <n v="0"/>
    <s v="First World War surplus"/>
    <n v="0"/>
    <n v="0"/>
    <s v="Standard"/>
    <n v="1"/>
    <n v="317"/>
    <n v="456"/>
    <x v="17"/>
    <n v="0"/>
    <s v="Untapped"/>
    <s v="None"/>
    <n v="2000"/>
    <n v="0"/>
    <s v="http://blocgame.com/stats.php?id=56203"/>
    <s v="Nice"/>
    <s v="7 Hundred Tons per month"/>
    <s v="1 Mbbl per month"/>
  </r>
  <r>
    <s v="Imaginary Land"/>
    <s v="Chet Manly"/>
    <x v="4"/>
    <n v="25"/>
    <n v="0"/>
    <s v="First World War surplus"/>
    <n v="0"/>
    <n v="0"/>
    <s v="Elite"/>
    <n v="13"/>
    <n v="317"/>
    <n v="59"/>
    <x v="2"/>
    <n v="0"/>
    <s v="Untapped"/>
    <s v="Small"/>
    <n v="2000"/>
    <n v="0"/>
    <s v="http://blocgame.com/stats.php?id=58961"/>
    <s v="Nice"/>
    <s v="4 Hundred Tons per month"/>
    <s v="1 Mbbl per month"/>
  </r>
  <r>
    <s v="Bubbistan"/>
    <s v="Tiny Bubbles"/>
    <x v="4"/>
    <n v="3"/>
    <n v="0"/>
    <s v="First World War surplus"/>
    <n v="0"/>
    <n v="0"/>
    <s v="Standard"/>
    <n v="30"/>
    <n v="317"/>
    <n v="0"/>
    <x v="5"/>
    <n v="0"/>
    <s v="Plentiful"/>
    <s v="None"/>
    <n v="1921"/>
    <n v="0"/>
    <s v="http://blocgame.com/stats.php?id=60301"/>
    <s v="Nice"/>
    <s v="2 Hundred Tons per month"/>
    <n v="0"/>
  </r>
  <r>
    <s v="Furgesonia"/>
    <s v="James Furgeson"/>
    <x v="0"/>
    <n v="6"/>
    <n v="0"/>
    <s v="Finest of the 19th century"/>
    <n v="0"/>
    <n v="0"/>
    <s v="Undisciplined Rabble"/>
    <n v="82"/>
    <n v="317"/>
    <n v="0"/>
    <x v="2"/>
    <n v="0"/>
    <s v="Untapped"/>
    <s v="None"/>
    <n v="1633"/>
    <n v="0"/>
    <s v="http://blocgame.com/stats.php?id=60311"/>
    <s v="Nice"/>
    <s v="2 Hundred Tons per month"/>
    <n v="0"/>
  </r>
  <r>
    <s v="Gangga Negara"/>
    <s v="mnsafuan"/>
    <x v="2"/>
    <n v="25"/>
    <n v="0"/>
    <s v="First World War surplus"/>
    <n v="0"/>
    <n v="0"/>
    <s v="Elite"/>
    <n v="15"/>
    <n v="317"/>
    <n v="414"/>
    <x v="10"/>
    <n v="0"/>
    <s v="Untapped"/>
    <s v="Small"/>
    <n v="2000"/>
    <n v="0"/>
    <s v="http://blocgame.com/stats.php?id=60520"/>
    <s v="Nice"/>
    <s v="2 Hundred Tons per month"/>
    <s v="1 Mbbl per month"/>
  </r>
  <r>
    <s v="N.U."/>
    <s v="keroro"/>
    <x v="4"/>
    <n v="27"/>
    <n v="0"/>
    <s v="First World War surplus"/>
    <n v="0"/>
    <n v="0"/>
    <s v="Elite"/>
    <n v="33"/>
    <n v="317"/>
    <n v="0"/>
    <x v="17"/>
    <n v="0"/>
    <s v="Untapped"/>
    <s v="None"/>
    <n v="2000"/>
    <n v="0"/>
    <s v="http://blocgame.com/stats.php?id=61145"/>
    <s v="Nice"/>
    <s v="2 Hundred Tons per month"/>
    <n v="0"/>
  </r>
  <r>
    <s v="Sillot"/>
    <s v="Come Pienso"/>
    <x v="0"/>
    <n v="34"/>
    <n v="0"/>
    <s v="Finest of the 19th century"/>
    <n v="0"/>
    <n v="0"/>
    <s v="Undisciplined Rabble"/>
    <n v="32"/>
    <n v="317"/>
    <n v="1"/>
    <x v="1"/>
    <n v="0"/>
    <s v="Untapped"/>
    <s v="None"/>
    <n v="2000"/>
    <n v="0"/>
    <s v="http://blocgame.com/stats.php?id=61621"/>
    <s v="Nice"/>
    <s v="5 Hundred Tons per month"/>
    <s v="1 Mbbl per month"/>
  </r>
  <r>
    <s v="Aeter"/>
    <s v="Anima6778"/>
    <x v="3"/>
    <n v="28"/>
    <n v="0"/>
    <s v="Finest of the 19th century"/>
    <n v="0"/>
    <n v="0"/>
    <s v="Good"/>
    <n v="8"/>
    <n v="317"/>
    <n v="324"/>
    <x v="3"/>
    <n v="0"/>
    <s v="Untapped"/>
    <s v="None"/>
    <n v="2000"/>
    <n v="0"/>
    <s v="http://blocgame.com/stats.php?id=61960"/>
    <s v="Nice"/>
    <s v="5 Hundred Tons per month"/>
    <s v="1 Mbbl per month"/>
  </r>
  <r>
    <s v="Rzechovxlovkia"/>
    <s v="M.Hariz"/>
    <x v="9"/>
    <n v="12"/>
    <n v="0"/>
    <s v="First World War surplus"/>
    <n v="0"/>
    <n v="0"/>
    <s v="Elite"/>
    <n v="14"/>
    <n v="317"/>
    <n v="0"/>
    <x v="1"/>
    <n v="0"/>
    <s v="Untapped"/>
    <s v="None"/>
    <n v="1633"/>
    <n v="0"/>
    <s v="http://blocgame.com/stats.php?id=61967"/>
    <s v="Nice"/>
    <s v="2 Hundred Tons per month"/>
    <n v="0"/>
  </r>
  <r>
    <s v="Birawa"/>
    <s v="Ambross"/>
    <x v="4"/>
    <n v="23"/>
    <n v="0"/>
    <s v="Finest of the 19th century"/>
    <n v="0"/>
    <n v="0"/>
    <s v="Good"/>
    <n v="1"/>
    <n v="318"/>
    <n v="2"/>
    <x v="6"/>
    <n v="0"/>
    <s v="Untapped"/>
    <s v="None"/>
    <n v="2000"/>
    <n v="0"/>
    <s v="http://blocgame.com/stats.php?id=62536"/>
    <s v="Nice"/>
    <s v="3 Hundred Tons per month"/>
    <s v="2 Mbbl per month"/>
  </r>
  <r>
    <s v="Jitra"/>
    <s v="feemerrkoll"/>
    <x v="3"/>
    <n v="25"/>
    <n v="0"/>
    <s v="First World War surplus"/>
    <n v="0"/>
    <n v="0"/>
    <s v="Elite"/>
    <n v="53"/>
    <n v="317"/>
    <n v="0"/>
    <x v="18"/>
    <n v="0"/>
    <s v="Untapped"/>
    <s v="Meagre"/>
    <n v="2000"/>
    <n v="0"/>
    <s v="http://blocgame.com/stats.php?id=62661"/>
    <s v="Nice"/>
    <s v="3 Hundred Tons per month"/>
    <n v="0"/>
  </r>
  <r>
    <s v="Bananarama"/>
    <s v="Violet raccoon"/>
    <x v="7"/>
    <n v="31"/>
    <n v="0"/>
    <s v="First World War surplus"/>
    <n v="0"/>
    <n v="0"/>
    <s v="Good"/>
    <n v="71"/>
    <n v="317"/>
    <n v="2149"/>
    <x v="1"/>
    <n v="0"/>
    <s v="Untapped"/>
    <s v="Meagre"/>
    <n v="2020"/>
    <n v="0"/>
    <s v="http://blocgame.com/stats.php?id=62710"/>
    <s v="Nice"/>
    <s v="3 Hundred Tons per month"/>
    <s v="2 Mbbl per month"/>
  </r>
  <r>
    <s v="Plzcom"/>
    <s v="Ted Cruz al shami"/>
    <x v="0"/>
    <n v="4"/>
    <n v="0"/>
    <s v="Finest of the 19th century"/>
    <n v="0"/>
    <n v="0"/>
    <s v="Standard"/>
    <n v="68"/>
    <n v="317"/>
    <n v="3744"/>
    <x v="5"/>
    <n v="0"/>
    <s v="Untapped"/>
    <s v="None"/>
    <n v="1960"/>
    <n v="0"/>
    <s v="http://blocgame.com/stats.php?id=63115"/>
    <s v="Nice"/>
    <s v="2 Hundred Tons per month"/>
    <s v="1 Mbbl per month"/>
  </r>
  <r>
    <s v="Neue Preuï¿½en"/>
    <s v="Joachim von Ribbentrop"/>
    <x v="0"/>
    <n v="20"/>
    <n v="0"/>
    <s v="First World War surplus"/>
    <n v="0"/>
    <n v="0"/>
    <s v="Standard"/>
    <n v="11"/>
    <n v="320"/>
    <n v="50"/>
    <x v="11"/>
    <n v="0"/>
    <s v="Untapped"/>
    <s v="Meagre"/>
    <n v="2000"/>
    <n v="0"/>
    <s v="http://blocgame.com/stats.php?id=63136"/>
    <s v="Nice"/>
    <s v="2 Hundred Tons per month"/>
    <n v="0"/>
  </r>
  <r>
    <s v="Shell"/>
    <s v="Antonios"/>
    <x v="3"/>
    <n v="20"/>
    <n v="0"/>
    <s v="First World War surplus"/>
    <n v="0"/>
    <n v="0"/>
    <s v="Good"/>
    <n v="4"/>
    <n v="317"/>
    <n v="5691"/>
    <x v="6"/>
    <n v="0"/>
    <s v="Untapped"/>
    <s v="Meagre"/>
    <n v="2000"/>
    <n v="0"/>
    <s v="http://blocgame.com/stats.php?id=63278"/>
    <s v="Good"/>
    <s v="3 Hundred Tons per month"/>
    <s v="6 Mbbl per month"/>
  </r>
  <r>
    <s v="Sandniggeristan"/>
    <s v="King Negro"/>
    <x v="3"/>
    <n v="35"/>
    <n v="0"/>
    <s v="First World War surplus"/>
    <n v="1"/>
    <n v="0"/>
    <s v="Good"/>
    <n v="28"/>
    <n v="317"/>
    <n v="3716"/>
    <x v="5"/>
    <n v="0"/>
    <s v="Untapped"/>
    <s v="Meagre"/>
    <n v="2030"/>
    <n v="0"/>
    <s v="http://blocgame.com/stats.php?id=63365"/>
    <s v="Normal"/>
    <s v="4 Hundred Tons per month"/>
    <s v="3 Mbbl per month"/>
  </r>
  <r>
    <s v="Mitstosky"/>
    <s v="Zibor"/>
    <x v="0"/>
    <n v="22"/>
    <n v="0"/>
    <s v="First World War surplus"/>
    <n v="0"/>
    <n v="0"/>
    <s v="Elite"/>
    <n v="7"/>
    <n v="317"/>
    <n v="0"/>
    <x v="2"/>
    <n v="0"/>
    <s v="Untapped"/>
    <s v="Meagre"/>
    <n v="2000"/>
    <n v="0"/>
    <s v="http://blocgame.com/stats.php?id=63375"/>
    <s v="Good"/>
    <s v="3 Hundred Tons per month"/>
    <n v="0"/>
  </r>
  <r>
    <s v="Zaporozhia"/>
    <s v="Mykola Derevyanko"/>
    <x v="3"/>
    <n v="28"/>
    <n v="0"/>
    <s v="Finest of the 19th century"/>
    <n v="0"/>
    <n v="0"/>
    <s v="Poor"/>
    <n v="2"/>
    <n v="317"/>
    <n v="2537"/>
    <x v="5"/>
    <n v="0"/>
    <s v="Untapped"/>
    <s v="Meagre"/>
    <n v="2059"/>
    <n v="0"/>
    <s v="http://blocgame.com/stats.php?id=63393"/>
    <s v="Good"/>
    <s v="3 Hundred Tons per month"/>
    <s v="4 Mbbl per month"/>
  </r>
  <r>
    <s v="Zejoria"/>
    <s v="Essola"/>
    <x v="0"/>
    <n v="25"/>
    <n v="0"/>
    <s v="First World War surplus"/>
    <n v="0"/>
    <n v="0"/>
    <s v="Elite"/>
    <n v="24"/>
    <n v="317"/>
    <n v="0"/>
    <x v="18"/>
    <n v="0"/>
    <s v="Untapped"/>
    <s v="None"/>
    <n v="1980"/>
    <n v="0"/>
    <s v="http://blocgame.com/stats.php?id=63422"/>
    <s v="Good"/>
    <s v="2 Hundred Tons per month"/>
    <n v="0"/>
  </r>
  <r>
    <s v="RDPR"/>
    <s v="Tacklessmirror"/>
    <x v="0"/>
    <n v="20"/>
    <n v="0"/>
    <s v="Finest of the 19th century"/>
    <n v="0"/>
    <n v="0"/>
    <s v="Standard"/>
    <n v="48"/>
    <n v="322"/>
    <n v="0"/>
    <x v="8"/>
    <n v="0"/>
    <s v="Untapped"/>
    <s v="None"/>
    <n v="2000"/>
    <n v="0"/>
    <s v="http://blocgame.com/stats.php?id=63438"/>
    <s v="Questionable"/>
    <s v="2 Hundred Tons per month"/>
    <n v="0"/>
  </r>
  <r>
    <s v="Gastilla"/>
    <s v="Juan Munez Gastillo"/>
    <x v="0"/>
    <n v="20"/>
    <n v="0"/>
    <s v="Finest of the 19th century"/>
    <n v="0"/>
    <n v="0"/>
    <s v="Standard"/>
    <n v="45"/>
    <n v="317"/>
    <n v="400"/>
    <x v="15"/>
    <n v="0"/>
    <s v="Untapped"/>
    <s v="None"/>
    <n v="2000"/>
    <n v="0"/>
    <s v="http://blocgame.com/stats.php?id=63531"/>
    <s v="Good"/>
    <s v="2 Hundred Tons per month"/>
    <s v="1 Mbbl per month"/>
  </r>
  <r>
    <s v="Lupiin"/>
    <s v="Fluffwuff"/>
    <x v="3"/>
    <n v="25"/>
    <n v="0"/>
    <s v="First World War surplus"/>
    <n v="0"/>
    <n v="0"/>
    <s v="Elite"/>
    <n v="22"/>
    <n v="323"/>
    <n v="225"/>
    <x v="11"/>
    <n v="0"/>
    <s v="Untapped"/>
    <s v="Meagre"/>
    <n v="2000"/>
    <n v="0"/>
    <s v="http://blocgame.com/stats.php?id=63533"/>
    <s v="Good"/>
    <s v="2 Hundred Tons per month"/>
    <s v="1 Mbbl per month"/>
  </r>
  <r>
    <s v="Shariastan"/>
    <s v="Taqiyyabro"/>
    <x v="3"/>
    <n v="27"/>
    <n v="0"/>
    <s v="First World War surplus"/>
    <n v="0"/>
    <n v="0"/>
    <s v="Elite"/>
    <n v="34"/>
    <n v="317"/>
    <n v="2730"/>
    <x v="6"/>
    <n v="0"/>
    <s v="Untapped"/>
    <s v="None"/>
    <n v="2000"/>
    <n v="0"/>
    <s v="http://blocgame.com/stats.php?id=63574"/>
    <s v="Good"/>
    <s v="2 Hundred Tons per month"/>
    <s v="1 Mbbl per month"/>
  </r>
  <r>
    <s v="Zilverland"/>
    <s v="Prohor"/>
    <x v="0"/>
    <n v="20"/>
    <n v="0"/>
    <s v="Finest of the 19th century"/>
    <n v="0"/>
    <n v="0"/>
    <s v="Standard"/>
    <n v="12"/>
    <n v="324"/>
    <n v="117"/>
    <x v="15"/>
    <n v="0"/>
    <s v="Untapped"/>
    <s v="None"/>
    <n v="2000"/>
    <n v="0"/>
    <s v="http://blocgame.com/stats.php?id=63603"/>
    <s v="Questionable"/>
    <s v="2 Hundred Tons per month"/>
    <s v="1 Mbbl per month"/>
  </r>
  <r>
    <s v="Bantersciz"/>
    <s v="Banterscnizzle Cuperpatch"/>
    <x v="0"/>
    <n v="20"/>
    <n v="0"/>
    <s v="First World War surplus"/>
    <n v="0"/>
    <n v="0"/>
    <s v="Elite"/>
    <n v="6"/>
    <n v="323"/>
    <n v="49"/>
    <x v="16"/>
    <n v="0"/>
    <s v="Untapped"/>
    <s v="Meagre"/>
    <n v="2000"/>
    <n v="0"/>
    <s v="http://blocgame.com/stats.php?id=63604"/>
    <s v="Good"/>
    <s v="3 Hundred Tons per month"/>
    <s v="1 Mbbl per month"/>
  </r>
  <r>
    <s v="alko"/>
    <s v="kaden"/>
    <x v="0"/>
    <n v="18"/>
    <n v="0"/>
    <s v="Finest of the 19th century"/>
    <n v="0"/>
    <n v="0"/>
    <s v="Standard"/>
    <n v="28"/>
    <n v="324"/>
    <n v="1002"/>
    <x v="12"/>
    <n v="0"/>
    <s v="Untapped"/>
    <s v="None"/>
    <n v="2000"/>
    <n v="0"/>
    <s v="http://blocgame.com/stats.php?id=63649"/>
    <s v="Good"/>
    <s v="2 Hundred Tons per month"/>
    <n v="0"/>
  </r>
  <r>
    <s v="Carbonear"/>
    <s v="Wolfie"/>
    <x v="0"/>
    <n v="25"/>
    <n v="0"/>
    <s v="First World War surplus"/>
    <n v="0"/>
    <n v="0"/>
    <s v="Elite"/>
    <n v="3"/>
    <n v="324"/>
    <n v="0"/>
    <x v="19"/>
    <n v="0"/>
    <s v="Untapped"/>
    <s v="Meagre"/>
    <n v="2000"/>
    <n v="0"/>
    <s v="http://blocgame.com/stats.php?id=63657"/>
    <s v="Good"/>
    <s v="7 Hundred Tons per month"/>
    <n v="0"/>
  </r>
  <r>
    <s v="Rapost"/>
    <s v="Praetornicus"/>
    <x v="0"/>
    <n v="19"/>
    <n v="0"/>
    <s v="First World War surplus"/>
    <n v="0"/>
    <n v="0"/>
    <s v="Elite"/>
    <n v="35"/>
    <n v="323"/>
    <n v="1645"/>
    <x v="5"/>
    <n v="0"/>
    <s v="Untapped"/>
    <s v="None"/>
    <n v="1980"/>
    <n v="0"/>
    <s v="http://blocgame.com/stats.php?id=63660"/>
    <s v="Good"/>
    <s v="2 Hundred Tons per month"/>
    <s v="2 Mbbl per month"/>
  </r>
  <r>
    <s v="Gridland"/>
    <s v="grid"/>
    <x v="0"/>
    <n v="4"/>
    <n v="0"/>
    <s v="Finest of the 19th century"/>
    <n v="0"/>
    <n v="0"/>
    <s v="Standard"/>
    <n v="26"/>
    <n v="331"/>
    <n v="0"/>
    <x v="18"/>
    <n v="0"/>
    <s v="Untapped"/>
    <s v="None"/>
    <n v="1617"/>
    <n v="0"/>
    <s v="http://blocgame.com/stats.php?id=2917"/>
    <s v="Nice"/>
    <s v="2 Hundred Tons per month"/>
    <n v="0"/>
  </r>
  <r>
    <s v="...the mongols"/>
    <s v="Genghis Khan"/>
    <x v="0"/>
    <n v="9"/>
    <n v="0"/>
    <s v="Finest of the 19th century"/>
    <n v="0"/>
    <n v="0"/>
    <s v="Standard"/>
    <n v="139"/>
    <n v="331"/>
    <n v="0"/>
    <x v="2"/>
    <n v="0"/>
    <s v="Untapped"/>
    <s v="None"/>
    <n v="1633"/>
    <n v="0"/>
    <s v="http://blocgame.com/stats.php?id=40162"/>
    <s v="Nice"/>
    <s v="2 Hundred Tons per month"/>
    <n v="0"/>
  </r>
  <r>
    <s v="Esmair"/>
    <s v="muffjin"/>
    <x v="3"/>
    <n v="26"/>
    <n v="0"/>
    <s v="First World War surplus"/>
    <n v="1"/>
    <n v="0"/>
    <s v="Good"/>
    <n v="1"/>
    <n v="320"/>
    <n v="345"/>
    <x v="0"/>
    <n v="0"/>
    <s v="Untapped"/>
    <s v="Meagre"/>
    <n v="2000"/>
    <n v="0"/>
    <s v="http://blocgame.com/stats.php?id=40882"/>
    <s v="Nice"/>
    <s v="5 Hundred Tons per month"/>
    <s v="1 Mbbl per month"/>
  </r>
  <r>
    <s v="Treehuggers"/>
    <s v="Treehugger"/>
    <x v="0"/>
    <n v="9"/>
    <n v="0"/>
    <s v="Finest of the 19th century"/>
    <n v="0"/>
    <n v="0"/>
    <s v="Standard"/>
    <n v="83"/>
    <n v="331"/>
    <n v="0"/>
    <x v="7"/>
    <n v="0"/>
    <s v="Untapped"/>
    <s v="None"/>
    <n v="1633"/>
    <n v="0"/>
    <s v="http://blocgame.com/stats.php?id=42299"/>
    <s v="Nice"/>
    <s v="2 Hundred Tons per month"/>
    <n v="0"/>
  </r>
  <r>
    <s v="Tahitoa"/>
    <s v="mrmrlol"/>
    <x v="0"/>
    <n v="20"/>
    <n v="0"/>
    <s v="Finest of the 19th century"/>
    <n v="0"/>
    <n v="0"/>
    <s v="Standard"/>
    <n v="35"/>
    <n v="316"/>
    <n v="0"/>
    <x v="0"/>
    <n v="0"/>
    <s v="Untapped"/>
    <s v="None"/>
    <n v="2000"/>
    <n v="0"/>
    <s v="http://blocgame.com/stats.php?id=42388"/>
    <s v="Good"/>
    <s v="3 Hundred Tons per month"/>
    <n v="0"/>
  </r>
  <r>
    <s v="Orange Julius"/>
    <s v="5dollarcheezit"/>
    <x v="4"/>
    <n v="27"/>
    <n v="0"/>
    <s v="First World War surplus"/>
    <n v="0"/>
    <n v="0"/>
    <s v="Elite"/>
    <n v="2"/>
    <n v="316"/>
    <n v="269"/>
    <x v="18"/>
    <n v="0"/>
    <s v="Untapped"/>
    <s v="None"/>
    <n v="2000"/>
    <n v="0"/>
    <s v="http://blocgame.com/stats.php?id=46049"/>
    <s v="Good"/>
    <s v="5 Hundred Tons per month"/>
    <s v="3 Mbbl per month"/>
  </r>
  <r>
    <s v="Pink"/>
    <s v="Rosy Maple Moth"/>
    <x v="0"/>
    <n v="27"/>
    <n v="0"/>
    <s v="First World War surplus"/>
    <n v="0"/>
    <n v="0"/>
    <s v="Elite"/>
    <n v="48"/>
    <n v="320"/>
    <n v="1"/>
    <x v="13"/>
    <n v="0"/>
    <s v="Untapped"/>
    <s v="None"/>
    <n v="2020"/>
    <n v="0"/>
    <s v="http://blocgame.com/stats.php?id=46667"/>
    <s v="Normal"/>
    <s v="5 Hundred Tons per month"/>
    <s v="1 Mbbl per month"/>
  </r>
  <r>
    <s v="Slavostan"/>
    <s v="Joe Tito-Hoxha"/>
    <x v="11"/>
    <n v="24"/>
    <n v="0"/>
    <s v="First World War surplus"/>
    <n v="0"/>
    <n v="0"/>
    <s v="Good"/>
    <n v="5"/>
    <n v="314"/>
    <n v="110"/>
    <x v="0"/>
    <n v="0"/>
    <s v="Untapped"/>
    <s v="Meagre"/>
    <n v="1980"/>
    <n v="0"/>
    <s v="http://blocgame.com/stats.php?id=48188"/>
    <s v="Nice"/>
    <s v="2 Hundred Tons per month"/>
    <s v="1 Mbbl per month"/>
  </r>
  <r>
    <s v="rumsod666666"/>
    <s v="rumsodtest"/>
    <x v="0"/>
    <n v="8"/>
    <n v="0"/>
    <s v="Finest of the 19th century"/>
    <n v="0"/>
    <n v="0"/>
    <s v="Standard"/>
    <n v="8"/>
    <n v="331"/>
    <n v="0"/>
    <x v="12"/>
    <n v="0"/>
    <s v="Untapped"/>
    <s v="None"/>
    <n v="1633"/>
    <n v="0"/>
    <s v="http://blocgame.com/stats.php?id=48483"/>
    <s v="Nice"/>
    <s v="2 Hundred Tons per month"/>
    <n v="0"/>
  </r>
  <r>
    <s v="RAM"/>
    <s v="moussa"/>
    <x v="0"/>
    <n v="6"/>
    <n v="0"/>
    <s v="Finest of the 19th century"/>
    <n v="0"/>
    <n v="0"/>
    <s v="Standard"/>
    <n v="80"/>
    <n v="340"/>
    <n v="0"/>
    <x v="17"/>
    <n v="0"/>
    <s v="Untapped"/>
    <s v="None"/>
    <n v="1617"/>
    <n v="0"/>
    <s v="http://blocgame.com/stats.php?id=49035"/>
    <s v="Nice"/>
    <s v="2 Hundred Tons per month"/>
    <n v="0"/>
  </r>
  <r>
    <s v="Unspecifistan"/>
    <s v="Rakisa"/>
    <x v="0"/>
    <n v="32"/>
    <n v="0"/>
    <s v="Finest of the 19th century"/>
    <n v="0"/>
    <n v="0"/>
    <s v="Good"/>
    <n v="27"/>
    <n v="326"/>
    <n v="2472"/>
    <x v="6"/>
    <n v="0"/>
    <s v="Plentiful"/>
    <s v="None"/>
    <n v="2020"/>
    <n v="0"/>
    <s v="http://blocgame.com/stats.php?id=49853"/>
    <s v="Nice"/>
    <s v="5 Hundred Tons per month"/>
    <s v="4 Mbbl per month"/>
  </r>
  <r>
    <s v="Conwolves"/>
    <s v="Sinz"/>
    <x v="6"/>
    <n v="14"/>
    <n v="0"/>
    <s v="First World War surplus"/>
    <n v="0"/>
    <n v="0"/>
    <s v="Elite"/>
    <n v="4"/>
    <n v="331"/>
    <n v="0"/>
    <x v="1"/>
    <n v="0"/>
    <s v="Untapped"/>
    <s v="None"/>
    <n v="1633"/>
    <n v="0"/>
    <s v="http://blocgame.com/stats.php?id=50890"/>
    <s v="Nice"/>
    <s v="2 Hundred Tons per month"/>
    <n v="0"/>
  </r>
  <r>
    <s v="Southern Russia"/>
    <s v="Jiovana"/>
    <x v="7"/>
    <n v="26"/>
    <n v="0"/>
    <s v="First World War surplus"/>
    <n v="0"/>
    <n v="0"/>
    <s v="Good"/>
    <n v="17"/>
    <n v="314"/>
    <n v="461"/>
    <x v="17"/>
    <n v="0"/>
    <s v="Untapped"/>
    <s v="Meagre"/>
    <n v="2000"/>
    <n v="0"/>
    <s v="http://blocgame.com/stats.php?id=52935"/>
    <s v="Angelic"/>
    <s v="2 Hundred Tons per month"/>
    <s v="1 Mbbl per month"/>
  </r>
  <r>
    <s v="Camina"/>
    <s v="Galahad11781"/>
    <x v="0"/>
    <n v="9"/>
    <n v="0"/>
    <s v="Finest of the 19th century"/>
    <n v="0"/>
    <n v="0"/>
    <s v="Standard"/>
    <n v="129"/>
    <n v="331"/>
    <n v="0"/>
    <x v="4"/>
    <n v="0"/>
    <s v="Untapped"/>
    <s v="None"/>
    <n v="1633"/>
    <n v="0"/>
    <s v="http://blocgame.com/stats.php?id=54055"/>
    <s v="Nice"/>
    <s v="2 Hundred Tons per month"/>
    <n v="0"/>
  </r>
  <r>
    <s v="Middle Korea"/>
    <s v="MrGoliath"/>
    <x v="0"/>
    <n v="10"/>
    <n v="0"/>
    <s v="Finest of the 19th century"/>
    <n v="0"/>
    <n v="0"/>
    <s v="Standard"/>
    <n v="143"/>
    <n v="331"/>
    <n v="0"/>
    <x v="2"/>
    <n v="0"/>
    <s v="Untapped"/>
    <s v="None"/>
    <n v="1633"/>
    <n v="0"/>
    <s v="http://blocgame.com/stats.php?id=57790"/>
    <s v="Nice"/>
    <s v="2 Hundred Tons per month"/>
    <n v="0"/>
  </r>
  <r>
    <s v="Hamshiretonland"/>
    <s v="Lord Hamshiretonburrough"/>
    <x v="7"/>
    <n v="30"/>
    <n v="0"/>
    <s v="First World War surplus"/>
    <n v="1"/>
    <n v="0"/>
    <s v="Elite"/>
    <n v="6"/>
    <n v="318"/>
    <n v="348"/>
    <x v="3"/>
    <n v="0"/>
    <s v="Untapped"/>
    <s v="None"/>
    <n v="2000"/>
    <n v="0"/>
    <s v="http://blocgame.com/stats.php?id=58470"/>
    <s v="Nice"/>
    <s v="5 Hundred Tons per month"/>
    <s v="2 Mbbl per month"/>
  </r>
  <r>
    <s v="pulunia"/>
    <s v="redwhite"/>
    <x v="0"/>
    <n v="18"/>
    <n v="0"/>
    <s v="Finest of the 19th century"/>
    <n v="0"/>
    <n v="0"/>
    <s v="Standard"/>
    <n v="72"/>
    <n v="320"/>
    <n v="473"/>
    <x v="2"/>
    <n v="0"/>
    <s v="Untapped"/>
    <s v="None"/>
    <n v="2000"/>
    <n v="0"/>
    <s v="http://blocgame.com/stats.php?id=59298"/>
    <s v="Nice"/>
    <s v="2 Hundred Tons per month"/>
    <n v="0"/>
  </r>
  <r>
    <s v="hollywoodundead"/>
    <s v="batmanthing2222"/>
    <x v="0"/>
    <n v="9"/>
    <n v="0"/>
    <s v="Finest of the 19th century"/>
    <n v="0"/>
    <n v="0"/>
    <s v="Standard"/>
    <n v="129"/>
    <n v="331"/>
    <n v="0"/>
    <x v="1"/>
    <n v="0"/>
    <s v="Untapped"/>
    <s v="None"/>
    <n v="1633"/>
    <n v="0"/>
    <s v="http://blocgame.com/stats.php?id=59629"/>
    <s v="Nice"/>
    <s v="2 Hundred Tons per month"/>
    <n v="0"/>
  </r>
  <r>
    <s v="Jurestist"/>
    <s v="truenova"/>
    <x v="0"/>
    <n v="27"/>
    <n v="0"/>
    <s v="First World War surplus"/>
    <n v="0"/>
    <n v="0"/>
    <s v="Elite"/>
    <n v="15"/>
    <n v="320"/>
    <n v="0"/>
    <x v="10"/>
    <n v="0"/>
    <s v="Untapped"/>
    <s v="Meagre"/>
    <n v="2000"/>
    <n v="0"/>
    <s v="http://blocgame.com/stats.php?id=59705"/>
    <s v="Good"/>
    <s v="3 Hundred Tons per month"/>
    <n v="0"/>
  </r>
  <r>
    <s v="Derpkins"/>
    <s v="Mr. Derp"/>
    <x v="0"/>
    <n v="9"/>
    <n v="0"/>
    <s v="Finest of the 19th century"/>
    <n v="0"/>
    <n v="0"/>
    <s v="Standard"/>
    <n v="108"/>
    <n v="331"/>
    <n v="0"/>
    <x v="2"/>
    <n v="0"/>
    <s v="Untapped"/>
    <s v="None"/>
    <n v="1633"/>
    <n v="0"/>
    <s v="http://blocgame.com/stats.php?id=59737"/>
    <s v="Nice"/>
    <s v="2 Hundred Tons per month"/>
    <n v="0"/>
  </r>
  <r>
    <s v="Banjica"/>
    <s v="Stjepan Filipovic"/>
    <x v="0"/>
    <n v="7"/>
    <n v="0"/>
    <s v="Finest of the 19th century"/>
    <n v="0"/>
    <n v="0"/>
    <s v="Standard"/>
    <n v="111"/>
    <n v="331"/>
    <n v="0"/>
    <x v="2"/>
    <n v="0"/>
    <s v="Untapped"/>
    <s v="None"/>
    <n v="1633"/>
    <n v="0"/>
    <s v="http://blocgame.com/stats.php?id=60675"/>
    <s v="Nice"/>
    <s v="2 Hundred Tons per month"/>
    <n v="0"/>
  </r>
  <r>
    <s v="Levinthia"/>
    <s v="Morpheus"/>
    <x v="0"/>
    <n v="9"/>
    <n v="0"/>
    <s v="Finest of the 19th century"/>
    <n v="0"/>
    <n v="0"/>
    <s v="Standard"/>
    <n v="98"/>
    <n v="331"/>
    <n v="0"/>
    <x v="8"/>
    <n v="0"/>
    <s v="Untapped"/>
    <s v="None"/>
    <n v="1633"/>
    <n v="0"/>
    <s v="http://blocgame.com/stats.php?id=60720"/>
    <s v="Nice"/>
    <s v="2 Hundred Tons per month"/>
    <n v="0"/>
  </r>
  <r>
    <s v="Kergia"/>
    <s v="Haidir Hasim"/>
    <x v="0"/>
    <n v="14"/>
    <n v="0"/>
    <s v="First World War surplus"/>
    <n v="0"/>
    <n v="0"/>
    <s v="Elite"/>
    <n v="4"/>
    <n v="336"/>
    <n v="0"/>
    <x v="1"/>
    <n v="0"/>
    <s v="Untapped"/>
    <s v="None"/>
    <n v="1633"/>
    <n v="0"/>
    <s v="http://blocgame.com/stats.php?id=60940"/>
    <s v="Nice"/>
    <s v="2 Hundred Tons per month"/>
    <n v="0"/>
  </r>
  <r>
    <s v="Kelvenia"/>
    <s v="Lance Adams"/>
    <x v="0"/>
    <n v="10"/>
    <n v="0"/>
    <s v="Finest of the 19th century"/>
    <n v="0"/>
    <n v="0"/>
    <s v="Standard"/>
    <n v="6"/>
    <n v="314"/>
    <n v="0"/>
    <x v="13"/>
    <n v="0"/>
    <s v="Untapped"/>
    <s v="None"/>
    <n v="2000"/>
    <n v="0"/>
    <s v="http://blocgame.com/stats.php?id=61410"/>
    <s v="Questionable"/>
    <s v="2 Hundred Tons per month"/>
    <n v="0"/>
  </r>
  <r>
    <s v="WP Kuala Lumpur"/>
    <s v="Soeharto"/>
    <x v="0"/>
    <n v="9"/>
    <n v="0"/>
    <s v="Finest of the 19th century"/>
    <n v="0"/>
    <n v="0"/>
    <s v="Standard"/>
    <n v="39"/>
    <n v="331"/>
    <n v="0"/>
    <x v="10"/>
    <n v="0"/>
    <s v="Untapped"/>
    <s v="None"/>
    <n v="1633"/>
    <n v="0"/>
    <s v="http://blocgame.com/stats.php?id=61633"/>
    <s v="Nice"/>
    <s v="2 Hundred Tons per month"/>
    <n v="0"/>
  </r>
  <r>
    <s v="KÄrkov"/>
    <s v="Altwerk Vyner"/>
    <x v="2"/>
    <n v="30"/>
    <n v="0"/>
    <s v="Finest of the 19th century"/>
    <n v="1"/>
    <n v="0"/>
    <s v="Standard"/>
    <n v="6"/>
    <n v="318"/>
    <n v="621"/>
    <x v="6"/>
    <n v="0"/>
    <s v="Untapped"/>
    <s v="None"/>
    <n v="2000"/>
    <n v="0"/>
    <s v="http://blocgame.com/stats.php?id=61813"/>
    <s v="Angelic"/>
    <s v="5 Hundred Tons per month"/>
    <s v="5 Mbbl per month"/>
  </r>
  <r>
    <s v="Polskim"/>
    <s v="SelectBrony"/>
    <x v="0"/>
    <n v="8"/>
    <n v="0"/>
    <s v="Finest of the 19th century"/>
    <n v="0"/>
    <n v="0"/>
    <s v="Standard"/>
    <n v="134"/>
    <n v="331"/>
    <n v="0"/>
    <x v="5"/>
    <n v="0"/>
    <s v="Untapped"/>
    <s v="None"/>
    <n v="1633"/>
    <n v="0"/>
    <s v="http://blocgame.com/stats.php?id=62207"/>
    <s v="Nice"/>
    <s v="2 Hundred Tons per month"/>
    <n v="0"/>
  </r>
  <r>
    <s v="sandshark"/>
    <s v="sandshark"/>
    <x v="0"/>
    <n v="33"/>
    <n v="0"/>
    <s v="First World War surplus"/>
    <n v="0"/>
    <n v="0"/>
    <s v="Good"/>
    <n v="7"/>
    <n v="312"/>
    <n v="480"/>
    <x v="15"/>
    <n v="0"/>
    <s v="Untapped"/>
    <s v="Meagre"/>
    <n v="2000"/>
    <n v="0"/>
    <s v="http://blocgame.com/stats.php?id=62581"/>
    <s v="Nice"/>
    <s v="7 Hundred Tons per month"/>
    <s v="2 Mbbl per month"/>
  </r>
  <r>
    <s v="Not a shithole"/>
    <s v="GrandDaD"/>
    <x v="0"/>
    <n v="8"/>
    <n v="0"/>
    <s v="Finest of the 19th century"/>
    <n v="0"/>
    <n v="0"/>
    <s v="Standard"/>
    <n v="114"/>
    <n v="331"/>
    <n v="0"/>
    <x v="6"/>
    <n v="0"/>
    <s v="Untapped"/>
    <s v="None"/>
    <n v="1633"/>
    <n v="0"/>
    <s v="http://blocgame.com/stats.php?id=62780"/>
    <s v="Nice"/>
    <s v="2 Hundred Tons per month"/>
    <n v="0"/>
  </r>
  <r>
    <s v="Conadada"/>
    <s v="EmperorColt"/>
    <x v="0"/>
    <n v="9"/>
    <n v="0"/>
    <s v="Finest of the 19th century"/>
    <n v="0"/>
    <n v="0"/>
    <s v="Standard"/>
    <n v="35"/>
    <n v="331"/>
    <n v="0"/>
    <x v="7"/>
    <n v="0"/>
    <s v="Untapped"/>
    <s v="None"/>
    <n v="1633"/>
    <n v="0"/>
    <s v="http://blocgame.com/stats.php?id=62785"/>
    <s v="Nice"/>
    <s v="2 Hundred Tons per month"/>
    <n v="0"/>
  </r>
  <r>
    <s v="Carneyopia"/>
    <s v="jcarney23"/>
    <x v="0"/>
    <n v="8"/>
    <n v="0"/>
    <s v="Finest of the 19th century"/>
    <n v="0"/>
    <n v="0"/>
    <s v="Standard"/>
    <n v="134"/>
    <n v="331"/>
    <n v="0"/>
    <x v="4"/>
    <n v="0"/>
    <s v="Untapped"/>
    <s v="None"/>
    <n v="1633"/>
    <n v="0"/>
    <s v="http://blocgame.com/stats.php?id=62896"/>
    <s v="Nice"/>
    <s v="2 Hundred Tons per month"/>
    <n v="0"/>
  </r>
  <r>
    <s v="Sober"/>
    <s v="SoberObvald"/>
    <x v="0"/>
    <n v="7"/>
    <n v="0"/>
    <s v="Finest of the 19th century"/>
    <n v="0"/>
    <n v="0"/>
    <s v="Standard"/>
    <n v="129"/>
    <n v="331"/>
    <n v="0"/>
    <x v="4"/>
    <n v="0"/>
    <s v="Untapped"/>
    <s v="None"/>
    <n v="1633"/>
    <n v="0"/>
    <s v="http://blocgame.com/stats.php?id=62902"/>
    <s v="Nice"/>
    <s v="2 Hundred Tons per month"/>
    <n v="0"/>
  </r>
  <r>
    <s v="Blake pare"/>
    <s v="kingjuke"/>
    <x v="0"/>
    <n v="7"/>
    <n v="0"/>
    <s v="Finest of the 19th century"/>
    <n v="0"/>
    <n v="0"/>
    <s v="Standard"/>
    <n v="110"/>
    <n v="331"/>
    <n v="0"/>
    <x v="2"/>
    <n v="0"/>
    <s v="Untapped"/>
    <s v="None"/>
    <n v="1633"/>
    <n v="0"/>
    <s v="http://blocgame.com/stats.php?id=62921"/>
    <s v="Nice"/>
    <s v="2 Hundred Tons per month"/>
    <n v="0"/>
  </r>
  <r>
    <s v="Pervinco"/>
    <s v="Schmoofles"/>
    <x v="0"/>
    <n v="8"/>
    <n v="0"/>
    <s v="Finest of the 19th century"/>
    <n v="0"/>
    <n v="0"/>
    <s v="Standard"/>
    <n v="61"/>
    <n v="261"/>
    <n v="394"/>
    <x v="4"/>
    <n v="0"/>
    <s v="Untapped"/>
    <s v="None"/>
    <n v="1633"/>
    <n v="0"/>
    <s v="http://blocgame.com/stats.php?id=62942"/>
    <s v="Normal"/>
    <s v="5 Hundred Tons per month"/>
    <s v="1 Mbbl per month"/>
  </r>
  <r>
    <s v="Emrythl"/>
    <s v="Maharani"/>
    <x v="0"/>
    <n v="9"/>
    <n v="0"/>
    <s v="Finest of the 19th century"/>
    <n v="0"/>
    <n v="0"/>
    <s v="Standard"/>
    <n v="99"/>
    <n v="331"/>
    <n v="0"/>
    <x v="7"/>
    <n v="0"/>
    <s v="Untapped"/>
    <s v="None"/>
    <n v="1633"/>
    <n v="0"/>
    <s v="http://blocgame.com/stats.php?id=62948"/>
    <s v="Nice"/>
    <s v="2 Hundred Tons per month"/>
    <n v="0"/>
  </r>
  <r>
    <s v="Humanz"/>
    <s v="Gorobets"/>
    <x v="0"/>
    <n v="9"/>
    <n v="0"/>
    <s v="Finest of the 19th century"/>
    <n v="0"/>
    <n v="0"/>
    <s v="Standard"/>
    <n v="98"/>
    <n v="331"/>
    <n v="0"/>
    <x v="4"/>
    <n v="0"/>
    <s v="Untapped"/>
    <s v="None"/>
    <n v="1633"/>
    <n v="0"/>
    <s v="http://blocgame.com/stats.php?id=62949"/>
    <s v="Nice"/>
    <s v="2 Hundred Tons per month"/>
    <n v="0"/>
  </r>
  <r>
    <s v="Ninawa"/>
    <s v="YaBoiSaddam"/>
    <x v="9"/>
    <n v="18"/>
    <n v="0"/>
    <s v="Finest of the 19th century"/>
    <n v="0"/>
    <n v="0"/>
    <s v="Good"/>
    <n v="2"/>
    <n v="318"/>
    <n v="2338"/>
    <x v="5"/>
    <n v="1"/>
    <s v="Untapped"/>
    <s v="None"/>
    <n v="2000"/>
    <n v="0"/>
    <s v="http://blocgame.com/stats.php?id=62953"/>
    <s v="Nice"/>
    <s v="2 Hundred Tons per month"/>
    <s v="1 Mbbl per month"/>
  </r>
  <r>
    <s v="Veris"/>
    <s v="Lord North"/>
    <x v="0"/>
    <n v="20"/>
    <n v="0"/>
    <s v="Finest of the 19th century"/>
    <n v="0"/>
    <n v="0"/>
    <s v="Standard"/>
    <n v="55"/>
    <n v="313"/>
    <n v="0"/>
    <x v="2"/>
    <n v="0"/>
    <s v="Untapped"/>
    <s v="None"/>
    <n v="2000"/>
    <n v="0"/>
    <s v="http://blocgame.com/stats.php?id=63071"/>
    <s v="Nice"/>
    <s v="2 Hundred Tons per month"/>
    <n v="0"/>
  </r>
  <r>
    <s v="Kritch"/>
    <s v="Zorn"/>
    <x v="7"/>
    <n v="26"/>
    <n v="0"/>
    <s v="Finest of the 19th century"/>
    <n v="0"/>
    <n v="0"/>
    <s v="Standard"/>
    <n v="25"/>
    <n v="320"/>
    <n v="0"/>
    <x v="9"/>
    <n v="0"/>
    <s v="Untapped"/>
    <s v="None"/>
    <n v="2000"/>
    <n v="0"/>
    <s v="http://blocgame.com/stats.php?id=63155"/>
    <s v="Good"/>
    <s v="5 Hundred Tons per month"/>
    <n v="0"/>
  </r>
  <r>
    <s v="Shayu Dao"/>
    <s v="Dam Son"/>
    <x v="27"/>
    <n v="20"/>
    <n v="0"/>
    <s v="First World War surplus"/>
    <n v="0"/>
    <n v="0"/>
    <s v="Standard"/>
    <n v="31"/>
    <n v="316"/>
    <n v="0"/>
    <x v="17"/>
    <n v="0"/>
    <s v="Untapped"/>
    <s v="Meagre"/>
    <n v="2000"/>
    <n v="0"/>
    <s v="http://blocgame.com/stats.php?id=63178"/>
    <s v="Good"/>
    <s v="3 Hundred Tons per month"/>
    <n v="0"/>
  </r>
  <r>
    <s v="Sordidia"/>
    <s v="RogueandaScoundrel"/>
    <x v="3"/>
    <n v="21"/>
    <n v="0"/>
    <s v="Finest of the 19th century"/>
    <n v="0"/>
    <n v="0"/>
    <s v="Elite"/>
    <n v="6"/>
    <n v="318"/>
    <n v="62"/>
    <x v="4"/>
    <n v="0"/>
    <s v="Untapped"/>
    <s v="None"/>
    <n v="2039"/>
    <n v="0"/>
    <s v="http://blocgame.com/stats.php?id=63203"/>
    <s v="Mad Dog"/>
    <s v="5 Hundred Tons per month"/>
    <s v="2 Mbbl per month"/>
  </r>
  <r>
    <s v="Lutet"/>
    <s v="absurdlife"/>
    <x v="3"/>
    <n v="33"/>
    <n v="0"/>
    <s v="First World War surplus"/>
    <n v="0"/>
    <n v="0"/>
    <s v="Good"/>
    <n v="23"/>
    <n v="313"/>
    <n v="0"/>
    <x v="2"/>
    <n v="0"/>
    <s v="Untapped"/>
    <s v="Meagre"/>
    <n v="2000"/>
    <n v="0"/>
    <s v="http://blocgame.com/stats.php?id=63225"/>
    <s v="Good"/>
    <s v="4 Hundred Tons per month"/>
    <s v="4 Mbbl per month"/>
  </r>
  <r>
    <s v="Spurdo Empire"/>
    <s v="KILL ALL THE KIKES"/>
    <x v="28"/>
    <n v="27"/>
    <n v="0"/>
    <s v="First World War surplus"/>
    <n v="0"/>
    <n v="0"/>
    <s v="Elite"/>
    <n v="50"/>
    <n v="320"/>
    <n v="492"/>
    <x v="16"/>
    <n v="0"/>
    <s v="Untapped"/>
    <s v="None"/>
    <n v="2000"/>
    <n v="0"/>
    <s v="http://blocgame.com/stats.php?id=63240"/>
    <s v="Good"/>
    <s v="2 Hundred Tons per month"/>
    <n v="0"/>
  </r>
  <r>
    <s v="Narcoestado"/>
    <s v="Seï¿½orSting"/>
    <x v="0"/>
    <n v="20"/>
    <n v="0"/>
    <s v="First World War surplus"/>
    <n v="0"/>
    <n v="0"/>
    <s v="Good"/>
    <n v="1"/>
    <n v="321"/>
    <n v="0"/>
    <x v="4"/>
    <n v="0"/>
    <s v="Untapped"/>
    <s v="None"/>
    <n v="2000"/>
    <n v="0"/>
    <s v="http://blocgame.com/stats.php?id=63377"/>
    <s v="Good"/>
    <s v="3 Hundred Tons per month"/>
    <s v="1 Mbbl per month"/>
  </r>
  <r>
    <s v="Kupros"/>
    <s v="Lord Castillon"/>
    <x v="0"/>
    <n v="20"/>
    <n v="0"/>
    <s v="Finest of the 19th century"/>
    <n v="0"/>
    <n v="0"/>
    <s v="Standard"/>
    <n v="48"/>
    <n v="315"/>
    <n v="0"/>
    <x v="17"/>
    <n v="0"/>
    <s v="Untapped"/>
    <s v="None"/>
    <n v="2000"/>
    <n v="0"/>
    <s v="http://blocgame.com/stats.php?id=63382"/>
    <s v="Good"/>
    <s v="3 Hundred Tons per month"/>
    <n v="0"/>
  </r>
  <r>
    <s v="FACECHECKALLA"/>
    <s v="F8C3"/>
    <x v="0"/>
    <n v="3"/>
    <n v="0"/>
    <s v="Finest of the 19th century"/>
    <n v="0"/>
    <n v="0"/>
    <s v="Standard"/>
    <n v="47"/>
    <n v="323"/>
    <n v="307"/>
    <x v="2"/>
    <n v="0"/>
    <s v="Untapped"/>
    <s v="None"/>
    <n v="1960"/>
    <n v="0"/>
    <s v="http://blocgame.com/stats.php?id=63436"/>
    <s v="Good"/>
    <s v="3 Hundred Tons per month"/>
    <s v="1 Mbbl per month"/>
  </r>
  <r>
    <s v="Kangznsheeit"/>
    <s v="Cheapsh0t"/>
    <x v="3"/>
    <n v="20"/>
    <n v="0"/>
    <s v="Finest of the 19th century"/>
    <n v="0"/>
    <n v="0"/>
    <s v="Standard"/>
    <n v="1"/>
    <n v="321"/>
    <n v="0"/>
    <x v="7"/>
    <n v="0"/>
    <s v="Untapped"/>
    <s v="None"/>
    <n v="2000"/>
    <n v="0"/>
    <s v="http://blocgame.com/stats.php?id=63578"/>
    <s v="Good"/>
    <s v="2 Hundred Tons per month"/>
    <n v="0"/>
  </r>
  <r>
    <s v="Avrilia"/>
    <s v="Joeythebluezebra"/>
    <x v="10"/>
    <n v="20"/>
    <n v="0"/>
    <s v="Finest of the 19th century"/>
    <n v="0"/>
    <n v="0"/>
    <s v="Standard"/>
    <n v="13"/>
    <n v="322"/>
    <n v="0"/>
    <x v="13"/>
    <n v="0"/>
    <s v="Untapped"/>
    <s v="None"/>
    <n v="2000"/>
    <n v="0"/>
    <s v="http://blocgame.com/stats.php?id=63638"/>
    <s v="Good"/>
    <s v="4 Hundred Tons per month"/>
    <n v="0"/>
  </r>
  <r>
    <s v="Opallia"/>
    <s v="Opal"/>
    <x v="3"/>
    <n v="25"/>
    <n v="0"/>
    <s v="First World War surplus"/>
    <n v="0"/>
    <n v="0"/>
    <s v="Standard"/>
    <n v="4"/>
    <n v="321"/>
    <n v="0"/>
    <x v="8"/>
    <n v="0"/>
    <s v="Untapped"/>
    <s v="None"/>
    <n v="2020"/>
    <n v="0"/>
    <s v="http://blocgame.com/stats.php?id=63666"/>
    <s v="Isolated"/>
    <s v="2 Hundred Tons per month"/>
    <n v="0"/>
  </r>
  <r>
    <s v="Dongo Congo"/>
    <s v="monicalman0821"/>
    <x v="3"/>
    <n v="14"/>
    <n v="0"/>
    <s v="First World War surplus"/>
    <n v="0"/>
    <n v="0"/>
    <s v="Standard"/>
    <n v="3"/>
    <n v="326"/>
    <n v="487"/>
    <x v="4"/>
    <n v="0"/>
    <s v="Untapped"/>
    <s v="None"/>
    <n v="2000"/>
    <n v="0"/>
    <s v="http://blocgame.com/stats.php?id=63671"/>
    <s v="Good"/>
    <s v="3 Hundred Tons per month"/>
    <s v="1 Mbbl per month"/>
  </r>
  <r>
    <s v="Maisie Williams"/>
    <s v="Maisie Williams"/>
    <x v="0"/>
    <n v="25"/>
    <n v="0"/>
    <s v="First World War surplus"/>
    <n v="0"/>
    <n v="0"/>
    <s v="Elite"/>
    <n v="44"/>
    <n v="320"/>
    <n v="0"/>
    <x v="2"/>
    <n v="0"/>
    <s v="Untapped"/>
    <s v="None"/>
    <n v="2000"/>
    <n v="0"/>
    <s v="http://blocgame.com/stats.php?id=39007"/>
    <s v="Good"/>
    <s v="2 Hundred Tons per month"/>
    <n v="0"/>
  </r>
  <r>
    <s v="notmlpchan"/>
    <s v="hitmanlvl54"/>
    <x v="0"/>
    <n v="40"/>
    <n v="0"/>
    <s v="Finest of the 19th century"/>
    <n v="0"/>
    <n v="0"/>
    <s v="Standard"/>
    <n v="1"/>
    <n v="316"/>
    <n v="115"/>
    <x v="2"/>
    <n v="0"/>
    <s v="Untapped"/>
    <s v="None"/>
    <n v="2000"/>
    <n v="0"/>
    <s v="http://blocgame.com/stats.php?id=40091"/>
    <s v="Nice"/>
    <s v="3 Hundred Tons per month"/>
    <s v="1 Mbbl per month"/>
  </r>
  <r>
    <s v="Waifus"/>
    <s v="Ferris"/>
    <x v="10"/>
    <n v="38"/>
    <n v="0"/>
    <s v="First World War surplus"/>
    <n v="0"/>
    <n v="0"/>
    <s v="Good"/>
    <n v="16"/>
    <n v="313"/>
    <n v="0"/>
    <x v="4"/>
    <n v="0"/>
    <s v="Untapped"/>
    <s v="Meagre"/>
    <n v="2000"/>
    <n v="0"/>
    <s v="http://blocgame.com/stats.php?id=40157"/>
    <s v="Questionable"/>
    <s v="2 Hundred Tons per month"/>
    <n v="0"/>
  </r>
  <r>
    <s v="Paulovia"/>
    <s v="Kongzilla"/>
    <x v="0"/>
    <n v="20"/>
    <n v="0"/>
    <s v="Finest of the 19th century"/>
    <n v="0"/>
    <n v="0"/>
    <s v="Standard"/>
    <n v="41"/>
    <n v="320"/>
    <n v="0"/>
    <x v="16"/>
    <n v="0"/>
    <s v="Untapped"/>
    <s v="None"/>
    <n v="2000"/>
    <n v="0"/>
    <s v="http://blocgame.com/stats.php?id=40265"/>
    <s v="Good"/>
    <s v="6 Hundred Tons per month"/>
    <n v="0"/>
  </r>
  <r>
    <s v="Reringo"/>
    <s v="Explosion"/>
    <x v="0"/>
    <n v="20"/>
    <n v="0"/>
    <s v="Finest of the 19th century"/>
    <n v="0"/>
    <n v="0"/>
    <s v="Standard"/>
    <n v="45"/>
    <n v="320"/>
    <n v="0"/>
    <x v="15"/>
    <n v="0"/>
    <s v="Untapped"/>
    <s v="None"/>
    <n v="2000"/>
    <n v="0"/>
    <s v="http://blocgame.com/stats.php?id=40680"/>
    <s v="Good"/>
    <s v="2 Hundred Tons per month"/>
    <n v="0"/>
  </r>
  <r>
    <s v="Malta"/>
    <s v="Merito Melitensi"/>
    <x v="0"/>
    <n v="25"/>
    <n v="0"/>
    <s v="First World War surplus"/>
    <n v="0"/>
    <n v="0"/>
    <s v="Elite"/>
    <n v="41"/>
    <n v="320"/>
    <n v="0"/>
    <x v="5"/>
    <n v="0"/>
    <s v="Untapped"/>
    <s v="None"/>
    <n v="2000"/>
    <n v="0"/>
    <s v="http://blocgame.com/stats.php?id=40902"/>
    <s v="Good"/>
    <s v="2 Hundred Tons per month"/>
    <n v="0"/>
  </r>
  <r>
    <s v="Zanyslavia"/>
    <s v="Zany Animal"/>
    <x v="0"/>
    <n v="27"/>
    <n v="0"/>
    <s v="Finest of the 19th century"/>
    <n v="0"/>
    <n v="0"/>
    <s v="Standard"/>
    <n v="16"/>
    <n v="313"/>
    <n v="2"/>
    <x v="12"/>
    <n v="0"/>
    <s v="Plentiful"/>
    <s v="Meagre"/>
    <n v="2000"/>
    <n v="0"/>
    <s v="http://blocgame.com/stats.php?id=41452"/>
    <s v="Nice"/>
    <s v="5 Hundred Tons per month"/>
    <s v="2 Mbbl per month"/>
  </r>
  <r>
    <s v="Ravenholm"/>
    <s v="Supreme Leader Raven"/>
    <x v="0"/>
    <n v="20"/>
    <n v="0"/>
    <s v="Finest of the 19th century"/>
    <n v="0"/>
    <n v="0"/>
    <s v="Standard"/>
    <n v="47"/>
    <n v="320"/>
    <n v="0"/>
    <x v="7"/>
    <n v="0"/>
    <s v="Untapped"/>
    <s v="None"/>
    <n v="2000"/>
    <n v="0"/>
    <s v="http://blocgame.com/stats.php?id=41677"/>
    <s v="Good"/>
    <s v="2 Hundred Tons per month"/>
    <n v="0"/>
  </r>
  <r>
    <s v="Mikedonia"/>
    <s v="mykeedee"/>
    <x v="0"/>
    <n v="20"/>
    <n v="0"/>
    <s v="Finest of the 19th century"/>
    <n v="0"/>
    <n v="0"/>
    <s v="Standard"/>
    <n v="43"/>
    <n v="320"/>
    <n v="344"/>
    <x v="17"/>
    <n v="0"/>
    <s v="Untapped"/>
    <s v="None"/>
    <n v="2000"/>
    <n v="0"/>
    <s v="http://blocgame.com/stats.php?id=42563"/>
    <s v="Good"/>
    <s v="3 Hundred Tons per month"/>
    <n v="0"/>
  </r>
  <r>
    <s v="Karat"/>
    <s v="TankGun"/>
    <x v="5"/>
    <n v="37"/>
    <n v="0"/>
    <s v="First World War surplus"/>
    <n v="1"/>
    <n v="0"/>
    <s v="Standard"/>
    <n v="11"/>
    <n v="311"/>
    <n v="0"/>
    <x v="4"/>
    <n v="0"/>
    <s v="Untapped"/>
    <s v="None"/>
    <n v="2000"/>
    <n v="0"/>
    <s v="http://blocgame.com/stats.php?id=45853"/>
    <s v="Angelic"/>
    <s v="2 Hundred Tons per month"/>
    <n v="0"/>
  </r>
  <r>
    <s v="Ctalnh"/>
    <s v="CTALNH"/>
    <x v="0"/>
    <n v="20"/>
    <n v="0"/>
    <s v="Finest of the 19th century"/>
    <n v="0"/>
    <n v="0"/>
    <s v="Standard"/>
    <n v="44"/>
    <n v="320"/>
    <n v="0"/>
    <x v="2"/>
    <n v="0"/>
    <s v="Untapped"/>
    <s v="None"/>
    <n v="2000"/>
    <n v="0"/>
    <s v="http://blocgame.com/stats.php?id=46359"/>
    <s v="Good"/>
    <s v="2 Hundred Tons per month"/>
    <n v="0"/>
  </r>
  <r>
    <s v="Ra5kiL"/>
    <s v="DaveO"/>
    <x v="0"/>
    <n v="25"/>
    <n v="0"/>
    <s v="First World War surplus"/>
    <n v="0"/>
    <n v="0"/>
    <s v="Elite"/>
    <n v="44"/>
    <n v="320"/>
    <n v="89"/>
    <x v="3"/>
    <n v="0"/>
    <s v="Untapped"/>
    <s v="None"/>
    <n v="2000"/>
    <n v="0"/>
    <s v="http://blocgame.com/stats.php?id=46871"/>
    <s v="Good"/>
    <s v="6 Hundred Tons per month"/>
    <n v="0"/>
  </r>
  <r>
    <s v="gametrap"/>
    <s v="gametrap"/>
    <x v="0"/>
    <n v="10"/>
    <n v="0"/>
    <s v="Finest of the 19th century"/>
    <n v="0"/>
    <n v="0"/>
    <s v="Standard"/>
    <n v="78"/>
    <n v="337"/>
    <n v="0"/>
    <x v="18"/>
    <n v="0"/>
    <s v="Untapped"/>
    <s v="None"/>
    <n v="1389"/>
    <n v="0"/>
    <s v="http://blocgame.com/stats.php?id=47663"/>
    <s v="Good"/>
    <s v="2 Hundred Tons per month"/>
    <n v="0"/>
  </r>
  <r>
    <s v="Genowia"/>
    <s v="ThePole"/>
    <x v="4"/>
    <n v="25"/>
    <n v="0"/>
    <s v="Finest of the 19th century"/>
    <n v="0"/>
    <n v="0"/>
    <s v="Standard"/>
    <n v="6"/>
    <n v="313"/>
    <n v="332"/>
    <x v="2"/>
    <n v="0"/>
    <s v="Untapped"/>
    <s v="Mediocre"/>
    <n v="2039"/>
    <n v="0"/>
    <s v="http://blocgame.com/stats.php?id=50839"/>
    <s v="Good"/>
    <s v="5 Hundred Tons per month"/>
    <s v="1 Mbbl per month"/>
  </r>
  <r>
    <s v="Avacado's"/>
    <s v="Avacado"/>
    <x v="7"/>
    <n v="25"/>
    <n v="0"/>
    <s v="First World War surplus"/>
    <n v="0"/>
    <n v="0"/>
    <s v="Elite"/>
    <n v="22"/>
    <n v="320"/>
    <n v="2471"/>
    <x v="12"/>
    <n v="0"/>
    <s v="Untapped"/>
    <s v="None"/>
    <n v="2000"/>
    <n v="0"/>
    <s v="http://blocgame.com/stats.php?id=52424"/>
    <s v="Good"/>
    <s v="4 Hundred Tons per month"/>
    <s v="3 Mbbl per month"/>
  </r>
  <r>
    <s v="Soviet Pacific"/>
    <s v="Alexandrov Britvy"/>
    <x v="0"/>
    <n v="4"/>
    <n v="0"/>
    <s v="Finest of the 19th century"/>
    <n v="0"/>
    <n v="0"/>
    <s v="Standard"/>
    <n v="46"/>
    <n v="321"/>
    <n v="0"/>
    <x v="2"/>
    <n v="0"/>
    <s v="Untapped"/>
    <s v="None"/>
    <n v="1960"/>
    <n v="0"/>
    <s v="http://blocgame.com/stats.php?id=52809"/>
    <s v="Good"/>
    <s v="2 Hundred Tons per month"/>
    <n v="0"/>
  </r>
  <r>
    <s v="Krausa"/>
    <s v="Fjalar"/>
    <x v="0"/>
    <n v="25"/>
    <n v="0"/>
    <s v="First World War surplus"/>
    <n v="0"/>
    <n v="0"/>
    <s v="Elite"/>
    <n v="45"/>
    <n v="314"/>
    <n v="1203"/>
    <x v="12"/>
    <n v="0"/>
    <s v="Untapped"/>
    <s v="Small"/>
    <n v="2020"/>
    <n v="0"/>
    <s v="http://blocgame.com/stats.php?id=53919"/>
    <s v="Nice"/>
    <s v="3 Hundred Tons per month"/>
    <s v="1 Mbbl per month"/>
  </r>
  <r>
    <s v="HCLI COG Div"/>
    <s v="Silphiel"/>
    <x v="0"/>
    <n v="25"/>
    <n v="0"/>
    <s v="First World War surplus"/>
    <n v="0"/>
    <n v="0"/>
    <s v="Elite"/>
    <n v="19"/>
    <n v="320"/>
    <n v="1"/>
    <x v="3"/>
    <n v="0"/>
    <s v="Untapped"/>
    <s v="None"/>
    <n v="2000"/>
    <n v="0"/>
    <s v="http://blocgame.com/stats.php?id=54510"/>
    <s v="Good"/>
    <s v="4 Hundred Tons per month"/>
    <s v="1 Mbbl per month"/>
  </r>
  <r>
    <s v="Amerika"/>
    <s v="amillz1997"/>
    <x v="0"/>
    <n v="12"/>
    <n v="0"/>
    <s v="Finest of the 19th century"/>
    <n v="0"/>
    <n v="0"/>
    <s v="Standard"/>
    <n v="46"/>
    <n v="321"/>
    <n v="0"/>
    <x v="4"/>
    <n v="0"/>
    <s v="Untapped"/>
    <s v="None"/>
    <n v="1960"/>
    <n v="0"/>
    <s v="http://blocgame.com/stats.php?id=55354"/>
    <s v="Good"/>
    <s v="2 Hundred Tons per month"/>
    <n v="0"/>
  </r>
  <r>
    <s v="Esnia"/>
    <s v="Drake Slaughter"/>
    <x v="0"/>
    <n v="25"/>
    <n v="0"/>
    <s v="First World War surplus"/>
    <n v="0"/>
    <n v="0"/>
    <s v="Elite"/>
    <n v="10"/>
    <n v="320"/>
    <n v="0"/>
    <x v="17"/>
    <n v="0"/>
    <s v="Untapped"/>
    <s v="None"/>
    <n v="2000"/>
    <n v="0"/>
    <s v="http://blocgame.com/stats.php?id=55465"/>
    <s v="Normal"/>
    <s v="2 Hundred Tons per month"/>
    <n v="0"/>
  </r>
  <r>
    <s v="Crandor"/>
    <s v="Merrlock"/>
    <x v="0"/>
    <n v="12"/>
    <n v="0"/>
    <s v="Finest of the 19th century"/>
    <n v="0"/>
    <n v="0"/>
    <s v="Elite"/>
    <n v="61"/>
    <n v="312"/>
    <n v="1"/>
    <x v="6"/>
    <n v="0"/>
    <s v="Untapped"/>
    <s v="None"/>
    <n v="1980"/>
    <n v="0"/>
    <s v="http://blocgame.com/stats.php?id=55760"/>
    <s v="Angelic"/>
    <s v="3 Hundred Tons per month"/>
    <s v="1 Mbbl per month"/>
  </r>
  <r>
    <s v="Prometheus"/>
    <s v="Jefferson"/>
    <x v="0"/>
    <n v="20"/>
    <n v="0"/>
    <s v="First World War surplus"/>
    <n v="0"/>
    <n v="0"/>
    <s v="Good"/>
    <n v="0"/>
    <n v="320"/>
    <n v="439"/>
    <x v="4"/>
    <n v="0"/>
    <s v="Untapped"/>
    <s v="None"/>
    <n v="2059"/>
    <n v="0"/>
    <s v="http://blocgame.com/stats.php?id=56022"/>
    <s v="Good"/>
    <s v="5 Hundred Tons per month"/>
    <s v="2 Mbbl per month"/>
  </r>
  <r>
    <s v="Melaka"/>
    <s v="Hang Tuah"/>
    <x v="4"/>
    <n v="25"/>
    <n v="0"/>
    <s v="First World War surplus"/>
    <n v="0"/>
    <n v="0"/>
    <s v="Elite"/>
    <n v="81"/>
    <n v="310"/>
    <n v="0"/>
    <x v="10"/>
    <n v="0"/>
    <s v="Untapped"/>
    <s v="None"/>
    <n v="2000"/>
    <n v="0"/>
    <s v="http://blocgame.com/stats.php?id=57146"/>
    <s v="Angelic"/>
    <s v="2 Hundred Tons per month"/>
    <n v="0"/>
  </r>
  <r>
    <s v="Efra"/>
    <s v="Bronzeaus The Just"/>
    <x v="0"/>
    <n v="20"/>
    <n v="0"/>
    <s v="Finest of the 19th century"/>
    <n v="0"/>
    <n v="0"/>
    <s v="Standard"/>
    <n v="38"/>
    <n v="320"/>
    <n v="0"/>
    <x v="14"/>
    <n v="0"/>
    <s v="Untapped"/>
    <s v="None"/>
    <n v="2000"/>
    <n v="0"/>
    <s v="http://blocgame.com/stats.php?id=57373"/>
    <s v="Good"/>
    <s v="2 Hundred Tons per month"/>
    <n v="0"/>
  </r>
  <r>
    <s v="Clarines"/>
    <s v="YoonB"/>
    <x v="0"/>
    <n v="20"/>
    <n v="0"/>
    <s v="First World War surplus"/>
    <n v="0"/>
    <n v="0"/>
    <s v="Good"/>
    <n v="3"/>
    <n v="318"/>
    <n v="217"/>
    <x v="2"/>
    <n v="0"/>
    <s v="Untapped"/>
    <s v="Meagre"/>
    <n v="2000"/>
    <n v="0"/>
    <s v="http://blocgame.com/stats.php?id=58163"/>
    <s v="Good"/>
    <s v="4 Hundred Tons per month"/>
    <s v="1 Mbbl per month"/>
  </r>
  <r>
    <s v="Cartenesia"/>
    <s v="hexagon"/>
    <x v="0"/>
    <n v="18"/>
    <n v="0"/>
    <s v="Finest of the 19th century"/>
    <n v="0"/>
    <n v="0"/>
    <s v="Standard"/>
    <n v="16"/>
    <n v="320"/>
    <n v="0"/>
    <x v="2"/>
    <n v="0"/>
    <s v="Untapped"/>
    <s v="None"/>
    <n v="2000"/>
    <n v="0"/>
    <s v="http://blocgame.com/stats.php?id=58994"/>
    <s v="Good"/>
    <s v="2 Hundred Tons per month"/>
    <s v="1 Mbbl per month"/>
  </r>
  <r>
    <s v="Demokina"/>
    <s v="Commander Markez"/>
    <x v="0"/>
    <n v="20"/>
    <n v="0"/>
    <s v="Finest of the 19th century"/>
    <n v="0"/>
    <n v="0"/>
    <s v="Standard"/>
    <n v="37"/>
    <n v="320"/>
    <n v="0"/>
    <x v="4"/>
    <n v="0"/>
    <s v="Untapped"/>
    <s v="None"/>
    <n v="2000"/>
    <n v="0"/>
    <s v="http://blocgame.com/stats.php?id=59383"/>
    <s v="Good"/>
    <s v="2 Hundred Tons per month"/>
    <n v="0"/>
  </r>
  <r>
    <s v="Fagglands"/>
    <s v="Faggmann"/>
    <x v="0"/>
    <n v="10"/>
    <n v="0"/>
    <s v="Finest of the 19th century"/>
    <n v="0"/>
    <n v="0"/>
    <s v="Standard"/>
    <n v="7"/>
    <n v="320"/>
    <n v="0"/>
    <x v="17"/>
    <n v="0"/>
    <s v="Untapped"/>
    <s v="None"/>
    <n v="1980"/>
    <n v="0"/>
    <s v="http://blocgame.com/stats.php?id=59648"/>
    <s v="Good"/>
    <s v="2 Hundred Tons per month"/>
    <n v="0"/>
  </r>
  <r>
    <s v="ECPF"/>
    <s v="Schaapjoch"/>
    <x v="4"/>
    <n v="20"/>
    <n v="0"/>
    <s v="First World War surplus"/>
    <n v="0"/>
    <n v="0"/>
    <s v="Standard"/>
    <n v="38"/>
    <n v="312"/>
    <n v="267"/>
    <x v="18"/>
    <n v="0"/>
    <s v="Untapped"/>
    <s v="Small"/>
    <n v="2039"/>
    <n v="0"/>
    <s v="http://blocgame.com/stats.php?id=60194"/>
    <s v="Nice"/>
    <s v="3 Hundred Tons per month"/>
    <s v="1 Mbbl per month"/>
  </r>
  <r>
    <s v="Kalathana"/>
    <s v="mdmie"/>
    <x v="0"/>
    <n v="25"/>
    <n v="0"/>
    <s v="First World War surplus"/>
    <n v="0"/>
    <n v="0"/>
    <s v="Elite"/>
    <n v="83"/>
    <n v="310"/>
    <n v="124"/>
    <x v="10"/>
    <n v="0"/>
    <s v="Untapped"/>
    <s v="None"/>
    <n v="2000"/>
    <n v="0"/>
    <s v="http://blocgame.com/stats.php?id=60514"/>
    <s v="Angelic"/>
    <s v="4 Hundred Tons per month"/>
    <s v="1 Mbbl per month"/>
  </r>
  <r>
    <s v="TheDankLight"/>
    <s v="TheDankDark"/>
    <x v="4"/>
    <n v="25"/>
    <n v="0"/>
    <s v="First World War surplus"/>
    <n v="0"/>
    <n v="0"/>
    <s v="Elite"/>
    <n v="14"/>
    <n v="310"/>
    <n v="0"/>
    <x v="12"/>
    <n v="0"/>
    <s v="Untapped"/>
    <s v="Small"/>
    <n v="2000"/>
    <n v="0"/>
    <s v="http://blocgame.com/stats.php?id=60950"/>
    <s v="Angelic"/>
    <s v="2 Hundred Tons per month"/>
    <n v="0"/>
  </r>
  <r>
    <s v="Rimba Bara"/>
    <s v="hasnah53"/>
    <x v="4"/>
    <n v="25"/>
    <n v="0"/>
    <s v="First World War surplus"/>
    <n v="0"/>
    <n v="0"/>
    <s v="Elite"/>
    <n v="44"/>
    <n v="310"/>
    <n v="158"/>
    <x v="10"/>
    <n v="0"/>
    <s v="Untapped"/>
    <s v="Small"/>
    <n v="2000"/>
    <n v="0"/>
    <s v="http://blocgame.com/stats.php?id=61603"/>
    <s v="Angelic"/>
    <s v="3 Hundred Tons per month"/>
    <s v="1 Mbbl per month"/>
  </r>
  <r>
    <s v="MAF"/>
    <s v="asy8"/>
    <x v="7"/>
    <n v="25"/>
    <n v="0"/>
    <s v="First World War surplus"/>
    <n v="0"/>
    <n v="0"/>
    <s v="Elite"/>
    <n v="73"/>
    <n v="310"/>
    <n v="3811"/>
    <x v="1"/>
    <n v="0"/>
    <s v="Untapped"/>
    <s v="None"/>
    <n v="2000"/>
    <n v="0"/>
    <s v="http://blocgame.com/stats.php?id=61981"/>
    <s v="Angelic"/>
    <s v="4 Hundred Tons per month"/>
    <s v="2 Mbbl per month"/>
  </r>
  <r>
    <s v="Angles"/>
    <s v="Badman"/>
    <x v="9"/>
    <n v="20"/>
    <n v="0"/>
    <s v="Finest of the 19th century"/>
    <n v="0"/>
    <n v="0"/>
    <s v="Standard"/>
    <n v="6"/>
    <n v="315"/>
    <n v="0"/>
    <x v="5"/>
    <n v="0"/>
    <s v="Untapped"/>
    <s v="None"/>
    <n v="2000"/>
    <n v="0"/>
    <s v="http://blocgame.com/stats.php?id=62095"/>
    <s v="Angelic"/>
    <s v="2 Hundred Tons per month"/>
    <n v="0"/>
  </r>
  <r>
    <s v="GayRights"/>
    <s v="CrazyFrog"/>
    <x v="7"/>
    <n v="25"/>
    <n v="0"/>
    <s v="Finest of the 19th century"/>
    <n v="0"/>
    <n v="0"/>
    <s v="Good"/>
    <n v="5"/>
    <n v="315"/>
    <n v="0"/>
    <x v="1"/>
    <n v="0"/>
    <s v="Untapped"/>
    <s v="None"/>
    <n v="2000"/>
    <n v="0"/>
    <s v="http://blocgame.com/stats.php?id=62099"/>
    <s v="Angelic"/>
    <s v="2 Hundred Tons per month"/>
    <n v="0"/>
  </r>
  <r>
    <s v="Ipoh"/>
    <s v="QiffahsyII"/>
    <x v="9"/>
    <n v="25"/>
    <n v="0"/>
    <s v="First World War surplus"/>
    <n v="0"/>
    <n v="0"/>
    <s v="Elite"/>
    <n v="27"/>
    <n v="310"/>
    <n v="987"/>
    <x v="1"/>
    <n v="0"/>
    <s v="Untapped"/>
    <s v="Small"/>
    <n v="2000"/>
    <n v="0"/>
    <s v="http://blocgame.com/stats.php?id=62127"/>
    <s v="Angelic"/>
    <s v="4 Hundred Tons per month"/>
    <s v="2 Mbbl per month"/>
  </r>
  <r>
    <s v="Onstantinia"/>
    <s v="Thair"/>
    <x v="17"/>
    <n v="13"/>
    <n v="0"/>
    <s v="First World War surplus"/>
    <n v="0"/>
    <n v="0"/>
    <s v="Good"/>
    <n v="6"/>
    <n v="312"/>
    <n v="2"/>
    <x v="3"/>
    <n v="0"/>
    <s v="Untapped"/>
    <s v="Meagre"/>
    <n v="2000"/>
    <n v="0"/>
    <s v="http://blocgame.com/stats.php?id=62513"/>
    <s v="Nice"/>
    <s v="2 Hundred Tons per month"/>
    <s v="2 Mbbl per month"/>
  </r>
  <r>
    <s v="Liszonia"/>
    <s v="Liszon"/>
    <x v="0"/>
    <n v="34"/>
    <n v="0"/>
    <s v="Finest of the 19th century"/>
    <n v="0"/>
    <n v="0"/>
    <s v="Poor"/>
    <n v="15"/>
    <n v="313"/>
    <n v="4569"/>
    <x v="6"/>
    <n v="0"/>
    <s v="Untapped"/>
    <s v="Meagre"/>
    <n v="2040"/>
    <n v="0"/>
    <s v="http://blocgame.com/stats.php?id=62783"/>
    <s v="Normal"/>
    <s v="4 Hundred Tons per month"/>
    <s v="3 Mbbl per month"/>
  </r>
  <r>
    <s v="The Cafeteria"/>
    <s v="Matt the radar technician"/>
    <x v="3"/>
    <n v="32"/>
    <n v="0"/>
    <s v="First World War surplus"/>
    <n v="0"/>
    <n v="0"/>
    <s v="Elite"/>
    <n v="0"/>
    <n v="312"/>
    <n v="339"/>
    <x v="2"/>
    <n v="0"/>
    <s v="Untapped"/>
    <s v="Meagre"/>
    <n v="1999"/>
    <n v="0"/>
    <s v="http://blocgame.com/stats.php?id=62884"/>
    <s v="Good"/>
    <s v="4 Hundred Tons per month"/>
    <s v="1 Mbbl per month"/>
  </r>
  <r>
    <s v="Orlostend"/>
    <s v="Orre De Grand"/>
    <x v="0"/>
    <n v="19"/>
    <n v="0"/>
    <s v="Finest of the 19th century"/>
    <n v="0"/>
    <n v="0"/>
    <s v="Standard"/>
    <n v="68"/>
    <n v="311"/>
    <n v="2"/>
    <x v="12"/>
    <n v="0"/>
    <s v="Untapped"/>
    <s v="Meagre"/>
    <n v="1980"/>
    <n v="0"/>
    <s v="http://blocgame.com/stats.php?id=62927"/>
    <s v="Angelic"/>
    <s v="2 Hundred Tons per month"/>
    <s v="2 Mbbl per month"/>
  </r>
  <r>
    <s v="al Anhar"/>
    <s v="Omar Mansour"/>
    <x v="0"/>
    <n v="25"/>
    <n v="0"/>
    <s v="First World War surplus"/>
    <n v="0"/>
    <n v="0"/>
    <s v="Elite"/>
    <n v="3"/>
    <n v="316"/>
    <n v="3196"/>
    <x v="1"/>
    <n v="0"/>
    <s v="Untapped"/>
    <s v="Meagre"/>
    <n v="2000"/>
    <n v="0"/>
    <s v="http://blocgame.com/stats.php?id=63104"/>
    <s v="Nice"/>
    <s v="3 Hundred Tons per month"/>
    <s v="2 Mbbl per month"/>
  </r>
  <r>
    <s v="Swedenistan"/>
    <s v="BeoW0lfe"/>
    <x v="0"/>
    <n v="8"/>
    <n v="0"/>
    <s v="Finest of the 19th century"/>
    <n v="0"/>
    <n v="0"/>
    <s v="Standard"/>
    <n v="28"/>
    <n v="262"/>
    <n v="0"/>
    <x v="5"/>
    <n v="0"/>
    <s v="Untapped"/>
    <s v="None"/>
    <n v="1625"/>
    <n v="0"/>
    <s v="http://blocgame.com/stats.php?id=63357"/>
    <s v="Normal"/>
    <s v="2 Hundred Tons per month"/>
    <n v="0"/>
  </r>
  <r>
    <s v="Putridium"/>
    <s v="General Vlad Drac"/>
    <x v="0"/>
    <n v="22"/>
    <n v="0"/>
    <s v="Finest of the 19th century"/>
    <n v="0"/>
    <n v="0"/>
    <s v="Standard"/>
    <n v="46"/>
    <n v="320"/>
    <n v="0"/>
    <x v="9"/>
    <n v="0"/>
    <s v="Untapped"/>
    <s v="None"/>
    <n v="2000"/>
    <n v="0"/>
    <s v="http://blocgame.com/stats.php?id=63444"/>
    <s v="Good"/>
    <s v="3 Hundred Tons per month"/>
    <n v="0"/>
  </r>
  <r>
    <s v="Muscovy"/>
    <s v="Sadimir Putin"/>
    <x v="3"/>
    <n v="20"/>
    <n v="0"/>
    <s v="Finest of the 19th century"/>
    <n v="0"/>
    <n v="0"/>
    <s v="Standard"/>
    <n v="1"/>
    <n v="320"/>
    <n v="4093"/>
    <x v="7"/>
    <n v="0"/>
    <s v="Untapped"/>
    <s v="Meagre"/>
    <n v="2000"/>
    <n v="0"/>
    <s v="http://blocgame.com/stats.php?id=63449"/>
    <s v="Good"/>
    <s v="3 Hundred Tons per month"/>
    <s v="2 Mbbl per month"/>
  </r>
  <r>
    <s v="Cisim"/>
    <s v="colossalwaffle"/>
    <x v="3"/>
    <n v="20"/>
    <n v="0"/>
    <s v="Finest of the 19th century"/>
    <n v="0"/>
    <n v="0"/>
    <s v="Standard"/>
    <n v="32"/>
    <n v="320"/>
    <n v="0"/>
    <x v="9"/>
    <n v="0"/>
    <s v="Untapped"/>
    <s v="None"/>
    <n v="2000"/>
    <n v="0"/>
    <s v="http://blocgame.com/stats.php?id=63451"/>
    <s v="Good"/>
    <s v="3 Hundred Tons per month"/>
    <n v="0"/>
  </r>
  <r>
    <s v="Pidto"/>
    <s v="Pidto"/>
    <x v="0"/>
    <n v="20"/>
    <n v="0"/>
    <s v="Finest of the 19th century"/>
    <n v="0"/>
    <n v="0"/>
    <s v="Standard"/>
    <n v="47"/>
    <n v="320"/>
    <n v="0"/>
    <x v="4"/>
    <n v="0"/>
    <s v="Untapped"/>
    <s v="None"/>
    <n v="2000"/>
    <n v="0"/>
    <s v="http://blocgame.com/stats.php?id=63454"/>
    <s v="Good"/>
    <s v="2 Hundred Tons per month"/>
    <n v="0"/>
  </r>
  <r>
    <s v="Josey Wales"/>
    <s v="Stumpgrinder"/>
    <x v="0"/>
    <n v="20"/>
    <n v="0"/>
    <s v="Finest of the 19th century"/>
    <n v="0"/>
    <n v="0"/>
    <s v="Standard"/>
    <n v="45"/>
    <n v="320"/>
    <n v="0"/>
    <x v="5"/>
    <n v="0"/>
    <s v="Untapped"/>
    <s v="None"/>
    <n v="2000"/>
    <n v="0"/>
    <s v="http://blocgame.com/stats.php?id=63457"/>
    <s v="Good"/>
    <s v="2 Hundred Tons per month"/>
    <n v="0"/>
  </r>
  <r>
    <s v="Snort"/>
    <s v="Yort"/>
    <x v="0"/>
    <n v="25"/>
    <n v="0"/>
    <s v="First World War surplus"/>
    <n v="0"/>
    <n v="0"/>
    <s v="Elite"/>
    <n v="10"/>
    <n v="317"/>
    <n v="344"/>
    <x v="4"/>
    <n v="0"/>
    <s v="Untapped"/>
    <s v="None"/>
    <n v="2000"/>
    <n v="0"/>
    <s v="http://blocgame.com/stats.php?id=63458"/>
    <s v="Mad Dog"/>
    <s v="3 Hundred Tons per month"/>
    <s v="1 Mbbl per month"/>
  </r>
  <r>
    <s v="LiKala"/>
    <s v="WonguruChan"/>
    <x v="0"/>
    <n v="20"/>
    <n v="0"/>
    <s v="Finest of the 19th century"/>
    <n v="0"/>
    <n v="0"/>
    <s v="Standard"/>
    <n v="47"/>
    <n v="320"/>
    <n v="0"/>
    <x v="2"/>
    <n v="0"/>
    <s v="Untapped"/>
    <s v="None"/>
    <n v="2000"/>
    <n v="0"/>
    <s v="http://blocgame.com/stats.php?id=63465"/>
    <s v="Good"/>
    <s v="2 Hundred Tons per month"/>
    <n v="0"/>
  </r>
  <r>
    <s v="Abiffia"/>
    <s v="Maka Draka"/>
    <x v="0"/>
    <n v="20"/>
    <n v="0"/>
    <s v="Finest of the 19th century"/>
    <n v="0"/>
    <n v="0"/>
    <s v="Standard"/>
    <n v="47"/>
    <n v="320"/>
    <n v="0"/>
    <x v="19"/>
    <n v="0"/>
    <s v="Untapped"/>
    <s v="None"/>
    <n v="2000"/>
    <n v="0"/>
    <s v="http://blocgame.com/stats.php?id=63467"/>
    <s v="Good"/>
    <s v="2 Hundred Tons per month"/>
    <n v="0"/>
  </r>
  <r>
    <s v="Burgaria"/>
    <s v="The Burger King"/>
    <x v="18"/>
    <n v="20"/>
    <n v="0"/>
    <s v="Finest of the 19th century"/>
    <n v="0"/>
    <n v="0"/>
    <s v="Standard"/>
    <n v="6"/>
    <n v="320"/>
    <n v="0"/>
    <x v="3"/>
    <n v="0"/>
    <s v="Untapped"/>
    <s v="None"/>
    <n v="2000"/>
    <n v="0"/>
    <s v="http://blocgame.com/stats.php?id=63468"/>
    <s v="Good"/>
    <s v="4 Hundred Tons per month"/>
    <n v="0"/>
  </r>
  <r>
    <s v="DeusVult"/>
    <s v="Adolf1488"/>
    <x v="0"/>
    <n v="20"/>
    <n v="0"/>
    <s v="Finest of the 19th century"/>
    <n v="0"/>
    <n v="0"/>
    <s v="Standard"/>
    <n v="47"/>
    <n v="320"/>
    <n v="0"/>
    <x v="7"/>
    <n v="0"/>
    <s v="Untapped"/>
    <s v="None"/>
    <n v="2000"/>
    <n v="0"/>
    <s v="http://blocgame.com/stats.php?id=63473"/>
    <s v="Good"/>
    <s v="2 Hundred Tons per month"/>
    <n v="0"/>
  </r>
  <r>
    <s v="Sanralia"/>
    <s v="iffyflux"/>
    <x v="0"/>
    <n v="20"/>
    <n v="0"/>
    <s v="Finest of the 19th century"/>
    <n v="0"/>
    <n v="0"/>
    <s v="Standard"/>
    <n v="2"/>
    <n v="320"/>
    <n v="2475"/>
    <x v="5"/>
    <n v="0"/>
    <s v="Untapped"/>
    <s v="None"/>
    <n v="2000"/>
    <n v="0"/>
    <s v="http://blocgame.com/stats.php?id=63475"/>
    <s v="Good"/>
    <s v="4 Hundred Tons per month"/>
    <s v="1 Mbbl per month"/>
  </r>
  <r>
    <s v="TKO"/>
    <s v="iNfaMouStko"/>
    <x v="0"/>
    <n v="3"/>
    <n v="0"/>
    <s v="Finest of the 19th century"/>
    <n v="0"/>
    <n v="0"/>
    <s v="Standard"/>
    <n v="47"/>
    <n v="320"/>
    <n v="0"/>
    <x v="17"/>
    <n v="0"/>
    <s v="Untapped"/>
    <s v="None"/>
    <n v="1960"/>
    <n v="0"/>
    <s v="http://blocgame.com/stats.php?id=63477"/>
    <s v="Good"/>
    <s v="2 Hundred Tons per month"/>
    <n v="0"/>
  </r>
  <r>
    <s v="nignog empire"/>
    <s v="djs00x"/>
    <x v="0"/>
    <n v="20"/>
    <n v="0"/>
    <s v="Finest of the 19th century"/>
    <n v="0"/>
    <n v="0"/>
    <s v="Standard"/>
    <n v="47"/>
    <n v="320"/>
    <n v="0"/>
    <x v="19"/>
    <n v="0"/>
    <s v="Untapped"/>
    <s v="None"/>
    <n v="2000"/>
    <n v="0"/>
    <s v="http://blocgame.com/stats.php?id=63480"/>
    <s v="Good"/>
    <s v="2 Hundred Tons per month"/>
    <n v="0"/>
  </r>
  <r>
    <s v="Americastan"/>
    <s v="von_schtirlitz"/>
    <x v="0"/>
    <n v="20"/>
    <n v="0"/>
    <s v="First World War surplus"/>
    <n v="0"/>
    <n v="0"/>
    <s v="Standard"/>
    <n v="6"/>
    <n v="320"/>
    <n v="2651"/>
    <x v="5"/>
    <n v="0"/>
    <s v="Untapped"/>
    <s v="Meagre"/>
    <n v="2000"/>
    <n v="0"/>
    <s v="http://blocgame.com/stats.php?id=63485"/>
    <s v="Good"/>
    <s v="2 Hundred Tons per month"/>
    <s v="2 Mbbl per month"/>
  </r>
  <r>
    <s v="Mesa"/>
    <s v="mikemike"/>
    <x v="3"/>
    <n v="20"/>
    <n v="0"/>
    <s v="Finest of the 19th century"/>
    <n v="0"/>
    <n v="0"/>
    <s v="Standard"/>
    <n v="23"/>
    <n v="320"/>
    <n v="0"/>
    <x v="11"/>
    <n v="0"/>
    <s v="Untapped"/>
    <s v="Meagre"/>
    <n v="2000"/>
    <n v="0"/>
    <s v="http://blocgame.com/stats.php?id=63490"/>
    <s v="Good"/>
    <s v="4 Hundred Tons per month"/>
    <s v="1 Mbbl per month"/>
  </r>
  <r>
    <s v="Cappadocia"/>
    <s v="Justinian III"/>
    <x v="3"/>
    <n v="20"/>
    <n v="0"/>
    <s v="Finest of the 19th century"/>
    <n v="0"/>
    <n v="0"/>
    <s v="Standard"/>
    <n v="43"/>
    <n v="320"/>
    <n v="2"/>
    <x v="5"/>
    <n v="0"/>
    <s v="Untapped"/>
    <s v="None"/>
    <n v="2000"/>
    <n v="0"/>
    <s v="http://blocgame.com/stats.php?id=63494"/>
    <s v="Good"/>
    <s v="2 Hundred Tons per month"/>
    <s v="2 Mbbl per month"/>
  </r>
  <r>
    <s v="Cucknada"/>
    <s v="ACockOnTheLoose"/>
    <x v="3"/>
    <n v="25"/>
    <n v="0"/>
    <s v="First World War surplus"/>
    <n v="0"/>
    <n v="0"/>
    <s v="Elite"/>
    <n v="46"/>
    <n v="320"/>
    <n v="0"/>
    <x v="17"/>
    <n v="0"/>
    <s v="Untapped"/>
    <s v="None"/>
    <n v="2000"/>
    <n v="0"/>
    <s v="http://blocgame.com/stats.php?id=63495"/>
    <s v="Good"/>
    <s v="2 Hundred Tons per month"/>
    <n v="0"/>
  </r>
  <r>
    <s v="Ebinistan"/>
    <s v="topmeme"/>
    <x v="0"/>
    <n v="25"/>
    <n v="0"/>
    <s v="First World War surplus"/>
    <n v="0"/>
    <n v="0"/>
    <s v="Elite"/>
    <n v="47"/>
    <n v="320"/>
    <n v="0"/>
    <x v="1"/>
    <n v="0"/>
    <s v="Untapped"/>
    <s v="None"/>
    <n v="2000"/>
    <n v="0"/>
    <s v="http://blocgame.com/stats.php?id=63496"/>
    <s v="Good"/>
    <s v="2 Hundred Tons per month"/>
    <n v="0"/>
  </r>
  <r>
    <s v="New Shillia"/>
    <s v="Wrase"/>
    <x v="0"/>
    <n v="25"/>
    <n v="0"/>
    <s v="First World War surplus"/>
    <n v="0"/>
    <n v="0"/>
    <s v="Elite"/>
    <n v="46"/>
    <n v="320"/>
    <n v="0"/>
    <x v="17"/>
    <n v="0"/>
    <s v="Untapped"/>
    <s v="None"/>
    <n v="2000"/>
    <n v="0"/>
    <s v="http://blocgame.com/stats.php?id=63501"/>
    <s v="Good"/>
    <s v="3 Hundred Tons per month"/>
    <n v="0"/>
  </r>
  <r>
    <s v="Whitopia"/>
    <s v="chairman garrison"/>
    <x v="0"/>
    <n v="25"/>
    <n v="0"/>
    <s v="First World War surplus"/>
    <n v="0"/>
    <n v="0"/>
    <s v="Elite"/>
    <n v="46"/>
    <n v="320"/>
    <n v="0"/>
    <x v="16"/>
    <n v="0"/>
    <s v="Untapped"/>
    <s v="None"/>
    <n v="2000"/>
    <n v="0"/>
    <s v="http://blocgame.com/stats.php?id=63502"/>
    <s v="Good"/>
    <s v="3 Hundred Tons per month"/>
    <n v="0"/>
  </r>
  <r>
    <s v="Neu Thulea"/>
    <s v="BloodWing155"/>
    <x v="3"/>
    <n v="25"/>
    <n v="0"/>
    <s v="First World War surplus"/>
    <n v="0"/>
    <n v="0"/>
    <s v="Elite"/>
    <n v="28"/>
    <n v="317"/>
    <n v="1"/>
    <x v="2"/>
    <n v="0"/>
    <s v="Untapped"/>
    <s v="None"/>
    <n v="2000"/>
    <n v="0"/>
    <s v="http://blocgame.com/stats.php?id=63505"/>
    <s v="Good"/>
    <s v="3 Hundred Tons per month"/>
    <s v="1 Mbbl per month"/>
  </r>
  <r>
    <s v="Bushland"/>
    <s v="President of the DPRB"/>
    <x v="0"/>
    <n v="25"/>
    <n v="0"/>
    <s v="First World War surplus"/>
    <n v="0"/>
    <n v="0"/>
    <s v="Elite"/>
    <n v="46"/>
    <n v="320"/>
    <n v="0"/>
    <x v="16"/>
    <n v="0"/>
    <s v="Untapped"/>
    <s v="None"/>
    <n v="2000"/>
    <n v="0"/>
    <s v="http://blocgame.com/stats.php?id=63506"/>
    <s v="Good"/>
    <s v="2 Hundred Tons per month"/>
    <n v="0"/>
  </r>
  <r>
    <s v="Jewish Horde"/>
    <s v="Goldstein Khan"/>
    <x v="0"/>
    <n v="6"/>
    <n v="0"/>
    <s v="Finest of the 19th century"/>
    <n v="0"/>
    <n v="0"/>
    <s v="Standard"/>
    <n v="46"/>
    <n v="268"/>
    <n v="2"/>
    <x v="1"/>
    <n v="0"/>
    <s v="Untapped"/>
    <s v="None"/>
    <n v="1633"/>
    <n v="0"/>
    <s v="http://blocgame.com/stats.php?id=63508"/>
    <s v="Good"/>
    <s v="2 Hundred Tons per month"/>
    <s v="2 Mbbl per month"/>
  </r>
  <r>
    <s v="Liges"/>
    <s v="Phoca"/>
    <x v="0"/>
    <n v="20"/>
    <n v="0"/>
    <s v="Finest of the 19th century"/>
    <n v="0"/>
    <n v="0"/>
    <s v="Standard"/>
    <n v="46"/>
    <n v="320"/>
    <n v="2134"/>
    <x v="7"/>
    <n v="0"/>
    <s v="Untapped"/>
    <s v="None"/>
    <n v="2000"/>
    <n v="0"/>
    <s v="http://blocgame.com/stats.php?id=63509"/>
    <s v="Good"/>
    <s v="2 Hundred Tons per month"/>
    <s v="1 Mbbl per month"/>
  </r>
  <r>
    <s v="suhdude"/>
    <s v="Asuhdude"/>
    <x v="0"/>
    <n v="20"/>
    <n v="0"/>
    <s v="Finest of the 19th century"/>
    <n v="0"/>
    <n v="0"/>
    <s v="Standard"/>
    <n v="46"/>
    <n v="320"/>
    <n v="440"/>
    <x v="4"/>
    <n v="0"/>
    <s v="Untapped"/>
    <s v="None"/>
    <n v="2000"/>
    <n v="0"/>
    <s v="http://blocgame.com/stats.php?id=63510"/>
    <s v="Good"/>
    <s v="2 Hundred Tons per month"/>
    <s v="1 Mbbl per month"/>
  </r>
  <r>
    <s v="Kekislovakia"/>
    <s v="Sam Kekington"/>
    <x v="3"/>
    <n v="24"/>
    <n v="0"/>
    <s v="First World War surplus"/>
    <n v="0"/>
    <n v="0"/>
    <s v="Elite"/>
    <n v="0"/>
    <n v="320"/>
    <n v="177"/>
    <x v="8"/>
    <n v="0"/>
    <s v="Untapped"/>
    <s v="Meagre"/>
    <n v="2039"/>
    <n v="0"/>
    <s v="http://blocgame.com/stats.php?id=63511"/>
    <s v="Good"/>
    <s v="6 Hundred Tons per month"/>
    <s v="2 Mbbl per month"/>
  </r>
  <r>
    <s v="Thanatos"/>
    <s v="voightyutani"/>
    <x v="0"/>
    <n v="16"/>
    <n v="0"/>
    <s v="Finest of the 19th century"/>
    <n v="0"/>
    <n v="0"/>
    <s v="Standard"/>
    <n v="30"/>
    <n v="320"/>
    <n v="1"/>
    <x v="3"/>
    <n v="0"/>
    <s v="Untapped"/>
    <s v="None"/>
    <n v="1980"/>
    <n v="0"/>
    <s v="http://blocgame.com/stats.php?id=63513"/>
    <s v="Normal"/>
    <s v="2 Hundred Tons per month"/>
    <s v="1 Mbbl per month"/>
  </r>
  <r>
    <s v="Sapistan"/>
    <s v="Sappler"/>
    <x v="9"/>
    <n v="20"/>
    <n v="0"/>
    <s v="Finest of the 19th century"/>
    <n v="0"/>
    <n v="0"/>
    <s v="Standard"/>
    <n v="46"/>
    <n v="320"/>
    <n v="1681"/>
    <x v="5"/>
    <n v="0"/>
    <s v="Untapped"/>
    <s v="None"/>
    <n v="2000"/>
    <n v="0"/>
    <s v="http://blocgame.com/stats.php?id=63514"/>
    <s v="Good"/>
    <s v="3 Hundred Tons per month"/>
    <s v="1 Mbbl per month"/>
  </r>
  <r>
    <n v="1428"/>
    <s v="High_Hegemon"/>
    <x v="0"/>
    <n v="25"/>
    <n v="0"/>
    <s v="First World War surplus"/>
    <n v="0"/>
    <n v="0"/>
    <s v="Elite"/>
    <n v="7"/>
    <n v="320"/>
    <n v="208"/>
    <x v="8"/>
    <n v="0"/>
    <s v="Untapped"/>
    <s v="Meagre"/>
    <n v="2000"/>
    <n v="0"/>
    <s v="http://blocgame.com/stats.php?id=63517"/>
    <s v="Good"/>
    <s v="3 Hundred Tons per month"/>
    <s v="1 Mbbl per month"/>
  </r>
  <r>
    <s v="Tyndale"/>
    <s v="Hastings"/>
    <x v="0"/>
    <n v="20"/>
    <n v="0"/>
    <s v="Finest of the 19th century"/>
    <n v="0"/>
    <n v="0"/>
    <s v="Standard"/>
    <n v="46"/>
    <n v="320"/>
    <n v="0"/>
    <x v="3"/>
    <n v="0"/>
    <s v="Untapped"/>
    <s v="None"/>
    <n v="2000"/>
    <n v="0"/>
    <s v="http://blocgame.com/stats.php?id=63519"/>
    <s v="Good"/>
    <s v="2 Hundred Tons per month"/>
    <n v="0"/>
  </r>
  <r>
    <s v="Keku"/>
    <s v="Sevirak"/>
    <x v="0"/>
    <n v="20"/>
    <n v="0"/>
    <s v="Finest of the 19th century"/>
    <n v="0"/>
    <n v="0"/>
    <s v="Standard"/>
    <n v="46"/>
    <n v="320"/>
    <n v="0"/>
    <x v="10"/>
    <n v="0"/>
    <s v="Untapped"/>
    <s v="None"/>
    <n v="2000"/>
    <n v="0"/>
    <s v="http://blocgame.com/stats.php?id=63520"/>
    <s v="Good"/>
    <s v="2 Hundred Tons per month"/>
    <n v="0"/>
  </r>
  <r>
    <s v="Shinystan"/>
    <s v="He Who Wears No Pants"/>
    <x v="3"/>
    <n v="25"/>
    <n v="0"/>
    <s v="First World War surplus"/>
    <n v="0"/>
    <n v="0"/>
    <s v="Elite"/>
    <n v="22"/>
    <n v="310"/>
    <n v="0"/>
    <x v="4"/>
    <n v="0"/>
    <s v="Untapped"/>
    <s v="None"/>
    <n v="2000"/>
    <n v="0"/>
    <s v="http://blocgame.com/stats.php?id=63522"/>
    <s v="Good"/>
    <s v="3 Hundred Tons per month"/>
    <n v="0"/>
  </r>
  <r>
    <s v="Rudnium"/>
    <s v="Ivllivs Rvdnicae"/>
    <x v="0"/>
    <n v="25"/>
    <n v="0"/>
    <s v="First World War surplus"/>
    <n v="0"/>
    <n v="0"/>
    <s v="Elite"/>
    <n v="46"/>
    <n v="320"/>
    <n v="0"/>
    <x v="6"/>
    <n v="0"/>
    <s v="Untapped"/>
    <s v="None"/>
    <n v="2000"/>
    <n v="0"/>
    <s v="http://blocgame.com/stats.php?id=63528"/>
    <s v="Good"/>
    <s v="2 Hundred Tons per month"/>
    <n v="0"/>
  </r>
  <r>
    <s v="rodas"/>
    <s v="rodas"/>
    <x v="0"/>
    <n v="20"/>
    <n v="0"/>
    <s v="Finest of the 19th century"/>
    <n v="0"/>
    <n v="0"/>
    <s v="Standard"/>
    <n v="46"/>
    <n v="320"/>
    <n v="0"/>
    <x v="7"/>
    <n v="0"/>
    <s v="Untapped"/>
    <s v="None"/>
    <n v="2000"/>
    <n v="0"/>
    <s v="http://blocgame.com/stats.php?id=63529"/>
    <s v="Good"/>
    <s v="2 Hundred Tons per month"/>
    <n v="0"/>
  </r>
  <r>
    <s v="Dorsia"/>
    <s v="Patrick Bateman"/>
    <x v="0"/>
    <n v="20"/>
    <n v="0"/>
    <s v="Finest of the 19th century"/>
    <n v="0"/>
    <n v="0"/>
    <s v="Standard"/>
    <n v="46"/>
    <n v="320"/>
    <n v="0"/>
    <x v="6"/>
    <n v="0"/>
    <s v="Untapped"/>
    <s v="None"/>
    <n v="2000"/>
    <n v="0"/>
    <s v="http://blocgame.com/stats.php?id=63534"/>
    <s v="Good"/>
    <s v="2 Hundred Tons per month"/>
    <n v="0"/>
  </r>
  <r>
    <s v="Keksimania"/>
    <s v="Marc0v0id"/>
    <x v="3"/>
    <n v="25"/>
    <n v="0"/>
    <s v="Finest of the 19th century"/>
    <n v="0"/>
    <n v="0"/>
    <s v="Elite"/>
    <n v="21"/>
    <n v="318"/>
    <n v="466"/>
    <x v="17"/>
    <n v="0"/>
    <s v="Untapped"/>
    <s v="Meagre"/>
    <n v="2039"/>
    <n v="0"/>
    <s v="http://blocgame.com/stats.php?id=63545"/>
    <s v="Normal"/>
    <s v="3 Hundred Tons per month"/>
    <s v="2 Mbbl per month"/>
  </r>
  <r>
    <s v="melayuraya"/>
    <s v="bangsamelayu"/>
    <x v="0"/>
    <n v="25"/>
    <n v="0"/>
    <s v="First World War surplus"/>
    <n v="0"/>
    <n v="0"/>
    <s v="Elite"/>
    <n v="10"/>
    <n v="315"/>
    <n v="181"/>
    <x v="9"/>
    <n v="0"/>
    <s v="Untapped"/>
    <s v="Meagre"/>
    <n v="2000"/>
    <n v="0"/>
    <s v="http://blocgame.com/stats.php?id=63546"/>
    <s v="Good"/>
    <s v="3 Hundred Tons per month"/>
    <s v="3 Mbbl per month"/>
  </r>
  <r>
    <s v="WeWuz"/>
    <s v="OfficerDarrenWilson"/>
    <x v="9"/>
    <n v="25"/>
    <n v="0"/>
    <s v="First World War surplus"/>
    <n v="0"/>
    <n v="0"/>
    <s v="Elite"/>
    <n v="23"/>
    <n v="315"/>
    <n v="4571"/>
    <x v="7"/>
    <n v="0"/>
    <s v="Untapped"/>
    <s v="None"/>
    <n v="2000"/>
    <n v="0"/>
    <s v="http://blocgame.com/stats.php?id=63547"/>
    <s v="Good"/>
    <s v="2 Hundred Tons per month"/>
    <s v="2 Mbbl per month"/>
  </r>
  <r>
    <s v="Corrington"/>
    <s v="AlexChristofis"/>
    <x v="0"/>
    <n v="20"/>
    <n v="0"/>
    <s v="Finest of the 19th century"/>
    <n v="0"/>
    <n v="0"/>
    <s v="Standard"/>
    <n v="44"/>
    <n v="315"/>
    <n v="0"/>
    <x v="9"/>
    <n v="0"/>
    <s v="Untapped"/>
    <s v="None"/>
    <n v="2000"/>
    <n v="0"/>
    <s v="http://blocgame.com/stats.php?id=63548"/>
    <s v="Good"/>
    <s v="2 Hundred Tons per month"/>
    <n v="0"/>
  </r>
  <r>
    <s v="Dyllion"/>
    <s v="lynchifer"/>
    <x v="0"/>
    <n v="20"/>
    <n v="0"/>
    <s v="Finest of the 19th century"/>
    <n v="0"/>
    <n v="0"/>
    <s v="Standard"/>
    <n v="44"/>
    <n v="315"/>
    <n v="6594"/>
    <x v="12"/>
    <n v="0"/>
    <s v="Untapped"/>
    <s v="None"/>
    <n v="2000"/>
    <n v="0"/>
    <s v="http://blocgame.com/stats.php?id=63550"/>
    <s v="Good"/>
    <s v="2 Hundred Tons per month"/>
    <n v="0"/>
  </r>
  <r>
    <s v="Hoxhaism"/>
    <s v="EnverHoxha"/>
    <x v="0"/>
    <n v="20"/>
    <n v="0"/>
    <s v="Finest of the 19th century"/>
    <n v="0"/>
    <n v="0"/>
    <s v="Standard"/>
    <n v="44"/>
    <n v="315"/>
    <n v="0"/>
    <x v="2"/>
    <n v="0"/>
    <s v="Untapped"/>
    <s v="None"/>
    <n v="2000"/>
    <n v="0"/>
    <s v="http://blocgame.com/stats.php?id=63552"/>
    <s v="Good"/>
    <s v="2 Hundred Tons per month"/>
    <n v="0"/>
  </r>
  <r>
    <s v="Aporia"/>
    <s v="Tedin"/>
    <x v="0"/>
    <n v="20"/>
    <n v="0"/>
    <s v="Finest of the 19th century"/>
    <n v="0"/>
    <n v="0"/>
    <s v="Standard"/>
    <n v="44"/>
    <n v="315"/>
    <n v="0"/>
    <x v="19"/>
    <n v="0"/>
    <s v="Untapped"/>
    <s v="None"/>
    <n v="2000"/>
    <n v="0"/>
    <s v="http://blocgame.com/stats.php?id=63556"/>
    <s v="Good"/>
    <s v="2 Hundred Tons per month"/>
    <n v="0"/>
  </r>
  <r>
    <s v="Big balle"/>
    <s v="Stor Kukson"/>
    <x v="0"/>
    <n v="25"/>
    <n v="0"/>
    <s v="First World War surplus"/>
    <n v="0"/>
    <n v="0"/>
    <s v="Elite"/>
    <n v="44"/>
    <n v="315"/>
    <n v="0"/>
    <x v="9"/>
    <n v="0"/>
    <s v="Untapped"/>
    <s v="None"/>
    <n v="2000"/>
    <n v="0"/>
    <s v="http://blocgame.com/stats.php?id=63557"/>
    <s v="Good"/>
    <s v="2 Hundred Tons per month"/>
    <n v="0"/>
  </r>
  <r>
    <s v="Czechnology"/>
    <s v="Tobione"/>
    <x v="0"/>
    <n v="20"/>
    <n v="0"/>
    <s v="Finest of the 19th century"/>
    <n v="0"/>
    <n v="0"/>
    <s v="Standard"/>
    <n v="44"/>
    <n v="315"/>
    <n v="155"/>
    <x v="9"/>
    <n v="0"/>
    <s v="Untapped"/>
    <s v="None"/>
    <n v="2000"/>
    <n v="0"/>
    <s v="http://blocgame.com/stats.php?id=63559"/>
    <s v="Good"/>
    <s v="4 Hundred Tons per month"/>
    <n v="0"/>
  </r>
  <r>
    <s v="Top KeKtopolis"/>
    <s v="myDEEKjumbo"/>
    <x v="3"/>
    <n v="20"/>
    <n v="0"/>
    <s v="Finest of the 19th century"/>
    <n v="0"/>
    <n v="0"/>
    <s v="Standard"/>
    <n v="44"/>
    <n v="315"/>
    <n v="0"/>
    <x v="3"/>
    <n v="0"/>
    <s v="Untapped"/>
    <s v="None"/>
    <n v="2000"/>
    <n v="0"/>
    <s v="http://blocgame.com/stats.php?id=63560"/>
    <s v="Good"/>
    <s v="2 Hundred Tons per month"/>
    <n v="0"/>
  </r>
  <r>
    <s v="AugustusReborn"/>
    <s v="DrJakillX96X"/>
    <x v="0"/>
    <n v="20"/>
    <n v="0"/>
    <s v="Finest of the 19th century"/>
    <n v="0"/>
    <n v="0"/>
    <s v="Standard"/>
    <n v="45"/>
    <n v="320"/>
    <n v="0"/>
    <x v="18"/>
    <n v="0"/>
    <s v="Untapped"/>
    <s v="None"/>
    <n v="2000"/>
    <n v="0"/>
    <s v="http://blocgame.com/stats.php?id=63565"/>
    <s v="Good"/>
    <s v="3 Hundred Tons per month"/>
    <n v="0"/>
  </r>
  <r>
    <s v="lifts223"/>
    <s v="krakeder9"/>
    <x v="3"/>
    <n v="20"/>
    <n v="0"/>
    <s v="Finest of the 19th century"/>
    <n v="0"/>
    <n v="0"/>
    <s v="Good"/>
    <n v="34"/>
    <n v="315"/>
    <n v="1"/>
    <x v="2"/>
    <n v="0"/>
    <s v="Untapped"/>
    <s v="Meagre"/>
    <n v="2000"/>
    <n v="0"/>
    <s v="http://blocgame.com/stats.php?id=63567"/>
    <s v="Good"/>
    <s v="3 Hundred Tons per month"/>
    <s v="1 Mbbl per month"/>
  </r>
  <r>
    <s v="Straznik"/>
    <s v="Saeptua"/>
    <x v="0"/>
    <n v="20"/>
    <n v="0"/>
    <s v="Finest of the 19th century"/>
    <n v="0"/>
    <n v="0"/>
    <s v="Standard"/>
    <n v="44"/>
    <n v="315"/>
    <n v="0"/>
    <x v="3"/>
    <n v="0"/>
    <s v="Untapped"/>
    <s v="None"/>
    <n v="2000"/>
    <n v="0"/>
    <s v="http://blocgame.com/stats.php?id=63568"/>
    <s v="Good"/>
    <s v="2 Hundred Tons per month"/>
    <n v="0"/>
  </r>
  <r>
    <s v="Constantinoko"/>
    <s v="duchessnoko"/>
    <x v="0"/>
    <n v="20"/>
    <n v="0"/>
    <s v="Finest of the 19th century"/>
    <n v="0"/>
    <n v="0"/>
    <s v="Standard"/>
    <n v="43"/>
    <n v="315"/>
    <n v="0"/>
    <x v="16"/>
    <n v="0"/>
    <s v="Untapped"/>
    <s v="None"/>
    <n v="2000"/>
    <n v="0"/>
    <s v="http://blocgame.com/stats.php?id=63579"/>
    <s v="Good"/>
    <s v="2 Hundred Tons per month"/>
    <n v="0"/>
  </r>
  <r>
    <s v="Sudenland"/>
    <s v="SturmGrenadier"/>
    <x v="0"/>
    <n v="20"/>
    <n v="0"/>
    <s v="Finest of the 19th century"/>
    <n v="0"/>
    <n v="0"/>
    <s v="Standard"/>
    <n v="42"/>
    <n v="315"/>
    <n v="0"/>
    <x v="13"/>
    <n v="0"/>
    <s v="Untapped"/>
    <s v="None"/>
    <n v="2000"/>
    <n v="0"/>
    <s v="http://blocgame.com/stats.php?id=63580"/>
    <s v="Good"/>
    <s v="3 Hundred Tons per month"/>
    <n v="0"/>
  </r>
  <r>
    <s v="Erembard"/>
    <s v="Siegfried Kircheis"/>
    <x v="0"/>
    <n v="20"/>
    <n v="0"/>
    <s v="Finest of the 19th century"/>
    <n v="0"/>
    <n v="0"/>
    <s v="Standard"/>
    <n v="43"/>
    <n v="315"/>
    <n v="0"/>
    <x v="2"/>
    <n v="0"/>
    <s v="Untapped"/>
    <s v="None"/>
    <n v="2000"/>
    <n v="0"/>
    <s v="http://blocgame.com/stats.php?id=63581"/>
    <s v="Good"/>
    <s v="2 Hundred Tons per month"/>
    <n v="0"/>
  </r>
  <r>
    <s v="Guy Sebastian"/>
    <s v="Die4Guy2003"/>
    <x v="0"/>
    <n v="25"/>
    <n v="0"/>
    <s v="First World War surplus"/>
    <n v="0"/>
    <n v="0"/>
    <s v="Elite"/>
    <n v="43"/>
    <n v="315"/>
    <n v="1"/>
    <x v="2"/>
    <n v="0"/>
    <s v="Untapped"/>
    <s v="None"/>
    <n v="2000"/>
    <n v="0"/>
    <s v="http://blocgame.com/stats.php?id=63582"/>
    <s v="Good"/>
    <s v="3 Hundred Tons per month"/>
    <s v="1 Mbbl per month"/>
  </r>
  <r>
    <s v="Dess"/>
    <s v="Raktai"/>
    <x v="3"/>
    <n v="16"/>
    <n v="0"/>
    <s v="First World War surplus"/>
    <n v="0"/>
    <n v="0"/>
    <s v="Elite"/>
    <n v="11"/>
    <n v="315"/>
    <n v="0"/>
    <x v="2"/>
    <n v="0"/>
    <s v="Untapped"/>
    <s v="Meagre"/>
    <n v="2000"/>
    <n v="0"/>
    <s v="http://blocgame.com/stats.php?id=63586"/>
    <s v="Normal"/>
    <s v="3 Hundred Tons per month"/>
    <s v="1 Mbbl per month"/>
  </r>
  <r>
    <s v="Ponte de Terra"/>
    <s v="paddy de terra"/>
    <x v="0"/>
    <n v="20"/>
    <n v="0"/>
    <s v="Finest of the 19th century"/>
    <n v="0"/>
    <n v="0"/>
    <s v="Standard"/>
    <n v="43"/>
    <n v="315"/>
    <n v="309"/>
    <x v="11"/>
    <n v="0"/>
    <s v="Untapped"/>
    <s v="None"/>
    <n v="2000"/>
    <n v="0"/>
    <s v="http://blocgame.com/stats.php?id=63587"/>
    <s v="Good"/>
    <s v="2 Hundred Tons per month"/>
    <s v="1 Mbbl per month"/>
  </r>
  <r>
    <s v="Kokand"/>
    <s v="Cuckmoud Achmesligedjad"/>
    <x v="0"/>
    <n v="25"/>
    <n v="0"/>
    <s v="First World War surplus"/>
    <n v="0"/>
    <n v="0"/>
    <s v="Elite"/>
    <n v="43"/>
    <n v="315"/>
    <n v="0"/>
    <x v="12"/>
    <n v="0"/>
    <s v="Untapped"/>
    <s v="None"/>
    <n v="2000"/>
    <n v="0"/>
    <s v="http://blocgame.com/stats.php?id=63591"/>
    <s v="Good"/>
    <s v="2 Hundred Tons per month"/>
    <n v="0"/>
  </r>
  <r>
    <s v="Afrikaner State"/>
    <s v="grootpapa1945"/>
    <x v="0"/>
    <n v="20"/>
    <n v="0"/>
    <s v="Finest of the 19th century"/>
    <n v="0"/>
    <n v="0"/>
    <s v="Standard"/>
    <n v="43"/>
    <n v="315"/>
    <n v="0"/>
    <x v="16"/>
    <n v="0"/>
    <s v="Untapped"/>
    <s v="None"/>
    <n v="2000"/>
    <n v="0"/>
    <s v="http://blocgame.com/stats.php?id=63597"/>
    <s v="Good"/>
    <s v="2 Hundred Tons per month"/>
    <n v="0"/>
  </r>
  <r>
    <s v="Lydonia"/>
    <s v="Alexander Lyndon"/>
    <x v="0"/>
    <n v="25"/>
    <n v="0"/>
    <s v="First World War surplus"/>
    <n v="0"/>
    <n v="0"/>
    <s v="Elite"/>
    <n v="42"/>
    <n v="315"/>
    <n v="1"/>
    <x v="4"/>
    <n v="0"/>
    <s v="Untapped"/>
    <s v="None"/>
    <n v="2000"/>
    <n v="0"/>
    <s v="http://blocgame.com/stats.php?id=63602"/>
    <s v="Good"/>
    <s v="3 Hundred Tons per month"/>
    <s v="1 Mbbl per month"/>
  </r>
  <r>
    <s v="Gran Corrupciï¿½n"/>
    <s v="TheJackal"/>
    <x v="0"/>
    <n v="17"/>
    <n v="0"/>
    <s v="First World War surplus"/>
    <n v="0"/>
    <n v="0"/>
    <s v="Elite"/>
    <n v="8"/>
    <n v="320"/>
    <n v="226"/>
    <x v="15"/>
    <n v="0"/>
    <s v="Untapped"/>
    <s v="None"/>
    <n v="1980"/>
    <n v="0"/>
    <s v="http://blocgame.com/stats.php?id=63605"/>
    <s v="Good"/>
    <s v="2 Hundred Tons per month"/>
    <s v="1 Mbbl per month"/>
  </r>
  <r>
    <s v="El Habibica"/>
    <s v="Habib the Magnificent"/>
    <x v="31"/>
    <n v="20"/>
    <n v="0"/>
    <s v="Finest of the 19th century"/>
    <n v="0"/>
    <n v="0"/>
    <s v="Standard"/>
    <n v="24"/>
    <n v="315"/>
    <n v="1"/>
    <x v="11"/>
    <n v="0"/>
    <s v="Untapped"/>
    <s v="None"/>
    <n v="2000"/>
    <n v="0"/>
    <s v="http://blocgame.com/stats.php?id=63613"/>
    <s v="Good"/>
    <s v="2 Hundred Tons per month"/>
    <s v="1 Mbbl per month"/>
  </r>
  <r>
    <s v="Yimern"/>
    <s v="yimmya"/>
    <x v="0"/>
    <n v="25"/>
    <n v="0"/>
    <s v="First World War surplus"/>
    <n v="0"/>
    <n v="0"/>
    <s v="Elite"/>
    <n v="22"/>
    <n v="315"/>
    <n v="0"/>
    <x v="4"/>
    <n v="0"/>
    <s v="Untapped"/>
    <s v="None"/>
    <n v="2000"/>
    <n v="0"/>
    <s v="http://blocgame.com/stats.php?id=63614"/>
    <s v="Good"/>
    <s v="2 Hundred Tons per month"/>
    <n v="0"/>
  </r>
  <r>
    <s v="Habsburg"/>
    <s v="Franz Joseph XI"/>
    <x v="0"/>
    <n v="20"/>
    <n v="0"/>
    <s v="Finest of the 19th century"/>
    <n v="0"/>
    <n v="0"/>
    <s v="Standard"/>
    <n v="40"/>
    <n v="315"/>
    <n v="73"/>
    <x v="16"/>
    <n v="0"/>
    <s v="Untapped"/>
    <s v="None"/>
    <n v="2000"/>
    <n v="0"/>
    <s v="http://blocgame.com/stats.php?id=63620"/>
    <s v="Good"/>
    <s v="3 Hundred Tons per month"/>
    <n v="0"/>
  </r>
  <r>
    <s v="honk honk"/>
    <s v="Space Hitler"/>
    <x v="20"/>
    <n v="20"/>
    <n v="0"/>
    <s v="First World War surplus"/>
    <n v="0"/>
    <n v="0"/>
    <s v="Standard"/>
    <n v="0"/>
    <n v="315"/>
    <n v="2"/>
    <x v="5"/>
    <n v="1"/>
    <s v="Untapped"/>
    <s v="None"/>
    <n v="2000"/>
    <n v="0"/>
    <s v="http://blocgame.com/stats.php?id=63623"/>
    <s v="Good"/>
    <s v="3 Hundred Tons per month"/>
    <s v="2 Mbbl per month"/>
  </r>
  <r>
    <s v="Bela Polska"/>
    <s v="Alex Bon"/>
    <x v="0"/>
    <n v="20"/>
    <n v="0"/>
    <s v="Finest of the 19th century"/>
    <n v="0"/>
    <n v="0"/>
    <s v="Standard"/>
    <n v="41"/>
    <n v="320"/>
    <n v="0"/>
    <x v="13"/>
    <n v="0"/>
    <s v="Untapped"/>
    <s v="None"/>
    <n v="2000"/>
    <n v="0"/>
    <s v="http://blocgame.com/stats.php?id=63625"/>
    <s v="Good"/>
    <s v="3 Hundred Tons per month"/>
    <n v="0"/>
  </r>
  <r>
    <s v="Some Dude"/>
    <s v="Fire the Great"/>
    <x v="0"/>
    <n v="20"/>
    <n v="0"/>
    <s v="Finest of the 19th century"/>
    <n v="0"/>
    <n v="0"/>
    <s v="Standard"/>
    <n v="40"/>
    <n v="315"/>
    <n v="0"/>
    <x v="9"/>
    <n v="0"/>
    <s v="Untapped"/>
    <s v="None"/>
    <n v="2000"/>
    <n v="0"/>
    <s v="http://blocgame.com/stats.php?id=63628"/>
    <s v="Good"/>
    <s v="4 Hundred Tons per month"/>
    <n v="0"/>
  </r>
  <r>
    <s v="Las Colonias"/>
    <s v="Alexander125"/>
    <x v="0"/>
    <n v="25"/>
    <n v="0"/>
    <s v="First World War surplus"/>
    <n v="0"/>
    <n v="0"/>
    <s v="Elite"/>
    <n v="40"/>
    <n v="315"/>
    <n v="0"/>
    <x v="11"/>
    <n v="0"/>
    <s v="Untapped"/>
    <s v="None"/>
    <n v="2000"/>
    <n v="0"/>
    <s v="http://blocgame.com/stats.php?id=63629"/>
    <s v="Good"/>
    <s v="3 Hundred Tons per month"/>
    <n v="0"/>
  </r>
  <r>
    <s v="Khonka"/>
    <s v="khonka"/>
    <x v="0"/>
    <n v="20"/>
    <n v="0"/>
    <s v="Finest of the 19th century"/>
    <n v="0"/>
    <n v="0"/>
    <s v="Standard"/>
    <n v="40"/>
    <n v="315"/>
    <n v="0"/>
    <x v="2"/>
    <n v="0"/>
    <s v="Untapped"/>
    <s v="None"/>
    <n v="2000"/>
    <n v="0"/>
    <s v="http://blocgame.com/stats.php?id=63630"/>
    <s v="Good"/>
    <s v="2 Hundred Tons per month"/>
    <n v="0"/>
  </r>
  <r>
    <s v="ellinia"/>
    <s v="Grendel"/>
    <x v="0"/>
    <n v="20"/>
    <n v="0"/>
    <s v="Finest of the 19th century"/>
    <n v="0"/>
    <n v="0"/>
    <s v="Standard"/>
    <n v="39"/>
    <n v="315"/>
    <n v="0"/>
    <x v="19"/>
    <n v="0"/>
    <s v="Untapped"/>
    <s v="None"/>
    <n v="2000"/>
    <n v="0"/>
    <s v="http://blocgame.com/stats.php?id=63632"/>
    <s v="Good"/>
    <s v="2 Hundred Tons per month"/>
    <n v="0"/>
  </r>
  <r>
    <s v="Middlewest"/>
    <s v="BigBross"/>
    <x v="0"/>
    <n v="20"/>
    <n v="0"/>
    <s v="Finest of the 19th century"/>
    <n v="0"/>
    <n v="0"/>
    <s v="Standard"/>
    <n v="29"/>
    <n v="320"/>
    <n v="3798"/>
    <x v="5"/>
    <n v="0"/>
    <s v="Untapped"/>
    <s v="Meagre"/>
    <n v="2000"/>
    <n v="0"/>
    <s v="http://blocgame.com/stats.php?id=63635"/>
    <s v="Good"/>
    <s v="3 Hundred Tons per month"/>
    <s v="1 Mbbl per month"/>
  </r>
  <r>
    <s v="LPL rex"/>
    <s v="MrCarl"/>
    <x v="0"/>
    <n v="20"/>
    <n v="0"/>
    <s v="Finest of the 19th century"/>
    <n v="0"/>
    <n v="0"/>
    <s v="Standard"/>
    <n v="38"/>
    <n v="315"/>
    <n v="0"/>
    <x v="12"/>
    <n v="0"/>
    <s v="Untapped"/>
    <s v="None"/>
    <n v="2000"/>
    <n v="0"/>
    <s v="http://blocgame.com/stats.php?id=63637"/>
    <s v="Good"/>
    <s v="2 Hundred Tons per month"/>
    <n v="0"/>
  </r>
  <r>
    <s v="Benus Prime"/>
    <s v="benmetcalfe8"/>
    <x v="0"/>
    <n v="20"/>
    <n v="0"/>
    <s v="Finest of the 19th century"/>
    <n v="0"/>
    <n v="0"/>
    <s v="Standard"/>
    <n v="33"/>
    <n v="315"/>
    <n v="457"/>
    <x v="18"/>
    <n v="0"/>
    <s v="Untapped"/>
    <s v="None"/>
    <n v="2000"/>
    <n v="0"/>
    <s v="http://blocgame.com/stats.php?id=63643"/>
    <s v="Good"/>
    <s v="2 Hundred Tons per month"/>
    <s v="1 Mbbl per month"/>
  </r>
  <r>
    <s v="Piftoria"/>
    <s v="FA_Rok"/>
    <x v="0"/>
    <n v="20"/>
    <n v="0"/>
    <s v="Finest of the 19th century"/>
    <n v="0"/>
    <n v="0"/>
    <s v="Standard"/>
    <n v="31"/>
    <n v="315"/>
    <n v="0"/>
    <x v="14"/>
    <n v="0"/>
    <s v="Untapped"/>
    <s v="None"/>
    <n v="2000"/>
    <n v="0"/>
    <s v="http://blocgame.com/stats.php?id=63647"/>
    <s v="Good"/>
    <s v="2 Hundred Tons per month"/>
    <n v="0"/>
  </r>
  <r>
    <s v="Reichistan"/>
    <s v="Adolf Critler"/>
    <x v="0"/>
    <n v="20"/>
    <n v="0"/>
    <s v="Finest of the 19th century"/>
    <n v="0"/>
    <n v="0"/>
    <s v="Standard"/>
    <n v="36"/>
    <n v="315"/>
    <n v="0"/>
    <x v="8"/>
    <n v="0"/>
    <s v="Untapped"/>
    <s v="None"/>
    <n v="2000"/>
    <n v="0"/>
    <s v="http://blocgame.com/stats.php?id=63648"/>
    <s v="Good"/>
    <s v="2 Hundred Tons per month"/>
    <n v="0"/>
  </r>
  <r>
    <s v="Checks"/>
    <s v="check66"/>
    <x v="0"/>
    <n v="20"/>
    <n v="0"/>
    <s v="Finest of the 19th century"/>
    <n v="0"/>
    <n v="0"/>
    <s v="Standard"/>
    <n v="36"/>
    <n v="315"/>
    <n v="0"/>
    <x v="10"/>
    <n v="0"/>
    <s v="Untapped"/>
    <s v="None"/>
    <n v="2000"/>
    <n v="0"/>
    <s v="http://blocgame.com/stats.php?id=63650"/>
    <s v="Good"/>
    <s v="2 Hundred Tons per month"/>
    <n v="0"/>
  </r>
  <r>
    <s v="Cuckoldry"/>
    <s v="Chairman Safir"/>
    <x v="0"/>
    <n v="20"/>
    <n v="0"/>
    <s v="Finest of the 19th century"/>
    <n v="0"/>
    <n v="0"/>
    <s v="Standard"/>
    <n v="35"/>
    <n v="315"/>
    <n v="0"/>
    <x v="0"/>
    <n v="0"/>
    <s v="Untapped"/>
    <s v="None"/>
    <n v="2000"/>
    <n v="0"/>
    <s v="http://blocgame.com/stats.php?id=63653"/>
    <s v="Good"/>
    <s v="3 Hundred Tons per month"/>
    <n v="0"/>
  </r>
  <r>
    <s v="Seanland Isles"/>
    <s v="MustardMan72"/>
    <x v="0"/>
    <n v="25"/>
    <n v="0"/>
    <s v="First World War surplus"/>
    <n v="0"/>
    <n v="0"/>
    <s v="Elite"/>
    <n v="35"/>
    <n v="315"/>
    <n v="0"/>
    <x v="2"/>
    <n v="0"/>
    <s v="Untapped"/>
    <s v="None"/>
    <n v="2000"/>
    <n v="0"/>
    <s v="http://blocgame.com/stats.php?id=63654"/>
    <s v="Good"/>
    <s v="2 Hundred Tons per month"/>
    <n v="0"/>
  </r>
  <r>
    <s v="Anime is cancer"/>
    <s v="MetroZoo"/>
    <x v="0"/>
    <n v="20"/>
    <n v="0"/>
    <s v="Finest of the 19th century"/>
    <n v="0"/>
    <n v="0"/>
    <s v="Standard"/>
    <n v="35"/>
    <n v="315"/>
    <n v="0"/>
    <x v="11"/>
    <n v="0"/>
    <s v="Untapped"/>
    <s v="None"/>
    <n v="2000"/>
    <n v="0"/>
    <s v="http://blocgame.com/stats.php?id=63655"/>
    <s v="Good"/>
    <s v="2 Hundred Tons per month"/>
    <n v="0"/>
  </r>
  <r>
    <s v="Kountrygood"/>
    <s v="Zoranzor"/>
    <x v="0"/>
    <n v="20"/>
    <n v="0"/>
    <s v="Finest of the 19th century"/>
    <n v="0"/>
    <n v="0"/>
    <s v="Standard"/>
    <n v="35"/>
    <n v="315"/>
    <n v="0"/>
    <x v="11"/>
    <n v="0"/>
    <s v="Untapped"/>
    <s v="None"/>
    <n v="2000"/>
    <n v="0"/>
    <s v="http://blocgame.com/stats.php?id=63656"/>
    <s v="Good"/>
    <s v="2 Hundred Tons per month"/>
    <n v="0"/>
  </r>
  <r>
    <s v="Maxustran"/>
    <s v="Maximilllian"/>
    <x v="0"/>
    <n v="20"/>
    <n v="0"/>
    <s v="Finest of the 19th century"/>
    <n v="0"/>
    <n v="0"/>
    <s v="Standard"/>
    <n v="36"/>
    <n v="320"/>
    <n v="2"/>
    <x v="5"/>
    <n v="0"/>
    <s v="Untapped"/>
    <s v="None"/>
    <n v="2000"/>
    <n v="0"/>
    <s v="http://blocgame.com/stats.php?id=63661"/>
    <s v="Good"/>
    <s v="2 Hundred Tons per month"/>
    <s v="2 Mbbl per month"/>
  </r>
  <r>
    <s v="Cocainum"/>
    <s v="gonzarlis"/>
    <x v="0"/>
    <n v="25"/>
    <n v="0"/>
    <s v="First World War surplus"/>
    <n v="0"/>
    <n v="0"/>
    <s v="Elite"/>
    <n v="55"/>
    <n v="314"/>
    <n v="257"/>
    <x v="15"/>
    <n v="0"/>
    <s v="Untapped"/>
    <s v="None"/>
    <n v="2000"/>
    <n v="0"/>
    <s v="http://blocgame.com/stats.php?id=41121"/>
    <s v="Good"/>
    <s v="3 Hundred Tons per month"/>
    <s v="1 Mbbl per month"/>
  </r>
  <r>
    <s v="New Celtica"/>
    <s v="Ocassidy"/>
    <x v="0"/>
    <n v="20"/>
    <n v="0"/>
    <s v="Finest of the 19th century"/>
    <n v="0"/>
    <n v="0"/>
    <s v="Standard"/>
    <n v="40"/>
    <n v="314"/>
    <n v="0"/>
    <x v="4"/>
    <n v="0"/>
    <s v="Untapped"/>
    <s v="None"/>
    <n v="2000"/>
    <n v="0"/>
    <s v="http://blocgame.com/stats.php?id=42157"/>
    <s v="Good"/>
    <s v="2 Hundred Tons per month"/>
    <n v="0"/>
  </r>
  <r>
    <s v="Shetland"/>
    <s v="rosenplat"/>
    <x v="0"/>
    <n v="15"/>
    <n v="0"/>
    <s v="First World War surplus"/>
    <n v="0"/>
    <n v="0"/>
    <s v="Elite"/>
    <n v="5"/>
    <n v="314"/>
    <n v="4474"/>
    <x v="1"/>
    <n v="0"/>
    <s v="Untapped"/>
    <s v="Meagre"/>
    <n v="1980"/>
    <n v="0"/>
    <s v="http://blocgame.com/stats.php?id=43605"/>
    <s v="Nice"/>
    <s v="2 Hundred Tons per month"/>
    <s v="1 Mbbl per month"/>
  </r>
  <r>
    <s v="Valparaï¿½so"/>
    <s v="Alex_1210"/>
    <x v="0"/>
    <n v="20"/>
    <n v="0"/>
    <s v="Finest of the 19th century"/>
    <n v="0"/>
    <n v="0"/>
    <s v="Standard"/>
    <n v="58"/>
    <n v="314"/>
    <n v="161"/>
    <x v="11"/>
    <n v="0"/>
    <s v="Untapped"/>
    <s v="None"/>
    <n v="2000"/>
    <n v="0"/>
    <s v="http://blocgame.com/stats.php?id=46598"/>
    <s v="Questionable"/>
    <s v="3 Hundred Tons per month"/>
    <s v="1 Mbbl per month"/>
  </r>
  <r>
    <s v="Savannah"/>
    <s v="Watersfall"/>
    <x v="15"/>
    <n v="38"/>
    <n v="0"/>
    <s v="Finest of the 19th century"/>
    <n v="1"/>
    <n v="0"/>
    <s v="Good"/>
    <n v="4"/>
    <n v="314"/>
    <n v="59"/>
    <x v="2"/>
    <n v="0"/>
    <s v="Untapped"/>
    <s v="Meagre"/>
    <n v="2020"/>
    <n v="0"/>
    <s v="http://blocgame.com/stats.php?id=49817"/>
    <s v="Good"/>
    <s v="4 Hundred Tons per month"/>
    <s v="1 Mbbl per month"/>
  </r>
  <r>
    <s v="Atikana"/>
    <s v="Shaqzilla"/>
    <x v="0"/>
    <n v="11"/>
    <n v="0"/>
    <s v="Finest of the 19th century"/>
    <n v="0"/>
    <n v="0"/>
    <s v="Standard"/>
    <n v="47"/>
    <n v="314"/>
    <n v="0"/>
    <x v="1"/>
    <n v="0"/>
    <s v="Untapped"/>
    <s v="None"/>
    <n v="1980"/>
    <n v="0"/>
    <s v="http://blocgame.com/stats.php?id=56212"/>
    <s v="Good"/>
    <s v="2 Hundred Tons per month"/>
    <n v="0"/>
  </r>
  <r>
    <s v="Cocobongo"/>
    <s v="Cuban Pete"/>
    <x v="4"/>
    <n v="14"/>
    <n v="0"/>
    <s v="First World War surplus"/>
    <n v="0"/>
    <n v="0"/>
    <s v="Elite"/>
    <n v="17"/>
    <n v="314"/>
    <n v="47"/>
    <x v="15"/>
    <n v="0"/>
    <s v="Plentiful"/>
    <s v="Small"/>
    <n v="1902"/>
    <n v="0"/>
    <s v="http://blocgame.com/stats.php?id=58193"/>
    <s v="Nice"/>
    <s v="3 Hundred Tons per month"/>
    <s v="1 Mbbl per month"/>
  </r>
  <r>
    <s v="Birgland"/>
    <s v="snesiscool"/>
    <x v="0"/>
    <n v="25"/>
    <n v="0"/>
    <s v="First World War surplus"/>
    <n v="0"/>
    <n v="0"/>
    <s v="Elite"/>
    <n v="55"/>
    <n v="314"/>
    <n v="229"/>
    <x v="8"/>
    <n v="0"/>
    <s v="Untapped"/>
    <s v="None"/>
    <n v="2000"/>
    <n v="0"/>
    <s v="http://blocgame.com/stats.php?id=58700"/>
    <s v="Good"/>
    <s v="3 Hundred Tons per month"/>
    <s v="2 Mbbl per month"/>
  </r>
  <r>
    <s v="Dogenation"/>
    <s v="dodgingdoge"/>
    <x v="4"/>
    <n v="14"/>
    <n v="0"/>
    <s v="First World War surplus"/>
    <n v="0"/>
    <n v="0"/>
    <s v="Elite"/>
    <n v="10"/>
    <n v="314"/>
    <n v="1"/>
    <x v="12"/>
    <n v="0"/>
    <s v="Untapped"/>
    <s v="None"/>
    <n v="1633"/>
    <n v="0"/>
    <s v="http://blocgame.com/stats.php?id=59174"/>
    <s v="Nice"/>
    <s v="2 Hundred Tons per month"/>
    <s v="1 Mbbl per month"/>
  </r>
  <r>
    <s v="New Gensokyo"/>
    <s v="_Rice"/>
    <x v="0"/>
    <n v="25"/>
    <n v="0"/>
    <s v="First World War surplus"/>
    <n v="0"/>
    <n v="0"/>
    <s v="Elite"/>
    <n v="74"/>
    <n v="314"/>
    <n v="1"/>
    <x v="2"/>
    <n v="0"/>
    <s v="Untapped"/>
    <s v="None"/>
    <n v="2000"/>
    <n v="0"/>
    <s v="http://blocgame.com/stats.php?id=59915"/>
    <s v="Nice"/>
    <s v="3 Hundred Tons per month"/>
    <s v="1 Mbbl per month"/>
  </r>
  <r>
    <s v="Mahawangsa"/>
    <s v="iskandariah"/>
    <x v="2"/>
    <n v="25"/>
    <n v="0"/>
    <s v="First World War surplus"/>
    <n v="0"/>
    <n v="0"/>
    <s v="Elite"/>
    <n v="4"/>
    <n v="314"/>
    <n v="214"/>
    <x v="10"/>
    <n v="0"/>
    <s v="Untapped"/>
    <s v="None"/>
    <n v="2000"/>
    <n v="0"/>
    <s v="http://blocgame.com/stats.php?id=60504"/>
    <s v="Good"/>
    <s v="4 Hundred Tons per month"/>
    <s v="2 Mbbl per month"/>
  </r>
  <r>
    <s v="siput sedut"/>
    <s v="Mr. President Aizat"/>
    <x v="2"/>
    <n v="14"/>
    <n v="0"/>
    <s v="First World War surplus"/>
    <n v="1"/>
    <n v="0"/>
    <s v="Standard"/>
    <n v="14"/>
    <n v="314"/>
    <n v="80"/>
    <x v="10"/>
    <n v="0"/>
    <s v="Untapped"/>
    <s v="Meagre"/>
    <n v="2000"/>
    <n v="0"/>
    <s v="http://blocgame.com/stats.php?id=60552"/>
    <s v="Nice"/>
    <s v="6 Hundred Tons per month"/>
    <s v="5 Mbbl per month"/>
  </r>
  <r>
    <s v="Swï¿½rï¿½s"/>
    <s v="Crezz Vazz"/>
    <x v="4"/>
    <n v="25"/>
    <n v="0"/>
    <s v="First World War surplus"/>
    <n v="0"/>
    <n v="0"/>
    <s v="Elite"/>
    <n v="20"/>
    <n v="314"/>
    <n v="151"/>
    <x v="15"/>
    <n v="0"/>
    <s v="Untapped"/>
    <s v="None"/>
    <n v="2000"/>
    <n v="0"/>
    <s v="http://blocgame.com/stats.php?id=61466"/>
    <s v="Nice"/>
    <s v="7 Hundred Tons per month"/>
    <s v="7 Mbbl per month"/>
  </r>
  <r>
    <s v="methamphetamine"/>
    <s v="UDIN88"/>
    <x v="0"/>
    <n v="28"/>
    <n v="0"/>
    <s v="Finest of the 19th century"/>
    <n v="1"/>
    <n v="0"/>
    <s v="Standard"/>
    <n v="14"/>
    <n v="314"/>
    <n v="177"/>
    <x v="10"/>
    <n v="0"/>
    <s v="Untapped"/>
    <s v="Meagre"/>
    <n v="2000"/>
    <n v="0"/>
    <s v="http://blocgame.com/stats.php?id=61702"/>
    <s v="Nice"/>
    <s v="5 Hundred Tons per month"/>
    <s v="3 Mbbl per month"/>
  </r>
  <r>
    <s v="mzymz"/>
    <s v="mzymz79"/>
    <x v="0"/>
    <n v="32"/>
    <n v="0"/>
    <s v="First World War surplus"/>
    <n v="0"/>
    <n v="0"/>
    <s v="Standard"/>
    <n v="6"/>
    <n v="314"/>
    <n v="384"/>
    <x v="4"/>
    <n v="0"/>
    <s v="Untapped"/>
    <s v="Small"/>
    <n v="2000"/>
    <n v="0"/>
    <s v="http://blocgame.com/stats.php?id=62580"/>
    <s v="Nice"/>
    <s v="7 Hundred Tons per month"/>
    <s v="1 Mbbl per month"/>
  </r>
  <r>
    <s v="nogoriden2"/>
    <s v="nogoriden2"/>
    <x v="0"/>
    <n v="25"/>
    <n v="0"/>
    <s v="First World War surplus"/>
    <n v="0"/>
    <n v="0"/>
    <s v="Elite"/>
    <n v="1"/>
    <n v="314"/>
    <n v="409"/>
    <x v="0"/>
    <n v="0"/>
    <s v="Untapped"/>
    <s v="None"/>
    <n v="2000"/>
    <n v="0"/>
    <s v="http://blocgame.com/stats.php?id=62787"/>
    <s v="Normal"/>
    <s v="4 Hundred Tons per month"/>
    <s v="1 Mbbl per month"/>
  </r>
  <r>
    <s v="Tor Sloth"/>
    <s v="The Tor"/>
    <x v="0"/>
    <n v="25"/>
    <n v="0"/>
    <s v="First World War surplus"/>
    <n v="0"/>
    <n v="0"/>
    <s v="Elite"/>
    <n v="7"/>
    <n v="314"/>
    <n v="418"/>
    <x v="18"/>
    <n v="0"/>
    <s v="Untapped"/>
    <s v="None"/>
    <n v="2000"/>
    <n v="0"/>
    <s v="http://blocgame.com/stats.php?id=63050"/>
    <s v="Nice"/>
    <s v="3 Hundred Tons per month"/>
    <n v="0"/>
  </r>
  <r>
    <s v="Monevria"/>
    <s v="Bateman DT"/>
    <x v="0"/>
    <n v="20"/>
    <n v="0"/>
    <s v="Finest of the 19th century"/>
    <n v="0"/>
    <n v="0"/>
    <s v="Standard"/>
    <n v="50"/>
    <n v="314"/>
    <n v="0"/>
    <x v="11"/>
    <n v="0"/>
    <s v="Untapped"/>
    <s v="None"/>
    <n v="2000"/>
    <n v="0"/>
    <s v="http://blocgame.com/stats.php?id=63228"/>
    <s v="Good"/>
    <s v="4 Hundred Tons per month"/>
    <n v="0"/>
  </r>
  <r>
    <s v="Kangs"/>
    <s v="Dathlos"/>
    <x v="0"/>
    <n v="25"/>
    <n v="0"/>
    <s v="First World War surplus"/>
    <n v="0"/>
    <n v="0"/>
    <s v="Elite"/>
    <n v="50"/>
    <n v="314"/>
    <n v="0"/>
    <x v="3"/>
    <n v="0"/>
    <s v="Untapped"/>
    <s v="None"/>
    <n v="2000"/>
    <n v="0"/>
    <s v="http://blocgame.com/stats.php?id=63232"/>
    <s v="Good"/>
    <s v="4 Hundred Tons per month"/>
    <n v="0"/>
  </r>
  <r>
    <s v="Nippur"/>
    <s v="Enlil"/>
    <x v="0"/>
    <n v="20"/>
    <n v="0"/>
    <s v="Finest of the 19th century"/>
    <n v="0"/>
    <n v="0"/>
    <s v="Standard"/>
    <n v="49"/>
    <n v="314"/>
    <n v="334"/>
    <x v="11"/>
    <n v="0"/>
    <s v="Untapped"/>
    <s v="None"/>
    <n v="2000"/>
    <n v="0"/>
    <s v="http://blocgame.com/stats.php?id=63233"/>
    <s v="Questionable"/>
    <s v="2 Hundred Tons per month"/>
    <s v="2 Mbbl per month"/>
  </r>
  <r>
    <s v="NiggerGraveyard"/>
    <s v="xXx-NiggerDestroyer-xXx"/>
    <x v="0"/>
    <n v="5"/>
    <n v="0"/>
    <s v="First World War surplus"/>
    <n v="0"/>
    <n v="0"/>
    <s v="Elite"/>
    <n v="49"/>
    <n v="314"/>
    <n v="0"/>
    <x v="9"/>
    <n v="0"/>
    <s v="Untapped"/>
    <s v="None"/>
    <n v="1960"/>
    <n v="0"/>
    <s v="http://blocgame.com/stats.php?id=63262"/>
    <s v="Good"/>
    <s v="4 Hundred Tons per month"/>
    <n v="0"/>
  </r>
  <r>
    <s v="Cheneystan"/>
    <s v="Rick Cheney"/>
    <x v="0"/>
    <n v="20"/>
    <n v="0"/>
    <s v="Finest of the 19th century"/>
    <n v="0"/>
    <n v="0"/>
    <s v="Good"/>
    <n v="49"/>
    <n v="314"/>
    <n v="128"/>
    <x v="2"/>
    <n v="0"/>
    <s v="Untapped"/>
    <s v="None"/>
    <n v="2000"/>
    <n v="0"/>
    <s v="http://blocgame.com/stats.php?id=63269"/>
    <s v="Good"/>
    <s v="3 Hundred Tons per month"/>
    <s v="1 Mbbl per month"/>
  </r>
  <r>
    <s v="Victory &amp; Zion"/>
    <s v="Francis II"/>
    <x v="0"/>
    <n v="25"/>
    <n v="0"/>
    <s v="First World War surplus"/>
    <n v="0"/>
    <n v="0"/>
    <s v="Elite"/>
    <n v="49"/>
    <n v="314"/>
    <n v="0"/>
    <x v="17"/>
    <n v="0"/>
    <s v="Untapped"/>
    <s v="None"/>
    <n v="2000"/>
    <n v="0"/>
    <s v="http://blocgame.com/stats.php?id=63280"/>
    <s v="Good"/>
    <s v="2 Hundred Tons per month"/>
    <n v="0"/>
  </r>
  <r>
    <s v="Autismal"/>
    <s v="Bufkhan"/>
    <x v="32"/>
    <n v="24"/>
    <n v="0"/>
    <s v="First World War surplus"/>
    <n v="0"/>
    <n v="0"/>
    <s v="Standard"/>
    <n v="6"/>
    <n v="314"/>
    <n v="1293"/>
    <x v="7"/>
    <n v="0"/>
    <s v="Untapped"/>
    <s v="None"/>
    <n v="2000"/>
    <n v="0"/>
    <s v="http://blocgame.com/stats.php?id=63282"/>
    <s v="Good"/>
    <s v="4 Hundred Tons per month"/>
    <s v="2 Mbbl per month"/>
  </r>
  <r>
    <s v="Dubsistan"/>
    <s v="Kek Almighty"/>
    <x v="0"/>
    <n v="18"/>
    <n v="0"/>
    <s v="Finest of the 19th century"/>
    <n v="0"/>
    <n v="0"/>
    <s v="Good"/>
    <n v="49"/>
    <n v="314"/>
    <n v="2158"/>
    <x v="7"/>
    <n v="0"/>
    <s v="Untapped"/>
    <s v="None"/>
    <n v="2000"/>
    <n v="0"/>
    <s v="http://blocgame.com/stats.php?id=63300"/>
    <s v="Good"/>
    <s v="2 Hundred Tons per month"/>
    <s v="3 Mbbl per month"/>
  </r>
  <r>
    <s v="putistanian"/>
    <s v="Enrus"/>
    <x v="0"/>
    <n v="20"/>
    <n v="0"/>
    <s v="Finest of the 19th century"/>
    <n v="0"/>
    <n v="0"/>
    <s v="Standard"/>
    <n v="27"/>
    <n v="314"/>
    <n v="1882"/>
    <x v="5"/>
    <n v="0"/>
    <s v="Untapped"/>
    <s v="None"/>
    <n v="2000"/>
    <n v="0"/>
    <s v="http://blocgame.com/stats.php?id=63336"/>
    <s v="Good"/>
    <s v="3 Hundred Tons per month"/>
    <s v="1 Mbbl per month"/>
  </r>
  <r>
    <s v="Break"/>
    <s v="youwillbreak"/>
    <x v="0"/>
    <n v="25"/>
    <n v="0"/>
    <s v="First World War surplus"/>
    <n v="0"/>
    <n v="0"/>
    <s v="Elite"/>
    <n v="48"/>
    <n v="314"/>
    <n v="391"/>
    <x v="16"/>
    <n v="0"/>
    <s v="Untapped"/>
    <s v="None"/>
    <n v="2000"/>
    <n v="0"/>
    <s v="http://blocgame.com/stats.php?id=63356"/>
    <s v="Good"/>
    <s v="3 Hundred Tons per month"/>
    <n v="0"/>
  </r>
  <r>
    <s v="Burger"/>
    <s v="Kilo132"/>
    <x v="3"/>
    <n v="25"/>
    <n v="0"/>
    <s v="First World War surplus"/>
    <n v="0"/>
    <n v="0"/>
    <s v="Elite"/>
    <n v="48"/>
    <n v="317"/>
    <n v="1"/>
    <x v="11"/>
    <n v="0"/>
    <s v="Untapped"/>
    <s v="None"/>
    <n v="2000"/>
    <n v="0"/>
    <s v="http://blocgame.com/stats.php?id=63371"/>
    <s v="Nice"/>
    <s v="3 Hundred Tons per month"/>
    <s v="1 Mbbl per month"/>
  </r>
  <r>
    <s v="Chongministan"/>
    <s v="Restrepo"/>
    <x v="3"/>
    <n v="31"/>
    <n v="0"/>
    <s v="First World War surplus"/>
    <n v="0"/>
    <n v="0"/>
    <s v="Good"/>
    <n v="0"/>
    <n v="314"/>
    <n v="3004"/>
    <x v="12"/>
    <n v="0"/>
    <s v="Untapped"/>
    <s v="Meagre"/>
    <n v="2026"/>
    <n v="0"/>
    <s v="http://blocgame.com/stats.php?id=63388"/>
    <s v="Good"/>
    <s v="2 Hundred Tons per month"/>
    <s v="3 Mbbl per month"/>
  </r>
  <r>
    <s v="Sir Lee Jones"/>
    <s v="Mikoto Misaka"/>
    <x v="0"/>
    <n v="20"/>
    <n v="0"/>
    <s v="Finest of the 19th century"/>
    <n v="0"/>
    <n v="0"/>
    <s v="Standard"/>
    <n v="47"/>
    <n v="314"/>
    <n v="0"/>
    <x v="2"/>
    <n v="0"/>
    <s v="Untapped"/>
    <s v="None"/>
    <n v="2000"/>
    <n v="0"/>
    <s v="http://blocgame.com/stats.php?id=63402"/>
    <s v="Good"/>
    <s v="2 Hundred Tons per month"/>
    <n v="0"/>
  </r>
  <r>
    <s v="Borgasha"/>
    <s v="Magus Evergreen"/>
    <x v="0"/>
    <n v="25"/>
    <n v="0"/>
    <s v="First World War surplus"/>
    <n v="0"/>
    <n v="0"/>
    <s v="Elite"/>
    <n v="5"/>
    <n v="314"/>
    <n v="4823"/>
    <x v="6"/>
    <n v="0"/>
    <s v="Untapped"/>
    <s v="None"/>
    <n v="2000"/>
    <n v="0"/>
    <s v="http://blocgame.com/stats.php?id=63407"/>
    <s v="Good"/>
    <s v="3 Hundred Tons per month"/>
    <n v="0"/>
  </r>
  <r>
    <s v="Durptown"/>
    <s v="kfbr"/>
    <x v="0"/>
    <n v="25"/>
    <n v="0"/>
    <s v="First World War surplus"/>
    <n v="0"/>
    <n v="0"/>
    <s v="Elite"/>
    <n v="47"/>
    <n v="314"/>
    <n v="0"/>
    <x v="11"/>
    <n v="0"/>
    <s v="Untapped"/>
    <s v="None"/>
    <n v="2000"/>
    <n v="0"/>
    <s v="http://blocgame.com/stats.php?id=63420"/>
    <s v="Good"/>
    <s v="2 Hundred Tons per month"/>
    <n v="0"/>
  </r>
  <r>
    <s v="Based"/>
    <s v="Freebased"/>
    <x v="23"/>
    <n v="20"/>
    <n v="0"/>
    <s v="First World War surplus"/>
    <n v="0"/>
    <n v="0"/>
    <s v="Standard"/>
    <n v="33"/>
    <n v="318"/>
    <n v="88"/>
    <x v="15"/>
    <n v="0"/>
    <s v="Untapped"/>
    <s v="None"/>
    <n v="2000"/>
    <n v="0"/>
    <s v="http://blocgame.com/stats.php?id=63549"/>
    <s v="Questionable"/>
    <s v="3 Hundred Tons per month"/>
    <s v="1 Mbbl per month"/>
  </r>
  <r>
    <s v="Jayshkabar"/>
    <s v="Sir Aaron"/>
    <x v="3"/>
    <n v="25"/>
    <n v="0"/>
    <s v="First World War surplus"/>
    <n v="0"/>
    <n v="0"/>
    <s v="Elite"/>
    <n v="36"/>
    <n v="314"/>
    <n v="0"/>
    <x v="9"/>
    <n v="0"/>
    <s v="Untapped"/>
    <s v="None"/>
    <n v="2000"/>
    <n v="0"/>
    <s v="http://blocgame.com/stats.php?id=63551"/>
    <s v="Good"/>
    <s v="3 Hundred Tons per month"/>
    <s v="1 Mbbl per month"/>
  </r>
  <r>
    <s v="Netherlandia"/>
    <s v="Obemre"/>
    <x v="0"/>
    <n v="25"/>
    <n v="0"/>
    <s v="First World War surplus"/>
    <n v="0"/>
    <n v="0"/>
    <s v="Elite"/>
    <n v="13"/>
    <n v="314"/>
    <n v="227"/>
    <x v="17"/>
    <n v="0"/>
    <s v="Untapped"/>
    <s v="Meagre"/>
    <n v="2000"/>
    <n v="0"/>
    <s v="http://blocgame.com/stats.php?id=63569"/>
    <s v="Good"/>
    <s v="4 Hundred Tons per month"/>
    <s v="1 Mbbl per month"/>
  </r>
  <r>
    <s v="Curonia"/>
    <s v="Luke-ms"/>
    <x v="3"/>
    <n v="22"/>
    <n v="0"/>
    <s v="First World War surplus"/>
    <n v="0"/>
    <n v="0"/>
    <s v="Good"/>
    <n v="1"/>
    <n v="314"/>
    <n v="391"/>
    <x v="11"/>
    <n v="0"/>
    <s v="Untapped"/>
    <s v="Meagre"/>
    <n v="2000"/>
    <n v="0"/>
    <s v="http://blocgame.com/stats.php?id=63639"/>
    <s v="Good"/>
    <s v="3 Hundred Tons per month"/>
    <s v="1 Mbbl per month"/>
  </r>
  <r>
    <s v="iiq37615"/>
    <s v="iiq37615"/>
    <x v="0"/>
    <n v="2"/>
    <n v="0"/>
    <s v="Finest of the 19th century"/>
    <n v="0"/>
    <n v="0"/>
    <s v="Standard"/>
    <n v="11"/>
    <n v="314"/>
    <n v="0"/>
    <x v="1"/>
    <n v="0"/>
    <s v="Untapped"/>
    <s v="None"/>
    <n v="1636"/>
    <n v="0"/>
    <s v="http://blocgame.com/stats.php?id=63718"/>
    <s v="Questionable"/>
    <s v="2 Hundred Tons per month"/>
    <n v="0"/>
  </r>
  <r>
    <s v="Nigiria"/>
    <s v="Tripster60"/>
    <x v="23"/>
    <n v="28"/>
    <n v="0"/>
    <s v="First World War surplus"/>
    <n v="1"/>
    <n v="0"/>
    <s v="Standard"/>
    <n v="4"/>
    <n v="313"/>
    <n v="90"/>
    <x v="19"/>
    <n v="0"/>
    <s v="Untapped"/>
    <s v="Meagre"/>
    <n v="2000"/>
    <n v="0"/>
    <s v="http://blocgame.com/stats.php?id=46929"/>
    <s v="Good"/>
    <s v="6 Hundred Tons per month"/>
    <s v="1 Mbbl per month"/>
  </r>
  <r>
    <s v="Cortezia"/>
    <s v="Feliz Turana"/>
    <x v="0"/>
    <n v="25"/>
    <n v="0"/>
    <s v="First World War surplus"/>
    <n v="0"/>
    <n v="0"/>
    <s v="Elite"/>
    <n v="21"/>
    <n v="312"/>
    <n v="405"/>
    <x v="11"/>
    <n v="0"/>
    <s v="Untapped"/>
    <s v="None"/>
    <n v="2000"/>
    <n v="0"/>
    <s v="http://blocgame.com/stats.php?id=49827"/>
    <s v="Nice"/>
    <s v="4 Hundred Tons per month"/>
    <s v="1 Mbbl per month"/>
  </r>
  <r>
    <s v="Osthen"/>
    <s v="Thesauronsservant"/>
    <x v="0"/>
    <n v="14"/>
    <n v="0"/>
    <s v="Finest of the 19th century"/>
    <n v="0"/>
    <n v="0"/>
    <s v="Standard"/>
    <n v="34"/>
    <n v="313"/>
    <n v="1"/>
    <x v="17"/>
    <n v="0"/>
    <s v="Untapped"/>
    <s v="None"/>
    <n v="2000"/>
    <n v="0"/>
    <s v="http://blocgame.com/stats.php?id=50229"/>
    <s v="Normal"/>
    <s v="4 Hundred Tons per month"/>
    <s v="1 Mbbl per month"/>
  </r>
  <r>
    <s v="OnlyJuanOvue"/>
    <s v="BigGuyBane"/>
    <x v="0"/>
    <n v="9"/>
    <n v="0"/>
    <s v="Finest of the 19th century"/>
    <n v="0"/>
    <n v="0"/>
    <s v="Standard"/>
    <n v="54"/>
    <n v="313"/>
    <n v="2293"/>
    <x v="1"/>
    <n v="0"/>
    <s v="Untapped"/>
    <s v="None"/>
    <n v="1633"/>
    <n v="0"/>
    <s v="http://blocgame.com/stats.php?id=52889"/>
    <s v="Nice"/>
    <s v="2 Hundred Tons per month"/>
    <s v="2 Mbbl per month"/>
  </r>
  <r>
    <s v="Plob"/>
    <s v="plox"/>
    <x v="7"/>
    <n v="27"/>
    <n v="0"/>
    <s v="First World War surplus"/>
    <n v="0"/>
    <n v="0"/>
    <s v="Elite"/>
    <n v="1"/>
    <n v="313"/>
    <n v="4865"/>
    <x v="1"/>
    <n v="0"/>
    <n v="0"/>
    <s v="None"/>
    <n v="1979"/>
    <n v="0"/>
    <s v="http://blocgame.com/stats.php?id=58260"/>
    <s v="Good"/>
    <s v="2 Hundred Tons per month"/>
    <s v="6 Mbbl per month"/>
  </r>
  <r>
    <s v="Kuviere"/>
    <s v="Jaywynne"/>
    <x v="4"/>
    <n v="28"/>
    <n v="0"/>
    <s v="Finest of the 19th century"/>
    <n v="0"/>
    <n v="0"/>
    <s v="Elite"/>
    <n v="33"/>
    <n v="313"/>
    <n v="3730"/>
    <x v="6"/>
    <n v="0"/>
    <s v="Untapped"/>
    <s v="Meagre"/>
    <n v="2020"/>
    <n v="0"/>
    <s v="http://blocgame.com/stats.php?id=58755"/>
    <s v="Good"/>
    <s v="2 Hundred Tons per month"/>
    <s v="4 Mbbl per month"/>
  </r>
  <r>
    <s v="Liam Neeson"/>
    <s v="Peter Griffin"/>
    <x v="4"/>
    <n v="21"/>
    <n v="0"/>
    <s v="First World War surplus"/>
    <n v="0"/>
    <n v="0"/>
    <s v="Good"/>
    <n v="13"/>
    <n v="313"/>
    <n v="4696"/>
    <x v="1"/>
    <n v="0"/>
    <s v="Untapped"/>
    <s v="None"/>
    <n v="2000"/>
    <n v="0"/>
    <s v="http://blocgame.com/stats.php?id=59550"/>
    <s v="Nice"/>
    <s v="3 Hundred Tons per month"/>
    <s v="1 Mbbl per month"/>
  </r>
  <r>
    <s v="Together"/>
    <s v="Zandberg"/>
    <x v="8"/>
    <n v="33"/>
    <n v="0"/>
    <s v="First World War surplus"/>
    <n v="1"/>
    <n v="0"/>
    <s v="Good"/>
    <n v="24"/>
    <n v="310"/>
    <n v="231"/>
    <x v="0"/>
    <n v="0"/>
    <s v="Untapped"/>
    <s v="Meagre"/>
    <n v="2000"/>
    <n v="0"/>
    <s v="http://blocgame.com/stats.php?id=61586"/>
    <s v="Angelic"/>
    <s v="6 Hundred Tons per month"/>
    <s v="4 Mbbl per month"/>
  </r>
  <r>
    <s v="King\\\'s"/>
    <s v="crafox"/>
    <x v="0"/>
    <n v="25"/>
    <n v="0"/>
    <s v="First World War surplus"/>
    <n v="0"/>
    <n v="0"/>
    <s v="Elite"/>
    <n v="18"/>
    <n v="313"/>
    <n v="303"/>
    <x v="4"/>
    <n v="0"/>
    <s v="Untapped"/>
    <s v="Small"/>
    <n v="2000"/>
    <n v="0"/>
    <s v="http://blocgame.com/stats.php?id=62408"/>
    <s v="Nice"/>
    <s v="4 Hundred Tons per month"/>
    <s v="1 Mbbl per month"/>
  </r>
  <r>
    <s v="Addin-territory"/>
    <s v="Addin"/>
    <x v="2"/>
    <n v="12"/>
    <n v="0"/>
    <s v="Finest of the 19th century"/>
    <n v="0"/>
    <n v="0"/>
    <s v="Elite"/>
    <n v="29"/>
    <n v="313"/>
    <n v="110"/>
    <x v="4"/>
    <n v="0"/>
    <s v="Untapped"/>
    <s v="None"/>
    <n v="2000"/>
    <n v="0"/>
    <s v="http://blocgame.com/stats.php?id=62712"/>
    <s v="Questionable"/>
    <s v="4 Hundred Tons per month"/>
    <s v="1 Mbbl per month"/>
  </r>
  <r>
    <s v="\\\'Nam"/>
    <s v="Ben DerHover"/>
    <x v="0"/>
    <n v="20"/>
    <n v="0"/>
    <s v="Finest of the 19th century"/>
    <n v="0"/>
    <n v="0"/>
    <s v="Standard"/>
    <n v="131"/>
    <n v="313"/>
    <n v="0"/>
    <x v="10"/>
    <n v="0"/>
    <s v="Untapped"/>
    <s v="None"/>
    <n v="2000"/>
    <n v="0"/>
    <s v="http://blocgame.com/stats.php?id=62900"/>
    <s v="Nice"/>
    <s v="2 Hundred Tons per month"/>
    <n v="0"/>
  </r>
  <r>
    <s v="Ironforge"/>
    <s v="Mephasto"/>
    <x v="0"/>
    <n v="20"/>
    <n v="0"/>
    <s v="Finest of the 19th century"/>
    <n v="0"/>
    <n v="0"/>
    <s v="Elite"/>
    <n v="24"/>
    <n v="313"/>
    <n v="0"/>
    <x v="13"/>
    <n v="0"/>
    <s v="Untapped"/>
    <s v="None"/>
    <n v="2000"/>
    <n v="0"/>
    <s v="http://blocgame.com/stats.php?id=63135"/>
    <s v="Questionable"/>
    <s v="3 Hundred Tons per month"/>
    <n v="0"/>
  </r>
  <r>
    <s v="Dank Stank"/>
    <s v="aristocratic23"/>
    <x v="0"/>
    <n v="33"/>
    <n v="0"/>
    <s v="First World War surplus"/>
    <n v="0"/>
    <n v="0"/>
    <s v="Good"/>
    <n v="1"/>
    <n v="313"/>
    <n v="0"/>
    <x v="19"/>
    <n v="0"/>
    <s v="Untapped"/>
    <s v="None"/>
    <n v="2020"/>
    <n v="0"/>
    <s v="http://blocgame.com/stats.php?id=63387"/>
    <s v="Normal"/>
    <s v="3 Hundred Tons per month"/>
    <s v="1 Mbbl per month"/>
  </r>
  <r>
    <s v="Obamanation"/>
    <s v="Randall D. Blythe"/>
    <x v="0"/>
    <n v="7"/>
    <n v="0"/>
    <s v="Finest of the 19th century"/>
    <n v="0"/>
    <n v="0"/>
    <s v="Standard"/>
    <n v="47"/>
    <n v="313"/>
    <n v="0"/>
    <x v="12"/>
    <n v="0"/>
    <s v="Untapped"/>
    <s v="None"/>
    <n v="1940"/>
    <n v="0"/>
    <s v="http://blocgame.com/stats.php?id=63395"/>
    <s v="Good"/>
    <s v="2 Hundred Tons per month"/>
    <n v="0"/>
  </r>
  <r>
    <s v="Hugo Boss"/>
    <s v="Lucius:^)"/>
    <x v="3"/>
    <n v="5"/>
    <n v="0"/>
    <s v="Finest of the 19th century"/>
    <n v="0"/>
    <n v="0"/>
    <s v="Good"/>
    <n v="10"/>
    <n v="313"/>
    <n v="0"/>
    <x v="11"/>
    <n v="0"/>
    <s v="Untapped"/>
    <s v="None"/>
    <n v="1960"/>
    <n v="0"/>
    <s v="http://blocgame.com/stats.php?id=63525"/>
    <s v="Isolated"/>
    <s v="5 Hundred Tons per month"/>
    <s v="2 Mbbl per month"/>
  </r>
  <r>
    <s v="Eastasia"/>
    <s v="accounts being deleted"/>
    <x v="0"/>
    <n v="15"/>
    <n v="0"/>
    <s v="First World War surplus"/>
    <n v="0"/>
    <n v="0"/>
    <s v="Elite"/>
    <n v="1"/>
    <n v="313"/>
    <n v="464"/>
    <x v="2"/>
    <n v="0"/>
    <s v="Plentiful"/>
    <s v="Meagre"/>
    <n v="1961"/>
    <n v="0"/>
    <s v="http://blocgame.com/stats.php?id=63527"/>
    <s v="Isolated"/>
    <s v="3 Hundred Tons per month"/>
    <n v="0"/>
  </r>
  <r>
    <s v="Spierto"/>
    <s v="mspierto"/>
    <x v="0"/>
    <n v="13"/>
    <n v="0"/>
    <s v="Finest of the 19th century"/>
    <n v="0"/>
    <n v="0"/>
    <s v="Standard"/>
    <n v="34"/>
    <n v="313"/>
    <n v="4761"/>
    <x v="5"/>
    <n v="0"/>
    <s v="Untapped"/>
    <s v="None"/>
    <n v="1980"/>
    <n v="0"/>
    <s v="http://blocgame.com/stats.php?id=63668"/>
    <s v="Normal"/>
    <s v="2 Hundred Tons per month"/>
    <n v="0"/>
  </r>
  <r>
    <s v="Judgement!!"/>
    <s v="Leopold the Fantabulous"/>
    <x v="7"/>
    <n v="25"/>
    <n v="0"/>
    <s v="First World War surplus"/>
    <n v="0"/>
    <n v="0"/>
    <s v="Elite"/>
    <n v="19"/>
    <n v="312"/>
    <n v="2457"/>
    <x v="12"/>
    <n v="0"/>
    <s v="Untapped"/>
    <s v="Meagre"/>
    <n v="2000"/>
    <n v="0"/>
    <s v="http://blocgame.com/stats.php?id=43773"/>
    <s v="Nice"/>
    <s v="3 Hundred Tons per month"/>
    <s v="3 Mbbl per month"/>
  </r>
  <r>
    <s v="Scart"/>
    <s v="Scotify"/>
    <x v="0"/>
    <n v="16"/>
    <n v="0"/>
    <s v="Finest of the 19th century"/>
    <n v="0"/>
    <n v="0"/>
    <s v="Standard"/>
    <n v="16"/>
    <n v="312"/>
    <n v="1734"/>
    <x v="1"/>
    <n v="0"/>
    <s v="Untapped"/>
    <s v="None"/>
    <n v="2000"/>
    <n v="0"/>
    <s v="http://blocgame.com/stats.php?id=48581"/>
    <s v="Normal"/>
    <s v="3 Hundred Tons per month"/>
    <s v="1 Mbbl per month"/>
  </r>
  <r>
    <s v="16 Shanty Huts"/>
    <s v="Infantimpaler"/>
    <x v="0"/>
    <n v="6"/>
    <n v="0"/>
    <s v="Finest of the 19th century"/>
    <n v="0"/>
    <n v="0"/>
    <s v="Standard"/>
    <n v="83"/>
    <n v="312"/>
    <n v="0"/>
    <x v="3"/>
    <n v="0"/>
    <s v="Untapped"/>
    <s v="None"/>
    <n v="1633"/>
    <n v="0"/>
    <s v="http://blocgame.com/stats.php?id=51155"/>
    <s v="Nice"/>
    <s v="2 Hundred Tons per month"/>
    <n v="0"/>
  </r>
  <r>
    <s v="Ugandavitz"/>
    <s v="Charles Adibi"/>
    <x v="18"/>
    <n v="25"/>
    <n v="0"/>
    <s v="First World War surplus"/>
    <n v="0"/>
    <n v="0"/>
    <s v="Elite"/>
    <n v="10"/>
    <n v="312"/>
    <n v="0"/>
    <x v="19"/>
    <n v="0"/>
    <s v="Untapped"/>
    <s v="Meagre"/>
    <n v="2000"/>
    <n v="0"/>
    <s v="http://blocgame.com/stats.php?id=51450"/>
    <s v="Good"/>
    <s v="3 Hundred Tons per month"/>
    <n v="0"/>
  </r>
  <r>
    <s v="new aussie land"/>
    <s v="benj"/>
    <x v="3"/>
    <n v="29"/>
    <n v="0"/>
    <s v="First World War surplus"/>
    <n v="0"/>
    <n v="0"/>
    <s v="Standard"/>
    <n v="19"/>
    <n v="312"/>
    <n v="322"/>
    <x v="4"/>
    <n v="0"/>
    <s v="Untapped"/>
    <s v="None"/>
    <n v="2000"/>
    <n v="0"/>
    <s v="http://blocgame.com/stats.php?id=52750"/>
    <s v="Nice"/>
    <s v="3 Hundred Tons per month"/>
    <s v="1 Mbbl per month"/>
  </r>
  <r>
    <s v="Cascoia"/>
    <s v="unioncomic"/>
    <x v="6"/>
    <n v="37"/>
    <n v="0"/>
    <s v="Finest of the 19th century"/>
    <n v="0"/>
    <n v="0"/>
    <s v="Good"/>
    <n v="0"/>
    <n v="312"/>
    <n v="4327"/>
    <x v="1"/>
    <n v="0"/>
    <s v="Untapped"/>
    <s v="None"/>
    <n v="2023"/>
    <n v="0"/>
    <s v="http://blocgame.com/stats.php?id=54174"/>
    <s v="Isolated"/>
    <s v="5 Hundred Tons per month"/>
    <s v="4 Mbbl per month"/>
  </r>
  <r>
    <s v="Nowy Europa"/>
    <s v="Jorge Pedraboa"/>
    <x v="0"/>
    <n v="20"/>
    <n v="0"/>
    <s v="Finest of the 19th century"/>
    <n v="0"/>
    <n v="0"/>
    <s v="Standard"/>
    <n v="35"/>
    <n v="312"/>
    <n v="0"/>
    <x v="13"/>
    <n v="0"/>
    <s v="Untapped"/>
    <s v="None"/>
    <n v="2000"/>
    <n v="0"/>
    <s v="http://blocgame.com/stats.php?id=57151"/>
    <s v="Good"/>
    <s v="2 Hundred Tons per month"/>
    <n v="0"/>
  </r>
  <r>
    <s v="Castleland"/>
    <s v="marchingvike"/>
    <x v="0"/>
    <n v="20"/>
    <n v="0"/>
    <s v="Finest of the 19th century"/>
    <n v="0"/>
    <n v="0"/>
    <s v="Standard"/>
    <n v="58"/>
    <n v="312"/>
    <n v="0"/>
    <x v="4"/>
    <n v="0"/>
    <s v="Untapped"/>
    <s v="None"/>
    <n v="2000"/>
    <n v="0"/>
    <s v="http://blocgame.com/stats.php?id=57275"/>
    <s v="Nice"/>
    <s v="2 Hundred Tons per month"/>
    <n v="0"/>
  </r>
  <r>
    <s v="Songtan"/>
    <s v="generosity"/>
    <x v="0"/>
    <n v="25"/>
    <n v="0"/>
    <s v="First World War surplus"/>
    <n v="0"/>
    <n v="0"/>
    <s v="Standard"/>
    <n v="50"/>
    <n v="312"/>
    <n v="1470"/>
    <x v="1"/>
    <n v="0"/>
    <s v="Untapped"/>
    <s v="None"/>
    <n v="2000"/>
    <n v="0"/>
    <s v="http://blocgame.com/stats.php?id=57664"/>
    <s v="Good"/>
    <s v="4 Hundred Tons per month"/>
    <s v="2 Mbbl per month"/>
  </r>
  <r>
    <s v="Kalbulkum"/>
    <s v="Kabib"/>
    <x v="0"/>
    <n v="4"/>
    <n v="0"/>
    <s v="Finest of the 19th century"/>
    <n v="0"/>
    <n v="0"/>
    <s v="Standard"/>
    <n v="65"/>
    <n v="312"/>
    <n v="0"/>
    <x v="5"/>
    <n v="0"/>
    <s v="Untapped"/>
    <s v="None"/>
    <n v="1608"/>
    <n v="0"/>
    <s v="http://blocgame.com/stats.php?id=60799"/>
    <s v="Questionable"/>
    <s v="2 Hundred Tons per month"/>
    <n v="0"/>
  </r>
  <r>
    <s v="Strath"/>
    <s v="Finn Hunter"/>
    <x v="3"/>
    <n v="39"/>
    <n v="0"/>
    <s v="First World War surplus"/>
    <n v="0"/>
    <n v="0"/>
    <s v="Standard"/>
    <n v="16"/>
    <n v="312"/>
    <n v="1"/>
    <x v="11"/>
    <n v="0"/>
    <s v="Untapped"/>
    <s v="Small"/>
    <n v="2000"/>
    <n v="0"/>
    <s v="http://blocgame.com/stats.php?id=61471"/>
    <s v="Nice"/>
    <s v="6 Hundred Tons per month"/>
    <s v="1 Mbbl per month"/>
  </r>
  <r>
    <s v="Ashoqa"/>
    <s v="Asoka"/>
    <x v="7"/>
    <n v="5"/>
    <n v="0"/>
    <s v="Finest of the 19th century"/>
    <n v="0"/>
    <n v="0"/>
    <s v="Undisciplined Rabble"/>
    <n v="11"/>
    <n v="312"/>
    <n v="2058"/>
    <x v="5"/>
    <n v="0"/>
    <s v="Untapped"/>
    <s v="None"/>
    <n v="2000"/>
    <n v="0"/>
    <s v="http://blocgame.com/stats.php?id=61653"/>
    <s v="Nice"/>
    <s v="3 Hundred Tons per month"/>
    <s v="1 Mbbl per month"/>
  </r>
  <r>
    <s v="GGk ok"/>
    <s v="Ashiya"/>
    <x v="2"/>
    <n v="34"/>
    <n v="0"/>
    <s v="Finest of the 19th century"/>
    <n v="0"/>
    <n v="0"/>
    <s v="Good"/>
    <n v="40"/>
    <n v="312"/>
    <n v="50"/>
    <x v="10"/>
    <n v="0"/>
    <s v="Untapped"/>
    <s v="Small"/>
    <n v="2039"/>
    <n v="0"/>
    <s v="http://blocgame.com/stats.php?id=61745"/>
    <s v="Good"/>
    <s v="3 Hundred Tons per month"/>
    <n v="0"/>
  </r>
  <r>
    <s v="Zarelia"/>
    <s v="Zarastroika"/>
    <x v="0"/>
    <n v="20"/>
    <n v="0"/>
    <s v="Finest of the 19th century"/>
    <n v="0"/>
    <n v="0"/>
    <s v="Standard"/>
    <n v="51"/>
    <n v="312"/>
    <n v="351"/>
    <x v="13"/>
    <n v="0"/>
    <s v="Untapped"/>
    <s v="None"/>
    <n v="2000"/>
    <n v="0"/>
    <s v="http://blocgame.com/stats.php?id=62206"/>
    <s v="Good"/>
    <s v="3 Hundred Tons per month"/>
    <s v="1 Mbbl per month"/>
  </r>
  <r>
    <s v="Nogori Den"/>
    <s v="Nogoriden"/>
    <x v="0"/>
    <n v="25"/>
    <n v="0"/>
    <s v="First World War surplus"/>
    <n v="0"/>
    <n v="0"/>
    <s v="Elite"/>
    <n v="1"/>
    <n v="312"/>
    <n v="169"/>
    <x v="9"/>
    <n v="0"/>
    <s v="Untapped"/>
    <s v="Meagre"/>
    <n v="2000"/>
    <n v="0"/>
    <s v="http://blocgame.com/stats.php?id=62616"/>
    <s v="Normal"/>
    <s v="4 Hundred Tons per month"/>
    <s v="1 Mbbl per month"/>
  </r>
  <r>
    <s v="KakMahRevenge"/>
    <s v="Rosmah"/>
    <x v="3"/>
    <n v="26"/>
    <n v="0"/>
    <s v="Finest of the 19th century"/>
    <n v="1"/>
    <n v="0"/>
    <s v="Elite"/>
    <n v="19"/>
    <n v="312"/>
    <n v="202"/>
    <x v="0"/>
    <n v="0"/>
    <s v="Untapped"/>
    <s v="None"/>
    <n v="2019"/>
    <n v="0"/>
    <s v="http://blocgame.com/stats.php?id=62685"/>
    <s v="Nice"/>
    <s v="6 Hundred Tons per month"/>
    <s v="2 Mbbl per month"/>
  </r>
  <r>
    <s v="Hogsmeade"/>
    <s v="1000lives"/>
    <x v="0"/>
    <n v="4"/>
    <n v="0"/>
    <s v="Finest of the 19th century"/>
    <n v="0"/>
    <n v="0"/>
    <s v="Standard"/>
    <n v="82"/>
    <n v="314"/>
    <n v="0"/>
    <x v="5"/>
    <n v="0"/>
    <s v="Untapped"/>
    <s v="None"/>
    <n v="1960"/>
    <n v="0"/>
    <s v="http://blocgame.com/stats.php?id=62991"/>
    <s v="Nice"/>
    <s v="2 Hundred Tons per month"/>
    <n v="0"/>
  </r>
  <r>
    <s v="Inoki"/>
    <s v="sean10mm"/>
    <x v="0"/>
    <n v="25"/>
    <n v="0"/>
    <s v="First World War surplus"/>
    <n v="0"/>
    <n v="0"/>
    <s v="Elite"/>
    <n v="79"/>
    <n v="312"/>
    <n v="244"/>
    <x v="2"/>
    <n v="0"/>
    <s v="Untapped"/>
    <s v="None"/>
    <n v="2000"/>
    <n v="0"/>
    <s v="http://blocgame.com/stats.php?id=63009"/>
    <s v="Nice"/>
    <s v="3 Hundred Tons per month"/>
    <n v="0"/>
  </r>
  <r>
    <s v="Alderann2"/>
    <s v="DarthYoda"/>
    <x v="0"/>
    <n v="22"/>
    <n v="0"/>
    <s v="Finest of the 19th century"/>
    <n v="0"/>
    <n v="0"/>
    <s v="Poor"/>
    <n v="79"/>
    <n v="312"/>
    <n v="0"/>
    <x v="4"/>
    <n v="0"/>
    <s v="Untapped"/>
    <s v="None"/>
    <n v="2000"/>
    <n v="0"/>
    <s v="http://blocgame.com/stats.php?id=63025"/>
    <s v="Nice"/>
    <s v="2 Hundred Tons per month"/>
    <n v="0"/>
  </r>
  <r>
    <s v="Crowland"/>
    <s v="Voncrow"/>
    <x v="0"/>
    <n v="26"/>
    <n v="0"/>
    <s v="Finest of the 19th century"/>
    <n v="0"/>
    <n v="0"/>
    <s v="Undisciplined Rabble"/>
    <n v="72"/>
    <n v="312"/>
    <n v="0"/>
    <x v="17"/>
    <n v="0"/>
    <s v="Untapped"/>
    <s v="None"/>
    <n v="2000"/>
    <n v="0"/>
    <s v="http://blocgame.com/stats.php?id=63082"/>
    <s v="Nice"/>
    <s v="3 Hundred Tons per month"/>
    <n v="0"/>
  </r>
  <r>
    <s v="Knugo"/>
    <s v="Zarmaka"/>
    <x v="0"/>
    <n v="14"/>
    <n v="0"/>
    <s v="Finest of the 19th century"/>
    <n v="0"/>
    <n v="0"/>
    <s v="Standard"/>
    <n v="56"/>
    <n v="312"/>
    <n v="499"/>
    <x v="3"/>
    <n v="0"/>
    <s v="Untapped"/>
    <s v="None"/>
    <n v="1980"/>
    <n v="0"/>
    <s v="http://blocgame.com/stats.php?id=63184"/>
    <s v="Good"/>
    <s v="2 Hundred Tons per month"/>
    <n v="0"/>
  </r>
  <r>
    <s v="Nauticas"/>
    <s v="John Nauticas"/>
    <x v="0"/>
    <n v="20"/>
    <n v="0"/>
    <s v="Finest of the 19th century"/>
    <n v="0"/>
    <n v="0"/>
    <s v="Standard"/>
    <n v="51"/>
    <n v="312"/>
    <n v="3865"/>
    <x v="12"/>
    <n v="0"/>
    <s v="Untapped"/>
    <s v="None"/>
    <n v="2000"/>
    <n v="0"/>
    <s v="http://blocgame.com/stats.php?id=63218"/>
    <s v="Good"/>
    <s v="3 Hundred Tons per month"/>
    <n v="0"/>
  </r>
  <r>
    <s v="Sirius"/>
    <s v="Sheparddej"/>
    <x v="0"/>
    <n v="12"/>
    <n v="0"/>
    <s v="Finest of the 19th century"/>
    <n v="0"/>
    <n v="0"/>
    <s v="Standard"/>
    <n v="49"/>
    <n v="312"/>
    <n v="3860"/>
    <x v="6"/>
    <n v="0"/>
    <s v="Untapped"/>
    <s v="None"/>
    <n v="1980"/>
    <n v="0"/>
    <s v="http://blocgame.com/stats.php?id=63267"/>
    <s v="Good"/>
    <s v="2 Hundred Tons per month"/>
    <n v="0"/>
  </r>
  <r>
    <s v="PP"/>
    <s v="Bumpington"/>
    <x v="0"/>
    <n v="20"/>
    <n v="0"/>
    <s v="Finest of the 19th century"/>
    <n v="0"/>
    <n v="0"/>
    <s v="Standard"/>
    <n v="45"/>
    <n v="312"/>
    <n v="4675"/>
    <x v="5"/>
    <n v="0"/>
    <s v="Untapped"/>
    <s v="None"/>
    <n v="2000"/>
    <n v="0"/>
    <s v="http://blocgame.com/stats.php?id=63523"/>
    <s v="Good"/>
    <s v="3 Hundred Tons per month"/>
    <s v="1 Mbbl per month"/>
  </r>
  <r>
    <s v="Vrijstaat Congo"/>
    <s v="Wunwun"/>
    <x v="3"/>
    <n v="22"/>
    <n v="0"/>
    <s v="Finest of the 19th century"/>
    <n v="0"/>
    <n v="0"/>
    <s v="Standard"/>
    <n v="10"/>
    <n v="312"/>
    <n v="217"/>
    <x v="3"/>
    <n v="0"/>
    <s v="Untapped"/>
    <s v="None"/>
    <n v="2078"/>
    <n v="0"/>
    <s v="http://blocgame.com/stats.php?id=63562"/>
    <s v="Normal"/>
    <s v="4 Hundred Tons per month"/>
    <s v="1 Mbbl per month"/>
  </r>
  <r>
    <s v="Germany88"/>
    <s v="German"/>
    <x v="3"/>
    <n v="25"/>
    <n v="0"/>
    <s v="First World War surplus"/>
    <n v="0"/>
    <n v="0"/>
    <s v="Elite"/>
    <n v="44"/>
    <n v="312"/>
    <n v="0"/>
    <x v="1"/>
    <n v="0"/>
    <s v="Untapped"/>
    <s v="None"/>
    <n v="2000"/>
    <n v="0"/>
    <s v="http://blocgame.com/stats.php?id=63564"/>
    <s v="Good"/>
    <s v="3 Hundred Tons per month"/>
    <n v="0"/>
  </r>
  <r>
    <s v="gibmedat"/>
    <s v="racewarnow"/>
    <x v="3"/>
    <n v="20"/>
    <n v="0"/>
    <s v="Finest of the 19th century"/>
    <n v="0"/>
    <n v="0"/>
    <s v="Standard"/>
    <n v="14"/>
    <n v="312"/>
    <n v="0"/>
    <x v="16"/>
    <n v="0"/>
    <s v="Untapped"/>
    <s v="Meagre"/>
    <n v="2000"/>
    <n v="0"/>
    <s v="http://blocgame.com/stats.php?id=63575"/>
    <s v="Normal"/>
    <s v="6 Hundred Tons per month"/>
    <s v="1 Mbbl per month"/>
  </r>
  <r>
    <s v="GhostNation"/>
    <s v="GhostMan"/>
    <x v="0"/>
    <n v="20"/>
    <n v="0"/>
    <s v="Finest of the 19th century"/>
    <n v="0"/>
    <n v="0"/>
    <s v="Good"/>
    <n v="5"/>
    <n v="312"/>
    <n v="478"/>
    <x v="13"/>
    <n v="0"/>
    <s v="Untapped"/>
    <s v="Meagre"/>
    <n v="2000"/>
    <n v="0"/>
    <s v="http://blocgame.com/stats.php?id=63589"/>
    <s v="Mad Dog"/>
    <s v="3 Hundred Tons per month"/>
    <s v="1 Mbbl per month"/>
  </r>
  <r>
    <s v="Utopiareally"/>
    <s v="Benevolent Dictator"/>
    <x v="0"/>
    <n v="22"/>
    <n v="0"/>
    <s v="Finest of the 19th century"/>
    <n v="0"/>
    <n v="0"/>
    <s v="Standard"/>
    <n v="1"/>
    <n v="314"/>
    <n v="2524"/>
    <x v="12"/>
    <n v="0"/>
    <s v="Untapped"/>
    <s v="Meagre"/>
    <n v="2039"/>
    <n v="0"/>
    <s v="http://blocgame.com/stats.php?id=63590"/>
    <s v="Questionable"/>
    <s v="2 Hundred Tons per month"/>
    <s v="4 Mbbl per month"/>
  </r>
  <r>
    <s v="fety"/>
    <s v="nev39.mj"/>
    <x v="0"/>
    <n v="22"/>
    <n v="0"/>
    <s v="First World War surplus"/>
    <n v="0"/>
    <n v="0"/>
    <s v="Elite"/>
    <n v="42"/>
    <n v="316"/>
    <n v="281"/>
    <x v="3"/>
    <n v="0"/>
    <s v="Untapped"/>
    <s v="None"/>
    <n v="1980"/>
    <n v="0"/>
    <s v="http://blocgame.com/stats.php?id=63610"/>
    <s v="Good"/>
    <s v="2 Hundred Tons per month"/>
    <s v="1 Mbbl per month"/>
  </r>
  <r>
    <s v="Al Rapenistan"/>
    <s v="vauhtijuha"/>
    <x v="1"/>
    <n v="25"/>
    <n v="0"/>
    <s v="First World War surplus"/>
    <n v="0"/>
    <n v="0"/>
    <s v="Elite"/>
    <n v="33"/>
    <n v="312"/>
    <n v="0"/>
    <x v="1"/>
    <n v="0"/>
    <s v="Untapped"/>
    <s v="None"/>
    <n v="2000"/>
    <n v="0"/>
    <s v="http://blocgame.com/stats.php?id=63678"/>
    <s v="Normal"/>
    <s v="2 Hundred Tons per month"/>
    <n v="0"/>
  </r>
  <r>
    <s v="3fylon"/>
    <s v="Nolyf3"/>
    <x v="0"/>
    <n v="10"/>
    <n v="0"/>
    <s v="Finest of the 19th century"/>
    <n v="0"/>
    <n v="0"/>
    <s v="Standard"/>
    <n v="28"/>
    <n v="312"/>
    <n v="1"/>
    <x v="17"/>
    <n v="0"/>
    <s v="Untapped"/>
    <s v="None"/>
    <n v="2000"/>
    <n v="0"/>
    <s v="http://blocgame.com/stats.php?id=63732"/>
    <s v="Normal"/>
    <s v="3 Hundred Tons per month"/>
    <s v="1 Mbbl per month"/>
  </r>
  <r>
    <s v="Kazabukistan"/>
    <s v="Kazamucta"/>
    <x v="0"/>
    <n v="25"/>
    <n v="0"/>
    <s v="First World War surplus"/>
    <n v="0"/>
    <n v="0"/>
    <s v="Elite"/>
    <n v="17"/>
    <n v="312"/>
    <n v="1"/>
    <x v="9"/>
    <n v="0"/>
    <s v="Untapped"/>
    <s v="None"/>
    <n v="2000"/>
    <n v="0"/>
    <s v="http://blocgame.com/stats.php?id=63744"/>
    <s v="Normal"/>
    <s v="3 Hundred Tons per month"/>
    <s v="1 Mbbl per month"/>
  </r>
  <r>
    <s v="Nitronius"/>
    <s v="Chaze"/>
    <x v="0"/>
    <n v="22"/>
    <n v="0"/>
    <s v="Finest of the 19th century"/>
    <n v="1"/>
    <n v="0"/>
    <s v="Good"/>
    <n v="35"/>
    <n v="311"/>
    <n v="290"/>
    <x v="2"/>
    <n v="0"/>
    <s v="Untapped"/>
    <s v="None"/>
    <n v="2000"/>
    <n v="0"/>
    <s v="http://blocgame.com/stats.php?id=40319"/>
    <s v="Nice"/>
    <s v="3 Hundred Tons per month"/>
    <s v="2 Mbbl per month"/>
  </r>
  <r>
    <s v="Tetsunoshima"/>
    <s v="Greyjoy"/>
    <x v="0"/>
    <n v="29"/>
    <n v="0"/>
    <s v="First World War surplus"/>
    <n v="0"/>
    <n v="0"/>
    <s v="Elite"/>
    <n v="21"/>
    <n v="311"/>
    <n v="310"/>
    <x v="2"/>
    <n v="0"/>
    <s v="Untapped"/>
    <s v="None"/>
    <n v="2000"/>
    <n v="0"/>
    <s v="http://blocgame.com/stats.php?id=47444"/>
    <s v="Normal"/>
    <s v="2 Hundred Tons per month"/>
    <s v="1 Mbbl per month"/>
  </r>
  <r>
    <s v="Best Syria"/>
    <s v="Bashar Hafez al-Assad"/>
    <x v="0"/>
    <n v="9"/>
    <n v="0"/>
    <s v="Finest of the 19th century"/>
    <n v="0"/>
    <n v="0"/>
    <s v="Standard"/>
    <n v="98"/>
    <n v="325"/>
    <n v="0"/>
    <x v="5"/>
    <n v="0"/>
    <s v="Untapped"/>
    <s v="None"/>
    <n v="1633"/>
    <n v="0"/>
    <s v="http://blocgame.com/stats.php?id=52852"/>
    <s v="Angelic"/>
    <s v="2 Hundred Tons per month"/>
    <n v="0"/>
  </r>
  <r>
    <s v="Lenduland!"/>
    <s v="Lendu"/>
    <x v="11"/>
    <n v="24"/>
    <n v="0"/>
    <s v="Finest of the 19th century"/>
    <n v="0"/>
    <n v="0"/>
    <s v="Poor"/>
    <n v="31"/>
    <n v="311"/>
    <n v="5"/>
    <x v="5"/>
    <n v="0"/>
    <s v="Untapped"/>
    <s v="Meagre"/>
    <n v="2000"/>
    <n v="0"/>
    <s v="http://blocgame.com/stats.php?id=58704"/>
    <s v="Nice"/>
    <s v="4 Hundred Tons per month"/>
    <s v="5 Mbbl per month"/>
  </r>
  <r>
    <s v="Reikland"/>
    <s v="Karl-Franz I"/>
    <x v="4"/>
    <n v="29"/>
    <n v="0"/>
    <s v="First World War surplus"/>
    <n v="0"/>
    <n v="0"/>
    <s v="Good"/>
    <n v="1"/>
    <n v="311"/>
    <n v="6429"/>
    <x v="12"/>
    <n v="0"/>
    <s v="Untapped"/>
    <s v="Meagre"/>
    <n v="2000"/>
    <n v="0"/>
    <s v="http://blocgame.com/stats.php?id=58781"/>
    <s v="Nice"/>
    <s v="6 Hundred Tons per month"/>
    <s v="4 Mbbl per month"/>
  </r>
  <r>
    <s v="Peopleoil"/>
    <s v="newname"/>
    <x v="4"/>
    <n v="52"/>
    <n v="0"/>
    <s v="Finest of the 19th century"/>
    <n v="0"/>
    <n v="0"/>
    <s v="Elite"/>
    <n v="7"/>
    <n v="303"/>
    <n v="3029"/>
    <x v="7"/>
    <n v="0"/>
    <s v="Plentiful"/>
    <s v="Meagre"/>
    <n v="1960"/>
    <n v="0"/>
    <s v="http://blocgame.com/stats.php?id=59041"/>
    <s v="Nice"/>
    <s v="3 Hundred Tons per month"/>
    <s v="2 Mbbl per month"/>
  </r>
  <r>
    <s v="Bantloa"/>
    <s v="Caelan"/>
    <x v="0"/>
    <n v="10"/>
    <n v="0"/>
    <s v="Finest of the 19th century"/>
    <n v="0"/>
    <n v="0"/>
    <s v="Poor"/>
    <n v="80"/>
    <n v="326"/>
    <n v="0"/>
    <x v="19"/>
    <n v="0"/>
    <s v="Untapped"/>
    <s v="None"/>
    <n v="1650"/>
    <n v="0"/>
    <s v="http://blocgame.com/stats.php?id=59574"/>
    <s v="Nice"/>
    <s v="2 Hundred Tons per month"/>
    <n v="0"/>
  </r>
  <r>
    <s v="Etiwan"/>
    <s v="Latvu"/>
    <x v="4"/>
    <n v="19"/>
    <n v="0"/>
    <s v="First World War surplus"/>
    <n v="0"/>
    <n v="0"/>
    <s v="Elite"/>
    <n v="0"/>
    <n v="311"/>
    <n v="412"/>
    <x v="13"/>
    <n v="0"/>
    <n v="0"/>
    <s v="Meagre"/>
    <n v="2019"/>
    <n v="0"/>
    <s v="http://blocgame.com/stats.php?id=60056"/>
    <s v="Nice"/>
    <s v="5 Hundred Tons per month"/>
    <s v="1 Mbbl per month"/>
  </r>
  <r>
    <s v="Bolshevikistan"/>
    <s v="S.D.Plessken"/>
    <x v="0"/>
    <n v="25"/>
    <n v="0"/>
    <s v="First World War surplus"/>
    <n v="0"/>
    <n v="0"/>
    <s v="Elite"/>
    <n v="45"/>
    <n v="311"/>
    <n v="104"/>
    <x v="3"/>
    <n v="0"/>
    <s v="Untapped"/>
    <s v="None"/>
    <n v="2000"/>
    <n v="0"/>
    <s v="http://blocgame.com/stats.php?id=60189"/>
    <s v="Good"/>
    <s v="3 Hundred Tons per month"/>
    <s v="2 Mbbl per month"/>
  </r>
  <r>
    <s v="MakanBudak"/>
    <s v="amirulfaizal"/>
    <x v="3"/>
    <n v="5"/>
    <n v="0"/>
    <s v="Finest of the 19th century"/>
    <n v="0"/>
    <n v="0"/>
    <s v="Elite"/>
    <n v="12"/>
    <n v="325"/>
    <n v="402"/>
    <x v="10"/>
    <n v="0"/>
    <s v="Untapped"/>
    <s v="Meagre"/>
    <n v="1650"/>
    <n v="0"/>
    <s v="http://blocgame.com/stats.php?id=60748"/>
    <s v="Nice"/>
    <s v="2 Hundred Tons per month"/>
    <s v="1 Mbbl per month"/>
  </r>
  <r>
    <s v="Top Hat"/>
    <s v="TopHat"/>
    <x v="0"/>
    <n v="25"/>
    <n v="0"/>
    <s v="First World War surplus"/>
    <n v="0"/>
    <n v="0"/>
    <s v="Elite"/>
    <n v="78"/>
    <n v="311"/>
    <n v="200"/>
    <x v="3"/>
    <n v="0"/>
    <s v="Untapped"/>
    <s v="None"/>
    <n v="2000"/>
    <n v="0"/>
    <s v="http://blocgame.com/stats.php?id=61121"/>
    <s v="Nice"/>
    <s v="2 Hundred Tons per month"/>
    <s v="1 Mbbl per month"/>
  </r>
  <r>
    <s v="Elos"/>
    <s v="Panzerfan"/>
    <x v="0"/>
    <n v="25"/>
    <n v="0"/>
    <s v="First World War surplus"/>
    <n v="0"/>
    <n v="0"/>
    <s v="Elite"/>
    <n v="42"/>
    <n v="311"/>
    <n v="311"/>
    <x v="16"/>
    <n v="0"/>
    <s v="Untapped"/>
    <s v="None"/>
    <n v="2000"/>
    <n v="0"/>
    <s v="http://blocgame.com/stats.php?id=61127"/>
    <s v="Good"/>
    <s v="3 Hundred Tons per month"/>
    <s v="1 Mbbl per month"/>
  </r>
  <r>
    <s v="Antoria"/>
    <s v="Gustavo Martins"/>
    <x v="0"/>
    <n v="5"/>
    <n v="0"/>
    <s v="Finest of the 19th century"/>
    <n v="0"/>
    <n v="0"/>
    <s v="Standard"/>
    <n v="28"/>
    <n v="311"/>
    <n v="0"/>
    <x v="15"/>
    <n v="0"/>
    <s v="Untapped"/>
    <s v="None"/>
    <n v="1940"/>
    <n v="0"/>
    <s v="http://blocgame.com/stats.php?id=61344"/>
    <s v="Normal"/>
    <s v="2 Hundred Tons per month"/>
    <n v="0"/>
  </r>
  <r>
    <s v="Chicken rice"/>
    <s v="Ador hitler"/>
    <x v="2"/>
    <n v="30"/>
    <n v="0"/>
    <s v="First World War surplus"/>
    <n v="0"/>
    <n v="0"/>
    <s v="Standard"/>
    <n v="10"/>
    <n v="311"/>
    <n v="162"/>
    <x v="10"/>
    <n v="0"/>
    <s v="Untapped"/>
    <s v="None"/>
    <n v="2000"/>
    <n v="0"/>
    <s v="http://blocgame.com/stats.php?id=61750"/>
    <s v="Good"/>
    <s v="6 Hundred Tons per month"/>
    <s v="5 Mbbl per month"/>
  </r>
  <r>
    <s v="ZAMENTA"/>
    <s v="ShAh FAr HAn"/>
    <x v="3"/>
    <n v="26"/>
    <n v="0"/>
    <s v="First World War surplus"/>
    <n v="1"/>
    <n v="0"/>
    <s v="Standard"/>
    <n v="10"/>
    <n v="307"/>
    <n v="349"/>
    <x v="2"/>
    <n v="0"/>
    <s v="Untapped"/>
    <s v="Meagre"/>
    <n v="2039"/>
    <n v="0"/>
    <s v="http://blocgame.com/stats.php?id=61998"/>
    <s v="Nice"/>
    <s v="4 Hundred Tons per month"/>
    <s v="2 Mbbl per month"/>
  </r>
  <r>
    <s v="kinabalu"/>
    <s v="fatimah"/>
    <x v="0"/>
    <n v="11"/>
    <n v="0"/>
    <s v="Finest of the 19th century"/>
    <n v="0"/>
    <n v="0"/>
    <s v="Standard"/>
    <n v="6"/>
    <n v="311"/>
    <n v="5510"/>
    <x v="1"/>
    <n v="0"/>
    <s v="Untapped"/>
    <s v="None"/>
    <n v="1980"/>
    <n v="0"/>
    <s v="http://blocgame.com/stats.php?id=62887"/>
    <s v="Nice"/>
    <s v="5 Hundred Tons per month"/>
    <s v="10 Mbbl per month"/>
  </r>
  <r>
    <s v="Turkestan"/>
    <s v="Ruzi"/>
    <x v="3"/>
    <n v="25"/>
    <n v="0"/>
    <s v="First World War surplus"/>
    <n v="0"/>
    <n v="0"/>
    <s v="Elite"/>
    <n v="30"/>
    <n v="311"/>
    <n v="2"/>
    <x v="12"/>
    <n v="0"/>
    <s v="Untapped"/>
    <s v="None"/>
    <n v="2000"/>
    <n v="0"/>
    <s v="http://blocgame.com/stats.php?id=63442"/>
    <s v="Good"/>
    <s v="4 Hundred Tons per month"/>
    <s v="2 Mbbl per month"/>
  </r>
  <r>
    <s v="Mandaloria"/>
    <s v="Captain Canaris"/>
    <x v="0"/>
    <n v="25"/>
    <n v="0"/>
    <s v="First World War surplus"/>
    <n v="0"/>
    <n v="0"/>
    <s v="Elite"/>
    <n v="47"/>
    <n v="314"/>
    <n v="0"/>
    <x v="4"/>
    <n v="0"/>
    <s v="Untapped"/>
    <s v="None"/>
    <n v="2000"/>
    <n v="0"/>
    <s v="http://blocgame.com/stats.php?id=63455"/>
    <s v="Good"/>
    <s v="2 Hundred Tons per month"/>
    <n v="0"/>
  </r>
  <r>
    <s v="Strakkla Khan"/>
    <s v="Strakkla"/>
    <x v="0"/>
    <n v="3"/>
    <n v="0"/>
    <s v="Finest of the 19th century"/>
    <n v="0"/>
    <n v="0"/>
    <s v="Standard"/>
    <n v="46"/>
    <n v="311"/>
    <n v="0"/>
    <x v="12"/>
    <n v="0"/>
    <s v="Untapped"/>
    <s v="None"/>
    <n v="1960"/>
    <n v="0"/>
    <s v="http://blocgame.com/stats.php?id=63483"/>
    <s v="Good"/>
    <s v="3 Hundred Tons per month"/>
    <n v="0"/>
  </r>
  <r>
    <s v="Idaho"/>
    <s v="John Adams"/>
    <x v="3"/>
    <n v="25"/>
    <n v="0"/>
    <s v="First World War surplus"/>
    <n v="0"/>
    <n v="0"/>
    <s v="Good"/>
    <n v="0"/>
    <n v="310"/>
    <n v="384"/>
    <x v="2"/>
    <n v="0"/>
    <s v="Untapped"/>
    <s v="Meagre"/>
    <n v="2020"/>
    <n v="0"/>
    <s v="http://blocgame.com/stats.php?id=63484"/>
    <s v="Normal"/>
    <s v="4 Hundred Tons per month"/>
    <s v="2 Mbbl per month"/>
  </r>
  <r>
    <s v="Chaldeae"/>
    <s v="Sadamdidnothingwrong"/>
    <x v="3"/>
    <n v="22"/>
    <n v="0"/>
    <s v="First World War surplus"/>
    <n v="0"/>
    <n v="0"/>
    <s v="Good"/>
    <n v="2"/>
    <n v="311"/>
    <n v="1310"/>
    <x v="5"/>
    <n v="0"/>
    <s v="Untapped"/>
    <s v="Meagre"/>
    <n v="2020"/>
    <n v="0"/>
    <s v="http://blocgame.com/stats.php?id=63489"/>
    <s v="Normal"/>
    <s v="4 Hundred Tons per month"/>
    <s v="1 Mbbl per month"/>
  </r>
  <r>
    <s v="UzFuckIstan"/>
    <s v="JoeMama"/>
    <x v="0"/>
    <n v="20"/>
    <n v="0"/>
    <s v="Finest of the 19th century"/>
    <n v="0"/>
    <n v="0"/>
    <s v="Standard"/>
    <n v="46"/>
    <n v="311"/>
    <n v="0"/>
    <x v="4"/>
    <n v="0"/>
    <s v="Untapped"/>
    <s v="None"/>
    <n v="2000"/>
    <n v="0"/>
    <s v="http://blocgame.com/stats.php?id=63492"/>
    <s v="Good"/>
    <s v="2 Hundred Tons per month"/>
    <n v="0"/>
  </r>
  <r>
    <s v="Novi"/>
    <s v="ELITE INBOUND"/>
    <x v="0"/>
    <n v="25"/>
    <n v="0"/>
    <s v="First World War surplus"/>
    <n v="0"/>
    <n v="0"/>
    <s v="Elite"/>
    <n v="46"/>
    <n v="311"/>
    <n v="1"/>
    <x v="16"/>
    <n v="0"/>
    <s v="Untapped"/>
    <s v="None"/>
    <n v="2000"/>
    <n v="0"/>
    <s v="http://blocgame.com/stats.php?id=63493"/>
    <s v="Good"/>
    <s v="3 Hundred Tons per month"/>
    <s v="1 Mbbl per month"/>
  </r>
  <r>
    <s v="Northwest Front"/>
    <s v="Jaredar"/>
    <x v="0"/>
    <n v="25"/>
    <n v="0"/>
    <s v="First World War surplus"/>
    <n v="0"/>
    <n v="0"/>
    <s v="Elite"/>
    <n v="46"/>
    <n v="314"/>
    <n v="1"/>
    <x v="8"/>
    <n v="0"/>
    <s v="Untapped"/>
    <s v="None"/>
    <n v="2000"/>
    <n v="0"/>
    <s v="http://blocgame.com/stats.php?id=63507"/>
    <s v="Good"/>
    <s v="4 Hundred Tons per month"/>
    <s v="1 Mbbl per month"/>
  </r>
  <r>
    <s v="Jebac"/>
    <s v="Commie Bear"/>
    <x v="0"/>
    <n v="22"/>
    <n v="0"/>
    <s v="Finest of the 19th century"/>
    <n v="0"/>
    <n v="0"/>
    <s v="Standard"/>
    <n v="45"/>
    <n v="311"/>
    <n v="0"/>
    <x v="2"/>
    <n v="0"/>
    <s v="Untapped"/>
    <s v="None"/>
    <n v="2000"/>
    <n v="0"/>
    <s v="http://blocgame.com/stats.php?id=63521"/>
    <s v="Good"/>
    <s v="2 Hundred Tons per month"/>
    <n v="0"/>
  </r>
  <r>
    <s v="Darien"/>
    <s v="Cernan"/>
    <x v="0"/>
    <n v="14"/>
    <n v="0"/>
    <s v="Finest of the 19th century"/>
    <n v="0"/>
    <n v="0"/>
    <s v="Poor"/>
    <n v="18"/>
    <n v="311"/>
    <n v="0"/>
    <x v="15"/>
    <n v="0"/>
    <s v="Plentiful"/>
    <s v="None"/>
    <n v="1960"/>
    <n v="0"/>
    <s v="http://blocgame.com/stats.php?id=63539"/>
    <s v="Good"/>
    <s v="5 Hundred Tons per month"/>
    <n v="0"/>
  </r>
  <r>
    <s v="Trumpanime"/>
    <s v="SpiderPiggie"/>
    <x v="0"/>
    <n v="20"/>
    <n v="0"/>
    <s v="Finest of the 19th century"/>
    <n v="0"/>
    <n v="0"/>
    <s v="Standard"/>
    <n v="20"/>
    <n v="311"/>
    <n v="0"/>
    <x v="3"/>
    <n v="0"/>
    <s v="Untapped"/>
    <s v="None"/>
    <n v="2000"/>
    <n v="0"/>
    <s v="http://blocgame.com/stats.php?id=63544"/>
    <s v="Good"/>
    <s v="4 Hundred Tons per month"/>
    <s v="1 Mbbl per month"/>
  </r>
  <r>
    <s v="Jenania"/>
    <s v="Nacks"/>
    <x v="0"/>
    <n v="23"/>
    <n v="0"/>
    <s v="First World War surplus"/>
    <n v="0"/>
    <n v="0"/>
    <s v="Elite"/>
    <n v="16"/>
    <n v="311"/>
    <n v="0"/>
    <x v="3"/>
    <n v="0"/>
    <s v="Untapped"/>
    <s v="None"/>
    <n v="2000"/>
    <n v="0"/>
    <s v="http://blocgame.com/stats.php?id=63554"/>
    <s v="Normal"/>
    <s v="4 Hundred Tons per month"/>
    <n v="0"/>
  </r>
  <r>
    <s v="Whadjuk"/>
    <s v="MarsOz"/>
    <x v="20"/>
    <n v="25"/>
    <n v="0"/>
    <s v="First World War surplus"/>
    <n v="0"/>
    <n v="0"/>
    <s v="Elite"/>
    <n v="0"/>
    <n v="311"/>
    <n v="4195"/>
    <x v="5"/>
    <n v="0"/>
    <s v="Untapped"/>
    <s v="None"/>
    <n v="2000"/>
    <n v="0"/>
    <s v="http://blocgame.com/stats.php?id=63576"/>
    <s v="Good"/>
    <s v="4 Hundred Tons per month"/>
    <s v="3 Mbbl per month"/>
  </r>
  <r>
    <s v="Celtic Frontier"/>
    <s v="Franklin Allen"/>
    <x v="0"/>
    <n v="20"/>
    <n v="0"/>
    <s v="Finest of the 19th century"/>
    <n v="0"/>
    <n v="0"/>
    <s v="Standard"/>
    <n v="25"/>
    <n v="311"/>
    <n v="0"/>
    <x v="3"/>
    <n v="0"/>
    <s v="Untapped"/>
    <s v="Meagre"/>
    <n v="2000"/>
    <n v="0"/>
    <s v="http://blocgame.com/stats.php?id=63577"/>
    <s v="Normal"/>
    <s v="4 Hundred Tons per month"/>
    <n v="0"/>
  </r>
  <r>
    <s v="GH&amp;G"/>
    <s v="danielzi"/>
    <x v="0"/>
    <n v="20"/>
    <n v="0"/>
    <s v="Finest of the 19th century"/>
    <n v="0"/>
    <n v="0"/>
    <s v="Standard"/>
    <n v="43"/>
    <n v="314"/>
    <n v="1"/>
    <x v="17"/>
    <n v="0"/>
    <s v="Untapped"/>
    <s v="None"/>
    <n v="2000"/>
    <n v="0"/>
    <s v="http://blocgame.com/stats.php?id=63606"/>
    <s v="Good"/>
    <s v="3 Hundred Tons per month"/>
    <s v="1 Mbbl per month"/>
  </r>
  <r>
    <s v="Luskan"/>
    <s v="Invisible_Eddie"/>
    <x v="3"/>
    <n v="25"/>
    <n v="0"/>
    <s v="First World War surplus"/>
    <n v="0"/>
    <n v="0"/>
    <s v="Elite"/>
    <n v="11"/>
    <n v="319"/>
    <n v="498"/>
    <x v="2"/>
    <n v="0"/>
    <s v="Untapped"/>
    <s v="Meagre"/>
    <n v="2059"/>
    <n v="0"/>
    <s v="http://blocgame.com/stats.php?id=63616"/>
    <s v="Good"/>
    <s v="4 Hundred Tons per month"/>
    <n v="0"/>
  </r>
  <r>
    <s v="akuman"/>
    <s v="akuen"/>
    <x v="20"/>
    <n v="20"/>
    <n v="0"/>
    <s v="Finest of the 19th century"/>
    <n v="0"/>
    <n v="0"/>
    <s v="Standard"/>
    <n v="21"/>
    <n v="311"/>
    <n v="165"/>
    <x v="2"/>
    <n v="0"/>
    <s v="Untapped"/>
    <s v="None"/>
    <n v="2000"/>
    <n v="0"/>
    <s v="http://blocgame.com/stats.php?id=63624"/>
    <s v="Good"/>
    <s v="3 Hundred Tons per month"/>
    <n v="0"/>
  </r>
  <r>
    <s v="Fresh Memes"/>
    <s v="MemeLord"/>
    <x v="0"/>
    <n v="22"/>
    <n v="0"/>
    <s v="Finest of the 19th century"/>
    <n v="0"/>
    <n v="0"/>
    <s v="Standard"/>
    <n v="36"/>
    <n v="311"/>
    <n v="0"/>
    <x v="17"/>
    <n v="0"/>
    <s v="Untapped"/>
    <s v="None"/>
    <n v="2000"/>
    <n v="0"/>
    <s v="http://blocgame.com/stats.php?id=63646"/>
    <s v="Good"/>
    <s v="2 Hundred Tons per month"/>
    <n v="0"/>
  </r>
  <r>
    <s v="GEPRYCON"/>
    <s v="HiWhatItUp"/>
    <x v="0"/>
    <n v="20"/>
    <n v="0"/>
    <s v="Finest of the 19th century"/>
    <n v="0"/>
    <n v="0"/>
    <s v="Standard"/>
    <n v="35"/>
    <n v="311"/>
    <n v="0"/>
    <x v="17"/>
    <n v="0"/>
    <s v="Untapped"/>
    <s v="None"/>
    <n v="2000"/>
    <n v="0"/>
    <s v="http://blocgame.com/stats.php?id=63665"/>
    <s v="Normal"/>
    <s v="2 Hundred Tons per month"/>
    <n v="0"/>
  </r>
  <r>
    <s v="ISOH"/>
    <s v="Metris"/>
    <x v="0"/>
    <n v="3"/>
    <n v="0"/>
    <s v="Finest of the 19th century"/>
    <n v="0"/>
    <n v="0"/>
    <s v="Standard"/>
    <n v="34"/>
    <n v="318"/>
    <n v="0"/>
    <x v="12"/>
    <n v="0"/>
    <s v="Untapped"/>
    <s v="None"/>
    <n v="1940"/>
    <n v="0"/>
    <s v="http://blocgame.com/stats.php?id=63680"/>
    <s v="Good"/>
    <s v="2 Hundred Tons per month"/>
    <n v="0"/>
  </r>
  <r>
    <s v="Decamus"/>
    <s v="unified_death"/>
    <x v="0"/>
    <n v="11"/>
    <n v="0"/>
    <s v="Finest of the 19th century"/>
    <n v="0"/>
    <n v="0"/>
    <s v="Standard"/>
    <n v="33"/>
    <n v="311"/>
    <n v="1"/>
    <x v="8"/>
    <n v="0"/>
    <s v="Untapped"/>
    <s v="None"/>
    <n v="1980"/>
    <n v="0"/>
    <s v="http://blocgame.com/stats.php?id=63684"/>
    <s v="Normal"/>
    <s v="3 Hundred Tons per month"/>
    <s v="1 Mbbl per month"/>
  </r>
  <r>
    <s v="Kornian"/>
    <s v="Premier Warlord Bush"/>
    <x v="0"/>
    <n v="20"/>
    <n v="0"/>
    <s v="Finest of the 19th century"/>
    <n v="0"/>
    <n v="0"/>
    <s v="Standard"/>
    <n v="27"/>
    <n v="311"/>
    <n v="0"/>
    <x v="3"/>
    <n v="0"/>
    <s v="Untapped"/>
    <s v="None"/>
    <n v="2000"/>
    <n v="0"/>
    <s v="http://blocgame.com/stats.php?id=63705"/>
    <s v="Normal"/>
    <s v="3 Hundred Tons per month"/>
    <s v="1 Mbbl per month"/>
  </r>
  <r>
    <s v="argentina"/>
    <s v="argentina"/>
    <x v="10"/>
    <n v="35"/>
    <n v="0"/>
    <s v="First World War surplus"/>
    <n v="0"/>
    <n v="0"/>
    <s v="Good"/>
    <n v="9"/>
    <n v="310"/>
    <n v="453"/>
    <x v="4"/>
    <n v="0"/>
    <s v="Untapped"/>
    <s v="Meagre"/>
    <n v="2000"/>
    <n v="0"/>
    <s v="http://blocgame.com/stats.php?id=39074"/>
    <s v="Normal"/>
    <s v="16 Hundred Tons per month"/>
    <s v="1 Mbbl per month"/>
  </r>
  <r>
    <s v="Kolechia"/>
    <s v="President Jorji"/>
    <x v="0"/>
    <n v="20"/>
    <n v="0"/>
    <s v="Finest of the 19th century"/>
    <n v="0"/>
    <n v="0"/>
    <s v="Standard"/>
    <n v="27"/>
    <n v="310"/>
    <n v="0"/>
    <x v="2"/>
    <n v="0"/>
    <s v="Untapped"/>
    <s v="None"/>
    <n v="2000"/>
    <n v="0"/>
    <s v="http://blocgame.com/stats.php?id=40339"/>
    <s v="Normal"/>
    <s v="2 Hundred Tons per month"/>
    <n v="0"/>
  </r>
  <r>
    <s v="pandoria"/>
    <s v="panzer4h"/>
    <x v="0"/>
    <n v="20"/>
    <n v="0"/>
    <s v="Finest of the 19th century"/>
    <n v="0"/>
    <n v="0"/>
    <s v="Standard"/>
    <n v="32"/>
    <n v="315"/>
    <n v="0"/>
    <x v="14"/>
    <n v="0"/>
    <s v="Untapped"/>
    <s v="None"/>
    <n v="2000"/>
    <n v="0"/>
    <s v="http://blocgame.com/stats.php?id=40381"/>
    <s v="Good"/>
    <s v="2 Hundred Tons per month"/>
    <n v="0"/>
  </r>
  <r>
    <s v="Ezo"/>
    <s v="arkroyale"/>
    <x v="0"/>
    <n v="20"/>
    <n v="0"/>
    <s v="Finest of the 19th century"/>
    <n v="0"/>
    <n v="0"/>
    <s v="Standard"/>
    <n v="28"/>
    <n v="310"/>
    <n v="1"/>
    <x v="2"/>
    <n v="0"/>
    <s v="Untapped"/>
    <s v="None"/>
    <n v="2000"/>
    <n v="0"/>
    <s v="http://blocgame.com/stats.php?id=41571"/>
    <s v="Normal"/>
    <s v="2 Hundred Tons per month"/>
    <s v="1 Mbbl per month"/>
  </r>
  <r>
    <s v="Brunei"/>
    <s v="GeoffreyY"/>
    <x v="0"/>
    <n v="6"/>
    <n v="0"/>
    <s v="Finest of the 19th century"/>
    <n v="0"/>
    <n v="0"/>
    <s v="Standard"/>
    <n v="76"/>
    <n v="310"/>
    <n v="0"/>
    <x v="0"/>
    <n v="0"/>
    <s v="Untapped"/>
    <s v="None"/>
    <n v="1617"/>
    <n v="0"/>
    <s v="http://blocgame.com/stats.php?id=41705"/>
    <s v="Nice"/>
    <s v="2 Hundred Tons per month"/>
    <n v="0"/>
  </r>
  <r>
    <s v="South Port"/>
    <s v="Targe"/>
    <x v="0"/>
    <n v="20"/>
    <n v="0"/>
    <s v="Finest of the 19th century"/>
    <n v="0"/>
    <n v="0"/>
    <s v="Standard"/>
    <n v="13"/>
    <n v="315"/>
    <n v="0"/>
    <x v="0"/>
    <n v="0"/>
    <s v="Untapped"/>
    <s v="None"/>
    <n v="2000"/>
    <n v="0"/>
    <s v="http://blocgame.com/stats.php?id=42637"/>
    <s v="Good"/>
    <s v="2 Hundred Tons per month"/>
    <n v="0"/>
  </r>
  <r>
    <s v="Jbmach3"/>
    <s v="jbmach3"/>
    <x v="0"/>
    <n v="27"/>
    <n v="0"/>
    <s v="Finest of the 19th century"/>
    <n v="0"/>
    <n v="0"/>
    <s v="Elite"/>
    <n v="29"/>
    <n v="310"/>
    <n v="406"/>
    <x v="2"/>
    <n v="0"/>
    <s v="Untapped"/>
    <s v="None"/>
    <n v="2039"/>
    <n v="0"/>
    <s v="http://blocgame.com/stats.php?id=43457"/>
    <s v="Normal"/>
    <s v="6 Hundred Tons per month"/>
    <s v="1 Mbbl per month"/>
  </r>
  <r>
    <s v="Bkostia"/>
    <s v="BKosti"/>
    <x v="0"/>
    <n v="20"/>
    <n v="0"/>
    <s v="Finest of the 19th century"/>
    <n v="0"/>
    <n v="0"/>
    <s v="Standard"/>
    <n v="34"/>
    <n v="310"/>
    <n v="0"/>
    <x v="13"/>
    <n v="0"/>
    <s v="Untapped"/>
    <s v="None"/>
    <n v="2000"/>
    <n v="0"/>
    <s v="http://blocgame.com/stats.php?id=43831"/>
    <s v="Normal"/>
    <s v="2 Hundred Tons per month"/>
    <n v="0"/>
  </r>
  <r>
    <s v="mdttheory"/>
    <s v="mdttheory"/>
    <x v="0"/>
    <n v="20"/>
    <n v="0"/>
    <s v="Finest of the 19th century"/>
    <n v="0"/>
    <n v="0"/>
    <s v="Standard"/>
    <n v="23"/>
    <n v="310"/>
    <n v="325"/>
    <x v="8"/>
    <n v="0"/>
    <s v="Untapped"/>
    <s v="None"/>
    <n v="2000"/>
    <n v="0"/>
    <s v="http://blocgame.com/stats.php?id=44269"/>
    <s v="Normal"/>
    <s v="4 Hundred Tons per month"/>
    <s v="2 Mbbl per month"/>
  </r>
  <r>
    <s v="South Sudan"/>
    <s v="Darkseller63"/>
    <x v="0"/>
    <n v="20"/>
    <n v="0"/>
    <s v="Finest of the 19th century"/>
    <n v="0"/>
    <n v="0"/>
    <s v="Standard"/>
    <n v="34"/>
    <n v="315"/>
    <n v="0"/>
    <x v="18"/>
    <n v="0"/>
    <s v="Untapped"/>
    <s v="None"/>
    <n v="2000"/>
    <n v="0"/>
    <s v="http://blocgame.com/stats.php?id=48320"/>
    <s v="Good"/>
    <s v="2 Hundred Tons per month"/>
    <n v="0"/>
  </r>
  <r>
    <s v="Panda Express"/>
    <s v="Pillow"/>
    <x v="0"/>
    <n v="20"/>
    <n v="0"/>
    <s v="Finest of the 19th century"/>
    <n v="0"/>
    <n v="0"/>
    <s v="Good"/>
    <n v="28"/>
    <n v="310"/>
    <n v="0"/>
    <x v="17"/>
    <n v="0"/>
    <s v="Untapped"/>
    <s v="None"/>
    <n v="2000"/>
    <n v="0"/>
    <s v="http://blocgame.com/stats.php?id=48457"/>
    <s v="Normal"/>
    <s v="2 Hundred Tons per month"/>
    <n v="0"/>
  </r>
  <r>
    <s v="TerraNova"/>
    <s v="dan1911"/>
    <x v="0"/>
    <n v="20"/>
    <n v="0"/>
    <s v="Finest of the 19th century"/>
    <n v="0"/>
    <n v="0"/>
    <s v="Standard"/>
    <n v="47"/>
    <n v="310"/>
    <n v="2"/>
    <x v="13"/>
    <n v="0"/>
    <s v="Untapped"/>
    <s v="None"/>
    <n v="2000"/>
    <n v="0"/>
    <s v="http://blocgame.com/stats.php?id=54247"/>
    <s v="Good"/>
    <s v="2 Hundred Tons per month"/>
    <s v="2 Mbbl per month"/>
  </r>
  <r>
    <s v="Europoid"/>
    <s v="Dena"/>
    <x v="0"/>
    <n v="20"/>
    <n v="0"/>
    <s v="Finest of the 19th century"/>
    <n v="0"/>
    <n v="0"/>
    <s v="Standard"/>
    <n v="35"/>
    <n v="310"/>
    <n v="0"/>
    <x v="17"/>
    <n v="0"/>
    <s v="Untapped"/>
    <s v="None"/>
    <n v="2000"/>
    <n v="0"/>
    <s v="http://blocgame.com/stats.php?id=54540"/>
    <s v="Normal"/>
    <s v="2 Hundred Tons per month"/>
    <n v="0"/>
  </r>
  <r>
    <s v="Verubia"/>
    <s v="klendow"/>
    <x v="0"/>
    <n v="14"/>
    <n v="0"/>
    <s v="Finest of the 19th century"/>
    <n v="0"/>
    <n v="0"/>
    <s v="Standard"/>
    <n v="58"/>
    <n v="310"/>
    <n v="0"/>
    <x v="13"/>
    <n v="0"/>
    <s v="Untapped"/>
    <s v="None"/>
    <n v="1980"/>
    <n v="0"/>
    <s v="http://blocgame.com/stats.php?id=55036"/>
    <s v="Good"/>
    <s v="2 Hundred Tons per month"/>
    <n v="0"/>
  </r>
  <r>
    <s v="San Vincente"/>
    <s v="Manuelo Alberto"/>
    <x v="0"/>
    <n v="25"/>
    <n v="0"/>
    <s v="First World War surplus"/>
    <n v="0"/>
    <n v="0"/>
    <s v="Elite"/>
    <n v="7"/>
    <n v="310"/>
    <n v="275"/>
    <x v="4"/>
    <n v="0"/>
    <s v="Untapped"/>
    <s v="Meagre"/>
    <n v="2000"/>
    <n v="0"/>
    <s v="http://blocgame.com/stats.php?id=55217"/>
    <s v="Axis of Evil"/>
    <s v="2 Hundred Tons per month"/>
    <s v="3 Mbbl per month"/>
  </r>
  <r>
    <s v="Einkoff"/>
    <s v="Aceplayer"/>
    <x v="0"/>
    <n v="25"/>
    <n v="0"/>
    <s v="First World War surplus"/>
    <n v="0"/>
    <n v="0"/>
    <s v="Elite"/>
    <n v="61"/>
    <n v="310"/>
    <n v="0"/>
    <x v="4"/>
    <n v="0"/>
    <s v="Untapped"/>
    <s v="None"/>
    <n v="2000"/>
    <n v="0"/>
    <s v="http://blocgame.com/stats.php?id=57563"/>
    <s v="Nice"/>
    <s v="2 Hundred Tons per month"/>
    <n v="0"/>
  </r>
  <r>
    <s v="Stargaze"/>
    <s v="The Head"/>
    <x v="15"/>
    <n v="29"/>
    <n v="0"/>
    <s v="First World War surplus"/>
    <n v="0"/>
    <n v="0"/>
    <s v="Good"/>
    <n v="25"/>
    <n v="310"/>
    <n v="198"/>
    <x v="17"/>
    <n v="0"/>
    <s v="Untapped"/>
    <s v="None"/>
    <n v="2000"/>
    <n v="0"/>
    <s v="http://blocgame.com/stats.php?id=58264"/>
    <s v="Nice"/>
    <s v="4 Hundred Tons per month"/>
    <n v="0"/>
  </r>
  <r>
    <s v="Guatemala."/>
    <s v="grazioso"/>
    <x v="0"/>
    <n v="10"/>
    <n v="0"/>
    <s v="Finest of the 19th century"/>
    <n v="0"/>
    <n v="0"/>
    <s v="Standard"/>
    <n v="37"/>
    <n v="332"/>
    <n v="1"/>
    <x v="8"/>
    <n v="0"/>
    <s v="Untapped"/>
    <s v="None"/>
    <n v="1633"/>
    <n v="0"/>
    <s v="http://blocgame.com/stats.php?id=60701"/>
    <s v="Isolated"/>
    <s v="3 Hundred Tons per month"/>
    <s v="1 Mbbl per month"/>
  </r>
  <r>
    <s v="Pida"/>
    <s v="Mohd"/>
    <x v="0"/>
    <n v="20"/>
    <n v="0"/>
    <s v="Finest of the 19th century"/>
    <n v="0"/>
    <n v="0"/>
    <s v="Standard"/>
    <n v="24"/>
    <n v="310"/>
    <n v="0"/>
    <x v="2"/>
    <n v="0"/>
    <s v="Untapped"/>
    <s v="None"/>
    <n v="2000"/>
    <n v="0"/>
    <s v="http://blocgame.com/stats.php?id=60763"/>
    <s v="Normal"/>
    <s v="2 Hundred Tons per month"/>
    <n v="0"/>
  </r>
  <r>
    <s v="southern myr"/>
    <s v="shaher91"/>
    <x v="0"/>
    <n v="25"/>
    <n v="0"/>
    <s v="First World War surplus"/>
    <n v="0"/>
    <n v="0"/>
    <s v="Elite"/>
    <n v="5"/>
    <n v="315"/>
    <n v="466"/>
    <x v="10"/>
    <n v="0"/>
    <s v="Untapped"/>
    <s v="Meagre"/>
    <n v="2000"/>
    <n v="0"/>
    <s v="http://blocgame.com/stats.php?id=60804"/>
    <s v="Good"/>
    <s v="3 Hundred Tons per month"/>
    <s v="1 Mbbl per month"/>
  </r>
  <r>
    <s v="Aasyria"/>
    <s v="David al-Assad"/>
    <x v="3"/>
    <n v="35"/>
    <n v="0"/>
    <s v="First World War surplus"/>
    <n v="0"/>
    <n v="0"/>
    <s v="Standard"/>
    <n v="7"/>
    <n v="310"/>
    <n v="2240"/>
    <x v="5"/>
    <n v="0"/>
    <s v="Untapped"/>
    <s v="Meagre"/>
    <n v="2039"/>
    <n v="0"/>
    <s v="http://blocgame.com/stats.php?id=60967"/>
    <s v="Good"/>
    <s v="6 Hundred Tons per month"/>
    <s v="3 Mbbl per month"/>
  </r>
  <r>
    <s v="Remote"/>
    <s v="Burgerking"/>
    <x v="0"/>
    <n v="35"/>
    <n v="0"/>
    <s v="First World War surplus"/>
    <n v="0"/>
    <n v="0"/>
    <s v="Elite"/>
    <n v="4"/>
    <n v="304"/>
    <n v="58"/>
    <x v="2"/>
    <n v="0"/>
    <s v="Untapped"/>
    <s v="Small"/>
    <n v="2135"/>
    <n v="0"/>
    <s v="http://blocgame.com/stats.php?id=61201"/>
    <s v="Nice"/>
    <s v="8 Hundred Tons per month"/>
    <s v="5 Mbbl per month"/>
  </r>
  <r>
    <s v="Greco-Hetalia"/>
    <s v="Vladamir Ulyvich"/>
    <x v="10"/>
    <n v="15"/>
    <n v="0"/>
    <s v="First World War surplus"/>
    <n v="0"/>
    <n v="0"/>
    <s v="Elite"/>
    <n v="17"/>
    <n v="310"/>
    <n v="150"/>
    <x v="8"/>
    <n v="0"/>
    <s v="Plentiful"/>
    <s v="Meagre"/>
    <n v="1940"/>
    <n v="0"/>
    <s v="http://blocgame.com/stats.php?id=62060"/>
    <s v="Nice"/>
    <s v="3 Hundred Tons per month"/>
    <s v="2 Mbbl per month"/>
  </r>
  <r>
    <s v="Zarbia"/>
    <s v="Gorhonen"/>
    <x v="0"/>
    <n v="15"/>
    <n v="0"/>
    <s v="Finest of the 19th century"/>
    <n v="0"/>
    <n v="0"/>
    <s v="Undisciplined Rabble"/>
    <n v="32"/>
    <n v="310"/>
    <n v="0"/>
    <x v="3"/>
    <n v="0"/>
    <s v="Untapped"/>
    <s v="None"/>
    <n v="1633"/>
    <n v="0"/>
    <s v="http://blocgame.com/stats.php?id=62679"/>
    <s v="Nice"/>
    <s v="3 Hundred Tons per month"/>
    <n v="0"/>
  </r>
  <r>
    <s v="Iron Islands"/>
    <s v="Theon"/>
    <x v="0"/>
    <n v="6"/>
    <n v="0"/>
    <s v="First World War surplus"/>
    <n v="0"/>
    <n v="0"/>
    <s v="Elite"/>
    <n v="46"/>
    <n v="310"/>
    <n v="119"/>
    <x v="8"/>
    <n v="0"/>
    <s v="Untapped"/>
    <s v="None"/>
    <n v="1633"/>
    <n v="0"/>
    <s v="http://blocgame.com/stats.php?id=62815"/>
    <s v="Nice"/>
    <s v="3 Hundred Tons per month"/>
    <s v="1 Mbbl per month"/>
  </r>
  <r>
    <s v="Uyghuristan"/>
    <s v="Peng Dehuai"/>
    <x v="0"/>
    <n v="22"/>
    <n v="0"/>
    <s v="Finest of the 19th century"/>
    <n v="0"/>
    <n v="0"/>
    <s v="Standard"/>
    <n v="52"/>
    <n v="310"/>
    <n v="0"/>
    <x v="17"/>
    <n v="0"/>
    <s v="Untapped"/>
    <s v="None"/>
    <n v="2000"/>
    <n v="0"/>
    <s v="http://blocgame.com/stats.php?id=63215"/>
    <s v="Good"/>
    <s v="2 Hundred Tons per month"/>
    <n v="0"/>
  </r>
  <r>
    <s v="Nizana"/>
    <s v="SocialistMedic"/>
    <x v="0"/>
    <n v="20"/>
    <n v="0"/>
    <s v="Finest of the 19th century"/>
    <n v="0"/>
    <n v="0"/>
    <s v="Standard"/>
    <n v="49"/>
    <n v="310"/>
    <n v="0"/>
    <x v="19"/>
    <n v="0"/>
    <s v="Untapped"/>
    <s v="None"/>
    <n v="2000"/>
    <n v="0"/>
    <s v="http://blocgame.com/stats.php?id=63288"/>
    <s v="Good"/>
    <s v="2 Hundred Tons per month"/>
    <n v="0"/>
  </r>
  <r>
    <s v="Gruul"/>
    <s v="Trokatja"/>
    <x v="0"/>
    <n v="27"/>
    <n v="0"/>
    <s v="First World War surplus"/>
    <n v="0"/>
    <n v="0"/>
    <s v="Elite"/>
    <n v="49"/>
    <n v="310"/>
    <n v="0"/>
    <x v="18"/>
    <n v="0"/>
    <s v="Untapped"/>
    <s v="None"/>
    <n v="2000"/>
    <n v="0"/>
    <s v="http://blocgame.com/stats.php?id=63315"/>
    <s v="Good"/>
    <s v="3 Hundred Tons per month"/>
    <n v="0"/>
  </r>
  <r>
    <s v="Pentastan"/>
    <s v="Magpie"/>
    <x v="0"/>
    <n v="8"/>
    <n v="0"/>
    <s v="Finest of the 19th century"/>
    <n v="0"/>
    <n v="0"/>
    <s v="Poor"/>
    <n v="18"/>
    <n v="310"/>
    <n v="3"/>
    <x v="12"/>
    <n v="0"/>
    <n v="0"/>
    <s v="None"/>
    <n v="1960"/>
    <n v="0"/>
    <s v="http://blocgame.com/stats.php?id=63583"/>
    <s v="Good"/>
    <s v="4 Hundred Tons per month"/>
    <s v="3 Mbbl per month"/>
  </r>
  <r>
    <s v="Selousia"/>
    <s v="Nathaniel Selous"/>
    <x v="3"/>
    <n v="25"/>
    <n v="0"/>
    <s v="First World War surplus"/>
    <n v="0"/>
    <n v="0"/>
    <s v="Elite"/>
    <n v="5"/>
    <n v="319"/>
    <n v="0"/>
    <x v="16"/>
    <n v="0"/>
    <s v="Untapped"/>
    <s v="None"/>
    <n v="2000"/>
    <n v="0"/>
    <s v="http://blocgame.com/stats.php?id=63662"/>
    <s v="Good"/>
    <s v="2 Hundred Tons per month"/>
    <n v="0"/>
  </r>
  <r>
    <s v="Great America"/>
    <s v="Tonald Drump"/>
    <x v="0"/>
    <n v="25"/>
    <n v="0"/>
    <s v="First World War surplus"/>
    <n v="0"/>
    <n v="0"/>
    <s v="Elite"/>
    <n v="36"/>
    <n v="315"/>
    <n v="0"/>
    <x v="8"/>
    <n v="0"/>
    <s v="Untapped"/>
    <s v="None"/>
    <n v="2000"/>
    <n v="0"/>
    <s v="http://blocgame.com/stats.php?id=63664"/>
    <s v="Good"/>
    <s v="2 Hundred Tons per month"/>
    <n v="0"/>
  </r>
  <r>
    <s v="Malacia"/>
    <s v="Xian"/>
    <x v="0"/>
    <n v="20"/>
    <n v="0"/>
    <s v="Finest of the 19th century"/>
    <n v="0"/>
    <n v="0"/>
    <s v="Standard"/>
    <n v="35"/>
    <n v="310"/>
    <n v="0"/>
    <x v="0"/>
    <n v="0"/>
    <s v="Untapped"/>
    <s v="None"/>
    <n v="2000"/>
    <n v="0"/>
    <s v="http://blocgame.com/stats.php?id=63667"/>
    <s v="Normal"/>
    <s v="2 Hundred Tons per month"/>
    <n v="0"/>
  </r>
  <r>
    <s v="Athe"/>
    <s v="mante"/>
    <x v="33"/>
    <n v="20"/>
    <n v="0"/>
    <s v="Finest of the 19th century"/>
    <n v="0"/>
    <n v="0"/>
    <s v="Standard"/>
    <n v="32"/>
    <n v="310"/>
    <n v="173"/>
    <x v="17"/>
    <n v="0"/>
    <s v="Untapped"/>
    <s v="None"/>
    <n v="2000"/>
    <n v="0"/>
    <s v="http://blocgame.com/stats.php?id=63674"/>
    <s v="Normal"/>
    <s v="3 Hundred Tons per month"/>
    <s v="1 Mbbl per month"/>
  </r>
  <r>
    <s v="Ingvizhia"/>
    <s v="Sokolov"/>
    <x v="1"/>
    <n v="20"/>
    <n v="0"/>
    <s v="Finest of the 19th century"/>
    <n v="0"/>
    <n v="0"/>
    <s v="Standard"/>
    <n v="13"/>
    <n v="310"/>
    <n v="3272"/>
    <x v="5"/>
    <n v="0"/>
    <s v="Untapped"/>
    <s v="Meagre"/>
    <n v="2000"/>
    <n v="0"/>
    <s v="http://blocgame.com/stats.php?id=63675"/>
    <s v="Normal"/>
    <s v="3 Hundred Tons per month"/>
    <s v="2 Mbbl per month"/>
  </r>
  <r>
    <s v="Sukhotai"/>
    <s v="Raekwon"/>
    <x v="0"/>
    <n v="20"/>
    <n v="0"/>
    <s v="Finest of the 19th century"/>
    <n v="0"/>
    <n v="0"/>
    <s v="Standard"/>
    <n v="34"/>
    <n v="310"/>
    <n v="0"/>
    <x v="0"/>
    <n v="0"/>
    <s v="Untapped"/>
    <s v="None"/>
    <n v="2000"/>
    <n v="0"/>
    <s v="http://blocgame.com/stats.php?id=63677"/>
    <s v="Normal"/>
    <s v="2 Hundred Tons per month"/>
    <n v="0"/>
  </r>
  <r>
    <s v="Redpills"/>
    <s v="Usamadolph Goldstein Xin"/>
    <x v="0"/>
    <n v="20"/>
    <n v="0"/>
    <s v="Finest of the 19th century"/>
    <n v="0"/>
    <n v="0"/>
    <s v="Standard"/>
    <n v="13"/>
    <n v="310"/>
    <n v="0"/>
    <x v="7"/>
    <n v="0"/>
    <s v="Untapped"/>
    <s v="None"/>
    <n v="2000"/>
    <n v="0"/>
    <s v="http://blocgame.com/stats.php?id=63679"/>
    <s v="Normal"/>
    <s v="2 Hundred Tons per month"/>
    <n v="0"/>
  </r>
  <r>
    <s v="Greater Israel"/>
    <s v="Mr. Benjamin Netanyahu"/>
    <x v="0"/>
    <n v="20"/>
    <n v="0"/>
    <s v="Finest of the 19th century"/>
    <n v="0"/>
    <n v="0"/>
    <s v="Standard"/>
    <n v="11"/>
    <n v="310"/>
    <n v="1704"/>
    <x v="1"/>
    <n v="0"/>
    <s v="Untapped"/>
    <s v="None"/>
    <n v="2000"/>
    <n v="0"/>
    <s v="http://blocgame.com/stats.php?id=63681"/>
    <s v="Normal"/>
    <s v="3 Hundred Tons per month"/>
    <s v="1 Mbbl per month"/>
  </r>
  <r>
    <s v="Olut"/>
    <s v="Vittusaatana"/>
    <x v="1"/>
    <n v="27"/>
    <n v="0"/>
    <s v="First World War surplus"/>
    <n v="0"/>
    <n v="0"/>
    <s v="Elite"/>
    <n v="10"/>
    <n v="310"/>
    <n v="3694"/>
    <x v="6"/>
    <n v="0"/>
    <s v="Untapped"/>
    <s v="None"/>
    <n v="2000"/>
    <n v="0"/>
    <s v="http://blocgame.com/stats.php?id=63682"/>
    <s v="Normal"/>
    <s v="4 Hundred Tons per month"/>
    <s v="1 Mbbl per month"/>
  </r>
  <r>
    <s v="Kilij"/>
    <s v="Yatagan"/>
    <x v="0"/>
    <n v="13"/>
    <n v="0"/>
    <s v="Finest of the 19th century"/>
    <n v="0"/>
    <n v="0"/>
    <s v="Good"/>
    <n v="7"/>
    <n v="310"/>
    <n v="4569"/>
    <x v="5"/>
    <n v="0"/>
    <s v="Untapped"/>
    <s v="None"/>
    <n v="1980"/>
    <n v="0"/>
    <s v="http://blocgame.com/stats.php?id=63687"/>
    <s v="Normal"/>
    <s v="5 Hundred Tons per month"/>
    <s v="5 Mbbl per month"/>
  </r>
  <r>
    <s v="CumFuck"/>
    <s v="Celtic God"/>
    <x v="0"/>
    <n v="25"/>
    <n v="0"/>
    <s v="First World War surplus"/>
    <n v="0"/>
    <n v="0"/>
    <s v="Elite"/>
    <n v="33"/>
    <n v="310"/>
    <n v="0"/>
    <x v="17"/>
    <n v="0"/>
    <s v="Untapped"/>
    <s v="None"/>
    <n v="2000"/>
    <n v="0"/>
    <s v="http://blocgame.com/stats.php?id=63690"/>
    <s v="Normal"/>
    <s v="3 Hundred Tons per month"/>
    <n v="0"/>
  </r>
  <r>
    <s v="Aleinzeh"/>
    <s v="Ayyhmed Lmaoo"/>
    <x v="1"/>
    <n v="20"/>
    <n v="0"/>
    <s v="Finest of the 19th century"/>
    <n v="0"/>
    <n v="0"/>
    <s v="Standard"/>
    <n v="33"/>
    <n v="310"/>
    <n v="0"/>
    <x v="1"/>
    <n v="0"/>
    <s v="Untapped"/>
    <s v="None"/>
    <n v="2000"/>
    <n v="0"/>
    <s v="http://blocgame.com/stats.php?id=63692"/>
    <s v="Normal"/>
    <s v="2 Hundred Tons per month"/>
    <n v="0"/>
  </r>
  <r>
    <s v="KIMCHI"/>
    <s v="Kim John Ill"/>
    <x v="0"/>
    <n v="21"/>
    <n v="0"/>
    <s v="First World War surplus"/>
    <n v="0"/>
    <n v="0"/>
    <s v="Elite"/>
    <n v="26"/>
    <n v="310"/>
    <n v="0"/>
    <x v="2"/>
    <n v="0"/>
    <s v="Untapped"/>
    <s v="Meagre"/>
    <n v="2000"/>
    <n v="0"/>
    <s v="http://blocgame.com/stats.php?id=63693"/>
    <s v="Normal"/>
    <s v="3 Hundred Tons per month"/>
    <n v="0"/>
  </r>
  <r>
    <s v="AlluAckbar"/>
    <s v="The Caliphate"/>
    <x v="0"/>
    <n v="20"/>
    <n v="0"/>
    <s v="Finest of the 19th century"/>
    <n v="0"/>
    <n v="0"/>
    <s v="Standard"/>
    <n v="28"/>
    <n v="310"/>
    <n v="1485"/>
    <x v="1"/>
    <n v="0"/>
    <s v="Untapped"/>
    <s v="None"/>
    <n v="2000"/>
    <n v="0"/>
    <s v="http://blocgame.com/stats.php?id=63694"/>
    <s v="Normal"/>
    <s v="3 Hundred Tons per month"/>
    <s v="3 Mbbl per month"/>
  </r>
  <r>
    <s v="Vittupillu"/>
    <s v="Persenaama"/>
    <x v="0"/>
    <n v="6"/>
    <n v="0"/>
    <s v="Finest of the 19th century"/>
    <n v="0"/>
    <n v="0"/>
    <s v="Standard"/>
    <n v="33"/>
    <n v="316"/>
    <n v="0"/>
    <x v="14"/>
    <n v="0"/>
    <s v="Untapped"/>
    <s v="None"/>
    <n v="1960"/>
    <n v="0"/>
    <s v="http://blocgame.com/stats.php?id=63699"/>
    <s v="Good"/>
    <s v="2 Hundred Tons per month"/>
    <n v="0"/>
  </r>
  <r>
    <s v="Cirnoland"/>
    <s v="General Cirno"/>
    <x v="0"/>
    <n v="20"/>
    <n v="0"/>
    <s v="Finest of the 19th century"/>
    <n v="0"/>
    <n v="0"/>
    <s v="Standard"/>
    <n v="14"/>
    <n v="310"/>
    <n v="0"/>
    <x v="2"/>
    <n v="0"/>
    <s v="Untapped"/>
    <s v="None"/>
    <n v="2000"/>
    <n v="0"/>
    <s v="http://blocgame.com/stats.php?id=63702"/>
    <s v="Normal"/>
    <s v="3 Hundred Tons per month"/>
    <n v="0"/>
  </r>
  <r>
    <s v="Drumpf"/>
    <s v="Drumpf"/>
    <x v="0"/>
    <n v="20"/>
    <n v="0"/>
    <s v="Finest of the 19th century"/>
    <n v="0"/>
    <n v="0"/>
    <s v="Standard"/>
    <n v="32"/>
    <n v="315"/>
    <n v="0"/>
    <x v="19"/>
    <n v="0"/>
    <s v="Untapped"/>
    <s v="None"/>
    <n v="2000"/>
    <n v="0"/>
    <s v="http://blocgame.com/stats.php?id=63716"/>
    <s v="Good"/>
    <s v="5 Hundred Tons per month"/>
    <n v="0"/>
  </r>
  <r>
    <s v="Deveaux"/>
    <s v="Deveaux94"/>
    <x v="0"/>
    <n v="15"/>
    <n v="0"/>
    <s v="Finest of the 19th century"/>
    <n v="0"/>
    <n v="0"/>
    <s v="Standard"/>
    <n v="31"/>
    <n v="310"/>
    <n v="0"/>
    <x v="7"/>
    <n v="0"/>
    <s v="Untapped"/>
    <s v="None"/>
    <n v="1980"/>
    <n v="0"/>
    <s v="http://blocgame.com/stats.php?id=63722"/>
    <s v="Normal"/>
    <s v="2 Hundred Tons per month"/>
    <n v="0"/>
  </r>
  <r>
    <s v="Djengling"/>
    <s v="DjangoLeBurr"/>
    <x v="30"/>
    <n v="20"/>
    <n v="0"/>
    <s v="Finest of the 19th century"/>
    <n v="0"/>
    <n v="0"/>
    <s v="Standard"/>
    <n v="28"/>
    <n v="310"/>
    <n v="0"/>
    <x v="15"/>
    <n v="0"/>
    <s v="Untapped"/>
    <s v="None"/>
    <n v="2000"/>
    <n v="0"/>
    <s v="http://blocgame.com/stats.php?id=63724"/>
    <s v="Normal"/>
    <s v="2 Hundred Tons per month"/>
    <n v="0"/>
  </r>
  <r>
    <s v="Paceberg"/>
    <s v="bmp46"/>
    <x v="0"/>
    <n v="25"/>
    <n v="0"/>
    <s v="First World War surplus"/>
    <n v="0"/>
    <n v="0"/>
    <s v="Elite"/>
    <n v="28"/>
    <n v="310"/>
    <n v="0"/>
    <x v="13"/>
    <n v="0"/>
    <s v="Untapped"/>
    <s v="None"/>
    <n v="2000"/>
    <n v="0"/>
    <s v="http://blocgame.com/stats.php?id=63728"/>
    <s v="Normal"/>
    <s v="2 Hundred Tons per month"/>
    <n v="0"/>
  </r>
  <r>
    <s v="gitgud"/>
    <s v="Xx420blaz31txX"/>
    <x v="0"/>
    <n v="25"/>
    <n v="0"/>
    <s v="First World War surplus"/>
    <n v="0"/>
    <n v="0"/>
    <s v="Elite"/>
    <n v="22"/>
    <n v="310"/>
    <n v="2121"/>
    <x v="1"/>
    <n v="0"/>
    <s v="Untapped"/>
    <s v="None"/>
    <n v="2000"/>
    <n v="0"/>
    <s v="http://blocgame.com/stats.php?id=63729"/>
    <s v="Normal"/>
    <s v="2 Hundred Tons per month"/>
    <s v="3 Mbbl per month"/>
  </r>
  <r>
    <s v="Hitler"/>
    <s v="Biiv"/>
    <x v="0"/>
    <n v="20"/>
    <n v="0"/>
    <s v="Finest of the 19th century"/>
    <n v="0"/>
    <n v="0"/>
    <s v="Standard"/>
    <n v="27"/>
    <n v="310"/>
    <n v="1"/>
    <x v="17"/>
    <n v="0"/>
    <s v="Untapped"/>
    <s v="None"/>
    <n v="2000"/>
    <n v="0"/>
    <s v="http://blocgame.com/stats.php?id=63731"/>
    <s v="Normal"/>
    <s v="2 Hundred Tons per month"/>
    <s v="1 Mbbl per month"/>
  </r>
  <r>
    <s v="rikkistan"/>
    <s v="rikk"/>
    <x v="3"/>
    <n v="23"/>
    <n v="0"/>
    <s v="Finest of the 19th century"/>
    <n v="0"/>
    <n v="0"/>
    <s v="Elite"/>
    <n v="6"/>
    <n v="310"/>
    <n v="0"/>
    <x v="19"/>
    <n v="0"/>
    <s v="Untapped"/>
    <s v="None"/>
    <n v="2039"/>
    <n v="0"/>
    <s v="http://blocgame.com/stats.php?id=63735"/>
    <s v="Questionable"/>
    <s v="2 Hundred Tons per month"/>
    <n v="0"/>
  </r>
  <r>
    <s v="TheBird"/>
    <s v="Ragebird"/>
    <x v="0"/>
    <n v="20"/>
    <n v="0"/>
    <s v="Finest of the 19th century"/>
    <n v="0"/>
    <n v="0"/>
    <s v="Standard"/>
    <n v="28"/>
    <n v="310"/>
    <n v="0"/>
    <x v="2"/>
    <n v="0"/>
    <s v="Untapped"/>
    <s v="None"/>
    <n v="2000"/>
    <n v="0"/>
    <s v="http://blocgame.com/stats.php?id=63736"/>
    <s v="Normal"/>
    <s v="2 Hundred Tons per month"/>
    <n v="0"/>
  </r>
  <r>
    <s v="Pembunuh"/>
    <s v="Kepek"/>
    <x v="0"/>
    <n v="9"/>
    <n v="0"/>
    <s v="Finest of the 19th century"/>
    <n v="0"/>
    <n v="0"/>
    <s v="Standard"/>
    <n v="22"/>
    <n v="310"/>
    <n v="1561"/>
    <x v="6"/>
    <n v="0"/>
    <s v="Untapped"/>
    <s v="None"/>
    <n v="1980"/>
    <n v="0"/>
    <s v="http://blocgame.com/stats.php?id=63737"/>
    <s v="Normal"/>
    <s v="3 Hundred Tons per month"/>
    <s v="2 Mbbl per month"/>
  </r>
  <r>
    <s v="Gondolastan"/>
    <s v="Gondolastan"/>
    <x v="0"/>
    <n v="20"/>
    <n v="0"/>
    <s v="Finest of the 19th century"/>
    <n v="0"/>
    <n v="0"/>
    <s v="Standard"/>
    <n v="5"/>
    <n v="310"/>
    <n v="0"/>
    <x v="13"/>
    <n v="0"/>
    <s v="Untapped"/>
    <s v="None"/>
    <n v="2000"/>
    <n v="0"/>
    <s v="http://blocgame.com/stats.php?id=63738"/>
    <s v="Normal"/>
    <s v="2 Hundred Tons per month"/>
    <n v="0"/>
  </r>
  <r>
    <s v="Rebublica"/>
    <s v="VFisEPIC"/>
    <x v="0"/>
    <n v="25"/>
    <n v="0"/>
    <s v="First World War surplus"/>
    <n v="0"/>
    <n v="0"/>
    <s v="Elite"/>
    <n v="25"/>
    <n v="310"/>
    <n v="469"/>
    <x v="14"/>
    <n v="0"/>
    <s v="Untapped"/>
    <s v="None"/>
    <n v="2000"/>
    <n v="0"/>
    <s v="http://blocgame.com/stats.php?id=63739"/>
    <s v="Normal"/>
    <s v="2 Hundred Tons per month"/>
    <s v="1 Mbbl per month"/>
  </r>
  <r>
    <s v="Kangbok"/>
    <s v="Mank Demes"/>
    <x v="0"/>
    <n v="20"/>
    <n v="0"/>
    <s v="Finest of the 19th century"/>
    <n v="0"/>
    <n v="0"/>
    <s v="Standard"/>
    <n v="27"/>
    <n v="310"/>
    <n v="0"/>
    <x v="0"/>
    <n v="0"/>
    <s v="Untapped"/>
    <s v="None"/>
    <n v="2000"/>
    <n v="0"/>
    <s v="http://blocgame.com/stats.php?id=63743"/>
    <s v="Normal"/>
    <s v="2 Hundred Tons per month"/>
    <n v="0"/>
  </r>
  <r>
    <s v="Ploxocon"/>
    <s v="BMRMike"/>
    <x v="0"/>
    <n v="20"/>
    <n v="0"/>
    <s v="Finest of the 19th century"/>
    <n v="0"/>
    <n v="0"/>
    <s v="Standard"/>
    <n v="24"/>
    <n v="310"/>
    <n v="0"/>
    <x v="8"/>
    <n v="0"/>
    <s v="Untapped"/>
    <s v="None"/>
    <n v="2000"/>
    <n v="0"/>
    <s v="http://blocgame.com/stats.php?id=63751"/>
    <s v="Normal"/>
    <s v="2 Hundred Tons per month"/>
    <n v="0"/>
  </r>
  <r>
    <s v="Tormata"/>
    <s v="Tormato"/>
    <x v="0"/>
    <n v="20"/>
    <n v="0"/>
    <s v="Finest of the 19th century"/>
    <n v="0"/>
    <n v="0"/>
    <s v="Standard"/>
    <n v="24"/>
    <n v="310"/>
    <n v="0"/>
    <x v="17"/>
    <n v="0"/>
    <s v="Untapped"/>
    <s v="None"/>
    <n v="2000"/>
    <n v="0"/>
    <s v="http://blocgame.com/stats.php?id=63752"/>
    <s v="Normal"/>
    <s v="2 Hundred Tons per month"/>
    <n v="0"/>
  </r>
  <r>
    <s v="Windlow"/>
    <s v="Cenna"/>
    <x v="0"/>
    <n v="25"/>
    <n v="0"/>
    <s v="First World War surplus"/>
    <n v="0"/>
    <n v="0"/>
    <s v="Elite"/>
    <n v="23"/>
    <n v="310"/>
    <n v="0"/>
    <x v="17"/>
    <n v="0"/>
    <s v="Untapped"/>
    <s v="None"/>
    <n v="2000"/>
    <n v="0"/>
    <s v="http://blocgame.com/stats.php?id=63754"/>
    <s v="Normal"/>
    <s v="2 Hundred Tons per month"/>
    <n v="0"/>
  </r>
  <r>
    <s v="nation name"/>
    <s v="alysdexia"/>
    <x v="11"/>
    <n v="32"/>
    <n v="0"/>
    <s v="First World War surplus"/>
    <n v="1"/>
    <n v="0"/>
    <s v="Elite"/>
    <n v="0"/>
    <n v="368"/>
    <n v="1470"/>
    <x v="5"/>
    <n v="1"/>
    <s v="Untapped"/>
    <s v="Meagre"/>
    <n v="2366"/>
    <n v="0"/>
    <s v="http://blocgame.com/stats.php?id=49652"/>
    <s v="Angelic"/>
    <s v="3 Hundred Tons per month"/>
    <s v="4 Mbbl per month"/>
  </r>
  <r>
    <s v="kocksmashistan"/>
    <s v="negerus prime"/>
    <x v="0"/>
    <n v="29"/>
    <n v="0"/>
    <s v="First World War surplus"/>
    <n v="0"/>
    <n v="0"/>
    <s v="Elite"/>
    <n v="47"/>
    <n v="309"/>
    <n v="0"/>
    <x v="9"/>
    <n v="0"/>
    <s v="Untapped"/>
    <s v="None"/>
    <n v="2000"/>
    <n v="0"/>
    <s v="http://blocgame.com/stats.php?id=49792"/>
    <s v="Good"/>
    <s v="6 Hundred Tons per month"/>
    <n v="0"/>
  </r>
  <r>
    <s v="Egoria"/>
    <s v="Evil_sethoss"/>
    <x v="0"/>
    <n v="18"/>
    <n v="0"/>
    <s v="Finest of the 19th century"/>
    <n v="0"/>
    <n v="0"/>
    <s v="Standard"/>
    <n v="29"/>
    <n v="309"/>
    <n v="0"/>
    <x v="8"/>
    <n v="0"/>
    <s v="Untapped"/>
    <s v="None"/>
    <n v="1980"/>
    <n v="0"/>
    <s v="http://blocgame.com/stats.php?id=54726"/>
    <s v="Normal"/>
    <s v="2 Hundred Tons per month"/>
    <n v="0"/>
  </r>
  <r>
    <s v="Avon"/>
    <s v="Darkstride"/>
    <x v="0"/>
    <n v="14"/>
    <n v="0"/>
    <s v="Finest of the 19th century"/>
    <n v="0"/>
    <n v="0"/>
    <s v="Standard"/>
    <n v="60"/>
    <n v="309"/>
    <n v="75"/>
    <x v="19"/>
    <n v="0"/>
    <s v="Untapped"/>
    <s v="None"/>
    <n v="1980"/>
    <n v="0"/>
    <s v="http://blocgame.com/stats.php?id=55947"/>
    <s v="Nice"/>
    <s v="2 Hundred Tons per month"/>
    <s v="2 Mbbl per month"/>
  </r>
  <r>
    <s v="Malaya Grampus"/>
    <s v="akifzainal"/>
    <x v="2"/>
    <n v="32"/>
    <n v="0"/>
    <s v="Finest of the 19th century"/>
    <n v="0"/>
    <n v="0"/>
    <s v="Poor"/>
    <n v="3"/>
    <n v="309"/>
    <n v="367"/>
    <x v="10"/>
    <n v="0"/>
    <s v="Untapped"/>
    <s v="None"/>
    <n v="2000"/>
    <n v="0"/>
    <s v="http://blocgame.com/stats.php?id=60469"/>
    <s v="Nice"/>
    <s v="6 Hundred Tons per month"/>
    <s v="1 Mbbl per month"/>
  </r>
  <r>
    <s v="Kebabis"/>
    <s v="Sultan Kebab"/>
    <x v="0"/>
    <n v="6"/>
    <n v="0"/>
    <s v="Finest of the 19th century"/>
    <n v="0"/>
    <n v="0"/>
    <s v="Undisciplined Rabble"/>
    <n v="65"/>
    <n v="309"/>
    <n v="0"/>
    <x v="1"/>
    <n v="0"/>
    <s v="Untapped"/>
    <s v="None"/>
    <n v="1633"/>
    <n v="0"/>
    <s v="http://blocgame.com/stats.php?id=60765"/>
    <s v="Nice"/>
    <s v="2 Hundred Tons per month"/>
    <n v="0"/>
  </r>
  <r>
    <s v="Vethuovania"/>
    <s v="Tragar"/>
    <x v="0"/>
    <n v="29"/>
    <n v="0"/>
    <s v="First World War surplus"/>
    <n v="1"/>
    <n v="0"/>
    <s v="Good"/>
    <n v="11"/>
    <n v="309"/>
    <n v="0"/>
    <x v="0"/>
    <n v="0"/>
    <s v="Untapped"/>
    <s v="None"/>
    <n v="2000"/>
    <n v="0"/>
    <s v="http://blocgame.com/stats.php?id=62334"/>
    <s v="Nice"/>
    <s v="6 Hundred Tons per month"/>
    <n v="0"/>
  </r>
  <r>
    <s v="nogoriden3"/>
    <s v="nogoriden3"/>
    <x v="0"/>
    <n v="25"/>
    <n v="0"/>
    <s v="First World War surplus"/>
    <n v="0"/>
    <n v="0"/>
    <s v="Elite"/>
    <n v="1"/>
    <n v="309"/>
    <n v="348"/>
    <x v="0"/>
    <n v="0"/>
    <s v="Untapped"/>
    <s v="Meagre"/>
    <n v="2000"/>
    <n v="0"/>
    <s v="http://blocgame.com/stats.php?id=62789"/>
    <s v="Normal"/>
    <s v="4 Hundred Tons per month"/>
    <s v="1 Mbbl per month"/>
  </r>
  <r>
    <s v="Kazarastan"/>
    <s v="KimJongFun"/>
    <x v="7"/>
    <n v="29"/>
    <n v="0"/>
    <s v="First World War surplus"/>
    <n v="0"/>
    <n v="0"/>
    <s v="Elite"/>
    <n v="0"/>
    <n v="309"/>
    <n v="2699"/>
    <x v="12"/>
    <n v="0"/>
    <s v="Untapped"/>
    <s v="Meagre"/>
    <n v="2000"/>
    <n v="0"/>
    <s v="http://blocgame.com/stats.php?id=63080"/>
    <s v="Nice"/>
    <s v="2 Hundred Tons per month"/>
    <s v="1 Mbbl per month"/>
  </r>
  <r>
    <s v="Kingston2"/>
    <s v="Robert_doubs"/>
    <x v="0"/>
    <n v="25"/>
    <n v="0"/>
    <s v="First World War surplus"/>
    <n v="0"/>
    <n v="0"/>
    <s v="Elite"/>
    <n v="47"/>
    <n v="309"/>
    <n v="2"/>
    <x v="11"/>
    <n v="0"/>
    <s v="Untapped"/>
    <s v="None"/>
    <n v="2000"/>
    <n v="0"/>
    <s v="http://blocgame.com/stats.php?id=63440"/>
    <s v="Isolated"/>
    <s v="3 Hundred Tons per month"/>
    <s v="2 Mbbl per month"/>
  </r>
  <r>
    <s v="Henthorne"/>
    <s v="Knight55689"/>
    <x v="0"/>
    <n v="29"/>
    <n v="0"/>
    <s v="First World War surplus"/>
    <n v="0"/>
    <n v="0"/>
    <s v="Elite"/>
    <n v="46"/>
    <n v="309"/>
    <n v="2220"/>
    <x v="1"/>
    <n v="0"/>
    <s v="Untapped"/>
    <s v="None"/>
    <n v="2000"/>
    <n v="0"/>
    <s v="http://blocgame.com/stats.php?id=63452"/>
    <s v="Good"/>
    <s v="2 Hundred Tons per month"/>
    <s v="3 Mbbl per month"/>
  </r>
  <r>
    <s v="Hitlandia"/>
    <s v="kodiak685"/>
    <x v="0"/>
    <n v="25"/>
    <n v="0"/>
    <s v="First World War surplus"/>
    <n v="0"/>
    <n v="0"/>
    <s v="Elite"/>
    <n v="37"/>
    <n v="309"/>
    <n v="0"/>
    <x v="12"/>
    <n v="0"/>
    <s v="Untapped"/>
    <s v="None"/>
    <n v="2000"/>
    <n v="0"/>
    <s v="http://blocgame.com/stats.php?id=63472"/>
    <s v="Good"/>
    <s v="2 Hundred Tons per month"/>
    <n v="0"/>
  </r>
  <r>
    <s v="Pinocho"/>
    <s v="Pinocho"/>
    <x v="0"/>
    <n v="29"/>
    <n v="0"/>
    <s v="First World War surplus"/>
    <n v="0"/>
    <n v="0"/>
    <s v="Elite"/>
    <n v="46"/>
    <n v="309"/>
    <n v="0"/>
    <x v="11"/>
    <n v="0"/>
    <s v="Untapped"/>
    <s v="None"/>
    <n v="2000"/>
    <n v="0"/>
    <s v="http://blocgame.com/stats.php?id=63498"/>
    <s v="Good"/>
    <s v="2 Hundred Tons per month"/>
    <n v="0"/>
  </r>
  <r>
    <s v="Kagrar"/>
    <s v="Vampircorn"/>
    <x v="0"/>
    <n v="26"/>
    <n v="0"/>
    <s v="Finest of the 19th century"/>
    <n v="0"/>
    <n v="0"/>
    <s v="Poor"/>
    <n v="27"/>
    <n v="309"/>
    <n v="399"/>
    <x v="3"/>
    <n v="0"/>
    <s v="Untapped"/>
    <s v="None"/>
    <n v="2000"/>
    <n v="0"/>
    <s v="http://blocgame.com/stats.php?id=63542"/>
    <s v="Normal"/>
    <s v="3 Hundred Tons per month"/>
    <n v="0"/>
  </r>
  <r>
    <s v="Lok II"/>
    <s v="Lok II"/>
    <x v="0"/>
    <n v="20"/>
    <n v="0"/>
    <s v="Finest of the 19th century"/>
    <n v="0"/>
    <n v="0"/>
    <s v="Standard"/>
    <n v="41"/>
    <n v="309"/>
    <n v="1"/>
    <x v="17"/>
    <n v="0"/>
    <s v="Untapped"/>
    <s v="None"/>
    <n v="2000"/>
    <n v="0"/>
    <s v="http://blocgame.com/stats.php?id=63617"/>
    <s v="Good"/>
    <s v="3 Hundred Tons per month"/>
    <s v="1 Mbbl per month"/>
  </r>
  <r>
    <s v="Black Pearl"/>
    <s v="Jacks Sparrows"/>
    <x v="0"/>
    <n v="20"/>
    <n v="0"/>
    <s v="Finest of the 19th century"/>
    <n v="0"/>
    <n v="0"/>
    <s v="Good"/>
    <n v="15"/>
    <n v="309"/>
    <n v="277"/>
    <x v="11"/>
    <n v="0"/>
    <s v="Untapped"/>
    <s v="None"/>
    <n v="2000"/>
    <n v="0"/>
    <s v="http://blocgame.com/stats.php?id=63631"/>
    <s v="Good"/>
    <s v="3 Hundred Tons per month"/>
    <s v="1 Mbbl per month"/>
  </r>
  <r>
    <s v="Norwegia"/>
    <s v="Thornir"/>
    <x v="0"/>
    <n v="30"/>
    <n v="0"/>
    <s v="Finest of the 19th century"/>
    <n v="0"/>
    <n v="0"/>
    <s v="Poor"/>
    <n v="10"/>
    <n v="308"/>
    <n v="4397"/>
    <x v="6"/>
    <n v="0"/>
    <s v="Untapped"/>
    <s v="Meagre"/>
    <n v="2000"/>
    <n v="0"/>
    <s v="http://blocgame.com/stats.php?id=30"/>
    <s v="Good"/>
    <s v="4 Hundred Tons per month"/>
    <s v="2 Mbbl per month"/>
  </r>
  <r>
    <s v="Rome Reloaded"/>
    <s v="Tiberius Ceaser"/>
    <x v="9"/>
    <n v="6"/>
    <n v="0"/>
    <s v="First World War surplus"/>
    <n v="1"/>
    <n v="0"/>
    <s v="Good"/>
    <n v="4"/>
    <n v="308"/>
    <n v="3219"/>
    <x v="5"/>
    <n v="0"/>
    <s v="Plentiful"/>
    <s v="None"/>
    <n v="1930"/>
    <n v="0"/>
    <s v="http://blocgame.com/stats.php?id=1421"/>
    <s v="Nice"/>
    <s v="4 Hundred Tons per month"/>
    <s v="2 Mbbl per month"/>
  </r>
  <r>
    <s v="Funistan"/>
    <s v="Evequill"/>
    <x v="0"/>
    <n v="26"/>
    <n v="0"/>
    <s v="Finest of the 19th century"/>
    <n v="0"/>
    <n v="0"/>
    <s v="Standard"/>
    <n v="42"/>
    <n v="308"/>
    <n v="1"/>
    <x v="9"/>
    <n v="0"/>
    <s v="Untapped"/>
    <s v="None"/>
    <n v="2000"/>
    <n v="0"/>
    <s v="http://blocgame.com/stats.php?id=8311"/>
    <s v="Good"/>
    <s v="4 Hundred Tons per month"/>
    <s v="1 Mbbl per month"/>
  </r>
  <r>
    <s v="The Abarat"/>
    <s v="John Mischeif"/>
    <x v="0"/>
    <n v="25"/>
    <n v="0"/>
    <s v="First World War surplus"/>
    <n v="0"/>
    <n v="0"/>
    <s v="Elite"/>
    <n v="3"/>
    <n v="308"/>
    <n v="1"/>
    <x v="1"/>
    <n v="0"/>
    <s v="Untapped"/>
    <s v="None"/>
    <n v="2000"/>
    <n v="0"/>
    <s v="http://blocgame.com/stats.php?id=40068"/>
    <s v="Normal"/>
    <s v="4 Hundred Tons per month"/>
    <s v="1 Mbbl per month"/>
  </r>
  <r>
    <s v="Kullmine"/>
    <s v="ProfessionalPlebeian"/>
    <x v="0"/>
    <n v="25"/>
    <n v="0"/>
    <s v="First World War surplus"/>
    <n v="0"/>
    <n v="0"/>
    <s v="Elite"/>
    <n v="30"/>
    <n v="308"/>
    <n v="2"/>
    <x v="2"/>
    <n v="0"/>
    <s v="Untapped"/>
    <s v="None"/>
    <n v="2000"/>
    <n v="0"/>
    <s v="http://blocgame.com/stats.php?id=40393"/>
    <s v="Normal"/>
    <s v="3 Hundred Tons per month"/>
    <s v="2 Mbbl per month"/>
  </r>
  <r>
    <s v="Herp Derp"/>
    <s v="Pintapau"/>
    <x v="0"/>
    <n v="30"/>
    <n v="0"/>
    <s v="Finest of the 19th century"/>
    <n v="0"/>
    <n v="0"/>
    <s v="Standard"/>
    <n v="58"/>
    <n v="308"/>
    <n v="1472"/>
    <x v="7"/>
    <n v="0"/>
    <s v="Untapped"/>
    <s v="None"/>
    <n v="2020"/>
    <n v="0"/>
    <s v="http://blocgame.com/stats.php?id=40664"/>
    <s v="Good"/>
    <s v="3 Hundred Tons per month"/>
    <s v="1 Mbbl per month"/>
  </r>
  <r>
    <s v="Ugrai"/>
    <s v="Aquilifer"/>
    <x v="0"/>
    <n v="16"/>
    <n v="0"/>
    <s v="Finest of the 19th century"/>
    <n v="0"/>
    <n v="0"/>
    <s v="Standard"/>
    <n v="15"/>
    <n v="308"/>
    <n v="0"/>
    <x v="17"/>
    <n v="0"/>
    <s v="Untapped"/>
    <s v="None"/>
    <n v="2000"/>
    <n v="0"/>
    <s v="http://blocgame.com/stats.php?id=42216"/>
    <s v="Normal"/>
    <s v="3 Hundred Tons per month"/>
    <n v="0"/>
  </r>
  <r>
    <s v="Mazandaranistan"/>
    <s v="Fascist Pink"/>
    <x v="0"/>
    <n v="22"/>
    <n v="0"/>
    <s v="Finest of the 19th century"/>
    <n v="0"/>
    <n v="0"/>
    <s v="Standard"/>
    <n v="39"/>
    <n v="308"/>
    <n v="3651"/>
    <x v="12"/>
    <n v="0"/>
    <s v="Untapped"/>
    <s v="None"/>
    <n v="2000"/>
    <n v="0"/>
    <s v="http://blocgame.com/stats.php?id=42717"/>
    <s v="Good"/>
    <s v="2 Hundred Tons per month"/>
    <s v="1 Mbbl per month"/>
  </r>
  <r>
    <s v="Iraqistan"/>
    <s v="PerryGriggs"/>
    <x v="0"/>
    <n v="7"/>
    <n v="0"/>
    <s v="Finest of the 19th century"/>
    <n v="0"/>
    <n v="0"/>
    <s v="Standard"/>
    <n v="68"/>
    <n v="308"/>
    <n v="0"/>
    <x v="5"/>
    <n v="0"/>
    <s v="Untapped"/>
    <s v="None"/>
    <n v="1633"/>
    <n v="0"/>
    <s v="http://blocgame.com/stats.php?id=45007"/>
    <s v="Nice"/>
    <s v="2 Hundred Tons per month"/>
    <n v="0"/>
  </r>
  <r>
    <s v="WAC"/>
    <s v="Wikid99"/>
    <x v="0"/>
    <n v="20"/>
    <n v="0"/>
    <s v="Finest of the 19th century"/>
    <n v="0"/>
    <n v="0"/>
    <s v="Good"/>
    <n v="28"/>
    <n v="308"/>
    <n v="0"/>
    <x v="11"/>
    <n v="0"/>
    <s v="Untapped"/>
    <s v="None"/>
    <n v="1980"/>
    <n v="0"/>
    <s v="http://blocgame.com/stats.php?id=48792"/>
    <s v="Isolated"/>
    <s v="2 Hundred Tons per month"/>
    <n v="0"/>
  </r>
  <r>
    <s v="cuba"/>
    <s v="jediwatts42"/>
    <x v="0"/>
    <n v="25"/>
    <n v="0"/>
    <s v="First World War surplus"/>
    <n v="0"/>
    <n v="0"/>
    <s v="Elite"/>
    <n v="81"/>
    <n v="303"/>
    <n v="0"/>
    <x v="4"/>
    <n v="0"/>
    <s v="Untapped"/>
    <s v="None"/>
    <n v="2000"/>
    <n v="0"/>
    <s v="http://blocgame.com/stats.php?id=49047"/>
    <s v="Nice"/>
    <s v="2 Hundred Tons per month"/>
    <n v="0"/>
  </r>
  <r>
    <s v="Swadiland"/>
    <s v="Narza"/>
    <x v="0"/>
    <n v="20"/>
    <n v="0"/>
    <s v="Finest of the 19th century"/>
    <n v="0"/>
    <n v="0"/>
    <s v="Standard"/>
    <n v="16"/>
    <n v="308"/>
    <n v="302"/>
    <x v="17"/>
    <n v="0"/>
    <s v="Untapped"/>
    <s v="None"/>
    <n v="2000"/>
    <n v="0"/>
    <s v="http://blocgame.com/stats.php?id=54228"/>
    <s v="Normal"/>
    <s v="3 Hundred Tons per month"/>
    <s v="1 Mbbl per month"/>
  </r>
  <r>
    <s v="The Silver Hand"/>
    <s v="Morladim"/>
    <x v="0"/>
    <n v="25"/>
    <n v="0"/>
    <s v="First World War surplus"/>
    <n v="0"/>
    <n v="0"/>
    <s v="Elite"/>
    <n v="52"/>
    <n v="308"/>
    <n v="226"/>
    <x v="2"/>
    <n v="0"/>
    <s v="Untapped"/>
    <s v="None"/>
    <n v="2000"/>
    <n v="0"/>
    <s v="http://blocgame.com/stats.php?id=56161"/>
    <s v="Nice"/>
    <s v="4 Hundred Tons per month"/>
    <s v="1 Mbbl per month"/>
  </r>
  <r>
    <s v="Mï¿½rg"/>
    <s v="albertps"/>
    <x v="15"/>
    <n v="44"/>
    <n v="0"/>
    <s v="Finest of the 19th century"/>
    <n v="0"/>
    <n v="0"/>
    <s v="Standard"/>
    <n v="0"/>
    <n v="308"/>
    <n v="37"/>
    <x v="10"/>
    <n v="0"/>
    <s v="Untapped"/>
    <s v="Meagre"/>
    <n v="2039"/>
    <n v="0"/>
    <s v="http://blocgame.com/stats.php?id=58356"/>
    <s v="Nice"/>
    <s v="9 Hundred Tons per month"/>
    <s v="5 Mbbl per month"/>
  </r>
  <r>
    <s v="Judeau"/>
    <s v="Flynn MacMaster"/>
    <x v="0"/>
    <n v="20"/>
    <n v="0"/>
    <s v="Finest of the 19th century"/>
    <n v="0"/>
    <n v="0"/>
    <s v="Standard"/>
    <n v="24"/>
    <n v="308"/>
    <n v="202"/>
    <x v="2"/>
    <n v="0"/>
    <s v="Untapped"/>
    <s v="None"/>
    <n v="2000"/>
    <n v="0"/>
    <s v="http://blocgame.com/stats.php?id=58551"/>
    <s v="Normal"/>
    <s v="4 Hundred Tons per month"/>
    <s v="1 Mbbl per month"/>
  </r>
  <r>
    <s v="Galaxy"/>
    <s v="ryanus"/>
    <x v="0"/>
    <n v="25"/>
    <n v="0"/>
    <s v="First World War surplus"/>
    <n v="0"/>
    <n v="0"/>
    <s v="Elite"/>
    <n v="53"/>
    <n v="308"/>
    <n v="0"/>
    <x v="13"/>
    <n v="0"/>
    <s v="Untapped"/>
    <s v="None"/>
    <n v="2020"/>
    <n v="0"/>
    <s v="http://blocgame.com/stats.php?id=60045"/>
    <s v="Normal"/>
    <s v="3 Hundred Tons per month"/>
    <n v="0"/>
  </r>
  <r>
    <s v="songsing"/>
    <s v="grace"/>
    <x v="0"/>
    <n v="25"/>
    <n v="0"/>
    <s v="First World War surplus"/>
    <n v="0"/>
    <n v="0"/>
    <s v="Elite"/>
    <n v="2"/>
    <n v="308"/>
    <n v="350"/>
    <x v="2"/>
    <n v="0"/>
    <s v="Untapped"/>
    <s v="None"/>
    <n v="2000"/>
    <n v="0"/>
    <s v="http://blocgame.com/stats.php?id=60074"/>
    <s v="Normal"/>
    <s v="4 Hundred Tons per month"/>
    <s v="1 Mbbl per month"/>
  </r>
  <r>
    <s v="Lixia"/>
    <s v="Dave Hunter"/>
    <x v="9"/>
    <n v="39"/>
    <n v="0"/>
    <s v="First World War surplus"/>
    <n v="0"/>
    <n v="0"/>
    <s v="Good"/>
    <n v="17"/>
    <n v="308"/>
    <n v="0"/>
    <x v="5"/>
    <n v="0"/>
    <s v="Untapped"/>
    <s v="Small"/>
    <n v="2000"/>
    <n v="0"/>
    <s v="http://blocgame.com/stats.php?id=61520"/>
    <s v="Nice"/>
    <s v="6 Hundred Tons per month"/>
    <n v="0"/>
  </r>
  <r>
    <s v="SUNGAI KERAK"/>
    <s v="Nizarudin"/>
    <x v="2"/>
    <n v="50"/>
    <n v="0"/>
    <s v="First World War surplus"/>
    <n v="1"/>
    <n v="0"/>
    <s v="Poor"/>
    <n v="1"/>
    <n v="308"/>
    <n v="350"/>
    <x v="10"/>
    <n v="0"/>
    <n v="0"/>
    <s v="None"/>
    <n v="1940"/>
    <n v="0"/>
    <s v="http://blocgame.com/stats.php?id=61710"/>
    <s v="Good"/>
    <s v="5 Hundred Tons per month"/>
    <s v="2 Mbbl per month"/>
  </r>
  <r>
    <s v="RollingRock"/>
    <s v="Jonzy"/>
    <x v="3"/>
    <n v="35"/>
    <n v="0"/>
    <s v="First World War surplus"/>
    <n v="0"/>
    <n v="0"/>
    <s v="Standard"/>
    <n v="11"/>
    <n v="300"/>
    <n v="217"/>
    <x v="16"/>
    <n v="0"/>
    <s v="Untapped"/>
    <s v="Meagre"/>
    <n v="2000"/>
    <n v="0"/>
    <s v="http://blocgame.com/stats.php?id=62175"/>
    <s v="Angelic"/>
    <s v="3 Hundred Tons per month"/>
    <s v="3 Mbbl per month"/>
  </r>
  <r>
    <s v="Artoria"/>
    <s v="Mason"/>
    <x v="0"/>
    <n v="20"/>
    <n v="0"/>
    <s v="Finest of the 19th century"/>
    <n v="0"/>
    <n v="0"/>
    <s v="Standard"/>
    <n v="80"/>
    <n v="308"/>
    <n v="0"/>
    <x v="2"/>
    <n v="0"/>
    <s v="Untapped"/>
    <s v="None"/>
    <n v="2000"/>
    <n v="0"/>
    <s v="http://blocgame.com/stats.php?id=62302"/>
    <s v="Nice"/>
    <s v="3 Hundred Tons per month"/>
    <n v="0"/>
  </r>
  <r>
    <s v="Raizar"/>
    <s v="Far-Han"/>
    <x v="0"/>
    <n v="30"/>
    <n v="0"/>
    <s v="First World War surplus"/>
    <n v="0"/>
    <n v="0"/>
    <s v="Good"/>
    <n v="14"/>
    <n v="308"/>
    <n v="440"/>
    <x v="9"/>
    <n v="0"/>
    <s v="Untapped"/>
    <s v="Small"/>
    <n v="2000"/>
    <n v="0"/>
    <s v="http://blocgame.com/stats.php?id=62443"/>
    <s v="Nice"/>
    <s v="3 Hundred Tons per month"/>
    <s v="2 Mbbl per month"/>
  </r>
  <r>
    <s v="Subaland"/>
    <s v="khodeq"/>
    <x v="0"/>
    <n v="27"/>
    <n v="0"/>
    <s v="First World War surplus"/>
    <n v="0"/>
    <n v="0"/>
    <s v="Elite"/>
    <n v="0"/>
    <n v="308"/>
    <n v="0"/>
    <x v="10"/>
    <n v="0"/>
    <s v="Untapped"/>
    <s v="Meagre"/>
    <n v="2000"/>
    <n v="0"/>
    <s v="http://blocgame.com/stats.php?id=62574"/>
    <s v="Good"/>
    <s v="3 Hundred Tons per month"/>
    <s v="1 Mbbl per month"/>
  </r>
  <r>
    <s v="Meviora"/>
    <s v="Mevius"/>
    <x v="16"/>
    <n v="25"/>
    <n v="0"/>
    <s v="First World War surplus"/>
    <n v="0"/>
    <n v="0"/>
    <s v="Elite"/>
    <n v="11"/>
    <n v="308"/>
    <n v="3361"/>
    <x v="12"/>
    <n v="0"/>
    <s v="Untapped"/>
    <s v="Small"/>
    <n v="2039"/>
    <n v="0"/>
    <s v="http://blocgame.com/stats.php?id=62583"/>
    <s v="Normal"/>
    <s v="2 Hundred Tons per month"/>
    <s v="2 Mbbl per month"/>
  </r>
  <r>
    <s v="Dredd\\\'s"/>
    <s v="Dredd"/>
    <x v="7"/>
    <n v="32"/>
    <n v="0"/>
    <s v="First World War surplus"/>
    <n v="0"/>
    <n v="0"/>
    <s v="Good"/>
    <n v="7"/>
    <n v="308"/>
    <n v="3366"/>
    <x v="5"/>
    <n v="0"/>
    <s v="Untapped"/>
    <s v="Mediocre"/>
    <n v="2039"/>
    <n v="0"/>
    <s v="http://blocgame.com/stats.php?id=62798"/>
    <s v="Nice"/>
    <s v="4 Hundred Tons per month"/>
    <s v="4 Mbbl per month"/>
  </r>
  <r>
    <s v="Lesser China"/>
    <s v="Justin Trudeau"/>
    <x v="6"/>
    <n v="35"/>
    <n v="0"/>
    <s v="First World War surplus"/>
    <n v="0"/>
    <n v="0"/>
    <s v="Good"/>
    <n v="7"/>
    <n v="308"/>
    <n v="0"/>
    <x v="17"/>
    <n v="0"/>
    <s v="Untapped"/>
    <s v="None"/>
    <n v="2078"/>
    <n v="0"/>
    <s v="http://blocgame.com/stats.php?id=62995"/>
    <s v="Good"/>
    <s v="4 Hundred Tons per month"/>
    <n v="0"/>
  </r>
  <r>
    <s v="valhakut"/>
    <s v="jujukilla"/>
    <x v="0"/>
    <n v="24"/>
    <n v="0"/>
    <s v="Finest of the 19th century"/>
    <n v="0"/>
    <n v="0"/>
    <s v="Standard"/>
    <n v="27"/>
    <n v="308"/>
    <n v="451"/>
    <x v="15"/>
    <n v="0"/>
    <s v="Untapped"/>
    <s v="Meagre"/>
    <n v="2058"/>
    <n v="0"/>
    <s v="http://blocgame.com/stats.php?id=62998"/>
    <s v="Good"/>
    <s v="2 Hundred Tons per month"/>
    <n v="0"/>
  </r>
  <r>
    <s v="Huntubuntu"/>
    <s v="Soviet"/>
    <x v="32"/>
    <n v="37"/>
    <n v="0"/>
    <s v="First World War surplus"/>
    <n v="0"/>
    <n v="0"/>
    <s v="Standard"/>
    <n v="46"/>
    <n v="308"/>
    <n v="3385"/>
    <x v="7"/>
    <n v="0"/>
    <s v="Untapped"/>
    <s v="None"/>
    <n v="1979"/>
    <n v="0"/>
    <s v="http://blocgame.com/stats.php?id=63290"/>
    <s v="Good"/>
    <s v="2 Hundred Tons per month"/>
    <s v="1 Mbbl per month"/>
  </r>
  <r>
    <s v="yo momma"/>
    <s v="joseph ballin"/>
    <x v="0"/>
    <n v="22"/>
    <n v="0"/>
    <s v="Finest of the 19th century"/>
    <n v="0"/>
    <n v="0"/>
    <s v="Standard"/>
    <n v="49"/>
    <n v="305"/>
    <n v="203"/>
    <x v="18"/>
    <n v="0"/>
    <s v="Untapped"/>
    <s v="None"/>
    <n v="2000"/>
    <n v="0"/>
    <s v="http://blocgame.com/stats.php?id=63350"/>
    <s v="Good"/>
    <s v="3 Hundred Tons per month"/>
    <n v="0"/>
  </r>
  <r>
    <s v="Benis :DDD"/>
    <s v="Cappin Murica"/>
    <x v="0"/>
    <n v="20"/>
    <n v="0"/>
    <s v="Finest of the 19th century"/>
    <n v="0"/>
    <n v="0"/>
    <s v="Standard"/>
    <n v="48"/>
    <n v="308"/>
    <n v="0"/>
    <x v="17"/>
    <n v="0"/>
    <s v="Untapped"/>
    <s v="None"/>
    <n v="2000"/>
    <n v="0"/>
    <s v="http://blocgame.com/stats.php?id=63389"/>
    <s v="Good"/>
    <s v="2 Hundred Tons per month"/>
    <n v="0"/>
  </r>
  <r>
    <s v="Francisquien"/>
    <s v="Francis_Heldon"/>
    <x v="0"/>
    <n v="20"/>
    <n v="0"/>
    <s v="Finest of the 19th century"/>
    <n v="0"/>
    <n v="0"/>
    <s v="Standard"/>
    <n v="48"/>
    <n v="305"/>
    <n v="0"/>
    <x v="17"/>
    <n v="0"/>
    <s v="Untapped"/>
    <s v="None"/>
    <n v="2000"/>
    <n v="0"/>
    <s v="http://blocgame.com/stats.php?id=63421"/>
    <s v="Nice"/>
    <s v="1 Hundred Tons per month"/>
    <n v="0"/>
  </r>
  <r>
    <s v="AlanGalaxy"/>
    <s v="AlanGalaxy"/>
    <x v="34"/>
    <n v="20"/>
    <n v="0"/>
    <s v="Finest of the 19th century"/>
    <n v="0"/>
    <n v="0"/>
    <s v="Standard"/>
    <n v="22"/>
    <n v="308"/>
    <n v="286"/>
    <x v="17"/>
    <n v="0"/>
    <s v="Untapped"/>
    <s v="None"/>
    <n v="2000"/>
    <n v="0"/>
    <s v="http://blocgame.com/stats.php?id=63456"/>
    <s v="Good"/>
    <s v="4 Hundred Tons per month"/>
    <s v="1 Mbbl per month"/>
  </r>
  <r>
    <s v="Hispanionla"/>
    <s v="Aerthendt"/>
    <x v="0"/>
    <n v="25"/>
    <n v="0"/>
    <s v="First World War surplus"/>
    <n v="0"/>
    <n v="0"/>
    <s v="Elite"/>
    <n v="35"/>
    <n v="308"/>
    <n v="0"/>
    <x v="4"/>
    <n v="0"/>
    <s v="Untapped"/>
    <s v="None"/>
    <n v="2000"/>
    <n v="0"/>
    <s v="http://blocgame.com/stats.php?id=63669"/>
    <s v="Normal"/>
    <s v="3 Hundred Tons per month"/>
    <s v="1 Mbbl per month"/>
  </r>
  <r>
    <s v="doubleswee"/>
    <s v="twxn"/>
    <x v="0"/>
    <n v="23"/>
    <n v="0"/>
    <s v="First World War surplus"/>
    <n v="0"/>
    <n v="0"/>
    <s v="Elite"/>
    <n v="28"/>
    <n v="308"/>
    <n v="3974"/>
    <x v="1"/>
    <n v="0"/>
    <s v="Untapped"/>
    <s v="None"/>
    <n v="2000"/>
    <n v="0"/>
    <s v="http://blocgame.com/stats.php?id=63670"/>
    <s v="Questionable"/>
    <s v="3 Hundred Tons per month"/>
    <s v="3 Mbbl per month"/>
  </r>
  <r>
    <s v="Maymayistan"/>
    <s v="Mememan III"/>
    <x v="0"/>
    <n v="27"/>
    <n v="0"/>
    <s v="First World War surplus"/>
    <n v="0"/>
    <n v="0"/>
    <s v="Elite"/>
    <n v="33"/>
    <n v="308"/>
    <n v="4327"/>
    <x v="1"/>
    <n v="0"/>
    <s v="Untapped"/>
    <s v="None"/>
    <n v="2000"/>
    <n v="0"/>
    <s v="http://blocgame.com/stats.php?id=63683"/>
    <s v="Normal"/>
    <s v="2 Hundred Tons per month"/>
    <n v="0"/>
  </r>
  <r>
    <s v="kurwaziksikstan"/>
    <s v="aapo1"/>
    <x v="1"/>
    <n v="25"/>
    <n v="0"/>
    <s v="First World War surplus"/>
    <n v="0"/>
    <n v="0"/>
    <s v="Elite"/>
    <n v="33"/>
    <n v="308"/>
    <n v="1501"/>
    <x v="12"/>
    <n v="0"/>
    <s v="Untapped"/>
    <s v="None"/>
    <n v="2000"/>
    <n v="0"/>
    <s v="http://blocgame.com/stats.php?id=63689"/>
    <s v="Normal"/>
    <s v="2 Hundred Tons per month"/>
    <s v="1 Mbbl per month"/>
  </r>
  <r>
    <s v="Rhodies"/>
    <s v="BigDoc"/>
    <x v="0"/>
    <n v="25"/>
    <n v="0"/>
    <s v="First World War surplus"/>
    <n v="0"/>
    <n v="0"/>
    <s v="Elite"/>
    <n v="32"/>
    <n v="308"/>
    <n v="1"/>
    <x v="18"/>
    <n v="0"/>
    <s v="Untapped"/>
    <s v="None"/>
    <n v="2000"/>
    <n v="0"/>
    <s v="http://blocgame.com/stats.php?id=63706"/>
    <s v="Normal"/>
    <s v="3 Hundred Tons per month"/>
    <s v="1 Mbbl per month"/>
  </r>
  <r>
    <s v="Glo Gang"/>
    <s v="savagesam12"/>
    <x v="0"/>
    <n v="25"/>
    <n v="0"/>
    <s v="First World War surplus"/>
    <n v="0"/>
    <n v="0"/>
    <s v="Elite"/>
    <n v="31"/>
    <n v="308"/>
    <n v="0"/>
    <x v="19"/>
    <n v="0"/>
    <s v="Untapped"/>
    <s v="None"/>
    <n v="2000"/>
    <n v="0"/>
    <s v="http://blocgame.com/stats.php?id=63707"/>
    <s v="Normal"/>
    <s v="2 Hundred Tons per month"/>
    <n v="0"/>
  </r>
  <r>
    <s v="Germanic Africa"/>
    <s v="Dirk Aust"/>
    <x v="0"/>
    <n v="20"/>
    <n v="0"/>
    <s v="Finest of the 19th century"/>
    <n v="0"/>
    <n v="0"/>
    <s v="Standard"/>
    <n v="31"/>
    <n v="308"/>
    <n v="0"/>
    <x v="18"/>
    <n v="0"/>
    <s v="Untapped"/>
    <s v="None"/>
    <n v="2000"/>
    <n v="0"/>
    <s v="http://blocgame.com/stats.php?id=63720"/>
    <s v="Normal"/>
    <s v="2 Hundred Tons per month"/>
    <n v="0"/>
  </r>
  <r>
    <s v="Frozen"/>
    <s v="Queen Elsa"/>
    <x v="0"/>
    <n v="25"/>
    <n v="0"/>
    <s v="First World War surplus"/>
    <n v="0"/>
    <n v="0"/>
    <s v="Elite"/>
    <n v="0"/>
    <n v="308"/>
    <n v="0"/>
    <x v="16"/>
    <n v="0"/>
    <s v="Untapped"/>
    <s v="None"/>
    <n v="2000"/>
    <n v="0"/>
    <s v="http://blocgame.com/stats.php?id=63726"/>
    <s v="Normal"/>
    <s v="3 Hundred Tons per month"/>
    <n v="0"/>
  </r>
  <r>
    <s v="the murloc"/>
    <s v="grant"/>
    <x v="30"/>
    <n v="18"/>
    <n v="0"/>
    <s v="First World War surplus"/>
    <n v="0"/>
    <n v="0"/>
    <s v="Standard"/>
    <n v="0"/>
    <n v="310"/>
    <n v="1"/>
    <x v="15"/>
    <n v="0"/>
    <s v="Untapped"/>
    <s v="Meagre"/>
    <n v="2000"/>
    <n v="0"/>
    <s v="http://blocgame.com/stats.php?id=63727"/>
    <s v="Good"/>
    <s v="4 Hundred Tons per month"/>
    <s v="1 Mbbl per month"/>
  </r>
  <r>
    <s v="Panzer"/>
    <s v="Pak43"/>
    <x v="3"/>
    <n v="11"/>
    <n v="0"/>
    <s v="Finest of the 19th century"/>
    <n v="0"/>
    <n v="0"/>
    <s v="Elite"/>
    <n v="1"/>
    <n v="308"/>
    <n v="1"/>
    <x v="17"/>
    <n v="0"/>
    <s v="Untapped"/>
    <s v="Meagre"/>
    <n v="2000"/>
    <n v="0"/>
    <s v="http://blocgame.com/stats.php?id=63748"/>
    <s v="Questionable"/>
    <s v="3 Hundred Tons per month"/>
    <s v="1 Mbbl per month"/>
  </r>
  <r>
    <s v="Mzab"/>
    <s v="Cuma Thurman"/>
    <x v="19"/>
    <n v="31"/>
    <n v="0"/>
    <s v="First World War surplus"/>
    <n v="0"/>
    <n v="0"/>
    <s v="Elite"/>
    <n v="1"/>
    <n v="308"/>
    <n v="4223"/>
    <x v="6"/>
    <n v="0"/>
    <s v="Untapped"/>
    <s v="Meagre"/>
    <n v="2016"/>
    <n v="0"/>
    <s v="http://blocgame.com/stats.php?id=63775"/>
    <s v="Isolated"/>
    <s v="4 Hundred Tons per month"/>
    <s v="3 Mbbl per month"/>
  </r>
  <r>
    <s v="Groryland"/>
    <s v="Grorious Reader"/>
    <x v="0"/>
    <n v="30"/>
    <n v="0"/>
    <s v="Finest of the 19th century"/>
    <n v="0"/>
    <n v="0"/>
    <s v="Undisciplined Rabble"/>
    <n v="34"/>
    <n v="307"/>
    <n v="1"/>
    <x v="9"/>
    <n v="0"/>
    <s v="Untapped"/>
    <s v="None"/>
    <n v="2000"/>
    <n v="0"/>
    <s v="http://blocgame.com/stats.php?id=332"/>
    <s v="Normal"/>
    <s v="3 Hundred Tons per month"/>
    <s v="1 Mbbl per month"/>
  </r>
  <r>
    <s v="Subcon"/>
    <s v="Sybalus"/>
    <x v="7"/>
    <n v="34"/>
    <n v="0"/>
    <s v="First World War surplus"/>
    <n v="0"/>
    <n v="0"/>
    <s v="Elite"/>
    <n v="14"/>
    <n v="307"/>
    <n v="96"/>
    <x v="18"/>
    <n v="0"/>
    <s v="Untapped"/>
    <s v="Meagre"/>
    <n v="2000"/>
    <n v="0"/>
    <s v="http://blocgame.com/stats.php?id=53099"/>
    <s v="Nice"/>
    <s v="3 Hundred Tons per month"/>
    <n v="0"/>
  </r>
  <r>
    <s v="Neo-Ur"/>
    <s v="Kackem"/>
    <x v="0"/>
    <n v="8"/>
    <n v="0"/>
    <s v="Finest of the 19th century"/>
    <n v="0"/>
    <n v="0"/>
    <s v="Standard"/>
    <n v="78"/>
    <n v="331"/>
    <n v="2"/>
    <x v="5"/>
    <n v="0"/>
    <s v="Untapped"/>
    <s v="None"/>
    <n v="1633"/>
    <n v="0"/>
    <s v="http://blocgame.com/stats.php?id=53342"/>
    <s v="Nice"/>
    <s v="5 Hundred Tons per month"/>
    <s v="2 Mbbl per month"/>
  </r>
  <r>
    <s v="Nandos Banter"/>
    <s v="Peterfile"/>
    <x v="0"/>
    <n v="20"/>
    <n v="0"/>
    <s v="Finest of the 19th century"/>
    <n v="0"/>
    <n v="0"/>
    <s v="Standard"/>
    <n v="19"/>
    <n v="307"/>
    <n v="3599"/>
    <x v="1"/>
    <n v="0"/>
    <s v="Untapped"/>
    <s v="None"/>
    <n v="2000"/>
    <n v="0"/>
    <s v="http://blocgame.com/stats.php?id=53672"/>
    <s v="Normal"/>
    <s v="4 Hundred Tons per month"/>
    <s v="1 Mbbl per month"/>
  </r>
  <r>
    <s v="Hashashin"/>
    <s v="moffe"/>
    <x v="11"/>
    <n v="24"/>
    <n v="0"/>
    <s v="First World War surplus"/>
    <n v="0"/>
    <n v="0"/>
    <s v="Standard"/>
    <n v="8"/>
    <n v="307"/>
    <n v="4996"/>
    <x v="12"/>
    <n v="0"/>
    <s v="Untapped"/>
    <s v="Meagre"/>
    <n v="2038"/>
    <n v="0"/>
    <s v="http://blocgame.com/stats.php?id=54220"/>
    <s v="Nice"/>
    <s v="5 Hundred Tons per month"/>
    <s v="6 Mbbl per month"/>
  </r>
  <r>
    <s v="Ishtar"/>
    <s v="Magnus Magnus"/>
    <x v="7"/>
    <n v="14"/>
    <n v="0"/>
    <s v="First World War surplus"/>
    <n v="0"/>
    <n v="0"/>
    <s v="Elite"/>
    <n v="11"/>
    <n v="307"/>
    <n v="4222"/>
    <x v="5"/>
    <n v="0"/>
    <s v="Untapped"/>
    <s v="Meagre"/>
    <n v="1940"/>
    <n v="0"/>
    <s v="http://blocgame.com/stats.php?id=55882"/>
    <s v="Nice"/>
    <s v="3 Hundred Tons per month"/>
    <s v="2 Mbbl per month"/>
  </r>
  <r>
    <s v="Pathos"/>
    <s v="Hope"/>
    <x v="0"/>
    <n v="24"/>
    <n v="0"/>
    <s v="First World War surplus"/>
    <n v="0"/>
    <n v="0"/>
    <s v="Elite"/>
    <n v="7"/>
    <n v="307"/>
    <n v="3793"/>
    <x v="6"/>
    <n v="0"/>
    <s v="Plentiful"/>
    <s v="Mediocre"/>
    <n v="2000"/>
    <n v="0"/>
    <s v="http://blocgame.com/stats.php?id=56155"/>
    <s v="Nice"/>
    <s v="5 Hundred Tons per month"/>
    <s v="6 Mbbl per month"/>
  </r>
  <r>
    <s v="Melengkar Alam"/>
    <s v="Raja dewata"/>
    <x v="2"/>
    <n v="28"/>
    <n v="0"/>
    <s v="First World War surplus"/>
    <n v="1"/>
    <n v="0"/>
    <s v="Good"/>
    <n v="1"/>
    <n v="307"/>
    <n v="3954"/>
    <x v="1"/>
    <n v="0"/>
    <s v="Untapped"/>
    <s v="Meagre"/>
    <n v="2039"/>
    <n v="0"/>
    <s v="http://blocgame.com/stats.php?id=60554"/>
    <s v="Good"/>
    <s v="3 Hundred Tons per month"/>
    <s v="3 Mbbl per month"/>
  </r>
  <r>
    <s v="Raja Udang"/>
    <s v="Mario"/>
    <x v="2"/>
    <n v="35"/>
    <n v="0"/>
    <s v="First World War surplus"/>
    <n v="0"/>
    <n v="0"/>
    <s v="Elite"/>
    <n v="2"/>
    <n v="307"/>
    <n v="324"/>
    <x v="2"/>
    <n v="0"/>
    <s v="Untapped"/>
    <s v="Small"/>
    <n v="2078"/>
    <n v="0"/>
    <s v="http://blocgame.com/stats.php?id=61754"/>
    <s v="Pariah"/>
    <s v="4 Hundred Tons per month"/>
    <s v="2 Mbbl per month"/>
  </r>
  <r>
    <s v="jongos"/>
    <s v="barros"/>
    <x v="2"/>
    <n v="11"/>
    <n v="0"/>
    <s v="First World War surplus"/>
    <n v="0"/>
    <n v="0"/>
    <s v="Good"/>
    <n v="4"/>
    <n v="307"/>
    <n v="51"/>
    <x v="10"/>
    <n v="0"/>
    <s v="Untapped"/>
    <s v="None"/>
    <n v="1375"/>
    <n v="0"/>
    <s v="http://blocgame.com/stats.php?id=61892"/>
    <s v="Nice"/>
    <s v="4 Hundred Tons per month"/>
    <s v="2 Mbbl per month"/>
  </r>
  <r>
    <s v="Crowdemia"/>
    <s v="StandwRand2016"/>
    <x v="0"/>
    <n v="20"/>
    <n v="0"/>
    <s v="Finest of the 19th century"/>
    <n v="0"/>
    <n v="0"/>
    <s v="Standard"/>
    <n v="69"/>
    <n v="307"/>
    <n v="477"/>
    <x v="8"/>
    <n v="0"/>
    <s v="Untapped"/>
    <s v="None"/>
    <n v="2000"/>
    <n v="0"/>
    <s v="http://blocgame.com/stats.php?id=63106"/>
    <s v="Nice"/>
    <s v="2 Hundred Tons per month"/>
    <n v="0"/>
  </r>
  <r>
    <s v="Democrastan"/>
    <s v="Demochi"/>
    <x v="0"/>
    <n v="24"/>
    <n v="0"/>
    <s v="First World War surplus"/>
    <n v="0"/>
    <n v="0"/>
    <s v="Poor"/>
    <n v="10"/>
    <n v="307"/>
    <n v="0"/>
    <x v="19"/>
    <n v="0"/>
    <s v="Untapped"/>
    <s v="None"/>
    <n v="2000"/>
    <n v="0"/>
    <s v="http://blocgame.com/stats.php?id=63132"/>
    <s v="Nice"/>
    <s v="5 Hundred Tons per month"/>
    <n v="0"/>
  </r>
  <r>
    <s v="kweensnkans"/>
    <s v="Jamal T.Ice cube"/>
    <x v="3"/>
    <n v="11"/>
    <n v="0"/>
    <s v="First World War surplus"/>
    <n v="0"/>
    <n v="0"/>
    <s v="Good"/>
    <n v="3"/>
    <n v="307"/>
    <n v="2517"/>
    <x v="7"/>
    <n v="0"/>
    <s v="Untapped"/>
    <s v="Meagre"/>
    <n v="2000"/>
    <n v="0"/>
    <s v="http://blocgame.com/stats.php?id=63345"/>
    <s v="Questionable"/>
    <s v="2 Hundred Tons per month"/>
    <s v="1 Mbbl per month"/>
  </r>
  <r>
    <s v="Erpland"/>
    <s v="Stomana"/>
    <x v="3"/>
    <n v="27"/>
    <n v="0"/>
    <s v="First World War surplus"/>
    <n v="0"/>
    <n v="0"/>
    <s v="Good"/>
    <n v="15"/>
    <n v="309"/>
    <n v="356"/>
    <x v="11"/>
    <n v="0"/>
    <s v="Untapped"/>
    <s v="Meagre"/>
    <n v="2000"/>
    <n v="0"/>
    <s v="http://blocgame.com/stats.php?id=63448"/>
    <s v="Good"/>
    <s v="3 Hundred Tons per month"/>
    <s v="1 Mbbl per month"/>
  </r>
  <r>
    <s v="Goatistan"/>
    <s v="limpinggoat"/>
    <x v="35"/>
    <n v="28"/>
    <n v="0"/>
    <s v="Finest of the 19th century"/>
    <n v="0"/>
    <n v="0"/>
    <s v="Good"/>
    <n v="29"/>
    <n v="306"/>
    <n v="0"/>
    <x v="4"/>
    <n v="0"/>
    <s v="Untapped"/>
    <s v="None"/>
    <n v="2000"/>
    <n v="0"/>
    <s v="http://blocgame.com/stats.php?id=41688"/>
    <s v="Nice"/>
    <s v="2 Hundred Tons per month"/>
    <n v="0"/>
  </r>
  <r>
    <s v="Hetfield"/>
    <s v="JDE2K"/>
    <x v="0"/>
    <n v="22"/>
    <n v="0"/>
    <s v="Finest of the 19th century"/>
    <n v="0"/>
    <n v="0"/>
    <s v="Standard"/>
    <n v="20"/>
    <n v="312"/>
    <n v="1"/>
    <x v="4"/>
    <n v="0"/>
    <s v="Untapped"/>
    <s v="None"/>
    <n v="2000"/>
    <n v="0"/>
    <s v="http://blocgame.com/stats.php?id=45433"/>
    <s v="Normal"/>
    <s v="3 Hundred Tons per month"/>
    <s v="1 Mbbl per month"/>
  </r>
  <r>
    <s v="Aincrad"/>
    <s v="veemon"/>
    <x v="0"/>
    <n v="20"/>
    <n v="0"/>
    <s v="Finest of the 19th century"/>
    <n v="0"/>
    <n v="0"/>
    <s v="Standard"/>
    <n v="18"/>
    <n v="300"/>
    <n v="356"/>
    <x v="17"/>
    <n v="0"/>
    <s v="Untapped"/>
    <s v="None"/>
    <n v="2000"/>
    <n v="0"/>
    <s v="http://blocgame.com/stats.php?id=50267"/>
    <s v="Nice"/>
    <s v="3 Hundred Tons per month"/>
    <s v="1 Mbbl per month"/>
  </r>
  <r>
    <s v="San Marquez"/>
    <s v="Juan Pablo Montoya II"/>
    <x v="4"/>
    <n v="24"/>
    <n v="0"/>
    <s v="Finest of the 19th century"/>
    <n v="0"/>
    <n v="0"/>
    <s v="Good"/>
    <n v="34"/>
    <n v="305"/>
    <n v="117"/>
    <x v="8"/>
    <n v="0"/>
    <s v="Untapped"/>
    <s v="None"/>
    <n v="2000"/>
    <n v="0"/>
    <s v="http://blocgame.com/stats.php?id=54023"/>
    <s v="Good"/>
    <s v="2 Hundred Tons per month"/>
    <s v="1 Mbbl per month"/>
  </r>
  <r>
    <s v="Potatopia"/>
    <s v="DoomPotato"/>
    <x v="6"/>
    <n v="26"/>
    <n v="0"/>
    <s v="First World War surplus"/>
    <n v="0"/>
    <n v="0"/>
    <s v="Poor"/>
    <n v="13"/>
    <n v="306"/>
    <n v="4962"/>
    <x v="7"/>
    <n v="0"/>
    <s v="Untapped"/>
    <s v="Somewhat Large"/>
    <n v="2000"/>
    <n v="0"/>
    <s v="http://blocgame.com/stats.php?id=54037"/>
    <s v="Nice"/>
    <s v="3 Hundred Tons per month"/>
    <s v="4 Mbbl per month"/>
  </r>
  <r>
    <s v="Fortuynism"/>
    <s v="Fortuyn"/>
    <x v="0"/>
    <n v="27"/>
    <n v="0"/>
    <s v="First World War surplus"/>
    <n v="0"/>
    <n v="0"/>
    <s v="Elite"/>
    <n v="38"/>
    <n v="302"/>
    <n v="425"/>
    <x v="4"/>
    <n v="0"/>
    <s v="Untapped"/>
    <s v="None"/>
    <n v="2000"/>
    <n v="0"/>
    <s v="http://blocgame.com/stats.php?id=58179"/>
    <s v="Nice"/>
    <s v="2 Hundred Tons per month"/>
    <n v="0"/>
  </r>
  <r>
    <s v="Honduras"/>
    <s v="Inferno666"/>
    <x v="4"/>
    <n v="39"/>
    <n v="0"/>
    <s v="First World War surplus"/>
    <n v="0"/>
    <n v="0"/>
    <s v="Standard"/>
    <n v="23"/>
    <n v="302"/>
    <n v="1"/>
    <x v="8"/>
    <n v="0"/>
    <s v="Untapped"/>
    <s v="Small"/>
    <n v="2083"/>
    <n v="0"/>
    <s v="http://blocgame.com/stats.php?id=60291"/>
    <s v="Questionable"/>
    <s v="4 Hundred Tons per month"/>
    <s v="1 Mbbl per month"/>
  </r>
  <r>
    <s v="Octobia"/>
    <s v="Octo"/>
    <x v="5"/>
    <n v="59"/>
    <n v="0"/>
    <s v="First World War surplus"/>
    <n v="0"/>
    <n v="0"/>
    <s v="Elite"/>
    <n v="10"/>
    <n v="309"/>
    <n v="3071"/>
    <x v="1"/>
    <n v="0"/>
    <s v="Plentiful"/>
    <s v="None"/>
    <n v="2023"/>
    <n v="0"/>
    <s v="http://blocgame.com/stats.php?id=61272"/>
    <s v="Normal"/>
    <s v="4 Hundred Tons per month"/>
    <s v="1 Mbbl per month"/>
  </r>
  <r>
    <s v="Bumshart"/>
    <s v="Wily"/>
    <x v="0"/>
    <n v="6"/>
    <n v="0"/>
    <s v="Finest of the 19th century"/>
    <n v="0"/>
    <n v="0"/>
    <s v="Standard"/>
    <n v="78"/>
    <n v="328"/>
    <n v="1826"/>
    <x v="5"/>
    <n v="0"/>
    <s v="Untapped"/>
    <s v="None"/>
    <n v="1633"/>
    <n v="0"/>
    <s v="http://blocgame.com/stats.php?id=63033"/>
    <s v="Nice"/>
    <s v="2 Hundred Tons per month"/>
    <s v="1 Mbbl per month"/>
  </r>
  <r>
    <s v="Corporea"/>
    <s v="Rajat Tyagi"/>
    <x v="0"/>
    <n v="6"/>
    <n v="0"/>
    <s v="Finest of the 19th century"/>
    <n v="0"/>
    <n v="0"/>
    <s v="Standard"/>
    <n v="78"/>
    <n v="328"/>
    <n v="0"/>
    <x v="1"/>
    <n v="0"/>
    <s v="Untapped"/>
    <s v="None"/>
    <n v="1633"/>
    <n v="0"/>
    <s v="http://blocgame.com/stats.php?id=63036"/>
    <s v="Nice"/>
    <s v="2 Hundred Tons per month"/>
    <n v="0"/>
  </r>
  <r>
    <s v="Busan"/>
    <s v="Kimster15"/>
    <x v="0"/>
    <n v="20"/>
    <n v="0"/>
    <s v="Finest of the 19th century"/>
    <n v="0"/>
    <n v="0"/>
    <s v="Standard"/>
    <n v="72"/>
    <n v="300"/>
    <n v="0"/>
    <x v="17"/>
    <n v="0"/>
    <s v="Untapped"/>
    <s v="None"/>
    <n v="2000"/>
    <n v="0"/>
    <s v="http://blocgame.com/stats.php?id=63091"/>
    <s v="Nice"/>
    <s v="2 Hundred Tons per month"/>
    <n v="0"/>
  </r>
  <r>
    <s v="Greater Venice"/>
    <s v="Dandolo"/>
    <x v="3"/>
    <n v="24"/>
    <n v="0"/>
    <s v="Finest of the 19th century"/>
    <n v="1"/>
    <n v="0"/>
    <s v="Standard"/>
    <n v="11"/>
    <n v="303"/>
    <n v="118"/>
    <x v="10"/>
    <n v="0"/>
    <s v="Untapped"/>
    <s v="Meagre"/>
    <n v="2059"/>
    <n v="0"/>
    <s v="http://blocgame.com/stats.php?id=63185"/>
    <s v="Good"/>
    <s v="3 Hundred Tons per month"/>
    <s v="2 Mbbl per month"/>
  </r>
  <r>
    <s v="Worthless Sand"/>
    <s v="Spirit of Saddam Hussein"/>
    <x v="7"/>
    <n v="19"/>
    <n v="0"/>
    <s v="First World War surplus"/>
    <n v="0"/>
    <n v="0"/>
    <s v="Good"/>
    <n v="3"/>
    <n v="313"/>
    <n v="3757"/>
    <x v="5"/>
    <n v="0"/>
    <s v="Untapped"/>
    <s v="Meagre"/>
    <n v="2000"/>
    <n v="0"/>
    <s v="http://blocgame.com/stats.php?id=63192"/>
    <s v="Good"/>
    <s v="4 Hundred Tons per month"/>
    <s v="2 Mbbl per month"/>
  </r>
  <r>
    <s v="Kekmenistan"/>
    <s v="Zynova"/>
    <x v="3"/>
    <n v="26"/>
    <n v="0"/>
    <s v="First World War surplus"/>
    <n v="0"/>
    <n v="0"/>
    <s v="Good"/>
    <n v="46"/>
    <n v="308"/>
    <n v="1"/>
    <x v="2"/>
    <n v="0"/>
    <s v="Untapped"/>
    <s v="None"/>
    <n v="2039"/>
    <n v="0"/>
    <s v="http://blocgame.com/stats.php?id=63279"/>
    <s v="Normal"/>
    <s v="2 Hundred Tons per month"/>
    <s v="1 Mbbl per month"/>
  </r>
  <r>
    <s v="MMMBOOP"/>
    <s v="Bentley"/>
    <x v="0"/>
    <n v="20"/>
    <n v="0"/>
    <s v="Finest of the 19th century"/>
    <n v="0"/>
    <n v="0"/>
    <s v="Standard"/>
    <n v="46"/>
    <n v="305"/>
    <n v="0"/>
    <x v="8"/>
    <n v="0"/>
    <s v="Untapped"/>
    <s v="None"/>
    <n v="2000"/>
    <n v="0"/>
    <s v="http://blocgame.com/stats.php?id=63503"/>
    <s v="Isolated"/>
    <s v="2 Hundred Tons per month"/>
    <n v="0"/>
  </r>
  <r>
    <s v="Weateros"/>
    <s v="Leonard"/>
    <x v="0"/>
    <n v="37"/>
    <n v="0"/>
    <s v="First World War surplus"/>
    <n v="0"/>
    <n v="0"/>
    <s v="Good"/>
    <n v="40"/>
    <n v="304"/>
    <n v="0"/>
    <x v="19"/>
    <n v="0"/>
    <s v="Untapped"/>
    <s v="None"/>
    <n v="2000"/>
    <n v="0"/>
    <s v="http://blocgame.com/stats.php?id=63627"/>
    <s v="Normal"/>
    <s v="2 Hundred Tons per month"/>
    <n v="0"/>
  </r>
  <r>
    <s v="Samsayum"/>
    <s v="Kadetdeen86"/>
    <x v="0"/>
    <n v="39"/>
    <n v="0"/>
    <s v="First World War surplus"/>
    <n v="0"/>
    <n v="0"/>
    <s v="Standard"/>
    <n v="0"/>
    <n v="306"/>
    <n v="0"/>
    <x v="10"/>
    <n v="0"/>
    <s v="Untapped"/>
    <s v="Meagre"/>
    <n v="2000"/>
    <n v="0"/>
    <s v="http://blocgame.com/stats.php?id=63640"/>
    <s v="Good"/>
    <s v="3 Hundred Tons per month"/>
    <n v="0"/>
  </r>
  <r>
    <s v="Hï¿½ggotopia"/>
    <s v="GottkaiserHï¿½cke"/>
    <x v="0"/>
    <n v="12"/>
    <n v="0"/>
    <s v="Finest of the 19th century"/>
    <n v="0"/>
    <n v="0"/>
    <s v="Undisciplined Rabble"/>
    <n v="10"/>
    <n v="306"/>
    <n v="482"/>
    <x v="19"/>
    <n v="0"/>
    <s v="Plentiful"/>
    <s v="Meagre"/>
    <n v="1960"/>
    <n v="0"/>
    <s v="http://blocgame.com/stats.php?id=63676"/>
    <s v="Isolated"/>
    <s v="2 Hundred Tons per month"/>
    <s v="1 Mbbl per month"/>
  </r>
  <r>
    <s v="Yazmiras"/>
    <s v="Karl Von Simonia"/>
    <x v="0"/>
    <n v="31"/>
    <n v="0"/>
    <s v="First World War surplus"/>
    <n v="0"/>
    <n v="0"/>
    <s v="Good"/>
    <n v="13"/>
    <n v="304"/>
    <n v="1299"/>
    <x v="1"/>
    <n v="0"/>
    <s v="Untapped"/>
    <s v="Meagre"/>
    <n v="2000"/>
    <n v="0"/>
    <s v="http://blocgame.com/stats.php?id=63698"/>
    <s v="Normal"/>
    <s v="2 Hundred Tons per month"/>
    <s v="2 Mbbl per month"/>
  </r>
  <r>
    <s v="Trumpania"/>
    <s v="FlakeyBlakey"/>
    <x v="10"/>
    <n v="22"/>
    <n v="0"/>
    <s v="Finest of the 19th century"/>
    <n v="0"/>
    <n v="0"/>
    <s v="Good"/>
    <n v="24"/>
    <n v="306"/>
    <n v="220"/>
    <x v="11"/>
    <n v="0"/>
    <s v="Untapped"/>
    <s v="None"/>
    <n v="2000"/>
    <n v="0"/>
    <s v="http://blocgame.com/stats.php?id=63713"/>
    <s v="Normal"/>
    <s v="3 Hundred Tons per month"/>
    <s v="1 Mbbl per month"/>
  </r>
  <r>
    <s v="TrumpCity"/>
    <s v="Ronald mcTrump"/>
    <x v="0"/>
    <n v="20"/>
    <n v="0"/>
    <s v="Finest of the 19th century"/>
    <n v="0"/>
    <n v="0"/>
    <s v="Standard"/>
    <n v="13"/>
    <n v="312"/>
    <n v="0"/>
    <x v="4"/>
    <n v="0"/>
    <s v="Untapped"/>
    <s v="None"/>
    <n v="2000"/>
    <n v="0"/>
    <s v="http://blocgame.com/stats.php?id=63769"/>
    <s v="Normal"/>
    <s v="4 Hundred Tons per month"/>
    <n v="0"/>
  </r>
  <r>
    <s v="Bodd"/>
    <s v="Todd Bodd"/>
    <x v="0"/>
    <n v="20"/>
    <n v="0"/>
    <s v="Finest of the 19th century"/>
    <n v="0"/>
    <n v="0"/>
    <s v="Standard"/>
    <n v="13"/>
    <n v="310"/>
    <n v="0"/>
    <x v="10"/>
    <n v="0"/>
    <s v="Untapped"/>
    <s v="None"/>
    <n v="2000"/>
    <n v="0"/>
    <s v="http://blocgame.com/stats.php?id=63780"/>
    <s v="Normal"/>
    <s v="2 Hundred Tons per month"/>
    <n v="0"/>
  </r>
  <r>
    <s v="Farsland"/>
    <s v="Kyrre Aleisun"/>
    <x v="0"/>
    <n v="18"/>
    <n v="0"/>
    <s v="Finest of the 19th century"/>
    <n v="0"/>
    <n v="0"/>
    <s v="Standard"/>
    <n v="11"/>
    <n v="313"/>
    <n v="4435"/>
    <x v="12"/>
    <n v="0"/>
    <s v="Untapped"/>
    <s v="None"/>
    <n v="2000"/>
    <n v="0"/>
    <s v="http://blocgame.com/stats.php?id=63782"/>
    <s v="Normal"/>
    <s v="2 Hundred Tons per month"/>
    <s v="1 Mbbl per month"/>
  </r>
  <r>
    <s v="DabOn\\\'Em"/>
    <s v="ryanishappy"/>
    <x v="0"/>
    <n v="23"/>
    <n v="0"/>
    <s v="Finest of the 19th century"/>
    <n v="0"/>
    <n v="0"/>
    <s v="Standard"/>
    <n v="11"/>
    <n v="310"/>
    <n v="0"/>
    <x v="4"/>
    <n v="0"/>
    <s v="Untapped"/>
    <s v="None"/>
    <n v="2000"/>
    <n v="0"/>
    <s v="http://blocgame.com/stats.php?id=63787"/>
    <s v="Pariah"/>
    <s v="2 Hundred Tons per month"/>
    <n v="0"/>
  </r>
  <r>
    <s v="PUTINLAND"/>
    <s v="PUTIN"/>
    <x v="0"/>
    <n v="10"/>
    <n v="0"/>
    <s v="Finest of the 19th century"/>
    <n v="0"/>
    <n v="0"/>
    <s v="Standard"/>
    <n v="16"/>
    <n v="310"/>
    <n v="0"/>
    <x v="12"/>
    <n v="0"/>
    <s v="Untapped"/>
    <s v="None"/>
    <n v="1980"/>
    <n v="0"/>
    <s v="http://blocgame.com/stats.php?id=39053"/>
    <s v="Normal"/>
    <s v="2 Hundred Tons per month"/>
    <n v="0"/>
  </r>
  <r>
    <s v="Britanistan"/>
    <s v="Rehepapi"/>
    <x v="0"/>
    <n v="20"/>
    <n v="0"/>
    <s v="Finest of the 19th century"/>
    <n v="0"/>
    <n v="0"/>
    <s v="Standard"/>
    <n v="14"/>
    <n v="310"/>
    <n v="0"/>
    <x v="1"/>
    <n v="0"/>
    <s v="Untapped"/>
    <s v="None"/>
    <n v="2000"/>
    <n v="0"/>
    <s v="http://blocgame.com/stats.php?id=40271"/>
    <s v="Normal"/>
    <s v="2 Hundred Tons per month"/>
    <n v="0"/>
  </r>
  <r>
    <s v="Vrystaat"/>
    <s v="FunVake"/>
    <x v="36"/>
    <n v="20"/>
    <n v="0"/>
    <s v="Finest of the 19th century"/>
    <n v="0"/>
    <n v="0"/>
    <s v="Standard"/>
    <n v="16"/>
    <n v="310"/>
    <n v="0"/>
    <x v="16"/>
    <n v="0"/>
    <s v="Untapped"/>
    <s v="None"/>
    <n v="2000"/>
    <n v="0"/>
    <s v="http://blocgame.com/stats.php?id=41030"/>
    <s v="Normal"/>
    <s v="2 Hundred Tons per month"/>
    <n v="0"/>
  </r>
  <r>
    <s v="Rhodistan"/>
    <s v="stalkerfriend"/>
    <x v="32"/>
    <n v="12"/>
    <n v="0"/>
    <s v="First World War surplus"/>
    <n v="0"/>
    <n v="0"/>
    <s v="Standard"/>
    <n v="8"/>
    <n v="330"/>
    <n v="2648"/>
    <x v="7"/>
    <n v="0"/>
    <s v="Untapped"/>
    <s v="None"/>
    <n v="1666"/>
    <n v="0"/>
    <s v="http://blocgame.com/stats.php?id=41052"/>
    <s v="Good"/>
    <s v="4 Hundred Tons per month"/>
    <s v="2 Mbbl per month"/>
  </r>
  <r>
    <s v="Genocidia"/>
    <s v="wolf2686"/>
    <x v="0"/>
    <n v="25"/>
    <n v="0"/>
    <s v="First World War surplus"/>
    <n v="0"/>
    <n v="0"/>
    <s v="Elite"/>
    <n v="5"/>
    <n v="310"/>
    <n v="49"/>
    <x v="17"/>
    <n v="0"/>
    <s v="Untapped"/>
    <s v="None"/>
    <n v="2000"/>
    <n v="0"/>
    <s v="http://blocgame.com/stats.php?id=41291"/>
    <s v="Normal"/>
    <s v="3 Hundred Tons per month"/>
    <s v="1 Mbbl per month"/>
  </r>
  <r>
    <s v="Retardia"/>
    <s v="tot547"/>
    <x v="0"/>
    <n v="20"/>
    <n v="0"/>
    <s v="Finest of the 19th century"/>
    <n v="0"/>
    <n v="0"/>
    <s v="Standard"/>
    <n v="17"/>
    <n v="310"/>
    <n v="0"/>
    <x v="2"/>
    <n v="0"/>
    <s v="Untapped"/>
    <s v="None"/>
    <n v="2000"/>
    <n v="0"/>
    <s v="http://blocgame.com/stats.php?id=41553"/>
    <s v="Normal"/>
    <s v="2 Hundred Tons per month"/>
    <n v="0"/>
  </r>
  <r>
    <s v="FistPump"/>
    <s v="MasterChef"/>
    <x v="7"/>
    <n v="45"/>
    <n v="0"/>
    <s v="First World War surplus"/>
    <n v="0"/>
    <n v="0"/>
    <s v="Good"/>
    <n v="10"/>
    <n v="294"/>
    <n v="0"/>
    <x v="12"/>
    <n v="0"/>
    <s v="Untapped"/>
    <s v="Small"/>
    <n v="2040"/>
    <n v="0"/>
    <s v="http://blocgame.com/stats.php?id=43623"/>
    <s v="Nice"/>
    <s v="2 Hundred Tons per month"/>
    <n v="0"/>
  </r>
  <r>
    <s v="Guldania"/>
    <s v="WiseApple"/>
    <x v="0"/>
    <n v="20"/>
    <n v="0"/>
    <s v="Finest of the 19th century"/>
    <n v="0"/>
    <n v="0"/>
    <s v="Standard"/>
    <n v="14"/>
    <n v="310"/>
    <n v="0"/>
    <x v="2"/>
    <n v="0"/>
    <s v="Untapped"/>
    <s v="None"/>
    <n v="2000"/>
    <n v="0"/>
    <s v="http://blocgame.com/stats.php?id=45986"/>
    <s v="Normal"/>
    <s v="2 Hundred Tons per month"/>
    <n v="0"/>
  </r>
  <r>
    <s v="nopeland"/>
    <s v="atared"/>
    <x v="0"/>
    <n v="20"/>
    <n v="0"/>
    <s v="Finest of the 19th century"/>
    <n v="0"/>
    <n v="0"/>
    <s v="Standard"/>
    <n v="21"/>
    <n v="310"/>
    <n v="0"/>
    <x v="9"/>
    <n v="0"/>
    <s v="Untapped"/>
    <s v="None"/>
    <n v="2000"/>
    <n v="0"/>
    <s v="http://blocgame.com/stats.php?id=46828"/>
    <s v="Normal"/>
    <s v="2 Hundred Tons per month"/>
    <n v="0"/>
  </r>
  <r>
    <s v="SS-Amazonien"/>
    <s v="Mengele-chan"/>
    <x v="0"/>
    <n v="20"/>
    <n v="0"/>
    <s v="Finest of the 19th century"/>
    <n v="0"/>
    <n v="0"/>
    <s v="Standard"/>
    <n v="9"/>
    <n v="310"/>
    <n v="319"/>
    <x v="13"/>
    <n v="0"/>
    <s v="Untapped"/>
    <s v="None"/>
    <n v="2000"/>
    <n v="0"/>
    <s v="http://blocgame.com/stats.php?id=49589"/>
    <s v="Normal"/>
    <s v="4 Hundred Tons per month"/>
    <s v="2 Mbbl per month"/>
  </r>
  <r>
    <s v="Seinlandia"/>
    <s v="CosKramer"/>
    <x v="0"/>
    <n v="20"/>
    <n v="0"/>
    <s v="Finest of the 19th century"/>
    <n v="0"/>
    <n v="0"/>
    <s v="Standard"/>
    <n v="15"/>
    <n v="310"/>
    <n v="0"/>
    <x v="8"/>
    <n v="0"/>
    <s v="Untapped"/>
    <s v="None"/>
    <n v="2000"/>
    <n v="0"/>
    <s v="http://blocgame.com/stats.php?id=50309"/>
    <s v="Normal"/>
    <s v="2 Hundred Tons per month"/>
    <n v="0"/>
  </r>
  <r>
    <s v="The Hex Empire"/>
    <s v="Nikolai East"/>
    <x v="0"/>
    <n v="20"/>
    <n v="0"/>
    <s v="Finest of the 19th century"/>
    <n v="0"/>
    <n v="0"/>
    <s v="Standard"/>
    <n v="6"/>
    <n v="308"/>
    <n v="1"/>
    <x v="13"/>
    <n v="0"/>
    <s v="Untapped"/>
    <s v="None"/>
    <n v="2000"/>
    <n v="0"/>
    <s v="http://blocgame.com/stats.php?id=50442"/>
    <s v="Normal"/>
    <s v="3 Hundred Tons per month"/>
    <s v="1 Mbbl per month"/>
  </r>
  <r>
    <s v="N'vear"/>
    <s v="Czar Jakola"/>
    <x v="0"/>
    <n v="20"/>
    <n v="0"/>
    <s v="Finest of the 19th century"/>
    <n v="0"/>
    <n v="0"/>
    <s v="Standard"/>
    <n v="6"/>
    <n v="308"/>
    <n v="746"/>
    <x v="4"/>
    <n v="0"/>
    <s v="Untapped"/>
    <s v="None"/>
    <n v="2000"/>
    <n v="0"/>
    <s v="http://blocgame.com/stats.php?id=51690"/>
    <s v="Normal"/>
    <s v="2 Hundred Tons per month"/>
    <s v="1 Mbbl per month"/>
  </r>
  <r>
    <s v="Killmaim"/>
    <s v="Dave Killmaim"/>
    <x v="0"/>
    <n v="20"/>
    <n v="0"/>
    <s v="Finest of the 19th century"/>
    <n v="0"/>
    <n v="0"/>
    <s v="Standard"/>
    <n v="19"/>
    <n v="310"/>
    <n v="0"/>
    <x v="1"/>
    <n v="0"/>
    <s v="Untapped"/>
    <s v="None"/>
    <n v="2000"/>
    <n v="0"/>
    <s v="http://blocgame.com/stats.php?id=52370"/>
    <s v="Normal"/>
    <s v="2 Hundred Tons per month"/>
    <n v="0"/>
  </r>
  <r>
    <s v="Felineistan"/>
    <s v="Catassium"/>
    <x v="0"/>
    <n v="25"/>
    <n v="0"/>
    <s v="First World War surplus"/>
    <n v="0"/>
    <n v="0"/>
    <s v="Elite"/>
    <n v="11"/>
    <n v="310"/>
    <n v="0"/>
    <x v="9"/>
    <n v="0"/>
    <s v="Untapped"/>
    <s v="None"/>
    <n v="2000"/>
    <n v="0"/>
    <s v="http://blocgame.com/stats.php?id=53970"/>
    <s v="Normal"/>
    <s v="2 Hundred Tons per month"/>
    <n v="0"/>
  </r>
  <r>
    <s v="Panamastan"/>
    <s v="Fleetfoot"/>
    <x v="0"/>
    <n v="25"/>
    <n v="0"/>
    <s v="First World War surplus"/>
    <n v="0"/>
    <n v="0"/>
    <s v="Elite"/>
    <n v="17"/>
    <n v="310"/>
    <n v="0"/>
    <x v="1"/>
    <n v="0"/>
    <s v="Untapped"/>
    <s v="None"/>
    <n v="2000"/>
    <n v="0"/>
    <s v="http://blocgame.com/stats.php?id=54395"/>
    <s v="Normal"/>
    <s v="2 Hundred Tons per month"/>
    <n v="0"/>
  </r>
  <r>
    <s v="Makela"/>
    <s v="jonassm"/>
    <x v="0"/>
    <n v="20"/>
    <n v="0"/>
    <s v="Finest of the 19th century"/>
    <n v="0"/>
    <n v="0"/>
    <s v="Standard"/>
    <n v="13"/>
    <n v="310"/>
    <n v="0"/>
    <x v="17"/>
    <n v="0"/>
    <s v="Untapped"/>
    <s v="None"/>
    <n v="2000"/>
    <n v="0"/>
    <s v="http://blocgame.com/stats.php?id=55316"/>
    <s v="Normal"/>
    <s v="2 Hundred Tons per month"/>
    <n v="0"/>
  </r>
  <r>
    <s v="Coptic Empire"/>
    <s v="Salomon V"/>
    <x v="0"/>
    <n v="20"/>
    <n v="0"/>
    <s v="Finest of the 19th century"/>
    <n v="0"/>
    <n v="0"/>
    <s v="Standard"/>
    <n v="13"/>
    <n v="310"/>
    <n v="0"/>
    <x v="18"/>
    <n v="0"/>
    <s v="Untapped"/>
    <s v="None"/>
    <n v="2000"/>
    <n v="0"/>
    <s v="http://blocgame.com/stats.php?id=56163"/>
    <s v="Normal"/>
    <s v="2 Hundred Tons per month"/>
    <n v="0"/>
  </r>
  <r>
    <s v="Smite"/>
    <s v="Northrop"/>
    <x v="0"/>
    <n v="20"/>
    <n v="0"/>
    <s v="Finest of the 19th century"/>
    <n v="0"/>
    <n v="0"/>
    <s v="Standard"/>
    <n v="15"/>
    <n v="310"/>
    <n v="0"/>
    <x v="1"/>
    <n v="0"/>
    <s v="Untapped"/>
    <s v="None"/>
    <n v="2000"/>
    <n v="0"/>
    <s v="http://blocgame.com/stats.php?id=56309"/>
    <s v="Normal"/>
    <s v="2 Hundred Tons per month"/>
    <n v="0"/>
  </r>
  <r>
    <s v="Escrilia"/>
    <s v="Rosdos"/>
    <x v="0"/>
    <n v="14"/>
    <n v="0"/>
    <s v="Finest of the 19th century"/>
    <n v="0"/>
    <n v="0"/>
    <s v="Poor"/>
    <n v="73"/>
    <n v="308"/>
    <n v="0"/>
    <x v="10"/>
    <n v="0"/>
    <s v="Untapped"/>
    <s v="None"/>
    <n v="1960"/>
    <n v="0"/>
    <s v="http://blocgame.com/stats.php?id=57114"/>
    <s v="Nice"/>
    <s v="5 Hundred Tons per month"/>
    <n v="0"/>
  </r>
  <r>
    <s v="Burlmenia"/>
    <s v="Nathan Barlow"/>
    <x v="10"/>
    <n v="31"/>
    <n v="0"/>
    <s v="First World War surplus"/>
    <n v="0"/>
    <n v="0"/>
    <s v="Elite"/>
    <n v="59"/>
    <n v="299"/>
    <n v="0"/>
    <x v="13"/>
    <n v="0"/>
    <s v="Untapped"/>
    <s v="None"/>
    <n v="2000"/>
    <n v="0"/>
    <s v="http://blocgame.com/stats.php?id=57957"/>
    <s v="Angelic"/>
    <s v="3 Hundred Tons per month"/>
    <n v="0"/>
  </r>
  <r>
    <s v="poggy"/>
    <s v="yipog"/>
    <x v="0"/>
    <n v="4"/>
    <n v="0"/>
    <s v="Finest of the 19th century"/>
    <n v="0"/>
    <n v="0"/>
    <s v="Elite"/>
    <n v="36"/>
    <n v="325"/>
    <n v="0"/>
    <x v="1"/>
    <n v="0"/>
    <s v="Untapped"/>
    <s v="None"/>
    <n v="1625"/>
    <n v="0"/>
    <s v="http://blocgame.com/stats.php?id=58681"/>
    <s v="Questionable"/>
    <s v="2 Hundred Tons per month"/>
    <n v="0"/>
  </r>
  <r>
    <s v="hadouken"/>
    <s v="Mikeisgay"/>
    <x v="0"/>
    <n v="9"/>
    <n v="0"/>
    <s v="Finest of the 19th century"/>
    <n v="0"/>
    <n v="0"/>
    <s v="Standard"/>
    <n v="22"/>
    <n v="310"/>
    <n v="0"/>
    <x v="7"/>
    <n v="0"/>
    <s v="Untapped"/>
    <s v="None"/>
    <n v="1980"/>
    <n v="0"/>
    <s v="http://blocgame.com/stats.php?id=59113"/>
    <s v="Normal"/>
    <s v="2 Hundred Tons per month"/>
    <n v="0"/>
  </r>
  <r>
    <s v="Cypentia"/>
    <s v="Drudric"/>
    <x v="0"/>
    <n v="25"/>
    <n v="0"/>
    <s v="First World War surplus"/>
    <n v="0"/>
    <n v="0"/>
    <s v="Elite"/>
    <n v="11"/>
    <n v="308"/>
    <n v="2"/>
    <x v="2"/>
    <n v="0"/>
    <s v="Untapped"/>
    <s v="None"/>
    <n v="2000"/>
    <n v="0"/>
    <s v="http://blocgame.com/stats.php?id=59796"/>
    <s v="Normal"/>
    <s v="4 Hundred Tons per month"/>
    <s v="2 Mbbl per month"/>
  </r>
  <r>
    <s v="Planet Quebec"/>
    <s v="Cabel Fistro"/>
    <x v="0"/>
    <n v="20"/>
    <n v="0"/>
    <s v="Finest of the 19th century"/>
    <n v="0"/>
    <n v="0"/>
    <s v="Standard"/>
    <n v="17"/>
    <n v="310"/>
    <n v="0"/>
    <x v="2"/>
    <n v="0"/>
    <s v="Untapped"/>
    <s v="None"/>
    <n v="2000"/>
    <n v="0"/>
    <s v="http://blocgame.com/stats.php?id=59903"/>
    <s v="Normal"/>
    <s v="2 Hundred Tons per month"/>
    <n v="0"/>
  </r>
  <r>
    <s v="MyKingdom"/>
    <s v="General"/>
    <x v="2"/>
    <n v="39"/>
    <n v="0"/>
    <s v="First World War surplus"/>
    <n v="0"/>
    <n v="0"/>
    <s v="Standard"/>
    <n v="1"/>
    <n v="307"/>
    <n v="251"/>
    <x v="10"/>
    <n v="0"/>
    <s v="Untapped"/>
    <s v="None"/>
    <n v="2000"/>
    <n v="0"/>
    <s v="http://blocgame.com/stats.php?id=60728"/>
    <s v="Angelic"/>
    <s v="5 Hundred Tons per month"/>
    <s v="1 Mbbl per month"/>
  </r>
  <r>
    <s v="NationalFreedom"/>
    <s v="Muhammad Ali"/>
    <x v="7"/>
    <n v="18"/>
    <n v="0"/>
    <s v="Finest of the 19th century"/>
    <n v="0"/>
    <n v="0"/>
    <s v="Elite"/>
    <n v="5"/>
    <n v="307"/>
    <n v="0"/>
    <x v="5"/>
    <n v="0"/>
    <s v="Untapped"/>
    <s v="None"/>
    <n v="2000"/>
    <n v="0"/>
    <s v="http://blocgame.com/stats.php?id=62085"/>
    <s v="Angelic"/>
    <s v="2 Hundred Tons per month"/>
    <n v="0"/>
  </r>
  <r>
    <s v="AloqStaq"/>
    <s v="zulhasr39680"/>
    <x v="9"/>
    <n v="39"/>
    <n v="0"/>
    <s v="First World War surplus"/>
    <n v="0"/>
    <n v="0"/>
    <s v="Standard"/>
    <n v="44"/>
    <n v="298"/>
    <n v="2242"/>
    <x v="6"/>
    <n v="0"/>
    <s v="Untapped"/>
    <s v="Meagre"/>
    <n v="2000"/>
    <n v="0"/>
    <s v="http://blocgame.com/stats.php?id=62186"/>
    <s v="Angelic"/>
    <s v="4 Hundred Tons per month"/>
    <s v="4 Mbbl per month"/>
  </r>
  <r>
    <s v="Triscaria"/>
    <s v="Triv455"/>
    <x v="0"/>
    <n v="25"/>
    <n v="0"/>
    <s v="First World War surplus"/>
    <n v="0"/>
    <n v="0"/>
    <s v="Elite"/>
    <n v="37"/>
    <n v="299"/>
    <n v="0"/>
    <x v="11"/>
    <n v="0"/>
    <s v="Untapped"/>
    <s v="None"/>
    <n v="2000"/>
    <n v="0"/>
    <s v="http://blocgame.com/stats.php?id=62313"/>
    <s v="Angelic"/>
    <s v="2 Hundred Tons per month"/>
    <n v="0"/>
  </r>
  <r>
    <s v="MembumiHangus"/>
    <s v="Hambikko"/>
    <x v="2"/>
    <n v="19"/>
    <n v="0"/>
    <s v="Finest of the 19th century"/>
    <n v="0"/>
    <n v="0"/>
    <s v="Good"/>
    <n v="4"/>
    <n v="303"/>
    <n v="2520"/>
    <x v="6"/>
    <n v="0"/>
    <s v="Untapped"/>
    <s v="Meagre"/>
    <n v="1999"/>
    <n v="0"/>
    <s v="http://blocgame.com/stats.php?id=62424"/>
    <s v="Nice"/>
    <s v="5 Hundred Tons per month"/>
    <s v="2 Mbbl per month"/>
  </r>
  <r>
    <s v="Domesticus"/>
    <s v="CorruptedNerd669"/>
    <x v="23"/>
    <n v="29"/>
    <n v="0"/>
    <s v="First World War surplus"/>
    <n v="0"/>
    <n v="0"/>
    <s v="Good"/>
    <n v="1"/>
    <n v="305"/>
    <n v="1593"/>
    <x v="5"/>
    <n v="0"/>
    <s v="Untapped"/>
    <s v="Meagre"/>
    <n v="2000"/>
    <n v="0"/>
    <s v="http://blocgame.com/stats.php?id=63114"/>
    <s v="Nice"/>
    <s v="3 Hundred Tons per month"/>
    <s v="3 Mbbl per month"/>
  </r>
  <r>
    <s v="sranie"/>
    <s v="rucham psa jak sra"/>
    <x v="0"/>
    <n v="2"/>
    <n v="0"/>
    <s v="Finest of the 19th century"/>
    <n v="0"/>
    <n v="0"/>
    <s v="Standard"/>
    <n v="65"/>
    <n v="321"/>
    <n v="0"/>
    <x v="6"/>
    <n v="0"/>
    <s v="Untapped"/>
    <s v="None"/>
    <n v="1650"/>
    <n v="0"/>
    <s v="http://blocgame.com/stats.php?id=63131"/>
    <s v="Normal"/>
    <s v="2 Hundred Tons per month"/>
    <n v="0"/>
  </r>
  <r>
    <s v="Zerg"/>
    <s v="BigBrotherJim"/>
    <x v="3"/>
    <n v="39"/>
    <n v="0"/>
    <s v="First World War surplus"/>
    <n v="0"/>
    <n v="0"/>
    <s v="Standard"/>
    <n v="25"/>
    <n v="301"/>
    <n v="0"/>
    <x v="2"/>
    <n v="0"/>
    <s v="Untapped"/>
    <s v="None"/>
    <n v="2000"/>
    <n v="0"/>
    <s v="http://blocgame.com/stats.php?id=63573"/>
    <s v="Good"/>
    <s v="2 Hundred Tons per month"/>
    <n v="0"/>
  </r>
  <r>
    <s v="kuci"/>
    <s v="kiki"/>
    <x v="0"/>
    <n v="20"/>
    <n v="0"/>
    <s v="Finest of the 19th century"/>
    <n v="0"/>
    <n v="0"/>
    <s v="Standard"/>
    <n v="6"/>
    <n v="311"/>
    <n v="0"/>
    <x v="10"/>
    <n v="0"/>
    <s v="Untapped"/>
    <s v="None"/>
    <n v="2000"/>
    <n v="0"/>
    <s v="http://blocgame.com/stats.php?id=63755"/>
    <s v="Normal"/>
    <s v="3 Hundred Tons per month"/>
    <s v="1 Mbbl per month"/>
  </r>
  <r>
    <s v="Aziwannja"/>
    <s v="FUGGINnormie"/>
    <x v="0"/>
    <n v="25"/>
    <n v="0"/>
    <s v="First World War surplus"/>
    <n v="0"/>
    <n v="0"/>
    <s v="Elite"/>
    <n v="22"/>
    <n v="308"/>
    <n v="0"/>
    <x v="19"/>
    <n v="0"/>
    <s v="Untapped"/>
    <s v="None"/>
    <n v="2000"/>
    <n v="0"/>
    <s v="http://blocgame.com/stats.php?id=63757"/>
    <s v="Normal"/>
    <s v="3 Hundred Tons per month"/>
    <s v="1 Mbbl per month"/>
  </r>
  <r>
    <s v="Brilab"/>
    <s v="RainbowPenguin"/>
    <x v="0"/>
    <n v="20"/>
    <n v="0"/>
    <s v="Finest of the 19th century"/>
    <n v="0"/>
    <n v="0"/>
    <s v="Standard"/>
    <n v="21"/>
    <n v="310"/>
    <n v="448"/>
    <x v="11"/>
    <n v="0"/>
    <s v="Untapped"/>
    <s v="None"/>
    <n v="2000"/>
    <n v="0"/>
    <s v="http://blocgame.com/stats.php?id=63759"/>
    <s v="Normal"/>
    <s v="2 Hundred Tons per month"/>
    <s v="1 Mbbl per month"/>
  </r>
  <r>
    <s v="skandenburg"/>
    <s v="ataRed1"/>
    <x v="0"/>
    <n v="25"/>
    <n v="0"/>
    <s v="First World War surplus"/>
    <n v="0"/>
    <n v="0"/>
    <s v="Elite"/>
    <n v="21"/>
    <n v="310"/>
    <n v="1"/>
    <x v="9"/>
    <n v="0"/>
    <s v="Untapped"/>
    <s v="None"/>
    <n v="2000"/>
    <n v="0"/>
    <s v="http://blocgame.com/stats.php?id=63760"/>
    <s v="Normal"/>
    <s v="3 Hundred Tons per month"/>
    <s v="1 Mbbl per month"/>
  </r>
  <r>
    <s v="Liang Dynasty"/>
    <s v="Golden Lion"/>
    <x v="0"/>
    <n v="20"/>
    <n v="0"/>
    <s v="Finest of the 19th century"/>
    <n v="0"/>
    <n v="0"/>
    <s v="Standard"/>
    <n v="19"/>
    <n v="308"/>
    <n v="1"/>
    <x v="17"/>
    <n v="0"/>
    <s v="Untapped"/>
    <s v="None"/>
    <n v="2000"/>
    <n v="0"/>
    <s v="http://blocgame.com/stats.php?id=63762"/>
    <s v="Normal"/>
    <s v="2 Hundred Tons per month"/>
    <s v="1 Mbbl per month"/>
  </r>
  <r>
    <s v="Nova Cykagrad"/>
    <s v="Tsar Duode"/>
    <x v="12"/>
    <n v="20"/>
    <n v="0"/>
    <s v="Finest of the 19th century"/>
    <n v="0"/>
    <n v="0"/>
    <s v="Standard"/>
    <n v="11"/>
    <n v="308"/>
    <n v="1"/>
    <x v="1"/>
    <n v="0"/>
    <s v="Untapped"/>
    <s v="None"/>
    <n v="2000"/>
    <n v="0"/>
    <s v="http://blocgame.com/stats.php?id=63764"/>
    <s v="Normal"/>
    <s v="3 Hundred Tons per month"/>
    <s v="1 Mbbl per month"/>
  </r>
  <r>
    <s v="Bullet Farm"/>
    <s v="Bullet Farmer"/>
    <x v="0"/>
    <n v="20"/>
    <n v="0"/>
    <s v="Finest of the 19th century"/>
    <n v="0"/>
    <n v="0"/>
    <s v="Elite"/>
    <n v="20"/>
    <n v="308"/>
    <n v="4296"/>
    <x v="1"/>
    <n v="0"/>
    <s v="Untapped"/>
    <s v="None"/>
    <n v="2000"/>
    <n v="0"/>
    <s v="http://blocgame.com/stats.php?id=63766"/>
    <s v="Normal"/>
    <s v="3 Hundred Tons per month"/>
    <n v="0"/>
  </r>
  <r>
    <s v="GAK-+"/>
    <s v="KingGakoffical"/>
    <x v="0"/>
    <n v="20"/>
    <n v="0"/>
    <s v="Finest of the 19th century"/>
    <n v="0"/>
    <n v="0"/>
    <s v="Standard"/>
    <n v="17"/>
    <n v="310"/>
    <n v="0"/>
    <x v="2"/>
    <n v="0"/>
    <s v="Untapped"/>
    <s v="None"/>
    <n v="2000"/>
    <n v="0"/>
    <s v="http://blocgame.com/stats.php?id=63767"/>
    <s v="Normal"/>
    <s v="2 Hundred Tons per month"/>
    <n v="0"/>
  </r>
  <r>
    <s v="Klan"/>
    <s v="RysioZKlanu"/>
    <x v="0"/>
    <n v="20"/>
    <n v="0"/>
    <s v="Finest of the 19th century"/>
    <n v="0"/>
    <n v="0"/>
    <s v="Standard"/>
    <n v="18"/>
    <n v="310"/>
    <n v="0"/>
    <x v="10"/>
    <n v="0"/>
    <s v="Untapped"/>
    <s v="None"/>
    <n v="2000"/>
    <n v="0"/>
    <s v="http://blocgame.com/stats.php?id=63768"/>
    <s v="Normal"/>
    <s v="2 Hundred Tons per month"/>
    <n v="0"/>
  </r>
  <r>
    <s v="Lingoria"/>
    <s v="Pecheneg"/>
    <x v="0"/>
    <n v="20"/>
    <n v="0"/>
    <s v="Finest of the 19th century"/>
    <n v="0"/>
    <n v="0"/>
    <s v="Standard"/>
    <n v="17"/>
    <n v="308"/>
    <n v="0"/>
    <x v="12"/>
    <n v="0"/>
    <s v="Untapped"/>
    <s v="None"/>
    <n v="1990"/>
    <n v="0"/>
    <s v="http://blocgame.com/stats.php?id=63770"/>
    <s v="Normal"/>
    <s v="2 Hundred Tons per month"/>
    <n v="0"/>
  </r>
  <r>
    <s v="Carteles"/>
    <s v="Miss Senza"/>
    <x v="0"/>
    <n v="20"/>
    <n v="0"/>
    <s v="Finest of the 19th century"/>
    <n v="0"/>
    <n v="0"/>
    <s v="Standard"/>
    <n v="2"/>
    <n v="310"/>
    <n v="0"/>
    <x v="8"/>
    <n v="0"/>
    <s v="Untapped"/>
    <s v="None"/>
    <n v="2000"/>
    <n v="0"/>
    <s v="http://blocgame.com/stats.php?id=63771"/>
    <s v="Normal"/>
    <s v="2 Hundred Tons per month"/>
    <n v="0"/>
  </r>
  <r>
    <s v="Cepat"/>
    <s v="Auvit"/>
    <x v="0"/>
    <n v="20"/>
    <n v="0"/>
    <s v="Finest of the 19th century"/>
    <n v="0"/>
    <n v="0"/>
    <s v="Standard"/>
    <n v="16"/>
    <n v="310"/>
    <n v="418"/>
    <x v="16"/>
    <n v="0"/>
    <s v="Untapped"/>
    <s v="None"/>
    <n v="2000"/>
    <n v="0"/>
    <s v="http://blocgame.com/stats.php?id=63773"/>
    <s v="Normal"/>
    <s v="2 Hundred Tons per month"/>
    <s v="1 Mbbl per month"/>
  </r>
  <r>
    <s v="Russica"/>
    <s v="austinfitch76"/>
    <x v="37"/>
    <n v="25"/>
    <n v="0"/>
    <s v="First World War surplus"/>
    <n v="0"/>
    <n v="0"/>
    <s v="Elite"/>
    <n v="13"/>
    <n v="308"/>
    <n v="0"/>
    <x v="12"/>
    <n v="0"/>
    <s v="Untapped"/>
    <s v="None"/>
    <n v="2000"/>
    <n v="0"/>
    <s v="http://blocgame.com/stats.php?id=63781"/>
    <s v="Normal"/>
    <s v="3 Hundred Tons per month"/>
    <n v="0"/>
  </r>
  <r>
    <s v="sims slavery"/>
    <s v="missuh sir"/>
    <x v="0"/>
    <n v="20"/>
    <n v="0"/>
    <s v="Finest of the 19th century"/>
    <n v="0"/>
    <n v="0"/>
    <s v="Standard"/>
    <n v="13"/>
    <n v="310"/>
    <n v="0"/>
    <x v="16"/>
    <n v="0"/>
    <s v="Untapped"/>
    <s v="None"/>
    <n v="2000"/>
    <n v="0"/>
    <s v="http://blocgame.com/stats.php?id=63783"/>
    <s v="Normal"/>
    <s v="2 Hundred Tons per month"/>
    <n v="0"/>
  </r>
  <r>
    <s v="Mafros"/>
    <s v="hocuspocusinedible"/>
    <x v="38"/>
    <n v="20"/>
    <n v="0"/>
    <s v="Finest of the 19th century"/>
    <n v="0"/>
    <n v="0"/>
    <s v="Standard"/>
    <n v="11"/>
    <n v="310"/>
    <n v="1"/>
    <x v="12"/>
    <n v="0"/>
    <s v="Untapped"/>
    <s v="Meagre"/>
    <n v="2000"/>
    <n v="0"/>
    <s v="http://blocgame.com/stats.php?id=63788"/>
    <s v="Normal"/>
    <s v="3 Hundred Tons per month"/>
    <s v="1 Mbbl per month"/>
  </r>
  <r>
    <s v="PEWDIEPIE"/>
    <s v="HANFAN1"/>
    <x v="39"/>
    <n v="25"/>
    <n v="0"/>
    <s v="First World War surplus"/>
    <n v="0"/>
    <n v="0"/>
    <s v="Elite"/>
    <n v="11"/>
    <n v="310"/>
    <n v="0"/>
    <x v="18"/>
    <n v="0"/>
    <s v="Untapped"/>
    <s v="None"/>
    <n v="2000"/>
    <n v="0"/>
    <s v="http://blocgame.com/stats.php?id=63789"/>
    <s v="Normal"/>
    <s v="2 Hundred Tons per month"/>
    <n v="0"/>
  </r>
  <r>
    <s v="Chris Cooper"/>
    <s v="Tyrant Myrrr"/>
    <x v="0"/>
    <n v="20"/>
    <n v="0"/>
    <s v="Finest of the 19th century"/>
    <n v="0"/>
    <n v="0"/>
    <s v="Standard"/>
    <n v="11"/>
    <n v="310"/>
    <n v="0"/>
    <x v="2"/>
    <n v="0"/>
    <s v="Untapped"/>
    <s v="None"/>
    <n v="2000"/>
    <n v="0"/>
    <s v="http://blocgame.com/stats.php?id=63790"/>
    <s v="Normal"/>
    <s v="2 Hundred Tons per month"/>
    <n v="0"/>
  </r>
  <r>
    <s v="Vaska"/>
    <s v="Emma"/>
    <x v="0"/>
    <n v="20"/>
    <n v="0"/>
    <s v="Finest of the 19th century"/>
    <n v="0"/>
    <n v="0"/>
    <s v="Standard"/>
    <n v="2"/>
    <n v="310"/>
    <n v="1"/>
    <x v="16"/>
    <n v="0"/>
    <s v="Untapped"/>
    <s v="None"/>
    <n v="2000"/>
    <n v="0"/>
    <s v="http://blocgame.com/stats.php?id=63792"/>
    <s v="Normal"/>
    <s v="2 Hundred Tons per month"/>
    <s v="1 Mbbl per month"/>
  </r>
  <r>
    <s v="Bixnoodia"/>
    <s v="King Abdi"/>
    <x v="0"/>
    <n v="20"/>
    <n v="0"/>
    <s v="Finest of the 19th century"/>
    <n v="0"/>
    <n v="0"/>
    <s v="Standard"/>
    <n v="12"/>
    <n v="310"/>
    <n v="0"/>
    <x v="3"/>
    <n v="0"/>
    <s v="Untapped"/>
    <s v="None"/>
    <n v="2000"/>
    <n v="0"/>
    <s v="http://blocgame.com/stats.php?id=63793"/>
    <s v="Normal"/>
    <s v="2 Hundred Tons per month"/>
    <n v="0"/>
  </r>
  <r>
    <s v="Ptoria"/>
    <s v="tswea31"/>
    <x v="0"/>
    <n v="27"/>
    <n v="0"/>
    <s v="First World War surplus"/>
    <n v="0"/>
    <n v="0"/>
    <s v="Elite"/>
    <n v="11"/>
    <n v="310"/>
    <n v="0"/>
    <x v="12"/>
    <n v="0"/>
    <s v="Untapped"/>
    <s v="None"/>
    <n v="2020"/>
    <n v="0"/>
    <s v="http://blocgame.com/stats.php?id=63795"/>
    <s v="Isolated"/>
    <s v="2 Hundred Tons per month"/>
    <n v="0"/>
  </r>
  <r>
    <s v="Aspertia"/>
    <s v="giorgettio"/>
    <x v="0"/>
    <n v="4"/>
    <n v="0"/>
    <s v="Finest of the 19th century"/>
    <n v="0"/>
    <n v="0"/>
    <s v="Standard"/>
    <n v="8"/>
    <n v="315"/>
    <n v="1"/>
    <x v="5"/>
    <n v="0"/>
    <s v="Untapped"/>
    <s v="None"/>
    <n v="2000"/>
    <n v="0"/>
    <s v="http://blocgame.com/stats.php?id=63797"/>
    <s v="Normal"/>
    <s v="3 Hundred Tons per month"/>
    <s v="1 Mbbl per month"/>
  </r>
  <r>
    <s v="Crux Central"/>
    <s v="Rangecc"/>
    <x v="0"/>
    <n v="1"/>
    <n v="0"/>
    <s v="Finest of the 19th century"/>
    <n v="0"/>
    <n v="0"/>
    <s v="Undisciplined Rabble"/>
    <n v="58"/>
    <n v="307"/>
    <n v="2"/>
    <x v="17"/>
    <n v="0"/>
    <s v="Untapped"/>
    <s v="None"/>
    <n v="1940"/>
    <n v="0"/>
    <s v="http://blocgame.com/stats.php?id=45115"/>
    <s v="Nice"/>
    <s v="5 Hundred Tons per month"/>
    <s v="2 Mbbl per month"/>
  </r>
  <r>
    <s v="Vekta"/>
    <s v="Strongbad"/>
    <x v="4"/>
    <n v="39"/>
    <n v="0"/>
    <s v="First World War surplus"/>
    <n v="1"/>
    <n v="0"/>
    <s v="Good"/>
    <n v="6"/>
    <n v="303"/>
    <n v="416"/>
    <x v="2"/>
    <n v="0"/>
    <s v="Untapped"/>
    <s v="None"/>
    <n v="2079"/>
    <n v="0"/>
    <s v="http://blocgame.com/stats.php?id=46288"/>
    <s v="Good"/>
    <s v="3 Hundred Tons per month"/>
    <s v="2 Mbbl per month"/>
  </r>
  <r>
    <s v="Dimaster"/>
    <s v="Urnerun"/>
    <x v="0"/>
    <n v="22"/>
    <n v="0"/>
    <s v="Finest of the 19th century"/>
    <n v="0"/>
    <n v="0"/>
    <s v="Standard"/>
    <n v="7"/>
    <n v="308"/>
    <n v="2"/>
    <x v="4"/>
    <n v="0"/>
    <s v="Untapped"/>
    <s v="None"/>
    <n v="2000"/>
    <n v="0"/>
    <s v="http://blocgame.com/stats.php?id=49731"/>
    <s v="Normal"/>
    <s v="5 Hundred Tons per month"/>
    <s v="2 Mbbl per month"/>
  </r>
  <r>
    <s v="Iraqi Empire"/>
    <s v="Labib6"/>
    <x v="0"/>
    <n v="31"/>
    <n v="0"/>
    <s v="Finest of the 19th century"/>
    <n v="0"/>
    <n v="0"/>
    <s v="Standard"/>
    <n v="7"/>
    <n v="305"/>
    <n v="1213"/>
    <x v="5"/>
    <n v="0"/>
    <s v="Untapped"/>
    <s v="Meagre"/>
    <n v="2000"/>
    <n v="0"/>
    <s v="http://blocgame.com/stats.php?id=50058"/>
    <s v="Good"/>
    <s v="2 Hundred Tons per month"/>
    <s v="2 Mbbl per month"/>
  </r>
  <r>
    <s v="Krasnyyikistan"/>
    <s v="JohnTheGreat"/>
    <x v="15"/>
    <n v="31"/>
    <n v="0"/>
    <s v="Finest of the 19th century"/>
    <n v="0"/>
    <n v="0"/>
    <s v="Elite"/>
    <n v="35"/>
    <n v="300"/>
    <n v="4440"/>
    <x v="1"/>
    <n v="0"/>
    <s v="Untapped"/>
    <s v="Meagre"/>
    <n v="2039"/>
    <n v="0"/>
    <s v="http://blocgame.com/stats.php?id=50209"/>
    <s v="Good"/>
    <s v="2 Hundred Tons per month"/>
    <s v="2 Mbbl per month"/>
  </r>
  <r>
    <s v="the rising fire"/>
    <s v="Morthem"/>
    <x v="0"/>
    <n v="33"/>
    <n v="0"/>
    <s v="First World War surplus"/>
    <n v="0"/>
    <n v="0"/>
    <s v="Good"/>
    <n v="53"/>
    <n v="305"/>
    <n v="0"/>
    <x v="11"/>
    <n v="0"/>
    <s v="Untapped"/>
    <s v="None"/>
    <n v="2000"/>
    <n v="0"/>
    <s v="http://blocgame.com/stats.php?id=52996"/>
    <s v="Nice"/>
    <s v="5 Hundred Tons per month"/>
    <n v="0"/>
  </r>
  <r>
    <s v="Shekel Land"/>
    <s v="Sheklesteinthefourth"/>
    <x v="3"/>
    <n v="33"/>
    <n v="0"/>
    <s v="First World War surplus"/>
    <n v="0"/>
    <n v="0"/>
    <s v="Elite"/>
    <n v="1"/>
    <n v="305"/>
    <n v="1"/>
    <x v="7"/>
    <n v="0"/>
    <s v="Untapped"/>
    <s v="Meagre"/>
    <n v="2020"/>
    <n v="0"/>
    <s v="http://blocgame.com/stats.php?id=54689"/>
    <s v="Normal"/>
    <s v="4 Hundred Tons per month"/>
    <s v="1 Mbbl per month"/>
  </r>
  <r>
    <s v="Arabic Union"/>
    <s v="Comrade Izy"/>
    <x v="6"/>
    <n v="44"/>
    <n v="0"/>
    <s v="First World War surplus"/>
    <n v="0"/>
    <n v="0"/>
    <s v="Standard"/>
    <n v="5"/>
    <n v="301"/>
    <n v="2105"/>
    <x v="5"/>
    <n v="0"/>
    <s v="Untapped"/>
    <s v="Meagre"/>
    <n v="2060"/>
    <n v="0"/>
    <s v="http://blocgame.com/stats.php?id=59855"/>
    <s v="Angelic"/>
    <s v="2 Hundred Tons per month"/>
    <s v="5 Mbbl per month"/>
  </r>
  <r>
    <s v="Thinkpad"/>
    <s v="maskedplacebo"/>
    <x v="3"/>
    <n v="25"/>
    <n v="0"/>
    <s v="Finest of the 19th century"/>
    <n v="0"/>
    <n v="0"/>
    <s v="Good"/>
    <n v="2"/>
    <n v="301"/>
    <n v="97"/>
    <x v="0"/>
    <n v="0"/>
    <s v="Untapped"/>
    <s v="Meagre"/>
    <n v="2059"/>
    <n v="0"/>
    <s v="http://blocgame.com/stats.php?id=63332"/>
    <s v="Good"/>
    <s v="3 Hundred Tons per month"/>
    <s v="1 Mbbl per month"/>
  </r>
  <r>
    <s v="Zhongguo"/>
    <s v="Chairman Mao"/>
    <x v="3"/>
    <n v="37"/>
    <n v="0"/>
    <s v="First World War surplus"/>
    <n v="0"/>
    <n v="0"/>
    <s v="Standard"/>
    <n v="1"/>
    <n v="303"/>
    <n v="1"/>
    <x v="17"/>
    <n v="0"/>
    <s v="Untapped"/>
    <s v="None"/>
    <n v="2000"/>
    <n v="0"/>
    <s v="http://blocgame.com/stats.php?id=63425"/>
    <s v="Nice"/>
    <s v="3 Hundred Tons per month"/>
    <s v="1 Mbbl per month"/>
  </r>
  <r>
    <s v="Neu-Berlin"/>
    <s v="JewWithCoins"/>
    <x v="3"/>
    <n v="26"/>
    <n v="0"/>
    <s v="First World War surplus"/>
    <n v="0"/>
    <n v="0"/>
    <s v="Standard"/>
    <n v="0"/>
    <n v="306"/>
    <n v="466"/>
    <x v="17"/>
    <n v="0"/>
    <s v="Untapped"/>
    <s v="Meagre"/>
    <n v="2000"/>
    <n v="0"/>
    <s v="http://blocgame.com/stats.php?id=63504"/>
    <s v="Good"/>
    <s v="5 Hundred Tons per month"/>
    <s v="3 Mbbl per month"/>
  </r>
  <r>
    <s v="Jahidenistan"/>
    <s v="ï¿½hlï¿½msï¿½hlï¿½m"/>
    <x v="0"/>
    <n v="27"/>
    <n v="0"/>
    <s v="First World War surplus"/>
    <n v="0"/>
    <n v="0"/>
    <s v="Elite"/>
    <n v="16"/>
    <n v="308"/>
    <n v="2382"/>
    <x v="5"/>
    <n v="0"/>
    <s v="Untapped"/>
    <s v="None"/>
    <n v="2000"/>
    <n v="0"/>
    <s v="http://blocgame.com/stats.php?id=63774"/>
    <s v="Normal"/>
    <s v="2 Hundred Tons per month"/>
    <s v="1 Mbbl per month"/>
  </r>
  <r>
    <s v="Karrah"/>
    <s v="Hexapod"/>
    <x v="0"/>
    <n v="8"/>
    <n v="0"/>
    <s v="Finest of the 19th century"/>
    <n v="0"/>
    <n v="0"/>
    <s v="Poor"/>
    <n v="60"/>
    <n v="324"/>
    <n v="0"/>
    <x v="0"/>
    <n v="0"/>
    <s v="Untapped"/>
    <s v="None"/>
    <n v="1617"/>
    <n v="0"/>
    <s v="http://blocgame.com/stats.php?id=52270"/>
    <s v="Nice"/>
    <s v="2 Hundred Tons per month"/>
    <n v="0"/>
  </r>
  <r>
    <s v="Somewheresburg"/>
    <s v="I.M. Clueless"/>
    <x v="0"/>
    <n v="29"/>
    <n v="0"/>
    <s v="First World War surplus"/>
    <n v="0"/>
    <n v="0"/>
    <s v="Elite"/>
    <n v="21"/>
    <n v="304"/>
    <n v="1012"/>
    <x v="12"/>
    <n v="0"/>
    <s v="Untapped"/>
    <s v="None"/>
    <n v="2000"/>
    <n v="0"/>
    <s v="http://blocgame.com/stats.php?id=52880"/>
    <s v="Normal"/>
    <s v="4 Hundred Tons per month"/>
    <s v="2 Mbbl per month"/>
  </r>
  <r>
    <s v="not my friends"/>
    <s v="Not my friends"/>
    <x v="0"/>
    <n v="9"/>
    <n v="0"/>
    <s v="Finest of the 19th century"/>
    <n v="0"/>
    <n v="0"/>
    <s v="Standard"/>
    <n v="93"/>
    <n v="318"/>
    <n v="0"/>
    <x v="17"/>
    <n v="0"/>
    <s v="Untapped"/>
    <s v="None"/>
    <n v="1617"/>
    <n v="0"/>
    <s v="http://blocgame.com/stats.php?id=53496"/>
    <s v="Angelic"/>
    <s v="2 Hundred Tons per month"/>
    <n v="0"/>
  </r>
  <r>
    <s v="Marijuana"/>
    <s v="Weed is Good the III"/>
    <x v="7"/>
    <n v="6"/>
    <n v="0"/>
    <s v="Finest of the 19th century"/>
    <n v="0"/>
    <n v="0"/>
    <s v="Poor"/>
    <n v="6"/>
    <n v="318"/>
    <n v="0"/>
    <x v="4"/>
    <n v="0"/>
    <s v="Untapped"/>
    <s v="None"/>
    <n v="1633"/>
    <n v="0"/>
    <s v="http://blocgame.com/stats.php?id=56663"/>
    <s v="Angelic"/>
    <s v="7 Hundred Tons per month"/>
    <s v="2 Mbbl per month"/>
  </r>
  <r>
    <s v="Freshwell"/>
    <s v="Serious"/>
    <x v="11"/>
    <n v="23"/>
    <n v="0"/>
    <s v="First World War surplus"/>
    <n v="0"/>
    <n v="0"/>
    <s v="Good"/>
    <n v="46"/>
    <n v="294"/>
    <n v="4574"/>
    <x v="6"/>
    <n v="0"/>
    <n v="0"/>
    <s v="Meagre"/>
    <n v="1921"/>
    <n v="0"/>
    <s v="http://blocgame.com/stats.php?id=58341"/>
    <s v="Angelic"/>
    <s v="6 Hundred Tons per month"/>
    <s v="9 Mbbl per month"/>
  </r>
  <r>
    <s v="Aminia"/>
    <s v="WashNats"/>
    <x v="0"/>
    <n v="7"/>
    <n v="0"/>
    <s v="First World War surplus"/>
    <n v="0"/>
    <n v="0"/>
    <s v="Elite"/>
    <n v="29"/>
    <n v="318"/>
    <n v="0"/>
    <x v="4"/>
    <n v="0"/>
    <s v="Untapped"/>
    <s v="None"/>
    <n v="1617"/>
    <n v="0"/>
    <s v="http://blocgame.com/stats.php?id=59913"/>
    <s v="Angelic"/>
    <s v="2 Hundred Tons per month"/>
    <n v="0"/>
  </r>
  <r>
    <s v="FreeEastAfrica"/>
    <s v="Blanqui"/>
    <x v="0"/>
    <n v="7"/>
    <n v="0"/>
    <s v="First World War surplus"/>
    <n v="0"/>
    <n v="0"/>
    <s v="Elite"/>
    <n v="72"/>
    <n v="318"/>
    <n v="0"/>
    <x v="18"/>
    <n v="0"/>
    <s v="Untapped"/>
    <s v="None"/>
    <n v="1617"/>
    <n v="0"/>
    <s v="http://blocgame.com/stats.php?id=60412"/>
    <s v="Angelic"/>
    <s v="2 Hundred Tons per month"/>
    <n v="0"/>
  </r>
  <r>
    <s v="New Wadowice"/>
    <s v="anone2137"/>
    <x v="8"/>
    <n v="44"/>
    <n v="0"/>
    <s v="First World War surplus"/>
    <n v="0"/>
    <n v="0"/>
    <s v="Standard"/>
    <n v="8"/>
    <n v="303"/>
    <n v="1034"/>
    <x v="6"/>
    <n v="0"/>
    <n v="0"/>
    <s v="Meagre"/>
    <n v="2019"/>
    <n v="0"/>
    <s v="http://blocgame.com/stats.php?id=61637"/>
    <s v="Nice"/>
    <s v="4 Hundred Tons per month"/>
    <s v="4 Mbbl per month"/>
  </r>
  <r>
    <s v="newlind"/>
    <s v="coolcool12345"/>
    <x v="0"/>
    <n v="14"/>
    <n v="0"/>
    <s v="First World War surplus"/>
    <n v="0"/>
    <n v="0"/>
    <s v="Elite"/>
    <n v="7"/>
    <n v="297"/>
    <n v="320"/>
    <x v="10"/>
    <n v="0"/>
    <s v="Untapped"/>
    <s v="Meagre"/>
    <n v="1960"/>
    <n v="0"/>
    <s v="http://blocgame.com/stats.php?id=61658"/>
    <s v="Nice"/>
    <s v="3 Hundred Tons per month"/>
    <s v="1 Mbbl per month"/>
  </r>
  <r>
    <s v="south nation"/>
    <s v="presiden tote"/>
    <x v="2"/>
    <n v="31"/>
    <n v="0"/>
    <s v="First World War surplus"/>
    <n v="1"/>
    <n v="0"/>
    <s v="Elite"/>
    <n v="2"/>
    <n v="306"/>
    <n v="451"/>
    <x v="2"/>
    <n v="0"/>
    <s v="Untapped"/>
    <s v="Meagre"/>
    <n v="2000"/>
    <n v="0"/>
    <s v="http://blocgame.com/stats.php?id=61911"/>
    <s v="Good"/>
    <s v="4 Hundred Tons per month"/>
    <s v="2 Mbbl per month"/>
  </r>
  <r>
    <s v="Singapore II"/>
    <s v="Lee Kwan Jew"/>
    <x v="0"/>
    <n v="24"/>
    <n v="0"/>
    <s v="Finest of the 19th century"/>
    <n v="0"/>
    <n v="0"/>
    <s v="Undisciplined Rabble"/>
    <n v="7"/>
    <n v="295"/>
    <n v="0"/>
    <x v="10"/>
    <n v="0"/>
    <s v="Untapped"/>
    <s v="None"/>
    <n v="2000"/>
    <n v="0"/>
    <s v="http://blocgame.com/stats.php?id=61950"/>
    <s v="Nice"/>
    <s v="2 Hundred Tons per month"/>
    <n v="0"/>
  </r>
  <r>
    <s v="nateberokmung"/>
    <s v="ahmadmaslan"/>
    <x v="0"/>
    <n v="9"/>
    <n v="0"/>
    <s v="Finest of the 19th century"/>
    <n v="0"/>
    <n v="0"/>
    <s v="Standard"/>
    <n v="97"/>
    <n v="318"/>
    <n v="0"/>
    <x v="6"/>
    <n v="0"/>
    <s v="Untapped"/>
    <s v="None"/>
    <n v="1617"/>
    <n v="0"/>
    <s v="http://blocgame.com/stats.php?id=62107"/>
    <s v="Angelic"/>
    <s v="2 Hundred Tons per month"/>
    <n v="0"/>
  </r>
  <r>
    <s v="Bellatrix"/>
    <s v="General Vorchevsky"/>
    <x v="0"/>
    <n v="7"/>
    <n v="0"/>
    <s v="Finest of the 19th century"/>
    <n v="0"/>
    <n v="0"/>
    <s v="Standard"/>
    <n v="124"/>
    <n v="318"/>
    <n v="0"/>
    <x v="1"/>
    <n v="0"/>
    <s v="Untapped"/>
    <s v="None"/>
    <n v="1617"/>
    <n v="0"/>
    <s v="http://blocgame.com/stats.php?id=62246"/>
    <s v="Angelic"/>
    <s v="2 Hundred Tons per month"/>
    <n v="0"/>
  </r>
  <r>
    <s v="Zalkanir"/>
    <s v="Delkamar"/>
    <x v="0"/>
    <n v="10"/>
    <n v="0"/>
    <s v="Finest of the 19th century"/>
    <n v="0"/>
    <n v="0"/>
    <s v="Standard"/>
    <n v="130"/>
    <n v="318"/>
    <n v="0"/>
    <x v="17"/>
    <n v="0"/>
    <s v="Untapped"/>
    <s v="None"/>
    <n v="1617"/>
    <n v="0"/>
    <s v="http://blocgame.com/stats.php?id=62483"/>
    <s v="Angelic"/>
    <s v="2 Hundred Tons per month"/>
    <n v="0"/>
  </r>
  <r>
    <s v="Compost"/>
    <s v="Colop"/>
    <x v="3"/>
    <n v="29"/>
    <n v="0"/>
    <s v="First World War surplus"/>
    <n v="0"/>
    <n v="0"/>
    <s v="Elite"/>
    <n v="17"/>
    <n v="304"/>
    <n v="0"/>
    <x v="11"/>
    <n v="0"/>
    <s v="Untapped"/>
    <s v="None"/>
    <n v="2020"/>
    <n v="0"/>
    <s v="http://blocgame.com/stats.php?id=62506"/>
    <s v="Good"/>
    <s v="2 Hundred Tons per month"/>
    <n v="0"/>
  </r>
  <r>
    <s v="Edward Islands"/>
    <s v="kingjohn500"/>
    <x v="0"/>
    <n v="7"/>
    <n v="0"/>
    <s v="Finest of the 19th century"/>
    <n v="0"/>
    <n v="0"/>
    <s v="Standard"/>
    <n v="104"/>
    <n v="318"/>
    <n v="0"/>
    <x v="2"/>
    <n v="0"/>
    <s v="Untapped"/>
    <s v="None"/>
    <n v="1617"/>
    <n v="0"/>
    <s v="http://blocgame.com/stats.php?id=62524"/>
    <s v="Angelic"/>
    <s v="2 Hundred Tons per month"/>
    <n v="0"/>
  </r>
  <r>
    <s v="Leb-Syria"/>
    <s v="narego27"/>
    <x v="0"/>
    <n v="7"/>
    <n v="0"/>
    <s v="Finest of the 19th century"/>
    <n v="0"/>
    <n v="0"/>
    <s v="Standard"/>
    <n v="128"/>
    <n v="318"/>
    <n v="0"/>
    <x v="5"/>
    <n v="0"/>
    <s v="Untapped"/>
    <s v="None"/>
    <n v="1617"/>
    <n v="0"/>
    <s v="http://blocgame.com/stats.php?id=62594"/>
    <s v="Angelic"/>
    <s v="2 Hundred Tons per month"/>
    <n v="0"/>
  </r>
  <r>
    <s v="Nova Germania"/>
    <s v="Rudel"/>
    <x v="0"/>
    <n v="10"/>
    <n v="0"/>
    <s v="Finest of the 19th century"/>
    <n v="0"/>
    <n v="0"/>
    <s v="Standard"/>
    <n v="131"/>
    <n v="318"/>
    <n v="0"/>
    <x v="11"/>
    <n v="0"/>
    <s v="Untapped"/>
    <s v="None"/>
    <n v="1617"/>
    <n v="0"/>
    <s v="http://blocgame.com/stats.php?id=62901"/>
    <s v="Angelic"/>
    <s v="2 Hundred Tons per month"/>
    <n v="0"/>
  </r>
  <r>
    <s v="Zika"/>
    <s v="Felin"/>
    <x v="0"/>
    <n v="9"/>
    <n v="0"/>
    <s v="Finest of the 19th century"/>
    <n v="0"/>
    <n v="0"/>
    <s v="Standard"/>
    <n v="100"/>
    <n v="303"/>
    <n v="0"/>
    <x v="7"/>
    <n v="0"/>
    <s v="Untapped"/>
    <s v="None"/>
    <n v="1617"/>
    <n v="0"/>
    <s v="http://blocgame.com/stats.php?id=62908"/>
    <s v="Nice"/>
    <s v="2 Hundred Tons per month"/>
    <n v="0"/>
  </r>
  <r>
    <s v="Tron"/>
    <s v="Tron5"/>
    <x v="21"/>
    <n v="35"/>
    <n v="0"/>
    <s v="First World War surplus"/>
    <n v="0"/>
    <n v="0"/>
    <s v="Good"/>
    <n v="1"/>
    <n v="303"/>
    <n v="369"/>
    <x v="3"/>
    <n v="0"/>
    <s v="Untapped"/>
    <s v="Meagre"/>
    <n v="2098"/>
    <n v="0"/>
    <s v="http://blocgame.com/stats.php?id=62967"/>
    <s v="Normal"/>
    <s v="7 Hundred Tons per month"/>
    <s v="3 Mbbl per month"/>
  </r>
  <r>
    <s v="Synan"/>
    <s v="Synan"/>
    <x v="3"/>
    <n v="4"/>
    <n v="0"/>
    <s v="Finest of the 19th century"/>
    <n v="0"/>
    <n v="0"/>
    <s v="Elite"/>
    <n v="5"/>
    <n v="303"/>
    <n v="420"/>
    <x v="8"/>
    <n v="0"/>
    <s v="Depleted"/>
    <s v="None"/>
    <n v="2039"/>
    <n v="0"/>
    <s v="http://blocgame.com/stats.php?id=63584"/>
    <s v="Normal"/>
    <s v="0 Hundred Tons per month"/>
    <n v="0"/>
  </r>
  <r>
    <s v="Aaass"/>
    <s v="Lets see"/>
    <x v="0"/>
    <n v="3"/>
    <n v="0"/>
    <s v="Finest of the 19th century"/>
    <n v="0"/>
    <n v="0"/>
    <s v="Undisciplined Rabble"/>
    <n v="26"/>
    <n v="303"/>
    <n v="0"/>
    <x v="1"/>
    <n v="0"/>
    <s v="Untapped"/>
    <s v="None"/>
    <n v="1666"/>
    <n v="0"/>
    <s v="http://blocgame.com/stats.php?id=63745"/>
    <s v="Normal"/>
    <s v="2 Hundred Tons per month"/>
    <n v="0"/>
  </r>
  <r>
    <s v="Caballos"/>
    <s v="Tï¿½mas"/>
    <x v="15"/>
    <n v="44"/>
    <n v="0"/>
    <s v="Finest of the 19th century"/>
    <n v="1"/>
    <n v="0"/>
    <s v="Undisciplined Rabble"/>
    <n v="8"/>
    <n v="302"/>
    <n v="397"/>
    <x v="9"/>
    <n v="0"/>
    <s v="Untapped"/>
    <s v="None"/>
    <n v="2000"/>
    <n v="0"/>
    <s v="http://blocgame.com/stats.php?id=5261"/>
    <s v="Nice"/>
    <s v="4 Hundred Tons per month"/>
    <s v="3 Mbbl per month"/>
  </r>
  <r>
    <s v="Surakistahn"/>
    <s v="Harry Drewer"/>
    <x v="0"/>
    <n v="7"/>
    <n v="0"/>
    <s v="Finest of the 19th century"/>
    <n v="1"/>
    <n v="0"/>
    <s v="Standard"/>
    <n v="0"/>
    <n v="322"/>
    <n v="2872"/>
    <x v="5"/>
    <n v="0"/>
    <s v="Untapped"/>
    <s v="None"/>
    <n v="1633"/>
    <n v="0"/>
    <s v="http://blocgame.com/stats.php?id=46090"/>
    <s v="Nice"/>
    <s v="2 Hundred Tons per month"/>
    <s v="1 Mbbl per month"/>
  </r>
  <r>
    <s v="Marova"/>
    <s v="Tidium"/>
    <x v="0"/>
    <n v="7"/>
    <n v="0"/>
    <s v="Finest of the 19th century"/>
    <n v="0"/>
    <n v="0"/>
    <s v="Standard"/>
    <n v="68"/>
    <n v="302"/>
    <n v="0"/>
    <x v="1"/>
    <n v="0"/>
    <s v="Untapped"/>
    <s v="None"/>
    <n v="1633"/>
    <n v="0"/>
    <s v="http://blocgame.com/stats.php?id=47847"/>
    <s v="Nice"/>
    <s v="2 Hundred Tons per month"/>
    <n v="0"/>
  </r>
  <r>
    <s v="Benelux"/>
    <s v="Beneluxan"/>
    <x v="0"/>
    <n v="20"/>
    <n v="0"/>
    <s v="Finest of the 19th century"/>
    <n v="0"/>
    <n v="0"/>
    <s v="Poor"/>
    <n v="75"/>
    <n v="302"/>
    <n v="2"/>
    <x v="14"/>
    <n v="0"/>
    <s v="Untapped"/>
    <s v="None"/>
    <n v="1960"/>
    <n v="0"/>
    <s v="http://blocgame.com/stats.php?id=50688"/>
    <s v="Nice"/>
    <s v="3 Hundred Tons per month"/>
    <s v="2 Mbbl per month"/>
  </r>
  <r>
    <s v="Gandoria"/>
    <s v="zoneguy22"/>
    <x v="6"/>
    <n v="13"/>
    <n v="0"/>
    <s v="First World War surplus"/>
    <n v="0"/>
    <n v="0"/>
    <s v="Elite"/>
    <n v="6"/>
    <n v="302"/>
    <n v="0"/>
    <x v="15"/>
    <n v="0"/>
    <s v="Untapped"/>
    <s v="None"/>
    <n v="1980"/>
    <n v="0"/>
    <s v="http://blocgame.com/stats.php?id=50771"/>
    <s v="Nice"/>
    <s v="2 Hundred Tons per month"/>
    <n v="0"/>
  </r>
  <r>
    <s v="Handley"/>
    <s v="Shenango"/>
    <x v="0"/>
    <n v="5"/>
    <n v="0"/>
    <s v="Finest of the 19th century"/>
    <n v="0"/>
    <n v="0"/>
    <s v="Standard"/>
    <n v="29"/>
    <n v="302"/>
    <n v="0"/>
    <x v="5"/>
    <n v="0"/>
    <s v="Untapped"/>
    <s v="None"/>
    <n v="1960"/>
    <n v="0"/>
    <s v="http://blocgame.com/stats.php?id=51646"/>
    <s v="Normal"/>
    <s v="2 Hundred Tons per month"/>
    <n v="0"/>
  </r>
  <r>
    <s v="Neo-China"/>
    <s v="MegaMao"/>
    <x v="0"/>
    <n v="31"/>
    <n v="0"/>
    <s v="First World War surplus"/>
    <n v="0"/>
    <n v="0"/>
    <s v="Good"/>
    <n v="34"/>
    <n v="302"/>
    <n v="444"/>
    <x v="10"/>
    <n v="0"/>
    <s v="Untapped"/>
    <s v="None"/>
    <n v="2000"/>
    <n v="0"/>
    <s v="http://blocgame.com/stats.php?id=53798"/>
    <s v="Normal"/>
    <s v="4 Hundred Tons per month"/>
    <s v="1 Mbbl per month"/>
  </r>
  <r>
    <s v="ï¿½ï¿½ï¿½ï¿½ï¿½ï¿½ï¿½ï¿½ï¿½ï¿½"/>
    <s v="ï¿½ï¿½ï¿½ï¿½ï¿½ï¿½ ï¿½ï¿½ï¿½ï¿½ï¿½ï¿½ï¿½"/>
    <x v="4"/>
    <n v="35"/>
    <n v="0"/>
    <s v="First World War surplus"/>
    <n v="0"/>
    <n v="0"/>
    <s v="Elite"/>
    <n v="18"/>
    <n v="302"/>
    <n v="0"/>
    <x v="15"/>
    <n v="0"/>
    <s v="Untapped"/>
    <s v="Meagre"/>
    <n v="2098"/>
    <n v="0"/>
    <s v="http://blocgame.com/stats.php?id=54626"/>
    <s v="Normal"/>
    <s v="2 Hundred Tons per month"/>
    <n v="0"/>
  </r>
  <r>
    <s v="Spaolia"/>
    <s v="PyroPal"/>
    <x v="5"/>
    <n v="33"/>
    <n v="0"/>
    <s v="First World War surplus"/>
    <n v="0"/>
    <n v="0"/>
    <s v="Good"/>
    <n v="2"/>
    <n v="302"/>
    <n v="1"/>
    <x v="4"/>
    <n v="0"/>
    <s v="Untapped"/>
    <s v="None"/>
    <n v="2000"/>
    <n v="0"/>
    <s v="http://blocgame.com/stats.php?id=56845"/>
    <s v="Isolated"/>
    <s v="5 Hundred Tons per month"/>
    <s v="1 Mbbl per month"/>
  </r>
  <r>
    <s v="KL Lanas"/>
    <s v="suwey90"/>
    <x v="2"/>
    <n v="31"/>
    <n v="0"/>
    <s v="First World War surplus"/>
    <n v="0"/>
    <n v="0"/>
    <s v="Elite"/>
    <n v="13"/>
    <n v="302"/>
    <n v="67"/>
    <x v="10"/>
    <n v="0"/>
    <s v="Untapped"/>
    <s v="None"/>
    <n v="2000"/>
    <n v="0"/>
    <s v="http://blocgame.com/stats.php?id=60623"/>
    <s v="Normal"/>
    <s v="4 Hundred Tons per month"/>
    <s v="2 Mbbl per month"/>
  </r>
  <r>
    <s v="FuchukFakhu"/>
    <s v="KondaKondi"/>
    <x v="0"/>
    <n v="8"/>
    <n v="0"/>
    <s v="First World War surplus"/>
    <n v="1"/>
    <n v="0"/>
    <s v="Elite"/>
    <n v="21"/>
    <n v="302"/>
    <n v="270"/>
    <x v="16"/>
    <n v="0"/>
    <s v="Untapped"/>
    <s v="None"/>
    <n v="1617"/>
    <n v="0"/>
    <s v="http://blocgame.com/stats.php?id=61483"/>
    <s v="Nice"/>
    <s v="5 Hundred Tons per month"/>
    <s v="2 Mbbl per month"/>
  </r>
  <r>
    <s v="BaniMelayu"/>
    <s v="PlayboyMelayu"/>
    <x v="0"/>
    <n v="3"/>
    <n v="0"/>
    <s v="Finest of the 19th century"/>
    <n v="0"/>
    <n v="0"/>
    <s v="Elite"/>
    <n v="10"/>
    <n v="302"/>
    <n v="43"/>
    <x v="9"/>
    <n v="0"/>
    <n v="0"/>
    <s v="None"/>
    <n v="1959"/>
    <n v="0"/>
    <s v="http://blocgame.com/stats.php?id=61862"/>
    <s v="Questionable"/>
    <s v="2 Hundred Tons per month"/>
    <s v="2 Mbbl per month"/>
  </r>
  <r>
    <s v="Baconstate"/>
    <s v="Xeon"/>
    <x v="4"/>
    <n v="26"/>
    <n v="0"/>
    <s v="First World War surplus"/>
    <n v="0"/>
    <n v="0"/>
    <s v="Good"/>
    <n v="12"/>
    <n v="302"/>
    <n v="187"/>
    <x v="8"/>
    <n v="0"/>
    <s v="Untapped"/>
    <s v="Meagre"/>
    <n v="2000"/>
    <n v="0"/>
    <s v="http://blocgame.com/stats.php?id=62116"/>
    <s v="Nice"/>
    <s v="2 Hundred Tons per month"/>
    <n v="0"/>
  </r>
  <r>
    <s v="Divinity"/>
    <s v="Divinity"/>
    <x v="0"/>
    <n v="9"/>
    <n v="0"/>
    <s v="First World War surplus"/>
    <n v="0"/>
    <n v="0"/>
    <s v="Good"/>
    <n v="51"/>
    <n v="302"/>
    <n v="0"/>
    <x v="8"/>
    <n v="0"/>
    <s v="Untapped"/>
    <s v="None"/>
    <n v="1633"/>
    <n v="0"/>
    <s v="http://blocgame.com/stats.php?id=63150"/>
    <s v="Questionable"/>
    <s v="2 Hundred Tons per month"/>
    <n v="0"/>
  </r>
  <r>
    <s v="blanco"/>
    <s v="finalsolution"/>
    <x v="3"/>
    <n v="28"/>
    <n v="0"/>
    <s v="Finest of the 19th century"/>
    <n v="0"/>
    <n v="0"/>
    <s v="Good"/>
    <n v="6"/>
    <n v="302"/>
    <n v="4004"/>
    <x v="1"/>
    <n v="0"/>
    <s v="Untapped"/>
    <s v="Meagre"/>
    <n v="2058"/>
    <n v="0"/>
    <s v="http://blocgame.com/stats.php?id=63245"/>
    <s v="Normal"/>
    <s v="3 Hundred Tons per month"/>
    <s v="2 Mbbl per month"/>
  </r>
  <r>
    <s v="topkekistan"/>
    <s v="DOOk"/>
    <x v="0"/>
    <n v="31"/>
    <n v="0"/>
    <s v="First World War surplus"/>
    <n v="0"/>
    <n v="0"/>
    <s v="Elite"/>
    <n v="47"/>
    <n v="302"/>
    <n v="314"/>
    <x v="9"/>
    <n v="0"/>
    <s v="Untapped"/>
    <s v="None"/>
    <n v="2000"/>
    <n v="0"/>
    <s v="http://blocgame.com/stats.php?id=63304"/>
    <s v="Good"/>
    <s v="2 Hundred Tons per month"/>
    <s v="1 Mbbl per month"/>
  </r>
  <r>
    <s v="Rare_Pepes"/>
    <s v="Karl_M."/>
    <x v="3"/>
    <n v="26"/>
    <n v="0"/>
    <s v="Finest of the 19th century"/>
    <n v="0"/>
    <n v="0"/>
    <s v="Standard"/>
    <n v="0"/>
    <n v="302"/>
    <n v="155"/>
    <x v="14"/>
    <n v="0"/>
    <s v="Untapped"/>
    <s v="Meagre"/>
    <n v="2039"/>
    <n v="0"/>
    <s v="http://blocgame.com/stats.php?id=63313"/>
    <s v="Isolated"/>
    <s v="2 Hundred Tons per month"/>
    <n v="0"/>
  </r>
  <r>
    <s v="Bongzynia"/>
    <s v="James Rustleford"/>
    <x v="0"/>
    <n v="24"/>
    <n v="0"/>
    <s v="Finest of the 19th century"/>
    <n v="0"/>
    <n v="0"/>
    <s v="Standard"/>
    <n v="46"/>
    <n v="302"/>
    <n v="84"/>
    <x v="3"/>
    <n v="0"/>
    <s v="Untapped"/>
    <s v="None"/>
    <n v="2000"/>
    <n v="0"/>
    <s v="http://blocgame.com/stats.php?id=63453"/>
    <s v="Good"/>
    <s v="3 Hundred Tons per month"/>
    <s v="1 Mbbl per month"/>
  </r>
  <r>
    <s v="Jovian"/>
    <s v="Jupiter Donglin"/>
    <x v="3"/>
    <n v="12"/>
    <n v="0"/>
    <s v="First World War surplus"/>
    <n v="0"/>
    <n v="0"/>
    <s v="Standard"/>
    <n v="2"/>
    <n v="301"/>
    <n v="435"/>
    <x v="14"/>
    <n v="0"/>
    <s v="Plentiful"/>
    <s v="Meagre"/>
    <n v="1960"/>
    <n v="0"/>
    <s v="http://blocgame.com/stats.php?id=63512"/>
    <s v="Good"/>
    <s v="3 Hundred Tons per month"/>
    <s v="2 Mbbl per month"/>
  </r>
  <r>
    <s v="Japseye"/>
    <s v="Cornholio"/>
    <x v="0"/>
    <n v="21"/>
    <n v="0"/>
    <s v="First World War surplus"/>
    <n v="0"/>
    <n v="0"/>
    <s v="Undisciplined Rabble"/>
    <n v="31"/>
    <n v="302"/>
    <n v="413"/>
    <x v="13"/>
    <n v="0"/>
    <s v="Plentiful"/>
    <s v="None"/>
    <n v="2000"/>
    <n v="0"/>
    <s v="http://blocgame.com/stats.php?id=63711"/>
    <s v="Normal"/>
    <s v="4 Hundred Tons per month"/>
    <n v="0"/>
  </r>
  <r>
    <s v="New Caucasus"/>
    <s v="Cotton Luther"/>
    <x v="6"/>
    <n v="39"/>
    <n v="0"/>
    <s v="First World War surplus"/>
    <n v="0"/>
    <n v="0"/>
    <s v="Elite"/>
    <n v="1"/>
    <n v="301"/>
    <n v="0"/>
    <x v="16"/>
    <n v="0"/>
    <s v="Untapped"/>
    <s v="Small"/>
    <n v="2000"/>
    <n v="0"/>
    <s v="http://blocgame.com/stats.php?id=4392"/>
    <s v="Nice"/>
    <s v="4 Hundred Tons per month"/>
    <n v="0"/>
  </r>
  <r>
    <s v="Cazadoria"/>
    <s v="JoshGraham"/>
    <x v="0"/>
    <n v="34"/>
    <n v="0"/>
    <s v="First World War surplus"/>
    <n v="0"/>
    <n v="0"/>
    <s v="Good"/>
    <n v="8"/>
    <n v="303"/>
    <n v="0"/>
    <x v="0"/>
    <n v="0"/>
    <s v="Untapped"/>
    <s v="Meagre"/>
    <n v="2000"/>
    <n v="0"/>
    <s v="http://blocgame.com/stats.php?id=40810"/>
    <s v="Angelic"/>
    <s v="2 Hundred Tons per month"/>
    <n v="0"/>
  </r>
  <r>
    <s v="JaMon"/>
    <s v="amschind"/>
    <x v="5"/>
    <n v="12"/>
    <n v="0"/>
    <s v="First World War surplus"/>
    <n v="0"/>
    <n v="0"/>
    <s v="Standard"/>
    <n v="2"/>
    <n v="301"/>
    <n v="3492"/>
    <x v="5"/>
    <n v="0"/>
    <n v="0"/>
    <s v="None"/>
    <n v="1921"/>
    <n v="0"/>
    <s v="http://blocgame.com/stats.php?id=44573"/>
    <s v="Nice"/>
    <s v="5 Hundred Tons per month"/>
    <s v="1 Mbbl per month"/>
  </r>
  <r>
    <s v="Crashlantis"/>
    <s v="The Great Crashimo"/>
    <x v="3"/>
    <n v="24"/>
    <n v="0"/>
    <s v="Finest of the 19th century"/>
    <n v="0"/>
    <n v="0"/>
    <s v="Good"/>
    <n v="14"/>
    <n v="301"/>
    <n v="1141"/>
    <x v="7"/>
    <n v="0"/>
    <s v="Untapped"/>
    <s v="Small"/>
    <n v="1980"/>
    <n v="0"/>
    <s v="http://blocgame.com/stats.php?id=50932"/>
    <s v="Nice"/>
    <s v="3 Hundred Tons per month"/>
    <s v="2 Mbbl per month"/>
  </r>
  <r>
    <s v="Somaliya"/>
    <s v="Al Somali"/>
    <x v="11"/>
    <n v="24"/>
    <n v="0"/>
    <s v="First World War surplus"/>
    <n v="0"/>
    <n v="0"/>
    <s v="Poor"/>
    <n v="1"/>
    <n v="301"/>
    <n v="0"/>
    <x v="1"/>
    <n v="0"/>
    <s v="Plentiful"/>
    <s v="None"/>
    <n v="1980"/>
    <n v="0"/>
    <s v="http://blocgame.com/stats.php?id=52569"/>
    <s v="Good"/>
    <s v="2 Hundred Tons per month"/>
    <n v="0"/>
  </r>
  <r>
    <s v="Novorum"/>
    <s v="Novorum"/>
    <x v="3"/>
    <n v="25"/>
    <n v="0"/>
    <s v="First World War surplus"/>
    <n v="0"/>
    <n v="0"/>
    <s v="Elite"/>
    <n v="23"/>
    <n v="301"/>
    <n v="0"/>
    <x v="2"/>
    <n v="0"/>
    <s v="Untapped"/>
    <s v="None"/>
    <n v="2000"/>
    <n v="0"/>
    <s v="http://blocgame.com/stats.php?id=61987"/>
    <s v="Nice"/>
    <s v="4 Hundred Tons per month"/>
    <n v="0"/>
  </r>
  <r>
    <s v="Uneek"/>
    <s v="Uneeq"/>
    <x v="0"/>
    <n v="5"/>
    <n v="0"/>
    <s v="Finest of the 19th century"/>
    <n v="0"/>
    <n v="0"/>
    <s v="Standard"/>
    <n v="18"/>
    <n v="301"/>
    <n v="3335"/>
    <x v="6"/>
    <n v="0"/>
    <s v="Untapped"/>
    <s v="Meagre"/>
    <n v="1960"/>
    <n v="0"/>
    <s v="http://blocgame.com/stats.php?id=62570"/>
    <s v="Angelic"/>
    <s v="4 Hundred Tons per month"/>
    <s v="1 Mbbl per month"/>
  </r>
  <r>
    <s v="Wadowicki Blues"/>
    <s v="tajfunek12"/>
    <x v="0"/>
    <n v="6"/>
    <n v="0"/>
    <s v="First World War surplus"/>
    <n v="0"/>
    <n v="0"/>
    <s v="Elite"/>
    <n v="21"/>
    <n v="301"/>
    <n v="5"/>
    <x v="7"/>
    <n v="0"/>
    <s v="Untapped"/>
    <s v="Meagre"/>
    <n v="1616"/>
    <n v="0"/>
    <s v="http://blocgame.com/stats.php?id=62645"/>
    <s v="Normal"/>
    <s v="2 Hundred Tons per month"/>
    <s v="5 Mbbl per month"/>
  </r>
  <r>
    <s v="VinnyNation"/>
    <s v="VinnyRuler"/>
    <x v="21"/>
    <n v="10"/>
    <n v="0"/>
    <s v="First World War surplus"/>
    <n v="1"/>
    <n v="0"/>
    <s v="Undisciplined Rabble"/>
    <n v="2"/>
    <n v="301"/>
    <n v="381"/>
    <x v="3"/>
    <n v="1"/>
    <s v="Untapped"/>
    <s v="Meagre"/>
    <n v="2030"/>
    <n v="0"/>
    <s v="http://blocgame.com/stats.php?id=62972"/>
    <s v="Nice"/>
    <s v="7 Hundred Tons per month"/>
    <s v="2 Mbbl per month"/>
  </r>
  <r>
    <s v="lordmason22"/>
    <s v="lordmason22"/>
    <x v="0"/>
    <n v="8"/>
    <n v="0"/>
    <s v="Finest of the 19th century"/>
    <n v="0"/>
    <n v="0"/>
    <s v="Undisciplined Rabble"/>
    <n v="4"/>
    <n v="301"/>
    <n v="0"/>
    <x v="6"/>
    <n v="0"/>
    <s v="Untapped"/>
    <s v="None"/>
    <n v="2015"/>
    <n v="0"/>
    <s v="http://blocgame.com/stats.php?id=63733"/>
    <s v="Isolated"/>
    <s v="3 Hundred Tons per month"/>
    <n v="0"/>
  </r>
  <r>
    <s v="Brohan"/>
    <s v="Brodolf_shitler"/>
    <x v="0"/>
    <n v="25"/>
    <n v="0"/>
    <s v="First World War surplus"/>
    <n v="0"/>
    <n v="0"/>
    <s v="Elite"/>
    <n v="11"/>
    <n v="300"/>
    <n v="2151"/>
    <x v="12"/>
    <n v="0"/>
    <s v="Untapped"/>
    <s v="None"/>
    <n v="2000"/>
    <n v="0"/>
    <s v="http://blocgame.com/stats.php?id=40340"/>
    <s v="Normal"/>
    <s v="2 Hundred Tons per month"/>
    <s v="4 Mbbl per month"/>
  </r>
  <r>
    <s v="Rez"/>
    <s v="Quasimodo"/>
    <x v="0"/>
    <n v="20"/>
    <n v="0"/>
    <s v="Finest of the 19th century"/>
    <n v="0"/>
    <n v="0"/>
    <s v="Standard"/>
    <n v="10"/>
    <n v="300"/>
    <n v="0"/>
    <x v="10"/>
    <n v="0"/>
    <s v="Untapped"/>
    <s v="None"/>
    <n v="2000"/>
    <n v="0"/>
    <s v="http://blocgame.com/stats.php?id=41436"/>
    <s v="Normal"/>
    <s v="2 Hundred Tons per month"/>
    <n v="0"/>
  </r>
  <r>
    <s v="Mesopotamia"/>
    <s v="Arcturus"/>
    <x v="3"/>
    <n v="39"/>
    <n v="0"/>
    <s v="Finest of the 19th century"/>
    <n v="0"/>
    <n v="0"/>
    <s v="Good"/>
    <n v="4"/>
    <n v="300"/>
    <n v="1088"/>
    <x v="5"/>
    <n v="0"/>
    <s v="Untapped"/>
    <s v="Small"/>
    <n v="2039"/>
    <n v="0"/>
    <s v="http://blocgame.com/stats.php?id=42045"/>
    <s v="Normal"/>
    <s v="3 Hundred Tons per month"/>
    <s v="1 Mbbl per month"/>
  </r>
  <r>
    <s v="deepfriedbutter"/>
    <s v="kittenSmasher"/>
    <x v="0"/>
    <n v="20"/>
    <n v="0"/>
    <s v="Finest of the 19th century"/>
    <n v="0"/>
    <n v="0"/>
    <s v="Standard"/>
    <n v="0"/>
    <n v="300"/>
    <n v="0"/>
    <x v="19"/>
    <n v="0"/>
    <s v="Untapped"/>
    <s v="None"/>
    <n v="2000"/>
    <n v="0"/>
    <s v="http://blocgame.com/stats.php?id=44479"/>
    <s v="Normal"/>
    <s v="2 Hundred Tons per month"/>
    <n v="0"/>
  </r>
  <r>
    <s v="Rogerstan"/>
    <s v="Kamrat Roger"/>
    <x v="0"/>
    <n v="35"/>
    <n v="0"/>
    <s v="First World War surplus"/>
    <n v="0"/>
    <n v="0"/>
    <s v="Good"/>
    <n v="41"/>
    <n v="300"/>
    <n v="1"/>
    <x v="19"/>
    <n v="0"/>
    <s v="Untapped"/>
    <s v="None"/>
    <n v="2020"/>
    <n v="0"/>
    <s v="http://blocgame.com/stats.php?id=46618"/>
    <s v="Normal"/>
    <s v="6 Hundred Tons per month"/>
    <s v="1 Mbbl per month"/>
  </r>
  <r>
    <s v="Stuart"/>
    <s v="Stuart"/>
    <x v="0"/>
    <n v="25"/>
    <n v="0"/>
    <s v="First World War surplus"/>
    <n v="0"/>
    <n v="0"/>
    <s v="Elite"/>
    <n v="0"/>
    <n v="300"/>
    <n v="1"/>
    <x v="17"/>
    <n v="0"/>
    <s v="Untapped"/>
    <s v="None"/>
    <n v="2000"/>
    <n v="0"/>
    <s v="http://blocgame.com/stats.php?id=47415"/>
    <s v="Normal"/>
    <s v="3 Hundred Tons per month"/>
    <s v="1 Mbbl per month"/>
  </r>
  <r>
    <s v="Almania"/>
    <s v="Almanich"/>
    <x v="7"/>
    <n v="35"/>
    <n v="0"/>
    <s v="First World War surplus"/>
    <n v="1"/>
    <n v="0"/>
    <s v="Elite"/>
    <n v="6"/>
    <n v="300"/>
    <n v="0"/>
    <x v="17"/>
    <n v="0"/>
    <s v="Untapped"/>
    <s v="None"/>
    <n v="2098"/>
    <n v="0"/>
    <s v="http://blocgame.com/stats.php?id=51725"/>
    <s v="Nice"/>
    <s v="2 Hundred Tons per month"/>
    <n v="0"/>
  </r>
  <r>
    <s v="Hasting"/>
    <s v="President Austin"/>
    <x v="0"/>
    <n v="25"/>
    <n v="0"/>
    <s v="First World War surplus"/>
    <n v="0"/>
    <n v="0"/>
    <s v="Elite"/>
    <n v="11"/>
    <n v="300"/>
    <n v="0"/>
    <x v="1"/>
    <n v="0"/>
    <s v="Untapped"/>
    <s v="None"/>
    <n v="2000"/>
    <n v="0"/>
    <s v="http://blocgame.com/stats.php?id=53965"/>
    <s v="Normal"/>
    <s v="2 Hundred Tons per month"/>
    <n v="0"/>
  </r>
  <r>
    <s v="Merrowholt"/>
    <s v="B. Summers"/>
    <x v="4"/>
    <n v="25"/>
    <n v="0"/>
    <s v="First World War surplus"/>
    <n v="0"/>
    <n v="0"/>
    <s v="Elite"/>
    <n v="5"/>
    <n v="300"/>
    <n v="0"/>
    <x v="5"/>
    <n v="0"/>
    <s v="Untapped"/>
    <s v="None"/>
    <n v="2000"/>
    <n v="0"/>
    <s v="http://blocgame.com/stats.php?id=54923"/>
    <s v="Normal"/>
    <s v="2 Hundred Tons per month"/>
    <n v="0"/>
  </r>
  <r>
    <s v="Horgrif"/>
    <s v="roxim teaga"/>
    <x v="0"/>
    <n v="25"/>
    <n v="0"/>
    <s v="First World War surplus"/>
    <n v="0"/>
    <n v="0"/>
    <s v="Elite"/>
    <n v="3"/>
    <n v="300"/>
    <n v="1"/>
    <x v="13"/>
    <n v="0"/>
    <s v="Untapped"/>
    <s v="None"/>
    <n v="2000"/>
    <n v="0"/>
    <s v="http://blocgame.com/stats.php?id=55571"/>
    <s v="Normal"/>
    <s v="5 Hundred Tons per month"/>
    <s v="1 Mbbl per month"/>
  </r>
  <r>
    <s v="Shiba"/>
    <s v="Dogtown33"/>
    <x v="11"/>
    <n v="37"/>
    <n v="0"/>
    <s v="Finest of the 19th century"/>
    <n v="0"/>
    <n v="0"/>
    <s v="Good"/>
    <n v="7"/>
    <n v="300"/>
    <n v="53"/>
    <x v="2"/>
    <n v="0"/>
    <s v="Untapped"/>
    <s v="None"/>
    <n v="2078"/>
    <n v="0"/>
    <s v="http://blocgame.com/stats.php?id=56250"/>
    <s v="Nice"/>
    <s v="5 Hundred Tons per month"/>
    <s v="3 Mbbl per month"/>
  </r>
  <r>
    <s v="Bloodied Stools"/>
    <s v="cowds"/>
    <x v="4"/>
    <n v="30"/>
    <n v="0"/>
    <s v="First World War surplus"/>
    <n v="0"/>
    <n v="0"/>
    <s v="Good"/>
    <n v="1"/>
    <n v="300"/>
    <n v="146"/>
    <x v="15"/>
    <n v="0"/>
    <s v="Untapped"/>
    <s v="None"/>
    <n v="2059"/>
    <n v="0"/>
    <s v="http://blocgame.com/stats.php?id=56997"/>
    <s v="Pariah"/>
    <s v="8 Hundred Tons per month"/>
    <s v="4 Mbbl per month"/>
  </r>
  <r>
    <s v="Magna Bonom"/>
    <s v="Krull"/>
    <x v="7"/>
    <n v="37"/>
    <n v="0"/>
    <s v="First World War surplus"/>
    <n v="1"/>
    <n v="0"/>
    <s v="Elite"/>
    <n v="10"/>
    <n v="300"/>
    <n v="4496"/>
    <x v="7"/>
    <n v="0"/>
    <s v="Untapped"/>
    <s v="Small"/>
    <n v="2000"/>
    <n v="0"/>
    <s v="http://blocgame.com/stats.php?id=59435"/>
    <s v="Nice"/>
    <s v="4 Hundred Tons per month"/>
    <s v="4 Mbbl per month"/>
  </r>
  <r>
    <s v="Harezland"/>
    <s v="Adam harez"/>
    <x v="3"/>
    <n v="32"/>
    <n v="0"/>
    <s v="Finest of the 19th century"/>
    <n v="1"/>
    <n v="0"/>
    <s v="Good"/>
    <n v="10"/>
    <n v="300"/>
    <n v="523"/>
    <x v="2"/>
    <n v="0"/>
    <s v="Untapped"/>
    <s v="None"/>
    <n v="2038"/>
    <n v="0"/>
    <s v="http://blocgame.com/stats.php?id=60587"/>
    <s v="Nice"/>
    <s v="4 Hundred Tons per month"/>
    <s v="3 Mbbl per month"/>
  </r>
  <r>
    <s v="AZASIA"/>
    <s v="Adam Zhafri"/>
    <x v="0"/>
    <n v="17"/>
    <n v="0"/>
    <s v="First World War surplus"/>
    <n v="0"/>
    <n v="0"/>
    <s v="Elite"/>
    <n v="46"/>
    <n v="300"/>
    <n v="0"/>
    <x v="2"/>
    <n v="0"/>
    <s v="Untapped"/>
    <s v="None"/>
    <n v="1950"/>
    <n v="0"/>
    <s v="http://blocgame.com/stats.php?id=60670"/>
    <s v="Good"/>
    <s v="2 Hundred Tons per month"/>
    <n v="0"/>
  </r>
  <r>
    <s v="Pura Cendana"/>
    <s v="Tun Nila Utama"/>
    <x v="0"/>
    <n v="30"/>
    <n v="0"/>
    <s v="First World War surplus"/>
    <n v="0"/>
    <n v="0"/>
    <s v="Standard"/>
    <n v="11"/>
    <n v="300"/>
    <n v="0"/>
    <x v="1"/>
    <n v="0"/>
    <s v="Untapped"/>
    <s v="Meagre"/>
    <n v="1633"/>
    <n v="0"/>
    <s v="http://blocgame.com/stats.php?id=61462"/>
    <s v="Good"/>
    <s v="2 Hundred Tons per month"/>
    <n v="0"/>
  </r>
  <r>
    <s v="BIOR KELANTOK"/>
    <s v="Krul"/>
    <x v="4"/>
    <n v="13"/>
    <n v="0"/>
    <s v="First World War surplus"/>
    <n v="0"/>
    <n v="0"/>
    <s v="Good"/>
    <n v="16"/>
    <n v="300"/>
    <n v="406"/>
    <x v="2"/>
    <n v="0"/>
    <s v="Untapped"/>
    <s v="None"/>
    <n v="1617"/>
    <n v="0"/>
    <s v="http://blocgame.com/stats.php?id=61489"/>
    <s v="Nice"/>
    <s v="4 Hundred Tons per month"/>
    <s v="1 Mbbl per month"/>
  </r>
  <r>
    <s v="dingoland"/>
    <s v="dudleydukeofdingos"/>
    <x v="0"/>
    <n v="31"/>
    <n v="0"/>
    <s v="First World War surplus"/>
    <n v="0"/>
    <n v="0"/>
    <s v="Elite"/>
    <n v="13"/>
    <n v="300"/>
    <n v="4175"/>
    <x v="7"/>
    <n v="0"/>
    <s v="Untapped"/>
    <s v="Meagre"/>
    <n v="2020"/>
    <n v="0"/>
    <s v="http://blocgame.com/stats.php?id=62266"/>
    <s v="Nice"/>
    <s v="2 Hundred Tons per month"/>
    <s v="2 Mbbl per month"/>
  </r>
  <r>
    <s v="Black Widow"/>
    <s v="Protego"/>
    <x v="3"/>
    <n v="33"/>
    <n v="0"/>
    <s v="Finest of the 19th century"/>
    <n v="0"/>
    <n v="0"/>
    <s v="Good"/>
    <n v="11"/>
    <n v="300"/>
    <n v="3618"/>
    <x v="1"/>
    <n v="0"/>
    <s v="Untapped"/>
    <s v="None"/>
    <n v="2039"/>
    <n v="0"/>
    <s v="http://blocgame.com/stats.php?id=62290"/>
    <s v="Questionable"/>
    <s v="5 Hundred Tons per month"/>
    <s v="2 Mbbl per month"/>
  </r>
  <r>
    <s v="Bio Auta"/>
    <s v="matgaal"/>
    <x v="0"/>
    <n v="20"/>
    <n v="0"/>
    <s v="Finest of the 19th century"/>
    <n v="0"/>
    <n v="0"/>
    <s v="Standard"/>
    <n v="0"/>
    <n v="300"/>
    <n v="0"/>
    <x v="2"/>
    <n v="0"/>
    <s v="Untapped"/>
    <s v="None"/>
    <n v="2000"/>
    <n v="0"/>
    <s v="http://blocgame.com/stats.php?id=62405"/>
    <s v="Normal"/>
    <s v="2 Hundred Tons per month"/>
    <n v="0"/>
  </r>
  <r>
    <s v="Lequeefia"/>
    <s v="Niggy Tardust"/>
    <x v="0"/>
    <n v="10"/>
    <n v="0"/>
    <s v="Finest of the 19th century"/>
    <n v="0"/>
    <n v="0"/>
    <s v="Standard"/>
    <n v="33"/>
    <n v="300"/>
    <n v="132"/>
    <x v="19"/>
    <n v="0"/>
    <s v="Untapped"/>
    <s v="None"/>
    <n v="1617"/>
    <n v="0"/>
    <s v="http://blocgame.com/stats.php?id=62748"/>
    <s v="Normal"/>
    <s v="3 Hundred Tons per month"/>
    <s v="1 Mbbl per month"/>
  </r>
  <r>
    <s v="Eurassia"/>
    <s v="KurdishStalin"/>
    <x v="14"/>
    <n v="27"/>
    <n v="0"/>
    <s v="First World War surplus"/>
    <n v="0"/>
    <n v="0"/>
    <s v="Good"/>
    <n v="12"/>
    <n v="300"/>
    <n v="3174"/>
    <x v="5"/>
    <n v="0"/>
    <n v="0"/>
    <s v="Small"/>
    <n v="2035"/>
    <n v="0"/>
    <s v="http://blocgame.com/stats.php?id=63019"/>
    <s v="Good"/>
    <s v="3 Hundred Tons per month"/>
    <s v="2 Mbbl per month"/>
  </r>
  <r>
    <s v="Classic"/>
    <s v="Paul Dano"/>
    <x v="3"/>
    <n v="30"/>
    <n v="0"/>
    <s v="Finest of the 19th century"/>
    <n v="0"/>
    <n v="0"/>
    <s v="Standard"/>
    <n v="9"/>
    <n v="300"/>
    <n v="0"/>
    <x v="14"/>
    <n v="0"/>
    <s v="Untapped"/>
    <s v="None"/>
    <n v="2039"/>
    <n v="0"/>
    <s v="http://blocgame.com/stats.php?id=63054"/>
    <s v="Good"/>
    <s v="4 Hundred Tons per month"/>
    <n v="0"/>
  </r>
  <r>
    <s v="Nahua"/>
    <s v="LukKhrueng"/>
    <x v="0"/>
    <n v="25"/>
    <n v="0"/>
    <s v="First World War surplus"/>
    <n v="0"/>
    <n v="0"/>
    <s v="Elite"/>
    <n v="10"/>
    <n v="300"/>
    <n v="0"/>
    <x v="8"/>
    <n v="0"/>
    <s v="Untapped"/>
    <s v="None"/>
    <n v="2000"/>
    <n v="0"/>
    <s v="http://blocgame.com/stats.php?id=63153"/>
    <s v="Normal"/>
    <s v="2 Hundred Tons per month"/>
    <n v="0"/>
  </r>
  <r>
    <s v="Neo Jerusalem"/>
    <s v="Goldy Banks"/>
    <x v="0"/>
    <n v="29"/>
    <n v="0"/>
    <s v="First World War surplus"/>
    <n v="0"/>
    <n v="0"/>
    <s v="Elite"/>
    <n v="49"/>
    <n v="300"/>
    <n v="0"/>
    <x v="5"/>
    <n v="0"/>
    <s v="Untapped"/>
    <s v="None"/>
    <n v="2000"/>
    <n v="0"/>
    <s v="http://blocgame.com/stats.php?id=63263"/>
    <s v="Good"/>
    <s v="2 Hundred Tons per month"/>
    <n v="0"/>
  </r>
  <r>
    <s v="Dnindu nuff"/>
    <s v="ayylmao3932"/>
    <x v="0"/>
    <n v="11"/>
    <n v="0"/>
    <s v="Finest of the 19th century"/>
    <n v="0"/>
    <n v="0"/>
    <s v="Standard"/>
    <n v="0"/>
    <n v="300"/>
    <n v="1"/>
    <x v="16"/>
    <n v="0"/>
    <s v="Untapped"/>
    <s v="None"/>
    <n v="1980"/>
    <n v="0"/>
    <s v="http://blocgame.com/stats.php?id=63469"/>
    <s v="Normal"/>
    <s v="3 Hundred Tons per month"/>
    <s v="1 Mbbl per month"/>
  </r>
  <r>
    <s v="ileristanistan"/>
    <s v="TheLongFootOfTheLaw"/>
    <x v="3"/>
    <n v="41"/>
    <n v="0"/>
    <s v="Finest of the 19th century"/>
    <n v="0"/>
    <n v="0"/>
    <s v="Good"/>
    <n v="16"/>
    <n v="300"/>
    <n v="0"/>
    <x v="17"/>
    <n v="0"/>
    <s v="Untapped"/>
    <s v="None"/>
    <n v="2020"/>
    <n v="0"/>
    <s v="http://blocgame.com/stats.php?id=63622"/>
    <s v="Normal"/>
    <s v="2 Hundred Tons per month"/>
    <n v="0"/>
  </r>
  <r>
    <s v="Classia"/>
    <s v="Classic"/>
    <x v="0"/>
    <n v="33"/>
    <n v="0"/>
    <s v="Finest of the 19th century"/>
    <n v="0"/>
    <n v="0"/>
    <s v="Good"/>
    <n v="0"/>
    <n v="300"/>
    <n v="0"/>
    <x v="17"/>
    <n v="0"/>
    <s v="Plentiful"/>
    <s v="None"/>
    <n v="2059"/>
    <n v="0"/>
    <s v="http://blocgame.com/stats.php?id=63652"/>
    <s v="Normal"/>
    <s v="2 Hundred Tons per month"/>
    <n v="0"/>
  </r>
  <r>
    <s v="Doug"/>
    <s v="Douglas321"/>
    <x v="0"/>
    <n v="20"/>
    <n v="0"/>
    <s v="Finest of the 19th century"/>
    <n v="0"/>
    <n v="0"/>
    <s v="Standard"/>
    <n v="10"/>
    <n v="300"/>
    <n v="0"/>
    <x v="17"/>
    <n v="0"/>
    <s v="Untapped"/>
    <s v="None"/>
    <n v="2000"/>
    <n v="0"/>
    <s v="http://blocgame.com/stats.php?id=63798"/>
    <s v="Normal"/>
    <s v="2 Hundred Tons per month"/>
    <n v="0"/>
  </r>
  <r>
    <s v="Angel Nation"/>
    <s v="angelgirl1998"/>
    <x v="0"/>
    <n v="20"/>
    <n v="0"/>
    <s v="Finest of the 19th century"/>
    <n v="0"/>
    <n v="0"/>
    <s v="Standard"/>
    <n v="10"/>
    <n v="300"/>
    <n v="0"/>
    <x v="4"/>
    <n v="0"/>
    <s v="Untapped"/>
    <s v="None"/>
    <n v="2000"/>
    <n v="0"/>
    <s v="http://blocgame.com/stats.php?id=63800"/>
    <s v="Normal"/>
    <s v="2 Hundred Tons per month"/>
    <n v="0"/>
  </r>
  <r>
    <s v="enerjy"/>
    <s v="enerjy"/>
    <x v="0"/>
    <n v="20"/>
    <n v="0"/>
    <s v="Finest of the 19th century"/>
    <n v="0"/>
    <n v="0"/>
    <s v="Standard"/>
    <n v="10"/>
    <n v="300"/>
    <n v="0"/>
    <x v="1"/>
    <n v="0"/>
    <s v="Untapped"/>
    <s v="None"/>
    <n v="2000"/>
    <n v="0"/>
    <s v="http://blocgame.com/stats.php?id=63806"/>
    <s v="Normal"/>
    <s v="2 Hundred Tons per month"/>
    <n v="0"/>
  </r>
  <r>
    <s v="Dutch"/>
    <s v="baarn"/>
    <x v="40"/>
    <n v="20"/>
    <n v="0"/>
    <s v="Finest of the 19th century"/>
    <n v="0"/>
    <n v="0"/>
    <s v="Standard"/>
    <n v="9"/>
    <n v="300"/>
    <n v="0"/>
    <x v="10"/>
    <n v="0"/>
    <s v="Untapped"/>
    <s v="None"/>
    <n v="2000"/>
    <n v="0"/>
    <s v="http://blocgame.com/stats.php?id=63808"/>
    <s v="Normal"/>
    <s v="2 Hundred Tons per month"/>
    <n v="0"/>
  </r>
  <r>
    <s v="Waylo"/>
    <s v="Waylo"/>
    <x v="0"/>
    <n v="20"/>
    <n v="0"/>
    <s v="Finest of the 19th century"/>
    <n v="0"/>
    <n v="0"/>
    <s v="Standard"/>
    <n v="10"/>
    <n v="300"/>
    <n v="0"/>
    <x v="0"/>
    <n v="0"/>
    <s v="Untapped"/>
    <s v="None"/>
    <n v="2000"/>
    <n v="0"/>
    <s v="http://blocgame.com/stats.php?id=63810"/>
    <s v="Normal"/>
    <s v="2 Hundred Tons per month"/>
    <n v="0"/>
  </r>
  <r>
    <s v="Qolopo"/>
    <s v="Qolopo"/>
    <x v="0"/>
    <n v="14"/>
    <n v="0"/>
    <s v="Finest of the 19th century"/>
    <n v="0"/>
    <n v="0"/>
    <s v="Standard"/>
    <n v="10"/>
    <n v="300"/>
    <n v="1"/>
    <x v="19"/>
    <n v="0"/>
    <s v="Untapped"/>
    <s v="None"/>
    <n v="1980"/>
    <n v="0"/>
    <s v="http://blocgame.com/stats.php?id=63811"/>
    <s v="Normal"/>
    <s v="2 Hundred Tons per month"/>
    <s v="1 Mbbl per month"/>
  </r>
  <r>
    <s v="Lelgium"/>
    <s v="Bart Donderlul"/>
    <x v="0"/>
    <n v="27"/>
    <n v="0"/>
    <s v="First World War surplus"/>
    <n v="0"/>
    <n v="0"/>
    <s v="Elite"/>
    <n v="10"/>
    <n v="300"/>
    <n v="1363"/>
    <x v="6"/>
    <n v="0"/>
    <s v="Untapped"/>
    <s v="None"/>
    <n v="2000"/>
    <n v="0"/>
    <s v="http://blocgame.com/stats.php?id=63813"/>
    <s v="Normal"/>
    <s v="2 Hundred Tons per month"/>
    <n v="0"/>
  </r>
  <r>
    <s v="Seren"/>
    <s v="IlBallista"/>
    <x v="0"/>
    <n v="20"/>
    <n v="0"/>
    <s v="Finest of the 19th century"/>
    <n v="0"/>
    <n v="0"/>
    <s v="Standard"/>
    <n v="10"/>
    <n v="300"/>
    <n v="0"/>
    <x v="17"/>
    <n v="0"/>
    <s v="Untapped"/>
    <s v="None"/>
    <n v="2000"/>
    <n v="0"/>
    <s v="http://blocgame.com/stats.php?id=63814"/>
    <s v="Normal"/>
    <s v="4 Hundred Tons per month"/>
    <n v="0"/>
  </r>
  <r>
    <s v="Kayumuri"/>
    <s v="Jinzuku"/>
    <x v="0"/>
    <n v="25"/>
    <n v="0"/>
    <s v="First World War surplus"/>
    <n v="0"/>
    <n v="0"/>
    <s v="Elite"/>
    <n v="0"/>
    <n v="300"/>
    <n v="0"/>
    <x v="2"/>
    <n v="0"/>
    <s v="Untapped"/>
    <s v="None"/>
    <n v="2000"/>
    <n v="0"/>
    <s v="http://blocgame.com/stats.php?id=63852"/>
    <s v="Normal"/>
    <s v="2 Hundred Tons per month"/>
    <n v="0"/>
  </r>
  <r>
    <s v="Naismith"/>
    <s v="jayhawker36"/>
    <x v="0"/>
    <n v="20"/>
    <n v="0"/>
    <s v="Finest of the 19th century"/>
    <n v="0"/>
    <n v="0"/>
    <s v="Standard"/>
    <n v="403997"/>
    <n v="300"/>
    <n v="0"/>
    <x v="11"/>
    <n v="0"/>
    <s v="Untapped"/>
    <s v="None"/>
    <n v="2000"/>
    <n v="0"/>
    <s v="http://blocgame.com/stats.php?id=63855"/>
    <s v="Normal"/>
    <s v="2 Hundred Tons per month"/>
    <n v="0"/>
  </r>
  <r>
    <s v="South Assricunt"/>
    <s v="dudeweed man"/>
    <x v="28"/>
    <n v="20"/>
    <n v="0"/>
    <s v="Finest of the 19th century"/>
    <n v="0"/>
    <n v="0"/>
    <s v="Standard"/>
    <n v="26"/>
    <n v="299"/>
    <n v="421"/>
    <x v="16"/>
    <n v="0"/>
    <s v="Untapped"/>
    <s v="None"/>
    <n v="2000"/>
    <n v="0"/>
    <s v="http://blocgame.com/stats.php?id=63256"/>
    <s v="Normal"/>
    <s v="4 Hundred Tons per month"/>
    <s v="2 Mbbl per month"/>
  </r>
  <r>
    <s v="16-titties"/>
    <s v="nziswat"/>
    <x v="0"/>
    <n v="18"/>
    <n v="0"/>
    <s v="Finest of the 19th century"/>
    <n v="0"/>
    <n v="0"/>
    <s v="Standard"/>
    <n v="20"/>
    <n v="299"/>
    <n v="5759"/>
    <x v="6"/>
    <n v="0"/>
    <n v="0"/>
    <s v="Small"/>
    <n v="1979"/>
    <n v="0"/>
    <s v="http://blocgame.com/stats.php?id=63369"/>
    <s v="Good"/>
    <s v="2 Hundred Tons per month"/>
    <s v="1 Mbbl per month"/>
  </r>
  <r>
    <s v="Dinbubia"/>
    <s v="God Emporer Trump"/>
    <x v="0"/>
    <n v="31"/>
    <n v="0"/>
    <s v="First World War surplus"/>
    <n v="0"/>
    <n v="0"/>
    <s v="Good"/>
    <n v="21"/>
    <n v="299"/>
    <n v="53"/>
    <x v="9"/>
    <n v="0"/>
    <s v="Untapped"/>
    <s v="None"/>
    <n v="2000"/>
    <n v="0"/>
    <s v="http://blocgame.com/stats.php?id=63756"/>
    <s v="Normal"/>
    <s v="3 Hundred Tons per month"/>
    <s v="2 Mbbl per month"/>
  </r>
  <r>
    <s v="Utea"/>
    <s v="SephiXarados"/>
    <x v="3"/>
    <n v="33"/>
    <n v="0"/>
    <s v="First World War surplus"/>
    <n v="0"/>
    <n v="0"/>
    <s v="Good"/>
    <n v="5"/>
    <n v="298"/>
    <n v="137"/>
    <x v="13"/>
    <n v="0"/>
    <s v="Untapped"/>
    <s v="None"/>
    <n v="2039"/>
    <n v="0"/>
    <s v="http://blocgame.com/stats.php?id=49905"/>
    <s v="Normal"/>
    <s v="3 Hundred Tons per month"/>
    <s v="1 Mbbl per month"/>
  </r>
  <r>
    <s v="Uberwald"/>
    <s v="lm_Brian"/>
    <x v="0"/>
    <n v="10"/>
    <n v="0"/>
    <s v="Finest of the 19th century"/>
    <n v="0"/>
    <n v="0"/>
    <s v="Standard"/>
    <n v="136"/>
    <n v="317"/>
    <n v="0"/>
    <x v="6"/>
    <n v="0"/>
    <s v="Untapped"/>
    <s v="None"/>
    <n v="1633"/>
    <n v="0"/>
    <s v="http://blocgame.com/stats.php?id=52313"/>
    <s v="Angelic"/>
    <s v="2 Hundred Tons per month"/>
    <n v="0"/>
  </r>
  <r>
    <s v="RiceFields"/>
    <s v="Jean-Jean"/>
    <x v="0"/>
    <n v="9"/>
    <n v="0"/>
    <s v="First World War surplus"/>
    <n v="0"/>
    <n v="0"/>
    <s v="Elite"/>
    <n v="78"/>
    <n v="298"/>
    <n v="0"/>
    <x v="10"/>
    <n v="0"/>
    <s v="Untapped"/>
    <s v="None"/>
    <n v="1633"/>
    <n v="0"/>
    <s v="http://blocgame.com/stats.php?id=52930"/>
    <s v="Nice"/>
    <s v="2 Hundred Tons per month"/>
    <n v="0"/>
  </r>
  <r>
    <s v="MoonMania"/>
    <s v="MoonMan"/>
    <x v="0"/>
    <n v="7"/>
    <n v="0"/>
    <s v="Finest of the 19th century"/>
    <n v="0"/>
    <n v="0"/>
    <s v="Standard"/>
    <n v="99"/>
    <n v="298"/>
    <n v="0"/>
    <x v="13"/>
    <n v="0"/>
    <s v="Untapped"/>
    <s v="None"/>
    <n v="1633"/>
    <n v="0"/>
    <s v="http://blocgame.com/stats.php?id=53650"/>
    <s v="Nice"/>
    <s v="2 Hundred Tons per month"/>
    <n v="0"/>
  </r>
  <r>
    <s v="Ilonia"/>
    <s v="Indigo Blues"/>
    <x v="0"/>
    <n v="8"/>
    <n v="0"/>
    <s v="Finest of the 19th century"/>
    <n v="0"/>
    <n v="0"/>
    <s v="Standard"/>
    <n v="125"/>
    <n v="298"/>
    <n v="0"/>
    <x v="1"/>
    <n v="0"/>
    <s v="Untapped"/>
    <s v="None"/>
    <n v="1633"/>
    <n v="0"/>
    <s v="http://blocgame.com/stats.php?id=55914"/>
    <s v="Nice"/>
    <s v="2 Hundred Tons per month"/>
    <n v="0"/>
  </r>
  <r>
    <s v="Markoviakia"/>
    <s v="Luako"/>
    <x v="0"/>
    <n v="11"/>
    <n v="0"/>
    <s v="First World War surplus"/>
    <n v="0"/>
    <n v="0"/>
    <s v="Poor"/>
    <n v="6"/>
    <n v="298"/>
    <n v="0"/>
    <x v="19"/>
    <n v="0"/>
    <s v="Untapped"/>
    <s v="None"/>
    <n v="1633"/>
    <n v="0"/>
    <s v="http://blocgame.com/stats.php?id=57239"/>
    <s v="Nice"/>
    <s v="2 Hundred Tons per month"/>
    <n v="0"/>
  </r>
  <r>
    <s v="Esboslavia"/>
    <s v="Swatbot26"/>
    <x v="0"/>
    <n v="8"/>
    <n v="0"/>
    <s v="First World War surplus"/>
    <n v="0"/>
    <n v="0"/>
    <s v="Standard"/>
    <n v="4"/>
    <n v="298"/>
    <n v="0"/>
    <x v="4"/>
    <n v="0"/>
    <s v="Untapped"/>
    <s v="Meagre"/>
    <n v="1633"/>
    <n v="0"/>
    <s v="http://blocgame.com/stats.php?id=57376"/>
    <s v="Nice"/>
    <s v="2 Hundred Tons per month"/>
    <n v="0"/>
  </r>
  <r>
    <s v="Malang"/>
    <s v="jittarao"/>
    <x v="0"/>
    <n v="10"/>
    <n v="0"/>
    <s v="Finest of the 19th century"/>
    <n v="0"/>
    <n v="0"/>
    <s v="Standard"/>
    <n v="81"/>
    <n v="313"/>
    <n v="0"/>
    <x v="9"/>
    <n v="0"/>
    <s v="Untapped"/>
    <s v="None"/>
    <n v="1617"/>
    <n v="0"/>
    <s v="http://blocgame.com/stats.php?id=58323"/>
    <s v="Nice"/>
    <s v="2 Hundred Tons per month"/>
    <n v="0"/>
  </r>
  <r>
    <s v="Azteca"/>
    <s v="Jakjon09"/>
    <x v="0"/>
    <n v="9"/>
    <n v="0"/>
    <s v="Finest of the 19th century"/>
    <n v="0"/>
    <n v="0"/>
    <s v="Standard"/>
    <n v="121"/>
    <n v="298"/>
    <n v="0"/>
    <x v="8"/>
    <n v="0"/>
    <s v="Untapped"/>
    <s v="None"/>
    <n v="1633"/>
    <n v="0"/>
    <s v="http://blocgame.com/stats.php?id=58499"/>
    <s v="Nice"/>
    <s v="2 Hundred Tons per month"/>
    <n v="0"/>
  </r>
  <r>
    <s v="yeeeet"/>
    <s v="yoloswaggins"/>
    <x v="0"/>
    <n v="9"/>
    <n v="0"/>
    <s v="First World War surplus"/>
    <n v="0"/>
    <n v="0"/>
    <s v="Elite"/>
    <n v="3"/>
    <n v="298"/>
    <n v="0"/>
    <x v="7"/>
    <n v="0"/>
    <s v="Untapped"/>
    <s v="Meagre"/>
    <n v="1617"/>
    <n v="0"/>
    <s v="http://blocgame.com/stats.php?id=59818"/>
    <s v="Nice"/>
    <s v="2 Hundred Tons per month"/>
    <n v="0"/>
  </r>
  <r>
    <s v="Malaysiastan"/>
    <s v="Pussiepounder"/>
    <x v="7"/>
    <n v="44"/>
    <n v="0"/>
    <s v="Finest of the 19th century"/>
    <n v="0"/>
    <n v="0"/>
    <s v="Good"/>
    <n v="29"/>
    <n v="298"/>
    <n v="68"/>
    <x v="0"/>
    <n v="0"/>
    <s v="Untapped"/>
    <s v="Meagre"/>
    <n v="2059"/>
    <n v="0"/>
    <s v="http://blocgame.com/stats.php?id=60911"/>
    <s v="Normal"/>
    <s v="4 Hundred Tons per month"/>
    <s v="2 Mbbl per month"/>
  </r>
  <r>
    <s v="Selitia"/>
    <s v="TRSL"/>
    <x v="0"/>
    <n v="7"/>
    <n v="0"/>
    <s v="Finest of the 19th century"/>
    <n v="0"/>
    <n v="0"/>
    <s v="Standard"/>
    <n v="104"/>
    <n v="298"/>
    <n v="0"/>
    <x v="3"/>
    <n v="0"/>
    <s v="Untapped"/>
    <s v="None"/>
    <n v="1633"/>
    <n v="0"/>
    <s v="http://blocgame.com/stats.php?id=60929"/>
    <s v="Nice"/>
    <s v="2 Hundred Tons per month"/>
    <n v="0"/>
  </r>
  <r>
    <s v="Istaq"/>
    <s v="Ahmaddidat"/>
    <x v="0"/>
    <n v="7"/>
    <n v="0"/>
    <s v="Finest of the 19th century"/>
    <n v="0"/>
    <n v="0"/>
    <s v="Standard"/>
    <n v="65"/>
    <n v="298"/>
    <n v="0"/>
    <x v="5"/>
    <n v="0"/>
    <s v="Untapped"/>
    <s v="None"/>
    <n v="1608"/>
    <n v="0"/>
    <s v="http://blocgame.com/stats.php?id=61010"/>
    <s v="Questionable"/>
    <s v="2 Hundred Tons per month"/>
    <n v="0"/>
  </r>
  <r>
    <s v="Volne Vilki"/>
    <s v="Vilk"/>
    <x v="0"/>
    <n v="9"/>
    <n v="0"/>
    <s v="Finest of the 19th century"/>
    <n v="0"/>
    <n v="0"/>
    <s v="Standard"/>
    <n v="83"/>
    <n v="298"/>
    <n v="0"/>
    <x v="6"/>
    <n v="0"/>
    <s v="Untapped"/>
    <s v="None"/>
    <n v="1633"/>
    <n v="0"/>
    <s v="http://blocgame.com/stats.php?id=61625"/>
    <s v="Nice"/>
    <s v="2 Hundred Tons per month"/>
    <n v="0"/>
  </r>
  <r>
    <s v="Mechassn"/>
    <s v="President Baby"/>
    <x v="0"/>
    <n v="9"/>
    <n v="0"/>
    <s v="Finest of the 19th century"/>
    <n v="0"/>
    <n v="0"/>
    <s v="Standard"/>
    <n v="93"/>
    <n v="298"/>
    <n v="0"/>
    <x v="2"/>
    <n v="0"/>
    <s v="Untapped"/>
    <s v="None"/>
    <n v="1633"/>
    <n v="0"/>
    <s v="http://blocgame.com/stats.php?id=61698"/>
    <s v="Nice"/>
    <s v="2 Hundred Tons per month"/>
    <n v="0"/>
  </r>
  <r>
    <s v="Divergent"/>
    <s v="Jones"/>
    <x v="0"/>
    <n v="9"/>
    <n v="0"/>
    <s v="Finest of the 19th century"/>
    <n v="0"/>
    <n v="0"/>
    <s v="Standard"/>
    <n v="100"/>
    <n v="298"/>
    <n v="0"/>
    <x v="5"/>
    <n v="0"/>
    <s v="Untapped"/>
    <s v="None"/>
    <n v="1633"/>
    <n v="0"/>
    <s v="http://blocgame.com/stats.php?id=61948"/>
    <s v="Nice"/>
    <s v="2 Hundred Tons per month"/>
    <n v="0"/>
  </r>
  <r>
    <s v="melakar raya"/>
    <s v="coin"/>
    <x v="0"/>
    <n v="31"/>
    <n v="0"/>
    <s v="First World War surplus"/>
    <n v="1"/>
    <n v="0"/>
    <s v="Good"/>
    <n v="12"/>
    <n v="298"/>
    <n v="398"/>
    <x v="9"/>
    <n v="0"/>
    <s v="Untapped"/>
    <s v="Meagre"/>
    <n v="2000"/>
    <n v="0"/>
    <s v="http://blocgame.com/stats.php?id=62446"/>
    <s v="Nice"/>
    <s v="7 Hundred Tons per month"/>
    <s v="4 Mbbl per month"/>
  </r>
  <r>
    <s v="Astrusia"/>
    <s v="Revan"/>
    <x v="0"/>
    <n v="6"/>
    <n v="0"/>
    <s v="Finest of the 19th century"/>
    <n v="0"/>
    <n v="0"/>
    <s v="Standard"/>
    <n v="132"/>
    <n v="298"/>
    <n v="0"/>
    <x v="13"/>
    <n v="0"/>
    <s v="Untapped"/>
    <s v="None"/>
    <n v="1633"/>
    <n v="0"/>
    <s v="http://blocgame.com/stats.php?id=62898"/>
    <s v="Nice"/>
    <s v="2 Hundred Tons per month"/>
    <n v="0"/>
  </r>
  <r>
    <s v="UKOL"/>
    <s v="Solomon Issessy"/>
    <x v="32"/>
    <n v="39"/>
    <n v="0"/>
    <s v="Finest of the 19th century"/>
    <n v="0"/>
    <n v="0"/>
    <s v="Good"/>
    <n v="5"/>
    <n v="298"/>
    <n v="4221"/>
    <x v="7"/>
    <n v="0"/>
    <s v="Plentiful"/>
    <s v="None"/>
    <n v="2020"/>
    <n v="0"/>
    <s v="http://blocgame.com/stats.php?id=63481"/>
    <s v="Good"/>
    <s v="4 Hundred Tons per month"/>
    <s v="1 Mbbl per month"/>
  </r>
  <r>
    <s v="lifeversion2.0"/>
    <s v="UncagedTrout92"/>
    <x v="0"/>
    <n v="39"/>
    <n v="0"/>
    <s v="First World War surplus"/>
    <n v="0"/>
    <n v="0"/>
    <s v="Good"/>
    <n v="10"/>
    <n v="298"/>
    <n v="0"/>
    <x v="18"/>
    <n v="0"/>
    <s v="Plentiful"/>
    <s v="Meagre"/>
    <n v="2000"/>
    <n v="0"/>
    <s v="http://blocgame.com/stats.php?id=63791"/>
    <s v="Questionable"/>
    <s v="3 Hundred Tons per month"/>
    <n v="0"/>
  </r>
  <r>
    <s v="Infebiousness"/>
    <s v="infebious"/>
    <x v="11"/>
    <n v="39"/>
    <n v="0"/>
    <s v="First World War surplus"/>
    <n v="0"/>
    <n v="0"/>
    <s v="Good"/>
    <n v="4"/>
    <n v="297"/>
    <n v="296"/>
    <x v="16"/>
    <n v="0"/>
    <s v="Untapped"/>
    <s v="Meagre"/>
    <n v="2000"/>
    <n v="0"/>
    <s v="http://blocgame.com/stats.php?id=40302"/>
    <s v="Nice"/>
    <s v="2 Hundred Tons per month"/>
    <s v="1 Mbbl per month"/>
  </r>
  <r>
    <s v="Scavia"/>
    <s v="nike1155"/>
    <x v="6"/>
    <n v="4"/>
    <n v="0"/>
    <s v="First World War surplus"/>
    <n v="0"/>
    <n v="0"/>
    <s v="Undisciplined Rabble"/>
    <n v="6"/>
    <n v="297"/>
    <n v="132"/>
    <x v="0"/>
    <n v="0"/>
    <s v="Untapped"/>
    <s v="Meagre"/>
    <n v="1999"/>
    <n v="0"/>
    <s v="http://blocgame.com/stats.php?id=52275"/>
    <s v="Isolated"/>
    <s v="2 Hundred Tons per month"/>
    <s v="1 Mbbl per month"/>
  </r>
  <r>
    <s v="TheDesertFox"/>
    <s v="DesertFox"/>
    <x v="4"/>
    <n v="18"/>
    <n v="0"/>
    <s v="First World War surplus"/>
    <n v="0"/>
    <n v="0"/>
    <s v="Good"/>
    <n v="6"/>
    <n v="298"/>
    <n v="466"/>
    <x v="2"/>
    <n v="0"/>
    <s v="Untapped"/>
    <s v="None"/>
    <n v="1999"/>
    <n v="0"/>
    <s v="http://blocgame.com/stats.php?id=52368"/>
    <s v="Nice"/>
    <s v="4 Hundred Tons per month"/>
    <s v="1 Mbbl per month"/>
  </r>
  <r>
    <s v="reptil"/>
    <s v="maniacgxz"/>
    <x v="7"/>
    <n v="18"/>
    <n v="0"/>
    <s v="Finest of the 19th century"/>
    <n v="0"/>
    <n v="0"/>
    <s v="Good"/>
    <n v="1"/>
    <n v="297"/>
    <n v="1045"/>
    <x v="1"/>
    <n v="0"/>
    <s v="Untapped"/>
    <s v="Small"/>
    <n v="1979"/>
    <n v="0"/>
    <s v="http://blocgame.com/stats.php?id=53598"/>
    <s v="Good"/>
    <s v="3 Hundred Tons per month"/>
    <s v="2 Mbbl per month"/>
  </r>
  <r>
    <s v="Hejaaz"/>
    <s v="Umar"/>
    <x v="0"/>
    <n v="9"/>
    <n v="0"/>
    <s v="Finest of the 19th century"/>
    <n v="0"/>
    <n v="0"/>
    <s v="Standard"/>
    <n v="35"/>
    <n v="297"/>
    <n v="0"/>
    <x v="5"/>
    <n v="0"/>
    <s v="Untapped"/>
    <s v="None"/>
    <n v="1617"/>
    <n v="0"/>
    <s v="http://blocgame.com/stats.php?id=58497"/>
    <s v="Nice"/>
    <s v="2 Hundred Tons per month"/>
    <n v="0"/>
  </r>
  <r>
    <s v="MalayaRaya"/>
    <s v="Kitul"/>
    <x v="2"/>
    <n v="36"/>
    <n v="0"/>
    <s v="First World War surplus"/>
    <n v="0"/>
    <n v="0"/>
    <s v="Standard"/>
    <n v="1"/>
    <n v="297"/>
    <n v="1678"/>
    <x v="6"/>
    <n v="0"/>
    <s v="Untapped"/>
    <s v="Small"/>
    <n v="2000"/>
    <n v="0"/>
    <s v="http://blocgame.com/stats.php?id=60388"/>
    <s v="Nice"/>
    <s v="3 Hundred Tons per month"/>
    <s v="3 Mbbl per month"/>
  </r>
  <r>
    <s v="4g93"/>
    <s v="kadafi"/>
    <x v="3"/>
    <n v="9"/>
    <n v="0"/>
    <s v="First World War surplus"/>
    <n v="0"/>
    <n v="0"/>
    <s v="Elite"/>
    <n v="6"/>
    <n v="297"/>
    <n v="171"/>
    <x v="2"/>
    <n v="0"/>
    <s v="Untapped"/>
    <s v="Small"/>
    <n v="2000"/>
    <n v="0"/>
    <s v="http://blocgame.com/stats.php?id=62122"/>
    <s v="Nice"/>
    <s v="2 Hundred Tons per month"/>
    <s v="1 Mbbl per month"/>
  </r>
  <r>
    <s v="Pan-demo-nium"/>
    <s v="Raja"/>
    <x v="0"/>
    <n v="6"/>
    <n v="0"/>
    <s v="First World War surplus"/>
    <n v="1"/>
    <n v="0"/>
    <s v="Good"/>
    <n v="10"/>
    <n v="297"/>
    <n v="2"/>
    <x v="9"/>
    <n v="0"/>
    <s v="Plentiful"/>
    <s v="None"/>
    <n v="1940"/>
    <n v="0"/>
    <s v="http://blocgame.com/stats.php?id=63195"/>
    <s v="Good"/>
    <s v="4 Hundred Tons per month"/>
    <s v="2 Mbbl per month"/>
  </r>
  <r>
    <s v="Eagleland"/>
    <s v="AMERICAN_HERO"/>
    <x v="0"/>
    <n v="23"/>
    <n v="0"/>
    <s v="First World War surplus"/>
    <n v="0"/>
    <n v="0"/>
    <s v="Elite"/>
    <n v="8"/>
    <n v="290"/>
    <n v="0"/>
    <x v="8"/>
    <n v="0"/>
    <s v="Untapped"/>
    <s v="Meagre"/>
    <n v="2039"/>
    <n v="0"/>
    <s v="http://blocgame.com/stats.php?id=39022"/>
    <s v="Angelic"/>
    <s v="6 Hundred Tons per month"/>
    <n v="0"/>
  </r>
  <r>
    <s v="Gallifrey"/>
    <s v="The Doctor"/>
    <x v="0"/>
    <n v="20"/>
    <n v="0"/>
    <s v="Finest of the 19th century"/>
    <n v="0"/>
    <n v="0"/>
    <s v="Standard"/>
    <n v="30"/>
    <n v="296"/>
    <n v="0"/>
    <x v="11"/>
    <n v="0"/>
    <s v="Untapped"/>
    <s v="None"/>
    <n v="2000"/>
    <n v="0"/>
    <s v="http://blocgame.com/stats.php?id=40351"/>
    <s v="Normal"/>
    <s v="2 Hundred Tons per month"/>
    <n v="0"/>
  </r>
  <r>
    <s v="Coltarin"/>
    <s v="Binbunny"/>
    <x v="3"/>
    <n v="25"/>
    <n v="0"/>
    <s v="First World War surplus"/>
    <n v="0"/>
    <n v="0"/>
    <s v="Elite"/>
    <n v="0"/>
    <n v="300"/>
    <n v="2542"/>
    <x v="1"/>
    <n v="0"/>
    <s v="Untapped"/>
    <s v="Small"/>
    <n v="2000"/>
    <n v="0"/>
    <s v="http://blocgame.com/stats.php?id=40460"/>
    <s v="Normal"/>
    <s v="4 Hundred Tons per month"/>
    <s v="2 Mbbl per month"/>
  </r>
  <r>
    <s v="Sham Dag"/>
    <s v="kaelen100"/>
    <x v="0"/>
    <n v="28"/>
    <n v="0"/>
    <s v="Finest of the 19th century"/>
    <n v="0"/>
    <n v="0"/>
    <s v="Standard"/>
    <n v="44"/>
    <n v="296"/>
    <n v="3757"/>
    <x v="1"/>
    <n v="0"/>
    <s v="Untapped"/>
    <s v="None"/>
    <n v="2000"/>
    <n v="0"/>
    <s v="http://blocgame.com/stats.php?id=49072"/>
    <s v="Good"/>
    <s v="3 Hundred Tons per month"/>
    <s v="1 Mbbl per month"/>
  </r>
  <r>
    <s v="Valkixius"/>
    <s v="Valkix"/>
    <x v="0"/>
    <n v="10"/>
    <n v="0"/>
    <s v="Finest of the 19th century"/>
    <n v="0"/>
    <n v="0"/>
    <s v="Standard"/>
    <n v="59"/>
    <n v="296"/>
    <n v="0"/>
    <x v="16"/>
    <n v="0"/>
    <s v="Untapped"/>
    <s v="None"/>
    <n v="1650"/>
    <n v="0"/>
    <s v="http://blocgame.com/stats.php?id=51787"/>
    <s v="Nice"/>
    <s v="3 Hundred Tons per month"/>
    <n v="0"/>
  </r>
  <r>
    <s v="Shitposters"/>
    <s v="MossadMan"/>
    <x v="3"/>
    <n v="30"/>
    <n v="0"/>
    <s v="Finest of the 19th century"/>
    <n v="0"/>
    <n v="0"/>
    <s v="Standard"/>
    <n v="3"/>
    <n v="294"/>
    <n v="4624"/>
    <x v="12"/>
    <n v="0"/>
    <s v="Untapped"/>
    <s v="Meagre"/>
    <n v="2058"/>
    <n v="0"/>
    <s v="http://blocgame.com/stats.php?id=52681"/>
    <s v="Good"/>
    <s v="5 Hundred Tons per month"/>
    <s v="1 Mbbl per month"/>
  </r>
  <r>
    <s v="Barx"/>
    <s v="xkingbarx"/>
    <x v="0"/>
    <n v="6"/>
    <n v="0"/>
    <s v="First World War surplus"/>
    <n v="0"/>
    <n v="0"/>
    <s v="Elite"/>
    <n v="72"/>
    <n v="296"/>
    <n v="0"/>
    <x v="1"/>
    <n v="0"/>
    <s v="Untapped"/>
    <s v="None"/>
    <n v="1601"/>
    <n v="0"/>
    <s v="http://blocgame.com/stats.php?id=60420"/>
    <s v="Nice"/>
    <s v="2 Hundred Tons per month"/>
    <n v="0"/>
  </r>
  <r>
    <s v="Dutchistan"/>
    <s v="FrankehW"/>
    <x v="6"/>
    <n v="39"/>
    <n v="0"/>
    <s v="First World War surplus"/>
    <n v="1"/>
    <n v="0"/>
    <s v="Poor"/>
    <n v="11"/>
    <n v="298"/>
    <n v="93"/>
    <x v="13"/>
    <n v="0"/>
    <s v="Untapped"/>
    <s v="Meagre"/>
    <n v="2000"/>
    <n v="0"/>
    <s v="http://blocgame.com/stats.php?id=61032"/>
    <s v="Normal"/>
    <s v="5 Hundred Tons per month"/>
    <s v="1 Mbbl per month"/>
  </r>
  <r>
    <s v="Qastury"/>
    <s v="kasturi"/>
    <x v="2"/>
    <n v="43"/>
    <n v="0"/>
    <s v="First World War surplus"/>
    <n v="0"/>
    <n v="0"/>
    <s v="Undisciplined Rabble"/>
    <n v="5"/>
    <n v="296"/>
    <n v="1"/>
    <x v="6"/>
    <n v="0"/>
    <n v="0"/>
    <s v="Meagre"/>
    <n v="1617"/>
    <n v="0"/>
    <s v="http://blocgame.com/stats.php?id=61699"/>
    <s v="Nice"/>
    <s v="3 Hundred Tons per month"/>
    <s v="1 Mbbl per month"/>
  </r>
  <r>
    <s v="temasik"/>
    <s v="lawrence"/>
    <x v="0"/>
    <n v="10"/>
    <n v="0"/>
    <s v="First World War surplus"/>
    <n v="1"/>
    <n v="0"/>
    <s v="Standard"/>
    <n v="1"/>
    <n v="296"/>
    <n v="2"/>
    <x v="10"/>
    <n v="0"/>
    <s v="Untapped"/>
    <s v="None"/>
    <n v="1633"/>
    <n v="0"/>
    <s v="http://blocgame.com/stats.php?id=62827"/>
    <s v="Nice"/>
    <s v="2 Hundred Tons per month"/>
    <s v="2 Mbbl per month"/>
  </r>
  <r>
    <s v="Schaerve"/>
    <s v="Maxon Schaerve"/>
    <x v="0"/>
    <n v="20"/>
    <n v="0"/>
    <s v="Finest of the 19th century"/>
    <n v="0"/>
    <n v="0"/>
    <s v="Undisciplined Rabble"/>
    <n v="6"/>
    <n v="296"/>
    <n v="66"/>
    <x v="17"/>
    <n v="0"/>
    <s v="Untapped"/>
    <s v="None"/>
    <n v="1980"/>
    <n v="0"/>
    <s v="http://blocgame.com/stats.php?id=63193"/>
    <s v="Normal"/>
    <s v="2 Hundred Tons per month"/>
    <n v="0"/>
  </r>
  <r>
    <s v="Fjellrik"/>
    <s v="Cypher Grunyev"/>
    <x v="0"/>
    <n v="4"/>
    <n v="0"/>
    <s v="Finest of the 19th century"/>
    <n v="0"/>
    <n v="0"/>
    <s v="Good"/>
    <n v="33"/>
    <n v="296"/>
    <n v="1416"/>
    <x v="5"/>
    <n v="0"/>
    <s v="Untapped"/>
    <s v="None"/>
    <n v="1979"/>
    <n v="0"/>
    <s v="http://blocgame.com/stats.php?id=63219"/>
    <s v="Good"/>
    <s v="2 Hundred Tons per month"/>
    <s v="1 Mbbl per month"/>
  </r>
  <r>
    <s v="FreeFighters"/>
    <s v="psyz1gb"/>
    <x v="10"/>
    <n v="11"/>
    <n v="0"/>
    <s v="First World War surplus"/>
    <n v="0"/>
    <n v="0"/>
    <s v="Good"/>
    <n v="13"/>
    <n v="296"/>
    <n v="1"/>
    <x v="13"/>
    <n v="0"/>
    <s v="Plentiful"/>
    <s v="None"/>
    <n v="1960"/>
    <n v="0"/>
    <s v="http://blocgame.com/stats.php?id=63701"/>
    <s v="Isolated"/>
    <s v="4 Hundred Tons per month"/>
    <s v="1 Mbbl per month"/>
  </r>
  <r>
    <s v="Lain"/>
    <s v="Red Terror"/>
    <x v="6"/>
    <n v="32"/>
    <n v="0"/>
    <s v="First World War surplus"/>
    <n v="0"/>
    <n v="0"/>
    <s v="Elite"/>
    <n v="7"/>
    <n v="295"/>
    <n v="6576"/>
    <x v="7"/>
    <n v="0"/>
    <s v="Untapped"/>
    <s v="Meagre"/>
    <n v="1980"/>
    <n v="0"/>
    <s v="http://blocgame.com/stats.php?id=54938"/>
    <s v="Good"/>
    <s v="6 Hundred Tons per month"/>
    <s v="4 Mbbl per month"/>
  </r>
  <r>
    <s v="Dijkstria"/>
    <s v="Wouter Dijkstra"/>
    <x v="0"/>
    <n v="9"/>
    <n v="0"/>
    <s v="Finest of the 19th century"/>
    <n v="0"/>
    <n v="0"/>
    <s v="Standard"/>
    <n v="14"/>
    <n v="295"/>
    <n v="0"/>
    <x v="5"/>
    <n v="0"/>
    <s v="Untapped"/>
    <s v="None"/>
    <n v="1617"/>
    <n v="0"/>
    <s v="http://blocgame.com/stats.php?id=60835"/>
    <s v="Nice"/>
    <s v="2 Hundred Tons per month"/>
    <n v="0"/>
  </r>
  <r>
    <s v="Al-Menir"/>
    <s v="Masar al-Eliman"/>
    <x v="0"/>
    <n v="25"/>
    <n v="0"/>
    <s v="First World War surplus"/>
    <n v="0"/>
    <n v="0"/>
    <s v="Elite"/>
    <n v="30"/>
    <n v="295"/>
    <n v="0"/>
    <x v="1"/>
    <n v="0"/>
    <s v="Untapped"/>
    <s v="None"/>
    <n v="2000"/>
    <n v="0"/>
    <s v="http://blocgame.com/stats.php?id=60986"/>
    <s v="Normal"/>
    <s v="2 Hundred Tons per month"/>
    <n v="0"/>
  </r>
  <r>
    <s v="Raczaqo"/>
    <s v="raczak"/>
    <x v="0"/>
    <n v="22"/>
    <n v="0"/>
    <s v="First World War surplus"/>
    <n v="0"/>
    <n v="0"/>
    <s v="Elite"/>
    <n v="52"/>
    <n v="295"/>
    <n v="4"/>
    <x v="1"/>
    <n v="0"/>
    <s v="Plentiful"/>
    <s v="Meagre"/>
    <n v="1960"/>
    <n v="0"/>
    <s v="http://blocgame.com/stats.php?id=62194"/>
    <s v="Nice"/>
    <s v="2 Hundred Tons per month"/>
    <s v="4 Mbbl per month"/>
  </r>
  <r>
    <s v="DARFA"/>
    <s v="Warf"/>
    <x v="0"/>
    <n v="20"/>
    <n v="0"/>
    <s v="First World War surplus"/>
    <n v="0"/>
    <n v="0"/>
    <s v="Elite"/>
    <n v="6"/>
    <n v="295"/>
    <n v="2"/>
    <x v="6"/>
    <n v="0"/>
    <s v="Untapped"/>
    <s v="Small"/>
    <n v="1960"/>
    <n v="0"/>
    <s v="http://blocgame.com/stats.php?id=62213"/>
    <s v="Nice"/>
    <s v="3 Hundred Tons per month"/>
    <s v="2 Mbbl per month"/>
  </r>
  <r>
    <s v="Boomslangziland"/>
    <s v="HalvazarPerez"/>
    <x v="0"/>
    <n v="35"/>
    <n v="0"/>
    <s v="First World War surplus"/>
    <n v="0"/>
    <n v="0"/>
    <s v="Good"/>
    <n v="57"/>
    <n v="292"/>
    <n v="336"/>
    <x v="18"/>
    <n v="0"/>
    <s v="Untapped"/>
    <s v="None"/>
    <n v="2000"/>
    <n v="0"/>
    <s v="http://blocgame.com/stats.php?id=40740"/>
    <s v="Nice"/>
    <s v="4 Hundred Tons per month"/>
    <s v="2 Mbbl per month"/>
  </r>
  <r>
    <s v="Sannari"/>
    <s v="ButteryIcarus"/>
    <x v="0"/>
    <n v="32"/>
    <n v="0"/>
    <s v="Finest of the 19th century"/>
    <n v="0"/>
    <n v="0"/>
    <s v="Poor"/>
    <n v="47"/>
    <n v="294"/>
    <n v="1"/>
    <x v="17"/>
    <n v="0"/>
    <s v="Untapped"/>
    <s v="None"/>
    <n v="2020"/>
    <n v="0"/>
    <s v="http://blocgame.com/stats.php?id=42940"/>
    <s v="Normal"/>
    <s v="4 Hundred Tons per month"/>
    <s v="1 Mbbl per month"/>
  </r>
  <r>
    <s v="Sergonia"/>
    <s v="Sergeidart"/>
    <x v="0"/>
    <n v="8"/>
    <n v="0"/>
    <s v="Finest of the 19th century"/>
    <n v="0"/>
    <n v="0"/>
    <s v="Standard"/>
    <n v="80"/>
    <n v="294"/>
    <n v="0"/>
    <x v="1"/>
    <n v="0"/>
    <s v="Untapped"/>
    <s v="None"/>
    <n v="1633"/>
    <n v="0"/>
    <s v="http://blocgame.com/stats.php?id=54709"/>
    <s v="Nice"/>
    <s v="2 Hundred Tons per month"/>
    <n v="0"/>
  </r>
  <r>
    <s v="Nautique"/>
    <s v="wayneeconomist"/>
    <x v="4"/>
    <n v="36"/>
    <n v="0"/>
    <s v="First World War surplus"/>
    <n v="0"/>
    <n v="0"/>
    <s v="Poor"/>
    <n v="4"/>
    <n v="294"/>
    <n v="0"/>
    <x v="9"/>
    <n v="0"/>
    <s v="Untapped"/>
    <s v="Meagre"/>
    <n v="1633"/>
    <n v="0"/>
    <s v="http://blocgame.com/stats.php?id=58443"/>
    <s v="Nice"/>
    <s v="4 Hundred Tons per month"/>
    <n v="0"/>
  </r>
  <r>
    <s v="Al Kebab"/>
    <s v="John Zoidberg"/>
    <x v="7"/>
    <n v="29"/>
    <n v="0"/>
    <s v="First World War surplus"/>
    <n v="0"/>
    <n v="0"/>
    <s v="Elite"/>
    <n v="13"/>
    <n v="294"/>
    <n v="2799"/>
    <x v="5"/>
    <n v="0"/>
    <s v="Untapped"/>
    <s v="Small"/>
    <n v="2039"/>
    <n v="0"/>
    <s v="http://blocgame.com/stats.php?id=59392"/>
    <s v="Nice"/>
    <s v="3 Hundred Tons per month"/>
    <s v="1 Mbbl per month"/>
  </r>
  <r>
    <s v="Ultios"/>
    <s v="Noctis"/>
    <x v="3"/>
    <n v="52"/>
    <n v="0"/>
    <s v="First World War surplus"/>
    <n v="0"/>
    <n v="0"/>
    <s v="Poor"/>
    <n v="0"/>
    <n v="294"/>
    <n v="94"/>
    <x v="2"/>
    <n v="0"/>
    <s v="Plentiful"/>
    <s v="None"/>
    <n v="2019"/>
    <n v="0"/>
    <s v="http://blocgame.com/stats.php?id=59917"/>
    <s v="Good"/>
    <s v="5 Hundred Tons per month"/>
    <s v="2 Mbbl per month"/>
  </r>
  <r>
    <s v="johoreansouth"/>
    <s v="afiqaffendy615"/>
    <x v="2"/>
    <n v="42"/>
    <n v="0"/>
    <s v="First World War surplus"/>
    <n v="0"/>
    <n v="0"/>
    <s v="Good"/>
    <n v="3"/>
    <n v="294"/>
    <n v="109"/>
    <x v="9"/>
    <n v="0"/>
    <s v="Untapped"/>
    <s v="Meagre"/>
    <n v="2040"/>
    <n v="0"/>
    <s v="http://blocgame.com/stats.php?id=61895"/>
    <s v="Angelic"/>
    <s v="5 Hundred Tons per month"/>
    <s v="1 Mbbl per month"/>
  </r>
  <r>
    <s v="EnteIsla"/>
    <s v="Lord Rasta"/>
    <x v="0"/>
    <n v="31"/>
    <n v="0"/>
    <s v="First World War surplus"/>
    <n v="0"/>
    <n v="0"/>
    <s v="Good"/>
    <n v="64"/>
    <n v="294"/>
    <n v="1166"/>
    <x v="12"/>
    <n v="0"/>
    <s v="Untapped"/>
    <s v="None"/>
    <n v="2000"/>
    <n v="0"/>
    <s v="http://blocgame.com/stats.php?id=62126"/>
    <s v="Nice"/>
    <s v="2 Hundred Tons per month"/>
    <s v="4 Mbbl per month"/>
  </r>
  <r>
    <s v="groningen"/>
    <s v="ricardo bos"/>
    <x v="10"/>
    <n v="12"/>
    <n v="0"/>
    <s v="First World War surplus"/>
    <n v="0"/>
    <n v="0"/>
    <s v="Good"/>
    <n v="11"/>
    <n v="310"/>
    <n v="262"/>
    <x v="4"/>
    <n v="0"/>
    <s v="Untapped"/>
    <s v="Meagre"/>
    <n v="1633"/>
    <n v="0"/>
    <s v="http://blocgame.com/stats.php?id=62842"/>
    <s v="Angelic"/>
    <s v="2 Hundred Tons per month"/>
    <s v="1 Mbbl per month"/>
  </r>
  <r>
    <s v="Wolfsberg"/>
    <s v="Ayodep"/>
    <x v="0"/>
    <n v="22"/>
    <n v="0"/>
    <s v="Finest of the 19th century"/>
    <n v="0"/>
    <n v="0"/>
    <s v="Poor"/>
    <n v="75"/>
    <n v="294"/>
    <n v="0"/>
    <x v="13"/>
    <n v="0"/>
    <s v="Untapped"/>
    <s v="None"/>
    <n v="2000"/>
    <n v="0"/>
    <s v="http://blocgame.com/stats.php?id=63046"/>
    <s v="Nice"/>
    <s v="3 Hundred Tons per month"/>
    <n v="0"/>
  </r>
  <r>
    <s v="New Whiskey"/>
    <s v="Abraham Drinking"/>
    <x v="4"/>
    <n v="35"/>
    <n v="0"/>
    <s v="First World War surplus"/>
    <n v="0"/>
    <n v="0"/>
    <s v="Good"/>
    <n v="41"/>
    <n v="294"/>
    <n v="4171"/>
    <x v="5"/>
    <n v="0"/>
    <s v="Untapped"/>
    <s v="Meagre"/>
    <n v="2039"/>
    <n v="0"/>
    <s v="http://blocgame.com/stats.php?id=63216"/>
    <s v="Good"/>
    <s v="2 Hundred Tons per month"/>
    <s v="1 Mbbl per month"/>
  </r>
  <r>
    <s v="Eazur"/>
    <s v="Asyre"/>
    <x v="0"/>
    <n v="27"/>
    <n v="0"/>
    <s v="First World War surplus"/>
    <n v="0"/>
    <n v="0"/>
    <s v="Good"/>
    <n v="48"/>
    <n v="294"/>
    <n v="302"/>
    <x v="13"/>
    <n v="0"/>
    <s v="Untapped"/>
    <s v="None"/>
    <n v="2020"/>
    <n v="0"/>
    <s v="http://blocgame.com/stats.php?id=63327"/>
    <s v="Isolated"/>
    <s v="0 Hundred Tons per month"/>
    <s v="2 Mbbl per month"/>
  </r>
  <r>
    <s v="pau"/>
    <s v="1.5pi"/>
    <x v="0"/>
    <n v="30"/>
    <n v="0"/>
    <s v="First World War surplus"/>
    <n v="0"/>
    <n v="0"/>
    <s v="Good"/>
    <n v="37"/>
    <n v="292"/>
    <n v="0"/>
    <x v="1"/>
    <n v="0"/>
    <s v="Untapped"/>
    <s v="None"/>
    <n v="2000"/>
    <n v="0"/>
    <s v="http://blocgame.com/stats.php?id=63644"/>
    <s v="Normal"/>
    <s v="2 Hundred Tons per month"/>
    <n v="0"/>
  </r>
  <r>
    <s v="Giant Mechs"/>
    <s v="OiledDNA"/>
    <x v="4"/>
    <n v="27"/>
    <n v="0"/>
    <s v="First World War surplus"/>
    <n v="0"/>
    <n v="0"/>
    <s v="Good"/>
    <n v="10"/>
    <n v="293"/>
    <n v="124"/>
    <x v="2"/>
    <n v="0"/>
    <s v="Plentiful"/>
    <s v="None"/>
    <n v="1999"/>
    <n v="0"/>
    <s v="http://blocgame.com/stats.php?id=60735"/>
    <s v="Nice"/>
    <s v="3 Hundred Tons per month"/>
    <s v="1 Mbbl per month"/>
  </r>
  <r>
    <s v="Best Thougestan"/>
    <s v="Number1SUS"/>
    <x v="7"/>
    <n v="8"/>
    <n v="0"/>
    <s v="First World War surplus"/>
    <n v="0"/>
    <n v="0"/>
    <s v="Standard"/>
    <n v="62"/>
    <n v="293"/>
    <n v="4879"/>
    <x v="7"/>
    <n v="0"/>
    <s v="Untapped"/>
    <s v="None"/>
    <n v="1601"/>
    <n v="0"/>
    <s v="http://blocgame.com/stats.php?id=61250"/>
    <s v="Nice"/>
    <s v="2 Hundred Tons per month"/>
    <s v="1 Mbbl per month"/>
  </r>
  <r>
    <s v="Slothman"/>
    <s v="Slothman"/>
    <x v="18"/>
    <n v="29"/>
    <n v="0"/>
    <s v="First World War surplus"/>
    <n v="0"/>
    <n v="0"/>
    <s v="Good"/>
    <n v="8"/>
    <n v="285"/>
    <n v="157"/>
    <x v="18"/>
    <n v="0"/>
    <s v="Untapped"/>
    <s v="None"/>
    <n v="2000"/>
    <n v="0"/>
    <s v="http://blocgame.com/stats.php?id=62376"/>
    <s v="Angelic"/>
    <s v="5 Hundred Tons per month"/>
    <n v="0"/>
  </r>
  <r>
    <s v="West Pacific"/>
    <s v="Thunder Eagle"/>
    <x v="41"/>
    <n v="7"/>
    <n v="0"/>
    <s v="First World War surplus"/>
    <n v="0"/>
    <n v="0"/>
    <s v="Elite"/>
    <n v="0"/>
    <n v="293"/>
    <n v="1"/>
    <x v="2"/>
    <n v="0"/>
    <s v="Untapped"/>
    <s v="None"/>
    <n v="1617"/>
    <n v="0"/>
    <s v="http://blocgame.com/stats.php?id=62429"/>
    <s v="Nice"/>
    <s v="4 Hundred Tons per month"/>
    <s v="1 Mbbl per month"/>
  </r>
  <r>
    <s v="Cuckoldery"/>
    <s v="Taintednight"/>
    <x v="0"/>
    <n v="34"/>
    <n v="0"/>
    <s v="First World War surplus"/>
    <n v="0"/>
    <n v="0"/>
    <s v="Standard"/>
    <n v="0"/>
    <n v="293"/>
    <n v="3824"/>
    <x v="1"/>
    <n v="0"/>
    <n v="0"/>
    <s v="Meagre"/>
    <n v="2020"/>
    <n v="0"/>
    <s v="http://blocgame.com/stats.php?id=62700"/>
    <s v="Normal"/>
    <s v="6 Hundred Tons per month"/>
    <s v="5 Mbbl per month"/>
  </r>
  <r>
    <s v="Veganism"/>
    <s v="VeganDictator"/>
    <x v="0"/>
    <n v="6"/>
    <n v="0"/>
    <s v="First World War surplus"/>
    <n v="0"/>
    <n v="0"/>
    <s v="Poor"/>
    <n v="6"/>
    <n v="292"/>
    <n v="412"/>
    <x v="13"/>
    <n v="0"/>
    <n v="0"/>
    <s v="None"/>
    <n v="1940"/>
    <n v="0"/>
    <s v="http://blocgame.com/stats.php?id=46041"/>
    <s v="Normal"/>
    <s v="4 Hundred Tons per month"/>
    <s v="1 Mbbl per month"/>
  </r>
  <r>
    <s v="Free Land"/>
    <s v="Khaled Al Fatan"/>
    <x v="0"/>
    <n v="39"/>
    <n v="0"/>
    <s v="First World War surplus"/>
    <n v="0"/>
    <n v="0"/>
    <s v="Standard"/>
    <n v="55"/>
    <n v="292"/>
    <n v="0"/>
    <x v="1"/>
    <n v="0"/>
    <s v="Untapped"/>
    <s v="None"/>
    <n v="2000"/>
    <n v="0"/>
    <s v="http://blocgame.com/stats.php?id=47113"/>
    <s v="Good"/>
    <s v="2 Hundred Tons per month"/>
    <n v="0"/>
  </r>
  <r>
    <s v="Funktahulia"/>
    <s v="Sweet Baby Doc"/>
    <x v="5"/>
    <n v="7"/>
    <n v="0"/>
    <s v="First World War surplus"/>
    <n v="0"/>
    <n v="0"/>
    <s v="Good"/>
    <n v="3"/>
    <n v="288"/>
    <n v="4081"/>
    <x v="5"/>
    <n v="0"/>
    <s v="Plentiful"/>
    <s v="None"/>
    <n v="1960"/>
    <n v="0"/>
    <s v="http://blocgame.com/stats.php?id=47179"/>
    <s v="Nice"/>
    <s v="5 Hundred Tons per month"/>
    <s v="2 Mbbl per month"/>
  </r>
  <r>
    <s v="MumbosMountain"/>
    <s v="Mumbo Jumbo"/>
    <x v="15"/>
    <n v="35"/>
    <n v="0"/>
    <s v="First World War surplus"/>
    <n v="0"/>
    <n v="0"/>
    <s v="Good"/>
    <n v="3"/>
    <n v="292"/>
    <n v="154"/>
    <x v="8"/>
    <n v="0"/>
    <s v="Untapped"/>
    <s v="None"/>
    <n v="2000"/>
    <n v="0"/>
    <s v="http://blocgame.com/stats.php?id=54444"/>
    <s v="Isolated"/>
    <s v="5 Hundred Tons per month"/>
    <s v="1 Mbbl per month"/>
  </r>
  <r>
    <s v="Civilia"/>
    <s v="Sir_Ranger"/>
    <x v="1"/>
    <n v="8"/>
    <n v="0"/>
    <s v="Finest of the 19th century"/>
    <n v="0"/>
    <n v="0"/>
    <s v="Undisciplined Rabble"/>
    <n v="51"/>
    <n v="321"/>
    <n v="1"/>
    <x v="17"/>
    <n v="0"/>
    <s v="Untapped"/>
    <s v="None"/>
    <n v="1617"/>
    <n v="0"/>
    <s v="http://blocgame.com/stats.php?id=62017"/>
    <s v="Angelic"/>
    <s v="3 Hundred Tons per month"/>
    <s v="1 Mbbl per month"/>
  </r>
  <r>
    <s v="Dromund Kaas"/>
    <s v="Arkahm"/>
    <x v="0"/>
    <n v="10"/>
    <n v="0"/>
    <s v="Finest of the 19th century"/>
    <n v="0"/>
    <n v="0"/>
    <s v="Poor"/>
    <n v="33"/>
    <n v="292"/>
    <n v="416"/>
    <x v="3"/>
    <n v="1"/>
    <s v="Plentiful"/>
    <s v="Meagre"/>
    <n v="1902"/>
    <n v="0"/>
    <s v="http://blocgame.com/stats.php?id=62191"/>
    <s v="Nice"/>
    <s v="2 Hundred Tons per month"/>
    <s v="1 Mbbl per month"/>
  </r>
  <r>
    <s v="Wick"/>
    <s v="goku69587"/>
    <x v="4"/>
    <n v="9"/>
    <n v="0"/>
    <s v="First World War surplus"/>
    <n v="0"/>
    <n v="0"/>
    <s v="Elite"/>
    <n v="3"/>
    <n v="292"/>
    <n v="1"/>
    <x v="1"/>
    <n v="0"/>
    <s v="Untapped"/>
    <s v="None"/>
    <n v="1633"/>
    <n v="0"/>
    <s v="http://blocgame.com/stats.php?id=62241"/>
    <s v="Nice"/>
    <s v="3 Hundred Tons per month"/>
    <s v="1 Mbbl per month"/>
  </r>
  <r>
    <s v="Telvannis"/>
    <s v="SH0DAN"/>
    <x v="42"/>
    <n v="34"/>
    <n v="0"/>
    <s v="Finest of the 19th century"/>
    <n v="0"/>
    <n v="0"/>
    <s v="Good"/>
    <n v="54"/>
    <n v="292"/>
    <n v="1"/>
    <x v="2"/>
    <n v="0"/>
    <s v="Untapped"/>
    <s v="None"/>
    <n v="2039"/>
    <n v="0"/>
    <s v="http://blocgame.com/stats.php?id=63072"/>
    <s v="Good"/>
    <s v="2 Hundred Tons per month"/>
    <s v="1 Mbbl per month"/>
  </r>
  <r>
    <s v="Acme"/>
    <s v="Meestar"/>
    <x v="0"/>
    <n v="31"/>
    <n v="0"/>
    <s v="First World War surplus"/>
    <n v="0"/>
    <n v="0"/>
    <s v="Good"/>
    <n v="70"/>
    <n v="290"/>
    <n v="0"/>
    <x v="17"/>
    <n v="0"/>
    <s v="Untapped"/>
    <s v="None"/>
    <n v="2020"/>
    <n v="0"/>
    <s v="http://blocgame.com/stats.php?id=63108"/>
    <s v="Good"/>
    <s v="2 Hundred Tons per month"/>
    <n v="0"/>
  </r>
  <r>
    <s v="Myanmar"/>
    <s v="Fok Kong"/>
    <x v="0"/>
    <n v="36"/>
    <n v="0"/>
    <s v="Finest of the 19th century"/>
    <n v="0"/>
    <n v="0"/>
    <s v="Undisciplined Rabble"/>
    <n v="49"/>
    <n v="292"/>
    <n v="0"/>
    <x v="0"/>
    <n v="0"/>
    <s v="Untapped"/>
    <s v="None"/>
    <n v="2000"/>
    <n v="0"/>
    <s v="http://blocgame.com/stats.php?id=63291"/>
    <s v="Good"/>
    <s v="3 Hundred Tons per month"/>
    <s v="1 Mbbl per month"/>
  </r>
  <r>
    <s v="Tandak"/>
    <s v="jimmyyus"/>
    <x v="11"/>
    <n v="45"/>
    <n v="0"/>
    <s v="First World War surplus"/>
    <n v="0"/>
    <n v="0"/>
    <s v="Poor"/>
    <n v="26"/>
    <n v="291"/>
    <n v="4365"/>
    <x v="7"/>
    <n v="0"/>
    <s v="Untapped"/>
    <s v="Mediocre"/>
    <n v="2000"/>
    <n v="0"/>
    <s v="http://blocgame.com/stats.php?id=62201"/>
    <s v="Nice"/>
    <s v="3 Hundred Tons per month"/>
    <s v="6 Mbbl per month"/>
  </r>
  <r>
    <s v="Chrome"/>
    <s v="edmfan"/>
    <x v="4"/>
    <n v="43"/>
    <n v="0"/>
    <s v="Finest of the 19th century"/>
    <n v="0"/>
    <n v="0"/>
    <s v="Standard"/>
    <n v="5"/>
    <n v="281"/>
    <n v="1263"/>
    <x v="1"/>
    <n v="0"/>
    <s v="Untapped"/>
    <s v="Meagre"/>
    <n v="2019"/>
    <n v="0"/>
    <s v="http://blocgame.com/stats.php?id=62534"/>
    <s v="Nice"/>
    <s v="2 Hundred Tons per month"/>
    <s v="2 Mbbl per month"/>
  </r>
  <r>
    <s v="Senglia"/>
    <s v="mreid2112"/>
    <x v="19"/>
    <n v="5"/>
    <n v="0"/>
    <s v="First World War surplus"/>
    <n v="1"/>
    <n v="0"/>
    <s v="Elite"/>
    <n v="10"/>
    <n v="291"/>
    <n v="1"/>
    <x v="0"/>
    <n v="0"/>
    <s v="Untapped"/>
    <s v="None"/>
    <n v="1617"/>
    <n v="0"/>
    <s v="http://blocgame.com/stats.php?id=62920"/>
    <s v="Angelic"/>
    <s v="3 Hundred Tons per month"/>
    <s v="1 Mbbl per month"/>
  </r>
  <r>
    <s v="Iranzamin"/>
    <s v="Lord of War"/>
    <x v="0"/>
    <n v="9"/>
    <n v="0"/>
    <s v="Finest of the 19th century"/>
    <n v="0"/>
    <n v="0"/>
    <s v="Standard"/>
    <n v="55"/>
    <n v="290"/>
    <n v="0"/>
    <x v="12"/>
    <n v="0"/>
    <s v="Untapped"/>
    <s v="None"/>
    <n v="1633"/>
    <n v="0"/>
    <s v="http://blocgame.com/stats.php?id=49556"/>
    <s v="Nice"/>
    <s v="2 Hundred Tons per month"/>
    <n v="0"/>
  </r>
  <r>
    <s v="Platinea"/>
    <s v="Alejandro"/>
    <x v="0"/>
    <n v="7"/>
    <n v="0"/>
    <s v="Finest of the 19th century"/>
    <n v="0"/>
    <n v="0"/>
    <s v="Standard"/>
    <n v="80"/>
    <n v="290"/>
    <n v="0"/>
    <x v="11"/>
    <n v="0"/>
    <s v="Untapped"/>
    <s v="None"/>
    <n v="1617"/>
    <n v="0"/>
    <s v="http://blocgame.com/stats.php?id=49632"/>
    <s v="Nice"/>
    <s v="2 Hundred Tons per month"/>
    <n v="0"/>
  </r>
  <r>
    <s v="Shadow Realm"/>
    <s v="Shadow Lady"/>
    <x v="0"/>
    <n v="6"/>
    <n v="0"/>
    <s v="Finest of the 19th century"/>
    <n v="0"/>
    <n v="0"/>
    <s v="Standard"/>
    <n v="128"/>
    <n v="305"/>
    <n v="0"/>
    <x v="13"/>
    <n v="0"/>
    <s v="Untapped"/>
    <s v="None"/>
    <n v="1633"/>
    <n v="0"/>
    <s v="http://blocgame.com/stats.php?id=54205"/>
    <s v="Angelic"/>
    <s v="2 Hundred Tons per month"/>
    <n v="0"/>
  </r>
  <r>
    <s v="Bakar al assad"/>
    <s v="Abu Bakar"/>
    <x v="11"/>
    <n v="30"/>
    <n v="0"/>
    <s v="Finest of the 19th century"/>
    <n v="0"/>
    <n v="0"/>
    <s v="Poor"/>
    <n v="69"/>
    <n v="290"/>
    <n v="6411"/>
    <x v="1"/>
    <n v="0"/>
    <s v="Untapped"/>
    <s v="Meagre"/>
    <n v="2000"/>
    <n v="0"/>
    <s v="http://blocgame.com/stats.php?id=61270"/>
    <s v="Nice"/>
    <s v="3 Hundred Tons per month"/>
    <s v="5 Mbbl per month"/>
  </r>
  <r>
    <s v="Ronia"/>
    <s v="Diego Rodriguez"/>
    <x v="0"/>
    <n v="31"/>
    <n v="0"/>
    <s v="First World War surplus"/>
    <n v="0"/>
    <n v="0"/>
    <s v="Good"/>
    <n v="61"/>
    <n v="290"/>
    <n v="105"/>
    <x v="8"/>
    <n v="0"/>
    <s v="Untapped"/>
    <s v="None"/>
    <n v="2000"/>
    <n v="0"/>
    <s v="http://blocgame.com/stats.php?id=63005"/>
    <s v="Nice"/>
    <s v="3 Hundred Tons per month"/>
    <s v="1 Mbbl per month"/>
  </r>
  <r>
    <s v="Beth Nahrain"/>
    <s v="Dieu_Roi_Patrie"/>
    <x v="0"/>
    <n v="25"/>
    <n v="0"/>
    <s v="First World War surplus"/>
    <n v="0"/>
    <n v="0"/>
    <s v="Elite"/>
    <n v="66"/>
    <n v="285"/>
    <n v="0"/>
    <x v="5"/>
    <n v="0"/>
    <s v="Untapped"/>
    <s v="None"/>
    <n v="2000"/>
    <n v="0"/>
    <s v="http://blocgame.com/stats.php?id=63125"/>
    <s v="Nice"/>
    <s v="3 Hundred Tons per month"/>
    <n v="0"/>
  </r>
  <r>
    <s v="Luskwood"/>
    <s v="HylerVolfhelm"/>
    <x v="0"/>
    <n v="35"/>
    <n v="0"/>
    <s v="First World War surplus"/>
    <n v="0"/>
    <n v="0"/>
    <s v="Good"/>
    <n v="53"/>
    <n v="290"/>
    <n v="0"/>
    <x v="9"/>
    <n v="0"/>
    <s v="Untapped"/>
    <s v="None"/>
    <n v="2000"/>
    <n v="0"/>
    <s v="http://blocgame.com/stats.php?id=63171"/>
    <s v="Good"/>
    <s v="3 Hundred Tons per month"/>
    <n v="0"/>
  </r>
  <r>
    <s v="switzerdouch"/>
    <s v="yaboimtndew"/>
    <x v="0"/>
    <n v="10"/>
    <n v="0"/>
    <s v="Finest of the 19th century"/>
    <n v="0"/>
    <n v="0"/>
    <s v="Elite"/>
    <n v="4"/>
    <n v="305"/>
    <n v="0"/>
    <x v="8"/>
    <n v="0"/>
    <s v="Untapped"/>
    <s v="None"/>
    <n v="1650"/>
    <n v="0"/>
    <s v="http://blocgame.com/stats.php?id=58997"/>
    <s v="Good"/>
    <s v="2 Hundred Tons per month"/>
    <n v="0"/>
  </r>
  <r>
    <s v="Hitlerwasright"/>
    <s v="Louis C Cuck"/>
    <x v="4"/>
    <n v="3"/>
    <n v="0"/>
    <s v="First World War surplus"/>
    <n v="1"/>
    <n v="0"/>
    <s v="Standard"/>
    <n v="0"/>
    <n v="317"/>
    <n v="1374"/>
    <x v="1"/>
    <n v="0"/>
    <s v="Untapped"/>
    <s v="Small"/>
    <n v="2000"/>
    <n v="0"/>
    <s v="http://blocgame.com/stats.php?id=59621"/>
    <s v="Angelic"/>
    <s v="2 Hundred Tons per month"/>
    <s v="7 Mbbl per month"/>
  </r>
  <r>
    <s v="East Black Rock"/>
    <s v="Shiro Shirogane"/>
    <x v="4"/>
    <n v="50"/>
    <n v="0"/>
    <s v="First World War surplus"/>
    <n v="0"/>
    <n v="0"/>
    <s v="Good"/>
    <n v="8"/>
    <n v="289"/>
    <n v="0"/>
    <x v="2"/>
    <n v="0"/>
    <s v="Untapped"/>
    <s v="None"/>
    <n v="2020"/>
    <n v="0"/>
    <s v="http://blocgame.com/stats.php?id=60120"/>
    <s v="Nice"/>
    <s v="3 Hundred Tons per month"/>
    <n v="0"/>
  </r>
  <r>
    <s v="Falamata"/>
    <s v="Hansfuergo"/>
    <x v="5"/>
    <n v="37"/>
    <n v="0"/>
    <s v="First World War surplus"/>
    <n v="0"/>
    <n v="0"/>
    <s v="Elite"/>
    <n v="28"/>
    <n v="289"/>
    <n v="0"/>
    <x v="15"/>
    <n v="0"/>
    <s v="Untapped"/>
    <s v="Meagre"/>
    <n v="2059"/>
    <n v="0"/>
    <s v="http://blocgame.com/stats.php?id=62057"/>
    <s v="Good"/>
    <s v="4 Hundred Tons per month"/>
    <n v="0"/>
  </r>
  <r>
    <s v="Submarines"/>
    <s v="Popieluszko"/>
    <x v="0"/>
    <n v="6"/>
    <n v="0"/>
    <s v="Finest of the 19th century"/>
    <n v="0"/>
    <n v="0"/>
    <s v="Undisciplined Rabble"/>
    <n v="40"/>
    <n v="289"/>
    <n v="3"/>
    <x v="5"/>
    <n v="0"/>
    <s v="Untapped"/>
    <s v="None"/>
    <n v="1347"/>
    <n v="0"/>
    <s v="http://blocgame.com/stats.php?id=62958"/>
    <s v="Normal"/>
    <s v="5 Hundred Tons per month"/>
    <s v="3 Mbbl per month"/>
  </r>
  <r>
    <s v="Evlia"/>
    <s v="Plasmatic"/>
    <x v="0"/>
    <n v="7"/>
    <n v="0"/>
    <s v="Finest of the 19th century"/>
    <n v="0"/>
    <n v="0"/>
    <s v="Standard"/>
    <n v="80"/>
    <n v="310"/>
    <n v="0"/>
    <x v="2"/>
    <n v="0"/>
    <s v="Untapped"/>
    <s v="None"/>
    <n v="1633"/>
    <n v="0"/>
    <s v="http://blocgame.com/stats.php?id=63015"/>
    <s v="Nice"/>
    <s v="2 Hundred Tons per month"/>
    <n v="0"/>
  </r>
  <r>
    <s v="New Luzon"/>
    <s v="Chester E. Marquez"/>
    <x v="3"/>
    <n v="19"/>
    <n v="0"/>
    <s v="First World War surplus"/>
    <n v="0"/>
    <n v="0"/>
    <s v="Elite"/>
    <n v="0"/>
    <n v="289"/>
    <n v="2154"/>
    <x v="7"/>
    <n v="0"/>
    <s v="Untapped"/>
    <s v="Meagre"/>
    <n v="2000"/>
    <n v="0"/>
    <s v="http://blocgame.com/stats.php?id=63066"/>
    <s v="Nice"/>
    <s v="3 Hundred Tons per month"/>
    <s v="1 Mbbl per month"/>
  </r>
  <r>
    <s v="Geli Kurd"/>
    <s v="Rando"/>
    <x v="6"/>
    <n v="31"/>
    <n v="0"/>
    <s v="First World War surplus"/>
    <n v="0"/>
    <n v="0"/>
    <s v="Elite"/>
    <n v="3"/>
    <n v="288"/>
    <n v="3604"/>
    <x v="5"/>
    <n v="0"/>
    <s v="Untapped"/>
    <s v="None"/>
    <n v="1980"/>
    <n v="0"/>
    <s v="http://blocgame.com/stats.php?id=47768"/>
    <s v="Nice"/>
    <s v="5 Hundred Tons per month"/>
    <n v="0"/>
  </r>
  <r>
    <s v="SaorStatEire"/>
    <s v="jaybyrne9"/>
    <x v="0"/>
    <n v="34"/>
    <n v="0"/>
    <s v="Finest of the 19th century"/>
    <n v="0"/>
    <n v="0"/>
    <s v="Standard"/>
    <n v="80"/>
    <n v="286"/>
    <n v="2"/>
    <x v="4"/>
    <n v="0"/>
    <s v="Untapped"/>
    <s v="None"/>
    <n v="2000"/>
    <n v="0"/>
    <s v="http://blocgame.com/stats.php?id=50293"/>
    <s v="Nice"/>
    <s v="2 Hundred Tons per month"/>
    <s v="2 Mbbl per month"/>
  </r>
  <r>
    <s v="Free Trade"/>
    <s v="InfernoVortex"/>
    <x v="11"/>
    <n v="39"/>
    <n v="0"/>
    <s v="First World War surplus"/>
    <n v="0"/>
    <n v="0"/>
    <s v="Good"/>
    <n v="33"/>
    <n v="288"/>
    <n v="0"/>
    <x v="4"/>
    <n v="0"/>
    <s v="Untapped"/>
    <s v="None"/>
    <n v="2000"/>
    <n v="0"/>
    <s v="http://blocgame.com/stats.php?id=55017"/>
    <s v="Good"/>
    <s v="5 Hundred Tons per month"/>
    <n v="0"/>
  </r>
  <r>
    <s v="Free Vietnam"/>
    <s v="dragonexis99"/>
    <x v="9"/>
    <n v="17"/>
    <n v="0"/>
    <s v="Finest of the 19th century"/>
    <n v="0"/>
    <n v="0"/>
    <s v="Elite"/>
    <n v="18"/>
    <n v="288"/>
    <n v="158"/>
    <x v="0"/>
    <n v="0"/>
    <s v="Untapped"/>
    <s v="None"/>
    <n v="2003"/>
    <n v="0"/>
    <s v="http://blocgame.com/stats.php?id=60426"/>
    <s v="Good"/>
    <s v="3 Hundred Tons per month"/>
    <s v="1 Mbbl per month"/>
  </r>
  <r>
    <s v="Korhal"/>
    <s v="LordArkahm"/>
    <x v="0"/>
    <n v="8"/>
    <n v="0"/>
    <s v="Finest of the 19th century"/>
    <n v="0"/>
    <n v="0"/>
    <s v="Standard"/>
    <n v="33"/>
    <n v="288"/>
    <n v="686"/>
    <x v="3"/>
    <n v="0"/>
    <s v="Untapped"/>
    <s v="Meagre"/>
    <n v="1650"/>
    <n v="0"/>
    <s v="http://blocgame.com/stats.php?id=61310"/>
    <s v="Nice"/>
    <s v="3 Hundred Tons per month"/>
    <n v="0"/>
  </r>
  <r>
    <s v="AES"/>
    <s v="Yang Zhi"/>
    <x v="7"/>
    <n v="7"/>
    <n v="0"/>
    <s v="Finest of the 19th century"/>
    <n v="0"/>
    <n v="0"/>
    <s v="Standard"/>
    <n v="9"/>
    <n v="288"/>
    <n v="3334"/>
    <x v="1"/>
    <n v="0"/>
    <s v="Untapped"/>
    <s v="None"/>
    <n v="1617"/>
    <n v="0"/>
    <s v="http://blocgame.com/stats.php?id=62129"/>
    <s v="Nice"/>
    <s v="2 Hundred Tons per month"/>
    <s v="4 Mbbl per month"/>
  </r>
  <r>
    <s v="Antah_Berantah"/>
    <s v="zonda"/>
    <x v="0"/>
    <n v="17"/>
    <n v="0"/>
    <s v="First World War surplus"/>
    <n v="0"/>
    <n v="0"/>
    <s v="Standard"/>
    <n v="16"/>
    <n v="308"/>
    <n v="357"/>
    <x v="10"/>
    <n v="0"/>
    <s v="Untapped"/>
    <s v="Small"/>
    <n v="1617"/>
    <n v="0"/>
    <s v="http://blocgame.com/stats.php?id=62247"/>
    <s v="Angelic"/>
    <s v="2 Hundred Tons per month"/>
    <s v="1 Mbbl per month"/>
  </r>
  <r>
    <s v="Yourmother"/>
    <s v="JanuszKoranMekka"/>
    <x v="0"/>
    <n v="8"/>
    <n v="0"/>
    <s v="Finest of the 19th century"/>
    <n v="0"/>
    <n v="0"/>
    <s v="Standard"/>
    <n v="42"/>
    <n v="287"/>
    <n v="2107"/>
    <x v="1"/>
    <n v="0"/>
    <s v="Untapped"/>
    <s v="None"/>
    <n v="1633"/>
    <n v="0"/>
    <s v="http://blocgame.com/stats.php?id=63147"/>
    <s v="Nice"/>
    <s v="3 Hundred Tons per month"/>
    <s v="3 Mbbl per month"/>
  </r>
  <r>
    <s v="Seattle"/>
    <s v="supercurt37"/>
    <x v="0"/>
    <n v="7"/>
    <n v="0"/>
    <s v="Finest of the 19th century"/>
    <n v="0"/>
    <n v="0"/>
    <s v="Standard"/>
    <n v="53"/>
    <n v="286"/>
    <n v="0"/>
    <x v="17"/>
    <n v="0"/>
    <s v="Untapped"/>
    <s v="None"/>
    <n v="1633"/>
    <n v="0"/>
    <s v="http://blocgame.com/stats.php?id=57842"/>
    <s v="Nice"/>
    <s v="2 Hundred Tons per month"/>
    <n v="0"/>
  </r>
  <r>
    <s v="camar"/>
    <s v="Duke Camar"/>
    <x v="0"/>
    <n v="9"/>
    <n v="0"/>
    <s v="Finest of the 19th century"/>
    <n v="0"/>
    <n v="0"/>
    <s v="Standard"/>
    <n v="111"/>
    <n v="286"/>
    <n v="0"/>
    <x v="12"/>
    <n v="0"/>
    <s v="Untapped"/>
    <s v="None"/>
    <n v="1617"/>
    <n v="0"/>
    <s v="http://blocgame.com/stats.php?id=59086"/>
    <s v="Nice"/>
    <s v="2 Hundred Tons per month"/>
    <n v="0"/>
  </r>
  <r>
    <s v="Catarax"/>
    <s v="Xarax93"/>
    <x v="0"/>
    <n v="10"/>
    <n v="0"/>
    <s v="Finest of the 19th century"/>
    <n v="0"/>
    <n v="0"/>
    <s v="Standard"/>
    <n v="100"/>
    <n v="286"/>
    <n v="0"/>
    <x v="10"/>
    <n v="0"/>
    <s v="Untapped"/>
    <s v="None"/>
    <n v="1633"/>
    <n v="0"/>
    <s v="http://blocgame.com/stats.php?id=60761"/>
    <s v="Nice"/>
    <s v="2 Hundred Tons per month"/>
    <n v="0"/>
  </r>
  <r>
    <s v="Alaminnullah"/>
    <s v="Mubarakamin"/>
    <x v="0"/>
    <n v="9"/>
    <n v="0"/>
    <s v="Finest of the 19th century"/>
    <n v="0"/>
    <n v="0"/>
    <s v="Standard"/>
    <n v="100"/>
    <n v="286"/>
    <n v="0"/>
    <x v="18"/>
    <n v="0"/>
    <s v="Untapped"/>
    <s v="None"/>
    <n v="1633"/>
    <n v="0"/>
    <s v="http://blocgame.com/stats.php?id=61193"/>
    <s v="Nice"/>
    <s v="2 Hundred Tons per month"/>
    <n v="0"/>
  </r>
  <r>
    <s v="KhazarBank"/>
    <s v="MoneyBags"/>
    <x v="43"/>
    <n v="26"/>
    <n v="0"/>
    <s v="First World War surplus"/>
    <n v="0"/>
    <n v="0"/>
    <s v="Undisciplined Rabble"/>
    <n v="7"/>
    <n v="308"/>
    <n v="110"/>
    <x v="9"/>
    <n v="0"/>
    <s v="Untapped"/>
    <s v="Meagre"/>
    <n v="1617"/>
    <n v="0"/>
    <s v="http://blocgame.com/stats.php?id=62181"/>
    <s v="Angelic"/>
    <s v="3 Hundred Tons per month"/>
    <n v="0"/>
  </r>
  <r>
    <s v="mines"/>
    <s v="azurro"/>
    <x v="0"/>
    <n v="8"/>
    <n v="0"/>
    <s v="Finest of the 19th century"/>
    <n v="0"/>
    <n v="0"/>
    <s v="Standard"/>
    <n v="100"/>
    <n v="286"/>
    <n v="0"/>
    <x v="10"/>
    <n v="0"/>
    <s v="Untapped"/>
    <s v="None"/>
    <n v="1633"/>
    <n v="0"/>
    <s v="http://blocgame.com/stats.php?id=62407"/>
    <s v="Nice"/>
    <s v="2 Hundred Tons per month"/>
    <n v="0"/>
  </r>
  <r>
    <s v="Dragoons"/>
    <s v="bhasheep"/>
    <x v="0"/>
    <n v="9"/>
    <n v="0"/>
    <s v="Finest of the 19th century"/>
    <n v="0"/>
    <n v="0"/>
    <s v="Standard"/>
    <n v="82"/>
    <n v="286"/>
    <n v="0"/>
    <x v="3"/>
    <n v="0"/>
    <s v="Untapped"/>
    <s v="None"/>
    <n v="1617"/>
    <n v="0"/>
    <s v="http://blocgame.com/stats.php?id=62944"/>
    <s v="Nice"/>
    <s v="2 Hundred Tons per month"/>
    <n v="0"/>
  </r>
  <r>
    <s v="Winoka"/>
    <s v="drolfs"/>
    <x v="0"/>
    <n v="9"/>
    <n v="0"/>
    <s v="Finest of the 19th century"/>
    <n v="0"/>
    <n v="0"/>
    <s v="Standard"/>
    <n v="80"/>
    <n v="285"/>
    <n v="0"/>
    <x v="10"/>
    <n v="0"/>
    <s v="Untapped"/>
    <s v="None"/>
    <n v="1617"/>
    <n v="0"/>
    <s v="http://blocgame.com/stats.php?id=59313"/>
    <s v="Nice"/>
    <s v="3 Hundred Tons per month"/>
    <n v="0"/>
  </r>
  <r>
    <s v="Failures"/>
    <s v="ARSENAL"/>
    <x v="0"/>
    <n v="35"/>
    <n v="0"/>
    <s v="First World War surplus"/>
    <n v="0"/>
    <n v="0"/>
    <s v="Good"/>
    <n v="45"/>
    <n v="285"/>
    <n v="3201"/>
    <x v="7"/>
    <n v="0"/>
    <s v="Untapped"/>
    <s v="None"/>
    <n v="2000"/>
    <n v="0"/>
    <s v="http://blocgame.com/stats.php?id=59747"/>
    <s v="Nice"/>
    <s v="4 Hundred Tons per month"/>
    <s v="2 Mbbl per month"/>
  </r>
  <r>
    <s v="Sanlucia"/>
    <s v="johnnylaw1990"/>
    <x v="9"/>
    <n v="16"/>
    <n v="0"/>
    <s v="First World War surplus"/>
    <n v="0"/>
    <n v="0"/>
    <s v="Undisciplined Rabble"/>
    <n v="33"/>
    <n v="285"/>
    <n v="0"/>
    <x v="1"/>
    <n v="0"/>
    <s v="Plentiful"/>
    <s v="None"/>
    <n v="1633"/>
    <n v="0"/>
    <s v="http://blocgame.com/stats.php?id=59921"/>
    <s v="Questionable"/>
    <s v="2 Hundred Tons per month"/>
    <n v="0"/>
  </r>
  <r>
    <s v="Kazushima"/>
    <s v="Kazuya"/>
    <x v="0"/>
    <n v="8"/>
    <n v="0"/>
    <s v="Finest of the 19th century"/>
    <n v="0"/>
    <n v="0"/>
    <s v="Standard"/>
    <n v="79"/>
    <n v="285"/>
    <n v="0"/>
    <x v="19"/>
    <n v="0"/>
    <s v="Untapped"/>
    <s v="None"/>
    <n v="1601"/>
    <n v="0"/>
    <s v="http://blocgame.com/stats.php?id=61346"/>
    <s v="Nice"/>
    <s v="2 Hundred Tons per month"/>
    <n v="0"/>
  </r>
  <r>
    <s v="Birdland"/>
    <s v="tweetweetwee"/>
    <x v="7"/>
    <n v="32"/>
    <n v="0"/>
    <s v="First World War surplus"/>
    <n v="0"/>
    <n v="0"/>
    <s v="Elite"/>
    <n v="1"/>
    <n v="285"/>
    <n v="1885"/>
    <x v="12"/>
    <n v="0"/>
    <s v="Untapped"/>
    <s v="Small"/>
    <n v="2119"/>
    <n v="0"/>
    <s v="http://blocgame.com/stats.php?id=61646"/>
    <s v="Nice"/>
    <s v="4 Hundred Tons per month"/>
    <s v="2 Mbbl per month"/>
  </r>
  <r>
    <s v="Bubupooka"/>
    <s v="Princess Rahalia"/>
    <x v="6"/>
    <n v="27"/>
    <n v="0"/>
    <s v="First World War surplus"/>
    <n v="0"/>
    <n v="0"/>
    <s v="Elite"/>
    <n v="1"/>
    <n v="284"/>
    <n v="0"/>
    <x v="16"/>
    <n v="0"/>
    <s v="Untapped"/>
    <s v="Meagre"/>
    <n v="1617"/>
    <n v="0"/>
    <s v="http://blocgame.com/stats.php?id=44960"/>
    <s v="Nice"/>
    <s v="2 Hundred Tons per month"/>
    <n v="0"/>
  </r>
  <r>
    <s v="Johor"/>
    <s v="Helmi Omar"/>
    <x v="20"/>
    <n v="9"/>
    <n v="0"/>
    <s v="Finest of the 19th century"/>
    <n v="1"/>
    <n v="0"/>
    <s v="Undisciplined Rabble"/>
    <n v="1"/>
    <n v="284"/>
    <n v="2"/>
    <x v="2"/>
    <n v="0"/>
    <s v="Untapped"/>
    <s v="None"/>
    <n v="1617"/>
    <n v="0"/>
    <s v="http://blocgame.com/stats.php?id=60442"/>
    <s v="Nice"/>
    <s v="4 Hundred Tons per month"/>
    <s v="2 Mbbl per month"/>
  </r>
  <r>
    <s v="XNSBG"/>
    <s v="President XNSBG"/>
    <x v="0"/>
    <n v="8"/>
    <n v="0"/>
    <s v="Finest of the 19th century"/>
    <n v="0"/>
    <n v="0"/>
    <s v="Standard"/>
    <n v="75"/>
    <n v="284"/>
    <n v="0"/>
    <x v="17"/>
    <n v="0"/>
    <s v="Untapped"/>
    <s v="None"/>
    <n v="1617"/>
    <n v="0"/>
    <s v="http://blocgame.com/stats.php?id=62137"/>
    <s v="Nice"/>
    <s v="2 Hundred Tons per month"/>
    <n v="0"/>
  </r>
  <r>
    <s v="Ikeland"/>
    <s v="ike the freakin awesome"/>
    <x v="0"/>
    <n v="21"/>
    <n v="0"/>
    <s v="Finest of the 19th century"/>
    <n v="0"/>
    <n v="0"/>
    <s v="Elite"/>
    <n v="27"/>
    <n v="284"/>
    <n v="384"/>
    <x v="17"/>
    <n v="0"/>
    <n v="0"/>
    <s v="Meagre"/>
    <n v="1960"/>
    <n v="0"/>
    <s v="http://blocgame.com/stats.php?id=62694"/>
    <s v="Good"/>
    <s v="3 Hundred Tons per month"/>
    <s v="1 Mbbl per month"/>
  </r>
  <r>
    <s v="Loc Lac"/>
    <s v="Doodle"/>
    <x v="0"/>
    <n v="9"/>
    <n v="0"/>
    <s v="Finest of the 19th century"/>
    <n v="0"/>
    <n v="0"/>
    <s v="Standard"/>
    <n v="73"/>
    <n v="284"/>
    <n v="0"/>
    <x v="17"/>
    <n v="0"/>
    <s v="Untapped"/>
    <s v="None"/>
    <n v="1633"/>
    <n v="0"/>
    <s v="http://blocgame.com/stats.php?id=63079"/>
    <s v="Nice"/>
    <s v="2 Hundred Tons per month"/>
    <n v="0"/>
  </r>
  <r>
    <s v="boco grande"/>
    <s v="atheistpreacher"/>
    <x v="0"/>
    <n v="8"/>
    <n v="0"/>
    <s v="Finest of the 19th century"/>
    <n v="0"/>
    <n v="0"/>
    <s v="Standard"/>
    <n v="79"/>
    <n v="298"/>
    <n v="209"/>
    <x v="15"/>
    <n v="0"/>
    <s v="Untapped"/>
    <s v="None"/>
    <n v="1633"/>
    <n v="0"/>
    <s v="http://blocgame.com/stats.php?id=41740"/>
    <s v="Angelic"/>
    <s v="3 Hundred Tons per month"/>
    <s v="1 Mbbl per month"/>
  </r>
  <r>
    <s v="The Leaf"/>
    <s v="DonaldTremp"/>
    <x v="0"/>
    <n v="8"/>
    <n v="0"/>
    <s v="Finest of the 19th century"/>
    <n v="0"/>
    <n v="0"/>
    <s v="Standard"/>
    <n v="100"/>
    <n v="283"/>
    <n v="0"/>
    <x v="1"/>
    <n v="0"/>
    <s v="Untapped"/>
    <s v="None"/>
    <n v="1601"/>
    <n v="0"/>
    <s v="http://blocgame.com/stats.php?id=59290"/>
    <s v="Nice"/>
    <s v="2 Hundred Tons per month"/>
    <n v="0"/>
  </r>
  <r>
    <s v="Drelinka"/>
    <s v="Catheline lebran"/>
    <x v="0"/>
    <n v="9"/>
    <n v="0"/>
    <s v="Finest of the 19th century"/>
    <n v="0"/>
    <n v="0"/>
    <s v="Standard"/>
    <n v="74"/>
    <n v="283"/>
    <n v="3872"/>
    <x v="12"/>
    <n v="0"/>
    <s v="Untapped"/>
    <s v="Meagre"/>
    <n v="1633"/>
    <n v="0"/>
    <s v="http://blocgame.com/stats.php?id=61556"/>
    <s v="Nice"/>
    <s v="2 Hundred Tons per month"/>
    <s v="3 Mbbl per month"/>
  </r>
  <r>
    <s v="Durian Pancake"/>
    <s v="rikkie_chong"/>
    <x v="0"/>
    <n v="8"/>
    <n v="0"/>
    <s v="Finest of the 19th century"/>
    <n v="0"/>
    <n v="0"/>
    <s v="Standard"/>
    <n v="82"/>
    <n v="283"/>
    <n v="0"/>
    <x v="17"/>
    <n v="0"/>
    <s v="Untapped"/>
    <s v="None"/>
    <n v="1633"/>
    <n v="0"/>
    <s v="http://blocgame.com/stats.php?id=61799"/>
    <s v="Nice"/>
    <s v="2 Hundred Tons per month"/>
    <n v="0"/>
  </r>
  <r>
    <s v="RogueNation"/>
    <s v="FreedomFighter"/>
    <x v="4"/>
    <n v="41"/>
    <n v="0"/>
    <s v="Finest of the 19th century"/>
    <n v="0"/>
    <n v="0"/>
    <s v="Good"/>
    <n v="27"/>
    <n v="283"/>
    <n v="3127"/>
    <x v="6"/>
    <n v="0"/>
    <s v="Untapped"/>
    <s v="Meagre"/>
    <n v="2039"/>
    <n v="0"/>
    <s v="http://blocgame.com/stats.php?id=62024"/>
    <s v="Good"/>
    <s v="3 Hundred Tons per month"/>
    <s v="3 Mbbl per month"/>
  </r>
  <r>
    <s v="Optimus Maximus"/>
    <s v="ORigel"/>
    <x v="0"/>
    <n v="8"/>
    <n v="0"/>
    <s v="Finest of the 19th century"/>
    <n v="0"/>
    <n v="0"/>
    <s v="Standard"/>
    <n v="79"/>
    <n v="283"/>
    <n v="2215"/>
    <x v="6"/>
    <n v="0"/>
    <s v="Untapped"/>
    <s v="None"/>
    <n v="1633"/>
    <n v="0"/>
    <s v="http://blocgame.com/stats.php?id=62380"/>
    <s v="Nice"/>
    <s v="3 Hundred Tons per month"/>
    <s v="2 Mbbl per month"/>
  </r>
  <r>
    <s v="Qaramur"/>
    <s v="Qaram"/>
    <x v="0"/>
    <n v="11"/>
    <n v="0"/>
    <s v="Finest of the 19th century"/>
    <n v="0"/>
    <n v="0"/>
    <s v="Poor"/>
    <n v="10"/>
    <n v="283"/>
    <n v="0"/>
    <x v="9"/>
    <n v="0"/>
    <s v="Untapped"/>
    <s v="None"/>
    <n v="1633"/>
    <n v="0"/>
    <s v="http://blocgame.com/stats.php?id=62861"/>
    <s v="Nice"/>
    <s v="2 Hundred Tons per month"/>
    <n v="0"/>
  </r>
  <r>
    <s v="JesusChrist"/>
    <s v="The_Magic_Jesus"/>
    <x v="3"/>
    <n v="9"/>
    <n v="0"/>
    <s v="Finest of the 19th century"/>
    <n v="0"/>
    <n v="0"/>
    <s v="Good"/>
    <n v="10"/>
    <n v="283"/>
    <n v="130"/>
    <x v="8"/>
    <n v="0"/>
    <s v="Untapped"/>
    <s v="None"/>
    <n v="1666"/>
    <n v="0"/>
    <s v="http://blocgame.com/stats.php?id=63312"/>
    <s v="Questionable"/>
    <s v="5 Hundred Tons per month"/>
    <s v="1 Mbbl per month"/>
  </r>
  <r>
    <s v="Quam"/>
    <s v="Noodle"/>
    <x v="0"/>
    <n v="10"/>
    <n v="0"/>
    <s v="Finest of the 19th century"/>
    <n v="0"/>
    <n v="0"/>
    <s v="Standard"/>
    <n v="108"/>
    <n v="282"/>
    <n v="0"/>
    <x v="15"/>
    <n v="0"/>
    <s v="Untapped"/>
    <s v="None"/>
    <n v="1633"/>
    <n v="0"/>
    <s v="http://blocgame.com/stats.php?id=50541"/>
    <s v="Nice"/>
    <s v="2 Hundred Tons per month"/>
    <n v="0"/>
  </r>
  <r>
    <s v="Giotopia"/>
    <s v="Giobobo1"/>
    <x v="0"/>
    <n v="8"/>
    <n v="0"/>
    <s v="Finest of the 19th century"/>
    <n v="0"/>
    <n v="0"/>
    <s v="Standard"/>
    <n v="53"/>
    <n v="285"/>
    <n v="0"/>
    <x v="8"/>
    <n v="0"/>
    <s v="Untapped"/>
    <s v="None"/>
    <n v="1617"/>
    <n v="0"/>
    <s v="http://blocgame.com/stats.php?id=55033"/>
    <s v="Angelic"/>
    <s v="2 Hundred Tons per month"/>
    <n v="0"/>
  </r>
  <r>
    <s v="johnnylee2889"/>
    <s v="johnnylee2889"/>
    <x v="0"/>
    <n v="16"/>
    <n v="0"/>
    <s v="First World War surplus"/>
    <n v="0"/>
    <n v="0"/>
    <s v="Good"/>
    <n v="80"/>
    <n v="282"/>
    <n v="1"/>
    <x v="17"/>
    <n v="0"/>
    <s v="Untapped"/>
    <s v="None"/>
    <n v="1902"/>
    <n v="0"/>
    <s v="http://blocgame.com/stats.php?id=55209"/>
    <s v="Nice"/>
    <s v="3 Hundred Tons per month"/>
    <s v="1 Mbbl per month"/>
  </r>
  <r>
    <s v="Nueva Asia"/>
    <s v="Franco C. Manrique"/>
    <x v="0"/>
    <n v="14"/>
    <n v="0"/>
    <s v="First World War surplus"/>
    <n v="0"/>
    <n v="0"/>
    <s v="Elite"/>
    <n v="21"/>
    <n v="282"/>
    <n v="0"/>
    <x v="1"/>
    <n v="0"/>
    <s v="Untapped"/>
    <s v="None"/>
    <n v="1633"/>
    <n v="0"/>
    <s v="http://blocgame.com/stats.php?id=60216"/>
    <s v="Nice"/>
    <s v="2 Hundred Tons per month"/>
    <n v="0"/>
  </r>
  <r>
    <s v="Agostino"/>
    <s v="Augusto"/>
    <x v="7"/>
    <n v="29"/>
    <n v="0"/>
    <s v="First World War surplus"/>
    <n v="0"/>
    <n v="0"/>
    <s v="Standard"/>
    <n v="2"/>
    <n v="282"/>
    <n v="4310"/>
    <x v="6"/>
    <n v="0"/>
    <s v="Plentiful"/>
    <s v="None"/>
    <n v="1960"/>
    <n v="0"/>
    <s v="http://blocgame.com/stats.php?id=60229"/>
    <s v="Angelic"/>
    <s v="3 Hundred Tons per month"/>
    <s v="3 Mbbl per month"/>
  </r>
  <r>
    <s v="Langit7"/>
    <s v="Echa"/>
    <x v="7"/>
    <n v="26"/>
    <n v="0"/>
    <s v="Finest of the 19th century"/>
    <n v="0"/>
    <n v="0"/>
    <s v="Good"/>
    <n v="11"/>
    <n v="282"/>
    <n v="2045"/>
    <x v="1"/>
    <n v="0"/>
    <s v="Untapped"/>
    <s v="None"/>
    <n v="1979"/>
    <n v="0"/>
    <s v="http://blocgame.com/stats.php?id=61131"/>
    <s v="Nice"/>
    <s v="6 Hundred Tons per month"/>
    <s v="4 Mbbl per month"/>
  </r>
  <r>
    <s v="anonimas"/>
    <s v="Tadzik ï¿½eligowski"/>
    <x v="0"/>
    <n v="6"/>
    <n v="0"/>
    <s v="First World War surplus"/>
    <n v="0"/>
    <n v="0"/>
    <s v="Elite"/>
    <n v="21"/>
    <n v="282"/>
    <n v="2027"/>
    <x v="6"/>
    <n v="0"/>
    <s v="Untapped"/>
    <s v="None"/>
    <n v="1586"/>
    <n v="0"/>
    <s v="http://blocgame.com/stats.php?id=61583"/>
    <s v="Questionable"/>
    <s v="2 Hundred Tons per month"/>
    <s v="7 Mbbl per month"/>
  </r>
  <r>
    <s v="Llamaland"/>
    <s v="Drama Llama"/>
    <x v="0"/>
    <n v="7"/>
    <n v="0"/>
    <s v="Finest of the 19th century"/>
    <n v="0"/>
    <n v="0"/>
    <s v="Standard"/>
    <n v="18"/>
    <n v="282"/>
    <n v="0"/>
    <x v="12"/>
    <n v="0"/>
    <s v="Untapped"/>
    <s v="None"/>
    <n v="1633"/>
    <n v="0"/>
    <s v="http://blocgame.com/stats.php?id=62571"/>
    <s v="Nice"/>
    <s v="2 Hundred Tons per month"/>
    <n v="0"/>
  </r>
  <r>
    <s v="GoAlLah"/>
    <s v="GoAlLah"/>
    <x v="0"/>
    <n v="8"/>
    <n v="0"/>
    <s v="Finest of the 19th century"/>
    <n v="0"/>
    <n v="0"/>
    <s v="Standard"/>
    <n v="98"/>
    <n v="282"/>
    <n v="0"/>
    <x v="1"/>
    <n v="0"/>
    <s v="Untapped"/>
    <s v="None"/>
    <n v="1617"/>
    <n v="0"/>
    <s v="http://blocgame.com/stats.php?id=62950"/>
    <s v="Nice"/>
    <s v="2 Hundred Tons per month"/>
    <n v="0"/>
  </r>
  <r>
    <s v="Alor Janggus"/>
    <s v="bobit"/>
    <x v="0"/>
    <n v="39"/>
    <n v="0"/>
    <s v="First World War surplus"/>
    <n v="0"/>
    <n v="0"/>
    <s v="Good"/>
    <n v="43"/>
    <n v="282"/>
    <n v="2836"/>
    <x v="1"/>
    <n v="0"/>
    <s v="Untapped"/>
    <s v="None"/>
    <n v="2000"/>
    <n v="0"/>
    <s v="http://blocgame.com/stats.php?id=63141"/>
    <s v="Nice"/>
    <s v="2 Hundred Tons per month"/>
    <s v="2 Mbbl per month"/>
  </r>
  <r>
    <s v="The Jewish race"/>
    <s v="Shekelsteinthefith"/>
    <x v="4"/>
    <n v="21"/>
    <n v="0"/>
    <s v="First World War surplus"/>
    <n v="0"/>
    <n v="0"/>
    <s v="Good"/>
    <n v="7"/>
    <n v="282"/>
    <n v="1824"/>
    <x v="7"/>
    <n v="0"/>
    <n v="0"/>
    <s v="Meagre"/>
    <n v="1999"/>
    <n v="0"/>
    <s v="http://blocgame.com/stats.php?id=63181"/>
    <s v="Questionable"/>
    <s v="4 Hundred Tons per month"/>
    <s v="1 Mbbl per month"/>
  </r>
  <r>
    <s v="FeminaziNig"/>
    <s v="thegagnes11"/>
    <x v="0"/>
    <n v="10"/>
    <n v="0"/>
    <s v="Finest of the 19th century"/>
    <n v="0"/>
    <n v="0"/>
    <s v="Standard"/>
    <n v="58"/>
    <n v="302"/>
    <n v="0"/>
    <x v="1"/>
    <n v="0"/>
    <s v="Untapped"/>
    <s v="None"/>
    <n v="1633"/>
    <n v="0"/>
    <s v="http://blocgame.com/stats.php?id=55784"/>
    <s v="Nice"/>
    <s v="2 Hundred Tons per month"/>
    <n v="0"/>
  </r>
  <r>
    <s v="Dreaming"/>
    <s v="Koharu"/>
    <x v="0"/>
    <n v="8"/>
    <n v="0"/>
    <s v="Finest of the 19th century"/>
    <n v="0"/>
    <n v="0"/>
    <s v="Standard"/>
    <n v="53"/>
    <n v="302"/>
    <n v="0"/>
    <x v="16"/>
    <n v="0"/>
    <s v="Untapped"/>
    <s v="None"/>
    <n v="1633"/>
    <n v="0"/>
    <s v="http://blocgame.com/stats.php?id=58891"/>
    <s v="Nice"/>
    <s v="2 Hundred Tons per month"/>
    <n v="0"/>
  </r>
  <r>
    <s v="Pahang"/>
    <s v="FairulNizam"/>
    <x v="2"/>
    <n v="8"/>
    <n v="0"/>
    <s v="Finest of the 19th century"/>
    <n v="0"/>
    <n v="0"/>
    <s v="Undisciplined Rabble"/>
    <n v="53"/>
    <n v="281"/>
    <n v="3652"/>
    <x v="1"/>
    <n v="0"/>
    <s v="Untapped"/>
    <s v="None"/>
    <n v="1633"/>
    <n v="0"/>
    <s v="http://blocgame.com/stats.php?id=60874"/>
    <s v="Nice"/>
    <s v="3 Hundred Tons per month"/>
    <s v="1 Mbbl per month"/>
  </r>
  <r>
    <s v="gong badang"/>
    <s v="yusjimmy"/>
    <x v="2"/>
    <n v="39"/>
    <n v="0"/>
    <s v="First World War surplus"/>
    <n v="0"/>
    <n v="0"/>
    <s v="Standard"/>
    <n v="17"/>
    <n v="281"/>
    <n v="1814"/>
    <x v="1"/>
    <n v="0"/>
    <s v="Untapped"/>
    <s v="Small"/>
    <n v="2000"/>
    <n v="0"/>
    <s v="http://blocgame.com/stats.php?id=61914"/>
    <s v="Nice"/>
    <s v="6 Hundred Tons per month"/>
    <n v="0"/>
  </r>
  <r>
    <s v="Tendong"/>
    <s v="kijang"/>
    <x v="0"/>
    <n v="6"/>
    <n v="0"/>
    <s v="First World War surplus"/>
    <n v="0"/>
    <n v="0"/>
    <s v="Elite"/>
    <n v="4"/>
    <n v="281"/>
    <n v="0"/>
    <x v="2"/>
    <n v="0"/>
    <s v="Untapped"/>
    <s v="None"/>
    <n v="1633"/>
    <n v="0"/>
    <s v="http://blocgame.com/stats.php?id=62178"/>
    <s v="Good"/>
    <s v="2 Hundred Tons per month"/>
    <n v="0"/>
  </r>
  <r>
    <s v="Monk-E"/>
    <s v="leemuchacha"/>
    <x v="0"/>
    <n v="7"/>
    <n v="0"/>
    <s v="First World War surplus"/>
    <n v="0"/>
    <n v="0"/>
    <s v="Undisciplined Rabble"/>
    <n v="7"/>
    <n v="281"/>
    <n v="3"/>
    <x v="6"/>
    <n v="0"/>
    <s v="Untapped"/>
    <s v="Meagre"/>
    <n v="1617"/>
    <n v="0"/>
    <s v="http://blocgame.com/stats.php?id=62754"/>
    <s v="Nice"/>
    <s v="3 Hundred Tons per month"/>
    <s v="3 Mbbl per month"/>
  </r>
  <r>
    <s v="Pokok Sena"/>
    <s v="bobit2"/>
    <x v="3"/>
    <n v="39"/>
    <n v="0"/>
    <s v="First World War surplus"/>
    <n v="0"/>
    <n v="0"/>
    <s v="Standard"/>
    <n v="43"/>
    <n v="281"/>
    <n v="484"/>
    <x v="10"/>
    <n v="0"/>
    <s v="Untapped"/>
    <s v="None"/>
    <n v="2000"/>
    <n v="0"/>
    <s v="http://blocgame.com/stats.php?id=63144"/>
    <s v="Nice"/>
    <s v="2 Hundred Tons per month"/>
    <s v="1 Mbbl per month"/>
  </r>
  <r>
    <s v="Ronkonia"/>
    <s v="Ronkinator"/>
    <x v="0"/>
    <n v="8"/>
    <n v="0"/>
    <s v="Finest of the 19th century"/>
    <n v="0"/>
    <n v="0"/>
    <s v="Standard"/>
    <n v="59"/>
    <n v="281"/>
    <n v="0"/>
    <x v="11"/>
    <n v="0"/>
    <s v="Untapped"/>
    <s v="None"/>
    <n v="1641"/>
    <n v="0"/>
    <s v="http://blocgame.com/stats.php?id=63162"/>
    <s v="Good"/>
    <s v="2 Hundred Tons per month"/>
    <n v="0"/>
  </r>
  <r>
    <s v="removekebab"/>
    <s v="removekebab"/>
    <x v="0"/>
    <n v="7"/>
    <n v="0"/>
    <s v="Finest of the 19th century"/>
    <n v="0"/>
    <n v="0"/>
    <s v="Standard"/>
    <n v="49"/>
    <n v="281"/>
    <n v="0"/>
    <x v="18"/>
    <n v="0"/>
    <s v="Untapped"/>
    <s v="None"/>
    <n v="1617"/>
    <n v="0"/>
    <s v="http://blocgame.com/stats.php?id=63299"/>
    <s v="Good"/>
    <s v="2 Hundred Tons per month"/>
    <n v="0"/>
  </r>
  <r>
    <s v="Azhdahagate"/>
    <s v="Azhdaha_Panzer"/>
    <x v="7"/>
    <n v="35"/>
    <n v="0"/>
    <s v="First World War surplus"/>
    <n v="0"/>
    <n v="0"/>
    <s v="Good"/>
    <n v="22"/>
    <n v="280"/>
    <n v="3094"/>
    <x v="5"/>
    <n v="0"/>
    <s v="Untapped"/>
    <s v="None"/>
    <n v="2000"/>
    <n v="0"/>
    <s v="http://blocgame.com/stats.php?id=52422"/>
    <s v="Nice"/>
    <s v="4 Hundred Tons per month"/>
    <s v="3 Mbbl per month"/>
  </r>
  <r>
    <s v="Lagoense"/>
    <s v="Marechal Fabra"/>
    <x v="0"/>
    <n v="10"/>
    <n v="0"/>
    <s v="First World War surplus"/>
    <n v="0"/>
    <n v="0"/>
    <s v="Good"/>
    <n v="58"/>
    <n v="280"/>
    <n v="0"/>
    <x v="4"/>
    <n v="0"/>
    <s v="Untapped"/>
    <s v="None"/>
    <n v="1601"/>
    <n v="0"/>
    <s v="http://blocgame.com/stats.php?id=57361"/>
    <s v="Nice"/>
    <s v="2 Hundred Tons per month"/>
    <n v="0"/>
  </r>
  <r>
    <s v="WARZZZZ"/>
    <s v="WARZTAN"/>
    <x v="0"/>
    <n v="10"/>
    <n v="0"/>
    <s v="First World War surplus"/>
    <n v="0"/>
    <n v="0"/>
    <s v="Elite"/>
    <n v="35"/>
    <n v="280"/>
    <n v="0"/>
    <x v="12"/>
    <n v="0"/>
    <s v="Untapped"/>
    <s v="None"/>
    <n v="1650"/>
    <n v="0"/>
    <s v="http://blocgame.com/stats.php?id=59390"/>
    <s v="Nice"/>
    <s v="2 Hundred Tons per month"/>
    <n v="0"/>
  </r>
  <r>
    <s v="Sepidajistan"/>
    <s v="Shah Squid"/>
    <x v="20"/>
    <n v="10"/>
    <n v="0"/>
    <s v="First World War surplus"/>
    <n v="1"/>
    <n v="0"/>
    <s v="Undisciplined Rabble"/>
    <n v="8"/>
    <n v="280"/>
    <n v="3832"/>
    <x v="6"/>
    <n v="0"/>
    <s v="Plentiful"/>
    <s v="None"/>
    <n v="1617"/>
    <n v="0"/>
    <s v="http://blocgame.com/stats.php?id=59462"/>
    <s v="Nice"/>
    <s v="2 Hundred Tons per month"/>
    <s v="1 Mbbl per month"/>
  </r>
  <r>
    <s v="Petai Belalang"/>
    <s v="zulhasr39689"/>
    <x v="2"/>
    <n v="39"/>
    <n v="0"/>
    <s v="First World War surplus"/>
    <n v="0"/>
    <n v="0"/>
    <s v="Standard"/>
    <n v="22"/>
    <n v="280"/>
    <n v="380"/>
    <x v="10"/>
    <n v="0"/>
    <s v="Untapped"/>
    <s v="Meagre"/>
    <n v="2000"/>
    <n v="0"/>
    <s v="http://blocgame.com/stats.php?id=60767"/>
    <s v="Nice"/>
    <s v="6 Hundred Tons per month"/>
    <s v="1 Mbbl per month"/>
  </r>
  <r>
    <s v="Casteldaccia"/>
    <s v="andreacalo29"/>
    <x v="0"/>
    <n v="7"/>
    <n v="0"/>
    <s v="Finest of the 19th century"/>
    <n v="0"/>
    <n v="0"/>
    <s v="Standard"/>
    <n v="80"/>
    <n v="280"/>
    <n v="0"/>
    <x v="7"/>
    <n v="0"/>
    <s v="Untapped"/>
    <s v="None"/>
    <n v="1633"/>
    <n v="0"/>
    <s v="http://blocgame.com/stats.php?id=61373"/>
    <s v="Nice"/>
    <s v="2 Hundred Tons per month"/>
    <n v="0"/>
  </r>
  <r>
    <s v="almunawir"/>
    <s v="al munawir"/>
    <x v="0"/>
    <n v="34"/>
    <n v="0"/>
    <s v="Finest of the 19th century"/>
    <n v="0"/>
    <n v="0"/>
    <s v="Elite"/>
    <n v="59"/>
    <n v="280"/>
    <n v="2537"/>
    <x v="1"/>
    <n v="0"/>
    <s v="Untapped"/>
    <s v="Meagre"/>
    <n v="2026"/>
    <n v="0"/>
    <s v="http://blocgame.com/stats.php?id=62163"/>
    <s v="Nice"/>
    <s v="3 Hundred Tons per month"/>
    <s v="6 Mbbl per month"/>
  </r>
  <r>
    <s v="Bismania"/>
    <s v="Michael Brountnek"/>
    <x v="0"/>
    <n v="8"/>
    <n v="0"/>
    <s v="Finest of the 19th century"/>
    <n v="0"/>
    <n v="0"/>
    <s v="Standard"/>
    <n v="80"/>
    <n v="280"/>
    <n v="0"/>
    <x v="7"/>
    <n v="0"/>
    <s v="Untapped"/>
    <s v="None"/>
    <n v="1633"/>
    <n v="0"/>
    <s v="http://blocgame.com/stats.php?id=62212"/>
    <s v="Nice"/>
    <s v="2 Hundred Tons per month"/>
    <n v="0"/>
  </r>
  <r>
    <s v="Cimbu"/>
    <s v="Brausepaul1977"/>
    <x v="0"/>
    <n v="8"/>
    <n v="0"/>
    <s v="Finest of the 19th century"/>
    <n v="0"/>
    <n v="0"/>
    <s v="Standard"/>
    <n v="83"/>
    <n v="280"/>
    <n v="1"/>
    <x v="13"/>
    <n v="0"/>
    <s v="Untapped"/>
    <s v="None"/>
    <n v="1633"/>
    <n v="0"/>
    <s v="http://blocgame.com/stats.php?id=62933"/>
    <s v="Nice"/>
    <s v="3 Hundred Tons per month"/>
    <s v="1 Mbbl per month"/>
  </r>
  <r>
    <s v="Skanonia"/>
    <s v="Beefy"/>
    <x v="6"/>
    <n v="19"/>
    <n v="0"/>
    <s v="Finest of the 19th century"/>
    <n v="1"/>
    <n v="0"/>
    <s v="Undisciplined Rabble"/>
    <n v="23"/>
    <n v="279"/>
    <n v="326"/>
    <x v="17"/>
    <n v="0"/>
    <s v="Untapped"/>
    <s v="Meagre"/>
    <n v="1633"/>
    <n v="0"/>
    <s v="http://blocgame.com/stats.php?id=44384"/>
    <s v="Nice"/>
    <s v="6 Hundred Tons per month"/>
    <s v="1 Mbbl per month"/>
  </r>
  <r>
    <s v="Roskaposti"/>
    <s v="Mitt Romney XIIV"/>
    <x v="0"/>
    <n v="10"/>
    <n v="0"/>
    <s v="Finest of the 19th century"/>
    <n v="0"/>
    <n v="0"/>
    <s v="Standard"/>
    <n v="79"/>
    <n v="279"/>
    <n v="0"/>
    <x v="2"/>
    <n v="0"/>
    <s v="Untapped"/>
    <s v="None"/>
    <n v="1633"/>
    <n v="0"/>
    <s v="http://blocgame.com/stats.php?id=50604"/>
    <s v="Nice"/>
    <s v="2 Hundred Tons per month"/>
    <n v="0"/>
  </r>
  <r>
    <s v="Farkantia"/>
    <s v="Karlosi"/>
    <x v="0"/>
    <n v="9"/>
    <n v="0"/>
    <s v="Finest of the 19th century"/>
    <n v="0"/>
    <n v="0"/>
    <s v="Standard"/>
    <n v="80"/>
    <n v="279"/>
    <n v="0"/>
    <x v="5"/>
    <n v="0"/>
    <s v="Untapped"/>
    <s v="None"/>
    <n v="1633"/>
    <n v="0"/>
    <s v="http://blocgame.com/stats.php?id=53898"/>
    <s v="Nice"/>
    <s v="2 Hundred Tons per month"/>
    <n v="0"/>
  </r>
  <r>
    <s v="Fagstan"/>
    <s v="Fagarriiino"/>
    <x v="0"/>
    <n v="8"/>
    <n v="0"/>
    <s v="First World War surplus"/>
    <n v="0"/>
    <n v="0"/>
    <s v="Elite"/>
    <n v="41"/>
    <n v="279"/>
    <n v="0"/>
    <x v="1"/>
    <n v="0"/>
    <s v="Untapped"/>
    <s v="None"/>
    <n v="1620"/>
    <n v="0"/>
    <s v="http://blocgame.com/stats.php?id=58510"/>
    <s v="Normal"/>
    <s v="2 Hundred Tons per month"/>
    <n v="0"/>
  </r>
  <r>
    <s v="chayolova"/>
    <s v="missdiana"/>
    <x v="0"/>
    <n v="8"/>
    <n v="0"/>
    <s v="Finest of the 19th century"/>
    <n v="0"/>
    <n v="0"/>
    <s v="Standard"/>
    <n v="65"/>
    <n v="279"/>
    <n v="0"/>
    <x v="6"/>
    <n v="0"/>
    <s v="Untapped"/>
    <s v="None"/>
    <n v="1633"/>
    <n v="0"/>
    <s v="http://blocgame.com/stats.php?id=59600"/>
    <s v="Nice"/>
    <s v="2 Hundred Tons per month"/>
    <n v="0"/>
  </r>
  <r>
    <s v="land1"/>
    <s v="land1"/>
    <x v="3"/>
    <n v="29"/>
    <n v="0"/>
    <s v="First World War surplus"/>
    <n v="0"/>
    <n v="0"/>
    <s v="Good"/>
    <n v="23"/>
    <n v="279"/>
    <n v="0"/>
    <x v="3"/>
    <n v="0"/>
    <s v="Untapped"/>
    <s v="None"/>
    <n v="1990"/>
    <n v="0"/>
    <s v="http://blocgame.com/stats.php?id=61830"/>
    <s v="Questionable"/>
    <s v="2 Hundred Tons per month"/>
    <n v="0"/>
  </r>
  <r>
    <s v="Wutopia"/>
    <s v="Hoper"/>
    <x v="0"/>
    <n v="8"/>
    <n v="0"/>
    <s v="Finest of the 19th century"/>
    <n v="0"/>
    <n v="0"/>
    <s v="Standard"/>
    <n v="71"/>
    <n v="279"/>
    <n v="1186"/>
    <x v="5"/>
    <n v="0"/>
    <s v="Untapped"/>
    <s v="None"/>
    <n v="1633"/>
    <n v="0"/>
    <s v="http://blocgame.com/stats.php?id=63089"/>
    <s v="Nice"/>
    <s v="3 Hundred Tons per month"/>
    <s v="1 Mbbl per month"/>
  </r>
  <r>
    <s v="Halgurd"/>
    <s v="DerImperator"/>
    <x v="0"/>
    <n v="7"/>
    <n v="0"/>
    <s v="Finest of the 19th century"/>
    <n v="0"/>
    <n v="0"/>
    <s v="Standard"/>
    <n v="65"/>
    <n v="279"/>
    <n v="0"/>
    <x v="5"/>
    <n v="0"/>
    <s v="Untapped"/>
    <s v="None"/>
    <n v="1633"/>
    <n v="0"/>
    <s v="http://blocgame.com/stats.php?id=63129"/>
    <s v="Nice"/>
    <s v="2 Hundred Tons per month"/>
    <n v="0"/>
  </r>
  <r>
    <s v="Hedjaz"/>
    <s v="Abdul Wahhab"/>
    <x v="1"/>
    <n v="8"/>
    <n v="0"/>
    <s v="Finest of the 19th century"/>
    <n v="0"/>
    <n v="0"/>
    <s v="Elite"/>
    <n v="41"/>
    <n v="278"/>
    <n v="0"/>
    <x v="5"/>
    <n v="0"/>
    <s v="Untapped"/>
    <s v="None"/>
    <n v="1633"/>
    <n v="0"/>
    <s v="http://blocgame.com/stats.php?id=49882"/>
    <s v="Nice"/>
    <s v="2 Hundred Tons per month"/>
    <n v="0"/>
  </r>
  <r>
    <s v="Slackjaw"/>
    <s v="KingBen"/>
    <x v="0"/>
    <n v="8"/>
    <n v="0"/>
    <s v="Finest of the 19th century"/>
    <n v="0"/>
    <n v="0"/>
    <s v="Standard"/>
    <n v="77"/>
    <n v="278"/>
    <n v="0"/>
    <x v="11"/>
    <n v="0"/>
    <s v="Untapped"/>
    <s v="None"/>
    <n v="1633"/>
    <n v="0"/>
    <s v="http://blocgame.com/stats.php?id=51933"/>
    <s v="Nice"/>
    <s v="2 Hundred Tons per month"/>
    <n v="0"/>
  </r>
  <r>
    <s v="Kedahan"/>
    <s v="Farhan"/>
    <x v="2"/>
    <n v="29"/>
    <n v="0"/>
    <s v="First World War surplus"/>
    <n v="0"/>
    <n v="0"/>
    <s v="Standard"/>
    <n v="1"/>
    <n v="278"/>
    <n v="77"/>
    <x v="10"/>
    <n v="0"/>
    <s v="Untapped"/>
    <s v="None"/>
    <n v="2000"/>
    <n v="0"/>
    <s v="http://blocgame.com/stats.php?id=60758"/>
    <s v="Normal"/>
    <s v="3 Hundred Tons per month"/>
    <s v="2 Mbbl per month"/>
  </r>
  <r>
    <s v="Frank Sun"/>
    <s v="*BTG*"/>
    <x v="0"/>
    <n v="9"/>
    <n v="0"/>
    <s v="First World War surplus"/>
    <n v="0"/>
    <n v="0"/>
    <s v="Standard"/>
    <n v="6"/>
    <n v="278"/>
    <n v="0"/>
    <x v="2"/>
    <n v="0"/>
    <s v="Untapped"/>
    <s v="None"/>
    <n v="1650"/>
    <n v="0"/>
    <s v="http://blocgame.com/stats.php?id=62455"/>
    <s v="Good"/>
    <s v="19 Hundred Tons per month"/>
    <n v="0"/>
  </r>
  <r>
    <s v="Kun Anta Do"/>
    <s v="Overseas"/>
    <x v="0"/>
    <n v="7"/>
    <n v="0"/>
    <s v="Finest of the 19th century"/>
    <n v="0"/>
    <n v="0"/>
    <s v="Standard"/>
    <n v="119"/>
    <n v="278"/>
    <n v="0"/>
    <x v="9"/>
    <n v="0"/>
    <s v="Untapped"/>
    <s v="None"/>
    <n v="1617"/>
    <n v="0"/>
    <s v="http://blocgame.com/stats.php?id=62621"/>
    <s v="Nice"/>
    <s v="2 Hundred Tons per month"/>
    <n v="0"/>
  </r>
  <r>
    <s v="Outrageous Fun"/>
    <s v="MushroomTip"/>
    <x v="0"/>
    <n v="9"/>
    <n v="0"/>
    <s v="Finest of the 19th century"/>
    <n v="0"/>
    <n v="0"/>
    <s v="Standard"/>
    <n v="79"/>
    <n v="278"/>
    <n v="0"/>
    <x v="12"/>
    <n v="0"/>
    <s v="Untapped"/>
    <s v="None"/>
    <n v="1633"/>
    <n v="0"/>
    <s v="http://blocgame.com/stats.php?id=63026"/>
    <s v="Nice"/>
    <s v="2 Hundred Tons per month"/>
    <n v="0"/>
  </r>
  <r>
    <s v="Eastern Eagle"/>
    <s v="MetaIndigo"/>
    <x v="0"/>
    <n v="25"/>
    <n v="0"/>
    <s v="First World War surplus"/>
    <n v="0"/>
    <n v="0"/>
    <s v="Poor"/>
    <n v="2"/>
    <n v="278"/>
    <n v="350"/>
    <x v="9"/>
    <n v="0"/>
    <s v="Plentiful"/>
    <s v="Meagre"/>
    <n v="1633"/>
    <n v="0"/>
    <s v="http://blocgame.com/stats.php?id=63045"/>
    <s v="Nice"/>
    <s v="3 Hundred Tons per month"/>
    <s v="1 Mbbl per month"/>
  </r>
  <r>
    <s v="NL-Indies"/>
    <s v="Aanv. De Vries"/>
    <x v="0"/>
    <n v="20"/>
    <n v="0"/>
    <s v="Finest of the 19th century"/>
    <n v="0"/>
    <n v="0"/>
    <s v="Standard"/>
    <n v="10"/>
    <n v="278"/>
    <n v="354"/>
    <x v="10"/>
    <n v="0"/>
    <s v="Untapped"/>
    <s v="Meagre"/>
    <n v="2000"/>
    <n v="0"/>
    <s v="http://blocgame.com/stats.php?id=63776"/>
    <s v="Normal"/>
    <s v="3 Hundred Tons per month"/>
    <n v="0"/>
  </r>
  <r>
    <s v="Nova Rhodesia"/>
    <s v="robertbruce"/>
    <x v="0"/>
    <n v="8"/>
    <n v="0"/>
    <s v="Finest of the 19th century"/>
    <n v="0"/>
    <n v="0"/>
    <s v="Standard"/>
    <n v="70"/>
    <n v="277"/>
    <n v="0"/>
    <x v="16"/>
    <n v="0"/>
    <s v="Untapped"/>
    <s v="None"/>
    <n v="1633"/>
    <n v="0"/>
    <s v="http://blocgame.com/stats.php?id=51033"/>
    <s v="Nice"/>
    <s v="2 Hundred Tons per month"/>
    <n v="0"/>
  </r>
  <r>
    <s v="Dzhokhar"/>
    <s v="tb12rm"/>
    <x v="11"/>
    <n v="26"/>
    <n v="0"/>
    <s v="First World War surplus"/>
    <n v="0"/>
    <n v="0"/>
    <s v="Good"/>
    <n v="58"/>
    <n v="277"/>
    <n v="0"/>
    <x v="0"/>
    <n v="0"/>
    <s v="Untapped"/>
    <s v="Small"/>
    <n v="1980"/>
    <n v="0"/>
    <s v="http://blocgame.com/stats.php?id=55519"/>
    <s v="Nice"/>
    <s v="3 Hundred Tons per month"/>
    <n v="0"/>
  </r>
  <r>
    <s v="Bendover"/>
    <s v="Mike Hawk"/>
    <x v="0"/>
    <n v="8"/>
    <n v="0"/>
    <s v="First World War surplus"/>
    <n v="0"/>
    <n v="0"/>
    <s v="Elite"/>
    <n v="83"/>
    <n v="277"/>
    <n v="245"/>
    <x v="10"/>
    <n v="0"/>
    <s v="Untapped"/>
    <s v="None"/>
    <n v="1617"/>
    <n v="0"/>
    <s v="http://blocgame.com/stats.php?id=62897"/>
    <s v="Nice"/>
    <s v="3 Hundred Tons per month"/>
    <s v="1 Mbbl per month"/>
  </r>
  <r>
    <s v="Shekellia"/>
    <s v="Metalsie"/>
    <x v="0"/>
    <n v="7"/>
    <n v="0"/>
    <s v="Finest of the 19th century"/>
    <n v="0"/>
    <n v="0"/>
    <s v="Standard"/>
    <n v="81"/>
    <n v="276"/>
    <n v="0"/>
    <x v="5"/>
    <n v="0"/>
    <s v="Untapped"/>
    <s v="None"/>
    <n v="1633"/>
    <n v="0"/>
    <s v="http://blocgame.com/stats.php?id=49440"/>
    <s v="Nice"/>
    <s v="2 Hundred Tons per month"/>
    <n v="0"/>
  </r>
  <r>
    <s v="Ghloshikl"/>
    <s v="mahekzeq"/>
    <x v="0"/>
    <n v="8"/>
    <n v="0"/>
    <s v="Finest of the 19th century"/>
    <n v="0"/>
    <n v="0"/>
    <s v="Standard"/>
    <n v="79"/>
    <n v="276"/>
    <n v="0"/>
    <x v="5"/>
    <n v="0"/>
    <s v="Untapped"/>
    <s v="None"/>
    <n v="1633"/>
    <n v="0"/>
    <s v="http://blocgame.com/stats.php?id=49653"/>
    <s v="Nice"/>
    <s v="2 Hundred Tons per month"/>
    <n v="0"/>
  </r>
  <r>
    <s v="Funpostia"/>
    <s v="Diabeetus Prime"/>
    <x v="0"/>
    <n v="8"/>
    <n v="0"/>
    <s v="Finest of the 19th century"/>
    <n v="0"/>
    <n v="0"/>
    <s v="Standard"/>
    <n v="78"/>
    <n v="276"/>
    <n v="0"/>
    <x v="13"/>
    <n v="0"/>
    <s v="Untapped"/>
    <s v="None"/>
    <n v="1633"/>
    <n v="0"/>
    <s v="http://blocgame.com/stats.php?id=54432"/>
    <s v="Nice"/>
    <s v="2 Hundred Tons per month"/>
    <n v="0"/>
  </r>
  <r>
    <s v="Apokalyptom"/>
    <s v="Luakoo"/>
    <x v="0"/>
    <n v="9"/>
    <n v="0"/>
    <s v="Finest of the 19th century"/>
    <n v="0"/>
    <n v="0"/>
    <s v="Standard"/>
    <n v="11"/>
    <n v="276"/>
    <n v="0"/>
    <x v="2"/>
    <n v="0"/>
    <s v="Untapped"/>
    <s v="None"/>
    <n v="1601"/>
    <n v="0"/>
    <s v="http://blocgame.com/stats.php?id=58585"/>
    <s v="Nice"/>
    <s v="2 Hundred Tons per month"/>
    <n v="0"/>
  </r>
  <r>
    <s v="United Arab"/>
    <s v="King Punta Cana"/>
    <x v="0"/>
    <n v="50"/>
    <n v="0"/>
    <s v="First World War surplus"/>
    <n v="0"/>
    <n v="0"/>
    <s v="Undisciplined Rabble"/>
    <n v="7"/>
    <n v="268"/>
    <n v="0"/>
    <x v="1"/>
    <n v="0"/>
    <n v="0"/>
    <s v="Meagre"/>
    <n v="1633"/>
    <n v="0"/>
    <s v="http://blocgame.com/stats.php?id=60407"/>
    <s v="Angelic"/>
    <s v="2 Hundred Tons per month"/>
    <n v="0"/>
  </r>
  <r>
    <s v="Sparkyland"/>
    <s v="Abody"/>
    <x v="0"/>
    <n v="8"/>
    <n v="0"/>
    <s v="Finest of the 19th century"/>
    <n v="0"/>
    <n v="0"/>
    <s v="Standard"/>
    <n v="81"/>
    <n v="289"/>
    <n v="3138"/>
    <x v="1"/>
    <n v="0"/>
    <s v="Untapped"/>
    <s v="None"/>
    <n v="1633"/>
    <n v="0"/>
    <s v="http://blocgame.com/stats.php?id=61028"/>
    <s v="Nice"/>
    <s v="3 Hundred Tons per month"/>
    <s v="1 Mbbl per month"/>
  </r>
  <r>
    <s v="Atraeza"/>
    <s v="Nucleartwister"/>
    <x v="0"/>
    <n v="10"/>
    <n v="0"/>
    <s v="Finest of the 19th century"/>
    <n v="0"/>
    <n v="0"/>
    <s v="Standard"/>
    <n v="80"/>
    <n v="276"/>
    <n v="0"/>
    <x v="15"/>
    <n v="0"/>
    <s v="Untapped"/>
    <s v="None"/>
    <n v="1633"/>
    <n v="0"/>
    <s v="http://blocgame.com/stats.php?id=63000"/>
    <s v="Nice"/>
    <s v="2 Hundred Tons per month"/>
    <n v="0"/>
  </r>
  <r>
    <s v="Syntax_Error"/>
    <s v="Syntax_Error"/>
    <x v="0"/>
    <n v="7"/>
    <n v="0"/>
    <s v="Finest of the 19th century"/>
    <n v="0"/>
    <n v="0"/>
    <s v="Standard"/>
    <n v="60"/>
    <n v="276"/>
    <n v="1420"/>
    <x v="1"/>
    <n v="0"/>
    <s v="Untapped"/>
    <s v="None"/>
    <n v="1633"/>
    <n v="0"/>
    <s v="http://blocgame.com/stats.php?id=63146"/>
    <s v="Nice"/>
    <s v="2 Hundred Tons per month"/>
    <s v="1 Mbbl per month"/>
  </r>
  <r>
    <s v="Moltandia"/>
    <s v="Aldrin"/>
    <x v="0"/>
    <n v="5"/>
    <n v="0"/>
    <s v="Finest of the 19th century"/>
    <n v="0"/>
    <n v="0"/>
    <s v="Standard"/>
    <n v="44"/>
    <n v="276"/>
    <n v="0"/>
    <x v="15"/>
    <n v="0"/>
    <s v="Untapped"/>
    <s v="None"/>
    <n v="1650"/>
    <n v="0"/>
    <s v="http://blocgame.com/stats.php?id=63572"/>
    <s v="Isolated"/>
    <s v="2 Hundred Tons per month"/>
    <n v="0"/>
  </r>
  <r>
    <s v="Herpderpastan"/>
    <s v="Herpderpmcderp"/>
    <x v="0"/>
    <n v="8"/>
    <n v="0"/>
    <s v="Finest of the 19th century"/>
    <n v="0"/>
    <n v="0"/>
    <s v="Standard"/>
    <n v="78"/>
    <n v="275"/>
    <n v="0"/>
    <x v="12"/>
    <n v="0"/>
    <s v="Untapped"/>
    <s v="None"/>
    <n v="1617"/>
    <n v="0"/>
    <s v="http://blocgame.com/stats.php?id=40615"/>
    <s v="Nice"/>
    <s v="2 Hundred Tons per month"/>
    <n v="0"/>
  </r>
  <r>
    <s v="Jebawka"/>
    <s v="Shetay"/>
    <x v="3"/>
    <n v="32"/>
    <n v="0"/>
    <s v="First World War surplus"/>
    <n v="1"/>
    <n v="0"/>
    <s v="Poor"/>
    <n v="8"/>
    <n v="275"/>
    <n v="1920"/>
    <x v="1"/>
    <n v="0"/>
    <n v="0"/>
    <s v="None"/>
    <n v="1650"/>
    <n v="0"/>
    <s v="http://blocgame.com/stats.php?id=54304"/>
    <s v="Nice"/>
    <s v="3 Hundred Tons per month"/>
    <s v="2 Mbbl per month"/>
  </r>
  <r>
    <s v="Leinad"/>
    <s v="bloodywaffles12"/>
    <x v="20"/>
    <n v="13"/>
    <n v="0"/>
    <s v="Finest of the 19th century"/>
    <n v="0"/>
    <n v="0"/>
    <s v="Poor"/>
    <n v="4"/>
    <n v="275"/>
    <n v="141"/>
    <x v="17"/>
    <n v="0"/>
    <s v="Plentiful"/>
    <s v="Meagre"/>
    <n v="1633"/>
    <n v="0"/>
    <s v="http://blocgame.com/stats.php?id=59332"/>
    <s v="Nice"/>
    <s v="3 Hundred Tons per month"/>
    <s v="1 Mbbl per month"/>
  </r>
  <r>
    <s v="Swaziland"/>
    <s v="Margetty"/>
    <x v="0"/>
    <n v="6"/>
    <n v="0"/>
    <s v="Finest of the 19th century"/>
    <n v="0"/>
    <n v="0"/>
    <s v="Standard"/>
    <n v="83"/>
    <n v="275"/>
    <n v="0"/>
    <x v="16"/>
    <n v="0"/>
    <s v="Untapped"/>
    <s v="None"/>
    <n v="1633"/>
    <n v="0"/>
    <s v="http://blocgame.com/stats.php?id=59656"/>
    <s v="Nice"/>
    <s v="2 Hundred Tons per month"/>
    <n v="0"/>
  </r>
  <r>
    <s v="Kommandostan"/>
    <s v="plerer"/>
    <x v="0"/>
    <n v="10"/>
    <n v="0"/>
    <s v="Finest of the 19th century"/>
    <n v="0"/>
    <n v="0"/>
    <s v="Standard"/>
    <n v="53"/>
    <n v="275"/>
    <n v="2571"/>
    <x v="5"/>
    <n v="0"/>
    <s v="Untapped"/>
    <s v="None"/>
    <n v="1633"/>
    <n v="0"/>
    <s v="http://blocgame.com/stats.php?id=61002"/>
    <s v="Nice"/>
    <s v="3 Hundred Tons per month"/>
    <s v="1 Mbbl per month"/>
  </r>
  <r>
    <s v="Chintakar"/>
    <s v="Mubaramin"/>
    <x v="0"/>
    <n v="9"/>
    <n v="0"/>
    <s v="Finest of the 19th century"/>
    <n v="0"/>
    <n v="0"/>
    <s v="Standard"/>
    <n v="100"/>
    <n v="275"/>
    <n v="0"/>
    <x v="18"/>
    <n v="0"/>
    <s v="Untapped"/>
    <s v="None"/>
    <n v="1650"/>
    <n v="0"/>
    <s v="http://blocgame.com/stats.php?id=61196"/>
    <s v="Nice"/>
    <s v="2 Hundred Tons per month"/>
    <n v="0"/>
  </r>
  <r>
    <s v="axmbest"/>
    <s v="amsyah80"/>
    <x v="0"/>
    <n v="6"/>
    <n v="0"/>
    <s v="First World War surplus"/>
    <n v="1"/>
    <n v="0"/>
    <s v="Undisciplined Rabble"/>
    <n v="20"/>
    <n v="275"/>
    <n v="270"/>
    <x v="2"/>
    <n v="0"/>
    <s v="Untapped"/>
    <s v="None"/>
    <n v="1633"/>
    <n v="0"/>
    <s v="http://blocgame.com/stats.php?id=61772"/>
    <s v="Nice"/>
    <s v="3 Hundred Tons per month"/>
    <s v="2 Mbbl per month"/>
  </r>
  <r>
    <s v="Yar"/>
    <s v="Johnny Depth"/>
    <x v="0"/>
    <n v="5"/>
    <n v="0"/>
    <s v="Finest of the 19th century"/>
    <n v="1"/>
    <n v="0"/>
    <s v="Undisciplined Rabble"/>
    <n v="7"/>
    <n v="275"/>
    <n v="214"/>
    <x v="10"/>
    <n v="0"/>
    <s v="Plentiful"/>
    <s v="None"/>
    <n v="1617"/>
    <n v="0"/>
    <s v="http://blocgame.com/stats.php?id=62769"/>
    <s v="Good"/>
    <s v="6 Hundred Tons per month"/>
    <s v="1 Mbbl per month"/>
  </r>
  <r>
    <s v="New Horizons"/>
    <s v="Patrius"/>
    <x v="0"/>
    <n v="9"/>
    <n v="0"/>
    <s v="Finest of the 19th century"/>
    <n v="0"/>
    <n v="0"/>
    <s v="Standard"/>
    <n v="104"/>
    <n v="275"/>
    <n v="0"/>
    <x v="17"/>
    <n v="0"/>
    <s v="Untapped"/>
    <s v="None"/>
    <n v="1617"/>
    <n v="0"/>
    <s v="http://blocgame.com/stats.php?id=62772"/>
    <s v="Nice"/>
    <s v="2 Hundred Tons per month"/>
    <n v="0"/>
  </r>
  <r>
    <s v="Nolloland"/>
    <s v="jamesb123"/>
    <x v="0"/>
    <n v="7"/>
    <n v="0"/>
    <s v="Finest of the 19th century"/>
    <n v="0"/>
    <n v="0"/>
    <s v="Standard"/>
    <n v="132"/>
    <n v="275"/>
    <n v="0"/>
    <x v="9"/>
    <n v="0"/>
    <s v="Untapped"/>
    <s v="None"/>
    <n v="1633"/>
    <n v="0"/>
    <s v="http://blocgame.com/stats.php?id=62899"/>
    <s v="Nice"/>
    <s v="2 Hundred Tons per month"/>
    <n v="0"/>
  </r>
  <r>
    <s v="SpearChuckers"/>
    <s v="CyrusAether"/>
    <x v="0"/>
    <n v="10"/>
    <n v="0"/>
    <s v="Finest of the 19th century"/>
    <n v="0"/>
    <n v="0"/>
    <s v="Standard"/>
    <n v="99"/>
    <n v="275"/>
    <n v="0"/>
    <x v="3"/>
    <n v="0"/>
    <s v="Untapped"/>
    <s v="None"/>
    <n v="1617"/>
    <n v="0"/>
    <s v="http://blocgame.com/stats.php?id=62943"/>
    <s v="Nice"/>
    <s v="2 Hundred Tons per month"/>
    <n v="0"/>
  </r>
  <r>
    <s v="Pleasure Cults"/>
    <s v="Slaaneshii"/>
    <x v="0"/>
    <n v="9"/>
    <n v="0"/>
    <s v="Finest of the 19th century"/>
    <n v="0"/>
    <n v="0"/>
    <s v="Standard"/>
    <n v="94"/>
    <n v="275"/>
    <n v="0"/>
    <x v="13"/>
    <n v="0"/>
    <s v="Untapped"/>
    <s v="None"/>
    <n v="1617"/>
    <n v="0"/>
    <s v="http://blocgame.com/stats.php?id=62955"/>
    <s v="Nice"/>
    <s v="2 Hundred Tons per month"/>
    <n v="0"/>
  </r>
  <r>
    <s v="Olivera"/>
    <s v="Karl Liebknecht"/>
    <x v="0"/>
    <n v="10"/>
    <n v="0"/>
    <s v="Finest of the 19th century"/>
    <n v="0"/>
    <n v="0"/>
    <s v="Elite"/>
    <n v="22"/>
    <n v="275"/>
    <n v="351"/>
    <x v="15"/>
    <n v="0"/>
    <s v="Untapped"/>
    <s v="None"/>
    <n v="1633"/>
    <n v="0"/>
    <s v="http://blocgame.com/stats.php?id=63174"/>
    <s v="Good"/>
    <s v="3 Hundred Tons per month"/>
    <s v="1 Mbbl per month"/>
  </r>
  <r>
    <s v="constania"/>
    <s v="Comrade"/>
    <x v="0"/>
    <n v="9"/>
    <n v="0"/>
    <s v="First World War surplus"/>
    <n v="1"/>
    <n v="0"/>
    <s v="Standard"/>
    <n v="28"/>
    <n v="274"/>
    <n v="288"/>
    <x v="3"/>
    <n v="0"/>
    <s v="Untapped"/>
    <s v="None"/>
    <n v="1633"/>
    <n v="0"/>
    <s v="http://blocgame.com/stats.php?id=62606"/>
    <s v="Angelic"/>
    <s v="5 Hundred Tons per month"/>
    <s v="2 Mbbl per month"/>
  </r>
  <r>
    <s v="Orthodox"/>
    <s v="sofonias2000100"/>
    <x v="0"/>
    <n v="9"/>
    <n v="0"/>
    <s v="Finest of the 19th century"/>
    <n v="0"/>
    <n v="0"/>
    <s v="Standard"/>
    <n v="82"/>
    <n v="274"/>
    <n v="2"/>
    <x v="3"/>
    <n v="0"/>
    <s v="Untapped"/>
    <s v="Meagre"/>
    <n v="1617"/>
    <n v="0"/>
    <s v="http://blocgame.com/stats.php?id=62946"/>
    <s v="Good"/>
    <s v="2 Hundred Tons per month"/>
    <s v="2 Mbbl per month"/>
  </r>
  <r>
    <s v="Haxeltopia"/>
    <s v="Haxel"/>
    <x v="0"/>
    <n v="8"/>
    <n v="0"/>
    <s v="Finest of the 19th century"/>
    <n v="0"/>
    <n v="0"/>
    <s v="Standard"/>
    <n v="7"/>
    <n v="274"/>
    <n v="0"/>
    <x v="4"/>
    <n v="0"/>
    <s v="Untapped"/>
    <s v="None"/>
    <n v="1633"/>
    <n v="0"/>
    <s v="http://blocgame.com/stats.php?id=63063"/>
    <s v="Nice"/>
    <s v="4 Hundred Tons per month"/>
    <s v="2 Mbbl per month"/>
  </r>
  <r>
    <s v="Djibouti"/>
    <s v="SVCHOST"/>
    <x v="0"/>
    <n v="9"/>
    <n v="0"/>
    <s v="Finest of the 19th century"/>
    <n v="0"/>
    <n v="0"/>
    <s v="Standard"/>
    <n v="51"/>
    <n v="273"/>
    <n v="1"/>
    <x v="18"/>
    <n v="0"/>
    <s v="Untapped"/>
    <s v="None"/>
    <n v="1633"/>
    <n v="0"/>
    <s v="http://blocgame.com/stats.php?id=56625"/>
    <s v="Good"/>
    <s v="3 Hundred Tons per month"/>
    <s v="1 Mbbl per month"/>
  </r>
  <r>
    <s v="KaIfa"/>
    <s v="kaIfa"/>
    <x v="2"/>
    <n v="33"/>
    <n v="0"/>
    <s v="First World War surplus"/>
    <n v="1"/>
    <n v="0"/>
    <s v="Good"/>
    <n v="3"/>
    <n v="273"/>
    <n v="363"/>
    <x v="3"/>
    <n v="0"/>
    <s v="Untapped"/>
    <s v="None"/>
    <n v="2000"/>
    <n v="0"/>
    <s v="http://blocgame.com/stats.php?id=61737"/>
    <s v="Nice"/>
    <s v="5 Hundred Tons per month"/>
    <s v="1 Mbbl per month"/>
  </r>
  <r>
    <s v="North Nubia"/>
    <s v="Sean Tony"/>
    <x v="3"/>
    <n v="10"/>
    <n v="0"/>
    <s v="First World War surplus"/>
    <n v="1"/>
    <n v="0"/>
    <s v="Undisciplined Rabble"/>
    <n v="6"/>
    <n v="292"/>
    <n v="272"/>
    <x v="3"/>
    <n v="0"/>
    <s v="Untapped"/>
    <s v="None"/>
    <n v="1666"/>
    <n v="0"/>
    <s v="http://blocgame.com/stats.php?id=63084"/>
    <s v="Pariah"/>
    <s v="5 Hundred Tons per month"/>
    <s v="1 Mbbl per month"/>
  </r>
  <r>
    <s v="Cucklandi"/>
    <s v="Cuckcold420"/>
    <x v="0"/>
    <n v="7"/>
    <n v="0"/>
    <s v="Finest of the 19th century"/>
    <n v="0"/>
    <n v="0"/>
    <s v="Standard"/>
    <n v="48"/>
    <n v="273"/>
    <n v="0"/>
    <x v="3"/>
    <n v="0"/>
    <s v="Untapped"/>
    <s v="None"/>
    <n v="1633"/>
    <n v="0"/>
    <s v="http://blocgame.com/stats.php?id=63355"/>
    <s v="Good"/>
    <s v="2 Hundred Tons per month"/>
    <n v="0"/>
  </r>
  <r>
    <s v="Swedeinstan"/>
    <s v="The_Real_Taylor_Swift"/>
    <x v="0"/>
    <n v="8"/>
    <n v="0"/>
    <s v="Finest of the 19th century"/>
    <n v="0"/>
    <n v="0"/>
    <s v="Standard"/>
    <n v="96"/>
    <n v="272"/>
    <n v="0"/>
    <x v="1"/>
    <n v="0"/>
    <s v="Untapped"/>
    <s v="None"/>
    <n v="1633"/>
    <n v="0"/>
    <s v="http://blocgame.com/stats.php?id=39005"/>
    <s v="Nice"/>
    <s v="2 Hundred Tons per month"/>
    <n v="0"/>
  </r>
  <r>
    <s v="San Cristï¿½bal"/>
    <s v="FORivera"/>
    <x v="0"/>
    <n v="8"/>
    <n v="0"/>
    <s v="Finest of the 19th century"/>
    <n v="0"/>
    <n v="0"/>
    <s v="Standard"/>
    <n v="97"/>
    <n v="279"/>
    <n v="0"/>
    <x v="4"/>
    <n v="0"/>
    <s v="Untapped"/>
    <s v="None"/>
    <n v="1633"/>
    <n v="0"/>
    <s v="http://blocgame.com/stats.php?id=40966"/>
    <s v="Angelic"/>
    <s v="2 Hundred Tons per month"/>
    <n v="0"/>
  </r>
  <r>
    <s v="Kennethland"/>
    <s v="Kenneth"/>
    <x v="0"/>
    <n v="9"/>
    <n v="0"/>
    <s v="First World War surplus"/>
    <n v="0"/>
    <n v="0"/>
    <s v="Elite"/>
    <n v="75"/>
    <n v="272"/>
    <n v="0"/>
    <x v="15"/>
    <n v="0"/>
    <s v="Untapped"/>
    <s v="None"/>
    <n v="1617"/>
    <n v="0"/>
    <s v="http://blocgame.com/stats.php?id=47662"/>
    <s v="Nice"/>
    <s v="2 Hundred Tons per month"/>
    <n v="0"/>
  </r>
  <r>
    <s v="skrubrikei"/>
    <s v="coweymcnuggets"/>
    <x v="0"/>
    <n v="9"/>
    <n v="0"/>
    <s v="Finest of the 19th century"/>
    <n v="0"/>
    <n v="0"/>
    <s v="Standard"/>
    <n v="89"/>
    <n v="279"/>
    <n v="0"/>
    <x v="2"/>
    <n v="0"/>
    <s v="Untapped"/>
    <s v="None"/>
    <n v="1633"/>
    <n v="0"/>
    <s v="http://blocgame.com/stats.php?id=48846"/>
    <s v="Nice"/>
    <s v="2 Hundred Tons per month"/>
    <n v="0"/>
  </r>
  <r>
    <s v="Chaos county"/>
    <s v="Chavo"/>
    <x v="15"/>
    <n v="27"/>
    <n v="0"/>
    <s v="First World War surplus"/>
    <n v="1"/>
    <n v="0"/>
    <s v="Elite"/>
    <n v="3"/>
    <n v="267"/>
    <n v="3633"/>
    <x v="6"/>
    <n v="0"/>
    <s v="Untapped"/>
    <s v="Meagre"/>
    <n v="2000"/>
    <n v="0"/>
    <s v="http://blocgame.com/stats.php?id=49736"/>
    <s v="Nice"/>
    <s v="2 Hundred Tons per month"/>
    <s v="3 Mbbl per month"/>
  </r>
  <r>
    <s v="Great Poverty"/>
    <s v="SamoGrrr"/>
    <x v="0"/>
    <n v="6"/>
    <n v="0"/>
    <s v="Finest of the 19th century"/>
    <n v="0"/>
    <n v="0"/>
    <s v="Standard"/>
    <n v="12"/>
    <n v="274"/>
    <n v="0"/>
    <x v="3"/>
    <n v="0"/>
    <s v="Untapped"/>
    <s v="None"/>
    <n v="1617"/>
    <n v="0"/>
    <s v="http://blocgame.com/stats.php?id=52440"/>
    <s v="Nice"/>
    <s v="2 Hundred Tons per month"/>
    <n v="0"/>
  </r>
  <r>
    <s v="Zurg"/>
    <s v="zurgan"/>
    <x v="0"/>
    <n v="8"/>
    <n v="0"/>
    <s v="Finest of the 19th century"/>
    <n v="0"/>
    <n v="0"/>
    <s v="Standard"/>
    <n v="80"/>
    <n v="280"/>
    <n v="1860"/>
    <x v="12"/>
    <n v="0"/>
    <s v="Untapped"/>
    <s v="None"/>
    <n v="1650"/>
    <n v="0"/>
    <s v="http://blocgame.com/stats.php?id=56617"/>
    <s v="Nice"/>
    <s v="3 Hundred Tons per month"/>
    <s v="1 Mbbl per month"/>
  </r>
  <r>
    <s v="New Nederlands"/>
    <s v="William Mohamad"/>
    <x v="6"/>
    <n v="23"/>
    <n v="0"/>
    <s v="First World War surplus"/>
    <n v="0"/>
    <n v="0"/>
    <s v="Good"/>
    <n v="0"/>
    <n v="264"/>
    <n v="2577"/>
    <x v="1"/>
    <n v="0"/>
    <s v="Untapped"/>
    <s v="None"/>
    <n v="2000"/>
    <n v="0"/>
    <s v="http://blocgame.com/stats.php?id=59454"/>
    <s v="Nice"/>
    <s v="2 Hundred Tons per month"/>
    <s v="4 Mbbl per month"/>
  </r>
  <r>
    <s v="Free Warriors"/>
    <s v="Milan Vondï¿½ich"/>
    <x v="0"/>
    <n v="8"/>
    <n v="0"/>
    <s v="Finest of the 19th century"/>
    <n v="0"/>
    <n v="0"/>
    <s v="Standard"/>
    <n v="111"/>
    <n v="279"/>
    <n v="0"/>
    <x v="16"/>
    <n v="0"/>
    <s v="Untapped"/>
    <s v="None"/>
    <n v="1633"/>
    <n v="0"/>
    <s v="http://blocgame.com/stats.php?id=60293"/>
    <s v="Nice"/>
    <s v="2 Hundred Tons per month"/>
    <n v="0"/>
  </r>
  <r>
    <s v="Loki Land"/>
    <s v="Resurrect Dead"/>
    <x v="0"/>
    <n v="10"/>
    <n v="0"/>
    <s v="Finest of the 19th century"/>
    <n v="0"/>
    <n v="0"/>
    <s v="Standard"/>
    <n v="105"/>
    <n v="279"/>
    <n v="0"/>
    <x v="5"/>
    <n v="0"/>
    <s v="Untapped"/>
    <s v="None"/>
    <n v="1633"/>
    <n v="0"/>
    <s v="http://blocgame.com/stats.php?id=60300"/>
    <s v="Nice"/>
    <s v="2 Hundred Tons per month"/>
    <n v="0"/>
  </r>
  <r>
    <s v="Holy Marcus"/>
    <s v="Ilwoo Jung"/>
    <x v="0"/>
    <n v="10"/>
    <n v="0"/>
    <s v="First World War surplus"/>
    <n v="0"/>
    <n v="0"/>
    <s v="Elite"/>
    <n v="82"/>
    <n v="272"/>
    <n v="0"/>
    <x v="17"/>
    <n v="0"/>
    <s v="Untapped"/>
    <s v="None"/>
    <n v="1617"/>
    <n v="0"/>
    <s v="http://blocgame.com/stats.php?id=60418"/>
    <s v="Nice"/>
    <s v="2 Hundred Tons per month"/>
    <n v="0"/>
  </r>
  <r>
    <s v="Langgarpura"/>
    <s v="neocon"/>
    <x v="2"/>
    <n v="28"/>
    <n v="0"/>
    <s v="First World War surplus"/>
    <n v="0"/>
    <n v="0"/>
    <s v="Good"/>
    <n v="4"/>
    <n v="271"/>
    <n v="186"/>
    <x v="10"/>
    <n v="0"/>
    <s v="Untapped"/>
    <s v="Meagre"/>
    <n v="2000"/>
    <n v="0"/>
    <s v="http://blocgame.com/stats.php?id=60629"/>
    <s v="Good"/>
    <s v="3 Hundred Tons per month"/>
    <s v="2 Mbbl per month"/>
  </r>
  <r>
    <s v="Deception"/>
    <s v="JohnJones"/>
    <x v="0"/>
    <n v="7"/>
    <n v="0"/>
    <s v="Finest of the 19th century"/>
    <n v="0"/>
    <n v="0"/>
    <s v="Standard"/>
    <n v="101"/>
    <n v="272"/>
    <n v="0"/>
    <x v="16"/>
    <n v="0"/>
    <s v="Untapped"/>
    <s v="None"/>
    <n v="1617"/>
    <n v="0"/>
    <s v="http://blocgame.com/stats.php?id=61528"/>
    <s v="Angelic"/>
    <s v="2 Hundred Tons per month"/>
    <n v="0"/>
  </r>
  <r>
    <s v="Gerria"/>
    <s v="Gogo1100"/>
    <x v="0"/>
    <n v="8"/>
    <n v="0"/>
    <s v="Finest of the 19th century"/>
    <n v="0"/>
    <n v="0"/>
    <s v="Standard"/>
    <n v="37"/>
    <n v="279"/>
    <n v="0"/>
    <x v="2"/>
    <n v="0"/>
    <s v="Untapped"/>
    <s v="None"/>
    <n v="1633"/>
    <n v="0"/>
    <s v="http://blocgame.com/stats.php?id=62251"/>
    <s v="Nice"/>
    <s v="2 Hundred Tons per month"/>
    <n v="0"/>
  </r>
  <r>
    <s v="maxico"/>
    <s v="nms642"/>
    <x v="0"/>
    <n v="12"/>
    <n v="0"/>
    <s v="First World War surplus"/>
    <n v="0"/>
    <n v="0"/>
    <s v="Elite"/>
    <n v="15"/>
    <n v="279"/>
    <n v="0"/>
    <x v="4"/>
    <n v="0"/>
    <s v="Untapped"/>
    <s v="None"/>
    <n v="1633"/>
    <n v="0"/>
    <s v="http://blocgame.com/stats.php?id=62437"/>
    <s v="Nice"/>
    <s v="2 Hundred Tons per month"/>
    <n v="0"/>
  </r>
  <r>
    <s v="FUCK WANG"/>
    <s v="FUCK WANG"/>
    <x v="0"/>
    <n v="6"/>
    <n v="0"/>
    <s v="Finest of the 19th century"/>
    <n v="0"/>
    <n v="0"/>
    <s v="Standard"/>
    <n v="6"/>
    <n v="281"/>
    <n v="791"/>
    <x v="1"/>
    <n v="0"/>
    <s v="Untapped"/>
    <s v="None"/>
    <n v="1633"/>
    <n v="0"/>
    <s v="http://blocgame.com/stats.php?id=62572"/>
    <s v="Nice"/>
    <s v="2 Hundred Tons per month"/>
    <s v="14 Mbbl per month"/>
  </r>
  <r>
    <s v="Najibby"/>
    <s v="Leagoo"/>
    <x v="0"/>
    <n v="8"/>
    <n v="0"/>
    <s v="Finest of the 19th century"/>
    <n v="0"/>
    <n v="0"/>
    <s v="Standard"/>
    <n v="119"/>
    <n v="279"/>
    <n v="0"/>
    <x v="17"/>
    <n v="0"/>
    <s v="Untapped"/>
    <s v="None"/>
    <n v="1633"/>
    <n v="0"/>
    <s v="http://blocgame.com/stats.php?id=62619"/>
    <s v="Nice"/>
    <s v="2 Hundred Tons per month"/>
    <n v="0"/>
  </r>
  <r>
    <s v="tamarin"/>
    <s v="tamarin"/>
    <x v="0"/>
    <n v="8"/>
    <n v="0"/>
    <s v="Finest of the 19th century"/>
    <n v="0"/>
    <n v="0"/>
    <s v="Standard"/>
    <n v="83"/>
    <n v="272"/>
    <n v="0"/>
    <x v="6"/>
    <n v="0"/>
    <s v="Untapped"/>
    <s v="None"/>
    <n v="1633"/>
    <n v="0"/>
    <s v="http://blocgame.com/stats.php?id=62859"/>
    <s v="Nice"/>
    <s v="2 Hundred Tons per month"/>
    <n v="0"/>
  </r>
  <r>
    <s v="Greaseland"/>
    <s v="Gadari Umari"/>
    <x v="0"/>
    <n v="8"/>
    <n v="0"/>
    <s v="Finest of the 19th century"/>
    <n v="0"/>
    <n v="0"/>
    <s v="Standard"/>
    <n v="97"/>
    <n v="279"/>
    <n v="0"/>
    <x v="12"/>
    <n v="0"/>
    <s v="Untapped"/>
    <s v="None"/>
    <n v="1633"/>
    <n v="0"/>
    <s v="http://blocgame.com/stats.php?id=62874"/>
    <s v="Nice"/>
    <s v="2 Hundred Tons per month"/>
    <n v="0"/>
  </r>
  <r>
    <s v="Edlantia"/>
    <s v="King Ed"/>
    <x v="0"/>
    <n v="10"/>
    <n v="0"/>
    <s v="Finest of the 19th century"/>
    <n v="0"/>
    <n v="0"/>
    <s v="Standard"/>
    <n v="104"/>
    <n v="279"/>
    <n v="0"/>
    <x v="6"/>
    <n v="0"/>
    <s v="Untapped"/>
    <s v="None"/>
    <n v="1633"/>
    <n v="0"/>
    <s v="http://blocgame.com/stats.php?id=62904"/>
    <s v="Nice"/>
    <s v="2 Hundred Tons per month"/>
    <n v="0"/>
  </r>
  <r>
    <s v="Robloxia"/>
    <s v="MrDomoonRBLX"/>
    <x v="0"/>
    <n v="6"/>
    <n v="0"/>
    <s v="Finest of the 19th century"/>
    <n v="0"/>
    <n v="0"/>
    <s v="Standard"/>
    <n v="110"/>
    <n v="279"/>
    <n v="0"/>
    <x v="4"/>
    <n v="0"/>
    <s v="Untapped"/>
    <s v="None"/>
    <n v="1633"/>
    <n v="0"/>
    <s v="http://blocgame.com/stats.php?id=62922"/>
    <s v="Nice"/>
    <s v="2 Hundred Tons per month"/>
    <n v="0"/>
  </r>
  <r>
    <s v="Treasure"/>
    <s v="treasure"/>
    <x v="0"/>
    <n v="7"/>
    <n v="0"/>
    <s v="Finest of the 19th century"/>
    <n v="0"/>
    <n v="0"/>
    <s v="Standard"/>
    <n v="101"/>
    <n v="279"/>
    <n v="0"/>
    <x v="6"/>
    <n v="0"/>
    <s v="Untapped"/>
    <s v="None"/>
    <n v="1633"/>
    <n v="0"/>
    <s v="http://blocgame.com/stats.php?id=62937"/>
    <s v="Nice"/>
    <s v="2 Hundred Tons per month"/>
    <n v="0"/>
  </r>
  <r>
    <s v="Blaristan"/>
    <s v="Blarr"/>
    <x v="0"/>
    <n v="9"/>
    <n v="0"/>
    <s v="Finest of the 19th century"/>
    <n v="0"/>
    <n v="0"/>
    <s v="Standard"/>
    <n v="100"/>
    <n v="272"/>
    <n v="0"/>
    <x v="1"/>
    <n v="0"/>
    <s v="Untapped"/>
    <s v="None"/>
    <n v="1617"/>
    <n v="0"/>
    <s v="http://blocgame.com/stats.php?id=62945"/>
    <s v="Nice"/>
    <s v="2 Hundred Tons per month"/>
    <n v="0"/>
  </r>
  <r>
    <s v="Wax - On"/>
    <s v="Tombs"/>
    <x v="0"/>
    <n v="15"/>
    <n v="0"/>
    <s v="First World War surplus"/>
    <n v="0"/>
    <n v="0"/>
    <s v="Elite"/>
    <n v="7"/>
    <n v="279"/>
    <n v="1430"/>
    <x v="12"/>
    <n v="0"/>
    <s v="Untapped"/>
    <s v="None"/>
    <n v="1633"/>
    <n v="0"/>
    <s v="http://blocgame.com/stats.php?id=62970"/>
    <s v="Nice"/>
    <s v="2 Hundred Tons per month"/>
    <s v="2 Mbbl per month"/>
  </r>
  <r>
    <s v="Leninstan"/>
    <s v="VladLenin1"/>
    <x v="0"/>
    <n v="10"/>
    <n v="0"/>
    <s v="Finest of the 19th century"/>
    <n v="0"/>
    <n v="0"/>
    <s v="Standard"/>
    <n v="61"/>
    <n v="279"/>
    <n v="0"/>
    <x v="9"/>
    <n v="0"/>
    <s v="Untapped"/>
    <s v="None"/>
    <n v="1633"/>
    <n v="0"/>
    <s v="http://blocgame.com/stats.php?id=63142"/>
    <s v="Nice"/>
    <s v="2 Hundred Tons per month"/>
    <n v="0"/>
  </r>
  <r>
    <s v="bird land"/>
    <s v="birdjoseph"/>
    <x v="0"/>
    <n v="5"/>
    <n v="0"/>
    <s v="Finest of the 19th century"/>
    <n v="0"/>
    <n v="0"/>
    <s v="Undisciplined Rabble"/>
    <n v="56"/>
    <n v="288"/>
    <n v="0"/>
    <x v="17"/>
    <n v="0"/>
    <s v="Untapped"/>
    <s v="None"/>
    <n v="1641"/>
    <n v="0"/>
    <s v="http://blocgame.com/stats.php?id=61878"/>
    <s v="Normal"/>
    <s v="2 Hundred Tons per month"/>
    <n v="0"/>
  </r>
  <r>
    <s v="Tarsonis"/>
    <s v="Kalast"/>
    <x v="0"/>
    <n v="9"/>
    <n v="0"/>
    <s v="Finest of the 19th century"/>
    <n v="0"/>
    <n v="0"/>
    <s v="Standard"/>
    <n v="33"/>
    <n v="273"/>
    <n v="489"/>
    <x v="3"/>
    <n v="0"/>
    <s v="Untapped"/>
    <s v="Meagre"/>
    <n v="1650"/>
    <n v="0"/>
    <s v="http://blocgame.com/stats.php?id=62868"/>
    <s v="Angelic"/>
    <s v="2 Hundred Tons per month"/>
    <s v="1 Mbbl per month"/>
  </r>
  <r>
    <s v="Shekli"/>
    <s v="DavidShekler"/>
    <x v="0"/>
    <n v="8"/>
    <n v="0"/>
    <s v="Finest of the 19th century"/>
    <n v="0"/>
    <n v="0"/>
    <s v="Standard"/>
    <n v="49"/>
    <n v="285"/>
    <n v="0"/>
    <x v="5"/>
    <n v="0"/>
    <s v="Untapped"/>
    <s v="None"/>
    <n v="1633"/>
    <n v="0"/>
    <s v="http://blocgame.com/stats.php?id=63346"/>
    <s v="Nice"/>
    <s v="2 Hundred Tons per month"/>
    <n v="0"/>
  </r>
  <r>
    <s v="Jeffistan"/>
    <s v="FaustXenos"/>
    <x v="0"/>
    <n v="6"/>
    <n v="0"/>
    <s v="Finest of the 19th century"/>
    <n v="0"/>
    <n v="0"/>
    <s v="Standard"/>
    <n v="48"/>
    <n v="285"/>
    <n v="0"/>
    <x v="17"/>
    <n v="0"/>
    <s v="Untapped"/>
    <s v="None"/>
    <n v="1633"/>
    <n v="0"/>
    <s v="http://blocgame.com/stats.php?id=63410"/>
    <s v="Good"/>
    <s v="2 Hundred Tons per month"/>
    <n v="0"/>
  </r>
  <r>
    <s v="New Croatia"/>
    <s v="Julian Herdem"/>
    <x v="0"/>
    <n v="9"/>
    <n v="0"/>
    <s v="Finest of the 19th century"/>
    <n v="0"/>
    <n v="0"/>
    <s v="Standard"/>
    <n v="50"/>
    <n v="278"/>
    <n v="0"/>
    <x v="15"/>
    <n v="0"/>
    <s v="Untapped"/>
    <s v="None"/>
    <n v="1617"/>
    <n v="0"/>
    <s v="http://blocgame.com/stats.php?id=41054"/>
    <s v="Good"/>
    <s v="2 Hundred Tons per month"/>
    <n v="0"/>
  </r>
  <r>
    <s v="Translandia"/>
    <s v="5Six"/>
    <x v="6"/>
    <n v="38"/>
    <n v="0"/>
    <s v="First World War surplus"/>
    <n v="0"/>
    <n v="0"/>
    <s v="Elite"/>
    <n v="4"/>
    <n v="273"/>
    <n v="0"/>
    <x v="2"/>
    <n v="0"/>
    <s v="Untapped"/>
    <s v="Meagre"/>
    <n v="1980"/>
    <n v="0"/>
    <s v="http://blocgame.com/stats.php?id=46112"/>
    <s v="Good"/>
    <s v="5 Hundred Tons per month"/>
    <n v="0"/>
  </r>
  <r>
    <s v="Ostrich"/>
    <s v="xvetter"/>
    <x v="0"/>
    <n v="6"/>
    <n v="0"/>
    <s v="Finest of the 19th century"/>
    <n v="0"/>
    <n v="0"/>
    <s v="Standard"/>
    <n v="108"/>
    <n v="269"/>
    <n v="0"/>
    <x v="15"/>
    <n v="0"/>
    <s v="Untapped"/>
    <s v="None"/>
    <n v="1633"/>
    <n v="0"/>
    <s v="http://blocgame.com/stats.php?id=50376"/>
    <s v="Nice"/>
    <s v="2 Hundred Tons per month"/>
    <n v="0"/>
  </r>
  <r>
    <s v="San-Guan"/>
    <s v="Spencer Martin"/>
    <x v="0"/>
    <n v="10"/>
    <n v="0"/>
    <s v="Finest of the 19th century"/>
    <n v="0"/>
    <n v="0"/>
    <s v="Standard"/>
    <n v="80"/>
    <n v="283"/>
    <n v="0"/>
    <x v="8"/>
    <n v="0"/>
    <s v="Untapped"/>
    <s v="None"/>
    <n v="1633"/>
    <n v="0"/>
    <s v="http://blocgame.com/stats.php?id=51057"/>
    <s v="Nice"/>
    <s v="2 Hundred Tons per month"/>
    <n v="0"/>
  </r>
  <r>
    <s v="Fastistan 2.0"/>
    <s v="St. Sanic"/>
    <x v="0"/>
    <n v="8"/>
    <n v="0"/>
    <s v="Finest of the 19th century"/>
    <n v="0"/>
    <n v="0"/>
    <s v="Standard"/>
    <n v="96"/>
    <n v="269"/>
    <n v="0"/>
    <x v="14"/>
    <n v="0"/>
    <s v="Untapped"/>
    <s v="None"/>
    <n v="1633"/>
    <n v="0"/>
    <s v="http://blocgame.com/stats.php?id=59029"/>
    <s v="Nice"/>
    <s v="2 Hundred Tons per month"/>
    <n v="0"/>
  </r>
  <r>
    <s v="Cenation"/>
    <s v="Sir Camelot"/>
    <x v="0"/>
    <n v="10"/>
    <n v="0"/>
    <s v="First World War surplus"/>
    <n v="0"/>
    <n v="0"/>
    <s v="Elite"/>
    <n v="11"/>
    <n v="269"/>
    <n v="0"/>
    <x v="7"/>
    <n v="0"/>
    <s v="Untapped"/>
    <s v="None"/>
    <n v="1633"/>
    <n v="0"/>
    <s v="http://blocgame.com/stats.php?id=59789"/>
    <s v="Nice"/>
    <s v="2 Hundred Tons per month"/>
    <n v="0"/>
  </r>
  <r>
    <s v="Novoslavija"/>
    <s v="Rade Latinovic"/>
    <x v="0"/>
    <n v="8"/>
    <n v="0"/>
    <s v="Finest of the 19th century"/>
    <n v="0"/>
    <n v="0"/>
    <s v="Standard"/>
    <n v="85"/>
    <n v="269"/>
    <n v="0"/>
    <x v="2"/>
    <n v="0"/>
    <s v="Untapped"/>
    <s v="None"/>
    <n v="1633"/>
    <n v="0"/>
    <s v="http://blocgame.com/stats.php?id=60204"/>
    <s v="Nice"/>
    <s v="2 Hundred Tons per month"/>
    <n v="0"/>
  </r>
  <r>
    <s v="Emerzonland"/>
    <s v="Togarius"/>
    <x v="0"/>
    <n v="6"/>
    <n v="0"/>
    <s v="Finest of the 19th century"/>
    <n v="0"/>
    <n v="0"/>
    <s v="Standard"/>
    <n v="6"/>
    <n v="276"/>
    <n v="2583"/>
    <x v="6"/>
    <n v="0"/>
    <s v="Untapped"/>
    <s v="None"/>
    <n v="1650"/>
    <n v="0"/>
    <s v="http://blocgame.com/stats.php?id=61204"/>
    <s v="Good"/>
    <s v="3 Hundred Tons per month"/>
    <s v="2 Mbbl per month"/>
  </r>
  <r>
    <s v="Ausmasia"/>
    <s v="Harzan15"/>
    <x v="0"/>
    <n v="5"/>
    <n v="0"/>
    <s v="Finest of the 19th century"/>
    <n v="0"/>
    <n v="0"/>
    <s v="Standard"/>
    <n v="4"/>
    <n v="293"/>
    <n v="237"/>
    <x v="0"/>
    <n v="0"/>
    <s v="Untapped"/>
    <s v="Small"/>
    <n v="1633"/>
    <n v="0"/>
    <s v="http://blocgame.com/stats.php?id=61817"/>
    <s v="Normal"/>
    <s v="2 Hundred Tons per month"/>
    <s v="2 Mbbl per month"/>
  </r>
  <r>
    <s v="TheAccountants"/>
    <s v="TheAccountant13"/>
    <x v="13"/>
    <n v="10"/>
    <n v="0"/>
    <s v="First World War surplus"/>
    <n v="0"/>
    <n v="0"/>
    <s v="Elite"/>
    <n v="15"/>
    <n v="301"/>
    <n v="2827"/>
    <x v="12"/>
    <n v="0"/>
    <s v="Untapped"/>
    <s v="None"/>
    <n v="1347"/>
    <n v="0"/>
    <s v="http://blocgame.com/stats.php?id=62517"/>
    <s v="Nice"/>
    <s v="4 Hundred Tons per month"/>
    <s v="2 Mbbl per month"/>
  </r>
  <r>
    <s v="Atyrauistan"/>
    <s v="Falchion"/>
    <x v="0"/>
    <n v="9"/>
    <n v="0"/>
    <s v="Finest of the 19th century"/>
    <n v="0"/>
    <n v="0"/>
    <s v="Standard"/>
    <n v="99"/>
    <n v="290"/>
    <n v="0"/>
    <x v="12"/>
    <n v="0"/>
    <s v="Untapped"/>
    <s v="None"/>
    <n v="1633"/>
    <n v="0"/>
    <s v="http://blocgame.com/stats.php?id=62764"/>
    <s v="Nice"/>
    <s v="2 Hundred Tons per month"/>
    <n v="0"/>
  </r>
  <r>
    <s v="kaizoku"/>
    <s v="Jenga"/>
    <x v="0"/>
    <n v="9"/>
    <n v="0"/>
    <s v="Finest of the 19th century"/>
    <n v="0"/>
    <n v="0"/>
    <s v="Standard"/>
    <n v="109"/>
    <n v="269"/>
    <n v="0"/>
    <x v="4"/>
    <n v="0"/>
    <s v="Untapped"/>
    <s v="None"/>
    <n v="1633"/>
    <n v="0"/>
    <s v="http://blocgame.com/stats.php?id=62911"/>
    <s v="Nice"/>
    <s v="2 Hundred Tons per month"/>
    <n v="0"/>
  </r>
  <r>
    <s v="ruchanie"/>
    <s v="sram psa jak sra"/>
    <x v="0"/>
    <n v="7"/>
    <n v="0"/>
    <s v="First World War surplus"/>
    <n v="0"/>
    <n v="0"/>
    <s v="Good"/>
    <n v="56"/>
    <n v="267"/>
    <n v="0"/>
    <x v="6"/>
    <n v="0"/>
    <s v="Untapped"/>
    <s v="None"/>
    <n v="1616"/>
    <n v="0"/>
    <s v="http://blocgame.com/stats.php?id=63134"/>
    <s v="Normal"/>
    <s v="2 Hundred Tons per month"/>
    <n v="0"/>
  </r>
  <r>
    <s v="Reitub"/>
    <s v="NovNov"/>
    <x v="0"/>
    <n v="5"/>
    <n v="0"/>
    <s v="Finest of the 19th century"/>
    <n v="0"/>
    <n v="0"/>
    <s v="Standard"/>
    <n v="6"/>
    <n v="285"/>
    <n v="0"/>
    <x v="0"/>
    <n v="0"/>
    <s v="Untapped"/>
    <s v="None"/>
    <n v="1641"/>
    <n v="0"/>
    <s v="http://blocgame.com/stats.php?id=63714"/>
    <s v="Normal"/>
    <s v="2 Hundred Tons per month"/>
    <n v="0"/>
  </r>
  <r>
    <s v="bunkman"/>
    <s v="captainbuckman"/>
    <x v="0"/>
    <n v="7"/>
    <n v="0"/>
    <s v="Finest of the 19th century"/>
    <n v="0"/>
    <n v="0"/>
    <s v="Standard"/>
    <n v="82"/>
    <n v="286"/>
    <n v="0"/>
    <x v="3"/>
    <n v="0"/>
    <s v="Untapped"/>
    <s v="None"/>
    <n v="1633"/>
    <n v="0"/>
    <s v="http://blocgame.com/stats.php?id=62986"/>
    <s v="Good"/>
    <s v="2 Hundred Tons per month"/>
    <n v="0"/>
  </r>
  <r>
    <s v="Kota Tinggi"/>
    <s v="ainyzrul"/>
    <x v="0"/>
    <n v="41"/>
    <n v="0"/>
    <s v="First World War surplus"/>
    <n v="1"/>
    <n v="0"/>
    <s v="Standard"/>
    <n v="44"/>
    <n v="257"/>
    <n v="384"/>
    <x v="4"/>
    <n v="0"/>
    <s v="Untapped"/>
    <s v="None"/>
    <n v="2000"/>
    <n v="0"/>
    <s v="http://blocgame.com/stats.php?id=63120"/>
    <s v="Questionable"/>
    <s v="5 Hundred Tons per month"/>
    <s v="2 Mbbl per month"/>
  </r>
  <r>
    <s v="trnovica"/>
    <s v="Mina Miletic"/>
    <x v="0"/>
    <n v="9"/>
    <n v="0"/>
    <s v="Finest of the 19th century"/>
    <n v="0"/>
    <n v="0"/>
    <s v="Standard"/>
    <n v="60"/>
    <n v="278"/>
    <n v="0"/>
    <x v="5"/>
    <n v="0"/>
    <s v="Untapped"/>
    <s v="None"/>
    <n v="1633"/>
    <n v="0"/>
    <s v="http://blocgame.com/stats.php?id=63149"/>
    <s v="Nice"/>
    <s v="2 Hundred Tons per month"/>
    <n v="0"/>
  </r>
  <r>
    <s v="Swarma"/>
    <s v="Aeash"/>
    <x v="0"/>
    <n v="10"/>
    <n v="0"/>
    <s v="Finest of the 19th century"/>
    <n v="0"/>
    <n v="0"/>
    <s v="Standard"/>
    <n v="79"/>
    <n v="268"/>
    <n v="0"/>
    <x v="13"/>
    <n v="0"/>
    <s v="Untapped"/>
    <s v="None"/>
    <n v="1633"/>
    <n v="0"/>
    <s v="http://blocgame.com/stats.php?id=46405"/>
    <s v="Nice"/>
    <s v="2 Hundred Tons per month"/>
    <n v="0"/>
  </r>
  <r>
    <s v="Discotek"/>
    <s v="Chairman Wow"/>
    <x v="0"/>
    <n v="10"/>
    <n v="0"/>
    <s v="Finest of the 19th century"/>
    <n v="0"/>
    <n v="0"/>
    <s v="Standard"/>
    <n v="56"/>
    <n v="275"/>
    <n v="0"/>
    <x v="7"/>
    <n v="0"/>
    <s v="Untapped"/>
    <s v="None"/>
    <n v="1633"/>
    <n v="0"/>
    <s v="http://blocgame.com/stats.php?id=56548"/>
    <s v="Good"/>
    <s v="2 Hundred Tons per month"/>
    <n v="0"/>
  </r>
  <r>
    <s v="Persia_Iran"/>
    <s v="Txheat512"/>
    <x v="0"/>
    <n v="9"/>
    <n v="0"/>
    <s v="Finest of the 19th century"/>
    <n v="0"/>
    <n v="0"/>
    <s v="Standard"/>
    <n v="79"/>
    <n v="275"/>
    <n v="3167"/>
    <x v="12"/>
    <n v="0"/>
    <s v="Untapped"/>
    <s v="None"/>
    <n v="1633"/>
    <n v="0"/>
    <s v="http://blocgame.com/stats.php?id=57306"/>
    <s v="Nice"/>
    <s v="4 Hundred Tons per month"/>
    <s v="2 Mbbl per month"/>
  </r>
  <r>
    <s v="Lectistol"/>
    <s v="zeig_101"/>
    <x v="0"/>
    <n v="8"/>
    <n v="0"/>
    <s v="Finest of the 19th century"/>
    <n v="0"/>
    <n v="0"/>
    <s v="Standard"/>
    <n v="80"/>
    <n v="285"/>
    <n v="1483"/>
    <x v="1"/>
    <n v="0"/>
    <s v="Untapped"/>
    <s v="None"/>
    <n v="1633"/>
    <n v="0"/>
    <s v="http://blocgame.com/stats.php?id=58433"/>
    <s v="Nice"/>
    <s v="3 Hundred Tons per month"/>
    <s v="2 Mbbl per month"/>
  </r>
  <r>
    <s v="Kyzamaki"/>
    <s v="Jack D. Follas"/>
    <x v="0"/>
    <n v="7"/>
    <n v="0"/>
    <s v="Finest of the 19th century"/>
    <n v="0"/>
    <n v="0"/>
    <s v="Standard"/>
    <n v="79"/>
    <n v="268"/>
    <n v="0"/>
    <x v="2"/>
    <n v="0"/>
    <s v="Untapped"/>
    <s v="None"/>
    <n v="1633"/>
    <n v="0"/>
    <s v="http://blocgame.com/stats.php?id=59038"/>
    <s v="Nice"/>
    <s v="2 Hundred Tons per month"/>
    <n v="0"/>
  </r>
  <r>
    <s v="Sheena"/>
    <s v="Lord Alphus Maximus Spaz"/>
    <x v="3"/>
    <n v="8"/>
    <n v="0"/>
    <s v="Finest of the 19th century"/>
    <n v="0"/>
    <n v="0"/>
    <s v="Undisciplined Rabble"/>
    <n v="3"/>
    <n v="267"/>
    <n v="372"/>
    <x v="3"/>
    <n v="0"/>
    <s v="Untapped"/>
    <s v="None"/>
    <n v="1633"/>
    <n v="0"/>
    <s v="http://blocgame.com/stats.php?id=62190"/>
    <s v="Nice"/>
    <s v="2 Hundred Tons per month"/>
    <s v="1 Mbbl per month"/>
  </r>
  <r>
    <s v="Romana24"/>
    <s v="acer24601"/>
    <x v="0"/>
    <n v="7"/>
    <n v="0"/>
    <s v="Finest of the 19th century"/>
    <n v="0"/>
    <n v="0"/>
    <s v="Standard"/>
    <n v="79"/>
    <n v="275"/>
    <n v="0"/>
    <x v="8"/>
    <n v="0"/>
    <s v="Untapped"/>
    <s v="None"/>
    <n v="1633"/>
    <n v="0"/>
    <s v="http://blocgame.com/stats.php?id=63021"/>
    <s v="Nice"/>
    <s v="2 Hundred Tons per month"/>
    <n v="0"/>
  </r>
  <r>
    <s v="Kut"/>
    <s v="meow"/>
    <x v="0"/>
    <n v="9"/>
    <n v="0"/>
    <s v="Finest of the 19th century"/>
    <n v="0"/>
    <n v="0"/>
    <s v="Standard"/>
    <n v="77"/>
    <n v="275"/>
    <n v="0"/>
    <x v="9"/>
    <n v="0"/>
    <s v="Untapped"/>
    <s v="None"/>
    <n v="1633"/>
    <n v="0"/>
    <s v="http://blocgame.com/stats.php?id=63052"/>
    <s v="Nice"/>
    <s v="2 Hundred Tons per month"/>
    <n v="0"/>
  </r>
  <r>
    <s v="Ching Bong"/>
    <s v="wewlad"/>
    <x v="0"/>
    <n v="7"/>
    <n v="0"/>
    <s v="Finest of the 19th century"/>
    <n v="0"/>
    <n v="0"/>
    <s v="Standard"/>
    <n v="58"/>
    <n v="275"/>
    <n v="0"/>
    <x v="17"/>
    <n v="0"/>
    <s v="Untapped"/>
    <s v="None"/>
    <n v="1633"/>
    <n v="0"/>
    <s v="http://blocgame.com/stats.php?id=63177"/>
    <s v="Nice"/>
    <s v="2 Hundred Tons per month"/>
    <n v="0"/>
  </r>
  <r>
    <s v="Amy Watson"/>
    <s v="Dank Vader"/>
    <x v="0"/>
    <n v="7"/>
    <n v="0"/>
    <s v="Finest of the 19th century"/>
    <n v="0"/>
    <n v="0"/>
    <s v="Standard"/>
    <n v="55"/>
    <n v="275"/>
    <n v="0"/>
    <x v="17"/>
    <n v="0"/>
    <s v="Untapped"/>
    <s v="None"/>
    <n v="1633"/>
    <n v="0"/>
    <s v="http://blocgame.com/stats.php?id=63202"/>
    <s v="Nice"/>
    <s v="2 Hundred Tons per month"/>
    <n v="0"/>
  </r>
  <r>
    <s v="Ctesiphon"/>
    <s v="Cimon"/>
    <x v="0"/>
    <n v="8"/>
    <n v="0"/>
    <s v="Finest of the 19th century"/>
    <n v="0"/>
    <n v="0"/>
    <s v="Standard"/>
    <n v="48"/>
    <n v="275"/>
    <n v="0"/>
    <x v="12"/>
    <n v="0"/>
    <s v="Untapped"/>
    <s v="None"/>
    <n v="1633"/>
    <n v="0"/>
    <s v="http://blocgame.com/stats.php?id=63394"/>
    <s v="Nice"/>
    <s v="2 Hundred Tons per month"/>
    <n v="0"/>
  </r>
  <r>
    <s v="DeisMons"/>
    <s v="porieve"/>
    <x v="0"/>
    <n v="9"/>
    <n v="0"/>
    <s v="Finest of the 19th century"/>
    <n v="0"/>
    <n v="0"/>
    <s v="Standard"/>
    <n v="48"/>
    <n v="275"/>
    <n v="0"/>
    <x v="17"/>
    <n v="0"/>
    <s v="Untapped"/>
    <s v="None"/>
    <n v="1633"/>
    <n v="0"/>
    <s v="http://blocgame.com/stats.php?id=63419"/>
    <s v="Nice"/>
    <s v="2 Hundred Tons per month"/>
    <n v="0"/>
  </r>
  <r>
    <s v="alleyykum"/>
    <s v="vituiks meni"/>
    <x v="0"/>
    <n v="2"/>
    <n v="0"/>
    <s v="Finest of the 19th century"/>
    <n v="0"/>
    <n v="0"/>
    <s v="Standard"/>
    <n v="32"/>
    <n v="268"/>
    <n v="0"/>
    <x v="1"/>
    <n v="0"/>
    <s v="Untapped"/>
    <s v="None"/>
    <n v="1636"/>
    <n v="0"/>
    <s v="http://blocgame.com/stats.php?id=63703"/>
    <s v="Questionable"/>
    <s v="2 Hundred Tons per month"/>
    <n v="0"/>
  </r>
  <r>
    <s v="MayMay"/>
    <s v="MayMay"/>
    <x v="0"/>
    <n v="9"/>
    <n v="0"/>
    <s v="Finest of the 19th century"/>
    <n v="0"/>
    <n v="0"/>
    <s v="Standard"/>
    <n v="6"/>
    <n v="282"/>
    <n v="0"/>
    <x v="0"/>
    <n v="0"/>
    <s v="Untapped"/>
    <s v="None"/>
    <n v="1666"/>
    <n v="0"/>
    <s v="http://blocgame.com/stats.php?id=63712"/>
    <s v="Normal"/>
    <s v="2 Hundred Tons per month"/>
    <n v="0"/>
  </r>
  <r>
    <s v="arargedregdfg"/>
    <s v="arargedregdfg"/>
    <x v="0"/>
    <n v="7"/>
    <n v="0"/>
    <s v="Finest of the 19th century"/>
    <n v="0"/>
    <n v="0"/>
    <s v="Standard"/>
    <n v="32"/>
    <n v="268"/>
    <n v="0"/>
    <x v="1"/>
    <n v="0"/>
    <s v="Untapped"/>
    <s v="None"/>
    <n v="1636"/>
    <n v="0"/>
    <s v="http://blocgame.com/stats.php?id=63715"/>
    <s v="Questionable"/>
    <s v="2 Hundred Tons per month"/>
    <n v="0"/>
  </r>
  <r>
    <s v="BerkeVille"/>
    <s v="VintageTanker"/>
    <x v="0"/>
    <n v="8"/>
    <n v="0"/>
    <s v="Finest of the 19th century"/>
    <n v="0"/>
    <n v="0"/>
    <s v="Standard"/>
    <n v="3"/>
    <n v="267"/>
    <n v="0"/>
    <x v="16"/>
    <n v="0"/>
    <s v="Untapped"/>
    <s v="None"/>
    <n v="1609"/>
    <n v="0"/>
    <s v="http://blocgame.com/stats.php?id=59187"/>
    <s v="Questionable"/>
    <s v="2 Hundred Tons per month"/>
    <n v="0"/>
  </r>
  <r>
    <s v="Helvetica"/>
    <s v="Crorem"/>
    <x v="0"/>
    <n v="8"/>
    <n v="0"/>
    <s v="Finest of the 19th century"/>
    <n v="0"/>
    <n v="0"/>
    <s v="Standard"/>
    <n v="79"/>
    <n v="265"/>
    <n v="0"/>
    <x v="5"/>
    <n v="0"/>
    <s v="Untapped"/>
    <s v="None"/>
    <n v="1633"/>
    <n v="0"/>
    <s v="http://blocgame.com/stats.php?id=40606"/>
    <s v="Nice"/>
    <s v="2 Hundred Tons per month"/>
    <n v="0"/>
  </r>
  <r>
    <s v="Kylebania"/>
    <s v="kyconny"/>
    <x v="0"/>
    <n v="10"/>
    <n v="0"/>
    <s v="Finest of the 19th century"/>
    <n v="0"/>
    <n v="0"/>
    <s v="Standard"/>
    <n v="81"/>
    <n v="265"/>
    <n v="0"/>
    <x v="18"/>
    <n v="0"/>
    <s v="Untapped"/>
    <s v="None"/>
    <n v="1633"/>
    <n v="0"/>
    <s v="http://blocgame.com/stats.php?id=54803"/>
    <s v="Nice"/>
    <s v="2 Hundred Tons per month"/>
    <n v="0"/>
  </r>
  <r>
    <s v="Parameswara"/>
    <s v="brownmy"/>
    <x v="7"/>
    <n v="10"/>
    <n v="0"/>
    <s v="First World War surplus"/>
    <n v="0"/>
    <n v="0"/>
    <s v="Elite"/>
    <n v="55"/>
    <n v="278"/>
    <n v="0"/>
    <x v="0"/>
    <n v="0"/>
    <s v="Untapped"/>
    <s v="None"/>
    <n v="1633"/>
    <n v="0"/>
    <s v="http://blocgame.com/stats.php?id=56360"/>
    <s v="Nice"/>
    <s v="2 Hundred Tons per month"/>
    <n v="0"/>
  </r>
  <r>
    <s v="Far Far Away"/>
    <s v="Shrek CLVII"/>
    <x v="0"/>
    <n v="9"/>
    <n v="0"/>
    <s v="Finest of the 19th century"/>
    <n v="0"/>
    <n v="0"/>
    <s v="Standard"/>
    <n v="81"/>
    <n v="265"/>
    <n v="0"/>
    <x v="12"/>
    <n v="0"/>
    <s v="Untapped"/>
    <s v="None"/>
    <n v="1633"/>
    <n v="0"/>
    <s v="http://blocgame.com/stats.php?id=56778"/>
    <s v="Nice"/>
    <s v="2 Hundred Tons per month"/>
    <n v="0"/>
  </r>
  <r>
    <s v="Platypus Island"/>
    <s v="Mark0Polo"/>
    <x v="0"/>
    <n v="18"/>
    <n v="0"/>
    <s v="Finest of the 19th century"/>
    <n v="0"/>
    <n v="0"/>
    <s v="Undisciplined Rabble"/>
    <n v="6"/>
    <n v="264"/>
    <n v="222"/>
    <x v="0"/>
    <n v="0"/>
    <s v="Plentiful"/>
    <s v="None"/>
    <n v="1586"/>
    <n v="0"/>
    <s v="http://blocgame.com/stats.php?id=63187"/>
    <s v="Normal"/>
    <s v="2 Hundred Tons per month"/>
    <s v="2 Mbbl per month"/>
  </r>
  <r>
    <s v="Begnion"/>
    <s v="Lehran"/>
    <x v="11"/>
    <n v="9"/>
    <n v="0"/>
    <s v="First World War surplus"/>
    <n v="0"/>
    <n v="0"/>
    <s v="Elite"/>
    <n v="6"/>
    <n v="268"/>
    <n v="0"/>
    <x v="14"/>
    <n v="0"/>
    <s v="Untapped"/>
    <s v="Small"/>
    <n v="1650"/>
    <n v="0"/>
    <s v="http://blocgame.com/stats.php?id=49586"/>
    <s v="Angelic"/>
    <s v="2 Hundred Tons per month"/>
    <n v="0"/>
  </r>
  <r>
    <s v="Perthro"/>
    <s v="Nadir Spitfire Shah"/>
    <x v="0"/>
    <n v="9"/>
    <n v="0"/>
    <s v="Finest of the 19th century"/>
    <n v="0"/>
    <n v="0"/>
    <s v="Standard"/>
    <n v="70"/>
    <n v="282"/>
    <n v="0"/>
    <x v="12"/>
    <n v="0"/>
    <s v="Untapped"/>
    <s v="None"/>
    <n v="1633"/>
    <n v="0"/>
    <s v="http://blocgame.com/stats.php?id=50936"/>
    <s v="Nice"/>
    <s v="2 Hundred Tons per month"/>
    <n v="0"/>
  </r>
  <r>
    <s v="Ozark"/>
    <s v="zerov75"/>
    <x v="0"/>
    <n v="8"/>
    <n v="0"/>
    <s v="Finest of the 19th century"/>
    <n v="0"/>
    <n v="0"/>
    <s v="Standard"/>
    <n v="45"/>
    <n v="271"/>
    <n v="0"/>
    <x v="15"/>
    <n v="0"/>
    <s v="Untapped"/>
    <s v="None"/>
    <n v="1633"/>
    <n v="0"/>
    <s v="http://blocgame.com/stats.php?id=57105"/>
    <s v="Good"/>
    <s v="2 Hundred Tons per month"/>
    <n v="0"/>
  </r>
  <r>
    <s v="District21"/>
    <s v="Nizarudinjohari"/>
    <x v="0"/>
    <n v="8"/>
    <n v="0"/>
    <s v="First World War surplus"/>
    <n v="0"/>
    <n v="0"/>
    <s v="Standard"/>
    <n v="1"/>
    <n v="262"/>
    <n v="1440"/>
    <x v="1"/>
    <n v="0"/>
    <s v="Untapped"/>
    <s v="None"/>
    <n v="1601"/>
    <n v="0"/>
    <s v="http://blocgame.com/stats.php?id=62938"/>
    <s v="Angelic"/>
    <s v="4 Hundred Tons per month"/>
    <s v="2 Mbbl per month"/>
  </r>
  <r>
    <s v="Sand Dunes"/>
    <s v="Osama bin Lagging"/>
    <x v="0"/>
    <n v="6"/>
    <n v="0"/>
    <s v="Finest of the 19th century"/>
    <n v="0"/>
    <n v="0"/>
    <s v="Standard"/>
    <n v="45"/>
    <n v="271"/>
    <n v="3942"/>
    <x v="5"/>
    <n v="0"/>
    <s v="Untapped"/>
    <s v="None"/>
    <n v="1633"/>
    <n v="0"/>
    <s v="http://blocgame.com/stats.php?id=63540"/>
    <s v="Good"/>
    <s v="3 Hundred Tons per month"/>
    <s v="2 Mbbl per month"/>
  </r>
  <r>
    <s v="Artimba"/>
    <s v="Scepticus"/>
    <x v="0"/>
    <n v="10"/>
    <n v="0"/>
    <s v="Finest of the 19th century"/>
    <n v="0"/>
    <n v="0"/>
    <s v="Standard"/>
    <n v="42"/>
    <n v="271"/>
    <n v="948"/>
    <x v="12"/>
    <n v="0"/>
    <s v="Untapped"/>
    <s v="None"/>
    <n v="1633"/>
    <n v="0"/>
    <s v="http://blocgame.com/stats.php?id=63600"/>
    <s v="Good"/>
    <s v="2 Hundred Tons per month"/>
    <s v="1 Mbbl per month"/>
  </r>
  <r>
    <s v="Assadistan"/>
    <s v="Mujahideen"/>
    <x v="0"/>
    <n v="9"/>
    <n v="0"/>
    <s v="Finest of the 19th century"/>
    <n v="0"/>
    <n v="0"/>
    <s v="Standard"/>
    <n v="43"/>
    <n v="271"/>
    <n v="0"/>
    <x v="5"/>
    <n v="0"/>
    <s v="Untapped"/>
    <s v="None"/>
    <n v="1633"/>
    <n v="0"/>
    <s v="http://blocgame.com/stats.php?id=63608"/>
    <s v="Good"/>
    <s v="2 Hundred Tons per month"/>
    <n v="0"/>
  </r>
  <r>
    <s v="Umpauna"/>
    <s v="Sarsy Parsy"/>
    <x v="4"/>
    <n v="39"/>
    <n v="0"/>
    <s v="First World War surplus"/>
    <n v="0"/>
    <n v="0"/>
    <s v="Good"/>
    <n v="28"/>
    <n v="249"/>
    <n v="4997"/>
    <x v="5"/>
    <n v="0"/>
    <s v="Untapped"/>
    <s v="Small"/>
    <n v="2020"/>
    <n v="0"/>
    <s v="http://blocgame.com/stats.php?id=56092"/>
    <s v="Angelic"/>
    <s v="2 Hundred Tons per month"/>
    <s v="1 Mbbl per month"/>
  </r>
  <r>
    <s v="admiral haz"/>
    <s v="admiral haz"/>
    <x v="0"/>
    <n v="53"/>
    <n v="0"/>
    <s v="First World War surplus"/>
    <n v="0"/>
    <n v="0"/>
    <s v="Good"/>
    <n v="1"/>
    <n v="255"/>
    <n v="0"/>
    <x v="10"/>
    <n v="0"/>
    <s v="Untapped"/>
    <s v="Meagre"/>
    <n v="2000"/>
    <n v="0"/>
    <s v="http://blocgame.com/stats.php?id=60473"/>
    <s v="Normal"/>
    <s v="2 Hundred Tons per month"/>
    <n v="0"/>
  </r>
  <r>
    <s v="Pastafarianism"/>
    <s v=".swf"/>
    <x v="23"/>
    <n v="14"/>
    <n v="0"/>
    <s v="Finest of the 19th century"/>
    <n v="0"/>
    <n v="0"/>
    <s v="Poor"/>
    <n v="32"/>
    <n v="280"/>
    <n v="90"/>
    <x v="18"/>
    <n v="0"/>
    <s v="Untapped"/>
    <s v="None"/>
    <n v="1633"/>
    <n v="0"/>
    <s v="http://blocgame.com/stats.php?id=63165"/>
    <s v="Nice"/>
    <s v="2 Hundred Tons per month"/>
    <s v="1 Mbbl per month"/>
  </r>
  <r>
    <s v="Horasia"/>
    <s v="PoceH"/>
    <x v="0"/>
    <n v="7"/>
    <n v="0"/>
    <s v="First World War surplus"/>
    <n v="0"/>
    <n v="0"/>
    <s v="Good"/>
    <n v="18"/>
    <n v="263"/>
    <n v="6526"/>
    <x v="6"/>
    <n v="0"/>
    <s v="Untapped"/>
    <s v="None"/>
    <n v="1620"/>
    <n v="0"/>
    <s v="http://blocgame.com/stats.php?id=63553"/>
    <s v="Questionable"/>
    <s v="3 Hundred Tons per month"/>
    <s v="1 Mbbl per month"/>
  </r>
  <r>
    <s v="raja_png"/>
    <s v="DiDi27"/>
    <x v="0"/>
    <n v="9"/>
    <n v="0"/>
    <s v="First World War surplus"/>
    <n v="0"/>
    <n v="0"/>
    <s v="Poor"/>
    <n v="4"/>
    <n v="271"/>
    <n v="0"/>
    <x v="2"/>
    <n v="0"/>
    <s v="Untapped"/>
    <s v="None"/>
    <n v="1633"/>
    <n v="0"/>
    <s v="http://blocgame.com/stats.php?id=62000"/>
    <s v="Angelic"/>
    <s v="3 Hundred Tons per month"/>
    <n v="0"/>
  </r>
  <r>
    <s v="JIDF"/>
    <s v="Mort Goldstein"/>
    <x v="3"/>
    <n v="14"/>
    <n v="0"/>
    <s v="First World War surplus"/>
    <n v="0"/>
    <n v="0"/>
    <s v="Poor"/>
    <n v="3"/>
    <n v="274"/>
    <n v="135"/>
    <x v="2"/>
    <n v="0"/>
    <s v="Untapped"/>
    <s v="Meagre"/>
    <n v="1650"/>
    <n v="0"/>
    <s v="http://blocgame.com/stats.php?id=63700"/>
    <s v="Good"/>
    <s v="3 Hundred Tons per month"/>
    <s v="1 Mbbl per month"/>
  </r>
  <r>
    <s v="German Reich"/>
    <s v="Frederick III"/>
    <x v="0"/>
    <n v="7"/>
    <n v="0"/>
    <s v="Finest of the 19th century"/>
    <n v="0"/>
    <n v="0"/>
    <s v="Undisciplined Rabble"/>
    <n v="31"/>
    <n v="261"/>
    <n v="0"/>
    <x v="7"/>
    <n v="0"/>
    <s v="Untapped"/>
    <s v="None"/>
    <n v="1600"/>
    <n v="0"/>
    <s v="http://blocgame.com/stats.php?id=49204"/>
    <s v="Questionable"/>
    <s v="2 Hundred Tons per month"/>
    <n v="0"/>
  </r>
  <r>
    <s v="Alexandra"/>
    <s v="Snorlis"/>
    <x v="0"/>
    <n v="10"/>
    <n v="0"/>
    <s v="Finest of the 19th century"/>
    <n v="0"/>
    <n v="0"/>
    <s v="Standard"/>
    <n v="60"/>
    <n v="263"/>
    <n v="3887"/>
    <x v="5"/>
    <n v="0"/>
    <s v="Untapped"/>
    <s v="None"/>
    <n v="1650"/>
    <n v="0"/>
    <s v="http://blocgame.com/stats.php?id=51376"/>
    <s v="Nice"/>
    <s v="3 Hundred Tons per month"/>
    <s v="1 Mbbl per month"/>
  </r>
  <r>
    <s v="livil"/>
    <s v="ntlthsnxplds"/>
    <x v="0"/>
    <n v="9"/>
    <n v="0"/>
    <s v="Finest of the 19th century"/>
    <n v="0"/>
    <n v="0"/>
    <s v="Standard"/>
    <n v="131"/>
    <n v="272"/>
    <n v="0"/>
    <x v="11"/>
    <n v="0"/>
    <s v="Untapped"/>
    <s v="None"/>
    <n v="1633"/>
    <n v="0"/>
    <s v="http://blocgame.com/stats.php?id=61666"/>
    <s v="Angelic"/>
    <s v="2 Hundred Tons per month"/>
    <n v="0"/>
  </r>
  <r>
    <s v="gqz12109"/>
    <s v="gqz12109"/>
    <x v="0"/>
    <n v="30"/>
    <n v="0"/>
    <s v="Finest of the 19th century"/>
    <n v="0"/>
    <n v="0"/>
    <s v="Standard"/>
    <n v="11"/>
    <n v="260"/>
    <n v="0"/>
    <x v="1"/>
    <n v="0"/>
    <n v="0"/>
    <s v="None"/>
    <n v="1606"/>
    <n v="0"/>
    <s v="http://blocgame.com/stats.php?id=63721"/>
    <s v="Questionable"/>
    <s v="2 Hundred Tons per month"/>
    <n v="0"/>
  </r>
  <r>
    <s v="Kanatia"/>
    <s v="Abrican"/>
    <x v="0"/>
    <n v="8"/>
    <n v="0"/>
    <s v="Finest of the 19th century"/>
    <n v="0"/>
    <n v="0"/>
    <s v="Standard"/>
    <n v="32"/>
    <n v="267"/>
    <n v="0"/>
    <x v="12"/>
    <n v="0"/>
    <s v="Untapped"/>
    <s v="None"/>
    <n v="1633"/>
    <n v="0"/>
    <s v="http://blocgame.com/stats.php?id=40298"/>
    <s v="Good"/>
    <s v="2 Hundred Tons per month"/>
    <n v="0"/>
  </r>
  <r>
    <s v="ghostricks"/>
    <s v="dullagamur"/>
    <x v="0"/>
    <n v="7"/>
    <n v="0"/>
    <s v="Finest of the 19th century"/>
    <n v="0"/>
    <n v="0"/>
    <s v="Standard"/>
    <n v="32"/>
    <n v="267"/>
    <n v="0"/>
    <x v="2"/>
    <n v="0"/>
    <s v="Untapped"/>
    <s v="None"/>
    <n v="1633"/>
    <n v="0"/>
    <s v="http://blocgame.com/stats.php?id=53159"/>
    <s v="Good"/>
    <s v="2 Hundred Tons per month"/>
    <n v="0"/>
  </r>
  <r>
    <s v="Durka-Durkastan"/>
    <s v="tijnmans"/>
    <x v="0"/>
    <n v="7"/>
    <n v="0"/>
    <s v="Finest of the 19th century"/>
    <n v="0"/>
    <n v="0"/>
    <s v="Standard"/>
    <n v="35"/>
    <n v="267"/>
    <n v="0"/>
    <x v="1"/>
    <n v="0"/>
    <s v="Untapped"/>
    <s v="None"/>
    <n v="1633"/>
    <n v="0"/>
    <s v="http://blocgame.com/stats.php?id=57908"/>
    <s v="Good"/>
    <s v="2 Hundred Tons per month"/>
    <n v="0"/>
  </r>
  <r>
    <s v="RT"/>
    <s v="Resi"/>
    <x v="0"/>
    <n v="10"/>
    <n v="0"/>
    <s v="Finest of the 19th century"/>
    <n v="0"/>
    <n v="0"/>
    <s v="Standard"/>
    <n v="82"/>
    <n v="258"/>
    <n v="0"/>
    <x v="13"/>
    <n v="0"/>
    <s v="Untapped"/>
    <s v="None"/>
    <n v="1617"/>
    <n v="0"/>
    <s v="http://blocgame.com/stats.php?id=62984"/>
    <s v="Nice"/>
    <s v="2 Hundred Tons per month"/>
    <n v="0"/>
  </r>
  <r>
    <s v="Ceylon"/>
    <s v="Durruti"/>
    <x v="0"/>
    <n v="9"/>
    <n v="0"/>
    <s v="Finest of the 19th century"/>
    <n v="0"/>
    <n v="0"/>
    <s v="Poor"/>
    <n v="56"/>
    <n v="264"/>
    <n v="0"/>
    <x v="9"/>
    <n v="0"/>
    <s v="Untapped"/>
    <s v="None"/>
    <n v="1633"/>
    <n v="0"/>
    <s v="http://blocgame.com/stats.php?id=63194"/>
    <s v="Nice"/>
    <s v="2 Hundred Tons per month"/>
    <n v="0"/>
  </r>
  <r>
    <s v="The Northwest"/>
    <s v="200dollarminimumwage"/>
    <x v="0"/>
    <n v="8"/>
    <n v="0"/>
    <s v="Finest of the 19th century"/>
    <n v="0"/>
    <n v="0"/>
    <s v="Standard"/>
    <n v="49"/>
    <n v="270"/>
    <n v="1"/>
    <x v="12"/>
    <n v="0"/>
    <s v="Untapped"/>
    <s v="None"/>
    <n v="1633"/>
    <n v="0"/>
    <s v="http://blocgame.com/stats.php?id=63352"/>
    <s v="Nice"/>
    <s v="2 Hundred Tons per month"/>
    <s v="1 Mbbl per month"/>
  </r>
  <r>
    <s v="Dinoaur"/>
    <s v="Pauls Ego"/>
    <x v="0"/>
    <n v="7"/>
    <n v="0"/>
    <s v="Finest of the 19th century"/>
    <n v="0"/>
    <n v="0"/>
    <s v="Standard"/>
    <n v="44"/>
    <n v="260"/>
    <n v="0"/>
    <x v="17"/>
    <n v="0"/>
    <s v="Untapped"/>
    <s v="None"/>
    <n v="1633"/>
    <n v="0"/>
    <s v="http://blocgame.com/stats.php?id=63595"/>
    <s v="Good"/>
    <s v="2 Hundred Tons per month"/>
    <n v="0"/>
  </r>
  <r>
    <s v="aowijasdg"/>
    <s v="vituiks meni2"/>
    <x v="0"/>
    <n v="7"/>
    <n v="0"/>
    <s v="Finest of the 19th century"/>
    <n v="0"/>
    <n v="0"/>
    <s v="Standard"/>
    <n v="32"/>
    <n v="258"/>
    <n v="0"/>
    <x v="1"/>
    <n v="0"/>
    <s v="Untapped"/>
    <s v="None"/>
    <n v="1636"/>
    <n v="0"/>
    <s v="http://blocgame.com/stats.php?id=63710"/>
    <s v="Normal"/>
    <s v="2 Hundred Tons per month"/>
    <n v="0"/>
  </r>
  <r>
    <s v="Utopia"/>
    <s v="Ozymandias"/>
    <x v="0"/>
    <n v="41"/>
    <n v="0"/>
    <s v="First World War surplus"/>
    <n v="0"/>
    <n v="0"/>
    <s v="Standard"/>
    <n v="6"/>
    <n v="245"/>
    <n v="2911"/>
    <x v="1"/>
    <n v="0"/>
    <s v="Untapped"/>
    <s v="None"/>
    <n v="2000"/>
    <n v="0"/>
    <s v="http://blocgame.com/stats.php?id=40759"/>
    <s v="Angelic"/>
    <s v="2 Hundred Tons per month"/>
    <s v="3 Mbbl per month"/>
  </r>
  <r>
    <s v="Fumakila"/>
    <s v="ahjibgor"/>
    <x v="7"/>
    <n v="6"/>
    <n v="0"/>
    <s v="Finest of the 19th century"/>
    <n v="1"/>
    <n v="0"/>
    <s v="Standard"/>
    <n v="37"/>
    <n v="266"/>
    <n v="335"/>
    <x v="10"/>
    <n v="0"/>
    <s v="Untapped"/>
    <s v="None"/>
    <n v="1633"/>
    <n v="0"/>
    <s v="http://blocgame.com/stats.php?id=62139"/>
    <s v="Nice"/>
    <s v="4 Hundred Tons per month"/>
    <s v="2 Mbbl per month"/>
  </r>
  <r>
    <s v="Kremowkis"/>
    <s v="GarolBojdylko"/>
    <x v="0"/>
    <n v="17"/>
    <n v="0"/>
    <s v="Finest of the 19th century"/>
    <n v="0"/>
    <n v="0"/>
    <s v="Undisciplined Rabble"/>
    <n v="36"/>
    <n v="262"/>
    <n v="1983"/>
    <x v="5"/>
    <n v="0"/>
    <s v="Untapped"/>
    <s v="None"/>
    <n v="1666"/>
    <n v="0"/>
    <s v="http://blocgame.com/stats.php?id=63658"/>
    <s v="Good"/>
    <s v="2 Hundred Tons per month"/>
    <s v="1 Mbbl per month"/>
  </r>
  <r>
    <s v="Dindu216"/>
    <s v="EmperorTrump"/>
    <x v="0"/>
    <n v="9"/>
    <n v="0"/>
    <s v="Finest of the 19th century"/>
    <n v="0"/>
    <n v="0"/>
    <s v="Standard"/>
    <n v="34"/>
    <n v="261"/>
    <n v="0"/>
    <x v="16"/>
    <n v="0"/>
    <s v="Untapped"/>
    <s v="None"/>
    <n v="1633"/>
    <n v="0"/>
    <s v="http://blocgame.com/stats.php?id=63691"/>
    <s v="Good"/>
    <s v="3 Hundred Tons per month"/>
    <n v="0"/>
  </r>
  <r>
    <s v="Barkalogea"/>
    <s v="The Seir Davey"/>
    <x v="0"/>
    <n v="7"/>
    <n v="0"/>
    <s v="Finest of the 19th century"/>
    <n v="0"/>
    <n v="0"/>
    <s v="Standard"/>
    <n v="5"/>
    <n v="261"/>
    <n v="2404"/>
    <x v="12"/>
    <n v="0"/>
    <s v="Untapped"/>
    <s v="None"/>
    <n v="1633"/>
    <n v="0"/>
    <s v="http://blocgame.com/stats.php?id=63696"/>
    <s v="Good"/>
    <s v="4 Hundred Tons per month"/>
    <s v="2 Mbbl per month"/>
  </r>
  <r>
    <s v="Asturias"/>
    <s v="Saenz"/>
    <x v="0"/>
    <n v="9"/>
    <n v="0"/>
    <s v="Finest of the 19th century"/>
    <n v="0"/>
    <n v="0"/>
    <s v="Poor"/>
    <n v="25"/>
    <n v="258"/>
    <n v="223"/>
    <x v="15"/>
    <n v="0"/>
    <s v="Untapped"/>
    <s v="None"/>
    <n v="1633"/>
    <n v="0"/>
    <s v="http://blocgame.com/stats.php?id=63179"/>
    <s v="Questionable"/>
    <s v="3 Hundred Tons per month"/>
    <s v="1 Mbbl per month"/>
  </r>
  <r>
    <s v="The 69th Reich"/>
    <s v="BernieDidNothingWrong"/>
    <x v="0"/>
    <n v="7"/>
    <n v="0"/>
    <s v="Finest of the 19th century"/>
    <n v="0"/>
    <n v="0"/>
    <s v="Standard"/>
    <n v="48"/>
    <n v="261"/>
    <n v="1192"/>
    <x v="1"/>
    <n v="0"/>
    <s v="Untapped"/>
    <s v="None"/>
    <n v="1650"/>
    <n v="0"/>
    <s v="http://blocgame.com/stats.php?id=63309"/>
    <s v="Good"/>
    <s v="3 Hundred Tons per month"/>
    <s v="1 Mbbl per month"/>
  </r>
  <r>
    <s v="fkoemuslim"/>
    <s v="bjv05102"/>
    <x v="0"/>
    <n v="10"/>
    <n v="0"/>
    <s v="Finest of the 19th century"/>
    <n v="0"/>
    <n v="0"/>
    <s v="Undisciplined Rabble"/>
    <n v="32"/>
    <n v="256"/>
    <n v="0"/>
    <x v="1"/>
    <n v="0"/>
    <s v="Untapped"/>
    <s v="None"/>
    <n v="1636"/>
    <n v="0"/>
    <s v="http://blocgame.com/stats.php?id=63717"/>
    <s v="Normal"/>
    <s v="2 Hundred Tons per month"/>
    <n v="0"/>
  </r>
  <r>
    <s v="FIFA"/>
    <s v="Seff Blatter"/>
    <x v="10"/>
    <n v="30"/>
    <n v="0"/>
    <s v="First World War surplus"/>
    <n v="0"/>
    <n v="0"/>
    <s v="Good"/>
    <n v="2"/>
    <n v="253"/>
    <n v="0"/>
    <x v="13"/>
    <n v="0"/>
    <s v="Untapped"/>
    <s v="None"/>
    <n v="2000"/>
    <n v="0"/>
    <s v="http://blocgame.com/stats.php?id=56829"/>
    <s v="Questionable"/>
    <s v="3 Hundred Tons per month"/>
    <n v="0"/>
  </r>
  <r>
    <s v="Robots"/>
    <s v="stormbot28"/>
    <x v="11"/>
    <n v="18"/>
    <n v="0"/>
    <s v="First World War surplus"/>
    <n v="1"/>
    <n v="0"/>
    <s v="Poor"/>
    <n v="6"/>
    <n v="290"/>
    <n v="0"/>
    <x v="4"/>
    <n v="0"/>
    <s v="Untapped"/>
    <s v="Meagre"/>
    <n v="1361"/>
    <n v="0"/>
    <s v="http://blocgame.com/stats.php?id=40242"/>
    <s v="Questionable"/>
    <s v="4 Hundred Tons per month"/>
    <n v="0"/>
  </r>
  <r>
    <s v="Dumbdumb"/>
    <s v="Dumbdumb"/>
    <x v="0"/>
    <n v="14"/>
    <n v="0"/>
    <s v="Finest of the 19th century"/>
    <n v="0"/>
    <n v="0"/>
    <s v="Undisciplined Rabble"/>
    <n v="6"/>
    <n v="252"/>
    <n v="0"/>
    <x v="0"/>
    <n v="0"/>
    <s v="Untapped"/>
    <s v="None"/>
    <n v="1641"/>
    <n v="0"/>
    <s v="http://blocgame.com/stats.php?id=63201"/>
    <s v="Good"/>
    <s v="2 Hundred Tons per month"/>
    <n v="0"/>
  </r>
  <r>
    <s v="Zelena Zemya"/>
    <s v="Nikolay"/>
    <x v="11"/>
    <n v="7"/>
    <n v="0"/>
    <s v="Finest of the 19th century"/>
    <n v="0"/>
    <n v="0"/>
    <s v="Elite"/>
    <n v="11"/>
    <n v="260"/>
    <n v="3451"/>
    <x v="12"/>
    <n v="0"/>
    <s v="Untapped"/>
    <s v="None"/>
    <n v="1675"/>
    <n v="0"/>
    <s v="http://blocgame.com/stats.php?id=63758"/>
    <s v="Questionable"/>
    <s v="3 Hundred Tons per month"/>
    <s v="4 Mbbl per month"/>
  </r>
  <r>
    <s v="Stone"/>
    <s v="Pak Ann"/>
    <x v="3"/>
    <n v="7"/>
    <n v="0"/>
    <s v="Finest of the 19th century"/>
    <n v="1"/>
    <n v="0"/>
    <s v="Standard"/>
    <n v="10"/>
    <n v="255"/>
    <n v="339"/>
    <x v="10"/>
    <n v="0"/>
    <s v="Untapped"/>
    <s v="None"/>
    <n v="1633"/>
    <n v="0"/>
    <s v="http://blocgame.com/stats.php?id=62672"/>
    <s v="Nice"/>
    <s v="7 Hundred Tons per month"/>
    <s v="1 Mbbl per month"/>
  </r>
  <r>
    <s v="Minchuani"/>
    <s v="Salicsar"/>
    <x v="0"/>
    <n v="8"/>
    <n v="0"/>
    <s v="First World War surplus"/>
    <n v="0"/>
    <n v="0"/>
    <s v="Elite"/>
    <n v="28"/>
    <n v="253"/>
    <n v="229"/>
    <x v="19"/>
    <n v="0"/>
    <n v="0"/>
    <s v="None"/>
    <n v="1633"/>
    <n v="0"/>
    <s v="http://blocgame.com/stats.php?id=62766"/>
    <s v="Good"/>
    <s v="2 Hundred Tons per month"/>
    <s v="1 Mbbl per month"/>
  </r>
  <r>
    <s v="Tengristan"/>
    <s v="enverpasha"/>
    <x v="0"/>
    <n v="7"/>
    <n v="0"/>
    <s v="Finest of the 19th century"/>
    <n v="0"/>
    <n v="0"/>
    <s v="Standard"/>
    <n v="72"/>
    <n v="258"/>
    <n v="1414"/>
    <x v="5"/>
    <n v="0"/>
    <s v="Untapped"/>
    <s v="None"/>
    <n v="1633"/>
    <n v="0"/>
    <s v="http://blocgame.com/stats.php?id=63093"/>
    <s v="Nice"/>
    <s v="3 Hundred Tons per month"/>
    <s v="1 Mbbl per month"/>
  </r>
  <r>
    <s v="Infernistan"/>
    <s v="Inferno JR"/>
    <x v="0"/>
    <n v="10"/>
    <n v="0"/>
    <s v="Finest of the 19th century"/>
    <n v="0"/>
    <n v="0"/>
    <s v="Elite"/>
    <n v="23"/>
    <n v="254"/>
    <n v="4077"/>
    <x v="7"/>
    <n v="0"/>
    <s v="Untapped"/>
    <s v="Meagre"/>
    <n v="1601"/>
    <n v="0"/>
    <s v="http://blocgame.com/stats.php?id=60304"/>
    <s v="Angelic"/>
    <s v="3 Hundred Tons per month"/>
    <s v="3 Mbbl per month"/>
  </r>
  <r>
    <s v="MalayaMMP"/>
    <s v="zazammu86"/>
    <x v="0"/>
    <n v="10"/>
    <n v="0"/>
    <s v="First World War surplus"/>
    <n v="0"/>
    <n v="0"/>
    <s v="Elite"/>
    <n v="0"/>
    <n v="249"/>
    <n v="47"/>
    <x v="2"/>
    <n v="0"/>
    <s v="Untapped"/>
    <s v="Meagre"/>
    <n v="1601"/>
    <n v="0"/>
    <s v="http://blocgame.com/stats.php?id=62383"/>
    <s v="Angelic"/>
    <s v="3 Hundred Tons per month"/>
    <s v="1 Mbbl per month"/>
  </r>
  <r>
    <s v="Soviet Kekbodia"/>
    <s v="Wojak Stalin"/>
    <x v="3"/>
    <n v="9"/>
    <n v="0"/>
    <s v="First World War surplus"/>
    <n v="0"/>
    <n v="0"/>
    <s v="Undisciplined Rabble"/>
    <n v="7"/>
    <n v="263"/>
    <n v="0"/>
    <x v="2"/>
    <n v="0"/>
    <s v="Untapped"/>
    <s v="None"/>
    <n v="1650"/>
    <n v="0"/>
    <s v="http://blocgame.com/stats.php?id=63380"/>
    <s v="Normal"/>
    <s v="3 Hundred Tons per month"/>
    <n v="0"/>
  </r>
  <r>
    <s v="Sir Vivors"/>
    <s v="Sir Vivors"/>
    <x v="0"/>
    <n v="8"/>
    <n v="0"/>
    <s v="First World War surplus"/>
    <n v="0"/>
    <n v="0"/>
    <s v="Good"/>
    <n v="52"/>
    <n v="261"/>
    <n v="0"/>
    <x v="9"/>
    <n v="0"/>
    <s v="Untapped"/>
    <s v="None"/>
    <n v="1601"/>
    <n v="0"/>
    <s v="http://blocgame.com/stats.php?id=53609"/>
    <s v="Angelic"/>
    <s v="3 Hundred Tons per month"/>
    <n v="0"/>
  </r>
  <r>
    <s v="YellowLand"/>
    <s v="TheChosenOne"/>
    <x v="12"/>
    <n v="7"/>
    <n v="0"/>
    <s v="First World War surplus"/>
    <n v="0"/>
    <n v="0"/>
    <s v="Elite"/>
    <n v="17"/>
    <n v="259"/>
    <n v="0"/>
    <x v="5"/>
    <n v="0"/>
    <s v="Untapped"/>
    <s v="None"/>
    <n v="1601"/>
    <n v="0"/>
    <s v="http://blocgame.com/stats.php?id=62722"/>
    <s v="Angelic"/>
    <s v="2 Hundred Tons per month"/>
    <n v="0"/>
  </r>
  <r>
    <s v="Clown Station"/>
    <s v="Honke"/>
    <x v="0"/>
    <n v="10"/>
    <n v="0"/>
    <s v="Finest of the 19th century"/>
    <n v="0"/>
    <n v="0"/>
    <s v="Standard"/>
    <n v="25"/>
    <n v="251"/>
    <n v="0"/>
    <x v="7"/>
    <n v="0"/>
    <s v="Untapped"/>
    <s v="None"/>
    <n v="1650"/>
    <n v="0"/>
    <s v="http://blocgame.com/stats.php?id=63749"/>
    <s v="Normal"/>
    <s v="2 Hundred Tons per month"/>
    <s v="1 Mbbl per month"/>
  </r>
  <r>
    <s v="XDXDXD"/>
    <s v="MalaysianMaster"/>
    <x v="6"/>
    <n v="7"/>
    <n v="0"/>
    <s v="First World War surplus"/>
    <n v="0"/>
    <n v="0"/>
    <s v="Elite"/>
    <n v="6"/>
    <n v="256"/>
    <n v="3655"/>
    <x v="5"/>
    <n v="0"/>
    <s v="Untapped"/>
    <s v="Meagre"/>
    <n v="1617"/>
    <n v="0"/>
    <s v="http://blocgame.com/stats.php?id=61521"/>
    <s v="Angelic"/>
    <s v="2 Hundred Tons per month"/>
    <s v="2 Mbbl per month"/>
  </r>
  <r>
    <s v="Sheym"/>
    <s v="Ooodin"/>
    <x v="0"/>
    <n v="8"/>
    <n v="0"/>
    <s v="First World War surplus"/>
    <n v="0"/>
    <n v="0"/>
    <s v="Good"/>
    <n v="62"/>
    <n v="246"/>
    <n v="0"/>
    <x v="7"/>
    <n v="0"/>
    <s v="Untapped"/>
    <s v="None"/>
    <n v="1585"/>
    <n v="0"/>
    <s v="http://blocgame.com/stats.php?id=61826"/>
    <s v="Angelic"/>
    <s v="2 Hundred Tons per month"/>
    <n v="0"/>
  </r>
  <r>
    <s v="Toron"/>
    <s v="Ragnar Gojie"/>
    <x v="0"/>
    <n v="7"/>
    <n v="0"/>
    <s v="First World War surplus"/>
    <n v="0"/>
    <n v="0"/>
    <s v="Poor"/>
    <n v="37"/>
    <n v="268"/>
    <n v="81"/>
    <x v="17"/>
    <n v="0"/>
    <s v="Untapped"/>
    <s v="None"/>
    <n v="1361"/>
    <n v="0"/>
    <s v="http://blocgame.com/stats.php?id=63275"/>
    <s v="Good"/>
    <s v="5 Hundred Tons per month"/>
    <s v="2 Mbbl per month"/>
  </r>
  <r>
    <s v="Inderapura"/>
    <s v="Lordfazal"/>
    <x v="2"/>
    <n v="6"/>
    <n v="0"/>
    <s v="First World War surplus"/>
    <n v="1"/>
    <n v="0"/>
    <s v="Good"/>
    <n v="0"/>
    <n v="250"/>
    <n v="92"/>
    <x v="10"/>
    <n v="0"/>
    <s v="Plentiful"/>
    <s v="Meagre"/>
    <n v="1601"/>
    <n v="0"/>
    <s v="http://blocgame.com/stats.php?id=62928"/>
    <s v="Nice"/>
    <s v="4 Hundred Tons per month"/>
    <s v="3 Mbbl per month"/>
  </r>
  <r>
    <s v="Ayanami"/>
    <s v="Rei Ayanami"/>
    <x v="0"/>
    <n v="7"/>
    <n v="0"/>
    <s v="First World War surplus"/>
    <n v="0"/>
    <n v="0"/>
    <s v="Elite"/>
    <n v="13"/>
    <n v="250"/>
    <n v="0"/>
    <x v="2"/>
    <n v="0"/>
    <s v="Untapped"/>
    <s v="None"/>
    <n v="1650"/>
    <n v="0"/>
    <s v="http://blocgame.com/stats.php?id=63013"/>
    <s v="Nice"/>
    <s v="2 Hundred Tons per month"/>
    <n v="0"/>
  </r>
  <r>
    <s v="Camcost"/>
    <s v="hunthalo"/>
    <x v="7"/>
    <n v="6"/>
    <n v="0"/>
    <s v="First World War surplus"/>
    <n v="0"/>
    <n v="0"/>
    <s v="Good"/>
    <n v="60"/>
    <n v="249"/>
    <n v="2398"/>
    <x v="7"/>
    <n v="0"/>
    <s v="Untapped"/>
    <s v="None"/>
    <n v="1585"/>
    <n v="0"/>
    <s v="http://blocgame.com/stats.php?id=56890"/>
    <s v="Nice"/>
    <s v="2 Hundred Tons per month"/>
    <s v="2 Mbbl per month"/>
  </r>
  <r>
    <s v="Malayantribes"/>
    <s v="Fir1999"/>
    <x v="0"/>
    <n v="8"/>
    <n v="0"/>
    <s v="Finest of the 19th century"/>
    <n v="0"/>
    <n v="0"/>
    <s v="Standard"/>
    <n v="53"/>
    <n v="253"/>
    <n v="0"/>
    <x v="10"/>
    <n v="0"/>
    <s v="Untapped"/>
    <s v="None"/>
    <n v="1633"/>
    <n v="0"/>
    <s v="http://blocgame.com/stats.php?id=60721"/>
    <s v="Angelic"/>
    <s v="4 Hundred Tons per month"/>
    <n v="0"/>
  </r>
  <r>
    <s v="umok"/>
    <s v="whydoyoudodis"/>
    <x v="0"/>
    <n v="9"/>
    <n v="0"/>
    <s v="First World War surplus"/>
    <n v="0"/>
    <n v="0"/>
    <s v="Elite"/>
    <n v="5"/>
    <n v="245"/>
    <n v="0"/>
    <x v="12"/>
    <n v="0"/>
    <s v="Untapped"/>
    <s v="Meagre"/>
    <n v="1585"/>
    <n v="0"/>
    <s v="http://blocgame.com/stats.php?id=62724"/>
    <s v="Good"/>
    <s v="2 Hundred Tons per month"/>
    <n v="0"/>
  </r>
  <r>
    <s v="Larsia"/>
    <s v="Miguel"/>
    <x v="0"/>
    <n v="8"/>
    <n v="0"/>
    <s v="First World War surplus"/>
    <n v="0"/>
    <n v="0"/>
    <s v="Good"/>
    <n v="82"/>
    <n v="255"/>
    <n v="378"/>
    <x v="8"/>
    <n v="0"/>
    <s v="Untapped"/>
    <s v="None"/>
    <n v="1617"/>
    <n v="0"/>
    <s v="http://blocgame.com/stats.php?id=62782"/>
    <s v="Angelic"/>
    <s v="3 Hundred Tons per month"/>
    <s v="2 Mbbl per month"/>
  </r>
  <r>
    <s v="Cancer"/>
    <s v="Stolen"/>
    <x v="0"/>
    <n v="9"/>
    <n v="0"/>
    <s v="First World War surplus"/>
    <n v="0"/>
    <n v="0"/>
    <s v="Elite"/>
    <n v="19"/>
    <n v="243"/>
    <n v="0"/>
    <x v="12"/>
    <n v="0"/>
    <s v="Untapped"/>
    <s v="None"/>
    <n v="1601"/>
    <n v="0"/>
    <s v="http://blocgame.com/stats.php?id=58745"/>
    <s v="Angelic"/>
    <s v="2 Hundred Tons per month"/>
    <n v="0"/>
  </r>
  <r>
    <s v="Fire"/>
    <s v="Flames15"/>
    <x v="0"/>
    <n v="9"/>
    <n v="0"/>
    <s v="First World War surplus"/>
    <n v="0"/>
    <n v="0"/>
    <s v="Elite"/>
    <n v="51"/>
    <n v="258"/>
    <n v="328"/>
    <x v="4"/>
    <n v="0"/>
    <s v="Untapped"/>
    <s v="None"/>
    <n v="1347"/>
    <n v="0"/>
    <s v="http://blocgame.com/stats.php?id=40715"/>
    <s v="Isolated"/>
    <s v="3 Hundred Tons per month"/>
    <s v="2 Mbbl per month"/>
  </r>
  <r>
    <s v="Ranteh"/>
    <s v="JustHast"/>
    <x v="42"/>
    <n v="8"/>
    <n v="0"/>
    <s v="Finest of the 19th century"/>
    <n v="0"/>
    <n v="0"/>
    <s v="Elite"/>
    <n v="61"/>
    <n v="240"/>
    <n v="0"/>
    <x v="12"/>
    <n v="0"/>
    <s v="Untapped"/>
    <s v="None"/>
    <n v="1347"/>
    <n v="0"/>
    <s v="http://blocgame.com/stats.php?id=63076"/>
    <s v="Good"/>
    <s v="2 Hundred Tons per month"/>
    <n v="0"/>
  </r>
  <r>
    <s v="Spratly"/>
    <s v="asy_syakir"/>
    <x v="0"/>
    <n v="10"/>
    <n v="0"/>
    <s v="First World War surplus"/>
    <n v="0"/>
    <n v="0"/>
    <s v="Good"/>
    <n v="50"/>
    <n v="220"/>
    <n v="345"/>
    <x v="12"/>
    <n v="0"/>
    <s v="Untapped"/>
    <s v="Meagre"/>
    <n v="1585"/>
    <n v="0"/>
    <s v="http://blocgame.com/stats.php?id=60451"/>
    <s v="Good"/>
    <s v="5 Hundred Tons per month"/>
    <s v="1 Mbbl per month"/>
  </r>
  <r>
    <s v="Europea"/>
    <s v="AugustReed"/>
    <x v="9"/>
    <n v="9"/>
    <n v="0"/>
    <s v="First World War surplus"/>
    <n v="0"/>
    <n v="0"/>
    <s v="Good"/>
    <n v="27"/>
    <n v="228"/>
    <n v="2074"/>
    <x v="1"/>
    <n v="0"/>
    <s v="Untapped"/>
    <s v="Meagre"/>
    <n v="1334"/>
    <n v="0"/>
    <s v="http://blocgame.com/stats.php?id=59848"/>
    <s v="Nice"/>
    <s v="4 Hundred Tons per month"/>
    <s v="3 Mbbl per month"/>
  </r>
  <r>
    <s v="KakMahPower"/>
    <s v="tuan tanah kedaun"/>
    <x v="2"/>
    <n v="21"/>
    <n v="0"/>
    <s v="Finest of the 19th century"/>
    <n v="1"/>
    <n v="0"/>
    <s v="Good"/>
    <n v="19"/>
    <n v="226"/>
    <n v="340"/>
    <x v="0"/>
    <n v="0"/>
    <n v="0"/>
    <s v="None"/>
    <n v="1617"/>
    <n v="0"/>
    <s v="http://blocgame.com/stats.php?id=60656"/>
    <s v="Good"/>
    <s v="4 Hundred Tons per month"/>
    <s v="3 Mbbl per month"/>
  </r>
  <r>
    <s v="Ynot"/>
    <s v="notYou"/>
    <x v="11"/>
    <n v="7"/>
    <n v="0"/>
    <s v="First World War surplus"/>
    <n v="0"/>
    <n v="0"/>
    <s v="Good"/>
    <n v="76"/>
    <n v="219"/>
    <n v="0"/>
    <x v="4"/>
    <n v="0"/>
    <s v="Untapped"/>
    <s v="None"/>
    <n v="1334"/>
    <n v="0"/>
    <s v="http://blocgame.com/stats.php?id=63055"/>
    <s v="Angelic"/>
    <s v="2 Hundred Tons per month"/>
    <n v="0"/>
  </r>
  <r>
    <s v="Yosaku"/>
    <s v="Kaptain Katie Ritter"/>
    <x v="0"/>
    <n v="2"/>
    <n v="0"/>
    <s v="Finest of the 19th century"/>
    <n v="0"/>
    <n v="0"/>
    <s v="Good"/>
    <n v="34"/>
    <n v="185"/>
    <n v="4049"/>
    <x v="5"/>
    <n v="0"/>
    <s v="Untapped"/>
    <s v="None"/>
    <n v="1601"/>
    <n v="0"/>
    <s v="http://blocgame.com/stats.php?id=62994"/>
    <s v="Good"/>
    <s v="2 Hundred Tons per month"/>
    <n v="0"/>
  </r>
  <r>
    <s v="rio de la plata"/>
    <s v="karl franz"/>
    <x v="8"/>
    <n v="8"/>
    <n v="0"/>
    <s v="First World War surplus"/>
    <n v="0"/>
    <n v="0"/>
    <s v="Undisciplined Rabble"/>
    <n v="28"/>
    <n v="205"/>
    <n v="100"/>
    <x v="11"/>
    <n v="0"/>
    <n v="0"/>
    <s v="None"/>
    <n v="1395"/>
    <n v="0"/>
    <s v="http://blocgame.com/stats.php?id=63051"/>
    <s v="Questionable"/>
    <s v="4 Hundred Tons per month"/>
    <s v="2 Mbbl per month"/>
  </r>
  <r>
    <s v="Berndistan"/>
    <s v="Imba"/>
    <x v="11"/>
    <n v="6"/>
    <n v="0"/>
    <s v="First World War surplus"/>
    <n v="0"/>
    <n v="0"/>
    <s v="Standard"/>
    <n v="60"/>
    <n v="196"/>
    <n v="1"/>
    <x v="17"/>
    <n v="0"/>
    <s v="Untapped"/>
    <s v="None"/>
    <n v="1334"/>
    <n v="0"/>
    <s v="http://blocgame.com/stats.php?id=48026"/>
    <s v="Nice"/>
    <s v="5 Hundred Tons per month"/>
    <s v="1 Mbbl per mon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:B42" firstHeaderRow="1" firstDataRow="1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>
      <items count="21">
        <item x="13"/>
        <item x="1"/>
        <item x="6"/>
        <item x="4"/>
        <item x="17"/>
        <item x="3"/>
        <item x="18"/>
        <item x="10"/>
        <item x="7"/>
        <item x="15"/>
        <item x="14"/>
        <item x="0"/>
        <item x="8"/>
        <item x="5"/>
        <item x="2"/>
        <item x="12"/>
        <item x="16"/>
        <item x="11"/>
        <item x="9"/>
        <item x="19"/>
        <item t="default"/>
      </items>
    </pivotField>
    <pivotField showAll="0" defaultSubtotal="0"/>
    <pivotField showAll="0" defaultSubtotal="0"/>
    <pivotField showAll="0" defaultSubtotal="0"/>
    <pivotField numFmtId="1" showAll="0" defaultSubtotal="0"/>
    <pivotField numFmtId="9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region" fld="12" subtotal="count" baseField="0" baseItem="0"/>
  </dataFields>
  <formats count="1">
    <format dxfId="22">
      <pivotArea collapsedLevelsAreSubtotals="1" fieldPosition="0">
        <references count="1">
          <reference field="12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2:M16" firstHeaderRow="0" firstDataRow="1" firstDataCol="1"/>
  <pivotFields count="22">
    <pivotField dataField="1" showAll="0"/>
    <pivotField showAll="0"/>
    <pivotField axis="axisRow" showAll="0">
      <items count="45">
        <item h="1" x="0"/>
        <item x="7"/>
        <item x="6"/>
        <item x="10"/>
        <item h="1" x="41"/>
        <item x="5"/>
        <item x="4"/>
        <item x="9"/>
        <item x="8"/>
        <item x="2"/>
        <item h="1" x="43"/>
        <item h="1" x="13"/>
        <item h="1" x="19"/>
        <item h="1" x="1"/>
        <item x="3"/>
        <item x="11"/>
        <item x="12"/>
        <item x="14"/>
        <item x="15"/>
        <item h="1" x="16"/>
        <item h="1" x="17"/>
        <item h="1" x="18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2"/>
        <item t="default"/>
      </items>
    </pivotField>
    <pivotField dataField="1" showAll="0" defaultSubtotal="0"/>
    <pivotField dataField="1" showAll="0"/>
    <pivotField showAll="0"/>
    <pivotField dataField="1" showAll="0"/>
    <pivotField showAll="0" defaultSubtotal="0"/>
    <pivotField showAll="0"/>
    <pivotField showAll="0" defaultSubtotal="0"/>
    <pivotField dataField="1" showAll="0"/>
    <pivotField showAll="0" defaultSubtotal="0"/>
    <pivotField showAll="0" defaultSubtotal="0"/>
    <pivotField dataField="1" showAll="0"/>
    <pivotField showAll="0"/>
    <pivotField showAll="0"/>
    <pivotField dataField="1"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2"/>
  </rowFields>
  <rowItems count="14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Countries" fld="0" subtotal="count" baseField="0" baseItem="0"/>
    <dataField name="Total factories" fld="6" baseField="0" baseItem="0"/>
    <dataField name="Total ships" fld="4" baseField="0" baseItem="0"/>
    <dataField name="Total GDP" fld="10" baseField="0" baseItem="0"/>
    <dataField name="Total uranium" fld="13" baseField="0" baseItem="0"/>
    <dataField name="Total land" fld="16" baseField="0" baseItem="0"/>
    <dataField name="Total army (k)" fld="3" baseField="0" baseItem="0"/>
    <dataField name="Avg GDP" fld="10" subtotal="average" baseField="2" baseItem="0"/>
    <dataField name="Avg army size (k)" fld="3" subtotal="average" baseField="2" baseItem="0"/>
    <dataField name="Avg ships" fld="4" subtotal="average" baseField="2" baseItem="0"/>
    <dataField name="Avg factories" fld="6" subtotal="average" baseField="2" baseItem="0"/>
    <dataField name="Avg land" fld="16" subtotal="average" baseField="2" baseItem="0"/>
  </dataFields>
  <formats count="4">
    <format dxfId="26">
      <pivotArea dataOnly="0" labelOnly="1" fieldPosition="0">
        <references count="1">
          <reference field="2" count="0"/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collapsedLevelsAreSubtotals="1" fieldPosition="0">
        <references count="2">
          <reference field="4294967294" count="2" selected="0">
            <x v="9"/>
            <x v="10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</formats>
  <conditionalFormats count="8">
    <conditionalFormat priority="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B54" firstHeaderRow="1" firstDataRow="1" firstDataCol="1" rowPageCount="1" colPageCount="1"/>
  <pivotFields count="19">
    <pivotField axis="axisRow" showAll="0">
      <items count="1340">
        <item x="235"/>
        <item x="397"/>
        <item x="940"/>
        <item x="906"/>
        <item x="457"/>
        <item x="390"/>
        <item x="896"/>
        <item x="908"/>
        <item x="817"/>
        <item x="637"/>
        <item m="1" x="1208"/>
        <item x="756"/>
        <item x="106"/>
        <item x="599"/>
        <item m="1" x="1217"/>
        <item m="1" x="1337"/>
        <item x="509"/>
        <item x="900"/>
        <item m="1" x="1330"/>
        <item x="849"/>
        <item x="315"/>
        <item m="1" x="1218"/>
        <item x="268"/>
        <item x="322"/>
        <item x="231"/>
        <item x="435"/>
        <item x="430"/>
        <item m="1" x="1329"/>
        <item x="583"/>
        <item x="216"/>
        <item x="977"/>
        <item x="952"/>
        <item x="53"/>
        <item x="121"/>
        <item x="47"/>
        <item x="411"/>
        <item x="676"/>
        <item x="899"/>
        <item m="1" x="1052"/>
        <item x="513"/>
        <item m="1" x="1186"/>
        <item x="252"/>
        <item x="982"/>
        <item x="932"/>
        <item x="638"/>
        <item x="598"/>
        <item x="272"/>
        <item x="226"/>
        <item x="127"/>
        <item x="696"/>
        <item x="743"/>
        <item x="1000"/>
        <item x="851"/>
        <item x="170"/>
        <item x="295"/>
        <item m="1" x="1082"/>
        <item x="356"/>
        <item x="484"/>
        <item x="288"/>
        <item x="348"/>
        <item m="1" x="1290"/>
        <item x="995"/>
        <item x="360"/>
        <item x="523"/>
        <item m="1" x="1101"/>
        <item x="735"/>
        <item x="297"/>
        <item x="520"/>
        <item x="387"/>
        <item x="324"/>
        <item x="488"/>
        <item x="555"/>
        <item x="174"/>
        <item x="254"/>
        <item m="1" x="1156"/>
        <item x="668"/>
        <item x="246"/>
        <item x="1030"/>
        <item x="594"/>
        <item x="415"/>
        <item x="652"/>
        <item m="1" x="1074"/>
        <item x="307"/>
        <item x="764"/>
        <item x="498"/>
        <item x="434"/>
        <item x="490"/>
        <item x="785"/>
        <item x="890"/>
        <item x="306"/>
        <item x="438"/>
        <item x="635"/>
        <item x="721"/>
        <item x="549"/>
        <item x="673"/>
        <item x="261"/>
        <item x="184"/>
        <item x="584"/>
        <item x="459"/>
        <item x="521"/>
        <item x="525"/>
        <item x="380"/>
        <item x="1027"/>
        <item x="317"/>
        <item x="564"/>
        <item x="928"/>
        <item x="334"/>
        <item m="1" x="1125"/>
        <item x="567"/>
        <item x="693"/>
        <item x="485"/>
        <item x="674"/>
        <item x="361"/>
        <item x="376"/>
        <item x="1017"/>
        <item x="249"/>
        <item x="417"/>
        <item x="218"/>
        <item x="1006"/>
        <item x="409"/>
        <item x="975"/>
        <item m="1" x="1062"/>
        <item x="543"/>
        <item x="64"/>
        <item x="826"/>
        <item x="658"/>
        <item x="501"/>
        <item m="1" x="1300"/>
        <item x="986"/>
        <item x="717"/>
        <item x="898"/>
        <item x="864"/>
        <item x="142"/>
        <item x="437"/>
        <item x="553"/>
        <item x="456"/>
        <item x="819"/>
        <item x="172"/>
        <item x="463"/>
        <item x="740"/>
        <item x="605"/>
        <item m="1" x="1064"/>
        <item x="746"/>
        <item x="569"/>
        <item x="758"/>
        <item x="18"/>
        <item x="969"/>
        <item x="767"/>
        <item x="832"/>
        <item x="774"/>
        <item x="332"/>
        <item x="769"/>
        <item x="961"/>
        <item x="612"/>
        <item x="559"/>
        <item x="37"/>
        <item m="1" x="1131"/>
        <item x="609"/>
        <item x="992"/>
        <item x="601"/>
        <item x="160"/>
        <item x="1008"/>
        <item x="492"/>
        <item x="813"/>
        <item x="362"/>
        <item x="377"/>
        <item x="502"/>
        <item x="404"/>
        <item x="529"/>
        <item x="319"/>
        <item x="1004"/>
        <item m="1" x="1205"/>
        <item x="924"/>
        <item x="962"/>
        <item x="143"/>
        <item x="664"/>
        <item x="608"/>
        <item x="432"/>
        <item m="1" x="1049"/>
        <item x="423"/>
        <item x="575"/>
        <item x="963"/>
        <item x="294"/>
        <item m="1" x="1149"/>
        <item x="293"/>
        <item x="856"/>
        <item m="1" x="1274"/>
        <item x="402"/>
        <item x="197"/>
        <item x="1044"/>
        <item x="540"/>
        <item x="79"/>
        <item x="723"/>
        <item x="787"/>
        <item x="965"/>
        <item x="778"/>
        <item x="177"/>
        <item m="1" x="1314"/>
        <item x="379"/>
        <item x="698"/>
        <item x="453"/>
        <item m="1" x="1295"/>
        <item x="690"/>
        <item x="113"/>
        <item x="308"/>
        <item x="230"/>
        <item x="59"/>
        <item x="738"/>
        <item x="244"/>
        <item x="66"/>
        <item x="737"/>
        <item m="1" x="1081"/>
        <item x="193"/>
        <item x="815"/>
        <item m="1" x="1227"/>
        <item x="547"/>
        <item m="1" x="1285"/>
        <item m="1" x="1138"/>
        <item x="285"/>
        <item x="389"/>
        <item x="565"/>
        <item x="654"/>
        <item x="358"/>
        <item x="135"/>
        <item x="550"/>
        <item x="145"/>
        <item m="1" x="1237"/>
        <item x="552"/>
        <item x="139"/>
        <item x="775"/>
        <item x="1021"/>
        <item x="503"/>
        <item m="1" x="1316"/>
        <item x="602"/>
        <item x="681"/>
        <item x="934"/>
        <item x="165"/>
        <item x="788"/>
        <item x="524"/>
        <item x="276"/>
        <item x="366"/>
        <item x="630"/>
        <item m="1" x="1084"/>
        <item x="10"/>
        <item x="167"/>
        <item x="245"/>
        <item x="656"/>
        <item x="284"/>
        <item m="1" x="1155"/>
        <item x="812"/>
        <item x="164"/>
        <item x="419"/>
        <item x="369"/>
        <item x="533"/>
        <item x="666"/>
        <item x="359"/>
        <item x="873"/>
        <item x="571"/>
        <item x="1043"/>
        <item x="731"/>
        <item x="392"/>
        <item x="232"/>
        <item x="855"/>
        <item x="573"/>
        <item x="821"/>
        <item x="349"/>
        <item x="577"/>
        <item x="625"/>
        <item x="903"/>
        <item x="970"/>
        <item x="636"/>
        <item x="574"/>
        <item x="869"/>
        <item x="649"/>
        <item x="589"/>
        <item x="152"/>
        <item x="331"/>
        <item x="853"/>
        <item x="220"/>
        <item x="852"/>
        <item x="643"/>
        <item x="825"/>
        <item x="354"/>
        <item x="874"/>
        <item x="364"/>
        <item x="683"/>
        <item x="412"/>
        <item x="367"/>
        <item x="684"/>
        <item x="219"/>
        <item x="72"/>
        <item x="351"/>
        <item m="1" x="1172"/>
        <item x="373"/>
        <item x="773"/>
        <item x="586"/>
        <item x="587"/>
        <item x="917"/>
        <item x="548"/>
        <item x="807"/>
        <item x="722"/>
        <item x="847"/>
        <item x="597"/>
        <item x="724"/>
        <item x="570"/>
        <item x="699"/>
        <item x="904"/>
        <item x="1035"/>
        <item x="760"/>
        <item x="104"/>
        <item x="911"/>
        <item x="413"/>
        <item x="1011"/>
        <item x="371"/>
        <item x="531"/>
        <item x="175"/>
        <item x="382"/>
        <item x="527"/>
        <item x="581"/>
        <item x="779"/>
        <item x="859"/>
        <item x="381"/>
        <item x="1009"/>
        <item x="393"/>
        <item x="860"/>
        <item x="157"/>
        <item x="206"/>
        <item x="907"/>
        <item x="919"/>
        <item x="494"/>
        <item x="487"/>
        <item x="831"/>
        <item x="396"/>
        <item x="863"/>
        <item x="215"/>
        <item x="730"/>
        <item x="190"/>
        <item x="708"/>
        <item x="526"/>
        <item x="644"/>
        <item x="804"/>
        <item m="1" x="1108"/>
        <item x="854"/>
        <item x="185"/>
        <item x="611"/>
        <item m="1" x="1091"/>
        <item x="470"/>
        <item m="1" x="1326"/>
        <item x="913"/>
        <item x="782"/>
        <item x="1020"/>
        <item x="771"/>
        <item m="1" x="1322"/>
        <item x="493"/>
        <item x="979"/>
        <item x="1005"/>
        <item x="522"/>
        <item x="628"/>
        <item m="1" x="1333"/>
        <item x="642"/>
        <item x="857"/>
        <item x="283"/>
        <item m="1" x="1250"/>
        <item x="823"/>
        <item m="1" x="1219"/>
        <item x="178"/>
        <item x="48"/>
        <item m="1" x="1163"/>
        <item x="978"/>
        <item x="320"/>
        <item x="958"/>
        <item x="304"/>
        <item x="918"/>
        <item x="739"/>
        <item x="1022"/>
        <item x="680"/>
        <item x="568"/>
        <item x="679"/>
        <item x="607"/>
        <item x="227"/>
        <item x="111"/>
        <item x="1014"/>
        <item x="976"/>
        <item x="394"/>
        <item x="640"/>
        <item x="383"/>
        <item x="585"/>
        <item x="1015"/>
        <item x="551"/>
        <item x="692"/>
        <item x="572"/>
        <item x="822"/>
        <item x="677"/>
        <item m="1" x="1054"/>
        <item x="973"/>
        <item x="103"/>
        <item x="862"/>
        <item x="905"/>
        <item x="925"/>
        <item x="814"/>
        <item x="997"/>
        <item x="685"/>
        <item x="161"/>
        <item x="933"/>
        <item x="999"/>
        <item x="27"/>
        <item x="689"/>
        <item x="734"/>
        <item x="207"/>
        <item m="1" x="1193"/>
        <item x="196"/>
        <item x="97"/>
        <item x="427"/>
        <item x="566"/>
        <item x="171"/>
        <item x="990"/>
        <item x="629"/>
        <item x="889"/>
        <item m="1" x="1077"/>
        <item x="719"/>
        <item x="691"/>
        <item x="871"/>
        <item x="790"/>
        <item x="452"/>
        <item m="1" x="1118"/>
        <item x="1012"/>
        <item x="810"/>
        <item x="455"/>
        <item x="766"/>
        <item x="287"/>
        <item x="588"/>
        <item x="499"/>
        <item m="1" x="1151"/>
        <item x="909"/>
        <item x="20"/>
        <item x="563"/>
        <item m="1" x="1223"/>
        <item x="998"/>
        <item x="461"/>
        <item x="1045"/>
        <item x="486"/>
        <item x="260"/>
        <item x="981"/>
        <item x="51"/>
        <item x="240"/>
        <item x="726"/>
        <item x="985"/>
        <item x="675"/>
        <item x="506"/>
        <item x="504"/>
        <item x="323"/>
        <item m="1" x="1058"/>
        <item x="777"/>
        <item x="100"/>
        <item x="189"/>
        <item x="388"/>
        <item x="993"/>
        <item x="579"/>
        <item x="964"/>
        <item x="968"/>
        <item x="102"/>
        <item m="1" x="1098"/>
        <item x="406"/>
        <item x="987"/>
        <item x="544"/>
        <item x="545"/>
        <item x="687"/>
        <item x="271"/>
        <item x="107"/>
        <item x="311"/>
        <item x="462"/>
        <item x="454"/>
        <item x="115"/>
        <item x="697"/>
        <item x="694"/>
        <item x="26"/>
        <item x="32"/>
        <item x="704"/>
        <item x="718"/>
        <item x="505"/>
        <item x="342"/>
        <item x="479"/>
        <item x="75"/>
        <item x="604"/>
        <item x="633"/>
        <item x="786"/>
        <item x="733"/>
        <item x="736"/>
        <item x="518"/>
        <item x="1013"/>
        <item x="720"/>
        <item x="1024"/>
        <item x="363"/>
        <item x="592"/>
        <item x="653"/>
        <item x="809"/>
        <item x="341"/>
        <item x="600"/>
        <item x="776"/>
        <item x="1010"/>
        <item m="1" x="1220"/>
        <item x="768"/>
        <item x="931"/>
        <item x="1002"/>
        <item x="783"/>
        <item x="468"/>
        <item x="491"/>
        <item x="223"/>
        <item x="429"/>
        <item m="1" x="1076"/>
        <item x="251"/>
        <item x="378"/>
        <item x="808"/>
        <item x="528"/>
        <item x="610"/>
        <item m="1" x="1085"/>
        <item x="277"/>
        <item x="45"/>
        <item x="659"/>
        <item m="1" x="1146"/>
        <item x="705"/>
        <item x="627"/>
        <item x="443"/>
        <item m="1" x="1221"/>
        <item x="5"/>
        <item x="408"/>
        <item x="651"/>
        <item x="374"/>
        <item x="128"/>
        <item x="761"/>
        <item m="1" x="1292"/>
        <item x="578"/>
        <item x="727"/>
        <item x="881"/>
        <item x="972"/>
        <item x="237"/>
        <item x="343"/>
        <item x="439"/>
        <item x="534"/>
        <item x="897"/>
        <item x="816"/>
        <item x="318"/>
        <item x="711"/>
        <item x="921"/>
        <item x="686"/>
        <item x="309"/>
        <item x="101"/>
        <item x="695"/>
        <item m="1" x="1279"/>
        <item m="1" x="1328"/>
        <item x="546"/>
        <item x="93"/>
        <item x="772"/>
        <item x="861"/>
        <item x="278"/>
        <item x="264"/>
        <item x="770"/>
        <item x="745"/>
        <item x="451"/>
        <item x="58"/>
        <item x="799"/>
        <item x="1042"/>
        <item x="582"/>
        <item x="375"/>
        <item x="634"/>
        <item x="870"/>
        <item x="763"/>
        <item x="762"/>
        <item m="1" x="1293"/>
        <item x="330"/>
        <item x="262"/>
        <item x="458"/>
        <item x="303"/>
        <item x="144"/>
        <item x="732"/>
        <item x="901"/>
        <item m="1" x="1105"/>
        <item x="960"/>
        <item x="613"/>
        <item x="511"/>
        <item x="991"/>
        <item x="357"/>
        <item x="936"/>
        <item x="827"/>
        <item x="3"/>
        <item x="532"/>
        <item x="576"/>
        <item x="895"/>
        <item x="1007"/>
        <item x="1001"/>
        <item x="645"/>
        <item x="877"/>
        <item x="590"/>
        <item x="1025"/>
        <item x="500"/>
        <item x="416"/>
        <item x="912"/>
        <item x="974"/>
        <item x="980"/>
        <item x="94"/>
        <item x="329"/>
        <item x="302"/>
        <item m="1" x="1124"/>
        <item x="688"/>
        <item x="850"/>
        <item x="858"/>
        <item x="805"/>
        <item x="994"/>
        <item x="824"/>
        <item x="118"/>
        <item x="192"/>
        <item x="298"/>
        <item x="542"/>
        <item x="395"/>
        <item x="225"/>
        <item x="391"/>
        <item x="657"/>
        <item x="867"/>
        <item m="1" x="1067"/>
        <item x="2"/>
        <item x="846"/>
        <item x="872"/>
        <item x="580"/>
        <item x="682"/>
        <item x="541"/>
        <item x="700"/>
        <item x="384"/>
        <item x="614"/>
        <item x="709"/>
        <item x="989"/>
        <item m="1" x="1269"/>
        <item x="436"/>
        <item x="1003"/>
        <item x="966"/>
        <item x="433"/>
        <item x="444"/>
        <item x="806"/>
        <item x="365"/>
        <item x="250"/>
        <item x="289"/>
        <item x="76"/>
        <item x="967"/>
        <item x="131"/>
        <item x="179"/>
        <item x="57"/>
        <item x="316"/>
        <item x="471"/>
        <item x="403"/>
        <item x="639"/>
        <item x="1038"/>
        <item x="829"/>
        <item x="130"/>
        <item x="741"/>
        <item x="959"/>
        <item x="591"/>
        <item x="655"/>
        <item x="713"/>
        <item x="352"/>
        <item x="508"/>
        <item x="894"/>
        <item x="489"/>
        <item x="372"/>
        <item x="512"/>
        <item x="4"/>
        <item x="61"/>
        <item x="647"/>
        <item x="892"/>
        <item x="233"/>
        <item x="263"/>
        <item x="926"/>
        <item x="725"/>
        <item x="519"/>
        <item x="211"/>
        <item x="248"/>
        <item m="1" x="1083"/>
        <item x="169"/>
        <item x="660"/>
        <item x="1018"/>
        <item x="729"/>
        <item x="848"/>
        <item x="971"/>
        <item x="71"/>
        <item x="728"/>
        <item x="194"/>
        <item m="1" x="1092"/>
        <item x="507"/>
        <item x="781"/>
        <item x="811"/>
        <item x="510"/>
        <item x="789"/>
        <item x="536"/>
        <item x="759"/>
        <item x="224"/>
        <item x="603"/>
        <item x="672"/>
        <item x="418"/>
        <item m="1" x="1310"/>
        <item x="818"/>
        <item m="1" x="1055"/>
        <item x="556"/>
        <item x="902"/>
        <item x="310"/>
        <item x="893"/>
        <item m="1" x="1075"/>
        <item x="845"/>
        <item x="148"/>
        <item x="632"/>
        <item x="234"/>
        <item m="1" x="1135"/>
        <item x="222"/>
        <item x="554"/>
        <item x="631"/>
        <item x="626"/>
        <item x="641"/>
        <item m="1" x="1229"/>
        <item x="784"/>
        <item x="891"/>
        <item x="920"/>
        <item x="742"/>
        <item x="65"/>
        <item m="1" x="1244"/>
        <item m="1" x="1282"/>
        <item x="606"/>
        <item m="1" x="1204"/>
        <item x="984"/>
        <item x="983"/>
        <item x="428"/>
        <item m="1" x="1225"/>
        <item x="431"/>
        <item x="36"/>
        <item m="1" x="1325"/>
        <item m="1" x="1251"/>
        <item x="441"/>
        <item m="1" x="1286"/>
        <item m="1" x="1294"/>
        <item m="1" x="1139"/>
        <item m="1" x="1277"/>
        <item x="650"/>
        <item x="910"/>
        <item m="1" x="1187"/>
        <item m="1" x="1258"/>
        <item x="922"/>
        <item m="1" x="1264"/>
        <item x="914"/>
        <item x="916"/>
        <item x="927"/>
        <item x="158"/>
        <item x="442"/>
        <item m="1" x="1201"/>
        <item m="1" x="1134"/>
        <item x="996"/>
        <item m="1" x="1232"/>
        <item m="1" x="1095"/>
        <item x="923"/>
        <item x="239"/>
        <item x="930"/>
        <item x="935"/>
        <item x="944"/>
        <item x="153"/>
        <item x="333"/>
        <item m="1" x="1283"/>
        <item x="129"/>
        <item m="1" x="1240"/>
        <item m="1" x="1289"/>
        <item x="1016"/>
        <item m="1" x="1246"/>
        <item m="1" x="1070"/>
        <item x="321"/>
        <item x="828"/>
        <item x="929"/>
        <item x="791"/>
        <item x="1033"/>
        <item x="702"/>
        <item x="748"/>
        <item x="880"/>
        <item x="481"/>
        <item m="1" x="1213"/>
        <item m="1" x="1249"/>
        <item x="446"/>
        <item x="477"/>
        <item x="1031"/>
        <item m="1" x="1188"/>
        <item x="345"/>
        <item m="1" x="1093"/>
        <item m="1" x="1199"/>
        <item m="1" x="1162"/>
        <item x="1023"/>
        <item x="335"/>
        <item m="1" x="1057"/>
        <item m="1" x="1128"/>
        <item m="1" x="1087"/>
        <item x="557"/>
        <item m="1" x="1327"/>
        <item x="836"/>
        <item m="1" x="1253"/>
        <item x="1019"/>
        <item x="340"/>
        <item x="663"/>
        <item m="1" x="1171"/>
        <item m="1" x="1181"/>
        <item m="1" x="1110"/>
        <item m="1" x="1174"/>
        <item x="744"/>
        <item x="495"/>
        <item x="596"/>
        <item x="208"/>
        <item m="1" x="1126"/>
        <item x="77"/>
        <item m="1" x="1071"/>
        <item m="1" x="1231"/>
        <item m="1" x="1211"/>
        <item x="617"/>
        <item m="1" x="1224"/>
        <item m="1" x="1086"/>
        <item m="1" x="1060"/>
        <item m="1" x="1307"/>
        <item m="1" x="1317"/>
        <item m="1" x="1048"/>
        <item x="593"/>
        <item x="41"/>
        <item m="1" x="1079"/>
        <item m="1" x="1129"/>
        <item m="1" x="1248"/>
        <item x="198"/>
        <item m="1" x="1331"/>
        <item x="535"/>
        <item m="1" x="1233"/>
        <item m="1" x="1335"/>
        <item m="1" x="1298"/>
        <item m="1" x="1263"/>
        <item m="1" x="1210"/>
        <item m="1" x="1061"/>
        <item m="1" x="1334"/>
        <item m="1" x="1315"/>
        <item m="1" x="1284"/>
        <item m="1" x="1050"/>
        <item m="1" x="1109"/>
        <item m="1" x="1203"/>
        <item m="1" x="1320"/>
        <item m="1" x="1078"/>
        <item m="1" x="1107"/>
        <item m="1" x="1207"/>
        <item m="1" x="1202"/>
        <item m="1" x="1270"/>
        <item x="833"/>
        <item m="1" x="1276"/>
        <item m="1" x="1273"/>
        <item m="1" x="1242"/>
        <item m="1" x="1063"/>
        <item m="1" x="1117"/>
        <item x="133"/>
        <item m="1" x="1296"/>
        <item x="878"/>
        <item m="1" x="1161"/>
        <item x="286"/>
        <item x="750"/>
        <item m="1" x="1114"/>
        <item x="186"/>
        <item x="274"/>
        <item x="265"/>
        <item m="1" x="1266"/>
        <item x="73"/>
        <item x="712"/>
        <item m="1" x="1241"/>
        <item m="1" x="1243"/>
        <item m="1" x="1115"/>
        <item m="1" x="1288"/>
        <item m="1" x="1157"/>
        <item m="1" x="1176"/>
        <item m="1" x="1127"/>
        <item m="1" x="1088"/>
        <item m="1" x="1297"/>
        <item m="1" x="1272"/>
        <item m="1" x="1318"/>
        <item m="1" x="1158"/>
        <item m="1" x="1154"/>
        <item m="1" x="1226"/>
        <item m="1" x="1261"/>
        <item m="1" x="1255"/>
        <item m="1" x="1280"/>
        <item m="1" x="1096"/>
        <item m="1" x="1099"/>
        <item m="1" x="1069"/>
        <item m="1" x="1191"/>
        <item x="662"/>
        <item x="346"/>
        <item x="703"/>
        <item m="1" x="1142"/>
        <item x="939"/>
        <item m="1" x="1047"/>
        <item x="875"/>
        <item m="1" x="1178"/>
        <item x="1040"/>
        <item x="830"/>
        <item m="1" x="1119"/>
        <item m="1" x="1121"/>
        <item m="1" x="1256"/>
        <item m="1" x="1319"/>
        <item m="1" x="1130"/>
        <item x="942"/>
        <item m="1" x="1073"/>
        <item m="1" x="1112"/>
        <item x="70"/>
        <item m="1" x="1123"/>
        <item m="1" x="1321"/>
        <item m="1" x="1141"/>
        <item m="1" x="1257"/>
        <item m="1" x="1304"/>
        <item m="1" x="1192"/>
        <item m="1" x="1103"/>
        <item x="755"/>
        <item m="1" x="1144"/>
        <item m="1" x="1265"/>
        <item m="1" x="1147"/>
        <item x="112"/>
        <item m="1" x="1185"/>
        <item m="1" x="1214"/>
        <item m="1" x="1281"/>
        <item m="1" x="1235"/>
        <item m="1" x="1198"/>
        <item m="1" x="1170"/>
        <item m="1" x="1252"/>
        <item m="1" x="1116"/>
        <item m="1" x="1051"/>
        <item m="1" x="1111"/>
        <item m="1" x="1308"/>
        <item m="1" x="1122"/>
        <item m="1" x="1182"/>
        <item m="1" x="1239"/>
        <item m="1" x="1338"/>
        <item m="1" x="1164"/>
        <item m="1" x="1267"/>
        <item m="1" x="1143"/>
        <item m="1" x="1153"/>
        <item m="1" x="1189"/>
        <item m="1" x="1299"/>
        <item m="1" x="1180"/>
        <item m="1" x="1311"/>
        <item m="1" x="1301"/>
        <item m="1" x="1167"/>
        <item m="1" x="1206"/>
        <item m="1" x="1113"/>
        <item m="1" x="1184"/>
        <item m="1" x="1148"/>
        <item m="1" x="1175"/>
        <item m="1" x="1120"/>
        <item m="1" x="1247"/>
        <item m="1" x="1106"/>
        <item m="1" x="1152"/>
        <item m="1" x="1100"/>
        <item m="1" x="1145"/>
        <item m="1" x="1260"/>
        <item m="1" x="1056"/>
        <item m="1" x="1150"/>
        <item m="1" x="1275"/>
        <item m="1" x="1324"/>
        <item m="1" x="1104"/>
        <item x="780"/>
        <item m="1" x="1190"/>
        <item m="1" x="1194"/>
        <item m="1" x="1196"/>
        <item m="1" x="1323"/>
        <item m="1" x="1140"/>
        <item x="82"/>
        <item m="1" x="1072"/>
        <item x="273"/>
        <item m="1" x="1137"/>
        <item m="1" x="1089"/>
        <item m="1" x="1245"/>
        <item m="1" x="1216"/>
        <item m="1" x="1336"/>
        <item m="1" x="1306"/>
        <item m="1" x="1068"/>
        <item m="1" x="1209"/>
        <item x="155"/>
        <item m="1" x="1238"/>
        <item m="1" x="1197"/>
        <item m="1" x="1159"/>
        <item m="1" x="1222"/>
        <item m="1" x="1179"/>
        <item m="1" x="1168"/>
        <item m="1" x="1160"/>
        <item m="1" x="1254"/>
        <item m="1" x="1215"/>
        <item m="1" x="1065"/>
        <item m="1" x="1230"/>
        <item m="1" x="1136"/>
        <item m="1" x="1165"/>
        <item m="1" x="1059"/>
        <item m="1" x="1312"/>
        <item m="1" x="1303"/>
        <item m="1" x="1309"/>
        <item m="1" x="1287"/>
        <item m="1" x="1102"/>
        <item x="137"/>
        <item m="1" x="1268"/>
        <item m="1" x="1132"/>
        <item m="1" x="1271"/>
        <item x="209"/>
        <item m="1" x="1332"/>
        <item m="1" x="1313"/>
        <item m="1" x="1262"/>
        <item m="1" x="1133"/>
        <item m="1" x="1302"/>
        <item m="1" x="1228"/>
        <item m="1" x="1234"/>
        <item m="1" x="1166"/>
        <item x="619"/>
        <item x="195"/>
        <item m="1" x="1212"/>
        <item m="1" x="1278"/>
        <item m="1" x="1291"/>
        <item m="1" x="1183"/>
        <item m="1" x="1066"/>
        <item m="1" x="1080"/>
        <item m="1" x="1305"/>
        <item m="1" x="1195"/>
        <item m="1" x="1169"/>
        <item m="1" x="1097"/>
        <item m="1" x="1173"/>
        <item m="1" x="1236"/>
        <item m="1" x="1090"/>
        <item x="1"/>
        <item x="166"/>
        <item x="236"/>
        <item x="6"/>
        <item x="7"/>
        <item x="8"/>
        <item x="9"/>
        <item x="11"/>
        <item x="14"/>
        <item x="12"/>
        <item x="13"/>
        <item x="16"/>
        <item x="15"/>
        <item x="17"/>
        <item x="19"/>
        <item x="22"/>
        <item x="24"/>
        <item x="255"/>
        <item x="23"/>
        <item x="25"/>
        <item x="469"/>
        <item x="28"/>
        <item x="180"/>
        <item x="30"/>
        <item x="29"/>
        <item x="765"/>
        <item x="31"/>
        <item x="33"/>
        <item x="34"/>
        <item x="38"/>
        <item x="39"/>
        <item x="950"/>
        <item x="159"/>
        <item x="560"/>
        <item x="40"/>
        <item x="347"/>
        <item x="473"/>
        <item x="44"/>
        <item x="43"/>
        <item x="42"/>
        <item x="199"/>
        <item x="948"/>
        <item x="618"/>
        <item x="620"/>
        <item x="956"/>
        <item x="46"/>
        <item x="50"/>
        <item x="49"/>
        <item x="52"/>
        <item x="558"/>
        <item x="300"/>
        <item x="464"/>
        <item x="883"/>
        <item x="478"/>
        <item x="474"/>
        <item x="201"/>
        <item x="337"/>
        <item x="339"/>
        <item x="55"/>
        <item x="476"/>
        <item x="475"/>
        <item x="482"/>
        <item x="953"/>
        <item x="325"/>
        <item x="54"/>
        <item x="56"/>
        <item x="146"/>
        <item x="420"/>
        <item x="749"/>
        <item x="266"/>
        <item x="338"/>
        <item x="368"/>
        <item x="60"/>
        <item x="757"/>
        <item x="946"/>
        <item x="291"/>
        <item x="1041"/>
        <item x="951"/>
        <item x="314"/>
        <item x="497"/>
        <item x="882"/>
        <item x="243"/>
        <item x="134"/>
        <item x="83"/>
        <item x="313"/>
        <item x="1029"/>
        <item x="62"/>
        <item x="63"/>
        <item x="259"/>
        <item m="1" x="1053"/>
        <item x="622"/>
        <item x="84"/>
        <item x="496"/>
        <item x="866"/>
        <item x="876"/>
        <item x="449"/>
        <item x="837"/>
        <item x="95"/>
        <item x="947"/>
        <item x="941"/>
        <item x="884"/>
        <item x="328"/>
        <item x="915"/>
        <item x="834"/>
        <item x="1036"/>
        <item x="840"/>
        <item x="937"/>
        <item x="1028"/>
        <item x="835"/>
        <item x="399"/>
        <item x="561"/>
        <item x="163"/>
        <item x="710"/>
        <item x="988"/>
        <item x="714"/>
        <item x="210"/>
        <item x="401"/>
        <item x="1032"/>
        <item x="466"/>
        <item x="943"/>
        <item x="841"/>
        <item x="67"/>
        <item x="747"/>
        <item x="1037"/>
        <item x="838"/>
        <item x="792"/>
        <item x="68"/>
        <item x="440"/>
        <item x="797"/>
        <item x="1034"/>
        <item x="794"/>
        <item x="667"/>
        <item x="865"/>
        <item x="69"/>
        <item x="385"/>
        <item x="879"/>
        <item x="938"/>
        <item x="945"/>
        <item x="839"/>
        <item x="798"/>
        <item x="202"/>
        <item x="957"/>
        <item x="701"/>
        <item x="796"/>
        <item x="290"/>
        <item x="615"/>
        <item x="661"/>
        <item x="1026"/>
        <item x="74"/>
        <item x="445"/>
        <item x="795"/>
        <item x="949"/>
        <item x="800"/>
        <item x="336"/>
        <item x="472"/>
        <item x="200"/>
        <item x="370"/>
        <item x="465"/>
        <item x="665"/>
        <item x="706"/>
        <item x="398"/>
        <item x="715"/>
        <item x="81"/>
        <item x="483"/>
        <item x="269"/>
        <item x="247"/>
        <item x="270"/>
        <item x="114"/>
        <item x="212"/>
        <item x="344"/>
        <item x="530"/>
        <item x="460"/>
        <item x="405"/>
        <item x="119"/>
        <item x="91"/>
        <item x="353"/>
        <item x="140"/>
        <item x="868"/>
        <item x="108"/>
        <item x="238"/>
        <item x="414"/>
        <item x="85"/>
        <item x="86"/>
        <item x="89"/>
        <item x="162"/>
        <item x="110"/>
        <item x="120"/>
        <item x="109"/>
        <item x="116"/>
        <item x="149"/>
        <item x="132"/>
        <item x="150"/>
        <item x="176"/>
        <item x="793"/>
        <item x="90"/>
        <item x="154"/>
        <item x="125"/>
        <item x="537"/>
        <item x="98"/>
        <item x="78"/>
        <item x="80"/>
        <item x="954"/>
        <item x="99"/>
        <item x="92"/>
        <item x="96"/>
        <item x="753"/>
        <item x="752"/>
        <item x="87"/>
        <item x="138"/>
        <item x="126"/>
        <item x="514"/>
        <item x="141"/>
        <item x="707"/>
        <item x="801"/>
        <item x="327"/>
        <item x="122"/>
        <item x="1039"/>
        <item x="204"/>
        <item x="147"/>
        <item x="156"/>
        <item x="117"/>
        <item x="955"/>
        <item x="802"/>
        <item x="187"/>
        <item x="168"/>
        <item x="242"/>
        <item x="515"/>
        <item x="173"/>
        <item x="842"/>
        <item x="181"/>
        <item x="188"/>
        <item x="191"/>
        <item x="562"/>
        <item x="716"/>
        <item x="296"/>
        <item x="136"/>
        <item x="292"/>
        <item x="885"/>
        <item m="1" x="1094"/>
        <item x="595"/>
        <item x="205"/>
        <item m="1" x="1177"/>
        <item x="386"/>
        <item x="105"/>
        <item x="123"/>
        <item x="182"/>
        <item x="450"/>
        <item x="424"/>
        <item x="425"/>
        <item x="35"/>
        <item x="623"/>
        <item m="1" x="1259"/>
        <item x="151"/>
        <item x="203"/>
        <item x="426"/>
        <item x="124"/>
        <item x="88"/>
        <item x="183"/>
        <item m="1" x="1200"/>
        <item x="21"/>
        <item x="0"/>
        <item x="213"/>
        <item x="214"/>
        <item x="217"/>
        <item x="221"/>
        <item x="228"/>
        <item x="229"/>
        <item x="241"/>
        <item x="253"/>
        <item x="256"/>
        <item x="257"/>
        <item x="258"/>
        <item x="267"/>
        <item x="275"/>
        <item x="279"/>
        <item x="280"/>
        <item x="281"/>
        <item x="282"/>
        <item x="299"/>
        <item x="301"/>
        <item x="305"/>
        <item x="312"/>
        <item x="326"/>
        <item x="355"/>
        <item x="350"/>
        <item x="400"/>
        <item x="407"/>
        <item x="410"/>
        <item x="421"/>
        <item x="422"/>
        <item x="447"/>
        <item x="448"/>
        <item x="467"/>
        <item x="480"/>
        <item x="516"/>
        <item x="517"/>
        <item x="538"/>
        <item x="539"/>
        <item x="616"/>
        <item x="621"/>
        <item x="624"/>
        <item x="646"/>
        <item x="648"/>
        <item x="669"/>
        <item x="670"/>
        <item x="671"/>
        <item x="678"/>
        <item x="751"/>
        <item x="754"/>
        <item x="803"/>
        <item x="820"/>
        <item x="843"/>
        <item x="844"/>
        <item x="886"/>
        <item x="887"/>
        <item x="888"/>
        <item x="1046"/>
        <item t="default"/>
      </items>
    </pivotField>
    <pivotField showAll="0"/>
    <pivotField axis="axisPage" showAll="0">
      <items count="55">
        <item x="0"/>
        <item x="27"/>
        <item x="38"/>
        <item x="7"/>
        <item x="35"/>
        <item x="13"/>
        <item x="1"/>
        <item x="39"/>
        <item x="25"/>
        <item x="37"/>
        <item x="21"/>
        <item x="10"/>
        <item x="48"/>
        <item x="34"/>
        <item x="12"/>
        <item x="31"/>
        <item x="5"/>
        <item x="52"/>
        <item x="11"/>
        <item x="8"/>
        <item x="3"/>
        <item x="45"/>
        <item x="47"/>
        <item x="33"/>
        <item x="43"/>
        <item x="2"/>
        <item x="9"/>
        <item x="50"/>
        <item x="51"/>
        <item x="14"/>
        <item x="28"/>
        <item x="15"/>
        <item x="29"/>
        <item x="4"/>
        <item x="6"/>
        <item x="30"/>
        <item x="41"/>
        <item x="42"/>
        <item x="24"/>
        <item x="20"/>
        <item x="23"/>
        <item x="16"/>
        <item x="19"/>
        <item x="26"/>
        <item x="40"/>
        <item x="18"/>
        <item x="53"/>
        <item x="22"/>
        <item x="17"/>
        <item x="32"/>
        <item x="36"/>
        <item x="44"/>
        <item x="46"/>
        <item x="49"/>
        <item t="default"/>
      </items>
    </pivotField>
    <pivotField showAll="0"/>
    <pivotField dataField="1" showAll="0"/>
    <pivotField multipleItemSelectionAllowed="1" showAll="0" sum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9" showAll="0"/>
    <pivotField showAll="0"/>
    <pivotField showAll="0"/>
  </pivotFields>
  <rowFields count="1">
    <field x="0"/>
  </rowFields>
  <rowItems count="12">
    <i>
      <x v="105"/>
    </i>
    <i>
      <x v="204"/>
    </i>
    <i>
      <x v="272"/>
    </i>
    <i>
      <x v="273"/>
    </i>
    <i>
      <x v="281"/>
    </i>
    <i>
      <x v="283"/>
    </i>
    <i>
      <x v="504"/>
    </i>
    <i>
      <x v="571"/>
    </i>
    <i>
      <x v="635"/>
    </i>
    <i>
      <x v="715"/>
    </i>
    <i>
      <x v="1023"/>
    </i>
    <i t="grand">
      <x/>
    </i>
  </rowItems>
  <colItems count="1">
    <i/>
  </colItems>
  <pageFields count="1">
    <pageField fld="2" item="1" hier="-1"/>
  </pageFields>
  <dataFields count="1">
    <dataField name="Sum of nav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3:I18" firstHeaderRow="1" firstDataRow="2" firstDataCol="1" rowPageCount="1" colPageCount="1"/>
  <pivotFields count="20">
    <pivotField dataField="1" showAll="0"/>
    <pivotField showAll="0"/>
    <pivotField axis="axisPage" showAll="0">
      <items count="65">
        <item x="8"/>
        <item x="1"/>
        <item x="2"/>
        <item x="0"/>
        <item x="10"/>
        <item x="7"/>
        <item x="5"/>
        <item x="6"/>
        <item x="3"/>
        <item x="13"/>
        <item x="4"/>
        <item x="15"/>
        <item x="16"/>
        <item x="21"/>
        <item x="14"/>
        <item x="26"/>
        <item x="42"/>
        <item x="12"/>
        <item x="9"/>
        <item x="22"/>
        <item x="45"/>
        <item x="37"/>
        <item x="20"/>
        <item x="33"/>
        <item x="35"/>
        <item x="18"/>
        <item x="11"/>
        <item x="36"/>
        <item x="61"/>
        <item x="43"/>
        <item x="30"/>
        <item x="24"/>
        <item x="23"/>
        <item x="48"/>
        <item x="40"/>
        <item x="41"/>
        <item x="17"/>
        <item x="19"/>
        <item x="25"/>
        <item x="27"/>
        <item x="28"/>
        <item x="29"/>
        <item x="31"/>
        <item x="32"/>
        <item x="34"/>
        <item x="38"/>
        <item x="39"/>
        <item x="44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t="default"/>
      </items>
    </pivotField>
    <pivotField showAll="0" defaultSubtotal="0"/>
    <pivotField showAll="0"/>
    <pivotField axis="axisCol" showAll="0">
      <items count="10">
        <item x="7"/>
        <item x="5"/>
        <item x="6"/>
        <item x="3"/>
        <item x="4"/>
        <item x="1"/>
        <item x="2"/>
        <item x="0"/>
        <item x="8"/>
        <item t="default"/>
      </items>
    </pivotField>
    <pivotField showAll="0"/>
    <pivotField showAll="0" defaultSubtotal="0"/>
    <pivotField showAll="0"/>
    <pivotField showAll="0" defaultSubtotal="0"/>
    <pivotField showAll="0"/>
    <pivotField showAll="0" defaultSubtotal="0"/>
    <pivotField axis="axisRow" showAll="0" sumSubtotal="1">
      <items count="22">
        <item x="14"/>
        <item x="1"/>
        <item x="3"/>
        <item x="12"/>
        <item x="0"/>
        <item x="16"/>
        <item x="19"/>
        <item x="15"/>
        <item x="5"/>
        <item x="9"/>
        <item x="18"/>
        <item x="7"/>
        <item x="11"/>
        <item x="2"/>
        <item x="4"/>
        <item x="8"/>
        <item x="6"/>
        <item x="10"/>
        <item x="13"/>
        <item x="17"/>
        <item x="20"/>
        <item t="sum"/>
      </items>
    </pivotField>
    <pivotField showAll="0"/>
    <pivotField showAll="0"/>
    <pivotField showAll="0"/>
    <pivotField numFmtId="1" showAll="0"/>
    <pivotField numFmtId="9" showAll="0" defaultSubtotal="0"/>
    <pivotField showAll="0"/>
    <pivotField showAll="0" defaultSubtotal="0"/>
  </pivotFields>
  <rowFields count="1">
    <field x="12"/>
  </rowFields>
  <rowItems count="14">
    <i>
      <x v="1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8"/>
    </i>
    <i>
      <x v="19"/>
    </i>
    <i t="grand">
      <x/>
    </i>
  </rowItems>
  <colFields count="1">
    <field x="5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2" item="10" hier="-1"/>
  </pageFields>
  <dataFields count="1">
    <dataField name="Count of country" fld="0" subtotal="count" baseField="0" baseItem="0"/>
  </dataFields>
  <formats count="22">
    <format dxfId="21">
      <pivotArea field="12" type="button" dataOnly="0" labelOnly="1" outline="0" axis="axisRow" fieldPosition="0"/>
    </format>
    <format dxfId="20">
      <pivotArea dataOnly="0" labelOnly="1" fieldPosition="0">
        <references count="1">
          <reference field="5" count="7">
            <x v="0"/>
            <x v="1"/>
            <x v="2"/>
            <x v="3"/>
            <x v="4"/>
            <x v="5"/>
            <x v="6"/>
          </reference>
        </references>
      </pivotArea>
    </format>
    <format dxfId="19">
      <pivotArea dataOnly="0" labelOnly="1" grandCol="1" outline="0" fieldPosition="0"/>
    </format>
    <format dxfId="18">
      <pivotArea field="5" type="button" dataOnly="0" labelOnly="1" outline="0" axis="axisCol" fieldPosition="0"/>
    </format>
    <format dxfId="17">
      <pivotArea type="all" dataOnly="0" outline="0" fieldPosition="0"/>
    </format>
    <format dxfId="16">
      <pivotArea dataOnly="0" labelOnly="1" fieldPosition="0">
        <references count="1">
          <reference field="5" count="1">
            <x v="4"/>
          </reference>
        </references>
      </pivotArea>
    </format>
    <format dxfId="15">
      <pivotArea dataOnly="0" labelOnly="1" grandCol="1" outline="0" fieldPosition="0"/>
    </format>
    <format dxfId="14">
      <pivotArea dataOnly="0" fieldPosition="0">
        <references count="2">
          <reference field="2" count="1" selected="0">
            <x v="1"/>
          </reference>
          <reference field="12" count="1">
            <x v="18"/>
          </reference>
        </references>
      </pivotArea>
    </format>
    <format dxfId="13">
      <pivotArea dataOnly="0" fieldPosition="0">
        <references count="2">
          <reference field="2" count="1" selected="0">
            <x v="1"/>
          </reference>
          <reference field="12" count="1">
            <x v="19"/>
          </reference>
        </references>
      </pivotArea>
    </format>
    <format dxfId="12">
      <pivotArea collapsedLevelsAreSubtotals="1" fieldPosition="0">
        <references count="2">
          <reference field="5" count="7" selected="0">
            <x v="1"/>
            <x v="2"/>
            <x v="3"/>
            <x v="4"/>
            <x v="5"/>
            <x v="6"/>
            <x v="7"/>
          </reference>
          <reference field="12" count="2">
            <x v="0"/>
            <x v="1"/>
          </reference>
        </references>
      </pivotArea>
    </format>
    <format dxfId="11">
      <pivotArea collapsedLevelsAreSubtotals="1" fieldPosition="0">
        <references count="2">
          <reference field="5" count="1" selected="0">
            <x v="5"/>
          </reference>
          <reference field="12" count="1">
            <x v="2"/>
          </reference>
        </references>
      </pivotArea>
    </format>
    <format dxfId="10">
      <pivotArea collapsedLevelsAreSubtotals="1" fieldPosition="0">
        <references count="2">
          <reference field="5" count="1" selected="0">
            <x v="3"/>
          </reference>
          <reference field="12" count="1">
            <x v="3"/>
          </reference>
        </references>
      </pivotArea>
    </format>
    <format dxfId="9">
      <pivotArea collapsedLevelsAreSubtotals="1" fieldPosition="0">
        <references count="2">
          <reference field="5" count="1" selected="0">
            <x v="5"/>
          </reference>
          <reference field="12" count="1">
            <x v="3"/>
          </reference>
        </references>
      </pivotArea>
    </format>
    <format dxfId="8">
      <pivotArea collapsedLevelsAreSubtotals="1" fieldPosition="0">
        <references count="2">
          <reference field="5" count="1" selected="0">
            <x v="6"/>
          </reference>
          <reference field="12" count="2">
            <x v="4"/>
            <x v="5"/>
          </reference>
        </references>
      </pivotArea>
    </format>
    <format dxfId="7">
      <pivotArea collapsedLevelsAreSubtotals="1" fieldPosition="0">
        <references count="2">
          <reference field="5" count="1" selected="0">
            <x v="7"/>
          </reference>
          <reference field="12" count="1">
            <x v="8"/>
          </reference>
        </references>
      </pivotArea>
    </format>
    <format dxfId="6">
      <pivotArea collapsedLevelsAreSubtotals="1" fieldPosition="0">
        <references count="2">
          <reference field="5" count="1" selected="0">
            <x v="5"/>
          </reference>
          <reference field="12" count="1">
            <x v="9"/>
          </reference>
        </references>
      </pivotArea>
    </format>
    <format dxfId="5">
      <pivotArea collapsedLevelsAreSubtotals="1" fieldPosition="0">
        <references count="2">
          <reference field="5" count="2" selected="0">
            <x v="6"/>
            <x v="7"/>
          </reference>
          <reference field="12" count="1">
            <x v="15"/>
          </reference>
        </references>
      </pivotArea>
    </format>
    <format dxfId="4">
      <pivotArea collapsedLevelsAreSubtotals="1" fieldPosition="0">
        <references count="2">
          <reference field="5" count="2" selected="0">
            <x v="6"/>
            <x v="7"/>
          </reference>
          <reference field="12" count="1">
            <x v="16"/>
          </reference>
        </references>
      </pivotArea>
    </format>
    <format dxfId="3">
      <pivotArea outline="0" collapsedLevelsAreSubtotals="1" fieldPosition="0">
        <references count="1">
          <reference field="5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2" count="0"/>
        </references>
      </pivotArea>
    </format>
    <format dxfId="0">
      <pivotArea field="12" grandCol="1" collapsedLevelsAreSubtotals="1" axis="axisRow" fieldPosition="0">
        <references count="1">
          <reference field="12" count="2"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040"/>
  <sheetViews>
    <sheetView tabSelected="1" workbookViewId="0">
      <pane ySplit="1" topLeftCell="A13" activePane="bottomLeft" state="frozen"/>
      <selection pane="bottomLeft" activeCell="A212" sqref="A212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9.140625" customWidth="1"/>
    <col min="13" max="13" width="10.5703125" customWidth="1"/>
    <col min="14" max="14" width="8.42578125" customWidth="1"/>
    <col min="15" max="15" width="12.5703125" customWidth="1"/>
    <col min="16" max="16" width="15.7109375" bestFit="1" customWidth="1"/>
    <col min="17" max="17" width="10.28515625" style="4" customWidth="1"/>
    <col min="18" max="18" width="9.5703125" style="5" bestFit="1" customWidth="1"/>
    <col min="19" max="19" width="16.5703125" customWidth="1"/>
    <col min="20" max="20" width="13.140625" bestFit="1" customWidth="1"/>
    <col min="22" max="22" width="9.140625" style="17"/>
  </cols>
  <sheetData>
    <row r="1" spans="1:22" ht="15" customHeight="1" x14ac:dyDescent="0.25">
      <c r="A1" t="s">
        <v>0</v>
      </c>
      <c r="B1" t="s">
        <v>1</v>
      </c>
      <c r="C1" t="s">
        <v>2</v>
      </c>
      <c r="D1" t="s">
        <v>607</v>
      </c>
      <c r="E1" t="s">
        <v>4</v>
      </c>
      <c r="F1" t="s">
        <v>5</v>
      </c>
      <c r="G1" t="s">
        <v>6</v>
      </c>
      <c r="H1" t="s">
        <v>1875</v>
      </c>
      <c r="I1" t="s">
        <v>7</v>
      </c>
      <c r="J1" t="s">
        <v>608</v>
      </c>
      <c r="K1" t="s">
        <v>11</v>
      </c>
      <c r="L1" t="s">
        <v>606</v>
      </c>
      <c r="M1" t="s">
        <v>18</v>
      </c>
      <c r="N1" t="s">
        <v>15</v>
      </c>
      <c r="O1" t="s">
        <v>16</v>
      </c>
      <c r="P1" t="s">
        <v>17</v>
      </c>
      <c r="Q1" s="4" t="s">
        <v>19</v>
      </c>
      <c r="R1" s="5" t="s">
        <v>701</v>
      </c>
      <c r="S1" t="s">
        <v>20</v>
      </c>
      <c r="T1" t="s">
        <v>1294</v>
      </c>
      <c r="U1" t="s">
        <v>1914</v>
      </c>
      <c r="V1" s="17" t="s">
        <v>1915</v>
      </c>
    </row>
    <row r="2" spans="1:22" hidden="1" x14ac:dyDescent="0.25">
      <c r="A2" t="str">
        <f>feed!A808</f>
        <v>Ussk</v>
      </c>
      <c r="B2" t="str">
        <f>feed!B808</f>
        <v>Sabariahhisham</v>
      </c>
      <c r="C2" t="str">
        <f>feed!K808</f>
        <v>Aseang MMP</v>
      </c>
      <c r="D2">
        <f>SUMPRODUCT(MID(0&amp;feed!D808,LARGE(INDEX(ISNUMBER(--MID(feed!D808,ROW($1:$6),1))*
ROW($1:$6),0),ROW($1:$6))+1,1)*10^ROW($1:$6)/10)</f>
        <v>43</v>
      </c>
      <c r="E2">
        <f>SUMPRODUCT(MID(0&amp;feed!E808,LARGE(INDEX(ISNUMBER(--MID(feed!E808,ROW($1:$6),1))*
ROW($1:$6),0),ROW($1:$6))+1,1)*10^ROW($1:$6)/10)</f>
        <v>0</v>
      </c>
      <c r="F2" t="str">
        <f>feed!F808</f>
        <v>First World War surplus</v>
      </c>
      <c r="G2">
        <f>SUMPRODUCT(MID(0&amp;feed!G808,LARGE(INDEX(ISNUMBER(--MID(feed!G808,ROW($1:$6),1))*
ROW($1:$6),0),ROW($1:$6))+1,1)*10^ROW($1:$6)/10)</f>
        <v>1</v>
      </c>
      <c r="H2">
        <f t="shared" ref="H2:H12" si="0">ROUNDDOWN(G2/4, 0)</f>
        <v>0</v>
      </c>
      <c r="I2" t="str">
        <f>feed!H808</f>
        <v>Poor</v>
      </c>
      <c r="J2">
        <f>SUMPRODUCT(MID(0&amp;feed!I808,LARGE(INDEX(ISNUMBER(--MID(feed!I808,ROW($1:$20),1))*
ROW($1:$20),0),ROW($1:$20))+1,1)*10^ROW($1:$20)/10)</f>
        <v>2</v>
      </c>
      <c r="K2">
        <f>SUMPRODUCT(MID(0&amp;feed!L808,LARGE(INDEX(ISNUMBER(--MID(feed!L808,ROW($1:$6),1))*
ROW($1:$6),0),ROW($1:$6))+1,1)*10^ROW($1:$6)/10)</f>
        <v>326</v>
      </c>
      <c r="L2">
        <f>SUMPRODUCT(MID(0&amp;feed!T808,LARGE(INDEX(ISNUMBER(--MID(feed!T808,ROW($1:$6),1))*
ROW($1:$6),0),ROW($1:$6))+1,1)*10^ROW($1:$6)/10)</f>
        <v>1504</v>
      </c>
      <c r="M2" t="str">
        <f>feed!N808</f>
        <v>Arabia</v>
      </c>
      <c r="N2">
        <f>SUMPRODUCT(MID(0&amp;feed!U808,LARGE(INDEX(ISNUMBER(--MID(feed!U808,ROW($1:$6),1))*
ROW($1:$6),0),ROW($1:$6))+1,1)*10^ROW($1:$6)/10)</f>
        <v>2</v>
      </c>
      <c r="O2" t="str">
        <f>feed!O808</f>
        <v>Untapped</v>
      </c>
      <c r="P2" t="str">
        <f>feed!P808</f>
        <v>None</v>
      </c>
      <c r="Q2" s="4">
        <f>IFERROR(LEFT(SUMPRODUCT(MID(0&amp;feed!R808,LARGE(INDEX(ISNUMBER(--MID(feed!R808,ROW($1:$6),1))*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ROW($1:$6),0),ROW($1:$6))+1,1)*10^ROW($1:$6)/10))-1)*1,TRIM(LEFT(SUMPRODUCT(MID(0&amp;feed!R808,LARGE(INDEX(ISNUMBER(--MID(feed!R808,ROW($1:$6),1))*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ROW($1:$6),0),ROW($1:$6))+1,1)*10^ROW($1:$6)/10))-1)))</f>
        <v>2000</v>
      </c>
      <c r="R2" s="5">
        <f>feed!V808</f>
        <v>0</v>
      </c>
      <c r="S2" t="str">
        <f>feed!S808</f>
        <v>http://blocgame.com/stats.php?id=62132</v>
      </c>
      <c r="T2" s="5" t="str">
        <f>feed!W808</f>
        <v>Good</v>
      </c>
      <c r="U2" s="5" t="str">
        <f>feed!X808</f>
        <v>4 Hundred Tons per month</v>
      </c>
      <c r="V2" s="5" t="str">
        <f>feed!Y808</f>
        <v>3 Mbbl per month</v>
      </c>
    </row>
    <row r="3" spans="1:22" hidden="1" x14ac:dyDescent="0.25">
      <c r="A3" t="str">
        <f>feed!A1133</f>
        <v>Ninawa</v>
      </c>
      <c r="B3" t="str">
        <f>feed!B1133</f>
        <v>YaBoiSaddam</v>
      </c>
      <c r="C3" t="str">
        <f>feed!K1133</f>
        <v>SPQR</v>
      </c>
      <c r="D3">
        <f>SUMPRODUCT(MID(0&amp;feed!D1133,LARGE(INDEX(ISNUMBER(--MID(feed!D1133,ROW($1:$6),1))*
ROW($1:$6),0),ROW($1:$6))+1,1)*10^ROW($1:$6)/10)</f>
        <v>18</v>
      </c>
      <c r="E3">
        <f>SUMPRODUCT(MID(0&amp;feed!E1133,LARGE(INDEX(ISNUMBER(--MID(feed!E1133,ROW($1:$6),1))*
ROW($1:$6),0),ROW($1:$6))+1,1)*10^ROW($1:$6)/10)</f>
        <v>0</v>
      </c>
      <c r="F3" t="str">
        <f>feed!F1133</f>
        <v>Finest of the 19th century</v>
      </c>
      <c r="G3">
        <f>SUMPRODUCT(MID(0&amp;feed!G1133,LARGE(INDEX(ISNUMBER(--MID(feed!G1133,ROW($1:$6),1))*
ROW($1:$6),0),ROW($1:$6))+1,1)*10^ROW($1:$6)/10)</f>
        <v>0</v>
      </c>
      <c r="H3">
        <f t="shared" si="0"/>
        <v>0</v>
      </c>
      <c r="I3" t="str">
        <f>feed!H1133</f>
        <v>Good</v>
      </c>
      <c r="J3">
        <f>SUMPRODUCT(MID(0&amp;feed!I1133,LARGE(INDEX(ISNUMBER(--MID(feed!I1133,ROW($1:$20),1))*
ROW($1:$20),0),ROW($1:$20))+1,1)*10^ROW($1:$20)/10)</f>
        <v>2</v>
      </c>
      <c r="K3">
        <f>SUMPRODUCT(MID(0&amp;feed!L1133,LARGE(INDEX(ISNUMBER(--MID(feed!L1133,ROW($1:$6),1))*
ROW($1:$6),0),ROW($1:$6))+1,1)*10^ROW($1:$6)/10)</f>
        <v>318</v>
      </c>
      <c r="L3">
        <f>SUMPRODUCT(MID(0&amp;feed!T1133,LARGE(INDEX(ISNUMBER(--MID(feed!T1133,ROW($1:$6),1))*
ROW($1:$6),0),ROW($1:$6))+1,1)*10^ROW($1:$6)/10)</f>
        <v>2338</v>
      </c>
      <c r="M3" t="str">
        <f>feed!N1133</f>
        <v>Mesopotamia</v>
      </c>
      <c r="N3">
        <f>SUMPRODUCT(MID(0&amp;feed!U1133,LARGE(INDEX(ISNUMBER(--MID(feed!U1133,ROW($1:$6),1))*
ROW($1:$6),0),ROW($1:$6))+1,1)*10^ROW($1:$6)/10)</f>
        <v>1</v>
      </c>
      <c r="O3" t="str">
        <f>feed!O1133</f>
        <v>Untapped</v>
      </c>
      <c r="P3" t="str">
        <f>feed!P1133</f>
        <v>None</v>
      </c>
      <c r="Q3" s="4">
        <f>IFERROR(LEFT(SUMPRODUCT(MID(0&amp;feed!R1133,LARGE(INDEX(ISNUMBER(--MID(feed!R1133,ROW($1:$6),1))*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ROW($1:$6),0),ROW($1:$6))+1,1)*10^ROW($1:$6)/10))-1)*1,TRIM(LEFT(SUMPRODUCT(MID(0&amp;feed!R1133,LARGE(INDEX(ISNUMBER(--MID(feed!R1133,ROW($1:$6),1))*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ROW($1:$6),0),ROW($1:$6))+1,1)*10^ROW($1:$6)/10))-1)))</f>
        <v>2000</v>
      </c>
      <c r="R3" s="5">
        <f>feed!V1133</f>
        <v>0</v>
      </c>
      <c r="S3" t="str">
        <f>feed!S1133</f>
        <v>http://blocgame.com/stats.php?id=62953</v>
      </c>
      <c r="T3" s="5" t="str">
        <f>feed!W1133</f>
        <v>Nice</v>
      </c>
      <c r="U3" s="5" t="str">
        <f>feed!X1133</f>
        <v>2 Hundred Tons per month</v>
      </c>
      <c r="V3" s="5" t="str">
        <f>feed!Y1133</f>
        <v>1 Mbbl per month</v>
      </c>
    </row>
    <row r="4" spans="1:22" hidden="1" x14ac:dyDescent="0.25">
      <c r="A4" t="str">
        <f>feed!A1777</f>
        <v>Dromund Kaas</v>
      </c>
      <c r="B4" t="str">
        <f>feed!B1777</f>
        <v>Arkahm</v>
      </c>
      <c r="C4">
        <f>feed!K1777</f>
        <v>0</v>
      </c>
      <c r="D4">
        <f>SUMPRODUCT(MID(0&amp;feed!D1777,LARGE(INDEX(ISNUMBER(--MID(feed!D1777,ROW($1:$6),1))*
ROW($1:$6),0),ROW($1:$6))+1,1)*10^ROW($1:$6)/10)</f>
        <v>10</v>
      </c>
      <c r="E4">
        <f>SUMPRODUCT(MID(0&amp;feed!E1777,LARGE(INDEX(ISNUMBER(--MID(feed!E1777,ROW($1:$6),1))*
ROW($1:$6),0),ROW($1:$6))+1,1)*10^ROW($1:$6)/10)</f>
        <v>0</v>
      </c>
      <c r="F4" t="str">
        <f>feed!F1777</f>
        <v>Finest of the 19th century</v>
      </c>
      <c r="G4">
        <f>SUMPRODUCT(MID(0&amp;feed!G1777,LARGE(INDEX(ISNUMBER(--MID(feed!G1777,ROW($1:$6),1))*
ROW($1:$6),0),ROW($1:$6))+1,1)*10^ROW($1:$6)/10)</f>
        <v>0</v>
      </c>
      <c r="H4">
        <f t="shared" si="0"/>
        <v>0</v>
      </c>
      <c r="I4" t="str">
        <f>feed!H1777</f>
        <v>Poor</v>
      </c>
      <c r="J4">
        <f>SUMPRODUCT(MID(0&amp;feed!I1777,LARGE(INDEX(ISNUMBER(--MID(feed!I1777,ROW($1:$20),1))*
ROW($1:$20),0),ROW($1:$20))+1,1)*10^ROW($1:$20)/10)</f>
        <v>33</v>
      </c>
      <c r="K4">
        <f>SUMPRODUCT(MID(0&amp;feed!L1777,LARGE(INDEX(ISNUMBER(--MID(feed!L1777,ROW($1:$6),1))*
ROW($1:$6),0),ROW($1:$6))+1,1)*10^ROW($1:$6)/10)</f>
        <v>292</v>
      </c>
      <c r="L4">
        <f>SUMPRODUCT(MID(0&amp;feed!T1777,LARGE(INDEX(ISNUMBER(--MID(feed!T1777,ROW($1:$6),1))*
ROW($1:$6),0),ROW($1:$6))+1,1)*10^ROW($1:$6)/10)</f>
        <v>416</v>
      </c>
      <c r="M4" t="str">
        <f>feed!N1777</f>
        <v>Congo</v>
      </c>
      <c r="N4">
        <f>SUMPRODUCT(MID(0&amp;feed!U1777,LARGE(INDEX(ISNUMBER(--MID(feed!U1777,ROW($1:$6),1))*
ROW($1:$6),0),ROW($1:$6))+1,1)*10^ROW($1:$6)/10)</f>
        <v>1</v>
      </c>
      <c r="O4" t="str">
        <f>feed!O1777</f>
        <v>Plentiful</v>
      </c>
      <c r="P4" t="str">
        <f>feed!P1777</f>
        <v>Meagre</v>
      </c>
      <c r="Q4" s="4">
        <f>IFERROR(LEFT(SUMPRODUCT(MID(0&amp;feed!R1777,LARGE(INDEX(ISNUMBER(--MID(feed!R1777,ROW($1:$6),1))*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ROW($1:$6),0),ROW($1:$6))+1,1)*10^ROW($1:$6)/10))-1)*1,TRIM(LEFT(SUMPRODUCT(MID(0&amp;feed!R1777,LARGE(INDEX(ISNUMBER(--MID(feed!R1777,ROW($1:$6),1))*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ROW($1:$6),0),ROW($1:$6))+1,1)*10^ROW($1:$6)/10))-1)))</f>
        <v>1902</v>
      </c>
      <c r="R4" s="5">
        <f>feed!V1777</f>
        <v>0</v>
      </c>
      <c r="S4" t="str">
        <f>feed!S1777</f>
        <v>http://blocgame.com/stats.php?id=62191</v>
      </c>
      <c r="T4" s="5" t="str">
        <f>feed!W1777</f>
        <v>Nice</v>
      </c>
      <c r="U4" s="5" t="str">
        <f>feed!X1777</f>
        <v>2 Hundred Tons per month</v>
      </c>
      <c r="V4" s="5" t="str">
        <f>feed!Y1777</f>
        <v>1 Mbbl per month</v>
      </c>
    </row>
    <row r="5" spans="1:22" hidden="1" x14ac:dyDescent="0.25">
      <c r="A5" t="str">
        <f>feed!A286</f>
        <v>Baloq</v>
      </c>
      <c r="B5" t="str">
        <f>feed!B286</f>
        <v>Baloq Liat</v>
      </c>
      <c r="C5">
        <f>feed!K286</f>
        <v>0</v>
      </c>
      <c r="D5">
        <f>SUMPRODUCT(MID(0&amp;feed!D286,LARGE(INDEX(ISNUMBER(--MID(feed!D286,ROW($1:$6),1))*
ROW($1:$6),0),ROW($1:$6))+1,1)*10^ROW($1:$6)/10)</f>
        <v>13</v>
      </c>
      <c r="E5">
        <f>SUMPRODUCT(MID(0&amp;feed!E286,LARGE(INDEX(ISNUMBER(--MID(feed!E286,ROW($1:$6),1))*
ROW($1:$6),0),ROW($1:$6))+1,1)*10^ROW($1:$6)/10)</f>
        <v>0</v>
      </c>
      <c r="F5" t="str">
        <f>feed!F286</f>
        <v>First World War surplus</v>
      </c>
      <c r="G5">
        <f>SUMPRODUCT(MID(0&amp;feed!G286,LARGE(INDEX(ISNUMBER(--MID(feed!G286,ROW($1:$6),1))*
ROW($1:$6),0),ROW($1:$6))+1,1)*10^ROW($1:$6)/10)</f>
        <v>1</v>
      </c>
      <c r="H5">
        <f t="shared" si="0"/>
        <v>0</v>
      </c>
      <c r="I5" t="str">
        <f>feed!H286</f>
        <v>Good</v>
      </c>
      <c r="J5">
        <f>SUMPRODUCT(MID(0&amp;feed!I286,LARGE(INDEX(ISNUMBER(--MID(feed!I286,ROW($1:$20),1))*
ROW($1:$20),0),ROW($1:$20))+1,1)*10^ROW($1:$20)/10)</f>
        <v>3</v>
      </c>
      <c r="K5">
        <f>SUMPRODUCT(MID(0&amp;feed!L286,LARGE(INDEX(ISNUMBER(--MID(feed!L286,ROW($1:$6),1))*
ROW($1:$6),0),ROW($1:$6))+1,1)*10^ROW($1:$6)/10)</f>
        <v>345</v>
      </c>
      <c r="L5">
        <f>SUMPRODUCT(MID(0&amp;feed!T286,LARGE(INDEX(ISNUMBER(--MID(feed!T286,ROW($1:$6),1))*
ROW($1:$6),0),ROW($1:$6))+1,1)*10^ROW($1:$6)/10)</f>
        <v>356</v>
      </c>
      <c r="M5" t="str">
        <f>feed!N286</f>
        <v>Indochina</v>
      </c>
      <c r="N5">
        <f>SUMPRODUCT(MID(0&amp;feed!U286,LARGE(INDEX(ISNUMBER(--MID(feed!U286,ROW($1:$6),1))*
ROW($1:$6),0),ROW($1:$6))+1,1)*10^ROW($1:$6)/10)</f>
        <v>1</v>
      </c>
      <c r="O5">
        <f>feed!O286</f>
        <v>0</v>
      </c>
      <c r="P5" t="str">
        <f>feed!P286</f>
        <v>None</v>
      </c>
      <c r="Q5" s="4">
        <f>IFERROR(LEFT(SUMPRODUCT(MID(0&amp;feed!R286,LARGE(INDEX(ISNUMBER(--MID(feed!R286,ROW($1:$6),1))*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ROW($1:$6),0),ROW($1:$6))+1,1)*10^ROW($1:$6)/10))-1)*1,TRIM(LEFT(SUMPRODUCT(MID(0&amp;feed!R286,LARGE(INDEX(ISNUMBER(--MID(feed!R286,ROW($1:$6),1))*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ROW($1:$6),0),ROW($1:$6))+1,1)*10^ROW($1:$6)/10))-1)))</f>
        <v>1960</v>
      </c>
      <c r="R5" s="5">
        <f>feed!V286</f>
        <v>0</v>
      </c>
      <c r="S5" t="str">
        <f>feed!S286</f>
        <v>http://blocgame.com/stats.php?id=61900</v>
      </c>
      <c r="T5" s="5" t="str">
        <f>feed!W286</f>
        <v>Nice</v>
      </c>
      <c r="U5" s="5" t="str">
        <f>feed!X286</f>
        <v>3 Hundred Tons per month</v>
      </c>
      <c r="V5" s="5" t="str">
        <f>feed!Y286</f>
        <v>1 Mbbl per month</v>
      </c>
    </row>
    <row r="6" spans="1:22" hidden="1" x14ac:dyDescent="0.25">
      <c r="A6" t="str">
        <f>feed!A672</f>
        <v>Iramerica</v>
      </c>
      <c r="B6" t="str">
        <f>feed!B672</f>
        <v>general_pooya</v>
      </c>
      <c r="C6" t="str">
        <f>feed!K672</f>
        <v>SPQR</v>
      </c>
      <c r="D6">
        <f>SUMPRODUCT(MID(0&amp;feed!D672,LARGE(INDEX(ISNUMBER(--MID(feed!D672,ROW($1:$6),1))*
ROW($1:$6),0),ROW($1:$6))+1,1)*10^ROW($1:$6)/10)</f>
        <v>23</v>
      </c>
      <c r="E6">
        <f>SUMPRODUCT(MID(0&amp;feed!E672,LARGE(INDEX(ISNUMBER(--MID(feed!E672,ROW($1:$6),1))*
ROW($1:$6),0),ROW($1:$6))+1,1)*10^ROW($1:$6)/10)</f>
        <v>0</v>
      </c>
      <c r="F6" t="str">
        <f>feed!F672</f>
        <v>First World War surplus</v>
      </c>
      <c r="G6">
        <f>SUMPRODUCT(MID(0&amp;feed!G672,LARGE(INDEX(ISNUMBER(--MID(feed!G672,ROW($1:$6),1))*
ROW($1:$6),0),ROW($1:$6))+1,1)*10^ROW($1:$6)/10)</f>
        <v>0</v>
      </c>
      <c r="H6">
        <f t="shared" si="0"/>
        <v>0</v>
      </c>
      <c r="I6" t="str">
        <f>feed!H672</f>
        <v>Elite</v>
      </c>
      <c r="J6">
        <f>SUMPRODUCT(MID(0&amp;feed!I672,LARGE(INDEX(ISNUMBER(--MID(feed!I672,ROW($1:$20),1))*
ROW($1:$20),0),ROW($1:$20))+1,1)*10^ROW($1:$20)/10)</f>
        <v>3</v>
      </c>
      <c r="K6">
        <f>SUMPRODUCT(MID(0&amp;feed!L672,LARGE(INDEX(ISNUMBER(--MID(feed!L672,ROW($1:$6),1))*
ROW($1:$6),0),ROW($1:$6))+1,1)*10^ROW($1:$6)/10)</f>
        <v>323</v>
      </c>
      <c r="L6">
        <f>SUMPRODUCT(MID(0&amp;feed!T672,LARGE(INDEX(ISNUMBER(--MID(feed!T672,ROW($1:$6),1))*
ROW($1:$6),0),ROW($1:$6))+1,1)*10^ROW($1:$6)/10)</f>
        <v>3423</v>
      </c>
      <c r="M6" t="str">
        <f>feed!N672</f>
        <v>Persia</v>
      </c>
      <c r="N6">
        <f>SUMPRODUCT(MID(0&amp;feed!U672,LARGE(INDEX(ISNUMBER(--MID(feed!U672,ROW($1:$6),1))*
ROW($1:$6),0),ROW($1:$6))+1,1)*10^ROW($1:$6)/10)</f>
        <v>1</v>
      </c>
      <c r="O6" t="str">
        <f>feed!O672</f>
        <v>Untapped</v>
      </c>
      <c r="P6" t="str">
        <f>feed!P672</f>
        <v>Small</v>
      </c>
      <c r="Q6" s="4">
        <f>IFERROR(LEFT(SUMPRODUCT(MID(0&amp;feed!R672,LARGE(INDEX(ISNUMBER(--MID(feed!R672,ROW($1:$6),1))*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ROW($1:$6),0),ROW($1:$6))+1,1)*10^ROW($1:$6)/10))-1)*1,TRIM(LEFT(SUMPRODUCT(MID(0&amp;feed!R672,LARGE(INDEX(ISNUMBER(--MID(feed!R672,ROW($1:$6),1))*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ROW($1:$6),0),ROW($1:$6))+1,1)*10^ROW($1:$6)/10))-1)))</f>
        <v>2000</v>
      </c>
      <c r="R6" s="5">
        <f>feed!V672</f>
        <v>0</v>
      </c>
      <c r="S6" t="str">
        <f>feed!S672</f>
        <v>http://blocgame.com/stats.php?id=59804</v>
      </c>
      <c r="T6" s="5" t="str">
        <f>feed!W672</f>
        <v>Nice</v>
      </c>
      <c r="U6" s="5" t="str">
        <f>feed!X672</f>
        <v>3 Hundred Tons per month</v>
      </c>
      <c r="V6" s="5" t="str">
        <f>feed!Y672</f>
        <v>2 Mbbl per month</v>
      </c>
    </row>
    <row r="7" spans="1:22" hidden="1" x14ac:dyDescent="0.25">
      <c r="A7" t="str">
        <f>feed!A1250</f>
        <v>honk honk</v>
      </c>
      <c r="B7" t="str">
        <f>feed!B1250</f>
        <v>Space Hitler</v>
      </c>
      <c r="C7" t="str">
        <f>feed!K1250</f>
        <v>The Khilafah</v>
      </c>
      <c r="D7">
        <f>SUMPRODUCT(MID(0&amp;feed!D1250,LARGE(INDEX(ISNUMBER(--MID(feed!D1250,ROW($1:$6),1))*
ROW($1:$6),0),ROW($1:$6))+1,1)*10^ROW($1:$6)/10)</f>
        <v>20</v>
      </c>
      <c r="E7">
        <f>SUMPRODUCT(MID(0&amp;feed!E1250,LARGE(INDEX(ISNUMBER(--MID(feed!E1250,ROW($1:$6),1))*
ROW($1:$6),0),ROW($1:$6))+1,1)*10^ROW($1:$6)/10)</f>
        <v>0</v>
      </c>
      <c r="F7" t="str">
        <f>feed!F1250</f>
        <v>First World War surplus</v>
      </c>
      <c r="G7">
        <f>SUMPRODUCT(MID(0&amp;feed!G1250,LARGE(INDEX(ISNUMBER(--MID(feed!G1250,ROW($1:$6),1))*
ROW($1:$6),0),ROW($1:$6))+1,1)*10^ROW($1:$6)/10)</f>
        <v>0</v>
      </c>
      <c r="H7">
        <f t="shared" si="0"/>
        <v>0</v>
      </c>
      <c r="I7" t="str">
        <f>feed!H1250</f>
        <v>Standard</v>
      </c>
      <c r="J7">
        <f>SUMPRODUCT(MID(0&amp;feed!I1250,LARGE(INDEX(ISNUMBER(--MID(feed!I1250,ROW($1:$20),1))*
ROW($1:$20),0),ROW($1:$20))+1,1)*10^ROW($1:$20)/10)</f>
        <v>0</v>
      </c>
      <c r="K7">
        <f>SUMPRODUCT(MID(0&amp;feed!L1250,LARGE(INDEX(ISNUMBER(--MID(feed!L1250,ROW($1:$6),1))*
ROW($1:$6),0),ROW($1:$6))+1,1)*10^ROW($1:$6)/10)</f>
        <v>315</v>
      </c>
      <c r="L7">
        <f>SUMPRODUCT(MID(0&amp;feed!T1250,LARGE(INDEX(ISNUMBER(--MID(feed!T1250,ROW($1:$6),1))*
ROW($1:$6),0),ROW($1:$6))+1,1)*10^ROW($1:$6)/10)</f>
        <v>2</v>
      </c>
      <c r="M7" t="str">
        <f>feed!N1250</f>
        <v>Mesopotamia</v>
      </c>
      <c r="N7">
        <f>SUMPRODUCT(MID(0&amp;feed!U1250,LARGE(INDEX(ISNUMBER(--MID(feed!U1250,ROW($1:$6),1))*
ROW($1:$6),0),ROW($1:$6))+1,1)*10^ROW($1:$6)/10)</f>
        <v>1</v>
      </c>
      <c r="O7" t="str">
        <f>feed!O1250</f>
        <v>Untapped</v>
      </c>
      <c r="P7" t="str">
        <f>feed!P1250</f>
        <v>None</v>
      </c>
      <c r="Q7" s="4">
        <f>IFERROR(LEFT(SUMPRODUCT(MID(0&amp;feed!R1250,LARGE(INDEX(ISNUMBER(--MID(feed!R1250,ROW($1:$6),1))*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ROW($1:$6),0),ROW($1:$6))+1,1)*10^ROW($1:$6)/10))-1)*1,TRIM(LEFT(SUMPRODUCT(MID(0&amp;feed!R1250,LARGE(INDEX(ISNUMBER(--MID(feed!R1250,ROW($1:$6),1))*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ROW($1:$6),0),ROW($1:$6))+1,1)*10^ROW($1:$6)/10))-1)))</f>
        <v>2000</v>
      </c>
      <c r="R7" s="5">
        <f>feed!V1250</f>
        <v>0</v>
      </c>
      <c r="S7" t="str">
        <f>feed!S1250</f>
        <v>http://blocgame.com/stats.php?id=63623</v>
      </c>
      <c r="T7" s="5" t="str">
        <f>feed!W1250</f>
        <v>Good</v>
      </c>
      <c r="U7" s="5" t="str">
        <f>feed!X1250</f>
        <v>3 Hundred Tons per month</v>
      </c>
      <c r="V7" s="5" t="str">
        <f>feed!Y1250</f>
        <v>2 Mbbl per month</v>
      </c>
    </row>
    <row r="8" spans="1:22" ht="15" hidden="1" customHeight="1" x14ac:dyDescent="0.25">
      <c r="A8" t="str">
        <f>feed!A1452</f>
        <v>nation name</v>
      </c>
      <c r="B8" t="str">
        <f>feed!B1452</f>
        <v>alysdexia</v>
      </c>
      <c r="C8" t="str">
        <f>feed!K1452</f>
        <v>Interpol</v>
      </c>
      <c r="D8">
        <f>SUMPRODUCT(MID(0&amp;feed!D1452,LARGE(INDEX(ISNUMBER(--MID(feed!D1452,ROW($1:$6),1))*
ROW($1:$6),0),ROW($1:$6))+1,1)*10^ROW($1:$6)/10)</f>
        <v>32</v>
      </c>
      <c r="E8">
        <f>SUMPRODUCT(MID(0&amp;feed!E1452,LARGE(INDEX(ISNUMBER(--MID(feed!E1452,ROW($1:$6),1))*
ROW($1:$6),0),ROW($1:$6))+1,1)*10^ROW($1:$6)/10)</f>
        <v>0</v>
      </c>
      <c r="F8" t="str">
        <f>feed!F1452</f>
        <v>First World War surplus</v>
      </c>
      <c r="G8">
        <f>SUMPRODUCT(MID(0&amp;feed!G1452,LARGE(INDEX(ISNUMBER(--MID(feed!G1452,ROW($1:$6),1))*
ROW($1:$6),0),ROW($1:$6))+1,1)*10^ROW($1:$6)/10)</f>
        <v>1</v>
      </c>
      <c r="H8">
        <f t="shared" si="0"/>
        <v>0</v>
      </c>
      <c r="I8" t="str">
        <f>feed!H1452</f>
        <v>Elite</v>
      </c>
      <c r="J8">
        <f>SUMPRODUCT(MID(0&amp;feed!I1452,LARGE(INDEX(ISNUMBER(--MID(feed!I1452,ROW($1:$20),1))*
ROW($1:$20),0),ROW($1:$20))+1,1)*10^ROW($1:$20)/10)</f>
        <v>0</v>
      </c>
      <c r="K8">
        <f>SUMPRODUCT(MID(0&amp;feed!L1452,LARGE(INDEX(ISNUMBER(--MID(feed!L1452,ROW($1:$6),1))*
ROW($1:$6),0),ROW($1:$6))+1,1)*10^ROW($1:$6)/10)</f>
        <v>368</v>
      </c>
      <c r="L8">
        <f>SUMPRODUCT(MID(0&amp;feed!T1452,LARGE(INDEX(ISNUMBER(--MID(feed!T1452,ROW($1:$6),1))*
ROW($1:$6),0),ROW($1:$6))+1,1)*10^ROW($1:$6)/10)</f>
        <v>1470</v>
      </c>
      <c r="M8" t="str">
        <f>feed!N1452</f>
        <v>Mesopotamia</v>
      </c>
      <c r="N8">
        <f>SUMPRODUCT(MID(0&amp;feed!U1452,LARGE(INDEX(ISNUMBER(--MID(feed!U1452,ROW($1:$6),1))*
ROW($1:$6),0),ROW($1:$6))+1,1)*10^ROW($1:$6)/10)</f>
        <v>1</v>
      </c>
      <c r="O8" t="str">
        <f>feed!O1452</f>
        <v>Untapped</v>
      </c>
      <c r="P8" t="str">
        <f>feed!P1452</f>
        <v>Meagre</v>
      </c>
      <c r="Q8" s="4">
        <f>IFERROR(LEFT(SUMPRODUCT(MID(0&amp;feed!R1452,LARGE(INDEX(ISNUMBER(--MID(feed!R1452,ROW($1:$6),1))*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ROW($1:$6),0),ROW($1:$6))+1,1)*10^ROW($1:$6)/10))-1)*1,TRIM(LEFT(SUMPRODUCT(MID(0&amp;feed!R1452,LARGE(INDEX(ISNUMBER(--MID(feed!R1452,ROW($1:$6),1))*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ROW($1:$6),0),ROW($1:$6))+1,1)*10^ROW($1:$6)/10))-1)))</f>
        <v>2366</v>
      </c>
      <c r="R8" s="5">
        <f>feed!V1452</f>
        <v>0</v>
      </c>
      <c r="S8" t="str">
        <f>feed!S1452</f>
        <v>http://blocgame.com/stats.php?id=49652</v>
      </c>
      <c r="T8" s="5" t="str">
        <f>feed!W1452</f>
        <v>Angelic</v>
      </c>
      <c r="U8" s="5" t="str">
        <f>feed!X1452</f>
        <v>3 Hundred Tons per month</v>
      </c>
      <c r="V8" s="5" t="str">
        <f>feed!Y1452</f>
        <v>4 Mbbl per month</v>
      </c>
    </row>
    <row r="9" spans="1:22" hidden="1" x14ac:dyDescent="0.25">
      <c r="A9" t="str">
        <f>feed!A599</f>
        <v>Capital letter</v>
      </c>
      <c r="B9" t="str">
        <f>feed!B599</f>
        <v>aidilomar</v>
      </c>
      <c r="C9" t="str">
        <f>feed!K599</f>
        <v>Aseang MMP</v>
      </c>
      <c r="D9">
        <f>SUMPRODUCT(MID(0&amp;feed!D599,LARGE(INDEX(ISNUMBER(--MID(feed!D599,ROW($1:$6),1))*
ROW($1:$6),0),ROW($1:$6))+1,1)*10^ROW($1:$6)/10)</f>
        <v>18</v>
      </c>
      <c r="E9">
        <f>SUMPRODUCT(MID(0&amp;feed!E599,LARGE(INDEX(ISNUMBER(--MID(feed!E599,ROW($1:$6),1))*
ROW($1:$6),0),ROW($1:$6))+1,1)*10^ROW($1:$6)/10)</f>
        <v>0</v>
      </c>
      <c r="F9" t="str">
        <f>feed!F599</f>
        <v>Finest of the 19th century</v>
      </c>
      <c r="G9">
        <f>SUMPRODUCT(MID(0&amp;feed!G599,LARGE(INDEX(ISNUMBER(--MID(feed!G599,ROW($1:$6),1))*
ROW($1:$6),0),ROW($1:$6))+1,1)*10^ROW($1:$6)/10)</f>
        <v>0</v>
      </c>
      <c r="H9">
        <f t="shared" si="0"/>
        <v>0</v>
      </c>
      <c r="I9" t="str">
        <f>feed!H599</f>
        <v>Standard</v>
      </c>
      <c r="J9">
        <f>SUMPRODUCT(MID(0&amp;feed!I599,LARGE(INDEX(ISNUMBER(--MID(feed!I599,ROW($1:$20),1))*
ROW($1:$20),0),ROW($1:$20))+1,1)*10^ROW($1:$20)/10)</f>
        <v>0</v>
      </c>
      <c r="K9">
        <f>SUMPRODUCT(MID(0&amp;feed!L599,LARGE(INDEX(ISNUMBER(--MID(feed!L599,ROW($1:$6),1))*
ROW($1:$6),0),ROW($1:$6))+1,1)*10^ROW($1:$6)/10)</f>
        <v>324</v>
      </c>
      <c r="L9">
        <f>SUMPRODUCT(MID(0&amp;feed!T599,LARGE(INDEX(ISNUMBER(--MID(feed!T599,ROW($1:$6),1))*
ROW($1:$6),0),ROW($1:$6))+1,1)*10^ROW($1:$6)/10)</f>
        <v>475</v>
      </c>
      <c r="M9" t="str">
        <f>feed!N599</f>
        <v>Pacific Rim</v>
      </c>
      <c r="N9">
        <f>SUMPRODUCT(MID(0&amp;feed!U599,LARGE(INDEX(ISNUMBER(--MID(feed!U599,ROW($1:$6),1))*
ROW($1:$6),0),ROW($1:$6))+1,1)*10^ROW($1:$6)/10)</f>
        <v>1</v>
      </c>
      <c r="O9" t="str">
        <f>feed!O599</f>
        <v>Untapped</v>
      </c>
      <c r="P9" t="str">
        <f>feed!P599</f>
        <v>None</v>
      </c>
      <c r="Q9" s="4">
        <f>IFERROR(LEFT(SUMPRODUCT(MID(0&amp;feed!R599,LARGE(INDEX(ISNUMBER(--MID(feed!R599,ROW($1:$6),1))*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ROW($1:$6),0),ROW($1:$6))+1,1)*10^ROW($1:$6)/10))-1)*1,TRIM(LEFT(SUMPRODUCT(MID(0&amp;feed!R599,LARGE(INDEX(ISNUMBER(--MID(feed!R599,ROW($1:$6),1))*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ROW($1:$6),0),ROW($1:$6))+1,1)*10^ROW($1:$6)/10))-1)))</f>
        <v>2000</v>
      </c>
      <c r="R9" s="5">
        <f>feed!V599</f>
        <v>0</v>
      </c>
      <c r="S9" t="str">
        <f>feed!S599</f>
        <v>http://blocgame.com/stats.php?id=61795</v>
      </c>
      <c r="T9" s="5" t="str">
        <f>feed!W599</f>
        <v>Good</v>
      </c>
      <c r="U9" s="5" t="str">
        <f>feed!X599</f>
        <v>4 Hundred Tons per month</v>
      </c>
      <c r="V9" s="5" t="str">
        <f>feed!Y599</f>
        <v>2 Mbbl per month</v>
      </c>
    </row>
    <row r="10" spans="1:22" hidden="1" x14ac:dyDescent="0.25">
      <c r="A10" t="str">
        <f>feed!A167</f>
        <v>Umbrella corp</v>
      </c>
      <c r="B10" t="str">
        <f>feed!B167</f>
        <v>Miss. Parks</v>
      </c>
      <c r="C10" t="str">
        <f>feed!K167</f>
        <v>The High Council</v>
      </c>
      <c r="D10">
        <f>SUMPRODUCT(MID(0&amp;feed!D167,LARGE(INDEX(ISNUMBER(--MID(feed!D167,ROW($1:$6),1))*
ROW($1:$6),0),ROW($1:$6))+1,1)*10^ROW($1:$6)/10)</f>
        <v>36</v>
      </c>
      <c r="E10">
        <f>SUMPRODUCT(MID(0&amp;feed!E167,LARGE(INDEX(ISNUMBER(--MID(feed!E167,ROW($1:$6),1))*
ROW($1:$6),0),ROW($1:$6))+1,1)*10^ROW($1:$6)/10)</f>
        <v>0</v>
      </c>
      <c r="F10" t="str">
        <f>feed!F167</f>
        <v>First World War surplus</v>
      </c>
      <c r="G10">
        <f>SUMPRODUCT(MID(0&amp;feed!G167,LARGE(INDEX(ISNUMBER(--MID(feed!G167,ROW($1:$6),1))*
ROW($1:$6),0),ROW($1:$6))+1,1)*10^ROW($1:$6)/10)</f>
        <v>1</v>
      </c>
      <c r="H10">
        <f t="shared" si="0"/>
        <v>0</v>
      </c>
      <c r="I10" t="str">
        <f>feed!H167</f>
        <v>Good</v>
      </c>
      <c r="J10">
        <f>SUMPRODUCT(MID(0&amp;feed!I167,LARGE(INDEX(ISNUMBER(--MID(feed!I167,ROW($1:$20),1))*
ROW($1:$20),0),ROW($1:$20))+1,1)*10^ROW($1:$20)/10)</f>
        <v>5</v>
      </c>
      <c r="K10">
        <f>SUMPRODUCT(MID(0&amp;feed!L167,LARGE(INDEX(ISNUMBER(--MID(feed!L167,ROW($1:$6),1))*
ROW($1:$6),0),ROW($1:$6))+1,1)*10^ROW($1:$6)/10)</f>
        <v>371</v>
      </c>
      <c r="L10">
        <f>SUMPRODUCT(MID(0&amp;feed!T167,LARGE(INDEX(ISNUMBER(--MID(feed!T167,ROW($1:$6),1))*
ROW($1:$6),0),ROW($1:$6))+1,1)*10^ROW($1:$6)/10)</f>
        <v>425</v>
      </c>
      <c r="M10" t="str">
        <f>feed!N167</f>
        <v>China</v>
      </c>
      <c r="N10">
        <f>SUMPRODUCT(MID(0&amp;feed!U167,LARGE(INDEX(ISNUMBER(--MID(feed!U167,ROW($1:$6),1))*
ROW($1:$6),0),ROW($1:$6))+1,1)*10^ROW($1:$6)/10)</f>
        <v>1</v>
      </c>
      <c r="O10" t="str">
        <f>feed!O167</f>
        <v>Untapped</v>
      </c>
      <c r="P10" t="str">
        <f>feed!P167</f>
        <v>Meagre</v>
      </c>
      <c r="Q10" s="4">
        <f>IFERROR(LEFT(SUMPRODUCT(MID(0&amp;feed!R167,LARGE(INDEX(ISNUMBER(--MID(feed!R167,ROW($1:$6),1))*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ROW($1:$6),0),ROW($1:$6))+1,1)*10^ROW($1:$6)/10))-1)*1,TRIM(LEFT(SUMPRODUCT(MID(0&amp;feed!R167,LARGE(INDEX(ISNUMBER(--MID(feed!R167,ROW($1:$6),1))*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ROW($1:$6),0),ROW($1:$6))+1,1)*10^ROW($1:$6)/10))-1)))</f>
        <v>2323</v>
      </c>
      <c r="R10" s="5">
        <f>feed!V167</f>
        <v>0</v>
      </c>
      <c r="S10" t="str">
        <f>feed!S167</f>
        <v>http://blocgame.com/stats.php?id=54467</v>
      </c>
      <c r="T10" s="5" t="str">
        <f>feed!W167</f>
        <v>Good</v>
      </c>
      <c r="U10" s="5" t="str">
        <f>feed!X167</f>
        <v>4 Hundred Tons per month</v>
      </c>
      <c r="V10" s="5" t="str">
        <f>feed!Y167</f>
        <v>3 Mbbl per month</v>
      </c>
    </row>
    <row r="11" spans="1:22" hidden="1" x14ac:dyDescent="0.25">
      <c r="A11" t="str">
        <f>feed!A183</f>
        <v>Chaouenne</v>
      </c>
      <c r="B11" t="str">
        <f>feed!B183</f>
        <v>pyrignis</v>
      </c>
      <c r="C11" t="str">
        <f>feed!K183</f>
        <v>The High Council</v>
      </c>
      <c r="D11">
        <f>SUMPRODUCT(MID(0&amp;feed!D183,LARGE(INDEX(ISNUMBER(--MID(feed!D183,ROW($1:$6),1))*
ROW($1:$6),0),ROW($1:$6))+1,1)*10^ROW($1:$6)/10)</f>
        <v>34</v>
      </c>
      <c r="E11">
        <f>SUMPRODUCT(MID(0&amp;feed!E183,LARGE(INDEX(ISNUMBER(--MID(feed!E183,ROW($1:$6),1))*
ROW($1:$6),0),ROW($1:$6))+1,1)*10^ROW($1:$6)/10)</f>
        <v>0</v>
      </c>
      <c r="F11" t="str">
        <f>feed!F183</f>
        <v>First World War surplus</v>
      </c>
      <c r="G11">
        <f>SUMPRODUCT(MID(0&amp;feed!G183,LARGE(INDEX(ISNUMBER(--MID(feed!G183,ROW($1:$6),1))*
ROW($1:$6),0),ROW($1:$6))+1,1)*10^ROW($1:$6)/10)</f>
        <v>0</v>
      </c>
      <c r="H11">
        <f t="shared" si="0"/>
        <v>0</v>
      </c>
      <c r="I11" t="str">
        <f>feed!H183</f>
        <v>Poor</v>
      </c>
      <c r="J11">
        <f>SUMPRODUCT(MID(0&amp;feed!I183,LARGE(INDEX(ISNUMBER(--MID(feed!I183,ROW($1:$20),1))*
ROW($1:$20),0),ROW($1:$20))+1,1)*10^ROW($1:$20)/10)</f>
        <v>1</v>
      </c>
      <c r="K11">
        <f>SUMPRODUCT(MID(0&amp;feed!L183,LARGE(INDEX(ISNUMBER(--MID(feed!L183,ROW($1:$6),1))*
ROW($1:$6),0),ROW($1:$6))+1,1)*10^ROW($1:$6)/10)</f>
        <v>366</v>
      </c>
      <c r="L11">
        <f>SUMPRODUCT(MID(0&amp;feed!T183,LARGE(INDEX(ISNUMBER(--MID(feed!T183,ROW($1:$6),1))*
ROW($1:$6),0),ROW($1:$6))+1,1)*10^ROW($1:$6)/10)</f>
        <v>2540</v>
      </c>
      <c r="M11" t="str">
        <f>feed!N183</f>
        <v>Atlas</v>
      </c>
      <c r="N11">
        <f>SUMPRODUCT(MID(0&amp;feed!U183,LARGE(INDEX(ISNUMBER(--MID(feed!U183,ROW($1:$6),1))*
ROW($1:$6),0),ROW($1:$6))+1,1)*10^ROW($1:$6)/10)</f>
        <v>1</v>
      </c>
      <c r="O11" t="str">
        <f>feed!O183</f>
        <v>Untapped</v>
      </c>
      <c r="P11" t="str">
        <f>feed!P183</f>
        <v>Small</v>
      </c>
      <c r="Q11" s="4">
        <f>IFERROR(LEFT(SUMPRODUCT(MID(0&amp;feed!R183,LARGE(INDEX(ISNUMBER(--MID(feed!R183,ROW($1:$6),1))*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ROW($1:$6),0),ROW($1:$6))+1,1)*10^ROW($1:$6)/10))-1)*1,TRIM(LEFT(SUMPRODUCT(MID(0&amp;feed!R183,LARGE(INDEX(ISNUMBER(--MID(feed!R183,ROW($1:$6),1))*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ROW($1:$6),0),ROW($1:$6))+1,1)*10^ROW($1:$6)/10))-1)))</f>
        <v>2382</v>
      </c>
      <c r="R11" s="5">
        <f>feed!V183</f>
        <v>0</v>
      </c>
      <c r="S11" t="str">
        <f>feed!S183</f>
        <v>http://blocgame.com/stats.php?id=42019</v>
      </c>
      <c r="T11" s="5" t="str">
        <f>feed!W183</f>
        <v>Angelic</v>
      </c>
      <c r="U11" s="5" t="str">
        <f>feed!X183</f>
        <v>5 Hundred Tons per month</v>
      </c>
      <c r="V11" s="5" t="str">
        <f>feed!Y183</f>
        <v>4 Mbbl per month</v>
      </c>
    </row>
    <row r="12" spans="1:22" hidden="1" x14ac:dyDescent="0.25">
      <c r="A12" t="str">
        <f>feed!A1665</f>
        <v>VinnyNation</v>
      </c>
      <c r="B12" t="str">
        <f>feed!B1665</f>
        <v>VinnyRuler</v>
      </c>
      <c r="C12" t="str">
        <f>feed!K1665</f>
        <v>Abnormal Criminals</v>
      </c>
      <c r="D12">
        <f>SUMPRODUCT(MID(0&amp;feed!D1665,LARGE(INDEX(ISNUMBER(--MID(feed!D1665,ROW($1:$6),1))*
ROW($1:$6),0),ROW($1:$6))+1,1)*10^ROW($1:$6)/10)</f>
        <v>10</v>
      </c>
      <c r="E12">
        <f>SUMPRODUCT(MID(0&amp;feed!E1665,LARGE(INDEX(ISNUMBER(--MID(feed!E1665,ROW($1:$6),1))*
ROW($1:$6),0),ROW($1:$6))+1,1)*10^ROW($1:$6)/10)</f>
        <v>0</v>
      </c>
      <c r="F12" t="str">
        <f>feed!F1665</f>
        <v>First World War surplus</v>
      </c>
      <c r="G12">
        <f>SUMPRODUCT(MID(0&amp;feed!G1665,LARGE(INDEX(ISNUMBER(--MID(feed!G1665,ROW($1:$6),1))*
ROW($1:$6),0),ROW($1:$6))+1,1)*10^ROW($1:$6)/10)</f>
        <v>1</v>
      </c>
      <c r="H12">
        <f t="shared" si="0"/>
        <v>0</v>
      </c>
      <c r="I12" t="str">
        <f>feed!H1665</f>
        <v>Undisciplined Rabble</v>
      </c>
      <c r="J12">
        <f>SUMPRODUCT(MID(0&amp;feed!I1665,LARGE(INDEX(ISNUMBER(--MID(feed!I1665,ROW($1:$20),1))*
ROW($1:$20),0),ROW($1:$20))+1,1)*10^ROW($1:$20)/10)</f>
        <v>2</v>
      </c>
      <c r="K12">
        <f>SUMPRODUCT(MID(0&amp;feed!L1665,LARGE(INDEX(ISNUMBER(--MID(feed!L1665,ROW($1:$6),1))*
ROW($1:$6),0),ROW($1:$6))+1,1)*10^ROW($1:$6)/10)</f>
        <v>301</v>
      </c>
      <c r="L12">
        <f>SUMPRODUCT(MID(0&amp;feed!T1665,LARGE(INDEX(ISNUMBER(--MID(feed!T1665,ROW($1:$6),1))*
ROW($1:$6),0),ROW($1:$6))+1,1)*10^ROW($1:$6)/10)</f>
        <v>381</v>
      </c>
      <c r="M12" t="str">
        <f>feed!N1665</f>
        <v>Congo</v>
      </c>
      <c r="N12">
        <f>SUMPRODUCT(MID(0&amp;feed!U1665,LARGE(INDEX(ISNUMBER(--MID(feed!U1665,ROW($1:$6),1))*
ROW($1:$6),0),ROW($1:$6))+1,1)*10^ROW($1:$6)/10)</f>
        <v>1</v>
      </c>
      <c r="O12" t="str">
        <f>feed!O1665</f>
        <v>Untapped</v>
      </c>
      <c r="P12" t="str">
        <f>feed!P1665</f>
        <v>Meagre</v>
      </c>
      <c r="Q12" s="4">
        <f>IFERROR(LEFT(SUMPRODUCT(MID(0&amp;feed!R1665,LARGE(INDEX(ISNUMBER(--MID(feed!R1665,ROW($1:$6),1))*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ROW($1:$6),0),ROW($1:$6))+1,1)*10^ROW($1:$6)/10))-1)*1,TRIM(LEFT(SUMPRODUCT(MID(0&amp;feed!R1665,LARGE(INDEX(ISNUMBER(--MID(feed!R1665,ROW($1:$6),1))*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ROW($1:$6),0),ROW($1:$6))+1,1)*10^ROW($1:$6)/10))-1)))</f>
        <v>2030</v>
      </c>
      <c r="R12" s="5">
        <f>feed!V1665</f>
        <v>0</v>
      </c>
      <c r="S12" t="str">
        <f>feed!S1665</f>
        <v>http://blocgame.com/stats.php?id=62972</v>
      </c>
      <c r="T12" s="5" t="str">
        <f>feed!W1665</f>
        <v>Nice</v>
      </c>
      <c r="U12" s="5" t="str">
        <f>feed!X1665</f>
        <v>7 Hundred Tons per month</v>
      </c>
      <c r="V12" s="5" t="str">
        <f>feed!Y1665</f>
        <v>2 Mbbl per month</v>
      </c>
    </row>
    <row r="13" spans="1:22" x14ac:dyDescent="0.25">
      <c r="A13" t="str">
        <f>feed!A5</f>
        <v>Uzbekistanstan</v>
      </c>
      <c r="B13" t="str">
        <f>feed!B5</f>
        <v>Shaikh Zayer</v>
      </c>
      <c r="C13" t="str">
        <f>feed!K5</f>
        <v>The Order</v>
      </c>
      <c r="D13">
        <f>SUMPRODUCT(MID(0&amp;feed!D5,LARGE(INDEX(ISNUMBER(--MID(feed!D5,ROW($1:$6),1))*
ROW($1:$6),0),ROW($1:$6))+1,1)*10^ROW($1:$6)/10)</f>
        <v>38</v>
      </c>
      <c r="E13">
        <f>SUMPRODUCT(MID(0&amp;feed!E5,LARGE(INDEX(ISNUMBER(--MID(feed!E5,ROW($1:$6),1))*
ROW($1:$6),0),ROW($1:$6))+1,1)*10^ROW($1:$6)/10)</f>
        <v>0</v>
      </c>
      <c r="F13" t="str">
        <f>feed!F5</f>
        <v>First World War surplus</v>
      </c>
      <c r="G13">
        <f>SUMPRODUCT(MID(0&amp;feed!G5,LARGE(INDEX(ISNUMBER(--MID(feed!G5,ROW($1:$6),1))*
ROW($1:$6),0),ROW($1:$6))+1,1)*10^ROW($1:$6)/10)</f>
        <v>0</v>
      </c>
      <c r="H13">
        <f>ROUNDDOWN(G13/4, 0)</f>
        <v>0</v>
      </c>
      <c r="I13" t="str">
        <f>feed!H5</f>
        <v>Standard</v>
      </c>
      <c r="J13">
        <f>SUMPRODUCT(MID(0&amp;feed!I5,LARGE(INDEX(ISNUMBER(--MID(feed!I5,ROW($1:$20),1))*
ROW($1:$20),0),ROW($1:$20))+1,1)*10^ROW($1:$20)/10)</f>
        <v>5</v>
      </c>
      <c r="K13">
        <f>SUMPRODUCT(MID(0&amp;feed!L5,LARGE(INDEX(ISNUMBER(--MID(feed!L5,ROW($1:$6),1))*
ROW($1:$6),0),ROW($1:$6))+1,1)*10^ROW($1:$6)/10)</f>
        <v>529</v>
      </c>
      <c r="L13">
        <f>SUMPRODUCT(MID(0&amp;feed!T5,LARGE(INDEX(ISNUMBER(--MID(feed!T5,ROW($1:$6),1))*
ROW($1:$6),0),ROW($1:$6))+1,1)*10^ROW($1:$6)/10)</f>
        <v>484</v>
      </c>
      <c r="M13" t="str">
        <f>feed!N5</f>
        <v>Congo</v>
      </c>
      <c r="N13">
        <f>SUMPRODUCT(MID(0&amp;feed!U5,LARGE(INDEX(ISNUMBER(--MID(feed!U5,ROW($1:$6),1))*
ROW($1:$6),0),ROW($1:$6))+1,1)*10^ROW($1:$6)/10)</f>
        <v>0</v>
      </c>
      <c r="O13" t="str">
        <f>feed!O5</f>
        <v>Untapped</v>
      </c>
      <c r="P13" t="str">
        <f>feed!P5</f>
        <v>Meagre</v>
      </c>
      <c r="Q13" s="4">
        <f>IFERROR(LEFT(SUMPRODUCT(MID(0&amp;feed!R5,LARGE(INDEX(ISNUMBER(--MID(feed!R5,ROW($1:$6),1))*
ROW($1:$6),0),ROW($1:$6))+1,1)*10^ROW($1:$6)/10), LEN(SUMPRODUCT(MID(0&amp;feed!R5,LARGE(INDEX(ISNUMBER(--MID(feed!R5,ROW($1:$6),1))*
ROW($1:$6),0),ROW($1:$6))+1,1)*10^ROW($1:$6)/10))-1)*1,TRIM(LEFT(SUMPRODUCT(MID(0&amp;feed!R5,LARGE(INDEX(ISNUMBER(--MID(feed!R5,ROW($1:$6),1))*
ROW($1:$6),0),ROW($1:$6))+1,1)*10^ROW($1:$6)/10), LEN(SUMPRODUCT(MID(0&amp;feed!R5,LARGE(INDEX(ISNUMBER(--MID(feed!R5,ROW($1:$6),1))*
ROW($1:$6),0),ROW($1:$6))+1,1)*10^ROW($1:$6)/10))-1)))</f>
        <v>2994</v>
      </c>
      <c r="R13" s="5">
        <f>feed!V5</f>
        <v>0</v>
      </c>
      <c r="S13" t="str">
        <f>feed!S5</f>
        <v>http://blocgame.com/stats.php?id=47207</v>
      </c>
      <c r="T13" s="5" t="str">
        <f>feed!W5</f>
        <v>Normal</v>
      </c>
      <c r="U13" s="5" t="str">
        <f>feed!X5</f>
        <v>9 Hundred Tons per month</v>
      </c>
      <c r="V13" s="5" t="str">
        <f>feed!Y5</f>
        <v>1 Mbbl per month</v>
      </c>
    </row>
    <row r="14" spans="1:22" hidden="1" x14ac:dyDescent="0.25">
      <c r="A14" t="str">
        <f>feed!A1704</f>
        <v>Naismith</v>
      </c>
      <c r="B14" t="str">
        <f>feed!B1704</f>
        <v>jayhawker36</v>
      </c>
      <c r="C14">
        <f>feed!K1704</f>
        <v>0</v>
      </c>
      <c r="D14">
        <f>SUMPRODUCT(MID(0&amp;feed!D1704,LARGE(INDEX(ISNUMBER(--MID(feed!D1704,ROW($1:$6),1))*
ROW($1:$6),0),ROW($1:$6))+1,1)*10^ROW($1:$6)/10)</f>
        <v>20</v>
      </c>
      <c r="E14">
        <f>SUMPRODUCT(MID(0&amp;feed!E1704,LARGE(INDEX(ISNUMBER(--MID(feed!E1704,ROW($1:$6),1))*
ROW($1:$6),0),ROW($1:$6))+1,1)*10^ROW($1:$6)/10)</f>
        <v>0</v>
      </c>
      <c r="F14" t="str">
        <f>feed!F1704</f>
        <v>Finest of the 19th century</v>
      </c>
      <c r="G14">
        <f>SUMPRODUCT(MID(0&amp;feed!G1704,LARGE(INDEX(ISNUMBER(--MID(feed!G1704,ROW($1:$6),1))*
ROW($1:$6),0),ROW($1:$6))+1,1)*10^ROW($1:$6)/10)</f>
        <v>0</v>
      </c>
      <c r="H14">
        <f>ROUNDDOWN(G14/4, 0)</f>
        <v>0</v>
      </c>
      <c r="I14" t="str">
        <f>feed!H1704</f>
        <v>Standard</v>
      </c>
      <c r="J14">
        <f>SUMPRODUCT(MID(0&amp;feed!I1704,LARGE(INDEX(ISNUMBER(--MID(feed!I1704,ROW($1:$20),1))*
ROW($1:$20),0),ROW($1:$20))+1,1)*10^ROW($1:$20)/10)</f>
        <v>403997</v>
      </c>
      <c r="K14">
        <f>SUMPRODUCT(MID(0&amp;feed!L1704,LARGE(INDEX(ISNUMBER(--MID(feed!L1704,ROW($1:$6),1))*
ROW($1:$6),0),ROW($1:$6))+1,1)*10^ROW($1:$6)/10)</f>
        <v>300</v>
      </c>
      <c r="L14">
        <f>SUMPRODUCT(MID(0&amp;feed!T1704,LARGE(INDEX(ISNUMBER(--MID(feed!T1704,ROW($1:$6),1))*
ROW($1:$6),0),ROW($1:$6))+1,1)*10^ROW($1:$6)/10)</f>
        <v>0</v>
      </c>
      <c r="M14" t="str">
        <f>feed!N1704</f>
        <v>Southern Cone</v>
      </c>
      <c r="N14">
        <f>SUMPRODUCT(MID(0&amp;feed!U1704,LARGE(INDEX(ISNUMBER(--MID(feed!U1704,ROW($1:$6),1))*
ROW($1:$6),0),ROW($1:$6))+1,1)*10^ROW($1:$6)/10)</f>
        <v>0</v>
      </c>
      <c r="O14" t="str">
        <f>feed!O1704</f>
        <v>Untapped</v>
      </c>
      <c r="P14" t="str">
        <f>feed!P1704</f>
        <v>None</v>
      </c>
      <c r="Q14" s="4">
        <f>IFERROR(LEFT(SUMPRODUCT(MID(0&amp;feed!R1704,LARGE(INDEX(ISNUMBER(--MID(feed!R1704,ROW($1:$6),1))*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ROW($1:$6),0),ROW($1:$6))+1,1)*10^ROW($1:$6)/10))-1)*1,TRIM(LEFT(SUMPRODUCT(MID(0&amp;feed!R1704,LARGE(INDEX(ISNUMBER(--MID(feed!R1704,ROW($1:$6),1))*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ROW($1:$6),0),ROW($1:$6))+1,1)*10^ROW($1:$6)/10))-1)))</f>
        <v>2000</v>
      </c>
      <c r="R14" s="5">
        <f>feed!V1704</f>
        <v>0</v>
      </c>
      <c r="S14" t="str">
        <f>feed!S1704</f>
        <v>http://blocgame.com/stats.php?id=63855</v>
      </c>
      <c r="T14" s="5" t="str">
        <f>feed!W1704</f>
        <v>Normal</v>
      </c>
      <c r="U14" s="5" t="str">
        <f>feed!X1704</f>
        <v>2 Hundred Tons per month</v>
      </c>
      <c r="V14" s="5">
        <f>feed!Y1704</f>
        <v>0</v>
      </c>
    </row>
    <row r="15" spans="1:22" hidden="1" x14ac:dyDescent="0.25">
      <c r="A15" t="str">
        <f>feed!A745</f>
        <v>Segamat</v>
      </c>
      <c r="B15" t="str">
        <f>feed!B745</f>
        <v>Dr Mikael</v>
      </c>
      <c r="C15">
        <f>feed!K745</f>
        <v>0</v>
      </c>
      <c r="D15">
        <f>SUMPRODUCT(MID(0&amp;feed!D745,LARGE(INDEX(ISNUMBER(--MID(feed!D745,ROW($1:$6),1))*
ROW($1:$6),0),ROW($1:$6))+1,1)*10^ROW($1:$6)/10)</f>
        <v>20</v>
      </c>
      <c r="E15">
        <f>SUMPRODUCT(MID(0&amp;feed!E745,LARGE(INDEX(ISNUMBER(--MID(feed!E745,ROW($1:$6),1))*
ROW($1:$6),0),ROW($1:$6))+1,1)*10^ROW($1:$6)/10)</f>
        <v>0</v>
      </c>
      <c r="F15" t="str">
        <f>feed!F745</f>
        <v>Finest of the 19th century</v>
      </c>
      <c r="G15">
        <f>SUMPRODUCT(MID(0&amp;feed!G745,LARGE(INDEX(ISNUMBER(--MID(feed!G745,ROW($1:$6),1))*
ROW($1:$6),0),ROW($1:$6))+1,1)*10^ROW($1:$6)/10)</f>
        <v>0</v>
      </c>
      <c r="H15">
        <f>ROUNDDOWN(G15/4, 0)</f>
        <v>0</v>
      </c>
      <c r="I15" t="str">
        <f>feed!H745</f>
        <v>Standard</v>
      </c>
      <c r="J15">
        <f>SUMPRODUCT(MID(0&amp;feed!I745,LARGE(INDEX(ISNUMBER(--MID(feed!I745,ROW($1:$20),1))*
ROW($1:$20),0),ROW($1:$20))+1,1)*10^ROW($1:$20)/10)</f>
        <v>168</v>
      </c>
      <c r="K15">
        <f>SUMPRODUCT(MID(0&amp;feed!L745,LARGE(INDEX(ISNUMBER(--MID(feed!L745,ROW($1:$6),1))*
ROW($1:$6),0),ROW($1:$6))+1,1)*10^ROW($1:$6)/10)</f>
        <v>320</v>
      </c>
      <c r="L15">
        <f>SUMPRODUCT(MID(0&amp;feed!T745,LARGE(INDEX(ISNUMBER(--MID(feed!T745,ROW($1:$6),1))*
ROW($1:$6),0),ROW($1:$6))+1,1)*10^ROW($1:$6)/10)</f>
        <v>0</v>
      </c>
      <c r="M15" t="str">
        <f>feed!N745</f>
        <v>Indochina</v>
      </c>
      <c r="N15">
        <f>SUMPRODUCT(MID(0&amp;feed!U745,LARGE(INDEX(ISNUMBER(--MID(feed!U745,ROW($1:$6),1))*
ROW($1:$6),0),ROW($1:$6))+1,1)*10^ROW($1:$6)/10)</f>
        <v>0</v>
      </c>
      <c r="O15" t="str">
        <f>feed!O745</f>
        <v>Untapped</v>
      </c>
      <c r="P15" t="str">
        <f>feed!P745</f>
        <v>None</v>
      </c>
      <c r="Q15" s="4">
        <f>IFERROR(LEFT(SUMPRODUCT(MID(0&amp;feed!R745,LARGE(INDEX(ISNUMBER(--MID(feed!R745,ROW($1:$6),1))*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ROW($1:$6),0),ROW($1:$6))+1,1)*10^ROW($1:$6)/10))-1)*1,TRIM(LEFT(SUMPRODUCT(MID(0&amp;feed!R745,LARGE(INDEX(ISNUMBER(--MID(feed!R745,ROW($1:$6),1))*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ROW($1:$6),0),ROW($1:$6))+1,1)*10^ROW($1:$6)/10))-1)))</f>
        <v>2000</v>
      </c>
      <c r="R15" s="5">
        <f>feed!V745</f>
        <v>0</v>
      </c>
      <c r="S15" t="str">
        <f>feed!S745</f>
        <v>http://blocgame.com/stats.php?id=62858</v>
      </c>
      <c r="T15" s="5" t="str">
        <f>feed!W745</f>
        <v>Angelic</v>
      </c>
      <c r="U15" s="5" t="str">
        <f>feed!X745</f>
        <v>2 Hundred Tons per month</v>
      </c>
      <c r="V15" s="5">
        <f>feed!Y745</f>
        <v>0</v>
      </c>
    </row>
    <row r="16" spans="1:22" hidden="1" x14ac:dyDescent="0.25">
      <c r="A16" t="str">
        <f>feed!A722</f>
        <v>Ashenforth</v>
      </c>
      <c r="B16" t="str">
        <f>feed!B722</f>
        <v>Tamacus</v>
      </c>
      <c r="C16">
        <f>feed!K722</f>
        <v>0</v>
      </c>
      <c r="D16">
        <f>SUMPRODUCT(MID(0&amp;feed!D722,LARGE(INDEX(ISNUMBER(--MID(feed!D722,ROW($1:$6),1))*
ROW($1:$6),0),ROW($1:$6))+1,1)*10^ROW($1:$6)/10)</f>
        <v>20</v>
      </c>
      <c r="E16">
        <f>SUMPRODUCT(MID(0&amp;feed!E722,LARGE(INDEX(ISNUMBER(--MID(feed!E722,ROW($1:$6),1))*
ROW($1:$6),0),ROW($1:$6))+1,1)*10^ROW($1:$6)/10)</f>
        <v>0</v>
      </c>
      <c r="F16" t="str">
        <f>feed!F722</f>
        <v>Finest of the 19th century</v>
      </c>
      <c r="G16">
        <f>SUMPRODUCT(MID(0&amp;feed!G722,LARGE(INDEX(ISNUMBER(--MID(feed!G722,ROW($1:$6),1))*
ROW($1:$6),0),ROW($1:$6))+1,1)*10^ROW($1:$6)/10)</f>
        <v>0</v>
      </c>
      <c r="H16">
        <f>ROUNDDOWN(G16/4, 0)</f>
        <v>0</v>
      </c>
      <c r="I16" t="str">
        <f>feed!H722</f>
        <v>Standard</v>
      </c>
      <c r="J16">
        <f>SUMPRODUCT(MID(0&amp;feed!I722,LARGE(INDEX(ISNUMBER(--MID(feed!I722,ROW($1:$20),1))*
ROW($1:$20),0),ROW($1:$20))+1,1)*10^ROW($1:$20)/10)</f>
        <v>165</v>
      </c>
      <c r="K16">
        <f>SUMPRODUCT(MID(0&amp;feed!L722,LARGE(INDEX(ISNUMBER(--MID(feed!L722,ROW($1:$6),1))*
ROW($1:$6),0),ROW($1:$6))+1,1)*10^ROW($1:$6)/10)</f>
        <v>320</v>
      </c>
      <c r="L16">
        <f>SUMPRODUCT(MID(0&amp;feed!T722,LARGE(INDEX(ISNUMBER(--MID(feed!T722,ROW($1:$6),1))*
ROW($1:$6),0),ROW($1:$6))+1,1)*10^ROW($1:$6)/10)</f>
        <v>0</v>
      </c>
      <c r="M16" t="str">
        <f>feed!N722</f>
        <v>West Africa</v>
      </c>
      <c r="N16">
        <f>SUMPRODUCT(MID(0&amp;feed!U722,LARGE(INDEX(ISNUMBER(--MID(feed!U722,ROW($1:$6),1))*
ROW($1:$6),0),ROW($1:$6))+1,1)*10^ROW($1:$6)/10)</f>
        <v>0</v>
      </c>
      <c r="O16" t="str">
        <f>feed!O722</f>
        <v>Untapped</v>
      </c>
      <c r="P16" t="str">
        <f>feed!P722</f>
        <v>None</v>
      </c>
      <c r="Q16" s="4">
        <f>IFERROR(LEFT(SUMPRODUCT(MID(0&amp;feed!R722,LARGE(INDEX(ISNUMBER(--MID(feed!R722,ROW($1:$6),1))*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ROW($1:$6),0),ROW($1:$6))+1,1)*10^ROW($1:$6)/10))-1)*1,TRIM(LEFT(SUMPRODUCT(MID(0&amp;feed!R722,LARGE(INDEX(ISNUMBER(--MID(feed!R722,ROW($1:$6),1))*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ROW($1:$6),0),ROW($1:$6))+1,1)*10^ROW($1:$6)/10))-1)))</f>
        <v>2000</v>
      </c>
      <c r="R16" s="5">
        <f>feed!V722</f>
        <v>0</v>
      </c>
      <c r="S16" t="str">
        <f>feed!S722</f>
        <v>http://blocgame.com/stats.php?id=62119</v>
      </c>
      <c r="T16" s="5" t="str">
        <f>feed!W722</f>
        <v>Nice</v>
      </c>
      <c r="U16" s="5" t="str">
        <f>feed!X722</f>
        <v>2 Hundred Tons per month</v>
      </c>
      <c r="V16" s="5">
        <f>feed!Y722</f>
        <v>0</v>
      </c>
    </row>
    <row r="17" spans="1:22" hidden="1" x14ac:dyDescent="0.25">
      <c r="A17" t="str">
        <f>feed!A739</f>
        <v>Ded_Sec</v>
      </c>
      <c r="B17" t="str">
        <f>feed!B739</f>
        <v>Aiden152</v>
      </c>
      <c r="C17">
        <f>feed!K739</f>
        <v>0</v>
      </c>
      <c r="D17">
        <f>SUMPRODUCT(MID(0&amp;feed!D739,LARGE(INDEX(ISNUMBER(--MID(feed!D739,ROW($1:$6),1))*
ROW($1:$6),0),ROW($1:$6))+1,1)*10^ROW($1:$6)/10)</f>
        <v>20</v>
      </c>
      <c r="E17">
        <f>SUMPRODUCT(MID(0&amp;feed!E739,LARGE(INDEX(ISNUMBER(--MID(feed!E739,ROW($1:$6),1))*
ROW($1:$6),0),ROW($1:$6))+1,1)*10^ROW($1:$6)/10)</f>
        <v>0</v>
      </c>
      <c r="F17" t="str">
        <f>feed!F739</f>
        <v>Finest of the 19th century</v>
      </c>
      <c r="G17">
        <f>SUMPRODUCT(MID(0&amp;feed!G739,LARGE(INDEX(ISNUMBER(--MID(feed!G739,ROW($1:$6),1))*
ROW($1:$6),0),ROW($1:$6))+1,1)*10^ROW($1:$6)/10)</f>
        <v>0</v>
      </c>
      <c r="H17">
        <f>ROUNDDOWN(G17/4, 0)</f>
        <v>0</v>
      </c>
      <c r="I17" t="str">
        <f>feed!H739</f>
        <v>Standard</v>
      </c>
      <c r="J17">
        <f>SUMPRODUCT(MID(0&amp;feed!I739,LARGE(INDEX(ISNUMBER(--MID(feed!I739,ROW($1:$20),1))*
ROW($1:$20),0),ROW($1:$20))+1,1)*10^ROW($1:$20)/10)</f>
        <v>165</v>
      </c>
      <c r="K17">
        <f>SUMPRODUCT(MID(0&amp;feed!L739,LARGE(INDEX(ISNUMBER(--MID(feed!L739,ROW($1:$6),1))*
ROW($1:$6),0),ROW($1:$6))+1,1)*10^ROW($1:$6)/10)</f>
        <v>320</v>
      </c>
      <c r="L17">
        <f>SUMPRODUCT(MID(0&amp;feed!T739,LARGE(INDEX(ISNUMBER(--MID(feed!T739,ROW($1:$6),1))*
ROW($1:$6),0),ROW($1:$6))+1,1)*10^ROW($1:$6)/10)</f>
        <v>0</v>
      </c>
      <c r="M17" t="str">
        <f>feed!N739</f>
        <v>China</v>
      </c>
      <c r="N17">
        <f>SUMPRODUCT(MID(0&amp;feed!U739,LARGE(INDEX(ISNUMBER(--MID(feed!U739,ROW($1:$6),1))*
ROW($1:$6),0),ROW($1:$6))+1,1)*10^ROW($1:$6)/10)</f>
        <v>0</v>
      </c>
      <c r="O17" t="str">
        <f>feed!O739</f>
        <v>Untapped</v>
      </c>
      <c r="P17" t="str">
        <f>feed!P739</f>
        <v>None</v>
      </c>
      <c r="Q17" s="4">
        <f>IFERROR(LEFT(SUMPRODUCT(MID(0&amp;feed!R739,LARGE(INDEX(ISNUMBER(--MID(feed!R739,ROW($1:$6),1))*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ROW($1:$6),0),ROW($1:$6))+1,1)*10^ROW($1:$6)/10))-1)*1,TRIM(LEFT(SUMPRODUCT(MID(0&amp;feed!R739,LARGE(INDEX(ISNUMBER(--MID(feed!R739,ROW($1:$6),1))*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ROW($1:$6),0),ROW($1:$6))+1,1)*10^ROW($1:$6)/10))-1)))</f>
        <v>2000</v>
      </c>
      <c r="R17" s="5">
        <f>feed!V739</f>
        <v>0</v>
      </c>
      <c r="S17" t="str">
        <f>feed!S739</f>
        <v>http://blocgame.com/stats.php?id=62800</v>
      </c>
      <c r="T17" s="5" t="str">
        <f>feed!W739</f>
        <v>Angelic</v>
      </c>
      <c r="U17" s="5" t="str">
        <f>feed!X739</f>
        <v>2 Hundred Tons per month</v>
      </c>
      <c r="V17" s="5">
        <f>feed!Y739</f>
        <v>0</v>
      </c>
    </row>
    <row r="18" spans="1:22" hidden="1" x14ac:dyDescent="0.25">
      <c r="A18" t="str">
        <f>feed!A682</f>
        <v>Kedah Tua</v>
      </c>
      <c r="B18" t="str">
        <f>feed!B682</f>
        <v>Farhan Aizuddin</v>
      </c>
      <c r="C18">
        <f>feed!K682</f>
        <v>0</v>
      </c>
      <c r="D18">
        <f>SUMPRODUCT(MID(0&amp;feed!D682,LARGE(INDEX(ISNUMBER(--MID(feed!D682,ROW($1:$6),1))*
ROW($1:$6),0),ROW($1:$6))+1,1)*10^ROW($1:$6)/10)</f>
        <v>20</v>
      </c>
      <c r="E18">
        <f>SUMPRODUCT(MID(0&amp;feed!E682,LARGE(INDEX(ISNUMBER(--MID(feed!E682,ROW($1:$6),1))*
ROW($1:$6),0),ROW($1:$6))+1,1)*10^ROW($1:$6)/10)</f>
        <v>0</v>
      </c>
      <c r="F18" t="str">
        <f>feed!F682</f>
        <v>Finest of the 19th century</v>
      </c>
      <c r="G18">
        <f>SUMPRODUCT(MID(0&amp;feed!G682,LARGE(INDEX(ISNUMBER(--MID(feed!G682,ROW($1:$6),1))*
ROW($1:$6),0),ROW($1:$6))+1,1)*10^ROW($1:$6)/10)</f>
        <v>0</v>
      </c>
      <c r="H18">
        <f>ROUNDDOWN(G18/4, 0)</f>
        <v>0</v>
      </c>
      <c r="I18" t="str">
        <f>feed!H682</f>
        <v>Standard</v>
      </c>
      <c r="J18">
        <f>SUMPRODUCT(MID(0&amp;feed!I682,LARGE(INDEX(ISNUMBER(--MID(feed!I682,ROW($1:$20),1))*
ROW($1:$20),0),ROW($1:$20))+1,1)*10^ROW($1:$20)/10)</f>
        <v>163</v>
      </c>
      <c r="K18">
        <f>SUMPRODUCT(MID(0&amp;feed!L682,LARGE(INDEX(ISNUMBER(--MID(feed!L682,ROW($1:$6),1))*
ROW($1:$6),0),ROW($1:$6))+1,1)*10^ROW($1:$6)/10)</f>
        <v>323</v>
      </c>
      <c r="L18">
        <f>SUMPRODUCT(MID(0&amp;feed!T682,LARGE(INDEX(ISNUMBER(--MID(feed!T682,ROW($1:$6),1))*
ROW($1:$6),0),ROW($1:$6))+1,1)*10^ROW($1:$6)/10)</f>
        <v>0</v>
      </c>
      <c r="M18" t="str">
        <f>feed!N682</f>
        <v>East Indies</v>
      </c>
      <c r="N18">
        <f>SUMPRODUCT(MID(0&amp;feed!U682,LARGE(INDEX(ISNUMBER(--MID(feed!U682,ROW($1:$6),1))*
ROW($1:$6),0),ROW($1:$6))+1,1)*10^ROW($1:$6)/10)</f>
        <v>0</v>
      </c>
      <c r="O18" t="str">
        <f>feed!O682</f>
        <v>Untapped</v>
      </c>
      <c r="P18" t="str">
        <f>feed!P682</f>
        <v>None</v>
      </c>
      <c r="Q18" s="4">
        <f>IFERROR(LEFT(SUMPRODUCT(MID(0&amp;feed!R682,LARGE(INDEX(ISNUMBER(--MID(feed!R682,ROW($1:$6),1))*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ROW($1:$6),0),ROW($1:$6))+1,1)*10^ROW($1:$6)/10))-1)*1,TRIM(LEFT(SUMPRODUCT(MID(0&amp;feed!R682,LARGE(INDEX(ISNUMBER(--MID(feed!R682,ROW($1:$6),1))*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ROW($1:$6),0),ROW($1:$6))+1,1)*10^ROW($1:$6)/10))-1)))</f>
        <v>2000</v>
      </c>
      <c r="R18" s="5">
        <f>feed!V682</f>
        <v>0</v>
      </c>
      <c r="S18" t="str">
        <f>feed!S682</f>
        <v>http://blocgame.com/stats.php?id=60526</v>
      </c>
      <c r="T18" s="5" t="str">
        <f>feed!W682</f>
        <v>Nice</v>
      </c>
      <c r="U18" s="5" t="str">
        <f>feed!X682</f>
        <v>2 Hundred Tons per month</v>
      </c>
      <c r="V18" s="5">
        <f>feed!Y682</f>
        <v>0</v>
      </c>
    </row>
    <row r="19" spans="1:22" hidden="1" x14ac:dyDescent="0.25">
      <c r="A19" t="str">
        <f>feed!A714</f>
        <v>lempow danea</v>
      </c>
      <c r="B19" t="str">
        <f>feed!B714</f>
        <v>hery ksr</v>
      </c>
      <c r="C19">
        <f>feed!K714</f>
        <v>0</v>
      </c>
      <c r="D19">
        <f>SUMPRODUCT(MID(0&amp;feed!D714,LARGE(INDEX(ISNUMBER(--MID(feed!D714,ROW($1:$6),1))*
ROW($1:$6),0),ROW($1:$6))+1,1)*10^ROW($1:$6)/10)</f>
        <v>20</v>
      </c>
      <c r="E19">
        <f>SUMPRODUCT(MID(0&amp;feed!E714,LARGE(INDEX(ISNUMBER(--MID(feed!E714,ROW($1:$6),1))*
ROW($1:$6),0),ROW($1:$6))+1,1)*10^ROW($1:$6)/10)</f>
        <v>0</v>
      </c>
      <c r="F19" t="str">
        <f>feed!F714</f>
        <v>Finest of the 19th century</v>
      </c>
      <c r="G19">
        <f>SUMPRODUCT(MID(0&amp;feed!G714,LARGE(INDEX(ISNUMBER(--MID(feed!G714,ROW($1:$6),1))*
ROW($1:$6),0),ROW($1:$6))+1,1)*10^ROW($1:$6)/10)</f>
        <v>0</v>
      </c>
      <c r="H19">
        <f>ROUNDDOWN(G19/4, 0)</f>
        <v>0</v>
      </c>
      <c r="I19" t="str">
        <f>feed!H714</f>
        <v>Standard</v>
      </c>
      <c r="J19">
        <f>SUMPRODUCT(MID(0&amp;feed!I714,LARGE(INDEX(ISNUMBER(--MID(feed!I714,ROW($1:$20),1))*
ROW($1:$20),0),ROW($1:$20))+1,1)*10^ROW($1:$20)/10)</f>
        <v>163</v>
      </c>
      <c r="K19">
        <f>SUMPRODUCT(MID(0&amp;feed!L714,LARGE(INDEX(ISNUMBER(--MID(feed!L714,ROW($1:$6),1))*
ROW($1:$6),0),ROW($1:$6))+1,1)*10^ROW($1:$6)/10)</f>
        <v>320</v>
      </c>
      <c r="L19">
        <f>SUMPRODUCT(MID(0&amp;feed!T714,LARGE(INDEX(ISNUMBER(--MID(feed!T714,ROW($1:$6),1))*
ROW($1:$6),0),ROW($1:$6))+1,1)*10^ROW($1:$6)/10)</f>
        <v>0</v>
      </c>
      <c r="M19" t="str">
        <f>feed!N714</f>
        <v>East Indies</v>
      </c>
      <c r="N19">
        <f>SUMPRODUCT(MID(0&amp;feed!U714,LARGE(INDEX(ISNUMBER(--MID(feed!U714,ROW($1:$6),1))*
ROW($1:$6),0),ROW($1:$6))+1,1)*10^ROW($1:$6)/10)</f>
        <v>0</v>
      </c>
      <c r="O19" t="str">
        <f>feed!O714</f>
        <v>Untapped</v>
      </c>
      <c r="P19" t="str">
        <f>feed!P714</f>
        <v>None</v>
      </c>
      <c r="Q19" s="4">
        <f>IFERROR(LEFT(SUMPRODUCT(MID(0&amp;feed!R714,LARGE(INDEX(ISNUMBER(--MID(feed!R714,ROW($1:$6),1))*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ROW($1:$6),0),ROW($1:$6))+1,1)*10^ROW($1:$6)/10))-1)*1,TRIM(LEFT(SUMPRODUCT(MID(0&amp;feed!R714,LARGE(INDEX(ISNUMBER(--MID(feed!R714,ROW($1:$6),1))*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ROW($1:$6),0),ROW($1:$6))+1,1)*10^ROW($1:$6)/10))-1)))</f>
        <v>2000</v>
      </c>
      <c r="R19" s="5">
        <f>feed!V714</f>
        <v>0</v>
      </c>
      <c r="S19" t="str">
        <f>feed!S714</f>
        <v>http://blocgame.com/stats.php?id=61897</v>
      </c>
      <c r="T19" s="5" t="str">
        <f>feed!W714</f>
        <v>Nice</v>
      </c>
      <c r="U19" s="5" t="str">
        <f>feed!X714</f>
        <v>2 Hundred Tons per month</v>
      </c>
      <c r="V19" s="5">
        <f>feed!Y714</f>
        <v>0</v>
      </c>
    </row>
    <row r="20" spans="1:22" hidden="1" x14ac:dyDescent="0.25">
      <c r="A20" t="str">
        <f>feed!A647</f>
        <v>DonateLandss</v>
      </c>
      <c r="B20" t="str">
        <f>feed!B647</f>
        <v>JustAFakee</v>
      </c>
      <c r="C20">
        <f>feed!K647</f>
        <v>0</v>
      </c>
      <c r="D20">
        <f>SUMPRODUCT(MID(0&amp;feed!D647,LARGE(INDEX(ISNUMBER(--MID(feed!D647,ROW($1:$6),1))*
ROW($1:$6),0),ROW($1:$6))+1,1)*10^ROW($1:$6)/10)</f>
        <v>20</v>
      </c>
      <c r="E20">
        <f>SUMPRODUCT(MID(0&amp;feed!E647,LARGE(INDEX(ISNUMBER(--MID(feed!E647,ROW($1:$6),1))*
ROW($1:$6),0),ROW($1:$6))+1,1)*10^ROW($1:$6)/10)</f>
        <v>0</v>
      </c>
      <c r="F20" t="str">
        <f>feed!F647</f>
        <v>Finest of the 19th century</v>
      </c>
      <c r="G20">
        <f>SUMPRODUCT(MID(0&amp;feed!G647,LARGE(INDEX(ISNUMBER(--MID(feed!G647,ROW($1:$6),1))*
ROW($1:$6),0),ROW($1:$6))+1,1)*10^ROW($1:$6)/10)</f>
        <v>0</v>
      </c>
      <c r="H20">
        <f>ROUNDDOWN(G20/4, 0)</f>
        <v>0</v>
      </c>
      <c r="I20" t="str">
        <f>feed!H647</f>
        <v>Standard</v>
      </c>
      <c r="J20">
        <f>SUMPRODUCT(MID(0&amp;feed!I647,LARGE(INDEX(ISNUMBER(--MID(feed!I647,ROW($1:$20),1))*
ROW($1:$20),0),ROW($1:$20))+1,1)*10^ROW($1:$20)/10)</f>
        <v>162</v>
      </c>
      <c r="K20">
        <f>SUMPRODUCT(MID(0&amp;feed!L647,LARGE(INDEX(ISNUMBER(--MID(feed!L647,ROW($1:$6),1))*
ROW($1:$6),0),ROW($1:$6))+1,1)*10^ROW($1:$6)/10)</f>
        <v>323</v>
      </c>
      <c r="L20">
        <f>SUMPRODUCT(MID(0&amp;feed!T647,LARGE(INDEX(ISNUMBER(--MID(feed!T647,ROW($1:$6),1))*
ROW($1:$6),0),ROW($1:$6))+1,1)*10^ROW($1:$6)/10)</f>
        <v>0</v>
      </c>
      <c r="M20" t="str">
        <f>feed!N647</f>
        <v>China</v>
      </c>
      <c r="N20">
        <f>SUMPRODUCT(MID(0&amp;feed!U647,LARGE(INDEX(ISNUMBER(--MID(feed!U647,ROW($1:$6),1))*
ROW($1:$6),0),ROW($1:$6))+1,1)*10^ROW($1:$6)/10)</f>
        <v>0</v>
      </c>
      <c r="O20" t="str">
        <f>feed!O647</f>
        <v>Untapped</v>
      </c>
      <c r="P20" t="str">
        <f>feed!P647</f>
        <v>None</v>
      </c>
      <c r="Q20" s="4">
        <f>IFERROR(LEFT(SUMPRODUCT(MID(0&amp;feed!R647,LARGE(INDEX(ISNUMBER(--MID(feed!R647,ROW($1:$6),1))*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ROW($1:$6),0),ROW($1:$6))+1,1)*10^ROW($1:$6)/10))-1)*1,TRIM(LEFT(SUMPRODUCT(MID(0&amp;feed!R647,LARGE(INDEX(ISNUMBER(--MID(feed!R647,ROW($1:$6),1))*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ROW($1:$6),0),ROW($1:$6))+1,1)*10^ROW($1:$6)/10))-1)))</f>
        <v>2000</v>
      </c>
      <c r="R20" s="5">
        <f>feed!V647</f>
        <v>0</v>
      </c>
      <c r="S20" t="str">
        <f>feed!S647</f>
        <v>http://blocgame.com/stats.php?id=54479</v>
      </c>
      <c r="T20" s="5" t="str">
        <f>feed!W647</f>
        <v>Nice</v>
      </c>
      <c r="U20" s="5" t="str">
        <f>feed!X647</f>
        <v>2 Hundred Tons per month</v>
      </c>
      <c r="V20" s="5">
        <f>feed!Y647</f>
        <v>0</v>
      </c>
    </row>
    <row r="21" spans="1:22" hidden="1" x14ac:dyDescent="0.25">
      <c r="A21" t="str">
        <f>feed!A648</f>
        <v>Vocaloind</v>
      </c>
      <c r="B21" t="str">
        <f>feed!B648</f>
        <v>Fafel</v>
      </c>
      <c r="C21">
        <f>feed!K648</f>
        <v>0</v>
      </c>
      <c r="D21">
        <f>SUMPRODUCT(MID(0&amp;feed!D648,LARGE(INDEX(ISNUMBER(--MID(feed!D648,ROW($1:$6),1))*
ROW($1:$6),0),ROW($1:$6))+1,1)*10^ROW($1:$6)/10)</f>
        <v>20</v>
      </c>
      <c r="E21">
        <f>SUMPRODUCT(MID(0&amp;feed!E648,LARGE(INDEX(ISNUMBER(--MID(feed!E648,ROW($1:$6),1))*
ROW($1:$6),0),ROW($1:$6))+1,1)*10^ROW($1:$6)/10)</f>
        <v>0</v>
      </c>
      <c r="F21" t="str">
        <f>feed!F648</f>
        <v>Finest of the 19th century</v>
      </c>
      <c r="G21">
        <f>SUMPRODUCT(MID(0&amp;feed!G648,LARGE(INDEX(ISNUMBER(--MID(feed!G648,ROW($1:$6),1))*
ROW($1:$6),0),ROW($1:$6))+1,1)*10^ROW($1:$6)/10)</f>
        <v>0</v>
      </c>
      <c r="H21">
        <f>ROUNDDOWN(G21/4, 0)</f>
        <v>0</v>
      </c>
      <c r="I21" t="str">
        <f>feed!H648</f>
        <v>Standard</v>
      </c>
      <c r="J21">
        <f>SUMPRODUCT(MID(0&amp;feed!I648,LARGE(INDEX(ISNUMBER(--MID(feed!I648,ROW($1:$20),1))*
ROW($1:$20),0),ROW($1:$20))+1,1)*10^ROW($1:$20)/10)</f>
        <v>162</v>
      </c>
      <c r="K21">
        <f>SUMPRODUCT(MID(0&amp;feed!L648,LARGE(INDEX(ISNUMBER(--MID(feed!L648,ROW($1:$6),1))*
ROW($1:$6),0),ROW($1:$6))+1,1)*10^ROW($1:$6)/10)</f>
        <v>323</v>
      </c>
      <c r="L21">
        <f>SUMPRODUCT(MID(0&amp;feed!T648,LARGE(INDEX(ISNUMBER(--MID(feed!T648,ROW($1:$6),1))*
ROW($1:$6),0),ROW($1:$6))+1,1)*10^ROW($1:$6)/10)</f>
        <v>0</v>
      </c>
      <c r="M21" t="str">
        <f>feed!N648</f>
        <v>Pacific Rim</v>
      </c>
      <c r="N21">
        <f>SUMPRODUCT(MID(0&amp;feed!U648,LARGE(INDEX(ISNUMBER(--MID(feed!U648,ROW($1:$6),1))*
ROW($1:$6),0),ROW($1:$6))+1,1)*10^ROW($1:$6)/10)</f>
        <v>0</v>
      </c>
      <c r="O21" t="str">
        <f>feed!O648</f>
        <v>Untapped</v>
      </c>
      <c r="P21" t="str">
        <f>feed!P648</f>
        <v>None</v>
      </c>
      <c r="Q21" s="4">
        <f>IFERROR(LEFT(SUMPRODUCT(MID(0&amp;feed!R648,LARGE(INDEX(ISNUMBER(--MID(feed!R648,ROW($1:$6),1))*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ROW($1:$6),0),ROW($1:$6))+1,1)*10^ROW($1:$6)/10))-1)*1,TRIM(LEFT(SUMPRODUCT(MID(0&amp;feed!R648,LARGE(INDEX(ISNUMBER(--MID(feed!R648,ROW($1:$6),1))*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ROW($1:$6),0),ROW($1:$6))+1,1)*10^ROW($1:$6)/10))-1)))</f>
        <v>2000</v>
      </c>
      <c r="R21" s="5">
        <f>feed!V648</f>
        <v>0</v>
      </c>
      <c r="S21" t="str">
        <f>feed!S648</f>
        <v>http://blocgame.com/stats.php?id=54482</v>
      </c>
      <c r="T21" s="5" t="str">
        <f>feed!W648</f>
        <v>Nice</v>
      </c>
      <c r="U21" s="5" t="str">
        <f>feed!X648</f>
        <v>2 Hundred Tons per month</v>
      </c>
      <c r="V21" s="5">
        <f>feed!Y648</f>
        <v>0</v>
      </c>
    </row>
    <row r="22" spans="1:22" hidden="1" x14ac:dyDescent="0.25">
      <c r="A22" t="str">
        <f>feed!A650</f>
        <v>Sarpsh</v>
      </c>
      <c r="B22" t="str">
        <f>feed!B650</f>
        <v>Clipes</v>
      </c>
      <c r="C22">
        <f>feed!K650</f>
        <v>0</v>
      </c>
      <c r="D22">
        <f>SUMPRODUCT(MID(0&amp;feed!D650,LARGE(INDEX(ISNUMBER(--MID(feed!D650,ROW($1:$6),1))*
ROW($1:$6),0),ROW($1:$6))+1,1)*10^ROW($1:$6)/10)</f>
        <v>20</v>
      </c>
      <c r="E22">
        <f>SUMPRODUCT(MID(0&amp;feed!E650,LARGE(INDEX(ISNUMBER(--MID(feed!E650,ROW($1:$6),1))*
ROW($1:$6),0),ROW($1:$6))+1,1)*10^ROW($1:$6)/10)</f>
        <v>0</v>
      </c>
      <c r="F22" t="str">
        <f>feed!F650</f>
        <v>Finest of the 19th century</v>
      </c>
      <c r="G22">
        <f>SUMPRODUCT(MID(0&amp;feed!G650,LARGE(INDEX(ISNUMBER(--MID(feed!G650,ROW($1:$6),1))*
ROW($1:$6),0),ROW($1:$6))+1,1)*10^ROW($1:$6)/10)</f>
        <v>0</v>
      </c>
      <c r="H22">
        <f>ROUNDDOWN(G22/4, 0)</f>
        <v>0</v>
      </c>
      <c r="I22" t="str">
        <f>feed!H650</f>
        <v>Standard</v>
      </c>
      <c r="J22">
        <f>SUMPRODUCT(MID(0&amp;feed!I650,LARGE(INDEX(ISNUMBER(--MID(feed!I650,ROW($1:$20),1))*
ROW($1:$20),0),ROW($1:$20))+1,1)*10^ROW($1:$20)/10)</f>
        <v>162</v>
      </c>
      <c r="K22">
        <f>SUMPRODUCT(MID(0&amp;feed!L650,LARGE(INDEX(ISNUMBER(--MID(feed!L650,ROW($1:$6),1))*
ROW($1:$6),0),ROW($1:$6))+1,1)*10^ROW($1:$6)/10)</f>
        <v>323</v>
      </c>
      <c r="L22">
        <f>SUMPRODUCT(MID(0&amp;feed!T650,LARGE(INDEX(ISNUMBER(--MID(feed!T650,ROW($1:$6),1))*
ROW($1:$6),0),ROW($1:$6))+1,1)*10^ROW($1:$6)/10)</f>
        <v>0</v>
      </c>
      <c r="M22" t="str">
        <f>feed!N650</f>
        <v>Indochina</v>
      </c>
      <c r="N22">
        <f>SUMPRODUCT(MID(0&amp;feed!U650,LARGE(INDEX(ISNUMBER(--MID(feed!U650,ROW($1:$6),1))*
ROW($1:$6),0),ROW($1:$6))+1,1)*10^ROW($1:$6)/10)</f>
        <v>0</v>
      </c>
      <c r="O22" t="str">
        <f>feed!O650</f>
        <v>Untapped</v>
      </c>
      <c r="P22" t="str">
        <f>feed!P650</f>
        <v>None</v>
      </c>
      <c r="Q22" s="4">
        <f>IFERROR(LEFT(SUMPRODUCT(MID(0&amp;feed!R650,LARGE(INDEX(ISNUMBER(--MID(feed!R650,ROW($1:$6),1))*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ROW($1:$6),0),ROW($1:$6))+1,1)*10^ROW($1:$6)/10))-1)*1,TRIM(LEFT(SUMPRODUCT(MID(0&amp;feed!R650,LARGE(INDEX(ISNUMBER(--MID(feed!R650,ROW($1:$6),1))*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ROW($1:$6),0),ROW($1:$6))+1,1)*10^ROW($1:$6)/10))-1)))</f>
        <v>2000</v>
      </c>
      <c r="R22" s="5">
        <f>feed!V650</f>
        <v>0</v>
      </c>
      <c r="S22" t="str">
        <f>feed!S650</f>
        <v>http://blocgame.com/stats.php?id=54485</v>
      </c>
      <c r="T22" s="5" t="str">
        <f>feed!W650</f>
        <v>Nice</v>
      </c>
      <c r="U22" s="5" t="str">
        <f>feed!X650</f>
        <v>2 Hundred Tons per month</v>
      </c>
      <c r="V22" s="5">
        <f>feed!Y650</f>
        <v>0</v>
      </c>
    </row>
    <row r="23" spans="1:22" hidden="1" x14ac:dyDescent="0.25">
      <c r="A23" t="str">
        <f>feed!A704</f>
        <v>Gutium</v>
      </c>
      <c r="B23" t="str">
        <f>feed!B704</f>
        <v>pavel92</v>
      </c>
      <c r="C23">
        <f>feed!K704</f>
        <v>0</v>
      </c>
      <c r="D23">
        <f>SUMPRODUCT(MID(0&amp;feed!D704,LARGE(INDEX(ISNUMBER(--MID(feed!D704,ROW($1:$6),1))*
ROW($1:$6),0),ROW($1:$6))+1,1)*10^ROW($1:$6)/10)</f>
        <v>20</v>
      </c>
      <c r="E23">
        <f>SUMPRODUCT(MID(0&amp;feed!E704,LARGE(INDEX(ISNUMBER(--MID(feed!E704,ROW($1:$6),1))*
ROW($1:$6),0),ROW($1:$6))+1,1)*10^ROW($1:$6)/10)</f>
        <v>0</v>
      </c>
      <c r="F23" t="str">
        <f>feed!F704</f>
        <v>Finest of the 19th century</v>
      </c>
      <c r="G23">
        <f>SUMPRODUCT(MID(0&amp;feed!G704,LARGE(INDEX(ISNUMBER(--MID(feed!G704,ROW($1:$6),1))*
ROW($1:$6),0),ROW($1:$6))+1,1)*10^ROW($1:$6)/10)</f>
        <v>0</v>
      </c>
      <c r="H23">
        <f>ROUNDDOWN(G23/4, 0)</f>
        <v>0</v>
      </c>
      <c r="I23" t="str">
        <f>feed!H704</f>
        <v>Standard</v>
      </c>
      <c r="J23">
        <f>SUMPRODUCT(MID(0&amp;feed!I704,LARGE(INDEX(ISNUMBER(--MID(feed!I704,ROW($1:$20),1))*
ROW($1:$20),0),ROW($1:$20))+1,1)*10^ROW($1:$20)/10)</f>
        <v>162</v>
      </c>
      <c r="K23">
        <f>SUMPRODUCT(MID(0&amp;feed!L704,LARGE(INDEX(ISNUMBER(--MID(feed!L704,ROW($1:$6),1))*
ROW($1:$6),0),ROW($1:$6))+1,1)*10^ROW($1:$6)/10)</f>
        <v>320</v>
      </c>
      <c r="L23">
        <f>SUMPRODUCT(MID(0&amp;feed!T704,LARGE(INDEX(ISNUMBER(--MID(feed!T704,ROW($1:$6),1))*
ROW($1:$6),0),ROW($1:$6))+1,1)*10^ROW($1:$6)/10)</f>
        <v>0</v>
      </c>
      <c r="M23" t="str">
        <f>feed!N704</f>
        <v>Mesopotamia</v>
      </c>
      <c r="N23">
        <f>SUMPRODUCT(MID(0&amp;feed!U704,LARGE(INDEX(ISNUMBER(--MID(feed!U704,ROW($1:$6),1))*
ROW($1:$6),0),ROW($1:$6))+1,1)*10^ROW($1:$6)/10)</f>
        <v>0</v>
      </c>
      <c r="O23" t="str">
        <f>feed!O704</f>
        <v>Untapped</v>
      </c>
      <c r="P23" t="str">
        <f>feed!P704</f>
        <v>None</v>
      </c>
      <c r="Q23" s="4">
        <f>IFERROR(LEFT(SUMPRODUCT(MID(0&amp;feed!R704,LARGE(INDEX(ISNUMBER(--MID(feed!R704,ROW($1:$6),1))*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ROW($1:$6),0),ROW($1:$6))+1,1)*10^ROW($1:$6)/10))-1)*1,TRIM(LEFT(SUMPRODUCT(MID(0&amp;feed!R704,LARGE(INDEX(ISNUMBER(--MID(feed!R704,ROW($1:$6),1))*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ROW($1:$6),0),ROW($1:$6))+1,1)*10^ROW($1:$6)/10))-1)))</f>
        <v>2000</v>
      </c>
      <c r="R23" s="5">
        <f>feed!V704</f>
        <v>0</v>
      </c>
      <c r="S23" t="str">
        <f>feed!S704</f>
        <v>http://blocgame.com/stats.php?id=61435</v>
      </c>
      <c r="T23" s="5" t="str">
        <f>feed!W704</f>
        <v>Nice</v>
      </c>
      <c r="U23" s="5" t="str">
        <f>feed!X704</f>
        <v>2 Hundred Tons per month</v>
      </c>
      <c r="V23" s="5">
        <f>feed!Y704</f>
        <v>0</v>
      </c>
    </row>
    <row r="24" spans="1:22" hidden="1" x14ac:dyDescent="0.25">
      <c r="A24" t="str">
        <f>feed!A746</f>
        <v>Carmin</v>
      </c>
      <c r="B24" t="str">
        <f>feed!B746</f>
        <v>What_me</v>
      </c>
      <c r="C24">
        <f>feed!K746</f>
        <v>0</v>
      </c>
      <c r="D24">
        <f>SUMPRODUCT(MID(0&amp;feed!D746,LARGE(INDEX(ISNUMBER(--MID(feed!D746,ROW($1:$6),1))*
ROW($1:$6),0),ROW($1:$6))+1,1)*10^ROW($1:$6)/10)</f>
        <v>20</v>
      </c>
      <c r="E24">
        <f>SUMPRODUCT(MID(0&amp;feed!E746,LARGE(INDEX(ISNUMBER(--MID(feed!E746,ROW($1:$6),1))*
ROW($1:$6),0),ROW($1:$6))+1,1)*10^ROW($1:$6)/10)</f>
        <v>0</v>
      </c>
      <c r="F24" t="str">
        <f>feed!F746</f>
        <v>Finest of the 19th century</v>
      </c>
      <c r="G24">
        <f>SUMPRODUCT(MID(0&amp;feed!G746,LARGE(INDEX(ISNUMBER(--MID(feed!G746,ROW($1:$6),1))*
ROW($1:$6),0),ROW($1:$6))+1,1)*10^ROW($1:$6)/10)</f>
        <v>0</v>
      </c>
      <c r="H24">
        <f>ROUNDDOWN(G24/4, 0)</f>
        <v>0</v>
      </c>
      <c r="I24" t="str">
        <f>feed!H746</f>
        <v>Standard</v>
      </c>
      <c r="J24">
        <f>SUMPRODUCT(MID(0&amp;feed!I746,LARGE(INDEX(ISNUMBER(--MID(feed!I746,ROW($1:$20),1))*
ROW($1:$20),0),ROW($1:$20))+1,1)*10^ROW($1:$20)/10)</f>
        <v>161</v>
      </c>
      <c r="K24">
        <f>SUMPRODUCT(MID(0&amp;feed!L746,LARGE(INDEX(ISNUMBER(--MID(feed!L746,ROW($1:$6),1))*
ROW($1:$6),0),ROW($1:$6))+1,1)*10^ROW($1:$6)/10)</f>
        <v>320</v>
      </c>
      <c r="L24">
        <f>SUMPRODUCT(MID(0&amp;feed!T746,LARGE(INDEX(ISNUMBER(--MID(feed!T746,ROW($1:$6),1))*
ROW($1:$6),0),ROW($1:$6))+1,1)*10^ROW($1:$6)/10)</f>
        <v>0</v>
      </c>
      <c r="M24" t="str">
        <f>feed!N746</f>
        <v>Arabia</v>
      </c>
      <c r="N24">
        <f>SUMPRODUCT(MID(0&amp;feed!U746,LARGE(INDEX(ISNUMBER(--MID(feed!U746,ROW($1:$6),1))*
ROW($1:$6),0),ROW($1:$6))+1,1)*10^ROW($1:$6)/10)</f>
        <v>0</v>
      </c>
      <c r="O24" t="str">
        <f>feed!O746</f>
        <v>Untapped</v>
      </c>
      <c r="P24" t="str">
        <f>feed!P746</f>
        <v>None</v>
      </c>
      <c r="Q24" s="4">
        <f>IFERROR(LEFT(SUMPRODUCT(MID(0&amp;feed!R746,LARGE(INDEX(ISNUMBER(--MID(feed!R746,ROW($1:$6),1))*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ROW($1:$6),0),ROW($1:$6))+1,1)*10^ROW($1:$6)/10))-1)*1,TRIM(LEFT(SUMPRODUCT(MID(0&amp;feed!R746,LARGE(INDEX(ISNUMBER(--MID(feed!R746,ROW($1:$6),1))*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ROW($1:$6),0),ROW($1:$6))+1,1)*10^ROW($1:$6)/10))-1)))</f>
        <v>2000</v>
      </c>
      <c r="R24" s="5">
        <f>feed!V746</f>
        <v>0</v>
      </c>
      <c r="S24" t="str">
        <f>feed!S746</f>
        <v>http://blocgame.com/stats.php?id=62862</v>
      </c>
      <c r="T24" s="5" t="str">
        <f>feed!W746</f>
        <v>Angelic</v>
      </c>
      <c r="U24" s="5" t="str">
        <f>feed!X746</f>
        <v>2 Hundred Tons per month</v>
      </c>
      <c r="V24" s="5">
        <f>feed!Y746</f>
        <v>0</v>
      </c>
    </row>
    <row r="25" spans="1:22" ht="15" hidden="1" customHeight="1" x14ac:dyDescent="0.25">
      <c r="A25" t="str">
        <f>feed!A747</f>
        <v>Nudnut</v>
      </c>
      <c r="B25" t="str">
        <f>feed!B747</f>
        <v>Mrc26</v>
      </c>
      <c r="C25">
        <f>feed!K747</f>
        <v>0</v>
      </c>
      <c r="D25">
        <f>SUMPRODUCT(MID(0&amp;feed!D747,LARGE(INDEX(ISNUMBER(--MID(feed!D747,ROW($1:$6),1))*
ROW($1:$6),0),ROW($1:$6))+1,1)*10^ROW($1:$6)/10)</f>
        <v>20</v>
      </c>
      <c r="E25">
        <f>SUMPRODUCT(MID(0&amp;feed!E747,LARGE(INDEX(ISNUMBER(--MID(feed!E747,ROW($1:$6),1))*
ROW($1:$6),0),ROW($1:$6))+1,1)*10^ROW($1:$6)/10)</f>
        <v>0</v>
      </c>
      <c r="F25" t="str">
        <f>feed!F747</f>
        <v>Finest of the 19th century</v>
      </c>
      <c r="G25">
        <f>SUMPRODUCT(MID(0&amp;feed!G747,LARGE(INDEX(ISNUMBER(--MID(feed!G747,ROW($1:$6),1))*
ROW($1:$6),0),ROW($1:$6))+1,1)*10^ROW($1:$6)/10)</f>
        <v>0</v>
      </c>
      <c r="H25">
        <f>ROUNDDOWN(G25/4, 0)</f>
        <v>0</v>
      </c>
      <c r="I25" t="str">
        <f>feed!H747</f>
        <v>Standard</v>
      </c>
      <c r="J25">
        <f>SUMPRODUCT(MID(0&amp;feed!I747,LARGE(INDEX(ISNUMBER(--MID(feed!I747,ROW($1:$20),1))*
ROW($1:$20),0),ROW($1:$20))+1,1)*10^ROW($1:$20)/10)</f>
        <v>161</v>
      </c>
      <c r="K25">
        <f>SUMPRODUCT(MID(0&amp;feed!L747,LARGE(INDEX(ISNUMBER(--MID(feed!L747,ROW($1:$6),1))*
ROW($1:$6),0),ROW($1:$6))+1,1)*10^ROW($1:$6)/10)</f>
        <v>320</v>
      </c>
      <c r="L25">
        <f>SUMPRODUCT(MID(0&amp;feed!T747,LARGE(INDEX(ISNUMBER(--MID(feed!T747,ROW($1:$6),1))*
ROW($1:$6),0),ROW($1:$6))+1,1)*10^ROW($1:$6)/10)</f>
        <v>0</v>
      </c>
      <c r="M25" t="str">
        <f>feed!N747</f>
        <v>East Indies</v>
      </c>
      <c r="N25">
        <f>SUMPRODUCT(MID(0&amp;feed!U747,LARGE(INDEX(ISNUMBER(--MID(feed!U747,ROW($1:$6),1))*
ROW($1:$6),0),ROW($1:$6))+1,1)*10^ROW($1:$6)/10)</f>
        <v>0</v>
      </c>
      <c r="O25" t="str">
        <f>feed!O747</f>
        <v>Untapped</v>
      </c>
      <c r="P25" t="str">
        <f>feed!P747</f>
        <v>None</v>
      </c>
      <c r="Q25" s="4">
        <f>IFERROR(LEFT(SUMPRODUCT(MID(0&amp;feed!R747,LARGE(INDEX(ISNUMBER(--MID(feed!R747,ROW($1:$6),1))*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ROW($1:$6),0),ROW($1:$6))+1,1)*10^ROW($1:$6)/10))-1)*1,TRIM(LEFT(SUMPRODUCT(MID(0&amp;feed!R747,LARGE(INDEX(ISNUMBER(--MID(feed!R747,ROW($1:$6),1))*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ROW($1:$6),0),ROW($1:$6))+1,1)*10^ROW($1:$6)/10))-1)))</f>
        <v>2000</v>
      </c>
      <c r="R25" s="5">
        <f>feed!V747</f>
        <v>0</v>
      </c>
      <c r="S25" t="str">
        <f>feed!S747</f>
        <v>http://blocgame.com/stats.php?id=62863</v>
      </c>
      <c r="T25" s="5" t="str">
        <f>feed!W747</f>
        <v>Angelic</v>
      </c>
      <c r="U25" s="5" t="str">
        <f>feed!X747</f>
        <v>2 Hundred Tons per month</v>
      </c>
      <c r="V25" s="5">
        <f>feed!Y747</f>
        <v>0</v>
      </c>
    </row>
    <row r="26" spans="1:22" ht="15" hidden="1" customHeight="1" x14ac:dyDescent="0.25">
      <c r="A26" t="str">
        <f>feed!A748</f>
        <v>K19</v>
      </c>
      <c r="B26" t="str">
        <f>feed!B748</f>
        <v>Haizat19</v>
      </c>
      <c r="C26">
        <f>feed!K748</f>
        <v>0</v>
      </c>
      <c r="D26">
        <f>SUMPRODUCT(MID(0&amp;feed!D748,LARGE(INDEX(ISNUMBER(--MID(feed!D748,ROW($1:$6),1))*
ROW($1:$6),0),ROW($1:$6))+1,1)*10^ROW($1:$6)/10)</f>
        <v>20</v>
      </c>
      <c r="E26">
        <f>SUMPRODUCT(MID(0&amp;feed!E748,LARGE(INDEX(ISNUMBER(--MID(feed!E748,ROW($1:$6),1))*
ROW($1:$6),0),ROW($1:$6))+1,1)*10^ROW($1:$6)/10)</f>
        <v>0</v>
      </c>
      <c r="F26" t="str">
        <f>feed!F748</f>
        <v>Finest of the 19th century</v>
      </c>
      <c r="G26">
        <f>SUMPRODUCT(MID(0&amp;feed!G748,LARGE(INDEX(ISNUMBER(--MID(feed!G748,ROW($1:$6),1))*
ROW($1:$6),0),ROW($1:$6))+1,1)*10^ROW($1:$6)/10)</f>
        <v>0</v>
      </c>
      <c r="H26">
        <f>ROUNDDOWN(G26/4, 0)</f>
        <v>0</v>
      </c>
      <c r="I26" t="str">
        <f>feed!H748</f>
        <v>Standard</v>
      </c>
      <c r="J26">
        <f>SUMPRODUCT(MID(0&amp;feed!I748,LARGE(INDEX(ISNUMBER(--MID(feed!I748,ROW($1:$20),1))*
ROW($1:$20),0),ROW($1:$20))+1,1)*10^ROW($1:$20)/10)</f>
        <v>161</v>
      </c>
      <c r="K26">
        <f>SUMPRODUCT(MID(0&amp;feed!L748,LARGE(INDEX(ISNUMBER(--MID(feed!L748,ROW($1:$6),1))*
ROW($1:$6),0),ROW($1:$6))+1,1)*10^ROW($1:$6)/10)</f>
        <v>320</v>
      </c>
      <c r="L26">
        <f>SUMPRODUCT(MID(0&amp;feed!T748,LARGE(INDEX(ISNUMBER(--MID(feed!T748,ROW($1:$6),1))*
ROW($1:$6),0),ROW($1:$6))+1,1)*10^ROW($1:$6)/10)</f>
        <v>0</v>
      </c>
      <c r="M26" t="str">
        <f>feed!N748</f>
        <v>Indochina</v>
      </c>
      <c r="N26">
        <f>SUMPRODUCT(MID(0&amp;feed!U748,LARGE(INDEX(ISNUMBER(--MID(feed!U748,ROW($1:$6),1))*
ROW($1:$6),0),ROW($1:$6))+1,1)*10^ROW($1:$6)/10)</f>
        <v>0</v>
      </c>
      <c r="O26" t="str">
        <f>feed!O748</f>
        <v>Untapped</v>
      </c>
      <c r="P26" t="str">
        <f>feed!P748</f>
        <v>None</v>
      </c>
      <c r="Q26" s="4">
        <f>IFERROR(LEFT(SUMPRODUCT(MID(0&amp;feed!R748,LARGE(INDEX(ISNUMBER(--MID(feed!R748,ROW($1:$6),1))*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ROW($1:$6),0),ROW($1:$6))+1,1)*10^ROW($1:$6)/10))-1)*1,TRIM(LEFT(SUMPRODUCT(MID(0&amp;feed!R748,LARGE(INDEX(ISNUMBER(--MID(feed!R748,ROW($1:$6),1))*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ROW($1:$6),0),ROW($1:$6))+1,1)*10^ROW($1:$6)/10))-1)))</f>
        <v>2000</v>
      </c>
      <c r="R26" s="5">
        <f>feed!V748</f>
        <v>0</v>
      </c>
      <c r="S26" t="str">
        <f>feed!S748</f>
        <v>http://blocgame.com/stats.php?id=62866</v>
      </c>
      <c r="T26" s="5" t="str">
        <f>feed!W748</f>
        <v>Angelic</v>
      </c>
      <c r="U26" s="5" t="str">
        <f>feed!X748</f>
        <v>2 Hundred Tons per month</v>
      </c>
      <c r="V26" s="5">
        <f>feed!Y748</f>
        <v>0</v>
      </c>
    </row>
    <row r="27" spans="1:22" ht="15" hidden="1" customHeight="1" x14ac:dyDescent="0.25">
      <c r="A27" t="str">
        <f>feed!A749</f>
        <v>sponges</v>
      </c>
      <c r="B27" t="str">
        <f>feed!B749</f>
        <v>sponge01</v>
      </c>
      <c r="C27">
        <f>feed!K749</f>
        <v>0</v>
      </c>
      <c r="D27">
        <f>SUMPRODUCT(MID(0&amp;feed!D749,LARGE(INDEX(ISNUMBER(--MID(feed!D749,ROW($1:$6),1))*
ROW($1:$6),0),ROW($1:$6))+1,1)*10^ROW($1:$6)/10)</f>
        <v>20</v>
      </c>
      <c r="E27">
        <f>SUMPRODUCT(MID(0&amp;feed!E749,LARGE(INDEX(ISNUMBER(--MID(feed!E749,ROW($1:$6),1))*
ROW($1:$6),0),ROW($1:$6))+1,1)*10^ROW($1:$6)/10)</f>
        <v>0</v>
      </c>
      <c r="F27" t="str">
        <f>feed!F749</f>
        <v>Finest of the 19th century</v>
      </c>
      <c r="G27">
        <f>SUMPRODUCT(MID(0&amp;feed!G749,LARGE(INDEX(ISNUMBER(--MID(feed!G749,ROW($1:$6),1))*
ROW($1:$6),0),ROW($1:$6))+1,1)*10^ROW($1:$6)/10)</f>
        <v>0</v>
      </c>
      <c r="H27">
        <f>ROUNDDOWN(G27/4, 0)</f>
        <v>0</v>
      </c>
      <c r="I27" t="str">
        <f>feed!H749</f>
        <v>Standard</v>
      </c>
      <c r="J27">
        <f>SUMPRODUCT(MID(0&amp;feed!I749,LARGE(INDEX(ISNUMBER(--MID(feed!I749,ROW($1:$20),1))*
ROW($1:$20),0),ROW($1:$20))+1,1)*10^ROW($1:$20)/10)</f>
        <v>161</v>
      </c>
      <c r="K27">
        <f>SUMPRODUCT(MID(0&amp;feed!L749,LARGE(INDEX(ISNUMBER(--MID(feed!L749,ROW($1:$6),1))*
ROW($1:$6),0),ROW($1:$6))+1,1)*10^ROW($1:$6)/10)</f>
        <v>320</v>
      </c>
      <c r="L27">
        <f>SUMPRODUCT(MID(0&amp;feed!T749,LARGE(INDEX(ISNUMBER(--MID(feed!T749,ROW($1:$6),1))*
ROW($1:$6),0),ROW($1:$6))+1,1)*10^ROW($1:$6)/10)</f>
        <v>0</v>
      </c>
      <c r="M27" t="str">
        <f>feed!N749</f>
        <v>Arabia</v>
      </c>
      <c r="N27">
        <f>SUMPRODUCT(MID(0&amp;feed!U749,LARGE(INDEX(ISNUMBER(--MID(feed!U749,ROW($1:$6),1))*
ROW($1:$6),0),ROW($1:$6))+1,1)*10^ROW($1:$6)/10)</f>
        <v>0</v>
      </c>
      <c r="O27" t="str">
        <f>feed!O749</f>
        <v>Untapped</v>
      </c>
      <c r="P27" t="str">
        <f>feed!P749</f>
        <v>None</v>
      </c>
      <c r="Q27" s="4">
        <f>IFERROR(LEFT(SUMPRODUCT(MID(0&amp;feed!R749,LARGE(INDEX(ISNUMBER(--MID(feed!R749,ROW($1:$6),1))*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ROW($1:$6),0),ROW($1:$6))+1,1)*10^ROW($1:$6)/10))-1)*1,TRIM(LEFT(SUMPRODUCT(MID(0&amp;feed!R749,LARGE(INDEX(ISNUMBER(--MID(feed!R749,ROW($1:$6),1))*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ROW($1:$6),0),ROW($1:$6))+1,1)*10^ROW($1:$6)/10))-1)))</f>
        <v>2000</v>
      </c>
      <c r="R27" s="5">
        <f>feed!V749</f>
        <v>0</v>
      </c>
      <c r="S27" t="str">
        <f>feed!S749</f>
        <v>http://blocgame.com/stats.php?id=62867</v>
      </c>
      <c r="T27" s="5" t="str">
        <f>feed!W749</f>
        <v>Angelic</v>
      </c>
      <c r="U27" s="5" t="str">
        <f>feed!X749</f>
        <v>2 Hundred Tons per month</v>
      </c>
      <c r="V27" s="5">
        <f>feed!Y749</f>
        <v>0</v>
      </c>
    </row>
    <row r="28" spans="1:22" ht="15" hidden="1" customHeight="1" x14ac:dyDescent="0.25">
      <c r="A28" t="str">
        <f>feed!A674</f>
        <v>FSOMA</v>
      </c>
      <c r="B28" t="str">
        <f>feed!B674</f>
        <v>Fascist Toonder</v>
      </c>
      <c r="C28">
        <f>feed!K674</f>
        <v>0</v>
      </c>
      <c r="D28">
        <f>SUMPRODUCT(MID(0&amp;feed!D674,LARGE(INDEX(ISNUMBER(--MID(feed!D674,ROW($1:$6),1))*
ROW($1:$6),0),ROW($1:$6))+1,1)*10^ROW($1:$6)/10)</f>
        <v>20</v>
      </c>
      <c r="E28">
        <f>SUMPRODUCT(MID(0&amp;feed!E674,LARGE(INDEX(ISNUMBER(--MID(feed!E674,ROW($1:$6),1))*
ROW($1:$6),0),ROW($1:$6))+1,1)*10^ROW($1:$6)/10)</f>
        <v>0</v>
      </c>
      <c r="F28" t="str">
        <f>feed!F674</f>
        <v>Finest of the 19th century</v>
      </c>
      <c r="G28">
        <f>SUMPRODUCT(MID(0&amp;feed!G674,LARGE(INDEX(ISNUMBER(--MID(feed!G674,ROW($1:$6),1))*
ROW($1:$6),0),ROW($1:$6))+1,1)*10^ROW($1:$6)/10)</f>
        <v>0</v>
      </c>
      <c r="H28">
        <f>ROUNDDOWN(G28/4, 0)</f>
        <v>0</v>
      </c>
      <c r="I28" t="str">
        <f>feed!H674</f>
        <v>Standard</v>
      </c>
      <c r="J28">
        <f>SUMPRODUCT(MID(0&amp;feed!I674,LARGE(INDEX(ISNUMBER(--MID(feed!I674,ROW($1:$20),1))*
ROW($1:$20),0),ROW($1:$20))+1,1)*10^ROW($1:$20)/10)</f>
        <v>160</v>
      </c>
      <c r="K28">
        <f>SUMPRODUCT(MID(0&amp;feed!L674,LARGE(INDEX(ISNUMBER(--MID(feed!L674,ROW($1:$6),1))*
ROW($1:$6),0),ROW($1:$6))+1,1)*10^ROW($1:$6)/10)</f>
        <v>323</v>
      </c>
      <c r="L28">
        <f>SUMPRODUCT(MID(0&amp;feed!T674,LARGE(INDEX(ISNUMBER(--MID(feed!T674,ROW($1:$6),1))*
ROW($1:$6),0),ROW($1:$6))+1,1)*10^ROW($1:$6)/10)</f>
        <v>0</v>
      </c>
      <c r="M28" t="str">
        <f>feed!N674</f>
        <v>Mesoamerica</v>
      </c>
      <c r="N28">
        <f>SUMPRODUCT(MID(0&amp;feed!U674,LARGE(INDEX(ISNUMBER(--MID(feed!U674,ROW($1:$6),1))*
ROW($1:$6),0),ROW($1:$6))+1,1)*10^ROW($1:$6)/10)</f>
        <v>0</v>
      </c>
      <c r="O28" t="str">
        <f>feed!O674</f>
        <v>Untapped</v>
      </c>
      <c r="P28" t="str">
        <f>feed!P674</f>
        <v>None</v>
      </c>
      <c r="Q28" s="4">
        <f>IFERROR(LEFT(SUMPRODUCT(MID(0&amp;feed!R674,LARGE(INDEX(ISNUMBER(--MID(feed!R674,ROW($1:$6),1))*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ROW($1:$6),0),ROW($1:$6))+1,1)*10^ROW($1:$6)/10))-1)*1,TRIM(LEFT(SUMPRODUCT(MID(0&amp;feed!R674,LARGE(INDEX(ISNUMBER(--MID(feed!R674,ROW($1:$6),1))*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ROW($1:$6),0),ROW($1:$6))+1,1)*10^ROW($1:$6)/10))-1)))</f>
        <v>2000</v>
      </c>
      <c r="R28" s="5">
        <f>feed!V674</f>
        <v>0</v>
      </c>
      <c r="S28" t="str">
        <f>feed!S674</f>
        <v>http://blocgame.com/stats.php?id=60165</v>
      </c>
      <c r="T28" s="5" t="str">
        <f>feed!W674</f>
        <v>Nice</v>
      </c>
      <c r="U28" s="5" t="str">
        <f>feed!X674</f>
        <v>2 Hundred Tons per month</v>
      </c>
      <c r="V28" s="5">
        <f>feed!Y674</f>
        <v>0</v>
      </c>
    </row>
    <row r="29" spans="1:22" ht="15" hidden="1" customHeight="1" x14ac:dyDescent="0.25">
      <c r="A29" t="str">
        <f>feed!A676</f>
        <v>Sana</v>
      </c>
      <c r="B29" t="str">
        <f>feed!B676</f>
        <v>twiceleader</v>
      </c>
      <c r="C29">
        <f>feed!K676</f>
        <v>0</v>
      </c>
      <c r="D29">
        <f>SUMPRODUCT(MID(0&amp;feed!D676,LARGE(INDEX(ISNUMBER(--MID(feed!D676,ROW($1:$6),1))*
ROW($1:$6),0),ROW($1:$6))+1,1)*10^ROW($1:$6)/10)</f>
        <v>20</v>
      </c>
      <c r="E29">
        <f>SUMPRODUCT(MID(0&amp;feed!E676,LARGE(INDEX(ISNUMBER(--MID(feed!E676,ROW($1:$6),1))*
ROW($1:$6),0),ROW($1:$6))+1,1)*10^ROW($1:$6)/10)</f>
        <v>0</v>
      </c>
      <c r="F29" t="str">
        <f>feed!F676</f>
        <v>Finest of the 19th century</v>
      </c>
      <c r="G29">
        <f>SUMPRODUCT(MID(0&amp;feed!G676,LARGE(INDEX(ISNUMBER(--MID(feed!G676,ROW($1:$6),1))*
ROW($1:$6),0),ROW($1:$6))+1,1)*10^ROW($1:$6)/10)</f>
        <v>0</v>
      </c>
      <c r="H29">
        <f>ROUNDDOWN(G29/4, 0)</f>
        <v>0</v>
      </c>
      <c r="I29" t="str">
        <f>feed!H676</f>
        <v>Standard</v>
      </c>
      <c r="J29">
        <f>SUMPRODUCT(MID(0&amp;feed!I676,LARGE(INDEX(ISNUMBER(--MID(feed!I676,ROW($1:$20),1))*
ROW($1:$20),0),ROW($1:$20))+1,1)*10^ROW($1:$20)/10)</f>
        <v>159</v>
      </c>
      <c r="K29">
        <f>SUMPRODUCT(MID(0&amp;feed!L676,LARGE(INDEX(ISNUMBER(--MID(feed!L676,ROW($1:$6),1))*
ROW($1:$6),0),ROW($1:$6))+1,1)*10^ROW($1:$6)/10)</f>
        <v>323</v>
      </c>
      <c r="L29">
        <f>SUMPRODUCT(MID(0&amp;feed!T676,LARGE(INDEX(ISNUMBER(--MID(feed!T676,ROW($1:$6),1))*
ROW($1:$6),0),ROW($1:$6))+1,1)*10^ROW($1:$6)/10)</f>
        <v>0</v>
      </c>
      <c r="M29" t="str">
        <f>feed!N676</f>
        <v>China</v>
      </c>
      <c r="N29">
        <f>SUMPRODUCT(MID(0&amp;feed!U676,LARGE(INDEX(ISNUMBER(--MID(feed!U676,ROW($1:$6),1))*
ROW($1:$6),0),ROW($1:$6))+1,1)*10^ROW($1:$6)/10)</f>
        <v>0</v>
      </c>
      <c r="O29" t="str">
        <f>feed!O676</f>
        <v>Untapped</v>
      </c>
      <c r="P29" t="str">
        <f>feed!P676</f>
        <v>None</v>
      </c>
      <c r="Q29" s="4">
        <f>IFERROR(LEFT(SUMPRODUCT(MID(0&amp;feed!R676,LARGE(INDEX(ISNUMBER(--MID(feed!R676,ROW($1:$6),1))*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ROW($1:$6),0),ROW($1:$6))+1,1)*10^ROW($1:$6)/10))-1)*1,TRIM(LEFT(SUMPRODUCT(MID(0&amp;feed!R676,LARGE(INDEX(ISNUMBER(--MID(feed!R676,ROW($1:$6),1))*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ROW($1:$6),0),ROW($1:$6))+1,1)*10^ROW($1:$6)/10))-1)))</f>
        <v>2000</v>
      </c>
      <c r="R29" s="5">
        <f>feed!V676</f>
        <v>0</v>
      </c>
      <c r="S29" t="str">
        <f>feed!S676</f>
        <v>http://blocgame.com/stats.php?id=60262</v>
      </c>
      <c r="T29" s="5" t="str">
        <f>feed!W676</f>
        <v>Nice</v>
      </c>
      <c r="U29" s="5" t="str">
        <f>feed!X676</f>
        <v>2 Hundred Tons per month</v>
      </c>
      <c r="V29" s="5">
        <f>feed!Y676</f>
        <v>0</v>
      </c>
    </row>
    <row r="30" spans="1:22" ht="15" hidden="1" customHeight="1" x14ac:dyDescent="0.25">
      <c r="A30" t="str">
        <f>feed!A728</f>
        <v>Ongcan</v>
      </c>
      <c r="B30" t="str">
        <f>feed!B728</f>
        <v>OngCan</v>
      </c>
      <c r="C30">
        <f>feed!K728</f>
        <v>0</v>
      </c>
      <c r="D30">
        <f>SUMPRODUCT(MID(0&amp;feed!D728,LARGE(INDEX(ISNUMBER(--MID(feed!D728,ROW($1:$6),1))*
ROW($1:$6),0),ROW($1:$6))+1,1)*10^ROW($1:$6)/10)</f>
        <v>20</v>
      </c>
      <c r="E30">
        <f>SUMPRODUCT(MID(0&amp;feed!E728,LARGE(INDEX(ISNUMBER(--MID(feed!E728,ROW($1:$6),1))*
ROW($1:$6),0),ROW($1:$6))+1,1)*10^ROW($1:$6)/10)</f>
        <v>0</v>
      </c>
      <c r="F30" t="str">
        <f>feed!F728</f>
        <v>Finest of the 19th century</v>
      </c>
      <c r="G30">
        <f>SUMPRODUCT(MID(0&amp;feed!G728,LARGE(INDEX(ISNUMBER(--MID(feed!G728,ROW($1:$6),1))*
ROW($1:$6),0),ROW($1:$6))+1,1)*10^ROW($1:$6)/10)</f>
        <v>0</v>
      </c>
      <c r="H30">
        <f>ROUNDDOWN(G30/4, 0)</f>
        <v>0</v>
      </c>
      <c r="I30" t="str">
        <f>feed!H728</f>
        <v>Standard</v>
      </c>
      <c r="J30">
        <f>SUMPRODUCT(MID(0&amp;feed!I728,LARGE(INDEX(ISNUMBER(--MID(feed!I728,ROW($1:$20),1))*
ROW($1:$20),0),ROW($1:$20))+1,1)*10^ROW($1:$20)/10)</f>
        <v>159</v>
      </c>
      <c r="K30">
        <f>SUMPRODUCT(MID(0&amp;feed!L728,LARGE(INDEX(ISNUMBER(--MID(feed!L728,ROW($1:$6),1))*
ROW($1:$6),0),ROW($1:$6))+1,1)*10^ROW($1:$6)/10)</f>
        <v>320</v>
      </c>
      <c r="L30">
        <f>SUMPRODUCT(MID(0&amp;feed!T728,LARGE(INDEX(ISNUMBER(--MID(feed!T728,ROW($1:$6),1))*
ROW($1:$6),0),ROW($1:$6))+1,1)*10^ROW($1:$6)/10)</f>
        <v>0</v>
      </c>
      <c r="M30" t="str">
        <f>feed!N728</f>
        <v>Indochina</v>
      </c>
      <c r="N30">
        <f>SUMPRODUCT(MID(0&amp;feed!U728,LARGE(INDEX(ISNUMBER(--MID(feed!U728,ROW($1:$6),1))*
ROW($1:$6),0),ROW($1:$6))+1,1)*10^ROW($1:$6)/10)</f>
        <v>0</v>
      </c>
      <c r="O30" t="str">
        <f>feed!O728</f>
        <v>Untapped</v>
      </c>
      <c r="P30" t="str">
        <f>feed!P728</f>
        <v>None</v>
      </c>
      <c r="Q30" s="4">
        <f>IFERROR(LEFT(SUMPRODUCT(MID(0&amp;feed!R728,LARGE(INDEX(ISNUMBER(--MID(feed!R728,ROW($1:$6),1))*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ROW($1:$6),0),ROW($1:$6))+1,1)*10^ROW($1:$6)/10))-1)*1,TRIM(LEFT(SUMPRODUCT(MID(0&amp;feed!R728,LARGE(INDEX(ISNUMBER(--MID(feed!R728,ROW($1:$6),1))*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ROW($1:$6),0),ROW($1:$6))+1,1)*10^ROW($1:$6)/10))-1)))</f>
        <v>2000</v>
      </c>
      <c r="R30" s="5">
        <f>feed!V728</f>
        <v>0</v>
      </c>
      <c r="S30" t="str">
        <f>feed!S728</f>
        <v>http://blocgame.com/stats.php?id=62393</v>
      </c>
      <c r="T30" s="5" t="str">
        <f>feed!W728</f>
        <v>Nice</v>
      </c>
      <c r="U30" s="5" t="str">
        <f>feed!X728</f>
        <v>2 Hundred Tons per month</v>
      </c>
      <c r="V30" s="5">
        <f>feed!Y728</f>
        <v>0</v>
      </c>
    </row>
    <row r="31" spans="1:22" ht="15" hidden="1" customHeight="1" x14ac:dyDescent="0.25">
      <c r="A31" t="str">
        <f>feed!A750</f>
        <v>Kogiume</v>
      </c>
      <c r="B31" t="str">
        <f>feed!B750</f>
        <v>rags</v>
      </c>
      <c r="C31">
        <f>feed!K750</f>
        <v>0</v>
      </c>
      <c r="D31">
        <f>SUMPRODUCT(MID(0&amp;feed!D750,LARGE(INDEX(ISNUMBER(--MID(feed!D750,ROW($1:$6),1))*
ROW($1:$6),0),ROW($1:$6))+1,1)*10^ROW($1:$6)/10)</f>
        <v>20</v>
      </c>
      <c r="E31">
        <f>SUMPRODUCT(MID(0&amp;feed!E750,LARGE(INDEX(ISNUMBER(--MID(feed!E750,ROW($1:$6),1))*
ROW($1:$6),0),ROW($1:$6))+1,1)*10^ROW($1:$6)/10)</f>
        <v>0</v>
      </c>
      <c r="F31" t="str">
        <f>feed!F750</f>
        <v>Finest of the 19th century</v>
      </c>
      <c r="G31">
        <f>SUMPRODUCT(MID(0&amp;feed!G750,LARGE(INDEX(ISNUMBER(--MID(feed!G750,ROW($1:$6),1))*
ROW($1:$6),0),ROW($1:$6))+1,1)*10^ROW($1:$6)/10)</f>
        <v>0</v>
      </c>
      <c r="H31">
        <f>ROUNDDOWN(G31/4, 0)</f>
        <v>0</v>
      </c>
      <c r="I31" t="str">
        <f>feed!H750</f>
        <v>Standard</v>
      </c>
      <c r="J31">
        <f>SUMPRODUCT(MID(0&amp;feed!I750,LARGE(INDEX(ISNUMBER(--MID(feed!I750,ROW($1:$20),1))*
ROW($1:$20),0),ROW($1:$20))+1,1)*10^ROW($1:$20)/10)</f>
        <v>159</v>
      </c>
      <c r="K31">
        <f>SUMPRODUCT(MID(0&amp;feed!L750,LARGE(INDEX(ISNUMBER(--MID(feed!L750,ROW($1:$6),1))*
ROW($1:$6),0),ROW($1:$6))+1,1)*10^ROW($1:$6)/10)</f>
        <v>320</v>
      </c>
      <c r="L31">
        <f>SUMPRODUCT(MID(0&amp;feed!T750,LARGE(INDEX(ISNUMBER(--MID(feed!T750,ROW($1:$6),1))*
ROW($1:$6),0),ROW($1:$6))+1,1)*10^ROW($1:$6)/10)</f>
        <v>0</v>
      </c>
      <c r="M31" t="str">
        <f>feed!N750</f>
        <v>Guinea</v>
      </c>
      <c r="N31">
        <f>SUMPRODUCT(MID(0&amp;feed!U750,LARGE(INDEX(ISNUMBER(--MID(feed!U750,ROW($1:$6),1))*
ROW($1:$6),0),ROW($1:$6))+1,1)*10^ROW($1:$6)/10)</f>
        <v>0</v>
      </c>
      <c r="O31" t="str">
        <f>feed!O750</f>
        <v>Untapped</v>
      </c>
      <c r="P31" t="str">
        <f>feed!P750</f>
        <v>None</v>
      </c>
      <c r="Q31" s="4">
        <f>IFERROR(LEFT(SUMPRODUCT(MID(0&amp;feed!R750,LARGE(INDEX(ISNUMBER(--MID(feed!R750,ROW($1:$6),1))*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ROW($1:$6),0),ROW($1:$6))+1,1)*10^ROW($1:$6)/10))-1)*1,TRIM(LEFT(SUMPRODUCT(MID(0&amp;feed!R750,LARGE(INDEX(ISNUMBER(--MID(feed!R750,ROW($1:$6),1))*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ROW($1:$6),0),ROW($1:$6))+1,1)*10^ROW($1:$6)/10))-1)))</f>
        <v>2000</v>
      </c>
      <c r="R31" s="5">
        <f>feed!V750</f>
        <v>0</v>
      </c>
      <c r="S31" t="str">
        <f>feed!S750</f>
        <v>http://blocgame.com/stats.php?id=62869</v>
      </c>
      <c r="T31" s="5" t="str">
        <f>feed!W750</f>
        <v>Angelic</v>
      </c>
      <c r="U31" s="5" t="str">
        <f>feed!X750</f>
        <v>2 Hundred Tons per month</v>
      </c>
      <c r="V31" s="5">
        <f>feed!Y750</f>
        <v>0</v>
      </c>
    </row>
    <row r="32" spans="1:22" ht="15" hidden="1" customHeight="1" x14ac:dyDescent="0.25">
      <c r="A32" t="str">
        <f>feed!A662</f>
        <v>gratagula</v>
      </c>
      <c r="B32" t="str">
        <f>feed!B662</f>
        <v>w2e2w2e2</v>
      </c>
      <c r="C32">
        <f>feed!K662</f>
        <v>0</v>
      </c>
      <c r="D32">
        <f>SUMPRODUCT(MID(0&amp;feed!D662,LARGE(INDEX(ISNUMBER(--MID(feed!D662,ROW($1:$6),1))*
ROW($1:$6),0),ROW($1:$6))+1,1)*10^ROW($1:$6)/10)</f>
        <v>20</v>
      </c>
      <c r="E32">
        <f>SUMPRODUCT(MID(0&amp;feed!E662,LARGE(INDEX(ISNUMBER(--MID(feed!E662,ROW($1:$6),1))*
ROW($1:$6),0),ROW($1:$6))+1,1)*10^ROW($1:$6)/10)</f>
        <v>0</v>
      </c>
      <c r="F32" t="str">
        <f>feed!F662</f>
        <v>Finest of the 19th century</v>
      </c>
      <c r="G32">
        <f>SUMPRODUCT(MID(0&amp;feed!G662,LARGE(INDEX(ISNUMBER(--MID(feed!G662,ROW($1:$6),1))*
ROW($1:$6),0),ROW($1:$6))+1,1)*10^ROW($1:$6)/10)</f>
        <v>0</v>
      </c>
      <c r="H32">
        <f>ROUNDDOWN(G32/4, 0)</f>
        <v>0</v>
      </c>
      <c r="I32" t="str">
        <f>feed!H662</f>
        <v>Standard</v>
      </c>
      <c r="J32">
        <f>SUMPRODUCT(MID(0&amp;feed!I662,LARGE(INDEX(ISNUMBER(--MID(feed!I662,ROW($1:$20),1))*
ROW($1:$20),0),ROW($1:$20))+1,1)*10^ROW($1:$20)/10)</f>
        <v>158</v>
      </c>
      <c r="K32">
        <f>SUMPRODUCT(MID(0&amp;feed!L662,LARGE(INDEX(ISNUMBER(--MID(feed!L662,ROW($1:$6),1))*
ROW($1:$6),0),ROW($1:$6))+1,1)*10^ROW($1:$6)/10)</f>
        <v>323</v>
      </c>
      <c r="L32">
        <f>SUMPRODUCT(MID(0&amp;feed!T662,LARGE(INDEX(ISNUMBER(--MID(feed!T662,ROW($1:$6),1))*
ROW($1:$6),0),ROW($1:$6))+1,1)*10^ROW($1:$6)/10)</f>
        <v>0</v>
      </c>
      <c r="M32" t="str">
        <f>feed!N662</f>
        <v>China</v>
      </c>
      <c r="N32">
        <f>SUMPRODUCT(MID(0&amp;feed!U662,LARGE(INDEX(ISNUMBER(--MID(feed!U662,ROW($1:$6),1))*
ROW($1:$6),0),ROW($1:$6))+1,1)*10^ROW($1:$6)/10)</f>
        <v>0</v>
      </c>
      <c r="O32" t="str">
        <f>feed!O662</f>
        <v>Untapped</v>
      </c>
      <c r="P32" t="str">
        <f>feed!P662</f>
        <v>None</v>
      </c>
      <c r="Q32" s="4">
        <f>IFERROR(LEFT(SUMPRODUCT(MID(0&amp;feed!R662,LARGE(INDEX(ISNUMBER(--MID(feed!R662,ROW($1:$6),1))*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ROW($1:$6),0),ROW($1:$6))+1,1)*10^ROW($1:$6)/10))-1)*1,TRIM(LEFT(SUMPRODUCT(MID(0&amp;feed!R662,LARGE(INDEX(ISNUMBER(--MID(feed!R662,ROW($1:$6),1))*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ROW($1:$6),0),ROW($1:$6))+1,1)*10^ROW($1:$6)/10))-1)))</f>
        <v>2000</v>
      </c>
      <c r="R32" s="5">
        <f>feed!V662</f>
        <v>0</v>
      </c>
      <c r="S32" t="str">
        <f>feed!S662</f>
        <v>http://blocgame.com/stats.php?id=58756</v>
      </c>
      <c r="T32" s="5" t="str">
        <f>feed!W662</f>
        <v>Nice</v>
      </c>
      <c r="U32" s="5" t="str">
        <f>feed!X662</f>
        <v>2 Hundred Tons per month</v>
      </c>
      <c r="V32" s="5">
        <f>feed!Y662</f>
        <v>0</v>
      </c>
    </row>
    <row r="33" spans="1:22" ht="15" hidden="1" customHeight="1" x14ac:dyDescent="0.25">
      <c r="A33" t="str">
        <f>feed!A751</f>
        <v>Kamerun</v>
      </c>
      <c r="B33" t="str">
        <f>feed!B751</f>
        <v>StuningStar</v>
      </c>
      <c r="C33">
        <f>feed!K751</f>
        <v>0</v>
      </c>
      <c r="D33">
        <f>SUMPRODUCT(MID(0&amp;feed!D751,LARGE(INDEX(ISNUMBER(--MID(feed!D751,ROW($1:$6),1))*
ROW($1:$6),0),ROW($1:$6))+1,1)*10^ROW($1:$6)/10)</f>
        <v>20</v>
      </c>
      <c r="E33">
        <f>SUMPRODUCT(MID(0&amp;feed!E751,LARGE(INDEX(ISNUMBER(--MID(feed!E751,ROW($1:$6),1))*
ROW($1:$6),0),ROW($1:$6))+1,1)*10^ROW($1:$6)/10)</f>
        <v>0</v>
      </c>
      <c r="F33" t="str">
        <f>feed!F751</f>
        <v>Finest of the 19th century</v>
      </c>
      <c r="G33">
        <f>SUMPRODUCT(MID(0&amp;feed!G751,LARGE(INDEX(ISNUMBER(--MID(feed!G751,ROW($1:$6),1))*
ROW($1:$6),0),ROW($1:$6))+1,1)*10^ROW($1:$6)/10)</f>
        <v>0</v>
      </c>
      <c r="H33">
        <f>ROUNDDOWN(G33/4, 0)</f>
        <v>0</v>
      </c>
      <c r="I33" t="str">
        <f>feed!H751</f>
        <v>Standard</v>
      </c>
      <c r="J33">
        <f>SUMPRODUCT(MID(0&amp;feed!I751,LARGE(INDEX(ISNUMBER(--MID(feed!I751,ROW($1:$20),1))*
ROW($1:$20),0),ROW($1:$20))+1,1)*10^ROW($1:$20)/10)</f>
        <v>157</v>
      </c>
      <c r="K33">
        <f>SUMPRODUCT(MID(0&amp;feed!L751,LARGE(INDEX(ISNUMBER(--MID(feed!L751,ROW($1:$6),1))*
ROW($1:$6),0),ROW($1:$6))+1,1)*10^ROW($1:$6)/10)</f>
        <v>320</v>
      </c>
      <c r="L33">
        <f>SUMPRODUCT(MID(0&amp;feed!T751,LARGE(INDEX(ISNUMBER(--MID(feed!T751,ROW($1:$6),1))*
ROW($1:$6),0),ROW($1:$6))+1,1)*10^ROW($1:$6)/10)</f>
        <v>0</v>
      </c>
      <c r="M33" t="str">
        <f>feed!N751</f>
        <v>East Africa</v>
      </c>
      <c r="N33">
        <f>SUMPRODUCT(MID(0&amp;feed!U751,LARGE(INDEX(ISNUMBER(--MID(feed!U751,ROW($1:$6),1))*
ROW($1:$6),0),ROW($1:$6))+1,1)*10^ROW($1:$6)/10)</f>
        <v>0</v>
      </c>
      <c r="O33" t="str">
        <f>feed!O751</f>
        <v>Untapped</v>
      </c>
      <c r="P33" t="str">
        <f>feed!P751</f>
        <v>None</v>
      </c>
      <c r="Q33" s="4">
        <f>IFERROR(LEFT(SUMPRODUCT(MID(0&amp;feed!R751,LARGE(INDEX(ISNUMBER(--MID(feed!R751,ROW($1:$6),1))*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ROW($1:$6),0),ROW($1:$6))+1,1)*10^ROW($1:$6)/10))-1)*1,TRIM(LEFT(SUMPRODUCT(MID(0&amp;feed!R751,LARGE(INDEX(ISNUMBER(--MID(feed!R751,ROW($1:$6),1))*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ROW($1:$6),0),ROW($1:$6))+1,1)*10^ROW($1:$6)/10))-1)))</f>
        <v>2000</v>
      </c>
      <c r="R33" s="5">
        <f>feed!V751</f>
        <v>0</v>
      </c>
      <c r="S33" t="str">
        <f>feed!S751</f>
        <v>http://blocgame.com/stats.php?id=62870</v>
      </c>
      <c r="T33" s="5" t="str">
        <f>feed!W751</f>
        <v>Angelic</v>
      </c>
      <c r="U33" s="5" t="str">
        <f>feed!X751</f>
        <v>2 Hundred Tons per month</v>
      </c>
      <c r="V33" s="5">
        <f>feed!Y751</f>
        <v>0</v>
      </c>
    </row>
    <row r="34" spans="1:22" ht="15" hidden="1" customHeight="1" x14ac:dyDescent="0.25">
      <c r="A34" t="str">
        <f>feed!A752</f>
        <v>Chebaa</v>
      </c>
      <c r="B34" t="str">
        <f>feed!B752</f>
        <v>MoustaphaS</v>
      </c>
      <c r="C34">
        <f>feed!K752</f>
        <v>0</v>
      </c>
      <c r="D34">
        <f>SUMPRODUCT(MID(0&amp;feed!D752,LARGE(INDEX(ISNUMBER(--MID(feed!D752,ROW($1:$6),1))*
ROW($1:$6),0),ROW($1:$6))+1,1)*10^ROW($1:$6)/10)</f>
        <v>20</v>
      </c>
      <c r="E34">
        <f>SUMPRODUCT(MID(0&amp;feed!E752,LARGE(INDEX(ISNUMBER(--MID(feed!E752,ROW($1:$6),1))*
ROW($1:$6),0),ROW($1:$6))+1,1)*10^ROW($1:$6)/10)</f>
        <v>0</v>
      </c>
      <c r="F34" t="str">
        <f>feed!F752</f>
        <v>Finest of the 19th century</v>
      </c>
      <c r="G34">
        <f>SUMPRODUCT(MID(0&amp;feed!G752,LARGE(INDEX(ISNUMBER(--MID(feed!G752,ROW($1:$6),1))*
ROW($1:$6),0),ROW($1:$6))+1,1)*10^ROW($1:$6)/10)</f>
        <v>0</v>
      </c>
      <c r="H34">
        <f>ROUNDDOWN(G34/4, 0)</f>
        <v>0</v>
      </c>
      <c r="I34" t="str">
        <f>feed!H752</f>
        <v>Standard</v>
      </c>
      <c r="J34">
        <f>SUMPRODUCT(MID(0&amp;feed!I752,LARGE(INDEX(ISNUMBER(--MID(feed!I752,ROW($1:$20),1))*
ROW($1:$20),0),ROW($1:$20))+1,1)*10^ROW($1:$20)/10)</f>
        <v>157</v>
      </c>
      <c r="K34">
        <f>SUMPRODUCT(MID(0&amp;feed!L752,LARGE(INDEX(ISNUMBER(--MID(feed!L752,ROW($1:$6),1))*
ROW($1:$6),0),ROW($1:$6))+1,1)*10^ROW($1:$6)/10)</f>
        <v>320</v>
      </c>
      <c r="L34">
        <f>SUMPRODUCT(MID(0&amp;feed!T752,LARGE(INDEX(ISNUMBER(--MID(feed!T752,ROW($1:$6),1))*
ROW($1:$6),0),ROW($1:$6))+1,1)*10^ROW($1:$6)/10)</f>
        <v>0</v>
      </c>
      <c r="M34" t="str">
        <f>feed!N752</f>
        <v>Mesopotamia</v>
      </c>
      <c r="N34">
        <f>SUMPRODUCT(MID(0&amp;feed!U752,LARGE(INDEX(ISNUMBER(--MID(feed!U752,ROW($1:$6),1))*
ROW($1:$6),0),ROW($1:$6))+1,1)*10^ROW($1:$6)/10)</f>
        <v>0</v>
      </c>
      <c r="O34" t="str">
        <f>feed!O752</f>
        <v>Untapped</v>
      </c>
      <c r="P34" t="str">
        <f>feed!P752</f>
        <v>None</v>
      </c>
      <c r="Q34" s="4">
        <f>IFERROR(LEFT(SUMPRODUCT(MID(0&amp;feed!R752,LARGE(INDEX(ISNUMBER(--MID(feed!R752,ROW($1:$6),1))*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ROW($1:$6),0),ROW($1:$6))+1,1)*10^ROW($1:$6)/10))-1)*1,TRIM(LEFT(SUMPRODUCT(MID(0&amp;feed!R752,LARGE(INDEX(ISNUMBER(--MID(feed!R752,ROW($1:$6),1))*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ROW($1:$6),0),ROW($1:$6))+1,1)*10^ROW($1:$6)/10))-1)))</f>
        <v>2000</v>
      </c>
      <c r="R34" s="5">
        <f>feed!V752</f>
        <v>0</v>
      </c>
      <c r="S34" t="str">
        <f>feed!S752</f>
        <v>http://blocgame.com/stats.php?id=62871</v>
      </c>
      <c r="T34" s="5" t="str">
        <f>feed!W752</f>
        <v>Angelic</v>
      </c>
      <c r="U34" s="5" t="str">
        <f>feed!X752</f>
        <v>2 Hundred Tons per month</v>
      </c>
      <c r="V34" s="5">
        <f>feed!Y752</f>
        <v>0</v>
      </c>
    </row>
    <row r="35" spans="1:22" ht="15" hidden="1" customHeight="1" x14ac:dyDescent="0.25">
      <c r="A35" t="str">
        <f>feed!A754</f>
        <v>Czï¿½stochowa</v>
      </c>
      <c r="B35" t="str">
        <f>feed!B754</f>
        <v>mariomenadzer</v>
      </c>
      <c r="C35">
        <f>feed!K754</f>
        <v>0</v>
      </c>
      <c r="D35">
        <f>SUMPRODUCT(MID(0&amp;feed!D754,LARGE(INDEX(ISNUMBER(--MID(feed!D754,ROW($1:$6),1))*
ROW($1:$6),0),ROW($1:$6))+1,1)*10^ROW($1:$6)/10)</f>
        <v>20</v>
      </c>
      <c r="E35">
        <f>SUMPRODUCT(MID(0&amp;feed!E754,LARGE(INDEX(ISNUMBER(--MID(feed!E754,ROW($1:$6),1))*
ROW($1:$6),0),ROW($1:$6))+1,1)*10^ROW($1:$6)/10)</f>
        <v>0</v>
      </c>
      <c r="F35" t="str">
        <f>feed!F754</f>
        <v>Finest of the 19th century</v>
      </c>
      <c r="G35">
        <f>SUMPRODUCT(MID(0&amp;feed!G754,LARGE(INDEX(ISNUMBER(--MID(feed!G754,ROW($1:$6),1))*
ROW($1:$6),0),ROW($1:$6))+1,1)*10^ROW($1:$6)/10)</f>
        <v>0</v>
      </c>
      <c r="H35">
        <f>ROUNDDOWN(G35/4, 0)</f>
        <v>0</v>
      </c>
      <c r="I35" t="str">
        <f>feed!H754</f>
        <v>Standard</v>
      </c>
      <c r="J35">
        <f>SUMPRODUCT(MID(0&amp;feed!I754,LARGE(INDEX(ISNUMBER(--MID(feed!I754,ROW($1:$20),1))*
ROW($1:$20),0),ROW($1:$20))+1,1)*10^ROW($1:$20)/10)</f>
        <v>156</v>
      </c>
      <c r="K35">
        <f>SUMPRODUCT(MID(0&amp;feed!L754,LARGE(INDEX(ISNUMBER(--MID(feed!L754,ROW($1:$6),1))*
ROW($1:$6),0),ROW($1:$6))+1,1)*10^ROW($1:$6)/10)</f>
        <v>320</v>
      </c>
      <c r="L35">
        <f>SUMPRODUCT(MID(0&amp;feed!T754,LARGE(INDEX(ISNUMBER(--MID(feed!T754,ROW($1:$6),1))*
ROW($1:$6),0),ROW($1:$6))+1,1)*10^ROW($1:$6)/10)</f>
        <v>0</v>
      </c>
      <c r="M35" t="str">
        <f>feed!N754</f>
        <v>Indochina</v>
      </c>
      <c r="N35">
        <f>SUMPRODUCT(MID(0&amp;feed!U754,LARGE(INDEX(ISNUMBER(--MID(feed!U754,ROW($1:$6),1))*
ROW($1:$6),0),ROW($1:$6))+1,1)*10^ROW($1:$6)/10)</f>
        <v>0</v>
      </c>
      <c r="O35" t="str">
        <f>feed!O754</f>
        <v>Untapped</v>
      </c>
      <c r="P35" t="str">
        <f>feed!P754</f>
        <v>None</v>
      </c>
      <c r="Q35" s="4">
        <f>IFERROR(LEFT(SUMPRODUCT(MID(0&amp;feed!R754,LARGE(INDEX(ISNUMBER(--MID(feed!R754,ROW($1:$6),1))*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ROW($1:$6),0),ROW($1:$6))+1,1)*10^ROW($1:$6)/10))-1)*1,TRIM(LEFT(SUMPRODUCT(MID(0&amp;feed!R754,LARGE(INDEX(ISNUMBER(--MID(feed!R754,ROW($1:$6),1))*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ROW($1:$6),0),ROW($1:$6))+1,1)*10^ROW($1:$6)/10))-1)))</f>
        <v>2000</v>
      </c>
      <c r="R35" s="5">
        <f>feed!V754</f>
        <v>0</v>
      </c>
      <c r="S35" t="str">
        <f>feed!S754</f>
        <v>http://blocgame.com/stats.php?id=62873</v>
      </c>
      <c r="T35" s="5" t="str">
        <f>feed!W754</f>
        <v>Angelic</v>
      </c>
      <c r="U35" s="5" t="str">
        <f>feed!X754</f>
        <v>2 Hundred Tons per month</v>
      </c>
      <c r="V35" s="5">
        <f>feed!Y754</f>
        <v>0</v>
      </c>
    </row>
    <row r="36" spans="1:22" ht="15" hidden="1" customHeight="1" x14ac:dyDescent="0.25">
      <c r="A36" t="str">
        <f>feed!A667</f>
        <v>\\\'Murica</v>
      </c>
      <c r="B36" t="str">
        <f>feed!B667</f>
        <v>Blob26</v>
      </c>
      <c r="C36">
        <f>feed!K667</f>
        <v>0</v>
      </c>
      <c r="D36">
        <f>SUMPRODUCT(MID(0&amp;feed!D667,LARGE(INDEX(ISNUMBER(--MID(feed!D667,ROW($1:$6),1))*
ROW($1:$6),0),ROW($1:$6))+1,1)*10^ROW($1:$6)/10)</f>
        <v>20</v>
      </c>
      <c r="E36">
        <f>SUMPRODUCT(MID(0&amp;feed!E667,LARGE(INDEX(ISNUMBER(--MID(feed!E667,ROW($1:$6),1))*
ROW($1:$6),0),ROW($1:$6))+1,1)*10^ROW($1:$6)/10)</f>
        <v>0</v>
      </c>
      <c r="F36" t="str">
        <f>feed!F667</f>
        <v>Finest of the 19th century</v>
      </c>
      <c r="G36">
        <f>SUMPRODUCT(MID(0&amp;feed!G667,LARGE(INDEX(ISNUMBER(--MID(feed!G667,ROW($1:$6),1))*
ROW($1:$6),0),ROW($1:$6))+1,1)*10^ROW($1:$6)/10)</f>
        <v>0</v>
      </c>
      <c r="H36">
        <f>ROUNDDOWN(G36/4, 0)</f>
        <v>0</v>
      </c>
      <c r="I36" t="str">
        <f>feed!H667</f>
        <v>Standard</v>
      </c>
      <c r="J36">
        <f>SUMPRODUCT(MID(0&amp;feed!I667,LARGE(INDEX(ISNUMBER(--MID(feed!I667,ROW($1:$20),1))*
ROW($1:$20),0),ROW($1:$20))+1,1)*10^ROW($1:$20)/10)</f>
        <v>155</v>
      </c>
      <c r="K36">
        <f>SUMPRODUCT(MID(0&amp;feed!L667,LARGE(INDEX(ISNUMBER(--MID(feed!L667,ROW($1:$6),1))*
ROW($1:$6),0),ROW($1:$6))+1,1)*10^ROW($1:$6)/10)</f>
        <v>320</v>
      </c>
      <c r="L36">
        <f>SUMPRODUCT(MID(0&amp;feed!T667,LARGE(INDEX(ISNUMBER(--MID(feed!T667,ROW($1:$6),1))*
ROW($1:$6),0),ROW($1:$6))+1,1)*10^ROW($1:$6)/10)</f>
        <v>0</v>
      </c>
      <c r="M36" t="str">
        <f>feed!N667</f>
        <v>Caribbean</v>
      </c>
      <c r="N36">
        <f>SUMPRODUCT(MID(0&amp;feed!U667,LARGE(INDEX(ISNUMBER(--MID(feed!U667,ROW($1:$6),1))*
ROW($1:$6),0),ROW($1:$6))+1,1)*10^ROW($1:$6)/10)</f>
        <v>0</v>
      </c>
      <c r="O36" t="str">
        <f>feed!O667</f>
        <v>Untapped</v>
      </c>
      <c r="P36" t="str">
        <f>feed!P667</f>
        <v>None</v>
      </c>
      <c r="Q36" s="4">
        <f>IFERROR(LEFT(SUMPRODUCT(MID(0&amp;feed!R667,LARGE(INDEX(ISNUMBER(--MID(feed!R667,ROW($1:$6),1))*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ROW($1:$6),0),ROW($1:$6))+1,1)*10^ROW($1:$6)/10))-1)*1,TRIM(LEFT(SUMPRODUCT(MID(0&amp;feed!R667,LARGE(INDEX(ISNUMBER(--MID(feed!R667,ROW($1:$6),1))*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ROW($1:$6),0),ROW($1:$6))+1,1)*10^ROW($1:$6)/10))-1)))</f>
        <v>2000</v>
      </c>
      <c r="R36" s="5">
        <f>feed!V667</f>
        <v>0</v>
      </c>
      <c r="S36" t="str">
        <f>feed!S667</f>
        <v>http://blocgame.com/stats.php?id=59539</v>
      </c>
      <c r="T36" s="5" t="str">
        <f>feed!W667</f>
        <v>Angelic</v>
      </c>
      <c r="U36" s="5" t="str">
        <f>feed!X667</f>
        <v>2 Hundred Tons per month</v>
      </c>
      <c r="V36" s="5">
        <f>feed!Y667</f>
        <v>0</v>
      </c>
    </row>
    <row r="37" spans="1:22" hidden="1" x14ac:dyDescent="0.25">
      <c r="A37" t="str">
        <f>feed!A755</f>
        <v>pisiorek</v>
      </c>
      <c r="B37" t="str">
        <f>feed!B755</f>
        <v>eksperyment</v>
      </c>
      <c r="C37">
        <f>feed!K755</f>
        <v>0</v>
      </c>
      <c r="D37">
        <f>SUMPRODUCT(MID(0&amp;feed!D755,LARGE(INDEX(ISNUMBER(--MID(feed!D755,ROW($1:$6),1))*
ROW($1:$6),0),ROW($1:$6))+1,1)*10^ROW($1:$6)/10)</f>
        <v>20</v>
      </c>
      <c r="E37">
        <f>SUMPRODUCT(MID(0&amp;feed!E755,LARGE(INDEX(ISNUMBER(--MID(feed!E755,ROW($1:$6),1))*
ROW($1:$6),0),ROW($1:$6))+1,1)*10^ROW($1:$6)/10)</f>
        <v>0</v>
      </c>
      <c r="F37" t="str">
        <f>feed!F755</f>
        <v>Finest of the 19th century</v>
      </c>
      <c r="G37">
        <f>SUMPRODUCT(MID(0&amp;feed!G755,LARGE(INDEX(ISNUMBER(--MID(feed!G755,ROW($1:$6),1))*
ROW($1:$6),0),ROW($1:$6))+1,1)*10^ROW($1:$6)/10)</f>
        <v>0</v>
      </c>
      <c r="H37">
        <f>ROUNDDOWN(G37/4, 0)</f>
        <v>0</v>
      </c>
      <c r="I37" t="str">
        <f>feed!H755</f>
        <v>Standard</v>
      </c>
      <c r="J37">
        <f>SUMPRODUCT(MID(0&amp;feed!I755,LARGE(INDEX(ISNUMBER(--MID(feed!I755,ROW($1:$20),1))*
ROW($1:$20),0),ROW($1:$20))+1,1)*10^ROW($1:$20)/10)</f>
        <v>153</v>
      </c>
      <c r="K37">
        <f>SUMPRODUCT(MID(0&amp;feed!L755,LARGE(INDEX(ISNUMBER(--MID(feed!L755,ROW($1:$6),1))*
ROW($1:$6),0),ROW($1:$6))+1,1)*10^ROW($1:$6)/10)</f>
        <v>320</v>
      </c>
      <c r="L37">
        <f>SUMPRODUCT(MID(0&amp;feed!T755,LARGE(INDEX(ISNUMBER(--MID(feed!T755,ROW($1:$6),1))*
ROW($1:$6),0),ROW($1:$6))+1,1)*10^ROW($1:$6)/10)</f>
        <v>0</v>
      </c>
      <c r="M37" t="str">
        <f>feed!N755</f>
        <v>East Indies</v>
      </c>
      <c r="N37">
        <f>SUMPRODUCT(MID(0&amp;feed!U755,LARGE(INDEX(ISNUMBER(--MID(feed!U755,ROW($1:$6),1))*
ROW($1:$6),0),ROW($1:$6))+1,1)*10^ROW($1:$6)/10)</f>
        <v>0</v>
      </c>
      <c r="O37" t="str">
        <f>feed!O755</f>
        <v>Untapped</v>
      </c>
      <c r="P37" t="str">
        <f>feed!P755</f>
        <v>None</v>
      </c>
      <c r="Q37" s="4">
        <f>IFERROR(LEFT(SUMPRODUCT(MID(0&amp;feed!R755,LARGE(INDEX(ISNUMBER(--MID(feed!R755,ROW($1:$6),1))*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ROW($1:$6),0),ROW($1:$6))+1,1)*10^ROW($1:$6)/10))-1)*1,TRIM(LEFT(SUMPRODUCT(MID(0&amp;feed!R755,LARGE(INDEX(ISNUMBER(--MID(feed!R755,ROW($1:$6),1))*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ROW($1:$6),0),ROW($1:$6))+1,1)*10^ROW($1:$6)/10))-1)))</f>
        <v>2000</v>
      </c>
      <c r="R37" s="5">
        <f>feed!V755</f>
        <v>0</v>
      </c>
      <c r="S37" t="str">
        <f>feed!S755</f>
        <v>http://blocgame.com/stats.php?id=62878</v>
      </c>
      <c r="T37" s="5" t="str">
        <f>feed!W755</f>
        <v>Angelic</v>
      </c>
      <c r="U37" s="5" t="str">
        <f>feed!X755</f>
        <v>2 Hundred Tons per month</v>
      </c>
      <c r="V37" s="5">
        <f>feed!Y755</f>
        <v>0</v>
      </c>
    </row>
    <row r="38" spans="1:22" hidden="1" x14ac:dyDescent="0.25">
      <c r="A38" t="str">
        <f>feed!A756</f>
        <v>Suromier</v>
      </c>
      <c r="B38" t="str">
        <f>feed!B756</f>
        <v>Lord Ripred</v>
      </c>
      <c r="C38">
        <f>feed!K756</f>
        <v>0</v>
      </c>
      <c r="D38">
        <f>SUMPRODUCT(MID(0&amp;feed!D756,LARGE(INDEX(ISNUMBER(--MID(feed!D756,ROW($1:$6),1))*
ROW($1:$6),0),ROW($1:$6))+1,1)*10^ROW($1:$6)/10)</f>
        <v>20</v>
      </c>
      <c r="E38">
        <f>SUMPRODUCT(MID(0&amp;feed!E756,LARGE(INDEX(ISNUMBER(--MID(feed!E756,ROW($1:$6),1))*
ROW($1:$6),0),ROW($1:$6))+1,1)*10^ROW($1:$6)/10)</f>
        <v>0</v>
      </c>
      <c r="F38" t="str">
        <f>feed!F756</f>
        <v>Finest of the 19th century</v>
      </c>
      <c r="G38">
        <f>SUMPRODUCT(MID(0&amp;feed!G756,LARGE(INDEX(ISNUMBER(--MID(feed!G756,ROW($1:$6),1))*
ROW($1:$6),0),ROW($1:$6))+1,1)*10^ROW($1:$6)/10)</f>
        <v>0</v>
      </c>
      <c r="H38">
        <f>ROUNDDOWN(G38/4, 0)</f>
        <v>0</v>
      </c>
      <c r="I38" t="str">
        <f>feed!H756</f>
        <v>Standard</v>
      </c>
      <c r="J38">
        <f>SUMPRODUCT(MID(0&amp;feed!I756,LARGE(INDEX(ISNUMBER(--MID(feed!I756,ROW($1:$20),1))*
ROW($1:$20),0),ROW($1:$20))+1,1)*10^ROW($1:$20)/10)</f>
        <v>152</v>
      </c>
      <c r="K38">
        <f>SUMPRODUCT(MID(0&amp;feed!L756,LARGE(INDEX(ISNUMBER(--MID(feed!L756,ROW($1:$6),1))*
ROW($1:$6),0),ROW($1:$6))+1,1)*10^ROW($1:$6)/10)</f>
        <v>320</v>
      </c>
      <c r="L38">
        <f>SUMPRODUCT(MID(0&amp;feed!T756,LARGE(INDEX(ISNUMBER(--MID(feed!T756,ROW($1:$6),1))*
ROW($1:$6),0),ROW($1:$6))+1,1)*10^ROW($1:$6)/10)</f>
        <v>0</v>
      </c>
      <c r="M38" t="str">
        <f>feed!N756</f>
        <v>The Subcontinent</v>
      </c>
      <c r="N38">
        <f>SUMPRODUCT(MID(0&amp;feed!U756,LARGE(INDEX(ISNUMBER(--MID(feed!U756,ROW($1:$6),1))*
ROW($1:$6),0),ROW($1:$6))+1,1)*10^ROW($1:$6)/10)</f>
        <v>0</v>
      </c>
      <c r="O38" t="str">
        <f>feed!O756</f>
        <v>Untapped</v>
      </c>
      <c r="P38" t="str">
        <f>feed!P756</f>
        <v>None</v>
      </c>
      <c r="Q38" s="4">
        <f>IFERROR(LEFT(SUMPRODUCT(MID(0&amp;feed!R756,LARGE(INDEX(ISNUMBER(--MID(feed!R756,ROW($1:$6),1))*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ROW($1:$6),0),ROW($1:$6))+1,1)*10^ROW($1:$6)/10))-1)*1,TRIM(LEFT(SUMPRODUCT(MID(0&amp;feed!R756,LARGE(INDEX(ISNUMBER(--MID(feed!R756,ROW($1:$6),1))*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ROW($1:$6),0),ROW($1:$6))+1,1)*10^ROW($1:$6)/10))-1)))</f>
        <v>2000</v>
      </c>
      <c r="R38" s="5">
        <f>feed!V756</f>
        <v>0</v>
      </c>
      <c r="S38" t="str">
        <f>feed!S756</f>
        <v>http://blocgame.com/stats.php?id=62880</v>
      </c>
      <c r="T38" s="5" t="str">
        <f>feed!W756</f>
        <v>Angelic</v>
      </c>
      <c r="U38" s="5" t="str">
        <f>feed!X756</f>
        <v>2 Hundred Tons per month</v>
      </c>
      <c r="V38" s="5">
        <f>feed!Y756</f>
        <v>0</v>
      </c>
    </row>
    <row r="39" spans="1:22" hidden="1" x14ac:dyDescent="0.25">
      <c r="A39" t="str">
        <f>feed!A726</f>
        <v>Zaratustran</v>
      </c>
      <c r="B39" t="str">
        <f>feed!B726</f>
        <v>Zaratustra Willness</v>
      </c>
      <c r="C39">
        <f>feed!K726</f>
        <v>0</v>
      </c>
      <c r="D39">
        <f>SUMPRODUCT(MID(0&amp;feed!D726,LARGE(INDEX(ISNUMBER(--MID(feed!D726,ROW($1:$6),1))*
ROW($1:$6),0),ROW($1:$6))+1,1)*10^ROW($1:$6)/10)</f>
        <v>20</v>
      </c>
      <c r="E39">
        <f>SUMPRODUCT(MID(0&amp;feed!E726,LARGE(INDEX(ISNUMBER(--MID(feed!E726,ROW($1:$6),1))*
ROW($1:$6),0),ROW($1:$6))+1,1)*10^ROW($1:$6)/10)</f>
        <v>0</v>
      </c>
      <c r="F39" t="str">
        <f>feed!F726</f>
        <v>Finest of the 19th century</v>
      </c>
      <c r="G39">
        <f>SUMPRODUCT(MID(0&amp;feed!G726,LARGE(INDEX(ISNUMBER(--MID(feed!G726,ROW($1:$6),1))*
ROW($1:$6),0),ROW($1:$6))+1,1)*10^ROW($1:$6)/10)</f>
        <v>0</v>
      </c>
      <c r="H39">
        <f>ROUNDDOWN(G39/4, 0)</f>
        <v>0</v>
      </c>
      <c r="I39" t="str">
        <f>feed!H726</f>
        <v>Standard</v>
      </c>
      <c r="J39">
        <f>SUMPRODUCT(MID(0&amp;feed!I726,LARGE(INDEX(ISNUMBER(--MID(feed!I726,ROW($1:$20),1))*
ROW($1:$20),0),ROW($1:$20))+1,1)*10^ROW($1:$20)/10)</f>
        <v>150</v>
      </c>
      <c r="K39">
        <f>SUMPRODUCT(MID(0&amp;feed!L726,LARGE(INDEX(ISNUMBER(--MID(feed!L726,ROW($1:$6),1))*
ROW($1:$6),0),ROW($1:$6))+1,1)*10^ROW($1:$6)/10)</f>
        <v>320</v>
      </c>
      <c r="L39">
        <f>SUMPRODUCT(MID(0&amp;feed!T726,LARGE(INDEX(ISNUMBER(--MID(feed!T726,ROW($1:$6),1))*
ROW($1:$6),0),ROW($1:$6))+1,1)*10^ROW($1:$6)/10)</f>
        <v>0</v>
      </c>
      <c r="M39" t="str">
        <f>feed!N726</f>
        <v>Southern Africa</v>
      </c>
      <c r="N39">
        <f>SUMPRODUCT(MID(0&amp;feed!U726,LARGE(INDEX(ISNUMBER(--MID(feed!U726,ROW($1:$6),1))*
ROW($1:$6),0),ROW($1:$6))+1,1)*10^ROW($1:$6)/10)</f>
        <v>0</v>
      </c>
      <c r="O39" t="str">
        <f>feed!O726</f>
        <v>Untapped</v>
      </c>
      <c r="P39" t="str">
        <f>feed!P726</f>
        <v>None</v>
      </c>
      <c r="Q39" s="4">
        <f>IFERROR(LEFT(SUMPRODUCT(MID(0&amp;feed!R726,LARGE(INDEX(ISNUMBER(--MID(feed!R726,ROW($1:$6),1))*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ROW($1:$6),0),ROW($1:$6))+1,1)*10^ROW($1:$6)/10))-1)*1,TRIM(LEFT(SUMPRODUCT(MID(0&amp;feed!R726,LARGE(INDEX(ISNUMBER(--MID(feed!R726,ROW($1:$6),1))*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ROW($1:$6),0),ROW($1:$6))+1,1)*10^ROW($1:$6)/10))-1)))</f>
        <v>2000</v>
      </c>
      <c r="R39" s="5">
        <f>feed!V726</f>
        <v>0</v>
      </c>
      <c r="S39" t="str">
        <f>feed!S726</f>
        <v>http://blocgame.com/stats.php?id=62337</v>
      </c>
      <c r="T39" s="5" t="str">
        <f>feed!W726</f>
        <v>Nice</v>
      </c>
      <c r="U39" s="5" t="str">
        <f>feed!X726</f>
        <v>2 Hundred Tons per month</v>
      </c>
      <c r="V39" s="5">
        <f>feed!Y726</f>
        <v>0</v>
      </c>
    </row>
    <row r="40" spans="1:22" hidden="1" x14ac:dyDescent="0.25">
      <c r="A40" t="str">
        <f>feed!A757</f>
        <v>Pratio</v>
      </c>
      <c r="B40" t="str">
        <f>feed!B757</f>
        <v>Fred Hinkle</v>
      </c>
      <c r="C40">
        <f>feed!K757</f>
        <v>0</v>
      </c>
      <c r="D40">
        <f>SUMPRODUCT(MID(0&amp;feed!D757,LARGE(INDEX(ISNUMBER(--MID(feed!D757,ROW($1:$6),1))*
ROW($1:$6),0),ROW($1:$6))+1,1)*10^ROW($1:$6)/10)</f>
        <v>20</v>
      </c>
      <c r="E40">
        <f>SUMPRODUCT(MID(0&amp;feed!E757,LARGE(INDEX(ISNUMBER(--MID(feed!E757,ROW($1:$6),1))*
ROW($1:$6),0),ROW($1:$6))+1,1)*10^ROW($1:$6)/10)</f>
        <v>0</v>
      </c>
      <c r="F40" t="str">
        <f>feed!F757</f>
        <v>Finest of the 19th century</v>
      </c>
      <c r="G40">
        <f>SUMPRODUCT(MID(0&amp;feed!G757,LARGE(INDEX(ISNUMBER(--MID(feed!G757,ROW($1:$6),1))*
ROW($1:$6),0),ROW($1:$6))+1,1)*10^ROW($1:$6)/10)</f>
        <v>0</v>
      </c>
      <c r="H40">
        <f>ROUNDDOWN(G40/4, 0)</f>
        <v>0</v>
      </c>
      <c r="I40" t="str">
        <f>feed!H757</f>
        <v>Standard</v>
      </c>
      <c r="J40">
        <f>SUMPRODUCT(MID(0&amp;feed!I757,LARGE(INDEX(ISNUMBER(--MID(feed!I757,ROW($1:$20),1))*
ROW($1:$20),0),ROW($1:$20))+1,1)*10^ROW($1:$20)/10)</f>
        <v>150</v>
      </c>
      <c r="K40">
        <f>SUMPRODUCT(MID(0&amp;feed!L757,LARGE(INDEX(ISNUMBER(--MID(feed!L757,ROW($1:$6),1))*
ROW($1:$6),0),ROW($1:$6))+1,1)*10^ROW($1:$6)/10)</f>
        <v>320</v>
      </c>
      <c r="L40">
        <f>SUMPRODUCT(MID(0&amp;feed!T757,LARGE(INDEX(ISNUMBER(--MID(feed!T757,ROW($1:$6),1))*
ROW($1:$6),0),ROW($1:$6))+1,1)*10^ROW($1:$6)/10)</f>
        <v>0</v>
      </c>
      <c r="M40" t="str">
        <f>feed!N757</f>
        <v>Mesoamerica</v>
      </c>
      <c r="N40">
        <f>SUMPRODUCT(MID(0&amp;feed!U757,LARGE(INDEX(ISNUMBER(--MID(feed!U757,ROW($1:$6),1))*
ROW($1:$6),0),ROW($1:$6))+1,1)*10^ROW($1:$6)/10)</f>
        <v>0</v>
      </c>
      <c r="O40" t="str">
        <f>feed!O757</f>
        <v>Untapped</v>
      </c>
      <c r="P40" t="str">
        <f>feed!P757</f>
        <v>None</v>
      </c>
      <c r="Q40" s="4">
        <f>IFERROR(LEFT(SUMPRODUCT(MID(0&amp;feed!R757,LARGE(INDEX(ISNUMBER(--MID(feed!R757,ROW($1:$6),1))*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ROW($1:$6),0),ROW($1:$6))+1,1)*10^ROW($1:$6)/10))-1)*1,TRIM(LEFT(SUMPRODUCT(MID(0&amp;feed!R757,LARGE(INDEX(ISNUMBER(--MID(feed!R757,ROW($1:$6),1))*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ROW($1:$6),0),ROW($1:$6))+1,1)*10^ROW($1:$6)/10))-1)))</f>
        <v>2000</v>
      </c>
      <c r="R40" s="5">
        <f>feed!V757</f>
        <v>0</v>
      </c>
      <c r="S40" t="str">
        <f>feed!S757</f>
        <v>http://blocgame.com/stats.php?id=62882</v>
      </c>
      <c r="T40" s="5" t="str">
        <f>feed!W757</f>
        <v>Angelic</v>
      </c>
      <c r="U40" s="5" t="str">
        <f>feed!X757</f>
        <v>2 Hundred Tons per month</v>
      </c>
      <c r="V40" s="5">
        <f>feed!Y757</f>
        <v>0</v>
      </c>
    </row>
    <row r="41" spans="1:22" hidden="1" x14ac:dyDescent="0.25">
      <c r="A41" t="str">
        <f>feed!A640</f>
        <v>Klub</v>
      </c>
      <c r="B41" t="str">
        <f>feed!B640</f>
        <v>Man of the Moon</v>
      </c>
      <c r="C41">
        <f>feed!K640</f>
        <v>0</v>
      </c>
      <c r="D41">
        <f>SUMPRODUCT(MID(0&amp;feed!D640,LARGE(INDEX(ISNUMBER(--MID(feed!D640,ROW($1:$6),1))*
ROW($1:$6),0),ROW($1:$6))+1,1)*10^ROW($1:$6)/10)</f>
        <v>20</v>
      </c>
      <c r="E41">
        <f>SUMPRODUCT(MID(0&amp;feed!E640,LARGE(INDEX(ISNUMBER(--MID(feed!E640,ROW($1:$6),1))*
ROW($1:$6),0),ROW($1:$6))+1,1)*10^ROW($1:$6)/10)</f>
        <v>0</v>
      </c>
      <c r="F41" t="str">
        <f>feed!F640</f>
        <v>Finest of the 19th century</v>
      </c>
      <c r="G41">
        <f>SUMPRODUCT(MID(0&amp;feed!G640,LARGE(INDEX(ISNUMBER(--MID(feed!G640,ROW($1:$6),1))*
ROW($1:$6),0),ROW($1:$6))+1,1)*10^ROW($1:$6)/10)</f>
        <v>0</v>
      </c>
      <c r="H41">
        <f>ROUNDDOWN(G41/4, 0)</f>
        <v>0</v>
      </c>
      <c r="I41" t="str">
        <f>feed!H640</f>
        <v>Standard</v>
      </c>
      <c r="J41">
        <f>SUMPRODUCT(MID(0&amp;feed!I640,LARGE(INDEX(ISNUMBER(--MID(feed!I640,ROW($1:$20),1))*
ROW($1:$20),0),ROW($1:$20))+1,1)*10^ROW($1:$20)/10)</f>
        <v>149</v>
      </c>
      <c r="K41">
        <f>SUMPRODUCT(MID(0&amp;feed!L640,LARGE(INDEX(ISNUMBER(--MID(feed!L640,ROW($1:$6),1))*
ROW($1:$6),0),ROW($1:$6))+1,1)*10^ROW($1:$6)/10)</f>
        <v>323</v>
      </c>
      <c r="L41">
        <f>SUMPRODUCT(MID(0&amp;feed!T640,LARGE(INDEX(ISNUMBER(--MID(feed!T640,ROW($1:$6),1))*
ROW($1:$6),0),ROW($1:$6))+1,1)*10^ROW($1:$6)/10)</f>
        <v>0</v>
      </c>
      <c r="M41" t="str">
        <f>feed!N640</f>
        <v>Guinea</v>
      </c>
      <c r="N41">
        <f>SUMPRODUCT(MID(0&amp;feed!U640,LARGE(INDEX(ISNUMBER(--MID(feed!U640,ROW($1:$6),1))*
ROW($1:$6),0),ROW($1:$6))+1,1)*10^ROW($1:$6)/10)</f>
        <v>0</v>
      </c>
      <c r="O41" t="str">
        <f>feed!O640</f>
        <v>Untapped</v>
      </c>
      <c r="P41" t="str">
        <f>feed!P640</f>
        <v>None</v>
      </c>
      <c r="Q41" s="4">
        <f>IFERROR(LEFT(SUMPRODUCT(MID(0&amp;feed!R640,LARGE(INDEX(ISNUMBER(--MID(feed!R640,ROW($1:$6),1))*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ROW($1:$6),0),ROW($1:$6))+1,1)*10^ROW($1:$6)/10))-1)*1,TRIM(LEFT(SUMPRODUCT(MID(0&amp;feed!R640,LARGE(INDEX(ISNUMBER(--MID(feed!R640,ROW($1:$6),1))*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ROW($1:$6),0),ROW($1:$6))+1,1)*10^ROW($1:$6)/10))-1)))</f>
        <v>2000</v>
      </c>
      <c r="R41" s="5">
        <f>feed!V640</f>
        <v>0</v>
      </c>
      <c r="S41" t="str">
        <f>feed!S640</f>
        <v>http://blocgame.com/stats.php?id=52854</v>
      </c>
      <c r="T41" s="5" t="str">
        <f>feed!W640</f>
        <v>Nice</v>
      </c>
      <c r="U41" s="5" t="str">
        <f>feed!X640</f>
        <v>2 Hundred Tons per month</v>
      </c>
      <c r="V41" s="5">
        <f>feed!Y640</f>
        <v>0</v>
      </c>
    </row>
    <row r="42" spans="1:22" hidden="1" x14ac:dyDescent="0.25">
      <c r="A42" t="str">
        <f>feed!A758</f>
        <v>Serlia</v>
      </c>
      <c r="B42" t="str">
        <f>feed!B758</f>
        <v>Kade Cohen</v>
      </c>
      <c r="C42">
        <f>feed!K758</f>
        <v>0</v>
      </c>
      <c r="D42">
        <f>SUMPRODUCT(MID(0&amp;feed!D758,LARGE(INDEX(ISNUMBER(--MID(feed!D758,ROW($1:$6),1))*
ROW($1:$6),0),ROW($1:$6))+1,1)*10^ROW($1:$6)/10)</f>
        <v>20</v>
      </c>
      <c r="E42">
        <f>SUMPRODUCT(MID(0&amp;feed!E758,LARGE(INDEX(ISNUMBER(--MID(feed!E758,ROW($1:$6),1))*
ROW($1:$6),0),ROW($1:$6))+1,1)*10^ROW($1:$6)/10)</f>
        <v>0</v>
      </c>
      <c r="F42" t="str">
        <f>feed!F758</f>
        <v>Finest of the 19th century</v>
      </c>
      <c r="G42">
        <f>SUMPRODUCT(MID(0&amp;feed!G758,LARGE(INDEX(ISNUMBER(--MID(feed!G758,ROW($1:$6),1))*
ROW($1:$6),0),ROW($1:$6))+1,1)*10^ROW($1:$6)/10)</f>
        <v>0</v>
      </c>
      <c r="H42">
        <f>ROUNDDOWN(G42/4, 0)</f>
        <v>0</v>
      </c>
      <c r="I42" t="str">
        <f>feed!H758</f>
        <v>Standard</v>
      </c>
      <c r="J42">
        <f>SUMPRODUCT(MID(0&amp;feed!I758,LARGE(INDEX(ISNUMBER(--MID(feed!I758,ROW($1:$20),1))*
ROW($1:$20),0),ROW($1:$20))+1,1)*10^ROW($1:$20)/10)</f>
        <v>147</v>
      </c>
      <c r="K42">
        <f>SUMPRODUCT(MID(0&amp;feed!L758,LARGE(INDEX(ISNUMBER(--MID(feed!L758,ROW($1:$6),1))*
ROW($1:$6),0),ROW($1:$6))+1,1)*10^ROW($1:$6)/10)</f>
        <v>320</v>
      </c>
      <c r="L42">
        <f>SUMPRODUCT(MID(0&amp;feed!T758,LARGE(INDEX(ISNUMBER(--MID(feed!T758,ROW($1:$6),1))*
ROW($1:$6),0),ROW($1:$6))+1,1)*10^ROW($1:$6)/10)</f>
        <v>0</v>
      </c>
      <c r="M42" t="str">
        <f>feed!N758</f>
        <v>Pacific Rim</v>
      </c>
      <c r="N42">
        <f>SUMPRODUCT(MID(0&amp;feed!U758,LARGE(INDEX(ISNUMBER(--MID(feed!U758,ROW($1:$6),1))*
ROW($1:$6),0),ROW($1:$6))+1,1)*10^ROW($1:$6)/10)</f>
        <v>0</v>
      </c>
      <c r="O42" t="str">
        <f>feed!O758</f>
        <v>Untapped</v>
      </c>
      <c r="P42" t="str">
        <f>feed!P758</f>
        <v>None</v>
      </c>
      <c r="Q42" s="4">
        <f>IFERROR(LEFT(SUMPRODUCT(MID(0&amp;feed!R758,LARGE(INDEX(ISNUMBER(--MID(feed!R758,ROW($1:$6),1))*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ROW($1:$6),0),ROW($1:$6))+1,1)*10^ROW($1:$6)/10))-1)*1,TRIM(LEFT(SUMPRODUCT(MID(0&amp;feed!R758,LARGE(INDEX(ISNUMBER(--MID(feed!R758,ROW($1:$6),1))*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ROW($1:$6),0),ROW($1:$6))+1,1)*10^ROW($1:$6)/10))-1)))</f>
        <v>2000</v>
      </c>
      <c r="R42" s="5">
        <f>feed!V758</f>
        <v>0</v>
      </c>
      <c r="S42" t="str">
        <f>feed!S758</f>
        <v>http://blocgame.com/stats.php?id=62886</v>
      </c>
      <c r="T42" s="5" t="str">
        <f>feed!W758</f>
        <v>Angelic</v>
      </c>
      <c r="U42" s="5" t="str">
        <f>feed!X758</f>
        <v>2 Hundred Tons per month</v>
      </c>
      <c r="V42" s="5">
        <f>feed!Y758</f>
        <v>0</v>
      </c>
    </row>
    <row r="43" spans="1:22" hidden="1" x14ac:dyDescent="0.25">
      <c r="A43" t="str">
        <f>feed!A759</f>
        <v>WE WUZ</v>
      </c>
      <c r="B43" t="str">
        <f>feed!B759</f>
        <v>bioshock1998</v>
      </c>
      <c r="C43">
        <f>feed!K759</f>
        <v>0</v>
      </c>
      <c r="D43">
        <f>SUMPRODUCT(MID(0&amp;feed!D759,LARGE(INDEX(ISNUMBER(--MID(feed!D759,ROW($1:$6),1))*
ROW($1:$6),0),ROW($1:$6))+1,1)*10^ROW($1:$6)/10)</f>
        <v>20</v>
      </c>
      <c r="E43">
        <f>SUMPRODUCT(MID(0&amp;feed!E759,LARGE(INDEX(ISNUMBER(--MID(feed!E759,ROW($1:$6),1))*
ROW($1:$6),0),ROW($1:$6))+1,1)*10^ROW($1:$6)/10)</f>
        <v>0</v>
      </c>
      <c r="F43" t="str">
        <f>feed!F759</f>
        <v>Finest of the 19th century</v>
      </c>
      <c r="G43">
        <f>SUMPRODUCT(MID(0&amp;feed!G759,LARGE(INDEX(ISNUMBER(--MID(feed!G759,ROW($1:$6),1))*
ROW($1:$6),0),ROW($1:$6))+1,1)*10^ROW($1:$6)/10)</f>
        <v>0</v>
      </c>
      <c r="H43">
        <f>ROUNDDOWN(G43/4, 0)</f>
        <v>0</v>
      </c>
      <c r="I43" t="str">
        <f>feed!H759</f>
        <v>Standard</v>
      </c>
      <c r="J43">
        <f>SUMPRODUCT(MID(0&amp;feed!I759,LARGE(INDEX(ISNUMBER(--MID(feed!I759,ROW($1:$20),1))*
ROW($1:$20),0),ROW($1:$20))+1,1)*10^ROW($1:$20)/10)</f>
        <v>146</v>
      </c>
      <c r="K43">
        <f>SUMPRODUCT(MID(0&amp;feed!L759,LARGE(INDEX(ISNUMBER(--MID(feed!L759,ROW($1:$6),1))*
ROW($1:$6),0),ROW($1:$6))+1,1)*10^ROW($1:$6)/10)</f>
        <v>320</v>
      </c>
      <c r="L43">
        <f>SUMPRODUCT(MID(0&amp;feed!T759,LARGE(INDEX(ISNUMBER(--MID(feed!T759,ROW($1:$6),1))*
ROW($1:$6),0),ROW($1:$6))+1,1)*10^ROW($1:$6)/10)</f>
        <v>0</v>
      </c>
      <c r="M43" t="str">
        <f>feed!N759</f>
        <v>Arabia</v>
      </c>
      <c r="N43">
        <f>SUMPRODUCT(MID(0&amp;feed!U759,LARGE(INDEX(ISNUMBER(--MID(feed!U759,ROW($1:$6),1))*
ROW($1:$6),0),ROW($1:$6))+1,1)*10^ROW($1:$6)/10)</f>
        <v>0</v>
      </c>
      <c r="O43" t="str">
        <f>feed!O759</f>
        <v>Untapped</v>
      </c>
      <c r="P43" t="str">
        <f>feed!P759</f>
        <v>None</v>
      </c>
      <c r="Q43" s="4">
        <f>IFERROR(LEFT(SUMPRODUCT(MID(0&amp;feed!R759,LARGE(INDEX(ISNUMBER(--MID(feed!R759,ROW($1:$6),1))*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ROW($1:$6),0),ROW($1:$6))+1,1)*10^ROW($1:$6)/10))-1)*1,TRIM(LEFT(SUMPRODUCT(MID(0&amp;feed!R759,LARGE(INDEX(ISNUMBER(--MID(feed!R759,ROW($1:$6),1))*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ROW($1:$6),0),ROW($1:$6))+1,1)*10^ROW($1:$6)/10))-1)))</f>
        <v>2000</v>
      </c>
      <c r="R43" s="5">
        <f>feed!V759</f>
        <v>0</v>
      </c>
      <c r="S43" t="str">
        <f>feed!S759</f>
        <v>http://blocgame.com/stats.php?id=62888</v>
      </c>
      <c r="T43" s="5" t="str">
        <f>feed!W759</f>
        <v>Angelic</v>
      </c>
      <c r="U43" s="5" t="str">
        <f>feed!X759</f>
        <v>2 Hundred Tons per month</v>
      </c>
      <c r="V43" s="5">
        <f>feed!Y759</f>
        <v>0</v>
      </c>
    </row>
    <row r="44" spans="1:22" hidden="1" x14ac:dyDescent="0.25">
      <c r="A44" t="str">
        <f>feed!A760</f>
        <v>pigeons</v>
      </c>
      <c r="B44" t="str">
        <f>feed!B760</f>
        <v>gabyjcr</v>
      </c>
      <c r="C44">
        <f>feed!K760</f>
        <v>0</v>
      </c>
      <c r="D44">
        <f>SUMPRODUCT(MID(0&amp;feed!D760,LARGE(INDEX(ISNUMBER(--MID(feed!D760,ROW($1:$6),1))*
ROW($1:$6),0),ROW($1:$6))+1,1)*10^ROW($1:$6)/10)</f>
        <v>20</v>
      </c>
      <c r="E44">
        <f>SUMPRODUCT(MID(0&amp;feed!E760,LARGE(INDEX(ISNUMBER(--MID(feed!E760,ROW($1:$6),1))*
ROW($1:$6),0),ROW($1:$6))+1,1)*10^ROW($1:$6)/10)</f>
        <v>0</v>
      </c>
      <c r="F44" t="str">
        <f>feed!F760</f>
        <v>Finest of the 19th century</v>
      </c>
      <c r="G44">
        <f>SUMPRODUCT(MID(0&amp;feed!G760,LARGE(INDEX(ISNUMBER(--MID(feed!G760,ROW($1:$6),1))*
ROW($1:$6),0),ROW($1:$6))+1,1)*10^ROW($1:$6)/10)</f>
        <v>0</v>
      </c>
      <c r="H44">
        <f>ROUNDDOWN(G44/4, 0)</f>
        <v>0</v>
      </c>
      <c r="I44" t="str">
        <f>feed!H760</f>
        <v>Standard</v>
      </c>
      <c r="J44">
        <f>SUMPRODUCT(MID(0&amp;feed!I760,LARGE(INDEX(ISNUMBER(--MID(feed!I760,ROW($1:$20),1))*
ROW($1:$20),0),ROW($1:$20))+1,1)*10^ROW($1:$20)/10)</f>
        <v>144</v>
      </c>
      <c r="K44">
        <f>SUMPRODUCT(MID(0&amp;feed!L760,LARGE(INDEX(ISNUMBER(--MID(feed!L760,ROW($1:$6),1))*
ROW($1:$6),0),ROW($1:$6))+1,1)*10^ROW($1:$6)/10)</f>
        <v>320</v>
      </c>
      <c r="L44">
        <f>SUMPRODUCT(MID(0&amp;feed!T760,LARGE(INDEX(ISNUMBER(--MID(feed!T760,ROW($1:$6),1))*
ROW($1:$6),0),ROW($1:$6))+1,1)*10^ROW($1:$6)/10)</f>
        <v>0</v>
      </c>
      <c r="M44" t="str">
        <f>feed!N760</f>
        <v>Mesoamerica</v>
      </c>
      <c r="N44">
        <f>SUMPRODUCT(MID(0&amp;feed!U760,LARGE(INDEX(ISNUMBER(--MID(feed!U760,ROW($1:$6),1))*
ROW($1:$6),0),ROW($1:$6))+1,1)*10^ROW($1:$6)/10)</f>
        <v>0</v>
      </c>
      <c r="O44" t="str">
        <f>feed!O760</f>
        <v>Untapped</v>
      </c>
      <c r="P44" t="str">
        <f>feed!P760</f>
        <v>None</v>
      </c>
      <c r="Q44" s="4">
        <f>IFERROR(LEFT(SUMPRODUCT(MID(0&amp;feed!R760,LARGE(INDEX(ISNUMBER(--MID(feed!R760,ROW($1:$6),1))*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ROW($1:$6),0),ROW($1:$6))+1,1)*10^ROW($1:$6)/10))-1)*1,TRIM(LEFT(SUMPRODUCT(MID(0&amp;feed!R760,LARGE(INDEX(ISNUMBER(--MID(feed!R760,ROW($1:$6),1))*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ROW($1:$6),0),ROW($1:$6))+1,1)*10^ROW($1:$6)/10))-1)))</f>
        <v>2000</v>
      </c>
      <c r="R44" s="5">
        <f>feed!V760</f>
        <v>0</v>
      </c>
      <c r="S44" t="str">
        <f>feed!S760</f>
        <v>http://blocgame.com/stats.php?id=62891</v>
      </c>
      <c r="T44" s="5" t="str">
        <f>feed!W760</f>
        <v>Angelic</v>
      </c>
      <c r="U44" s="5" t="str">
        <f>feed!X760</f>
        <v>2 Hundred Tons per month</v>
      </c>
      <c r="V44" s="5">
        <f>feed!Y760</f>
        <v>0</v>
      </c>
    </row>
    <row r="45" spans="1:22" hidden="1" x14ac:dyDescent="0.25">
      <c r="A45" t="str">
        <f>feed!A1111</f>
        <v>Middle Korea</v>
      </c>
      <c r="B45" t="str">
        <f>feed!B1111</f>
        <v>MrGoliath</v>
      </c>
      <c r="C45">
        <f>feed!K1111</f>
        <v>0</v>
      </c>
      <c r="D45">
        <f>SUMPRODUCT(MID(0&amp;feed!D1111,LARGE(INDEX(ISNUMBER(--MID(feed!D1111,ROW($1:$6),1))*
ROW($1:$6),0),ROW($1:$6))+1,1)*10^ROW($1:$6)/10)</f>
        <v>10</v>
      </c>
      <c r="E45">
        <f>SUMPRODUCT(MID(0&amp;feed!E1111,LARGE(INDEX(ISNUMBER(--MID(feed!E1111,ROW($1:$6),1))*
ROW($1:$6),0),ROW($1:$6))+1,1)*10^ROW($1:$6)/10)</f>
        <v>0</v>
      </c>
      <c r="F45" t="str">
        <f>feed!F1111</f>
        <v>Finest of the 19th century</v>
      </c>
      <c r="G45">
        <f>SUMPRODUCT(MID(0&amp;feed!G1111,LARGE(INDEX(ISNUMBER(--MID(feed!G1111,ROW($1:$6),1))*
ROW($1:$6),0),ROW($1:$6))+1,1)*10^ROW($1:$6)/10)</f>
        <v>0</v>
      </c>
      <c r="H45">
        <f>ROUNDDOWN(G45/4, 0)</f>
        <v>0</v>
      </c>
      <c r="I45" t="str">
        <f>feed!H1111</f>
        <v>Standard</v>
      </c>
      <c r="J45">
        <f>SUMPRODUCT(MID(0&amp;feed!I1111,LARGE(INDEX(ISNUMBER(--MID(feed!I1111,ROW($1:$20),1))*
ROW($1:$20),0),ROW($1:$20))+1,1)*10^ROW($1:$20)/10)</f>
        <v>143</v>
      </c>
      <c r="K45">
        <f>SUMPRODUCT(MID(0&amp;feed!L1111,LARGE(INDEX(ISNUMBER(--MID(feed!L1111,ROW($1:$6),1))*
ROW($1:$6),0),ROW($1:$6))+1,1)*10^ROW($1:$6)/10)</f>
        <v>331</v>
      </c>
      <c r="L45">
        <f>SUMPRODUCT(MID(0&amp;feed!T1111,LARGE(INDEX(ISNUMBER(--MID(feed!T1111,ROW($1:$6),1))*
ROW($1:$6),0),ROW($1:$6))+1,1)*10^ROW($1:$6)/10)</f>
        <v>0</v>
      </c>
      <c r="M45" t="str">
        <f>feed!N1111</f>
        <v>Pacific Rim</v>
      </c>
      <c r="N45">
        <f>SUMPRODUCT(MID(0&amp;feed!U1111,LARGE(INDEX(ISNUMBER(--MID(feed!U1111,ROW($1:$6),1))*
ROW($1:$6),0),ROW($1:$6))+1,1)*10^ROW($1:$6)/10)</f>
        <v>0</v>
      </c>
      <c r="O45" t="str">
        <f>feed!O1111</f>
        <v>Untapped</v>
      </c>
      <c r="P45" t="str">
        <f>feed!P1111</f>
        <v>None</v>
      </c>
      <c r="Q45" s="4">
        <f>IFERROR(LEFT(SUMPRODUCT(MID(0&amp;feed!R1111,LARGE(INDEX(ISNUMBER(--MID(feed!R1111,ROW($1:$6),1))*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ROW($1:$6),0),ROW($1:$6))+1,1)*10^ROW($1:$6)/10))-1)*1,TRIM(LEFT(SUMPRODUCT(MID(0&amp;feed!R1111,LARGE(INDEX(ISNUMBER(--MID(feed!R1111,ROW($1:$6),1))*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ROW($1:$6),0),ROW($1:$6))+1,1)*10^ROW($1:$6)/10))-1)))</f>
        <v>1633</v>
      </c>
      <c r="R45" s="5">
        <f>feed!V1111</f>
        <v>0</v>
      </c>
      <c r="S45" t="str">
        <f>feed!S1111</f>
        <v>http://blocgame.com/stats.php?id=57790</v>
      </c>
      <c r="T45" s="5" t="str">
        <f>feed!W1111</f>
        <v>Nice</v>
      </c>
      <c r="U45" s="5" t="str">
        <f>feed!X1111</f>
        <v>2 Hundred Tons per month</v>
      </c>
      <c r="V45" s="5">
        <f>feed!Y1111</f>
        <v>0</v>
      </c>
    </row>
    <row r="46" spans="1:22" hidden="1" x14ac:dyDescent="0.25">
      <c r="A46" t="str">
        <f>feed!A641</f>
        <v>Ekodebota</v>
      </c>
      <c r="B46" t="str">
        <f>feed!B641</f>
        <v>tfwqtp2tlgf|;3</v>
      </c>
      <c r="C46">
        <f>feed!K641</f>
        <v>0</v>
      </c>
      <c r="D46">
        <f>SUMPRODUCT(MID(0&amp;feed!D641,LARGE(INDEX(ISNUMBER(--MID(feed!D641,ROW($1:$6),1))*
ROW($1:$6),0),ROW($1:$6))+1,1)*10^ROW($1:$6)/10)</f>
        <v>20</v>
      </c>
      <c r="E46">
        <f>SUMPRODUCT(MID(0&amp;feed!E641,LARGE(INDEX(ISNUMBER(--MID(feed!E641,ROW($1:$6),1))*
ROW($1:$6),0),ROW($1:$6))+1,1)*10^ROW($1:$6)/10)</f>
        <v>0</v>
      </c>
      <c r="F46" t="str">
        <f>feed!F641</f>
        <v>Finest of the 19th century</v>
      </c>
      <c r="G46">
        <f>SUMPRODUCT(MID(0&amp;feed!G641,LARGE(INDEX(ISNUMBER(--MID(feed!G641,ROW($1:$6),1))*
ROW($1:$6),0),ROW($1:$6))+1,1)*10^ROW($1:$6)/10)</f>
        <v>0</v>
      </c>
      <c r="H46">
        <f>ROUNDDOWN(G46/4, 0)</f>
        <v>0</v>
      </c>
      <c r="I46" t="str">
        <f>feed!H641</f>
        <v>Standard</v>
      </c>
      <c r="J46">
        <f>SUMPRODUCT(MID(0&amp;feed!I641,LARGE(INDEX(ISNUMBER(--MID(feed!I641,ROW($1:$20),1))*
ROW($1:$20),0),ROW($1:$20))+1,1)*10^ROW($1:$20)/10)</f>
        <v>142</v>
      </c>
      <c r="K46">
        <f>SUMPRODUCT(MID(0&amp;feed!L641,LARGE(INDEX(ISNUMBER(--MID(feed!L641,ROW($1:$6),1))*
ROW($1:$6),0),ROW($1:$6))+1,1)*10^ROW($1:$6)/10)</f>
        <v>323</v>
      </c>
      <c r="L46">
        <f>SUMPRODUCT(MID(0&amp;feed!T641,LARGE(INDEX(ISNUMBER(--MID(feed!T641,ROW($1:$6),1))*
ROW($1:$6),0),ROW($1:$6))+1,1)*10^ROW($1:$6)/10)</f>
        <v>0</v>
      </c>
      <c r="M46" t="str">
        <f>feed!N641</f>
        <v>Atlas</v>
      </c>
      <c r="N46">
        <f>SUMPRODUCT(MID(0&amp;feed!U641,LARGE(INDEX(ISNUMBER(--MID(feed!U641,ROW($1:$6),1))*
ROW($1:$6),0),ROW($1:$6))+1,1)*10^ROW($1:$6)/10)</f>
        <v>0</v>
      </c>
      <c r="O46" t="str">
        <f>feed!O641</f>
        <v>Untapped</v>
      </c>
      <c r="P46" t="str">
        <f>feed!P641</f>
        <v>None</v>
      </c>
      <c r="Q46" s="4">
        <f>IFERROR(LEFT(SUMPRODUCT(MID(0&amp;feed!R641,LARGE(INDEX(ISNUMBER(--MID(feed!R641,ROW($1:$6),1))*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ROW($1:$6),0),ROW($1:$6))+1,1)*10^ROW($1:$6)/10))-1)*1,TRIM(LEFT(SUMPRODUCT(MID(0&amp;feed!R641,LARGE(INDEX(ISNUMBER(--MID(feed!R641,ROW($1:$6),1))*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ROW($1:$6),0),ROW($1:$6))+1,1)*10^ROW($1:$6)/10))-1)))</f>
        <v>2000</v>
      </c>
      <c r="R46" s="5">
        <f>feed!V641</f>
        <v>0</v>
      </c>
      <c r="S46" t="str">
        <f>feed!S641</f>
        <v>http://blocgame.com/stats.php?id=53422</v>
      </c>
      <c r="T46" s="5" t="str">
        <f>feed!W641</f>
        <v>Nice</v>
      </c>
      <c r="U46" s="5" t="str">
        <f>feed!X641</f>
        <v>2 Hundred Tons per month</v>
      </c>
      <c r="V46" s="5">
        <f>feed!Y641</f>
        <v>0</v>
      </c>
    </row>
    <row r="47" spans="1:22" hidden="1" x14ac:dyDescent="0.25">
      <c r="A47" t="str">
        <f>feed!A733</f>
        <v>Wadowicki Jazz</v>
      </c>
      <c r="B47" t="str">
        <f>feed!B733</f>
        <v>3cheeky5u</v>
      </c>
      <c r="C47">
        <f>feed!K733</f>
        <v>0</v>
      </c>
      <c r="D47">
        <f>SUMPRODUCT(MID(0&amp;feed!D733,LARGE(INDEX(ISNUMBER(--MID(feed!D733,ROW($1:$6),1))*
ROW($1:$6),0),ROW($1:$6))+1,1)*10^ROW($1:$6)/10)</f>
        <v>20</v>
      </c>
      <c r="E47">
        <f>SUMPRODUCT(MID(0&amp;feed!E733,LARGE(INDEX(ISNUMBER(--MID(feed!E733,ROW($1:$6),1))*
ROW($1:$6),0),ROW($1:$6))+1,1)*10^ROW($1:$6)/10)</f>
        <v>0</v>
      </c>
      <c r="F47" t="str">
        <f>feed!F733</f>
        <v>Finest of the 19th century</v>
      </c>
      <c r="G47">
        <f>SUMPRODUCT(MID(0&amp;feed!G733,LARGE(INDEX(ISNUMBER(--MID(feed!G733,ROW($1:$6),1))*
ROW($1:$6),0),ROW($1:$6))+1,1)*10^ROW($1:$6)/10)</f>
        <v>0</v>
      </c>
      <c r="H47">
        <f>ROUNDDOWN(G47/4, 0)</f>
        <v>0</v>
      </c>
      <c r="I47" t="str">
        <f>feed!H733</f>
        <v>Standard</v>
      </c>
      <c r="J47">
        <f>SUMPRODUCT(MID(0&amp;feed!I733,LARGE(INDEX(ISNUMBER(--MID(feed!I733,ROW($1:$20),1))*
ROW($1:$20),0),ROW($1:$20))+1,1)*10^ROW($1:$20)/10)</f>
        <v>139</v>
      </c>
      <c r="K47">
        <f>SUMPRODUCT(MID(0&amp;feed!L733,LARGE(INDEX(ISNUMBER(--MID(feed!L733,ROW($1:$6),1))*
ROW($1:$6),0),ROW($1:$6))+1,1)*10^ROW($1:$6)/10)</f>
        <v>320</v>
      </c>
      <c r="L47">
        <f>SUMPRODUCT(MID(0&amp;feed!T733,LARGE(INDEX(ISNUMBER(--MID(feed!T733,ROW($1:$6),1))*
ROW($1:$6),0),ROW($1:$6))+1,1)*10^ROW($1:$6)/10)</f>
        <v>0</v>
      </c>
      <c r="M47" t="str">
        <f>feed!N733</f>
        <v>Amazonia</v>
      </c>
      <c r="N47">
        <f>SUMPRODUCT(MID(0&amp;feed!U733,LARGE(INDEX(ISNUMBER(--MID(feed!U733,ROW($1:$6),1))*
ROW($1:$6),0),ROW($1:$6))+1,1)*10^ROW($1:$6)/10)</f>
        <v>0</v>
      </c>
      <c r="O47" t="str">
        <f>feed!O733</f>
        <v>Untapped</v>
      </c>
      <c r="P47" t="str">
        <f>feed!P733</f>
        <v>None</v>
      </c>
      <c r="Q47" s="4">
        <f>IFERROR(LEFT(SUMPRODUCT(MID(0&amp;feed!R733,LARGE(INDEX(ISNUMBER(--MID(feed!R733,ROW($1:$6),1))*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ROW($1:$6),0),ROW($1:$6))+1,1)*10^ROW($1:$6)/10))-1)*1,TRIM(LEFT(SUMPRODUCT(MID(0&amp;feed!R733,LARGE(INDEX(ISNUMBER(--MID(feed!R733,ROW($1:$6),1))*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ROW($1:$6),0),ROW($1:$6))+1,1)*10^ROW($1:$6)/10))-1)))</f>
        <v>2000</v>
      </c>
      <c r="R47" s="5">
        <f>feed!V733</f>
        <v>0</v>
      </c>
      <c r="S47" t="str">
        <f>feed!S733</f>
        <v>http://blocgame.com/stats.php?id=62646</v>
      </c>
      <c r="T47" s="5" t="str">
        <f>feed!W733</f>
        <v>Nice</v>
      </c>
      <c r="U47" s="5" t="str">
        <f>feed!X733</f>
        <v>2 Hundred Tons per month</v>
      </c>
      <c r="V47" s="5">
        <f>feed!Y733</f>
        <v>0</v>
      </c>
    </row>
    <row r="48" spans="1:22" hidden="1" x14ac:dyDescent="0.25">
      <c r="A48" t="str">
        <f>feed!A761</f>
        <v>Alevia</v>
      </c>
      <c r="B48" t="str">
        <f>feed!B761</f>
        <v>Medgardd</v>
      </c>
      <c r="C48">
        <f>feed!K761</f>
        <v>0</v>
      </c>
      <c r="D48">
        <f>SUMPRODUCT(MID(0&amp;feed!D761,LARGE(INDEX(ISNUMBER(--MID(feed!D761,ROW($1:$6),1))*
ROW($1:$6),0),ROW($1:$6))+1,1)*10^ROW($1:$6)/10)</f>
        <v>20</v>
      </c>
      <c r="E48">
        <f>SUMPRODUCT(MID(0&amp;feed!E761,LARGE(INDEX(ISNUMBER(--MID(feed!E761,ROW($1:$6),1))*
ROW($1:$6),0),ROW($1:$6))+1,1)*10^ROW($1:$6)/10)</f>
        <v>0</v>
      </c>
      <c r="F48" t="str">
        <f>feed!F761</f>
        <v>Finest of the 19th century</v>
      </c>
      <c r="G48">
        <f>SUMPRODUCT(MID(0&amp;feed!G761,LARGE(INDEX(ISNUMBER(--MID(feed!G761,ROW($1:$6),1))*
ROW($1:$6),0),ROW($1:$6))+1,1)*10^ROW($1:$6)/10)</f>
        <v>0</v>
      </c>
      <c r="H48">
        <f>ROUNDDOWN(G48/4, 0)</f>
        <v>0</v>
      </c>
      <c r="I48" t="str">
        <f>feed!H761</f>
        <v>Standard</v>
      </c>
      <c r="J48">
        <f>SUMPRODUCT(MID(0&amp;feed!I761,LARGE(INDEX(ISNUMBER(--MID(feed!I761,ROW($1:$20),1))*
ROW($1:$20),0),ROW($1:$20))+1,1)*10^ROW($1:$20)/10)</f>
        <v>139</v>
      </c>
      <c r="K48">
        <f>SUMPRODUCT(MID(0&amp;feed!L761,LARGE(INDEX(ISNUMBER(--MID(feed!L761,ROW($1:$6),1))*
ROW($1:$6),0),ROW($1:$6))+1,1)*10^ROW($1:$6)/10)</f>
        <v>320</v>
      </c>
      <c r="L48">
        <f>SUMPRODUCT(MID(0&amp;feed!T761,LARGE(INDEX(ISNUMBER(--MID(feed!T761,ROW($1:$6),1))*
ROW($1:$6),0),ROW($1:$6))+1,1)*10^ROW($1:$6)/10)</f>
        <v>0</v>
      </c>
      <c r="M48" t="str">
        <f>feed!N761</f>
        <v>Mesopotamia</v>
      </c>
      <c r="N48">
        <f>SUMPRODUCT(MID(0&amp;feed!U761,LARGE(INDEX(ISNUMBER(--MID(feed!U761,ROW($1:$6),1))*
ROW($1:$6),0),ROW($1:$6))+1,1)*10^ROW($1:$6)/10)</f>
        <v>0</v>
      </c>
      <c r="O48" t="str">
        <f>feed!O761</f>
        <v>Untapped</v>
      </c>
      <c r="P48" t="str">
        <f>feed!P761</f>
        <v>None</v>
      </c>
      <c r="Q48" s="4">
        <f>IFERROR(LEFT(SUMPRODUCT(MID(0&amp;feed!R761,LARGE(INDEX(ISNUMBER(--MID(feed!R761,ROW($1:$6),1))*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ROW($1:$6),0),ROW($1:$6))+1,1)*10^ROW($1:$6)/10))-1)*1,TRIM(LEFT(SUMPRODUCT(MID(0&amp;feed!R761,LARGE(INDEX(ISNUMBER(--MID(feed!R761,ROW($1:$6),1))*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ROW($1:$6),0),ROW($1:$6))+1,1)*10^ROW($1:$6)/10))-1)))</f>
        <v>2000</v>
      </c>
      <c r="R48" s="5">
        <f>feed!V761</f>
        <v>0</v>
      </c>
      <c r="S48" t="str">
        <f>feed!S761</f>
        <v>http://blocgame.com/stats.php?id=62892</v>
      </c>
      <c r="T48" s="5" t="str">
        <f>feed!W761</f>
        <v>Angelic</v>
      </c>
      <c r="U48" s="5" t="str">
        <f>feed!X761</f>
        <v>2 Hundred Tons per month</v>
      </c>
      <c r="V48" s="5">
        <f>feed!Y761</f>
        <v>0</v>
      </c>
    </row>
    <row r="49" spans="1:22" hidden="1" x14ac:dyDescent="0.25">
      <c r="A49" t="str">
        <f>feed!A1098</f>
        <v>...the mongols</v>
      </c>
      <c r="B49" t="str">
        <f>feed!B1098</f>
        <v>Genghis Khan</v>
      </c>
      <c r="C49">
        <f>feed!K1098</f>
        <v>0</v>
      </c>
      <c r="D49">
        <f>SUMPRODUCT(MID(0&amp;feed!D1098,LARGE(INDEX(ISNUMBER(--MID(feed!D1098,ROW($1:$6),1))*
ROW($1:$6),0),ROW($1:$6))+1,1)*10^ROW($1:$6)/10)</f>
        <v>9</v>
      </c>
      <c r="E49">
        <f>SUMPRODUCT(MID(0&amp;feed!E1098,LARGE(INDEX(ISNUMBER(--MID(feed!E1098,ROW($1:$6),1))*
ROW($1:$6),0),ROW($1:$6))+1,1)*10^ROW($1:$6)/10)</f>
        <v>0</v>
      </c>
      <c r="F49" t="str">
        <f>feed!F1098</f>
        <v>Finest of the 19th century</v>
      </c>
      <c r="G49">
        <f>SUMPRODUCT(MID(0&amp;feed!G1098,LARGE(INDEX(ISNUMBER(--MID(feed!G1098,ROW($1:$6),1))*
ROW($1:$6),0),ROW($1:$6))+1,1)*10^ROW($1:$6)/10)</f>
        <v>0</v>
      </c>
      <c r="H49">
        <f>ROUNDDOWN(G49/4, 0)</f>
        <v>0</v>
      </c>
      <c r="I49" t="str">
        <f>feed!H1098</f>
        <v>Standard</v>
      </c>
      <c r="J49">
        <f>SUMPRODUCT(MID(0&amp;feed!I1098,LARGE(INDEX(ISNUMBER(--MID(feed!I1098,ROW($1:$20),1))*
ROW($1:$20),0),ROW($1:$20))+1,1)*10^ROW($1:$20)/10)</f>
        <v>139</v>
      </c>
      <c r="K49">
        <f>SUMPRODUCT(MID(0&amp;feed!L1098,LARGE(INDEX(ISNUMBER(--MID(feed!L1098,ROW($1:$6),1))*
ROW($1:$6),0),ROW($1:$6))+1,1)*10^ROW($1:$6)/10)</f>
        <v>331</v>
      </c>
      <c r="L49">
        <f>SUMPRODUCT(MID(0&amp;feed!T1098,LARGE(INDEX(ISNUMBER(--MID(feed!T1098,ROW($1:$6),1))*
ROW($1:$6),0),ROW($1:$6))+1,1)*10^ROW($1:$6)/10)</f>
        <v>0</v>
      </c>
      <c r="M49" t="str">
        <f>feed!N1098</f>
        <v>Pacific Rim</v>
      </c>
      <c r="N49">
        <f>SUMPRODUCT(MID(0&amp;feed!U1098,LARGE(INDEX(ISNUMBER(--MID(feed!U1098,ROW($1:$6),1))*
ROW($1:$6),0),ROW($1:$6))+1,1)*10^ROW($1:$6)/10)</f>
        <v>0</v>
      </c>
      <c r="O49" t="str">
        <f>feed!O1098</f>
        <v>Untapped</v>
      </c>
      <c r="P49" t="str">
        <f>feed!P1098</f>
        <v>None</v>
      </c>
      <c r="Q49" s="4">
        <f>IFERROR(LEFT(SUMPRODUCT(MID(0&amp;feed!R1098,LARGE(INDEX(ISNUMBER(--MID(feed!R1098,ROW($1:$6),1))*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ROW($1:$6),0),ROW($1:$6))+1,1)*10^ROW($1:$6)/10))-1)*1,TRIM(LEFT(SUMPRODUCT(MID(0&amp;feed!R1098,LARGE(INDEX(ISNUMBER(--MID(feed!R1098,ROW($1:$6),1))*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ROW($1:$6),0),ROW($1:$6))+1,1)*10^ROW($1:$6)/10))-1)))</f>
        <v>1633</v>
      </c>
      <c r="R49" s="5">
        <f>feed!V1098</f>
        <v>0</v>
      </c>
      <c r="S49" t="str">
        <f>feed!S1098</f>
        <v>http://blocgame.com/stats.php?id=40162</v>
      </c>
      <c r="T49" s="5" t="str">
        <f>feed!W1098</f>
        <v>Nice</v>
      </c>
      <c r="U49" s="5" t="str">
        <f>feed!X1098</f>
        <v>2 Hundred Tons per month</v>
      </c>
      <c r="V49" s="5">
        <f>feed!Y1098</f>
        <v>0</v>
      </c>
    </row>
    <row r="50" spans="1:22" hidden="1" x14ac:dyDescent="0.25">
      <c r="A50" t="str">
        <f>feed!A729</f>
        <v>the Red Hammer</v>
      </c>
      <c r="B50" t="str">
        <f>feed!B729</f>
        <v>TheFrenchComrade</v>
      </c>
      <c r="C50">
        <f>feed!K729</f>
        <v>0</v>
      </c>
      <c r="D50">
        <f>SUMPRODUCT(MID(0&amp;feed!D729,LARGE(INDEX(ISNUMBER(--MID(feed!D729,ROW($1:$6),1))*
ROW($1:$6),0),ROW($1:$6))+1,1)*10^ROW($1:$6)/10)</f>
        <v>20</v>
      </c>
      <c r="E50">
        <f>SUMPRODUCT(MID(0&amp;feed!E729,LARGE(INDEX(ISNUMBER(--MID(feed!E729,ROW($1:$6),1))*
ROW($1:$6),0),ROW($1:$6))+1,1)*10^ROW($1:$6)/10)</f>
        <v>0</v>
      </c>
      <c r="F50" t="str">
        <f>feed!F729</f>
        <v>Finest of the 19th century</v>
      </c>
      <c r="G50">
        <f>SUMPRODUCT(MID(0&amp;feed!G729,LARGE(INDEX(ISNUMBER(--MID(feed!G729,ROW($1:$6),1))*
ROW($1:$6),0),ROW($1:$6))+1,1)*10^ROW($1:$6)/10)</f>
        <v>0</v>
      </c>
      <c r="H50">
        <f>ROUNDDOWN(G50/4, 0)</f>
        <v>0</v>
      </c>
      <c r="I50" t="str">
        <f>feed!H729</f>
        <v>Standard</v>
      </c>
      <c r="J50">
        <f>SUMPRODUCT(MID(0&amp;feed!I729,LARGE(INDEX(ISNUMBER(--MID(feed!I729,ROW($1:$20),1))*
ROW($1:$20),0),ROW($1:$20))+1,1)*10^ROW($1:$20)/10)</f>
        <v>137</v>
      </c>
      <c r="K50">
        <f>SUMPRODUCT(MID(0&amp;feed!L729,LARGE(INDEX(ISNUMBER(--MID(feed!L729,ROW($1:$6),1))*
ROW($1:$6),0),ROW($1:$6))+1,1)*10^ROW($1:$6)/10)</f>
        <v>320</v>
      </c>
      <c r="L50">
        <f>SUMPRODUCT(MID(0&amp;feed!T729,LARGE(INDEX(ISNUMBER(--MID(feed!T729,ROW($1:$6),1))*
ROW($1:$6),0),ROW($1:$6))+1,1)*10^ROW($1:$6)/10)</f>
        <v>0</v>
      </c>
      <c r="M50" t="str">
        <f>feed!N729</f>
        <v>Southern Africa</v>
      </c>
      <c r="N50">
        <f>SUMPRODUCT(MID(0&amp;feed!U729,LARGE(INDEX(ISNUMBER(--MID(feed!U729,ROW($1:$6),1))*
ROW($1:$6),0),ROW($1:$6))+1,1)*10^ROW($1:$6)/10)</f>
        <v>0</v>
      </c>
      <c r="O50" t="str">
        <f>feed!O729</f>
        <v>Untapped</v>
      </c>
      <c r="P50" t="str">
        <f>feed!P729</f>
        <v>None</v>
      </c>
      <c r="Q50" s="4">
        <f>IFERROR(LEFT(SUMPRODUCT(MID(0&amp;feed!R729,LARGE(INDEX(ISNUMBER(--MID(feed!R729,ROW($1:$6),1))*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ROW($1:$6),0),ROW($1:$6))+1,1)*10^ROW($1:$6)/10))-1)*1,TRIM(LEFT(SUMPRODUCT(MID(0&amp;feed!R729,LARGE(INDEX(ISNUMBER(--MID(feed!R729,ROW($1:$6),1))*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ROW($1:$6),0),ROW($1:$6))+1,1)*10^ROW($1:$6)/10))-1)))</f>
        <v>2000</v>
      </c>
      <c r="R50" s="5">
        <f>feed!V729</f>
        <v>0</v>
      </c>
      <c r="S50" t="str">
        <f>feed!S729</f>
        <v>http://blocgame.com/stats.php?id=62527</v>
      </c>
      <c r="T50" s="5" t="str">
        <f>feed!W729</f>
        <v>Nice</v>
      </c>
      <c r="U50" s="5" t="str">
        <f>feed!X729</f>
        <v>2 Hundred Tons per month</v>
      </c>
      <c r="V50" s="5">
        <f>feed!Y729</f>
        <v>0</v>
      </c>
    </row>
    <row r="51" spans="1:22" hidden="1" x14ac:dyDescent="0.25">
      <c r="A51" t="str">
        <f>feed!A685</f>
        <v>MYland</v>
      </c>
      <c r="B51" t="str">
        <f>feed!B685</f>
        <v>M U H D ASYRAF</v>
      </c>
      <c r="C51">
        <f>feed!K685</f>
        <v>0</v>
      </c>
      <c r="D51">
        <f>SUMPRODUCT(MID(0&amp;feed!D685,LARGE(INDEX(ISNUMBER(--MID(feed!D685,ROW($1:$6),1))*
ROW($1:$6),0),ROW($1:$6))+1,1)*10^ROW($1:$6)/10)</f>
        <v>20</v>
      </c>
      <c r="E51">
        <f>SUMPRODUCT(MID(0&amp;feed!E685,LARGE(INDEX(ISNUMBER(--MID(feed!E685,ROW($1:$6),1))*
ROW($1:$6),0),ROW($1:$6))+1,1)*10^ROW($1:$6)/10)</f>
        <v>0</v>
      </c>
      <c r="F51" t="str">
        <f>feed!F685</f>
        <v>Finest of the 19th century</v>
      </c>
      <c r="G51">
        <f>SUMPRODUCT(MID(0&amp;feed!G685,LARGE(INDEX(ISNUMBER(--MID(feed!G685,ROW($1:$6),1))*
ROW($1:$6),0),ROW($1:$6))+1,1)*10^ROW($1:$6)/10)</f>
        <v>0</v>
      </c>
      <c r="H51">
        <f>ROUNDDOWN(G51/4, 0)</f>
        <v>0</v>
      </c>
      <c r="I51" t="str">
        <f>feed!H685</f>
        <v>Standard</v>
      </c>
      <c r="J51">
        <f>SUMPRODUCT(MID(0&amp;feed!I685,LARGE(INDEX(ISNUMBER(--MID(feed!I685,ROW($1:$20),1))*
ROW($1:$20),0),ROW($1:$20))+1,1)*10^ROW($1:$20)/10)</f>
        <v>136</v>
      </c>
      <c r="K51">
        <f>SUMPRODUCT(MID(0&amp;feed!L685,LARGE(INDEX(ISNUMBER(--MID(feed!L685,ROW($1:$6),1))*
ROW($1:$6),0),ROW($1:$6))+1,1)*10^ROW($1:$6)/10)</f>
        <v>323</v>
      </c>
      <c r="L51">
        <f>SUMPRODUCT(MID(0&amp;feed!T685,LARGE(INDEX(ISNUMBER(--MID(feed!T685,ROW($1:$6),1))*
ROW($1:$6),0),ROW($1:$6))+1,1)*10^ROW($1:$6)/10)</f>
        <v>0</v>
      </c>
      <c r="M51" t="str">
        <f>feed!N685</f>
        <v>East Indies</v>
      </c>
      <c r="N51">
        <f>SUMPRODUCT(MID(0&amp;feed!U685,LARGE(INDEX(ISNUMBER(--MID(feed!U685,ROW($1:$6),1))*
ROW($1:$6),0),ROW($1:$6))+1,1)*10^ROW($1:$6)/10)</f>
        <v>0</v>
      </c>
      <c r="O51" t="str">
        <f>feed!O685</f>
        <v>Untapped</v>
      </c>
      <c r="P51" t="str">
        <f>feed!P685</f>
        <v>None</v>
      </c>
      <c r="Q51" s="4">
        <f>IFERROR(LEFT(SUMPRODUCT(MID(0&amp;feed!R685,LARGE(INDEX(ISNUMBER(--MID(feed!R685,ROW($1:$6),1))*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ROW($1:$6),0),ROW($1:$6))+1,1)*10^ROW($1:$6)/10))-1)*1,TRIM(LEFT(SUMPRODUCT(MID(0&amp;feed!R685,LARGE(INDEX(ISNUMBER(--MID(feed!R685,ROW($1:$6),1))*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ROW($1:$6),0),ROW($1:$6))+1,1)*10^ROW($1:$6)/10))-1)))</f>
        <v>2000</v>
      </c>
      <c r="R51" s="5">
        <f>feed!V685</f>
        <v>0</v>
      </c>
      <c r="S51" t="str">
        <f>feed!S685</f>
        <v>http://blocgame.com/stats.php?id=60582</v>
      </c>
      <c r="T51" s="5" t="str">
        <f>feed!W685</f>
        <v>Nice</v>
      </c>
      <c r="U51" s="5" t="str">
        <f>feed!X685</f>
        <v>2 Hundred Tons per month</v>
      </c>
      <c r="V51" s="5">
        <f>feed!Y685</f>
        <v>0</v>
      </c>
    </row>
    <row r="52" spans="1:22" hidden="1" x14ac:dyDescent="0.25">
      <c r="A52" t="str">
        <f>feed!A1709</f>
        <v>Uberwald</v>
      </c>
      <c r="B52" t="str">
        <f>feed!B1709</f>
        <v>lm_Brian</v>
      </c>
      <c r="C52">
        <f>feed!K1709</f>
        <v>0</v>
      </c>
      <c r="D52">
        <f>SUMPRODUCT(MID(0&amp;feed!D1709,LARGE(INDEX(ISNUMBER(--MID(feed!D1709,ROW($1:$6),1))*
ROW($1:$6),0),ROW($1:$6))+1,1)*10^ROW($1:$6)/10)</f>
        <v>10</v>
      </c>
      <c r="E52">
        <f>SUMPRODUCT(MID(0&amp;feed!E1709,LARGE(INDEX(ISNUMBER(--MID(feed!E1709,ROW($1:$6),1))*
ROW($1:$6),0),ROW($1:$6))+1,1)*10^ROW($1:$6)/10)</f>
        <v>0</v>
      </c>
      <c r="F52" t="str">
        <f>feed!F1709</f>
        <v>Finest of the 19th century</v>
      </c>
      <c r="G52">
        <f>SUMPRODUCT(MID(0&amp;feed!G1709,LARGE(INDEX(ISNUMBER(--MID(feed!G1709,ROW($1:$6),1))*
ROW($1:$6),0),ROW($1:$6))+1,1)*10^ROW($1:$6)/10)</f>
        <v>0</v>
      </c>
      <c r="H52">
        <f>ROUNDDOWN(G52/4, 0)</f>
        <v>0</v>
      </c>
      <c r="I52" t="str">
        <f>feed!H1709</f>
        <v>Standard</v>
      </c>
      <c r="J52">
        <f>SUMPRODUCT(MID(0&amp;feed!I1709,LARGE(INDEX(ISNUMBER(--MID(feed!I1709,ROW($1:$20),1))*
ROW($1:$20),0),ROW($1:$20))+1,1)*10^ROW($1:$20)/10)</f>
        <v>136</v>
      </c>
      <c r="K52">
        <f>SUMPRODUCT(MID(0&amp;feed!L1709,LARGE(INDEX(ISNUMBER(--MID(feed!L1709,ROW($1:$6),1))*
ROW($1:$6),0),ROW($1:$6))+1,1)*10^ROW($1:$6)/10)</f>
        <v>317</v>
      </c>
      <c r="L52">
        <f>SUMPRODUCT(MID(0&amp;feed!T1709,LARGE(INDEX(ISNUMBER(--MID(feed!T1709,ROW($1:$6),1))*
ROW($1:$6),0),ROW($1:$6))+1,1)*10^ROW($1:$6)/10)</f>
        <v>0</v>
      </c>
      <c r="M52" t="str">
        <f>feed!N1709</f>
        <v>Atlas</v>
      </c>
      <c r="N52">
        <f>SUMPRODUCT(MID(0&amp;feed!U1709,LARGE(INDEX(ISNUMBER(--MID(feed!U1709,ROW($1:$6),1))*
ROW($1:$6),0),ROW($1:$6))+1,1)*10^ROW($1:$6)/10)</f>
        <v>0</v>
      </c>
      <c r="O52" t="str">
        <f>feed!O1709</f>
        <v>Untapped</v>
      </c>
      <c r="P52" t="str">
        <f>feed!P1709</f>
        <v>None</v>
      </c>
      <c r="Q52" s="4">
        <f>IFERROR(LEFT(SUMPRODUCT(MID(0&amp;feed!R1709,LARGE(INDEX(ISNUMBER(--MID(feed!R1709,ROW($1:$6),1))*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ROW($1:$6),0),ROW($1:$6))+1,1)*10^ROW($1:$6)/10))-1)*1,TRIM(LEFT(SUMPRODUCT(MID(0&amp;feed!R1709,LARGE(INDEX(ISNUMBER(--MID(feed!R1709,ROW($1:$6),1))*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ROW($1:$6),0),ROW($1:$6))+1,1)*10^ROW($1:$6)/10))-1)))</f>
        <v>1633</v>
      </c>
      <c r="R52" s="5">
        <f>feed!V1709</f>
        <v>0</v>
      </c>
      <c r="S52" t="str">
        <f>feed!S1709</f>
        <v>http://blocgame.com/stats.php?id=52313</v>
      </c>
      <c r="T52" s="5" t="str">
        <f>feed!W1709</f>
        <v>Angelic</v>
      </c>
      <c r="U52" s="5" t="str">
        <f>feed!X1709</f>
        <v>2 Hundred Tons per month</v>
      </c>
      <c r="V52" s="5">
        <f>feed!Y1709</f>
        <v>0</v>
      </c>
    </row>
    <row r="53" spans="1:22" hidden="1" x14ac:dyDescent="0.25">
      <c r="A53" t="str">
        <f>feed!A703</f>
        <v>Falusia</v>
      </c>
      <c r="B53" t="str">
        <f>feed!B703</f>
        <v>McAwesome</v>
      </c>
      <c r="C53">
        <f>feed!K703</f>
        <v>0</v>
      </c>
      <c r="D53">
        <f>SUMPRODUCT(MID(0&amp;feed!D703,LARGE(INDEX(ISNUMBER(--MID(feed!D703,ROW($1:$6),1))*
ROW($1:$6),0),ROW($1:$6))+1,1)*10^ROW($1:$6)/10)</f>
        <v>20</v>
      </c>
      <c r="E53">
        <f>SUMPRODUCT(MID(0&amp;feed!E703,LARGE(INDEX(ISNUMBER(--MID(feed!E703,ROW($1:$6),1))*
ROW($1:$6),0),ROW($1:$6))+1,1)*10^ROW($1:$6)/10)</f>
        <v>0</v>
      </c>
      <c r="F53" t="str">
        <f>feed!F703</f>
        <v>Finest of the 19th century</v>
      </c>
      <c r="G53">
        <f>SUMPRODUCT(MID(0&amp;feed!G703,LARGE(INDEX(ISNUMBER(--MID(feed!G703,ROW($1:$6),1))*
ROW($1:$6),0),ROW($1:$6))+1,1)*10^ROW($1:$6)/10)</f>
        <v>0</v>
      </c>
      <c r="H53">
        <f>ROUNDDOWN(G53/4, 0)</f>
        <v>0</v>
      </c>
      <c r="I53" t="str">
        <f>feed!H703</f>
        <v>Standard</v>
      </c>
      <c r="J53">
        <f>SUMPRODUCT(MID(0&amp;feed!I703,LARGE(INDEX(ISNUMBER(--MID(feed!I703,ROW($1:$20),1))*
ROW($1:$20),0),ROW($1:$20))+1,1)*10^ROW($1:$20)/10)</f>
        <v>134</v>
      </c>
      <c r="K53">
        <f>SUMPRODUCT(MID(0&amp;feed!L703,LARGE(INDEX(ISNUMBER(--MID(feed!L703,ROW($1:$6),1))*
ROW($1:$6),0),ROW($1:$6))+1,1)*10^ROW($1:$6)/10)</f>
        <v>320</v>
      </c>
      <c r="L53">
        <f>SUMPRODUCT(MID(0&amp;feed!T703,LARGE(INDEX(ISNUMBER(--MID(feed!T703,ROW($1:$6),1))*
ROW($1:$6),0),ROW($1:$6))+1,1)*10^ROW($1:$6)/10)</f>
        <v>0</v>
      </c>
      <c r="M53" t="str">
        <f>feed!N703</f>
        <v>Pacific Rim</v>
      </c>
      <c r="N53">
        <f>SUMPRODUCT(MID(0&amp;feed!U703,LARGE(INDEX(ISNUMBER(--MID(feed!U703,ROW($1:$6),1))*
ROW($1:$6),0),ROW($1:$6))+1,1)*10^ROW($1:$6)/10)</f>
        <v>0</v>
      </c>
      <c r="O53" t="str">
        <f>feed!O703</f>
        <v>Untapped</v>
      </c>
      <c r="P53" t="str">
        <f>feed!P703</f>
        <v>None</v>
      </c>
      <c r="Q53" s="4">
        <f>IFERROR(LEFT(SUMPRODUCT(MID(0&amp;feed!R703,LARGE(INDEX(ISNUMBER(--MID(feed!R703,ROW($1:$6),1))*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ROW($1:$6),0),ROW($1:$6))+1,1)*10^ROW($1:$6)/10))-1)*1,TRIM(LEFT(SUMPRODUCT(MID(0&amp;feed!R703,LARGE(INDEX(ISNUMBER(--MID(feed!R703,ROW($1:$6),1))*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ROW($1:$6),0),ROW($1:$6))+1,1)*10^ROW($1:$6)/10))-1)))</f>
        <v>2000</v>
      </c>
      <c r="R53" s="5">
        <f>feed!V703</f>
        <v>0</v>
      </c>
      <c r="S53" t="str">
        <f>feed!S703</f>
        <v>http://blocgame.com/stats.php?id=61365</v>
      </c>
      <c r="T53" s="5" t="str">
        <f>feed!W703</f>
        <v>Nice</v>
      </c>
      <c r="U53" s="5" t="str">
        <f>feed!X703</f>
        <v>2 Hundred Tons per month</v>
      </c>
      <c r="V53" s="5">
        <f>feed!Y703</f>
        <v>0</v>
      </c>
    </row>
    <row r="54" spans="1:22" hidden="1" x14ac:dyDescent="0.25">
      <c r="A54" t="str">
        <f>feed!A720</f>
        <v>Islamia</v>
      </c>
      <c r="B54" t="str">
        <f>feed!B720</f>
        <v>Hamz the great</v>
      </c>
      <c r="C54">
        <f>feed!K720</f>
        <v>0</v>
      </c>
      <c r="D54">
        <f>SUMPRODUCT(MID(0&amp;feed!D720,LARGE(INDEX(ISNUMBER(--MID(feed!D720,ROW($1:$6),1))*
ROW($1:$6),0),ROW($1:$6))+1,1)*10^ROW($1:$6)/10)</f>
        <v>20</v>
      </c>
      <c r="E54">
        <f>SUMPRODUCT(MID(0&amp;feed!E720,LARGE(INDEX(ISNUMBER(--MID(feed!E720,ROW($1:$6),1))*
ROW($1:$6),0),ROW($1:$6))+1,1)*10^ROW($1:$6)/10)</f>
        <v>0</v>
      </c>
      <c r="F54" t="str">
        <f>feed!F720</f>
        <v>Finest of the 19th century</v>
      </c>
      <c r="G54">
        <f>SUMPRODUCT(MID(0&amp;feed!G720,LARGE(INDEX(ISNUMBER(--MID(feed!G720,ROW($1:$6),1))*
ROW($1:$6),0),ROW($1:$6))+1,1)*10^ROW($1:$6)/10)</f>
        <v>0</v>
      </c>
      <c r="H54">
        <f>ROUNDDOWN(G54/4, 0)</f>
        <v>0</v>
      </c>
      <c r="I54" t="str">
        <f>feed!H720</f>
        <v>Standard</v>
      </c>
      <c r="J54">
        <f>SUMPRODUCT(MID(0&amp;feed!I720,LARGE(INDEX(ISNUMBER(--MID(feed!I720,ROW($1:$20),1))*
ROW($1:$20),0),ROW($1:$20))+1,1)*10^ROW($1:$20)/10)</f>
        <v>134</v>
      </c>
      <c r="K54">
        <f>SUMPRODUCT(MID(0&amp;feed!L720,LARGE(INDEX(ISNUMBER(--MID(feed!L720,ROW($1:$6),1))*
ROW($1:$6),0),ROW($1:$6))+1,1)*10^ROW($1:$6)/10)</f>
        <v>320</v>
      </c>
      <c r="L54">
        <f>SUMPRODUCT(MID(0&amp;feed!T720,LARGE(INDEX(ISNUMBER(--MID(feed!T720,ROW($1:$6),1))*
ROW($1:$6),0),ROW($1:$6))+1,1)*10^ROW($1:$6)/10)</f>
        <v>0</v>
      </c>
      <c r="M54" t="str">
        <f>feed!N720</f>
        <v>Arabia</v>
      </c>
      <c r="N54">
        <f>SUMPRODUCT(MID(0&amp;feed!U720,LARGE(INDEX(ISNUMBER(--MID(feed!U720,ROW($1:$6),1))*
ROW($1:$6),0),ROW($1:$6))+1,1)*10^ROW($1:$6)/10)</f>
        <v>0</v>
      </c>
      <c r="O54" t="str">
        <f>feed!O720</f>
        <v>Untapped</v>
      </c>
      <c r="P54" t="str">
        <f>feed!P720</f>
        <v>None</v>
      </c>
      <c r="Q54" s="4">
        <f>IFERROR(LEFT(SUMPRODUCT(MID(0&amp;feed!R720,LARGE(INDEX(ISNUMBER(--MID(feed!R720,ROW($1:$6),1))*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ROW($1:$6),0),ROW($1:$6))+1,1)*10^ROW($1:$6)/10))-1)*1,TRIM(LEFT(SUMPRODUCT(MID(0&amp;feed!R720,LARGE(INDEX(ISNUMBER(--MID(feed!R720,ROW($1:$6),1))*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ROW($1:$6),0),ROW($1:$6))+1,1)*10^ROW($1:$6)/10))-1)))</f>
        <v>2000</v>
      </c>
      <c r="R54" s="5">
        <f>feed!V720</f>
        <v>0</v>
      </c>
      <c r="S54" t="str">
        <f>feed!S720</f>
        <v>http://blocgame.com/stats.php?id=62111</v>
      </c>
      <c r="T54" s="5" t="str">
        <f>feed!W720</f>
        <v>Nice</v>
      </c>
      <c r="U54" s="5" t="str">
        <f>feed!X720</f>
        <v>2 Hundred Tons per month</v>
      </c>
      <c r="V54" s="5">
        <f>feed!Y720</f>
        <v>0</v>
      </c>
    </row>
    <row r="55" spans="1:22" hidden="1" x14ac:dyDescent="0.25">
      <c r="A55" t="str">
        <f>feed!A1123</f>
        <v>Polskim</v>
      </c>
      <c r="B55" t="str">
        <f>feed!B1123</f>
        <v>SelectBrony</v>
      </c>
      <c r="C55">
        <f>feed!K1123</f>
        <v>0</v>
      </c>
      <c r="D55">
        <f>SUMPRODUCT(MID(0&amp;feed!D1123,LARGE(INDEX(ISNUMBER(--MID(feed!D1123,ROW($1:$6),1))*
ROW($1:$6),0),ROW($1:$6))+1,1)*10^ROW($1:$6)/10)</f>
        <v>8</v>
      </c>
      <c r="E55">
        <f>SUMPRODUCT(MID(0&amp;feed!E1123,LARGE(INDEX(ISNUMBER(--MID(feed!E1123,ROW($1:$6),1))*
ROW($1:$6),0),ROW($1:$6))+1,1)*10^ROW($1:$6)/10)</f>
        <v>0</v>
      </c>
      <c r="F55" t="str">
        <f>feed!F1123</f>
        <v>Finest of the 19th century</v>
      </c>
      <c r="G55">
        <f>SUMPRODUCT(MID(0&amp;feed!G1123,LARGE(INDEX(ISNUMBER(--MID(feed!G1123,ROW($1:$6),1))*
ROW($1:$6),0),ROW($1:$6))+1,1)*10^ROW($1:$6)/10)</f>
        <v>0</v>
      </c>
      <c r="H55">
        <f>ROUNDDOWN(G55/4, 0)</f>
        <v>0</v>
      </c>
      <c r="I55" t="str">
        <f>feed!H1123</f>
        <v>Standard</v>
      </c>
      <c r="J55">
        <f>SUMPRODUCT(MID(0&amp;feed!I1123,LARGE(INDEX(ISNUMBER(--MID(feed!I1123,ROW($1:$20),1))*
ROW($1:$20),0),ROW($1:$20))+1,1)*10^ROW($1:$20)/10)</f>
        <v>134</v>
      </c>
      <c r="K55">
        <f>SUMPRODUCT(MID(0&amp;feed!L1123,LARGE(INDEX(ISNUMBER(--MID(feed!L1123,ROW($1:$6),1))*
ROW($1:$6),0),ROW($1:$6))+1,1)*10^ROW($1:$6)/10)</f>
        <v>331</v>
      </c>
      <c r="L55">
        <f>SUMPRODUCT(MID(0&amp;feed!T1123,LARGE(INDEX(ISNUMBER(--MID(feed!T1123,ROW($1:$6),1))*
ROW($1:$6),0),ROW($1:$6))+1,1)*10^ROW($1:$6)/10)</f>
        <v>0</v>
      </c>
      <c r="M55" t="str">
        <f>feed!N1123</f>
        <v>Mesopotamia</v>
      </c>
      <c r="N55">
        <f>SUMPRODUCT(MID(0&amp;feed!U1123,LARGE(INDEX(ISNUMBER(--MID(feed!U1123,ROW($1:$6),1))*
ROW($1:$6),0),ROW($1:$6))+1,1)*10^ROW($1:$6)/10)</f>
        <v>0</v>
      </c>
      <c r="O55" t="str">
        <f>feed!O1123</f>
        <v>Untapped</v>
      </c>
      <c r="P55" t="str">
        <f>feed!P1123</f>
        <v>None</v>
      </c>
      <c r="Q55" s="4">
        <f>IFERROR(LEFT(SUMPRODUCT(MID(0&amp;feed!R1123,LARGE(INDEX(ISNUMBER(--MID(feed!R1123,ROW($1:$6),1))*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ROW($1:$6),0),ROW($1:$6))+1,1)*10^ROW($1:$6)/10))-1)*1,TRIM(LEFT(SUMPRODUCT(MID(0&amp;feed!R1123,LARGE(INDEX(ISNUMBER(--MID(feed!R1123,ROW($1:$6),1))*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ROW($1:$6),0),ROW($1:$6))+1,1)*10^ROW($1:$6)/10))-1)))</f>
        <v>1633</v>
      </c>
      <c r="R55" s="5">
        <f>feed!V1123</f>
        <v>0</v>
      </c>
      <c r="S55" t="str">
        <f>feed!S1123</f>
        <v>http://blocgame.com/stats.php?id=62207</v>
      </c>
      <c r="T55" s="5" t="str">
        <f>feed!W1123</f>
        <v>Nice</v>
      </c>
      <c r="U55" s="5" t="str">
        <f>feed!X1123</f>
        <v>2 Hundred Tons per month</v>
      </c>
      <c r="V55" s="5">
        <f>feed!Y1123</f>
        <v>0</v>
      </c>
    </row>
    <row r="56" spans="1:22" hidden="1" x14ac:dyDescent="0.25">
      <c r="A56" t="str">
        <f>feed!A1127</f>
        <v>Carneyopia</v>
      </c>
      <c r="B56" t="str">
        <f>feed!B1127</f>
        <v>jcarney23</v>
      </c>
      <c r="C56">
        <f>feed!K1127</f>
        <v>0</v>
      </c>
      <c r="D56">
        <f>SUMPRODUCT(MID(0&amp;feed!D1127,LARGE(INDEX(ISNUMBER(--MID(feed!D1127,ROW($1:$6),1))*
ROW($1:$6),0),ROW($1:$6))+1,1)*10^ROW($1:$6)/10)</f>
        <v>8</v>
      </c>
      <c r="E56">
        <f>SUMPRODUCT(MID(0&amp;feed!E1127,LARGE(INDEX(ISNUMBER(--MID(feed!E1127,ROW($1:$6),1))*
ROW($1:$6),0),ROW($1:$6))+1,1)*10^ROW($1:$6)/10)</f>
        <v>0</v>
      </c>
      <c r="F56" t="str">
        <f>feed!F1127</f>
        <v>Finest of the 19th century</v>
      </c>
      <c r="G56">
        <f>SUMPRODUCT(MID(0&amp;feed!G1127,LARGE(INDEX(ISNUMBER(--MID(feed!G1127,ROW($1:$6),1))*
ROW($1:$6),0),ROW($1:$6))+1,1)*10^ROW($1:$6)/10)</f>
        <v>0</v>
      </c>
      <c r="H56">
        <f>ROUNDDOWN(G56/4, 0)</f>
        <v>0</v>
      </c>
      <c r="I56" t="str">
        <f>feed!H1127</f>
        <v>Standard</v>
      </c>
      <c r="J56">
        <f>SUMPRODUCT(MID(0&amp;feed!I1127,LARGE(INDEX(ISNUMBER(--MID(feed!I1127,ROW($1:$20),1))*
ROW($1:$20),0),ROW($1:$20))+1,1)*10^ROW($1:$20)/10)</f>
        <v>134</v>
      </c>
      <c r="K56">
        <f>SUMPRODUCT(MID(0&amp;feed!L1127,LARGE(INDEX(ISNUMBER(--MID(feed!L1127,ROW($1:$6),1))*
ROW($1:$6),0),ROW($1:$6))+1,1)*10^ROW($1:$6)/10)</f>
        <v>331</v>
      </c>
      <c r="L56">
        <f>SUMPRODUCT(MID(0&amp;feed!T1127,LARGE(INDEX(ISNUMBER(--MID(feed!T1127,ROW($1:$6),1))*
ROW($1:$6),0),ROW($1:$6))+1,1)*10^ROW($1:$6)/10)</f>
        <v>0</v>
      </c>
      <c r="M56" t="str">
        <f>feed!N1127</f>
        <v>Caribbean</v>
      </c>
      <c r="N56">
        <f>SUMPRODUCT(MID(0&amp;feed!U1127,LARGE(INDEX(ISNUMBER(--MID(feed!U1127,ROW($1:$6),1))*
ROW($1:$6),0),ROW($1:$6))+1,1)*10^ROW($1:$6)/10)</f>
        <v>0</v>
      </c>
      <c r="O56" t="str">
        <f>feed!O1127</f>
        <v>Untapped</v>
      </c>
      <c r="P56" t="str">
        <f>feed!P1127</f>
        <v>None</v>
      </c>
      <c r="Q56" s="4">
        <f>IFERROR(LEFT(SUMPRODUCT(MID(0&amp;feed!R1127,LARGE(INDEX(ISNUMBER(--MID(feed!R1127,ROW($1:$6),1))*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ROW($1:$6),0),ROW($1:$6))+1,1)*10^ROW($1:$6)/10))-1)*1,TRIM(LEFT(SUMPRODUCT(MID(0&amp;feed!R1127,LARGE(INDEX(ISNUMBER(--MID(feed!R1127,ROW($1:$6),1))*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ROW($1:$6),0),ROW($1:$6))+1,1)*10^ROW($1:$6)/10))-1)))</f>
        <v>1633</v>
      </c>
      <c r="R56" s="5">
        <f>feed!V1127</f>
        <v>0</v>
      </c>
      <c r="S56" t="str">
        <f>feed!S1127</f>
        <v>http://blocgame.com/stats.php?id=62896</v>
      </c>
      <c r="T56" s="5" t="str">
        <f>feed!W1127</f>
        <v>Nice</v>
      </c>
      <c r="U56" s="5" t="str">
        <f>feed!X1127</f>
        <v>2 Hundred Tons per month</v>
      </c>
      <c r="V56" s="5">
        <f>feed!Y1127</f>
        <v>0</v>
      </c>
    </row>
    <row r="57" spans="1:22" hidden="1" x14ac:dyDescent="0.25">
      <c r="A57" t="str">
        <f>feed!A668</f>
        <v>Dewia</v>
      </c>
      <c r="B57" t="str">
        <f>feed!B668</f>
        <v>likeakarp</v>
      </c>
      <c r="C57">
        <f>feed!K668</f>
        <v>0</v>
      </c>
      <c r="D57">
        <f>SUMPRODUCT(MID(0&amp;feed!D668,LARGE(INDEX(ISNUMBER(--MID(feed!D668,ROW($1:$6),1))*
ROW($1:$6),0),ROW($1:$6))+1,1)*10^ROW($1:$6)/10)</f>
        <v>20</v>
      </c>
      <c r="E57">
        <f>SUMPRODUCT(MID(0&amp;feed!E668,LARGE(INDEX(ISNUMBER(--MID(feed!E668,ROW($1:$6),1))*
ROW($1:$6),0),ROW($1:$6))+1,1)*10^ROW($1:$6)/10)</f>
        <v>0</v>
      </c>
      <c r="F57" t="str">
        <f>feed!F668</f>
        <v>Finest of the 19th century</v>
      </c>
      <c r="G57">
        <f>SUMPRODUCT(MID(0&amp;feed!G668,LARGE(INDEX(ISNUMBER(--MID(feed!G668,ROW($1:$6),1))*
ROW($1:$6),0),ROW($1:$6))+1,1)*10^ROW($1:$6)/10)</f>
        <v>0</v>
      </c>
      <c r="H57">
        <f>ROUNDDOWN(G57/4, 0)</f>
        <v>0</v>
      </c>
      <c r="I57" t="str">
        <f>feed!H668</f>
        <v>Standard</v>
      </c>
      <c r="J57">
        <f>SUMPRODUCT(MID(0&amp;feed!I668,LARGE(INDEX(ISNUMBER(--MID(feed!I668,ROW($1:$20),1))*
ROW($1:$20),0),ROW($1:$20))+1,1)*10^ROW($1:$20)/10)</f>
        <v>133</v>
      </c>
      <c r="K57">
        <f>SUMPRODUCT(MID(0&amp;feed!L668,LARGE(INDEX(ISNUMBER(--MID(feed!L668,ROW($1:$6),1))*
ROW($1:$6),0),ROW($1:$6))+1,1)*10^ROW($1:$6)/10)</f>
        <v>323</v>
      </c>
      <c r="L57">
        <f>SUMPRODUCT(MID(0&amp;feed!T668,LARGE(INDEX(ISNUMBER(--MID(feed!T668,ROW($1:$6),1))*
ROW($1:$6),0),ROW($1:$6))+1,1)*10^ROW($1:$6)/10)</f>
        <v>0</v>
      </c>
      <c r="M57" t="str">
        <f>feed!N668</f>
        <v>Egypt</v>
      </c>
      <c r="N57">
        <f>SUMPRODUCT(MID(0&amp;feed!U668,LARGE(INDEX(ISNUMBER(--MID(feed!U668,ROW($1:$6),1))*
ROW($1:$6),0),ROW($1:$6))+1,1)*10^ROW($1:$6)/10)</f>
        <v>0</v>
      </c>
      <c r="O57" t="str">
        <f>feed!O668</f>
        <v>Untapped</v>
      </c>
      <c r="P57" t="str">
        <f>feed!P668</f>
        <v>None</v>
      </c>
      <c r="Q57" s="4">
        <f>IFERROR(LEFT(SUMPRODUCT(MID(0&amp;feed!R668,LARGE(INDEX(ISNUMBER(--MID(feed!R668,ROW($1:$6),1))*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ROW($1:$6),0),ROW($1:$6))+1,1)*10^ROW($1:$6)/10))-1)*1,TRIM(LEFT(SUMPRODUCT(MID(0&amp;feed!R668,LARGE(INDEX(ISNUMBER(--MID(feed!R668,ROW($1:$6),1))*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ROW($1:$6),0),ROW($1:$6))+1,1)*10^ROW($1:$6)/10))-1)))</f>
        <v>2000</v>
      </c>
      <c r="R57" s="5">
        <f>feed!V668</f>
        <v>0</v>
      </c>
      <c r="S57" t="str">
        <f>feed!S668</f>
        <v>http://blocgame.com/stats.php?id=59562</v>
      </c>
      <c r="T57" s="5" t="str">
        <f>feed!W668</f>
        <v>Nice</v>
      </c>
      <c r="U57" s="5" t="str">
        <f>feed!X668</f>
        <v>2 Hundred Tons per month</v>
      </c>
      <c r="V57" s="5">
        <f>feed!Y668</f>
        <v>0</v>
      </c>
    </row>
    <row r="58" spans="1:22" hidden="1" x14ac:dyDescent="0.25">
      <c r="A58" t="str">
        <f>feed!A680</f>
        <v>Kasturi Raya</v>
      </c>
      <c r="B58" t="str">
        <f>feed!B680</f>
        <v>Raja Melaka</v>
      </c>
      <c r="C58">
        <f>feed!K680</f>
        <v>0</v>
      </c>
      <c r="D58">
        <f>SUMPRODUCT(MID(0&amp;feed!D680,LARGE(INDEX(ISNUMBER(--MID(feed!D680,ROW($1:$6),1))*
ROW($1:$6),0),ROW($1:$6))+1,1)*10^ROW($1:$6)/10)</f>
        <v>20</v>
      </c>
      <c r="E58">
        <f>SUMPRODUCT(MID(0&amp;feed!E680,LARGE(INDEX(ISNUMBER(--MID(feed!E680,ROW($1:$6),1))*
ROW($1:$6),0),ROW($1:$6))+1,1)*10^ROW($1:$6)/10)</f>
        <v>0</v>
      </c>
      <c r="F58" t="str">
        <f>feed!F680</f>
        <v>Finest of the 19th century</v>
      </c>
      <c r="G58">
        <f>SUMPRODUCT(MID(0&amp;feed!G680,LARGE(INDEX(ISNUMBER(--MID(feed!G680,ROW($1:$6),1))*
ROW($1:$6),0),ROW($1:$6))+1,1)*10^ROW($1:$6)/10)</f>
        <v>0</v>
      </c>
      <c r="H58">
        <f>ROUNDDOWN(G58/4, 0)</f>
        <v>0</v>
      </c>
      <c r="I58" t="str">
        <f>feed!H680</f>
        <v>Standard</v>
      </c>
      <c r="J58">
        <f>SUMPRODUCT(MID(0&amp;feed!I680,LARGE(INDEX(ISNUMBER(--MID(feed!I680,ROW($1:$20),1))*
ROW($1:$20),0),ROW($1:$20))+1,1)*10^ROW($1:$20)/10)</f>
        <v>133</v>
      </c>
      <c r="K58">
        <f>SUMPRODUCT(MID(0&amp;feed!L680,LARGE(INDEX(ISNUMBER(--MID(feed!L680,ROW($1:$6),1))*
ROW($1:$6),0),ROW($1:$6))+1,1)*10^ROW($1:$6)/10)</f>
        <v>323</v>
      </c>
      <c r="L58">
        <f>SUMPRODUCT(MID(0&amp;feed!T680,LARGE(INDEX(ISNUMBER(--MID(feed!T680,ROW($1:$6),1))*
ROW($1:$6),0),ROW($1:$6))+1,1)*10^ROW($1:$6)/10)</f>
        <v>0</v>
      </c>
      <c r="M58" t="str">
        <f>feed!N680</f>
        <v>East Indies</v>
      </c>
      <c r="N58">
        <f>SUMPRODUCT(MID(0&amp;feed!U680,LARGE(INDEX(ISNUMBER(--MID(feed!U680,ROW($1:$6),1))*
ROW($1:$6),0),ROW($1:$6))+1,1)*10^ROW($1:$6)/10)</f>
        <v>0</v>
      </c>
      <c r="O58" t="str">
        <f>feed!O680</f>
        <v>Untapped</v>
      </c>
      <c r="P58" t="str">
        <f>feed!P680</f>
        <v>None</v>
      </c>
      <c r="Q58" s="4">
        <f>IFERROR(LEFT(SUMPRODUCT(MID(0&amp;feed!R680,LARGE(INDEX(ISNUMBER(--MID(feed!R680,ROW($1:$6),1))*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ROW($1:$6),0),ROW($1:$6))+1,1)*10^ROW($1:$6)/10))-1)*1,TRIM(LEFT(SUMPRODUCT(MID(0&amp;feed!R680,LARGE(INDEX(ISNUMBER(--MID(feed!R680,ROW($1:$6),1))*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ROW($1:$6),0),ROW($1:$6))+1,1)*10^ROW($1:$6)/10))-1)))</f>
        <v>2000</v>
      </c>
      <c r="R58" s="5">
        <f>feed!V680</f>
        <v>0</v>
      </c>
      <c r="S58" t="str">
        <f>feed!S680</f>
        <v>http://blocgame.com/stats.php?id=60440</v>
      </c>
      <c r="T58" s="5" t="str">
        <f>feed!W680</f>
        <v>Nice</v>
      </c>
      <c r="U58" s="5" t="str">
        <f>feed!X680</f>
        <v>2 Hundred Tons per month</v>
      </c>
      <c r="V58" s="5">
        <f>feed!Y680</f>
        <v>0</v>
      </c>
    </row>
    <row r="59" spans="1:22" hidden="1" x14ac:dyDescent="0.25">
      <c r="A59" t="str">
        <f>feed!A715</f>
        <v>Aswiara</v>
      </c>
      <c r="B59" t="str">
        <f>feed!B715</f>
        <v>faezseven</v>
      </c>
      <c r="C59">
        <f>feed!K715</f>
        <v>0</v>
      </c>
      <c r="D59">
        <f>SUMPRODUCT(MID(0&amp;feed!D715,LARGE(INDEX(ISNUMBER(--MID(feed!D715,ROW($1:$6),1))*
ROW($1:$6),0),ROW($1:$6))+1,1)*10^ROW($1:$6)/10)</f>
        <v>20</v>
      </c>
      <c r="E59">
        <f>SUMPRODUCT(MID(0&amp;feed!E715,LARGE(INDEX(ISNUMBER(--MID(feed!E715,ROW($1:$6),1))*
ROW($1:$6),0),ROW($1:$6))+1,1)*10^ROW($1:$6)/10)</f>
        <v>0</v>
      </c>
      <c r="F59" t="str">
        <f>feed!F715</f>
        <v>Finest of the 19th century</v>
      </c>
      <c r="G59">
        <f>SUMPRODUCT(MID(0&amp;feed!G715,LARGE(INDEX(ISNUMBER(--MID(feed!G715,ROW($1:$6),1))*
ROW($1:$6),0),ROW($1:$6))+1,1)*10^ROW($1:$6)/10)</f>
        <v>0</v>
      </c>
      <c r="H59">
        <f>ROUNDDOWN(G59/4, 0)</f>
        <v>0</v>
      </c>
      <c r="I59" t="str">
        <f>feed!H715</f>
        <v>Standard</v>
      </c>
      <c r="J59">
        <f>SUMPRODUCT(MID(0&amp;feed!I715,LARGE(INDEX(ISNUMBER(--MID(feed!I715,ROW($1:$20),1))*
ROW($1:$20),0),ROW($1:$20))+1,1)*10^ROW($1:$20)/10)</f>
        <v>132</v>
      </c>
      <c r="K59">
        <f>SUMPRODUCT(MID(0&amp;feed!L715,LARGE(INDEX(ISNUMBER(--MID(feed!L715,ROW($1:$6),1))*
ROW($1:$6),0),ROW($1:$6))+1,1)*10^ROW($1:$6)/10)</f>
        <v>320</v>
      </c>
      <c r="L59">
        <f>SUMPRODUCT(MID(0&amp;feed!T715,LARGE(INDEX(ISNUMBER(--MID(feed!T715,ROW($1:$6),1))*
ROW($1:$6),0),ROW($1:$6))+1,1)*10^ROW($1:$6)/10)</f>
        <v>0</v>
      </c>
      <c r="M59" t="str">
        <f>feed!N715</f>
        <v>Pacific Rim</v>
      </c>
      <c r="N59">
        <f>SUMPRODUCT(MID(0&amp;feed!U715,LARGE(INDEX(ISNUMBER(--MID(feed!U715,ROW($1:$6),1))*
ROW($1:$6),0),ROW($1:$6))+1,1)*10^ROW($1:$6)/10)</f>
        <v>0</v>
      </c>
      <c r="O59" t="str">
        <f>feed!O715</f>
        <v>Untapped</v>
      </c>
      <c r="P59" t="str">
        <f>feed!P715</f>
        <v>None</v>
      </c>
      <c r="Q59" s="4">
        <f>IFERROR(LEFT(SUMPRODUCT(MID(0&amp;feed!R715,LARGE(INDEX(ISNUMBER(--MID(feed!R715,ROW($1:$6),1))*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ROW($1:$6),0),ROW($1:$6))+1,1)*10^ROW($1:$6)/10))-1)*1,TRIM(LEFT(SUMPRODUCT(MID(0&amp;feed!R715,LARGE(INDEX(ISNUMBER(--MID(feed!R715,ROW($1:$6),1))*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ROW($1:$6),0),ROW($1:$6))+1,1)*10^ROW($1:$6)/10))-1)))</f>
        <v>2000</v>
      </c>
      <c r="R59" s="5">
        <f>feed!V715</f>
        <v>0</v>
      </c>
      <c r="S59" t="str">
        <f>feed!S715</f>
        <v>http://blocgame.com/stats.php?id=61935</v>
      </c>
      <c r="T59" s="5" t="str">
        <f>feed!W715</f>
        <v>Nice</v>
      </c>
      <c r="U59" s="5" t="str">
        <f>feed!X715</f>
        <v>2 Hundred Tons per month</v>
      </c>
      <c r="V59" s="5">
        <f>feed!Y715</f>
        <v>0</v>
      </c>
    </row>
    <row r="60" spans="1:22" hidden="1" x14ac:dyDescent="0.25">
      <c r="A60" t="str">
        <f>feed!A743</f>
        <v>Dowa</v>
      </c>
      <c r="B60" t="str">
        <f>feed!B743</f>
        <v>NickPauwels</v>
      </c>
      <c r="C60">
        <f>feed!K743</f>
        <v>0</v>
      </c>
      <c r="D60">
        <f>SUMPRODUCT(MID(0&amp;feed!D743,LARGE(INDEX(ISNUMBER(--MID(feed!D743,ROW($1:$6),1))*
ROW($1:$6),0),ROW($1:$6))+1,1)*10^ROW($1:$6)/10)</f>
        <v>20</v>
      </c>
      <c r="E60">
        <f>SUMPRODUCT(MID(0&amp;feed!E743,LARGE(INDEX(ISNUMBER(--MID(feed!E743,ROW($1:$6),1))*
ROW($1:$6),0),ROW($1:$6))+1,1)*10^ROW($1:$6)/10)</f>
        <v>0</v>
      </c>
      <c r="F60" t="str">
        <f>feed!F743</f>
        <v>Finest of the 19th century</v>
      </c>
      <c r="G60">
        <f>SUMPRODUCT(MID(0&amp;feed!G743,LARGE(INDEX(ISNUMBER(--MID(feed!G743,ROW($1:$6),1))*
ROW($1:$6),0),ROW($1:$6))+1,1)*10^ROW($1:$6)/10)</f>
        <v>0</v>
      </c>
      <c r="H60">
        <f>ROUNDDOWN(G60/4, 0)</f>
        <v>0</v>
      </c>
      <c r="I60" t="str">
        <f>feed!H743</f>
        <v>Standard</v>
      </c>
      <c r="J60">
        <f>SUMPRODUCT(MID(0&amp;feed!I743,LARGE(INDEX(ISNUMBER(--MID(feed!I743,ROW($1:$20),1))*
ROW($1:$20),0),ROW($1:$20))+1,1)*10^ROW($1:$20)/10)</f>
        <v>132</v>
      </c>
      <c r="K60">
        <f>SUMPRODUCT(MID(0&amp;feed!L743,LARGE(INDEX(ISNUMBER(--MID(feed!L743,ROW($1:$6),1))*
ROW($1:$6),0),ROW($1:$6))+1,1)*10^ROW($1:$6)/10)</f>
        <v>320</v>
      </c>
      <c r="L60">
        <f>SUMPRODUCT(MID(0&amp;feed!T743,LARGE(INDEX(ISNUMBER(--MID(feed!T743,ROW($1:$6),1))*
ROW($1:$6),0),ROW($1:$6))+1,1)*10^ROW($1:$6)/10)</f>
        <v>0</v>
      </c>
      <c r="M60" t="str">
        <f>feed!N743</f>
        <v>Egypt</v>
      </c>
      <c r="N60">
        <f>SUMPRODUCT(MID(0&amp;feed!U743,LARGE(INDEX(ISNUMBER(--MID(feed!U743,ROW($1:$6),1))*
ROW($1:$6),0),ROW($1:$6))+1,1)*10^ROW($1:$6)/10)</f>
        <v>0</v>
      </c>
      <c r="O60" t="str">
        <f>feed!O743</f>
        <v>Untapped</v>
      </c>
      <c r="P60" t="str">
        <f>feed!P743</f>
        <v>None</v>
      </c>
      <c r="Q60" s="4">
        <f>IFERROR(LEFT(SUMPRODUCT(MID(0&amp;feed!R743,LARGE(INDEX(ISNUMBER(--MID(feed!R743,ROW($1:$6),1))*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ROW($1:$6),0),ROW($1:$6))+1,1)*10^ROW($1:$6)/10))-1)*1,TRIM(LEFT(SUMPRODUCT(MID(0&amp;feed!R743,LARGE(INDEX(ISNUMBER(--MID(feed!R743,ROW($1:$6),1))*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ROW($1:$6),0),ROW($1:$6))+1,1)*10^ROW($1:$6)/10))-1)))</f>
        <v>2000</v>
      </c>
      <c r="R60" s="5">
        <f>feed!V743</f>
        <v>0</v>
      </c>
      <c r="S60" t="str">
        <f>feed!S743</f>
        <v>http://blocgame.com/stats.php?id=62844</v>
      </c>
      <c r="T60" s="5" t="str">
        <f>feed!W743</f>
        <v>Angelic</v>
      </c>
      <c r="U60" s="5" t="str">
        <f>feed!X743</f>
        <v>2 Hundred Tons per month</v>
      </c>
      <c r="V60" s="5">
        <f>feed!Y743</f>
        <v>0</v>
      </c>
    </row>
    <row r="61" spans="1:22" hidden="1" x14ac:dyDescent="0.25">
      <c r="A61" t="str">
        <f>feed!A1725</f>
        <v>Astrusia</v>
      </c>
      <c r="B61" t="str">
        <f>feed!B1725</f>
        <v>Revan</v>
      </c>
      <c r="C61">
        <f>feed!K1725</f>
        <v>0</v>
      </c>
      <c r="D61">
        <f>SUMPRODUCT(MID(0&amp;feed!D1725,LARGE(INDEX(ISNUMBER(--MID(feed!D1725,ROW($1:$6),1))*
ROW($1:$6),0),ROW($1:$6))+1,1)*10^ROW($1:$6)/10)</f>
        <v>6</v>
      </c>
      <c r="E61">
        <f>SUMPRODUCT(MID(0&amp;feed!E1725,LARGE(INDEX(ISNUMBER(--MID(feed!E1725,ROW($1:$6),1))*
ROW($1:$6),0),ROW($1:$6))+1,1)*10^ROW($1:$6)/10)</f>
        <v>0</v>
      </c>
      <c r="F61" t="str">
        <f>feed!F1725</f>
        <v>Finest of the 19th century</v>
      </c>
      <c r="G61">
        <f>SUMPRODUCT(MID(0&amp;feed!G1725,LARGE(INDEX(ISNUMBER(--MID(feed!G1725,ROW($1:$6),1))*
ROW($1:$6),0),ROW($1:$6))+1,1)*10^ROW($1:$6)/10)</f>
        <v>0</v>
      </c>
      <c r="H61">
        <f>ROUNDDOWN(G61/4, 0)</f>
        <v>0</v>
      </c>
      <c r="I61" t="str">
        <f>feed!H1725</f>
        <v>Standard</v>
      </c>
      <c r="J61">
        <f>SUMPRODUCT(MID(0&amp;feed!I1725,LARGE(INDEX(ISNUMBER(--MID(feed!I1725,ROW($1:$20),1))*
ROW($1:$20),0),ROW($1:$20))+1,1)*10^ROW($1:$20)/10)</f>
        <v>132</v>
      </c>
      <c r="K61">
        <f>SUMPRODUCT(MID(0&amp;feed!L1725,LARGE(INDEX(ISNUMBER(--MID(feed!L1725,ROW($1:$6),1))*
ROW($1:$6),0),ROW($1:$6))+1,1)*10^ROW($1:$6)/10)</f>
        <v>298</v>
      </c>
      <c r="L61">
        <f>SUMPRODUCT(MID(0&amp;feed!T1725,LARGE(INDEX(ISNUMBER(--MID(feed!T1725,ROW($1:$6),1))*
ROW($1:$6),0),ROW($1:$6))+1,1)*10^ROW($1:$6)/10)</f>
        <v>0</v>
      </c>
      <c r="M61" t="str">
        <f>feed!N1725</f>
        <v>Amazonia</v>
      </c>
      <c r="N61">
        <f>SUMPRODUCT(MID(0&amp;feed!U1725,LARGE(INDEX(ISNUMBER(--MID(feed!U1725,ROW($1:$6),1))*
ROW($1:$6),0),ROW($1:$6))+1,1)*10^ROW($1:$6)/10)</f>
        <v>0</v>
      </c>
      <c r="O61" t="str">
        <f>feed!O1725</f>
        <v>Untapped</v>
      </c>
      <c r="P61" t="str">
        <f>feed!P1725</f>
        <v>None</v>
      </c>
      <c r="Q61" s="4">
        <f>IFERROR(LEFT(SUMPRODUCT(MID(0&amp;feed!R1725,LARGE(INDEX(ISNUMBER(--MID(feed!R1725,ROW($1:$6),1))*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ROW($1:$6),0),ROW($1:$6))+1,1)*10^ROW($1:$6)/10))-1)*1,TRIM(LEFT(SUMPRODUCT(MID(0&amp;feed!R1725,LARGE(INDEX(ISNUMBER(--MID(feed!R1725,ROW($1:$6),1))*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ROW($1:$6),0),ROW($1:$6))+1,1)*10^ROW($1:$6)/10))-1)))</f>
        <v>1633</v>
      </c>
      <c r="R61" s="5">
        <f>feed!V1725</f>
        <v>0</v>
      </c>
      <c r="S61" t="str">
        <f>feed!S1725</f>
        <v>http://blocgame.com/stats.php?id=62898</v>
      </c>
      <c r="T61" s="5" t="str">
        <f>feed!W1725</f>
        <v>Nice</v>
      </c>
      <c r="U61" s="5" t="str">
        <f>feed!X1725</f>
        <v>2 Hundred Tons per month</v>
      </c>
      <c r="V61" s="5">
        <f>feed!Y1725</f>
        <v>0</v>
      </c>
    </row>
    <row r="62" spans="1:22" hidden="1" x14ac:dyDescent="0.25">
      <c r="A62" t="str">
        <f>feed!A1898</f>
        <v>Nolloland</v>
      </c>
      <c r="B62" t="str">
        <f>feed!B1898</f>
        <v>jamesb123</v>
      </c>
      <c r="C62">
        <f>feed!K1898</f>
        <v>0</v>
      </c>
      <c r="D62">
        <f>SUMPRODUCT(MID(0&amp;feed!D1898,LARGE(INDEX(ISNUMBER(--MID(feed!D1898,ROW($1:$6),1))*
ROW($1:$6),0),ROW($1:$6))+1,1)*10^ROW($1:$6)/10)</f>
        <v>7</v>
      </c>
      <c r="E62">
        <f>SUMPRODUCT(MID(0&amp;feed!E1898,LARGE(INDEX(ISNUMBER(--MID(feed!E1898,ROW($1:$6),1))*
ROW($1:$6),0),ROW($1:$6))+1,1)*10^ROW($1:$6)/10)</f>
        <v>0</v>
      </c>
      <c r="F62" t="str">
        <f>feed!F1898</f>
        <v>Finest of the 19th century</v>
      </c>
      <c r="G62">
        <f>SUMPRODUCT(MID(0&amp;feed!G1898,LARGE(INDEX(ISNUMBER(--MID(feed!G1898,ROW($1:$6),1))*
ROW($1:$6),0),ROW($1:$6))+1,1)*10^ROW($1:$6)/10)</f>
        <v>0</v>
      </c>
      <c r="H62">
        <f>ROUNDDOWN(G62/4, 0)</f>
        <v>0</v>
      </c>
      <c r="I62" t="str">
        <f>feed!H1898</f>
        <v>Standard</v>
      </c>
      <c r="J62">
        <f>SUMPRODUCT(MID(0&amp;feed!I1898,LARGE(INDEX(ISNUMBER(--MID(feed!I1898,ROW($1:$20),1))*
ROW($1:$20),0),ROW($1:$20))+1,1)*10^ROW($1:$20)/10)</f>
        <v>132</v>
      </c>
      <c r="K62">
        <f>SUMPRODUCT(MID(0&amp;feed!L1898,LARGE(INDEX(ISNUMBER(--MID(feed!L1898,ROW($1:$6),1))*
ROW($1:$6),0),ROW($1:$6))+1,1)*10^ROW($1:$6)/10)</f>
        <v>275</v>
      </c>
      <c r="L62">
        <f>SUMPRODUCT(MID(0&amp;feed!T1898,LARGE(INDEX(ISNUMBER(--MID(feed!T1898,ROW($1:$6),1))*
ROW($1:$6),0),ROW($1:$6))+1,1)*10^ROW($1:$6)/10)</f>
        <v>0</v>
      </c>
      <c r="M62" t="str">
        <f>feed!N1898</f>
        <v>The Subcontinent</v>
      </c>
      <c r="N62">
        <f>SUMPRODUCT(MID(0&amp;feed!U1898,LARGE(INDEX(ISNUMBER(--MID(feed!U1898,ROW($1:$6),1))*
ROW($1:$6),0),ROW($1:$6))+1,1)*10^ROW($1:$6)/10)</f>
        <v>0</v>
      </c>
      <c r="O62" t="str">
        <f>feed!O1898</f>
        <v>Untapped</v>
      </c>
      <c r="P62" t="str">
        <f>feed!P1898</f>
        <v>None</v>
      </c>
      <c r="Q62" s="4">
        <f>IFERROR(LEFT(SUMPRODUCT(MID(0&amp;feed!R1898,LARGE(INDEX(ISNUMBER(--MID(feed!R1898,ROW($1:$6),1))*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ROW($1:$6),0),ROW($1:$6))+1,1)*10^ROW($1:$6)/10))-1)*1,TRIM(LEFT(SUMPRODUCT(MID(0&amp;feed!R1898,LARGE(INDEX(ISNUMBER(--MID(feed!R1898,ROW($1:$6),1))*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ROW($1:$6),0),ROW($1:$6))+1,1)*10^ROW($1:$6)/10))-1)))</f>
        <v>1633</v>
      </c>
      <c r="R62" s="5">
        <f>feed!V1898</f>
        <v>0</v>
      </c>
      <c r="S62" t="str">
        <f>feed!S1898</f>
        <v>http://blocgame.com/stats.php?id=62899</v>
      </c>
      <c r="T62" s="5" t="str">
        <f>feed!W1898</f>
        <v>Nice</v>
      </c>
      <c r="U62" s="5" t="str">
        <f>feed!X1898</f>
        <v>2 Hundred Tons per month</v>
      </c>
      <c r="V62" s="5">
        <f>feed!Y1898</f>
        <v>0</v>
      </c>
    </row>
    <row r="63" spans="1:22" hidden="1" x14ac:dyDescent="0.25">
      <c r="A63" t="str">
        <f>feed!A741</f>
        <v>San Slohwia</v>
      </c>
      <c r="B63" t="str">
        <f>feed!B741</f>
        <v>Aederich</v>
      </c>
      <c r="C63">
        <f>feed!K741</f>
        <v>0</v>
      </c>
      <c r="D63">
        <f>SUMPRODUCT(MID(0&amp;feed!D741,LARGE(INDEX(ISNUMBER(--MID(feed!D741,ROW($1:$6),1))*
ROW($1:$6),0),ROW($1:$6))+1,1)*10^ROW($1:$6)/10)</f>
        <v>20</v>
      </c>
      <c r="E63">
        <f>SUMPRODUCT(MID(0&amp;feed!E741,LARGE(INDEX(ISNUMBER(--MID(feed!E741,ROW($1:$6),1))*
ROW($1:$6),0),ROW($1:$6))+1,1)*10^ROW($1:$6)/10)</f>
        <v>0</v>
      </c>
      <c r="F63" t="str">
        <f>feed!F741</f>
        <v>Finest of the 19th century</v>
      </c>
      <c r="G63">
        <f>SUMPRODUCT(MID(0&amp;feed!G741,LARGE(INDEX(ISNUMBER(--MID(feed!G741,ROW($1:$6),1))*
ROW($1:$6),0),ROW($1:$6))+1,1)*10^ROW($1:$6)/10)</f>
        <v>0</v>
      </c>
      <c r="H63">
        <f>ROUNDDOWN(G63/4, 0)</f>
        <v>0</v>
      </c>
      <c r="I63" t="str">
        <f>feed!H741</f>
        <v>Standard</v>
      </c>
      <c r="J63">
        <f>SUMPRODUCT(MID(0&amp;feed!I741,LARGE(INDEX(ISNUMBER(--MID(feed!I741,ROW($1:$20),1))*
ROW($1:$20),0),ROW($1:$20))+1,1)*10^ROW($1:$20)/10)</f>
        <v>131</v>
      </c>
      <c r="K63">
        <f>SUMPRODUCT(MID(0&amp;feed!L741,LARGE(INDEX(ISNUMBER(--MID(feed!L741,ROW($1:$6),1))*
ROW($1:$6),0),ROW($1:$6))+1,1)*10^ROW($1:$6)/10)</f>
        <v>320</v>
      </c>
      <c r="L63">
        <f>SUMPRODUCT(MID(0&amp;feed!T741,LARGE(INDEX(ISNUMBER(--MID(feed!T741,ROW($1:$6),1))*
ROW($1:$6),0),ROW($1:$6))+1,1)*10^ROW($1:$6)/10)</f>
        <v>0</v>
      </c>
      <c r="M63" t="str">
        <f>feed!N741</f>
        <v>Gran Colombia</v>
      </c>
      <c r="N63">
        <f>SUMPRODUCT(MID(0&amp;feed!U741,LARGE(INDEX(ISNUMBER(--MID(feed!U741,ROW($1:$6),1))*
ROW($1:$6),0),ROW($1:$6))+1,1)*10^ROW($1:$6)/10)</f>
        <v>0</v>
      </c>
      <c r="O63" t="str">
        <f>feed!O741</f>
        <v>Untapped</v>
      </c>
      <c r="P63" t="str">
        <f>feed!P741</f>
        <v>None</v>
      </c>
      <c r="Q63" s="4">
        <f>IFERROR(LEFT(SUMPRODUCT(MID(0&amp;feed!R741,LARGE(INDEX(ISNUMBER(--MID(feed!R741,ROW($1:$6),1))*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ROW($1:$6),0),ROW($1:$6))+1,1)*10^ROW($1:$6)/10))-1)*1,TRIM(LEFT(SUMPRODUCT(MID(0&amp;feed!R741,LARGE(INDEX(ISNUMBER(--MID(feed!R741,ROW($1:$6),1))*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ROW($1:$6),0),ROW($1:$6))+1,1)*10^ROW($1:$6)/10))-1)))</f>
        <v>2000</v>
      </c>
      <c r="R63" s="5">
        <f>feed!V741</f>
        <v>0</v>
      </c>
      <c r="S63" t="str">
        <f>feed!S741</f>
        <v>http://blocgame.com/stats.php?id=62821</v>
      </c>
      <c r="T63" s="5" t="str">
        <f>feed!W741</f>
        <v>Angelic</v>
      </c>
      <c r="U63" s="5" t="str">
        <f>feed!X741</f>
        <v>2 Hundred Tons per month</v>
      </c>
      <c r="V63" s="5">
        <f>feed!Y741</f>
        <v>0</v>
      </c>
    </row>
    <row r="64" spans="1:22" hidden="1" x14ac:dyDescent="0.25">
      <c r="A64" t="str">
        <f>feed!A1314</f>
        <v>\\\'Nam</v>
      </c>
      <c r="B64" t="str">
        <f>feed!B1314</f>
        <v>Ben DerHover</v>
      </c>
      <c r="C64">
        <f>feed!K1314</f>
        <v>0</v>
      </c>
      <c r="D64">
        <f>SUMPRODUCT(MID(0&amp;feed!D1314,LARGE(INDEX(ISNUMBER(--MID(feed!D1314,ROW($1:$6),1))*
ROW($1:$6),0),ROW($1:$6))+1,1)*10^ROW($1:$6)/10)</f>
        <v>20</v>
      </c>
      <c r="E64">
        <f>SUMPRODUCT(MID(0&amp;feed!E1314,LARGE(INDEX(ISNUMBER(--MID(feed!E1314,ROW($1:$6),1))*
ROW($1:$6),0),ROW($1:$6))+1,1)*10^ROW($1:$6)/10)</f>
        <v>0</v>
      </c>
      <c r="F64" t="str">
        <f>feed!F1314</f>
        <v>Finest of the 19th century</v>
      </c>
      <c r="G64">
        <f>SUMPRODUCT(MID(0&amp;feed!G1314,LARGE(INDEX(ISNUMBER(--MID(feed!G1314,ROW($1:$6),1))*
ROW($1:$6),0),ROW($1:$6))+1,1)*10^ROW($1:$6)/10)</f>
        <v>0</v>
      </c>
      <c r="H64">
        <f>ROUNDDOWN(G64/4, 0)</f>
        <v>0</v>
      </c>
      <c r="I64" t="str">
        <f>feed!H1314</f>
        <v>Standard</v>
      </c>
      <c r="J64">
        <f>SUMPRODUCT(MID(0&amp;feed!I1314,LARGE(INDEX(ISNUMBER(--MID(feed!I1314,ROW($1:$20),1))*
ROW($1:$20),0),ROW($1:$20))+1,1)*10^ROW($1:$20)/10)</f>
        <v>131</v>
      </c>
      <c r="K64">
        <f>SUMPRODUCT(MID(0&amp;feed!L1314,LARGE(INDEX(ISNUMBER(--MID(feed!L1314,ROW($1:$6),1))*
ROW($1:$6),0),ROW($1:$6))+1,1)*10^ROW($1:$6)/10)</f>
        <v>313</v>
      </c>
      <c r="L64">
        <f>SUMPRODUCT(MID(0&amp;feed!T1314,LARGE(INDEX(ISNUMBER(--MID(feed!T1314,ROW($1:$6),1))*
ROW($1:$6),0),ROW($1:$6))+1,1)*10^ROW($1:$6)/10)</f>
        <v>0</v>
      </c>
      <c r="M64" t="str">
        <f>feed!N1314</f>
        <v>East Indies</v>
      </c>
      <c r="N64">
        <f>SUMPRODUCT(MID(0&amp;feed!U1314,LARGE(INDEX(ISNUMBER(--MID(feed!U1314,ROW($1:$6),1))*
ROW($1:$6),0),ROW($1:$6))+1,1)*10^ROW($1:$6)/10)</f>
        <v>0</v>
      </c>
      <c r="O64" t="str">
        <f>feed!O1314</f>
        <v>Untapped</v>
      </c>
      <c r="P64" t="str">
        <f>feed!P1314</f>
        <v>None</v>
      </c>
      <c r="Q64" s="4">
        <f>IFERROR(LEFT(SUMPRODUCT(MID(0&amp;feed!R1314,LARGE(INDEX(ISNUMBER(--MID(feed!R1314,ROW($1:$6),1))*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ROW($1:$6),0),ROW($1:$6))+1,1)*10^ROW($1:$6)/10))-1)*1,TRIM(LEFT(SUMPRODUCT(MID(0&amp;feed!R1314,LARGE(INDEX(ISNUMBER(--MID(feed!R1314,ROW($1:$6),1))*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ROW($1:$6),0),ROW($1:$6))+1,1)*10^ROW($1:$6)/10))-1)))</f>
        <v>2000</v>
      </c>
      <c r="R64" s="5">
        <f>feed!V1314</f>
        <v>0</v>
      </c>
      <c r="S64" t="str">
        <f>feed!S1314</f>
        <v>http://blocgame.com/stats.php?id=62900</v>
      </c>
      <c r="T64" s="5" t="str">
        <f>feed!W1314</f>
        <v>Nice</v>
      </c>
      <c r="U64" s="5" t="str">
        <f>feed!X1314</f>
        <v>2 Hundred Tons per month</v>
      </c>
      <c r="V64" s="5">
        <f>feed!Y1314</f>
        <v>0</v>
      </c>
    </row>
    <row r="65" spans="1:22" hidden="1" x14ac:dyDescent="0.25">
      <c r="A65" t="str">
        <f>feed!A1991</f>
        <v>livil</v>
      </c>
      <c r="B65" t="str">
        <f>feed!B1991</f>
        <v>ntlthsnxplds</v>
      </c>
      <c r="C65">
        <f>feed!K1991</f>
        <v>0</v>
      </c>
      <c r="D65">
        <f>SUMPRODUCT(MID(0&amp;feed!D1991,LARGE(INDEX(ISNUMBER(--MID(feed!D1991,ROW($1:$6),1))*
ROW($1:$6),0),ROW($1:$6))+1,1)*10^ROW($1:$6)/10)</f>
        <v>9</v>
      </c>
      <c r="E65">
        <f>SUMPRODUCT(MID(0&amp;feed!E1991,LARGE(INDEX(ISNUMBER(--MID(feed!E1991,ROW($1:$6),1))*
ROW($1:$6),0),ROW($1:$6))+1,1)*10^ROW($1:$6)/10)</f>
        <v>0</v>
      </c>
      <c r="F65" t="str">
        <f>feed!F1991</f>
        <v>Finest of the 19th century</v>
      </c>
      <c r="G65">
        <f>SUMPRODUCT(MID(0&amp;feed!G1991,LARGE(INDEX(ISNUMBER(--MID(feed!G1991,ROW($1:$6),1))*
ROW($1:$6),0),ROW($1:$6))+1,1)*10^ROW($1:$6)/10)</f>
        <v>0</v>
      </c>
      <c r="H65">
        <f>ROUNDDOWN(G65/4, 0)</f>
        <v>0</v>
      </c>
      <c r="I65" t="str">
        <f>feed!H1991</f>
        <v>Standard</v>
      </c>
      <c r="J65">
        <f>SUMPRODUCT(MID(0&amp;feed!I1991,LARGE(INDEX(ISNUMBER(--MID(feed!I1991,ROW($1:$20),1))*
ROW($1:$20),0),ROW($1:$20))+1,1)*10^ROW($1:$20)/10)</f>
        <v>131</v>
      </c>
      <c r="K65">
        <f>SUMPRODUCT(MID(0&amp;feed!L1991,LARGE(INDEX(ISNUMBER(--MID(feed!L1991,ROW($1:$6),1))*
ROW($1:$6),0),ROW($1:$6))+1,1)*10^ROW($1:$6)/10)</f>
        <v>272</v>
      </c>
      <c r="L65">
        <f>SUMPRODUCT(MID(0&amp;feed!T1991,LARGE(INDEX(ISNUMBER(--MID(feed!T1991,ROW($1:$6),1))*
ROW($1:$6),0),ROW($1:$6))+1,1)*10^ROW($1:$6)/10)</f>
        <v>0</v>
      </c>
      <c r="M65" t="str">
        <f>feed!N1991</f>
        <v>Southern Cone</v>
      </c>
      <c r="N65">
        <f>SUMPRODUCT(MID(0&amp;feed!U1991,LARGE(INDEX(ISNUMBER(--MID(feed!U1991,ROW($1:$6),1))*
ROW($1:$6),0),ROW($1:$6))+1,1)*10^ROW($1:$6)/10)</f>
        <v>0</v>
      </c>
      <c r="O65" t="str">
        <f>feed!O1991</f>
        <v>Untapped</v>
      </c>
      <c r="P65" t="str">
        <f>feed!P1991</f>
        <v>None</v>
      </c>
      <c r="Q65" s="4">
        <f>IFERROR(LEFT(SUMPRODUCT(MID(0&amp;feed!R1991,LARGE(INDEX(ISNUMBER(--MID(feed!R1991,ROW($1:$6),1))*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ROW($1:$6),0),ROW($1:$6))+1,1)*10^ROW($1:$6)/10))-1)*1,TRIM(LEFT(SUMPRODUCT(MID(0&amp;feed!R1991,LARGE(INDEX(ISNUMBER(--MID(feed!R1991,ROW($1:$6),1))*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ROW($1:$6),0),ROW($1:$6))+1,1)*10^ROW($1:$6)/10))-1)))</f>
        <v>1633</v>
      </c>
      <c r="R65" s="5">
        <f>feed!V1991</f>
        <v>0</v>
      </c>
      <c r="S65" t="str">
        <f>feed!S1991</f>
        <v>http://blocgame.com/stats.php?id=61666</v>
      </c>
      <c r="T65" s="5" t="str">
        <f>feed!W1991</f>
        <v>Angelic</v>
      </c>
      <c r="U65" s="5" t="str">
        <f>feed!X1991</f>
        <v>2 Hundred Tons per month</v>
      </c>
      <c r="V65" s="5">
        <f>feed!Y1991</f>
        <v>0</v>
      </c>
    </row>
    <row r="66" spans="1:22" hidden="1" x14ac:dyDescent="0.25">
      <c r="A66" t="str">
        <f>feed!A1632</f>
        <v>Nova Germania</v>
      </c>
      <c r="B66" t="str">
        <f>feed!B1632</f>
        <v>Rudel</v>
      </c>
      <c r="C66">
        <f>feed!K1632</f>
        <v>0</v>
      </c>
      <c r="D66">
        <f>SUMPRODUCT(MID(0&amp;feed!D1632,LARGE(INDEX(ISNUMBER(--MID(feed!D1632,ROW($1:$6),1))*
ROW($1:$6),0),ROW($1:$6))+1,1)*10^ROW($1:$6)/10)</f>
        <v>10</v>
      </c>
      <c r="E66">
        <f>SUMPRODUCT(MID(0&amp;feed!E1632,LARGE(INDEX(ISNUMBER(--MID(feed!E1632,ROW($1:$6),1))*
ROW($1:$6),0),ROW($1:$6))+1,1)*10^ROW($1:$6)/10)</f>
        <v>0</v>
      </c>
      <c r="F66" t="str">
        <f>feed!F1632</f>
        <v>Finest of the 19th century</v>
      </c>
      <c r="G66">
        <f>SUMPRODUCT(MID(0&amp;feed!G1632,LARGE(INDEX(ISNUMBER(--MID(feed!G1632,ROW($1:$6),1))*
ROW($1:$6),0),ROW($1:$6))+1,1)*10^ROW($1:$6)/10)</f>
        <v>0</v>
      </c>
      <c r="H66">
        <f>ROUNDDOWN(G66/4, 0)</f>
        <v>0</v>
      </c>
      <c r="I66" t="str">
        <f>feed!H1632</f>
        <v>Standard</v>
      </c>
      <c r="J66">
        <f>SUMPRODUCT(MID(0&amp;feed!I1632,LARGE(INDEX(ISNUMBER(--MID(feed!I1632,ROW($1:$20),1))*
ROW($1:$20),0),ROW($1:$20))+1,1)*10^ROW($1:$20)/10)</f>
        <v>131</v>
      </c>
      <c r="K66">
        <f>SUMPRODUCT(MID(0&amp;feed!L1632,LARGE(INDEX(ISNUMBER(--MID(feed!L1632,ROW($1:$6),1))*
ROW($1:$6),0),ROW($1:$6))+1,1)*10^ROW($1:$6)/10)</f>
        <v>318</v>
      </c>
      <c r="L66">
        <f>SUMPRODUCT(MID(0&amp;feed!T1632,LARGE(INDEX(ISNUMBER(--MID(feed!T1632,ROW($1:$6),1))*
ROW($1:$6),0),ROW($1:$6))+1,1)*10^ROW($1:$6)/10)</f>
        <v>0</v>
      </c>
      <c r="M66" t="str">
        <f>feed!N1632</f>
        <v>Southern Cone</v>
      </c>
      <c r="N66">
        <f>SUMPRODUCT(MID(0&amp;feed!U1632,LARGE(INDEX(ISNUMBER(--MID(feed!U1632,ROW($1:$6),1))*
ROW($1:$6),0),ROW($1:$6))+1,1)*10^ROW($1:$6)/10)</f>
        <v>0</v>
      </c>
      <c r="O66" t="str">
        <f>feed!O1632</f>
        <v>Untapped</v>
      </c>
      <c r="P66" t="str">
        <f>feed!P1632</f>
        <v>None</v>
      </c>
      <c r="Q66" s="4">
        <f>IFERROR(LEFT(SUMPRODUCT(MID(0&amp;feed!R1632,LARGE(INDEX(ISNUMBER(--MID(feed!R1632,ROW($1:$6),1))*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ROW($1:$6),0),ROW($1:$6))+1,1)*10^ROW($1:$6)/10))-1)*1,TRIM(LEFT(SUMPRODUCT(MID(0&amp;feed!R1632,LARGE(INDEX(ISNUMBER(--MID(feed!R1632,ROW($1:$6),1))*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ROW($1:$6),0),ROW($1:$6))+1,1)*10^ROW($1:$6)/10))-1)))</f>
        <v>1617</v>
      </c>
      <c r="R66" s="5">
        <f>feed!V1632</f>
        <v>0</v>
      </c>
      <c r="S66" t="str">
        <f>feed!S1632</f>
        <v>http://blocgame.com/stats.php?id=62901</v>
      </c>
      <c r="T66" s="5" t="str">
        <f>feed!W1632</f>
        <v>Angelic</v>
      </c>
      <c r="U66" s="5" t="str">
        <f>feed!X1632</f>
        <v>2 Hundred Tons per month</v>
      </c>
      <c r="V66" s="5">
        <f>feed!Y1632</f>
        <v>0</v>
      </c>
    </row>
    <row r="67" spans="1:22" hidden="1" x14ac:dyDescent="0.25">
      <c r="A67" t="str">
        <f>feed!A1628</f>
        <v>Zalkanir</v>
      </c>
      <c r="B67" t="str">
        <f>feed!B1628</f>
        <v>Delkamar</v>
      </c>
      <c r="C67">
        <f>feed!K1628</f>
        <v>0</v>
      </c>
      <c r="D67">
        <f>SUMPRODUCT(MID(0&amp;feed!D1628,LARGE(INDEX(ISNUMBER(--MID(feed!D1628,ROW($1:$6),1))*
ROW($1:$6),0),ROW($1:$6))+1,1)*10^ROW($1:$6)/10)</f>
        <v>10</v>
      </c>
      <c r="E67">
        <f>SUMPRODUCT(MID(0&amp;feed!E1628,LARGE(INDEX(ISNUMBER(--MID(feed!E1628,ROW($1:$6),1))*
ROW($1:$6),0),ROW($1:$6))+1,1)*10^ROW($1:$6)/10)</f>
        <v>0</v>
      </c>
      <c r="F67" t="str">
        <f>feed!F1628</f>
        <v>Finest of the 19th century</v>
      </c>
      <c r="G67">
        <f>SUMPRODUCT(MID(0&amp;feed!G1628,LARGE(INDEX(ISNUMBER(--MID(feed!G1628,ROW($1:$6),1))*
ROW($1:$6),0),ROW($1:$6))+1,1)*10^ROW($1:$6)/10)</f>
        <v>0</v>
      </c>
      <c r="H67">
        <f>ROUNDDOWN(G67/4, 0)</f>
        <v>0</v>
      </c>
      <c r="I67" t="str">
        <f>feed!H1628</f>
        <v>Standard</v>
      </c>
      <c r="J67">
        <f>SUMPRODUCT(MID(0&amp;feed!I1628,LARGE(INDEX(ISNUMBER(--MID(feed!I1628,ROW($1:$20),1))*
ROW($1:$20),0),ROW($1:$20))+1,1)*10^ROW($1:$20)/10)</f>
        <v>130</v>
      </c>
      <c r="K67">
        <f>SUMPRODUCT(MID(0&amp;feed!L1628,LARGE(INDEX(ISNUMBER(--MID(feed!L1628,ROW($1:$6),1))*
ROW($1:$6),0),ROW($1:$6))+1,1)*10^ROW($1:$6)/10)</f>
        <v>318</v>
      </c>
      <c r="L67">
        <f>SUMPRODUCT(MID(0&amp;feed!T1628,LARGE(INDEX(ISNUMBER(--MID(feed!T1628,ROW($1:$6),1))*
ROW($1:$6),0),ROW($1:$6))+1,1)*10^ROW($1:$6)/10)</f>
        <v>0</v>
      </c>
      <c r="M67" t="str">
        <f>feed!N1628</f>
        <v>China</v>
      </c>
      <c r="N67">
        <f>SUMPRODUCT(MID(0&amp;feed!U1628,LARGE(INDEX(ISNUMBER(--MID(feed!U1628,ROW($1:$6),1))*
ROW($1:$6),0),ROW($1:$6))+1,1)*10^ROW($1:$6)/10)</f>
        <v>0</v>
      </c>
      <c r="O67" t="str">
        <f>feed!O1628</f>
        <v>Untapped</v>
      </c>
      <c r="P67" t="str">
        <f>feed!P1628</f>
        <v>None</v>
      </c>
      <c r="Q67" s="4">
        <f>IFERROR(LEFT(SUMPRODUCT(MID(0&amp;feed!R1628,LARGE(INDEX(ISNUMBER(--MID(feed!R1628,ROW($1:$6),1))*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ROW($1:$6),0),ROW($1:$6))+1,1)*10^ROW($1:$6)/10))-1)*1,TRIM(LEFT(SUMPRODUCT(MID(0&amp;feed!R1628,LARGE(INDEX(ISNUMBER(--MID(feed!R1628,ROW($1:$6),1))*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ROW($1:$6),0),ROW($1:$6))+1,1)*10^ROW($1:$6)/10))-1)))</f>
        <v>1617</v>
      </c>
      <c r="R67" s="5">
        <f>feed!V1628</f>
        <v>0</v>
      </c>
      <c r="S67" t="str">
        <f>feed!S1628</f>
        <v>http://blocgame.com/stats.php?id=62483</v>
      </c>
      <c r="T67" s="5" t="str">
        <f>feed!W1628</f>
        <v>Angelic</v>
      </c>
      <c r="U67" s="5" t="str">
        <f>feed!X1628</f>
        <v>2 Hundred Tons per month</v>
      </c>
      <c r="V67" s="5">
        <f>feed!Y1628</f>
        <v>0</v>
      </c>
    </row>
    <row r="68" spans="1:22" hidden="1" x14ac:dyDescent="0.25">
      <c r="A68" t="str">
        <f>feed!A670</f>
        <v>Del</v>
      </c>
      <c r="B68" t="str">
        <f>feed!B670</f>
        <v>arnoldNYAAAA</v>
      </c>
      <c r="C68">
        <f>feed!K670</f>
        <v>0</v>
      </c>
      <c r="D68">
        <f>SUMPRODUCT(MID(0&amp;feed!D670,LARGE(INDEX(ISNUMBER(--MID(feed!D670,ROW($1:$6),1))*
ROW($1:$6),0),ROW($1:$6))+1,1)*10^ROW($1:$6)/10)</f>
        <v>20</v>
      </c>
      <c r="E68">
        <f>SUMPRODUCT(MID(0&amp;feed!E670,LARGE(INDEX(ISNUMBER(--MID(feed!E670,ROW($1:$6),1))*
ROW($1:$6),0),ROW($1:$6))+1,1)*10^ROW($1:$6)/10)</f>
        <v>0</v>
      </c>
      <c r="F68" t="str">
        <f>feed!F670</f>
        <v>Finest of the 19th century</v>
      </c>
      <c r="G68">
        <f>SUMPRODUCT(MID(0&amp;feed!G670,LARGE(INDEX(ISNUMBER(--MID(feed!G670,ROW($1:$6),1))*
ROW($1:$6),0),ROW($1:$6))+1,1)*10^ROW($1:$6)/10)</f>
        <v>0</v>
      </c>
      <c r="H68">
        <f>ROUNDDOWN(G68/4, 0)</f>
        <v>0</v>
      </c>
      <c r="I68" t="str">
        <f>feed!H670</f>
        <v>Standard</v>
      </c>
      <c r="J68">
        <f>SUMPRODUCT(MID(0&amp;feed!I670,LARGE(INDEX(ISNUMBER(--MID(feed!I670,ROW($1:$20),1))*
ROW($1:$20),0),ROW($1:$20))+1,1)*10^ROW($1:$20)/10)</f>
        <v>129</v>
      </c>
      <c r="K68">
        <f>SUMPRODUCT(MID(0&amp;feed!L670,LARGE(INDEX(ISNUMBER(--MID(feed!L670,ROW($1:$6),1))*
ROW($1:$6),0),ROW($1:$6))+1,1)*10^ROW($1:$6)/10)</f>
        <v>323</v>
      </c>
      <c r="L68">
        <f>SUMPRODUCT(MID(0&amp;feed!T670,LARGE(INDEX(ISNUMBER(--MID(feed!T670,ROW($1:$6),1))*
ROW($1:$6),0),ROW($1:$6))+1,1)*10^ROW($1:$6)/10)</f>
        <v>0</v>
      </c>
      <c r="M68" t="str">
        <f>feed!N670</f>
        <v>Mesopotamia</v>
      </c>
      <c r="N68">
        <f>SUMPRODUCT(MID(0&amp;feed!U670,LARGE(INDEX(ISNUMBER(--MID(feed!U670,ROW($1:$6),1))*
ROW($1:$6),0),ROW($1:$6))+1,1)*10^ROW($1:$6)/10)</f>
        <v>0</v>
      </c>
      <c r="O68" t="str">
        <f>feed!O670</f>
        <v>Untapped</v>
      </c>
      <c r="P68" t="str">
        <f>feed!P670</f>
        <v>None</v>
      </c>
      <c r="Q68" s="4">
        <f>IFERROR(LEFT(SUMPRODUCT(MID(0&amp;feed!R670,LARGE(INDEX(ISNUMBER(--MID(feed!R670,ROW($1:$6),1))*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ROW($1:$6),0),ROW($1:$6))+1,1)*10^ROW($1:$6)/10))-1)*1,TRIM(LEFT(SUMPRODUCT(MID(0&amp;feed!R670,LARGE(INDEX(ISNUMBER(--MID(feed!R670,ROW($1:$6),1))*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ROW($1:$6),0),ROW($1:$6))+1,1)*10^ROW($1:$6)/10))-1)))</f>
        <v>2000</v>
      </c>
      <c r="R68" s="5">
        <f>feed!V670</f>
        <v>0</v>
      </c>
      <c r="S68" t="str">
        <f>feed!S670</f>
        <v>http://blocgame.com/stats.php?id=59586</v>
      </c>
      <c r="T68" s="5" t="str">
        <f>feed!W670</f>
        <v>Nice</v>
      </c>
      <c r="U68" s="5" t="str">
        <f>feed!X670</f>
        <v>2 Hundred Tons per month</v>
      </c>
      <c r="V68" s="5">
        <f>feed!Y670</f>
        <v>0</v>
      </c>
    </row>
    <row r="69" spans="1:22" hidden="1" x14ac:dyDescent="0.25">
      <c r="A69" t="str">
        <f>feed!A716</f>
        <v>Costa Dorada</v>
      </c>
      <c r="B69" t="str">
        <f>feed!B716</f>
        <v>Rigoberto Garcï¿½a</v>
      </c>
      <c r="C69">
        <f>feed!K716</f>
        <v>0</v>
      </c>
      <c r="D69">
        <f>SUMPRODUCT(MID(0&amp;feed!D716,LARGE(INDEX(ISNUMBER(--MID(feed!D716,ROW($1:$6),1))*
ROW($1:$6),0),ROW($1:$6))+1,1)*10^ROW($1:$6)/10)</f>
        <v>20</v>
      </c>
      <c r="E69">
        <f>SUMPRODUCT(MID(0&amp;feed!E716,LARGE(INDEX(ISNUMBER(--MID(feed!E716,ROW($1:$6),1))*
ROW($1:$6),0),ROW($1:$6))+1,1)*10^ROW($1:$6)/10)</f>
        <v>0</v>
      </c>
      <c r="F69" t="str">
        <f>feed!F716</f>
        <v>Finest of the 19th century</v>
      </c>
      <c r="G69">
        <f>SUMPRODUCT(MID(0&amp;feed!G716,LARGE(INDEX(ISNUMBER(--MID(feed!G716,ROW($1:$6),1))*
ROW($1:$6),0),ROW($1:$6))+1,1)*10^ROW($1:$6)/10)</f>
        <v>0</v>
      </c>
      <c r="H69">
        <f>ROUNDDOWN(G69/4, 0)</f>
        <v>0</v>
      </c>
      <c r="I69" t="str">
        <f>feed!H716</f>
        <v>Standard</v>
      </c>
      <c r="J69">
        <f>SUMPRODUCT(MID(0&amp;feed!I716,LARGE(INDEX(ISNUMBER(--MID(feed!I716,ROW($1:$20),1))*
ROW($1:$20),0),ROW($1:$20))+1,1)*10^ROW($1:$20)/10)</f>
        <v>129</v>
      </c>
      <c r="K69">
        <f>SUMPRODUCT(MID(0&amp;feed!L716,LARGE(INDEX(ISNUMBER(--MID(feed!L716,ROW($1:$6),1))*
ROW($1:$6),0),ROW($1:$6))+1,1)*10^ROW($1:$6)/10)</f>
        <v>320</v>
      </c>
      <c r="L69">
        <f>SUMPRODUCT(MID(0&amp;feed!T716,LARGE(INDEX(ISNUMBER(--MID(feed!T716,ROW($1:$6),1))*
ROW($1:$6),0),ROW($1:$6))+1,1)*10^ROW($1:$6)/10)</f>
        <v>0</v>
      </c>
      <c r="M69" t="str">
        <f>feed!N716</f>
        <v>Caribbean</v>
      </c>
      <c r="N69">
        <f>SUMPRODUCT(MID(0&amp;feed!U716,LARGE(INDEX(ISNUMBER(--MID(feed!U716,ROW($1:$6),1))*
ROW($1:$6),0),ROW($1:$6))+1,1)*10^ROW($1:$6)/10)</f>
        <v>0</v>
      </c>
      <c r="O69" t="str">
        <f>feed!O716</f>
        <v>Untapped</v>
      </c>
      <c r="P69" t="str">
        <f>feed!P716</f>
        <v>None</v>
      </c>
      <c r="Q69" s="4">
        <f>IFERROR(LEFT(SUMPRODUCT(MID(0&amp;feed!R716,LARGE(INDEX(ISNUMBER(--MID(feed!R716,ROW($1:$6),1))*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ROW($1:$6),0),ROW($1:$6))+1,1)*10^ROW($1:$6)/10))-1)*1,TRIM(LEFT(SUMPRODUCT(MID(0&amp;feed!R716,LARGE(INDEX(ISNUMBER(--MID(feed!R716,ROW($1:$6),1))*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ROW($1:$6),0),ROW($1:$6))+1,1)*10^ROW($1:$6)/10))-1)))</f>
        <v>2000</v>
      </c>
      <c r="R69" s="5">
        <f>feed!V716</f>
        <v>0</v>
      </c>
      <c r="S69" t="str">
        <f>feed!S716</f>
        <v>http://blocgame.com/stats.php?id=62006</v>
      </c>
      <c r="T69" s="5" t="str">
        <f>feed!W716</f>
        <v>Angelic</v>
      </c>
      <c r="U69" s="5" t="str">
        <f>feed!X716</f>
        <v>2 Hundred Tons per month</v>
      </c>
      <c r="V69" s="5">
        <f>feed!Y716</f>
        <v>0</v>
      </c>
    </row>
    <row r="70" spans="1:22" hidden="1" x14ac:dyDescent="0.25">
      <c r="A70" t="str">
        <f>feed!A1110</f>
        <v>Camina</v>
      </c>
      <c r="B70" t="str">
        <f>feed!B1110</f>
        <v>Galahad11781</v>
      </c>
      <c r="C70">
        <f>feed!K1110</f>
        <v>0</v>
      </c>
      <c r="D70">
        <f>SUMPRODUCT(MID(0&amp;feed!D1110,LARGE(INDEX(ISNUMBER(--MID(feed!D1110,ROW($1:$6),1))*
ROW($1:$6),0),ROW($1:$6))+1,1)*10^ROW($1:$6)/10)</f>
        <v>9</v>
      </c>
      <c r="E70">
        <f>SUMPRODUCT(MID(0&amp;feed!E1110,LARGE(INDEX(ISNUMBER(--MID(feed!E1110,ROW($1:$6),1))*
ROW($1:$6),0),ROW($1:$6))+1,1)*10^ROW($1:$6)/10)</f>
        <v>0</v>
      </c>
      <c r="F70" t="str">
        <f>feed!F1110</f>
        <v>Finest of the 19th century</v>
      </c>
      <c r="G70">
        <f>SUMPRODUCT(MID(0&amp;feed!G1110,LARGE(INDEX(ISNUMBER(--MID(feed!G1110,ROW($1:$6),1))*
ROW($1:$6),0),ROW($1:$6))+1,1)*10^ROW($1:$6)/10)</f>
        <v>0</v>
      </c>
      <c r="H70">
        <f>ROUNDDOWN(G70/4, 0)</f>
        <v>0</v>
      </c>
      <c r="I70" t="str">
        <f>feed!H1110</f>
        <v>Standard</v>
      </c>
      <c r="J70">
        <f>SUMPRODUCT(MID(0&amp;feed!I1110,LARGE(INDEX(ISNUMBER(--MID(feed!I1110,ROW($1:$20),1))*
ROW($1:$20),0),ROW($1:$20))+1,1)*10^ROW($1:$20)/10)</f>
        <v>129</v>
      </c>
      <c r="K70">
        <f>SUMPRODUCT(MID(0&amp;feed!L1110,LARGE(INDEX(ISNUMBER(--MID(feed!L1110,ROW($1:$6),1))*
ROW($1:$6),0),ROW($1:$6))+1,1)*10^ROW($1:$6)/10)</f>
        <v>331</v>
      </c>
      <c r="L70">
        <f>SUMPRODUCT(MID(0&amp;feed!T1110,LARGE(INDEX(ISNUMBER(--MID(feed!T1110,ROW($1:$6),1))*
ROW($1:$6),0),ROW($1:$6))+1,1)*10^ROW($1:$6)/10)</f>
        <v>0</v>
      </c>
      <c r="M70" t="str">
        <f>feed!N1110</f>
        <v>Caribbean</v>
      </c>
      <c r="N70">
        <f>SUMPRODUCT(MID(0&amp;feed!U1110,LARGE(INDEX(ISNUMBER(--MID(feed!U1110,ROW($1:$6),1))*
ROW($1:$6),0),ROW($1:$6))+1,1)*10^ROW($1:$6)/10)</f>
        <v>0</v>
      </c>
      <c r="O70" t="str">
        <f>feed!O1110</f>
        <v>Untapped</v>
      </c>
      <c r="P70" t="str">
        <f>feed!P1110</f>
        <v>None</v>
      </c>
      <c r="Q70" s="4">
        <f>IFERROR(LEFT(SUMPRODUCT(MID(0&amp;feed!R1110,LARGE(INDEX(ISNUMBER(--MID(feed!R1110,ROW($1:$6),1))*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ROW($1:$6),0),ROW($1:$6))+1,1)*10^ROW($1:$6)/10))-1)*1,TRIM(LEFT(SUMPRODUCT(MID(0&amp;feed!R1110,LARGE(INDEX(ISNUMBER(--MID(feed!R1110,ROW($1:$6),1))*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ROW($1:$6),0),ROW($1:$6))+1,1)*10^ROW($1:$6)/10))-1)))</f>
        <v>1633</v>
      </c>
      <c r="R70" s="5">
        <f>feed!V1110</f>
        <v>0</v>
      </c>
      <c r="S70" t="str">
        <f>feed!S1110</f>
        <v>http://blocgame.com/stats.php?id=54055</v>
      </c>
      <c r="T70" s="5" t="str">
        <f>feed!W1110</f>
        <v>Nice</v>
      </c>
      <c r="U70" s="5" t="str">
        <f>feed!X1110</f>
        <v>2 Hundred Tons per month</v>
      </c>
      <c r="V70" s="5">
        <f>feed!Y1110</f>
        <v>0</v>
      </c>
    </row>
    <row r="71" spans="1:22" hidden="1" x14ac:dyDescent="0.25">
      <c r="A71" t="str">
        <f>feed!A1114</f>
        <v>hollywoodundead</v>
      </c>
      <c r="B71" t="str">
        <f>feed!B1114</f>
        <v>batmanthing2222</v>
      </c>
      <c r="C71">
        <f>feed!K1114</f>
        <v>0</v>
      </c>
      <c r="D71">
        <f>SUMPRODUCT(MID(0&amp;feed!D1114,LARGE(INDEX(ISNUMBER(--MID(feed!D1114,ROW($1:$6),1))*
ROW($1:$6),0),ROW($1:$6))+1,1)*10^ROW($1:$6)/10)</f>
        <v>9</v>
      </c>
      <c r="E71">
        <f>SUMPRODUCT(MID(0&amp;feed!E1114,LARGE(INDEX(ISNUMBER(--MID(feed!E1114,ROW($1:$6),1))*
ROW($1:$6),0),ROW($1:$6))+1,1)*10^ROW($1:$6)/10)</f>
        <v>0</v>
      </c>
      <c r="F71" t="str">
        <f>feed!F1114</f>
        <v>Finest of the 19th century</v>
      </c>
      <c r="G71">
        <f>SUMPRODUCT(MID(0&amp;feed!G1114,LARGE(INDEX(ISNUMBER(--MID(feed!G1114,ROW($1:$6),1))*
ROW($1:$6),0),ROW($1:$6))+1,1)*10^ROW($1:$6)/10)</f>
        <v>0</v>
      </c>
      <c r="H71">
        <f>ROUNDDOWN(G71/4, 0)</f>
        <v>0</v>
      </c>
      <c r="I71" t="str">
        <f>feed!H1114</f>
        <v>Standard</v>
      </c>
      <c r="J71">
        <f>SUMPRODUCT(MID(0&amp;feed!I1114,LARGE(INDEX(ISNUMBER(--MID(feed!I1114,ROW($1:$20),1))*
ROW($1:$20),0),ROW($1:$20))+1,1)*10^ROW($1:$20)/10)</f>
        <v>129</v>
      </c>
      <c r="K71">
        <f>SUMPRODUCT(MID(0&amp;feed!L1114,LARGE(INDEX(ISNUMBER(--MID(feed!L1114,ROW($1:$6),1))*
ROW($1:$6),0),ROW($1:$6))+1,1)*10^ROW($1:$6)/10)</f>
        <v>331</v>
      </c>
      <c r="L71">
        <f>SUMPRODUCT(MID(0&amp;feed!T1114,LARGE(INDEX(ISNUMBER(--MID(feed!T1114,ROW($1:$6),1))*
ROW($1:$6),0),ROW($1:$6))+1,1)*10^ROW($1:$6)/10)</f>
        <v>0</v>
      </c>
      <c r="M71" t="str">
        <f>feed!N1114</f>
        <v>Arabia</v>
      </c>
      <c r="N71">
        <f>SUMPRODUCT(MID(0&amp;feed!U1114,LARGE(INDEX(ISNUMBER(--MID(feed!U1114,ROW($1:$6),1))*
ROW($1:$6),0),ROW($1:$6))+1,1)*10^ROW($1:$6)/10)</f>
        <v>0</v>
      </c>
      <c r="O71" t="str">
        <f>feed!O1114</f>
        <v>Untapped</v>
      </c>
      <c r="P71" t="str">
        <f>feed!P1114</f>
        <v>None</v>
      </c>
      <c r="Q71" s="4">
        <f>IFERROR(LEFT(SUMPRODUCT(MID(0&amp;feed!R1114,LARGE(INDEX(ISNUMBER(--MID(feed!R1114,ROW($1:$6),1))*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ROW($1:$6),0),ROW($1:$6))+1,1)*10^ROW($1:$6)/10))-1)*1,TRIM(LEFT(SUMPRODUCT(MID(0&amp;feed!R1114,LARGE(INDEX(ISNUMBER(--MID(feed!R1114,ROW($1:$6),1))*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ROW($1:$6),0),ROW($1:$6))+1,1)*10^ROW($1:$6)/10))-1)))</f>
        <v>1633</v>
      </c>
      <c r="R71" s="5">
        <f>feed!V1114</f>
        <v>0</v>
      </c>
      <c r="S71" t="str">
        <f>feed!S1114</f>
        <v>http://blocgame.com/stats.php?id=59629</v>
      </c>
      <c r="T71" s="5" t="str">
        <f>feed!W1114</f>
        <v>Nice</v>
      </c>
      <c r="U71" s="5" t="str">
        <f>feed!X1114</f>
        <v>2 Hundred Tons per month</v>
      </c>
      <c r="V71" s="5">
        <f>feed!Y1114</f>
        <v>0</v>
      </c>
    </row>
    <row r="72" spans="1:22" hidden="1" x14ac:dyDescent="0.25">
      <c r="A72" t="str">
        <f>feed!A1128</f>
        <v>Sober</v>
      </c>
      <c r="B72" t="str">
        <f>feed!B1128</f>
        <v>SoberObvald</v>
      </c>
      <c r="C72">
        <f>feed!K1128</f>
        <v>0</v>
      </c>
      <c r="D72">
        <f>SUMPRODUCT(MID(0&amp;feed!D1128,LARGE(INDEX(ISNUMBER(--MID(feed!D1128,ROW($1:$6),1))*
ROW($1:$6),0),ROW($1:$6))+1,1)*10^ROW($1:$6)/10)</f>
        <v>7</v>
      </c>
      <c r="E72">
        <f>SUMPRODUCT(MID(0&amp;feed!E1128,LARGE(INDEX(ISNUMBER(--MID(feed!E1128,ROW($1:$6),1))*
ROW($1:$6),0),ROW($1:$6))+1,1)*10^ROW($1:$6)/10)</f>
        <v>0</v>
      </c>
      <c r="F72" t="str">
        <f>feed!F1128</f>
        <v>Finest of the 19th century</v>
      </c>
      <c r="G72">
        <f>SUMPRODUCT(MID(0&amp;feed!G1128,LARGE(INDEX(ISNUMBER(--MID(feed!G1128,ROW($1:$6),1))*
ROW($1:$6),0),ROW($1:$6))+1,1)*10^ROW($1:$6)/10)</f>
        <v>0</v>
      </c>
      <c r="H72">
        <f>ROUNDDOWN(G72/4, 0)</f>
        <v>0</v>
      </c>
      <c r="I72" t="str">
        <f>feed!H1128</f>
        <v>Standard</v>
      </c>
      <c r="J72">
        <f>SUMPRODUCT(MID(0&amp;feed!I1128,LARGE(INDEX(ISNUMBER(--MID(feed!I1128,ROW($1:$20),1))*
ROW($1:$20),0),ROW($1:$20))+1,1)*10^ROW($1:$20)/10)</f>
        <v>129</v>
      </c>
      <c r="K72">
        <f>SUMPRODUCT(MID(0&amp;feed!L1128,LARGE(INDEX(ISNUMBER(--MID(feed!L1128,ROW($1:$6),1))*
ROW($1:$6),0),ROW($1:$6))+1,1)*10^ROW($1:$6)/10)</f>
        <v>331</v>
      </c>
      <c r="L72">
        <f>SUMPRODUCT(MID(0&amp;feed!T1128,LARGE(INDEX(ISNUMBER(--MID(feed!T1128,ROW($1:$6),1))*
ROW($1:$6),0),ROW($1:$6))+1,1)*10^ROW($1:$6)/10)</f>
        <v>0</v>
      </c>
      <c r="M72" t="str">
        <f>feed!N1128</f>
        <v>Caribbean</v>
      </c>
      <c r="N72">
        <f>SUMPRODUCT(MID(0&amp;feed!U1128,LARGE(INDEX(ISNUMBER(--MID(feed!U1128,ROW($1:$6),1))*
ROW($1:$6),0),ROW($1:$6))+1,1)*10^ROW($1:$6)/10)</f>
        <v>0</v>
      </c>
      <c r="O72" t="str">
        <f>feed!O1128</f>
        <v>Untapped</v>
      </c>
      <c r="P72" t="str">
        <f>feed!P1128</f>
        <v>None</v>
      </c>
      <c r="Q72" s="4">
        <f>IFERROR(LEFT(SUMPRODUCT(MID(0&amp;feed!R1128,LARGE(INDEX(ISNUMBER(--MID(feed!R1128,ROW($1:$6),1))*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ROW($1:$6),0),ROW($1:$6))+1,1)*10^ROW($1:$6)/10))-1)*1,TRIM(LEFT(SUMPRODUCT(MID(0&amp;feed!R1128,LARGE(INDEX(ISNUMBER(--MID(feed!R1128,ROW($1:$6),1))*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ROW($1:$6),0),ROW($1:$6))+1,1)*10^ROW($1:$6)/10))-1)))</f>
        <v>1633</v>
      </c>
      <c r="R72" s="5">
        <f>feed!V1128</f>
        <v>0</v>
      </c>
      <c r="S72" t="str">
        <f>feed!S1128</f>
        <v>http://blocgame.com/stats.php?id=62902</v>
      </c>
      <c r="T72" s="5" t="str">
        <f>feed!W1128</f>
        <v>Nice</v>
      </c>
      <c r="U72" s="5" t="str">
        <f>feed!X1128</f>
        <v>2 Hundred Tons per month</v>
      </c>
      <c r="V72" s="5">
        <f>feed!Y1128</f>
        <v>0</v>
      </c>
    </row>
    <row r="73" spans="1:22" hidden="1" x14ac:dyDescent="0.25">
      <c r="A73" t="str">
        <f>feed!A724</f>
        <v>erendaleskalet</v>
      </c>
      <c r="B73" t="str">
        <f>feed!B724</f>
        <v>dominiku</v>
      </c>
      <c r="C73">
        <f>feed!K724</f>
        <v>0</v>
      </c>
      <c r="D73">
        <f>SUMPRODUCT(MID(0&amp;feed!D724,LARGE(INDEX(ISNUMBER(--MID(feed!D724,ROW($1:$6),1))*
ROW($1:$6),0),ROW($1:$6))+1,1)*10^ROW($1:$6)/10)</f>
        <v>20</v>
      </c>
      <c r="E73">
        <f>SUMPRODUCT(MID(0&amp;feed!E724,LARGE(INDEX(ISNUMBER(--MID(feed!E724,ROW($1:$6),1))*
ROW($1:$6),0),ROW($1:$6))+1,1)*10^ROW($1:$6)/10)</f>
        <v>0</v>
      </c>
      <c r="F73" t="str">
        <f>feed!F724</f>
        <v>Finest of the 19th century</v>
      </c>
      <c r="G73">
        <f>SUMPRODUCT(MID(0&amp;feed!G724,LARGE(INDEX(ISNUMBER(--MID(feed!G724,ROW($1:$6),1))*
ROW($1:$6),0),ROW($1:$6))+1,1)*10^ROW($1:$6)/10)</f>
        <v>0</v>
      </c>
      <c r="H73">
        <f>ROUNDDOWN(G73/4, 0)</f>
        <v>0</v>
      </c>
      <c r="I73" t="str">
        <f>feed!H724</f>
        <v>Standard</v>
      </c>
      <c r="J73">
        <f>SUMPRODUCT(MID(0&amp;feed!I724,LARGE(INDEX(ISNUMBER(--MID(feed!I724,ROW($1:$20),1))*
ROW($1:$20),0),ROW($1:$20))+1,1)*10^ROW($1:$20)/10)</f>
        <v>128</v>
      </c>
      <c r="K73">
        <f>SUMPRODUCT(MID(0&amp;feed!L724,LARGE(INDEX(ISNUMBER(--MID(feed!L724,ROW($1:$6),1))*
ROW($1:$6),0),ROW($1:$6))+1,1)*10^ROW($1:$6)/10)</f>
        <v>320</v>
      </c>
      <c r="L73">
        <f>SUMPRODUCT(MID(0&amp;feed!T724,LARGE(INDEX(ISNUMBER(--MID(feed!T724,ROW($1:$6),1))*
ROW($1:$6),0),ROW($1:$6))+1,1)*10^ROW($1:$6)/10)</f>
        <v>0</v>
      </c>
      <c r="M73" t="str">
        <f>feed!N724</f>
        <v>Egypt</v>
      </c>
      <c r="N73">
        <f>SUMPRODUCT(MID(0&amp;feed!U724,LARGE(INDEX(ISNUMBER(--MID(feed!U724,ROW($1:$6),1))*
ROW($1:$6),0),ROW($1:$6))+1,1)*10^ROW($1:$6)/10)</f>
        <v>0</v>
      </c>
      <c r="O73" t="str">
        <f>feed!O724</f>
        <v>Untapped</v>
      </c>
      <c r="P73" t="str">
        <f>feed!P724</f>
        <v>None</v>
      </c>
      <c r="Q73" s="4">
        <f>IFERROR(LEFT(SUMPRODUCT(MID(0&amp;feed!R724,LARGE(INDEX(ISNUMBER(--MID(feed!R724,ROW($1:$6),1))*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ROW($1:$6),0),ROW($1:$6))+1,1)*10^ROW($1:$6)/10))-1)*1,TRIM(LEFT(SUMPRODUCT(MID(0&amp;feed!R724,LARGE(INDEX(ISNUMBER(--MID(feed!R724,ROW($1:$6),1))*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ROW($1:$6),0),ROW($1:$6))+1,1)*10^ROW($1:$6)/10))-1)))</f>
        <v>2000</v>
      </c>
      <c r="R73" s="5">
        <f>feed!V724</f>
        <v>0</v>
      </c>
      <c r="S73" t="str">
        <f>feed!S724</f>
        <v>http://blocgame.com/stats.php?id=62294</v>
      </c>
      <c r="T73" s="5" t="str">
        <f>feed!W724</f>
        <v>Nice</v>
      </c>
      <c r="U73" s="5" t="str">
        <f>feed!X724</f>
        <v>2 Hundred Tons per month</v>
      </c>
      <c r="V73" s="5">
        <f>feed!Y724</f>
        <v>0</v>
      </c>
    </row>
    <row r="74" spans="1:22" hidden="1" x14ac:dyDescent="0.25">
      <c r="A74" t="str">
        <f>feed!A764</f>
        <v>zuid-afrika</v>
      </c>
      <c r="B74" t="str">
        <f>feed!B764</f>
        <v>hunter@1</v>
      </c>
      <c r="C74">
        <f>feed!K764</f>
        <v>0</v>
      </c>
      <c r="D74">
        <f>SUMPRODUCT(MID(0&amp;feed!D764,LARGE(INDEX(ISNUMBER(--MID(feed!D764,ROW($1:$6),1))*
ROW($1:$6),0),ROW($1:$6))+1,1)*10^ROW($1:$6)/10)</f>
        <v>20</v>
      </c>
      <c r="E74">
        <f>SUMPRODUCT(MID(0&amp;feed!E764,LARGE(INDEX(ISNUMBER(--MID(feed!E764,ROW($1:$6),1))*
ROW($1:$6),0),ROW($1:$6))+1,1)*10^ROW($1:$6)/10)</f>
        <v>0</v>
      </c>
      <c r="F74" t="str">
        <f>feed!F764</f>
        <v>Finest of the 19th century</v>
      </c>
      <c r="G74">
        <f>SUMPRODUCT(MID(0&amp;feed!G764,LARGE(INDEX(ISNUMBER(--MID(feed!G764,ROW($1:$6),1))*
ROW($1:$6),0),ROW($1:$6))+1,1)*10^ROW($1:$6)/10)</f>
        <v>0</v>
      </c>
      <c r="H74">
        <f>ROUNDDOWN(G74/4, 0)</f>
        <v>0</v>
      </c>
      <c r="I74" t="str">
        <f>feed!H764</f>
        <v>Standard</v>
      </c>
      <c r="J74">
        <f>SUMPRODUCT(MID(0&amp;feed!I764,LARGE(INDEX(ISNUMBER(--MID(feed!I764,ROW($1:$20),1))*
ROW($1:$20),0),ROW($1:$20))+1,1)*10^ROW($1:$20)/10)</f>
        <v>128</v>
      </c>
      <c r="K74">
        <f>SUMPRODUCT(MID(0&amp;feed!L764,LARGE(INDEX(ISNUMBER(--MID(feed!L764,ROW($1:$6),1))*
ROW($1:$6),0),ROW($1:$6))+1,1)*10^ROW($1:$6)/10)</f>
        <v>320</v>
      </c>
      <c r="L74">
        <f>SUMPRODUCT(MID(0&amp;feed!T764,LARGE(INDEX(ISNUMBER(--MID(feed!T764,ROW($1:$6),1))*
ROW($1:$6),0),ROW($1:$6))+1,1)*10^ROW($1:$6)/10)</f>
        <v>0</v>
      </c>
      <c r="M74" t="str">
        <f>feed!N764</f>
        <v>Southern Africa</v>
      </c>
      <c r="N74">
        <f>SUMPRODUCT(MID(0&amp;feed!U764,LARGE(INDEX(ISNUMBER(--MID(feed!U764,ROW($1:$6),1))*
ROW($1:$6),0),ROW($1:$6))+1,1)*10^ROW($1:$6)/10)</f>
        <v>0</v>
      </c>
      <c r="O74" t="str">
        <f>feed!O764</f>
        <v>Untapped</v>
      </c>
      <c r="P74" t="str">
        <f>feed!P764</f>
        <v>None</v>
      </c>
      <c r="Q74" s="4">
        <f>IFERROR(LEFT(SUMPRODUCT(MID(0&amp;feed!R764,LARGE(INDEX(ISNUMBER(--MID(feed!R764,ROW($1:$6),1))*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ROW($1:$6),0),ROW($1:$6))+1,1)*10^ROW($1:$6)/10))-1)*1,TRIM(LEFT(SUMPRODUCT(MID(0&amp;feed!R764,LARGE(INDEX(ISNUMBER(--MID(feed!R764,ROW($1:$6),1))*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ROW($1:$6),0),ROW($1:$6))+1,1)*10^ROW($1:$6)/10))-1)))</f>
        <v>2000</v>
      </c>
      <c r="R74" s="5">
        <f>feed!V764</f>
        <v>0</v>
      </c>
      <c r="S74" t="str">
        <f>feed!S764</f>
        <v>http://blocgame.com/stats.php?id=62903</v>
      </c>
      <c r="T74" s="5" t="str">
        <f>feed!W764</f>
        <v>Angelic</v>
      </c>
      <c r="U74" s="5" t="str">
        <f>feed!X764</f>
        <v>2 Hundred Tons per month</v>
      </c>
      <c r="V74" s="5">
        <f>feed!Y764</f>
        <v>0</v>
      </c>
    </row>
    <row r="75" spans="1:22" hidden="1" x14ac:dyDescent="0.25">
      <c r="A75" t="str">
        <f>feed!A1787</f>
        <v>Shadow Realm</v>
      </c>
      <c r="B75" t="str">
        <f>feed!B1787</f>
        <v>Shadow Lady</v>
      </c>
      <c r="C75">
        <f>feed!K1787</f>
        <v>0</v>
      </c>
      <c r="D75">
        <f>SUMPRODUCT(MID(0&amp;feed!D1787,LARGE(INDEX(ISNUMBER(--MID(feed!D1787,ROW($1:$6),1))*
ROW($1:$6),0),ROW($1:$6))+1,1)*10^ROW($1:$6)/10)</f>
        <v>6</v>
      </c>
      <c r="E75">
        <f>SUMPRODUCT(MID(0&amp;feed!E1787,LARGE(INDEX(ISNUMBER(--MID(feed!E1787,ROW($1:$6),1))*
ROW($1:$6),0),ROW($1:$6))+1,1)*10^ROW($1:$6)/10)</f>
        <v>0</v>
      </c>
      <c r="F75" t="str">
        <f>feed!F1787</f>
        <v>Finest of the 19th century</v>
      </c>
      <c r="G75">
        <f>SUMPRODUCT(MID(0&amp;feed!G1787,LARGE(INDEX(ISNUMBER(--MID(feed!G1787,ROW($1:$6),1))*
ROW($1:$6),0),ROW($1:$6))+1,1)*10^ROW($1:$6)/10)</f>
        <v>0</v>
      </c>
      <c r="H75">
        <f>ROUNDDOWN(G75/4, 0)</f>
        <v>0</v>
      </c>
      <c r="I75" t="str">
        <f>feed!H1787</f>
        <v>Standard</v>
      </c>
      <c r="J75">
        <f>SUMPRODUCT(MID(0&amp;feed!I1787,LARGE(INDEX(ISNUMBER(--MID(feed!I1787,ROW($1:$20),1))*
ROW($1:$20),0),ROW($1:$20))+1,1)*10^ROW($1:$20)/10)</f>
        <v>128</v>
      </c>
      <c r="K75">
        <f>SUMPRODUCT(MID(0&amp;feed!L1787,LARGE(INDEX(ISNUMBER(--MID(feed!L1787,ROW($1:$6),1))*
ROW($1:$6),0),ROW($1:$6))+1,1)*10^ROW($1:$6)/10)</f>
        <v>305</v>
      </c>
      <c r="L75">
        <f>SUMPRODUCT(MID(0&amp;feed!T1787,LARGE(INDEX(ISNUMBER(--MID(feed!T1787,ROW($1:$6),1))*
ROW($1:$6),0),ROW($1:$6))+1,1)*10^ROW($1:$6)/10)</f>
        <v>0</v>
      </c>
      <c r="M75" t="str">
        <f>feed!N1787</f>
        <v>Amazonia</v>
      </c>
      <c r="N75">
        <f>SUMPRODUCT(MID(0&amp;feed!U1787,LARGE(INDEX(ISNUMBER(--MID(feed!U1787,ROW($1:$6),1))*
ROW($1:$6),0),ROW($1:$6))+1,1)*10^ROW($1:$6)/10)</f>
        <v>0</v>
      </c>
      <c r="O75" t="str">
        <f>feed!O1787</f>
        <v>Untapped</v>
      </c>
      <c r="P75" t="str">
        <f>feed!P1787</f>
        <v>None</v>
      </c>
      <c r="Q75" s="4">
        <f>IFERROR(LEFT(SUMPRODUCT(MID(0&amp;feed!R1787,LARGE(INDEX(ISNUMBER(--MID(feed!R1787,ROW($1:$6),1))*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ROW($1:$6),0),ROW($1:$6))+1,1)*10^ROW($1:$6)/10))-1)*1,TRIM(LEFT(SUMPRODUCT(MID(0&amp;feed!R1787,LARGE(INDEX(ISNUMBER(--MID(feed!R1787,ROW($1:$6),1))*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ROW($1:$6),0),ROW($1:$6))+1,1)*10^ROW($1:$6)/10))-1)))</f>
        <v>1633</v>
      </c>
      <c r="R75" s="5">
        <f>feed!V1787</f>
        <v>0</v>
      </c>
      <c r="S75" t="str">
        <f>feed!S1787</f>
        <v>http://blocgame.com/stats.php?id=54205</v>
      </c>
      <c r="T75" s="5" t="str">
        <f>feed!W1787</f>
        <v>Angelic</v>
      </c>
      <c r="U75" s="5" t="str">
        <f>feed!X1787</f>
        <v>2 Hundred Tons per month</v>
      </c>
      <c r="V75" s="5">
        <f>feed!Y1787</f>
        <v>0</v>
      </c>
    </row>
    <row r="76" spans="1:22" hidden="1" x14ac:dyDescent="0.25">
      <c r="A76" t="str">
        <f>feed!A1631</f>
        <v>Leb-Syria</v>
      </c>
      <c r="B76" t="str">
        <f>feed!B1631</f>
        <v>narego27</v>
      </c>
      <c r="C76">
        <f>feed!K1631</f>
        <v>0</v>
      </c>
      <c r="D76">
        <f>SUMPRODUCT(MID(0&amp;feed!D1631,LARGE(INDEX(ISNUMBER(--MID(feed!D1631,ROW($1:$6),1))*
ROW($1:$6),0),ROW($1:$6))+1,1)*10^ROW($1:$6)/10)</f>
        <v>7</v>
      </c>
      <c r="E76">
        <f>SUMPRODUCT(MID(0&amp;feed!E1631,LARGE(INDEX(ISNUMBER(--MID(feed!E1631,ROW($1:$6),1))*
ROW($1:$6),0),ROW($1:$6))+1,1)*10^ROW($1:$6)/10)</f>
        <v>0</v>
      </c>
      <c r="F76" t="str">
        <f>feed!F1631</f>
        <v>Finest of the 19th century</v>
      </c>
      <c r="G76">
        <f>SUMPRODUCT(MID(0&amp;feed!G1631,LARGE(INDEX(ISNUMBER(--MID(feed!G1631,ROW($1:$6),1))*
ROW($1:$6),0),ROW($1:$6))+1,1)*10^ROW($1:$6)/10)</f>
        <v>0</v>
      </c>
      <c r="H76">
        <f>ROUNDDOWN(G76/4, 0)</f>
        <v>0</v>
      </c>
      <c r="I76" t="str">
        <f>feed!H1631</f>
        <v>Standard</v>
      </c>
      <c r="J76">
        <f>SUMPRODUCT(MID(0&amp;feed!I1631,LARGE(INDEX(ISNUMBER(--MID(feed!I1631,ROW($1:$20),1))*
ROW($1:$20),0),ROW($1:$20))+1,1)*10^ROW($1:$20)/10)</f>
        <v>128</v>
      </c>
      <c r="K76">
        <f>SUMPRODUCT(MID(0&amp;feed!L1631,LARGE(INDEX(ISNUMBER(--MID(feed!L1631,ROW($1:$6),1))*
ROW($1:$6),0),ROW($1:$6))+1,1)*10^ROW($1:$6)/10)</f>
        <v>318</v>
      </c>
      <c r="L76">
        <f>SUMPRODUCT(MID(0&amp;feed!T1631,LARGE(INDEX(ISNUMBER(--MID(feed!T1631,ROW($1:$6),1))*
ROW($1:$6),0),ROW($1:$6))+1,1)*10^ROW($1:$6)/10)</f>
        <v>0</v>
      </c>
      <c r="M76" t="str">
        <f>feed!N1631</f>
        <v>Mesopotamia</v>
      </c>
      <c r="N76">
        <f>SUMPRODUCT(MID(0&amp;feed!U1631,LARGE(INDEX(ISNUMBER(--MID(feed!U1631,ROW($1:$6),1))*
ROW($1:$6),0),ROW($1:$6))+1,1)*10^ROW($1:$6)/10)</f>
        <v>0</v>
      </c>
      <c r="O76" t="str">
        <f>feed!O1631</f>
        <v>Untapped</v>
      </c>
      <c r="P76" t="str">
        <f>feed!P1631</f>
        <v>None</v>
      </c>
      <c r="Q76" s="4">
        <f>IFERROR(LEFT(SUMPRODUCT(MID(0&amp;feed!R1631,LARGE(INDEX(ISNUMBER(--MID(feed!R1631,ROW($1:$6),1))*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ROW($1:$6),0),ROW($1:$6))+1,1)*10^ROW($1:$6)/10))-1)*1,TRIM(LEFT(SUMPRODUCT(MID(0&amp;feed!R1631,LARGE(INDEX(ISNUMBER(--MID(feed!R1631,ROW($1:$6),1))*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ROW($1:$6),0),ROW($1:$6))+1,1)*10^ROW($1:$6)/10))-1)))</f>
        <v>1617</v>
      </c>
      <c r="R76" s="5">
        <f>feed!V1631</f>
        <v>0</v>
      </c>
      <c r="S76" t="str">
        <f>feed!S1631</f>
        <v>http://blocgame.com/stats.php?id=62594</v>
      </c>
      <c r="T76" s="5" t="str">
        <f>feed!W1631</f>
        <v>Angelic</v>
      </c>
      <c r="U76" s="5" t="str">
        <f>feed!X1631</f>
        <v>2 Hundred Tons per month</v>
      </c>
      <c r="V76" s="5">
        <f>feed!Y1631</f>
        <v>0</v>
      </c>
    </row>
    <row r="77" spans="1:22" hidden="1" x14ac:dyDescent="0.25">
      <c r="A77" t="str">
        <f>feed!A1712</f>
        <v>Ilonia</v>
      </c>
      <c r="B77" t="str">
        <f>feed!B1712</f>
        <v>Indigo Blues</v>
      </c>
      <c r="C77">
        <f>feed!K1712</f>
        <v>0</v>
      </c>
      <c r="D77">
        <f>SUMPRODUCT(MID(0&amp;feed!D1712,LARGE(INDEX(ISNUMBER(--MID(feed!D1712,ROW($1:$6),1))*
ROW($1:$6),0),ROW($1:$6))+1,1)*10^ROW($1:$6)/10)</f>
        <v>8</v>
      </c>
      <c r="E77">
        <f>SUMPRODUCT(MID(0&amp;feed!E1712,LARGE(INDEX(ISNUMBER(--MID(feed!E1712,ROW($1:$6),1))*
ROW($1:$6),0),ROW($1:$6))+1,1)*10^ROW($1:$6)/10)</f>
        <v>0</v>
      </c>
      <c r="F77" t="str">
        <f>feed!F1712</f>
        <v>Finest of the 19th century</v>
      </c>
      <c r="G77">
        <f>SUMPRODUCT(MID(0&amp;feed!G1712,LARGE(INDEX(ISNUMBER(--MID(feed!G1712,ROW($1:$6),1))*
ROW($1:$6),0),ROW($1:$6))+1,1)*10^ROW($1:$6)/10)</f>
        <v>0</v>
      </c>
      <c r="H77">
        <f>ROUNDDOWN(G77/4, 0)</f>
        <v>0</v>
      </c>
      <c r="I77" t="str">
        <f>feed!H1712</f>
        <v>Standard</v>
      </c>
      <c r="J77">
        <f>SUMPRODUCT(MID(0&amp;feed!I1712,LARGE(INDEX(ISNUMBER(--MID(feed!I1712,ROW($1:$20),1))*
ROW($1:$20),0),ROW($1:$20))+1,1)*10^ROW($1:$20)/10)</f>
        <v>125</v>
      </c>
      <c r="K77">
        <f>SUMPRODUCT(MID(0&amp;feed!L1712,LARGE(INDEX(ISNUMBER(--MID(feed!L1712,ROW($1:$6),1))*
ROW($1:$6),0),ROW($1:$6))+1,1)*10^ROW($1:$6)/10)</f>
        <v>298</v>
      </c>
      <c r="L77">
        <f>SUMPRODUCT(MID(0&amp;feed!T1712,LARGE(INDEX(ISNUMBER(--MID(feed!T1712,ROW($1:$6),1))*
ROW($1:$6),0),ROW($1:$6))+1,1)*10^ROW($1:$6)/10)</f>
        <v>0</v>
      </c>
      <c r="M77" t="str">
        <f>feed!N1712</f>
        <v>Arabia</v>
      </c>
      <c r="N77">
        <f>SUMPRODUCT(MID(0&amp;feed!U1712,LARGE(INDEX(ISNUMBER(--MID(feed!U1712,ROW($1:$6),1))*
ROW($1:$6),0),ROW($1:$6))+1,1)*10^ROW($1:$6)/10)</f>
        <v>0</v>
      </c>
      <c r="O77" t="str">
        <f>feed!O1712</f>
        <v>Untapped</v>
      </c>
      <c r="P77" t="str">
        <f>feed!P1712</f>
        <v>None</v>
      </c>
      <c r="Q77" s="4">
        <f>IFERROR(LEFT(SUMPRODUCT(MID(0&amp;feed!R1712,LARGE(INDEX(ISNUMBER(--MID(feed!R1712,ROW($1:$6),1))*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ROW($1:$6),0),ROW($1:$6))+1,1)*10^ROW($1:$6)/10))-1)*1,TRIM(LEFT(SUMPRODUCT(MID(0&amp;feed!R1712,LARGE(INDEX(ISNUMBER(--MID(feed!R1712,ROW($1:$6),1))*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ROW($1:$6),0),ROW($1:$6))+1,1)*10^ROW($1:$6)/10))-1)))</f>
        <v>1633</v>
      </c>
      <c r="R77" s="5">
        <f>feed!V1712</f>
        <v>0</v>
      </c>
      <c r="S77" t="str">
        <f>feed!S1712</f>
        <v>http://blocgame.com/stats.php?id=55914</v>
      </c>
      <c r="T77" s="5" t="str">
        <f>feed!W1712</f>
        <v>Nice</v>
      </c>
      <c r="U77" s="5" t="str">
        <f>feed!X1712</f>
        <v>2 Hundred Tons per month</v>
      </c>
      <c r="V77" s="5">
        <f>feed!Y1712</f>
        <v>0</v>
      </c>
    </row>
    <row r="78" spans="1:22" hidden="1" x14ac:dyDescent="0.25">
      <c r="A78" t="str">
        <f>feed!A1627</f>
        <v>Bellatrix</v>
      </c>
      <c r="B78" t="str">
        <f>feed!B1627</f>
        <v>General Vorchevsky</v>
      </c>
      <c r="C78">
        <f>feed!K1627</f>
        <v>0</v>
      </c>
      <c r="D78">
        <f>SUMPRODUCT(MID(0&amp;feed!D1627,LARGE(INDEX(ISNUMBER(--MID(feed!D1627,ROW($1:$6),1))*
ROW($1:$6),0),ROW($1:$6))+1,1)*10^ROW($1:$6)/10)</f>
        <v>7</v>
      </c>
      <c r="E78">
        <f>SUMPRODUCT(MID(0&amp;feed!E1627,LARGE(INDEX(ISNUMBER(--MID(feed!E1627,ROW($1:$6),1))*
ROW($1:$6),0),ROW($1:$6))+1,1)*10^ROW($1:$6)/10)</f>
        <v>0</v>
      </c>
      <c r="F78" t="str">
        <f>feed!F1627</f>
        <v>Finest of the 19th century</v>
      </c>
      <c r="G78">
        <f>SUMPRODUCT(MID(0&amp;feed!G1627,LARGE(INDEX(ISNUMBER(--MID(feed!G1627,ROW($1:$6),1))*
ROW($1:$6),0),ROW($1:$6))+1,1)*10^ROW($1:$6)/10)</f>
        <v>0</v>
      </c>
      <c r="H78">
        <f>ROUNDDOWN(G78/4, 0)</f>
        <v>0</v>
      </c>
      <c r="I78" t="str">
        <f>feed!H1627</f>
        <v>Standard</v>
      </c>
      <c r="J78">
        <f>SUMPRODUCT(MID(0&amp;feed!I1627,LARGE(INDEX(ISNUMBER(--MID(feed!I1627,ROW($1:$20),1))*
ROW($1:$20),0),ROW($1:$20))+1,1)*10^ROW($1:$20)/10)</f>
        <v>124</v>
      </c>
      <c r="K78">
        <f>SUMPRODUCT(MID(0&amp;feed!L1627,LARGE(INDEX(ISNUMBER(--MID(feed!L1627,ROW($1:$6),1))*
ROW($1:$6),0),ROW($1:$6))+1,1)*10^ROW($1:$6)/10)</f>
        <v>318</v>
      </c>
      <c r="L78">
        <f>SUMPRODUCT(MID(0&amp;feed!T1627,LARGE(INDEX(ISNUMBER(--MID(feed!T1627,ROW($1:$6),1))*
ROW($1:$6),0),ROW($1:$6))+1,1)*10^ROW($1:$6)/10)</f>
        <v>0</v>
      </c>
      <c r="M78" t="str">
        <f>feed!N1627</f>
        <v>Arabia</v>
      </c>
      <c r="N78">
        <f>SUMPRODUCT(MID(0&amp;feed!U1627,LARGE(INDEX(ISNUMBER(--MID(feed!U1627,ROW($1:$6),1))*
ROW($1:$6),0),ROW($1:$6))+1,1)*10^ROW($1:$6)/10)</f>
        <v>0</v>
      </c>
      <c r="O78" t="str">
        <f>feed!O1627</f>
        <v>Untapped</v>
      </c>
      <c r="P78" t="str">
        <f>feed!P1627</f>
        <v>None</v>
      </c>
      <c r="Q78" s="4">
        <f>IFERROR(LEFT(SUMPRODUCT(MID(0&amp;feed!R1627,LARGE(INDEX(ISNUMBER(--MID(feed!R1627,ROW($1:$6),1))*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ROW($1:$6),0),ROW($1:$6))+1,1)*10^ROW($1:$6)/10))-1)*1,TRIM(LEFT(SUMPRODUCT(MID(0&amp;feed!R1627,LARGE(INDEX(ISNUMBER(--MID(feed!R1627,ROW($1:$6),1))*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ROW($1:$6),0),ROW($1:$6))+1,1)*10^ROW($1:$6)/10))-1)))</f>
        <v>1617</v>
      </c>
      <c r="R78" s="5">
        <f>feed!V1627</f>
        <v>0</v>
      </c>
      <c r="S78" t="str">
        <f>feed!S1627</f>
        <v>http://blocgame.com/stats.php?id=62246</v>
      </c>
      <c r="T78" s="5" t="str">
        <f>feed!W1627</f>
        <v>Angelic</v>
      </c>
      <c r="U78" s="5" t="str">
        <f>feed!X1627</f>
        <v>2 Hundred Tons per month</v>
      </c>
      <c r="V78" s="5">
        <f>feed!Y1627</f>
        <v>0</v>
      </c>
    </row>
    <row r="79" spans="1:22" hidden="1" x14ac:dyDescent="0.25">
      <c r="A79" t="str">
        <f>feed!A688</f>
        <v>Ahmad Maslan</v>
      </c>
      <c r="B79" t="str">
        <f>feed!B688</f>
        <v>ahmad maslan</v>
      </c>
      <c r="C79">
        <f>feed!K688</f>
        <v>0</v>
      </c>
      <c r="D79">
        <f>SUMPRODUCT(MID(0&amp;feed!D688,LARGE(INDEX(ISNUMBER(--MID(feed!D688,ROW($1:$6),1))*
ROW($1:$6),0),ROW($1:$6))+1,1)*10^ROW($1:$6)/10)</f>
        <v>20</v>
      </c>
      <c r="E79">
        <f>SUMPRODUCT(MID(0&amp;feed!E688,LARGE(INDEX(ISNUMBER(--MID(feed!E688,ROW($1:$6),1))*
ROW($1:$6),0),ROW($1:$6))+1,1)*10^ROW($1:$6)/10)</f>
        <v>0</v>
      </c>
      <c r="F79" t="str">
        <f>feed!F688</f>
        <v>Finest of the 19th century</v>
      </c>
      <c r="G79">
        <f>SUMPRODUCT(MID(0&amp;feed!G688,LARGE(INDEX(ISNUMBER(--MID(feed!G688,ROW($1:$6),1))*
ROW($1:$6),0),ROW($1:$6))+1,1)*10^ROW($1:$6)/10)</f>
        <v>0</v>
      </c>
      <c r="H79">
        <f>ROUNDDOWN(G79/4, 0)</f>
        <v>0</v>
      </c>
      <c r="I79" t="str">
        <f>feed!H688</f>
        <v>Standard</v>
      </c>
      <c r="J79">
        <f>SUMPRODUCT(MID(0&amp;feed!I688,LARGE(INDEX(ISNUMBER(--MID(feed!I688,ROW($1:$20),1))*
ROW($1:$20),0),ROW($1:$20))+1,1)*10^ROW($1:$20)/10)</f>
        <v>123</v>
      </c>
      <c r="K79">
        <f>SUMPRODUCT(MID(0&amp;feed!L688,LARGE(INDEX(ISNUMBER(--MID(feed!L688,ROW($1:$6),1))*
ROW($1:$6),0),ROW($1:$6))+1,1)*10^ROW($1:$6)/10)</f>
        <v>323</v>
      </c>
      <c r="L79">
        <f>SUMPRODUCT(MID(0&amp;feed!T688,LARGE(INDEX(ISNUMBER(--MID(feed!T688,ROW($1:$6),1))*
ROW($1:$6),0),ROW($1:$6))+1,1)*10^ROW($1:$6)/10)</f>
        <v>0</v>
      </c>
      <c r="M79" t="str">
        <f>feed!N688</f>
        <v>Pacific Rim</v>
      </c>
      <c r="N79">
        <f>SUMPRODUCT(MID(0&amp;feed!U688,LARGE(INDEX(ISNUMBER(--MID(feed!U688,ROW($1:$6),1))*
ROW($1:$6),0),ROW($1:$6))+1,1)*10^ROW($1:$6)/10)</f>
        <v>0</v>
      </c>
      <c r="O79" t="str">
        <f>feed!O688</f>
        <v>Untapped</v>
      </c>
      <c r="P79" t="str">
        <f>feed!P688</f>
        <v>None</v>
      </c>
      <c r="Q79" s="4">
        <f>IFERROR(LEFT(SUMPRODUCT(MID(0&amp;feed!R688,LARGE(INDEX(ISNUMBER(--MID(feed!R688,ROW($1:$6),1))*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ROW($1:$6),0),ROW($1:$6))+1,1)*10^ROW($1:$6)/10))-1)*1,TRIM(LEFT(SUMPRODUCT(MID(0&amp;feed!R688,LARGE(INDEX(ISNUMBER(--MID(feed!R688,ROW($1:$6),1))*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ROW($1:$6),0),ROW($1:$6))+1,1)*10^ROW($1:$6)/10))-1)))</f>
        <v>2000</v>
      </c>
      <c r="R79" s="5">
        <f>feed!V688</f>
        <v>0</v>
      </c>
      <c r="S79" t="str">
        <f>feed!S688</f>
        <v>http://blocgame.com/stats.php?id=60745</v>
      </c>
      <c r="T79" s="5" t="str">
        <f>feed!W688</f>
        <v>Nice</v>
      </c>
      <c r="U79" s="5" t="str">
        <f>feed!X688</f>
        <v>2 Hundred Tons per month</v>
      </c>
      <c r="V79" s="5">
        <f>feed!Y688</f>
        <v>0</v>
      </c>
    </row>
    <row r="80" spans="1:22" hidden="1" x14ac:dyDescent="0.25">
      <c r="A80" t="str">
        <f>feed!A735</f>
        <v>2-headed Sharks</v>
      </c>
      <c r="B80" t="str">
        <f>feed!B735</f>
        <v>sharkformer</v>
      </c>
      <c r="C80">
        <f>feed!K735</f>
        <v>0</v>
      </c>
      <c r="D80">
        <f>SUMPRODUCT(MID(0&amp;feed!D735,LARGE(INDEX(ISNUMBER(--MID(feed!D735,ROW($1:$6),1))*
ROW($1:$6),0),ROW($1:$6))+1,1)*10^ROW($1:$6)/10)</f>
        <v>20</v>
      </c>
      <c r="E80">
        <f>SUMPRODUCT(MID(0&amp;feed!E735,LARGE(INDEX(ISNUMBER(--MID(feed!E735,ROW($1:$6),1))*
ROW($1:$6),0),ROW($1:$6))+1,1)*10^ROW($1:$6)/10)</f>
        <v>0</v>
      </c>
      <c r="F80" t="str">
        <f>feed!F735</f>
        <v>Finest of the 19th century</v>
      </c>
      <c r="G80">
        <f>SUMPRODUCT(MID(0&amp;feed!G735,LARGE(INDEX(ISNUMBER(--MID(feed!G735,ROW($1:$6),1))*
ROW($1:$6),0),ROW($1:$6))+1,1)*10^ROW($1:$6)/10)</f>
        <v>0</v>
      </c>
      <c r="H80">
        <f>ROUNDDOWN(G80/4, 0)</f>
        <v>0</v>
      </c>
      <c r="I80" t="str">
        <f>feed!H735</f>
        <v>Standard</v>
      </c>
      <c r="J80">
        <f>SUMPRODUCT(MID(0&amp;feed!I735,LARGE(INDEX(ISNUMBER(--MID(feed!I735,ROW($1:$20),1))*
ROW($1:$20),0),ROW($1:$20))+1,1)*10^ROW($1:$20)/10)</f>
        <v>121</v>
      </c>
      <c r="K80">
        <f>SUMPRODUCT(MID(0&amp;feed!L735,LARGE(INDEX(ISNUMBER(--MID(feed!L735,ROW($1:$6),1))*
ROW($1:$6),0),ROW($1:$6))+1,1)*10^ROW($1:$6)/10)</f>
        <v>320</v>
      </c>
      <c r="L80">
        <f>SUMPRODUCT(MID(0&amp;feed!T735,LARGE(INDEX(ISNUMBER(--MID(feed!T735,ROW($1:$6),1))*
ROW($1:$6),0),ROW($1:$6))+1,1)*10^ROW($1:$6)/10)</f>
        <v>0</v>
      </c>
      <c r="M80" t="str">
        <f>feed!N735</f>
        <v>Pacific Rim</v>
      </c>
      <c r="N80">
        <f>SUMPRODUCT(MID(0&amp;feed!U735,LARGE(INDEX(ISNUMBER(--MID(feed!U735,ROW($1:$6),1))*
ROW($1:$6),0),ROW($1:$6))+1,1)*10^ROW($1:$6)/10)</f>
        <v>0</v>
      </c>
      <c r="O80" t="str">
        <f>feed!O735</f>
        <v>Untapped</v>
      </c>
      <c r="P80" t="str">
        <f>feed!P735</f>
        <v>None</v>
      </c>
      <c r="Q80" s="4">
        <f>IFERROR(LEFT(SUMPRODUCT(MID(0&amp;feed!R735,LARGE(INDEX(ISNUMBER(--MID(feed!R735,ROW($1:$6),1))*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ROW($1:$6),0),ROW($1:$6))+1,1)*10^ROW($1:$6)/10))-1)*1,TRIM(LEFT(SUMPRODUCT(MID(0&amp;feed!R735,LARGE(INDEX(ISNUMBER(--MID(feed!R735,ROW($1:$6),1))*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ROW($1:$6),0),ROW($1:$6))+1,1)*10^ROW($1:$6)/10))-1)))</f>
        <v>2000</v>
      </c>
      <c r="R80" s="5">
        <f>feed!V735</f>
        <v>0</v>
      </c>
      <c r="S80" t="str">
        <f>feed!S735</f>
        <v>http://blocgame.com/stats.php?id=62707</v>
      </c>
      <c r="T80" s="5" t="str">
        <f>feed!W735</f>
        <v>Angelic</v>
      </c>
      <c r="U80" s="5" t="str">
        <f>feed!X735</f>
        <v>2 Hundred Tons per month</v>
      </c>
      <c r="V80" s="5">
        <f>feed!Y735</f>
        <v>0</v>
      </c>
    </row>
    <row r="81" spans="1:22" hidden="1" x14ac:dyDescent="0.25">
      <c r="A81" t="str">
        <f>feed!A766</f>
        <v>Arianizmaishach</v>
      </c>
      <c r="B81" t="str">
        <f>feed!B766</f>
        <v>Arianiz-Maishach</v>
      </c>
      <c r="C81">
        <f>feed!K766</f>
        <v>0</v>
      </c>
      <c r="D81">
        <f>SUMPRODUCT(MID(0&amp;feed!D766,LARGE(INDEX(ISNUMBER(--MID(feed!D766,ROW($1:$6),1))*
ROW($1:$6),0),ROW($1:$6))+1,1)*10^ROW($1:$6)/10)</f>
        <v>20</v>
      </c>
      <c r="E81">
        <f>SUMPRODUCT(MID(0&amp;feed!E766,LARGE(INDEX(ISNUMBER(--MID(feed!E766,ROW($1:$6),1))*
ROW($1:$6),0),ROW($1:$6))+1,1)*10^ROW($1:$6)/10)</f>
        <v>0</v>
      </c>
      <c r="F81" t="str">
        <f>feed!F766</f>
        <v>Finest of the 19th century</v>
      </c>
      <c r="G81">
        <f>SUMPRODUCT(MID(0&amp;feed!G766,LARGE(INDEX(ISNUMBER(--MID(feed!G766,ROW($1:$6),1))*
ROW($1:$6),0),ROW($1:$6))+1,1)*10^ROW($1:$6)/10)</f>
        <v>0</v>
      </c>
      <c r="H81">
        <f>ROUNDDOWN(G81/4, 0)</f>
        <v>0</v>
      </c>
      <c r="I81" t="str">
        <f>feed!H766</f>
        <v>Standard</v>
      </c>
      <c r="J81">
        <f>SUMPRODUCT(MID(0&amp;feed!I766,LARGE(INDEX(ISNUMBER(--MID(feed!I766,ROW($1:$20),1))*
ROW($1:$20),0),ROW($1:$20))+1,1)*10^ROW($1:$20)/10)</f>
        <v>121</v>
      </c>
      <c r="K81">
        <f>SUMPRODUCT(MID(0&amp;feed!L766,LARGE(INDEX(ISNUMBER(--MID(feed!L766,ROW($1:$6),1))*
ROW($1:$6),0),ROW($1:$6))+1,1)*10^ROW($1:$6)/10)</f>
        <v>320</v>
      </c>
      <c r="L81">
        <f>SUMPRODUCT(MID(0&amp;feed!T766,LARGE(INDEX(ISNUMBER(--MID(feed!T766,ROW($1:$6),1))*
ROW($1:$6),0),ROW($1:$6))+1,1)*10^ROW($1:$6)/10)</f>
        <v>0</v>
      </c>
      <c r="M81" t="str">
        <f>feed!N766</f>
        <v>Gran Colombia</v>
      </c>
      <c r="N81">
        <f>SUMPRODUCT(MID(0&amp;feed!U766,LARGE(INDEX(ISNUMBER(--MID(feed!U766,ROW($1:$6),1))*
ROW($1:$6),0),ROW($1:$6))+1,1)*10^ROW($1:$6)/10)</f>
        <v>0</v>
      </c>
      <c r="O81" t="str">
        <f>feed!O766</f>
        <v>Untapped</v>
      </c>
      <c r="P81" t="str">
        <f>feed!P766</f>
        <v>None</v>
      </c>
      <c r="Q81" s="4">
        <f>IFERROR(LEFT(SUMPRODUCT(MID(0&amp;feed!R766,LARGE(INDEX(ISNUMBER(--MID(feed!R766,ROW($1:$6),1))*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ROW($1:$6),0),ROW($1:$6))+1,1)*10^ROW($1:$6)/10))-1)*1,TRIM(LEFT(SUMPRODUCT(MID(0&amp;feed!R766,LARGE(INDEX(ISNUMBER(--MID(feed!R766,ROW($1:$6),1))*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ROW($1:$6),0),ROW($1:$6))+1,1)*10^ROW($1:$6)/10))-1)))</f>
        <v>2000</v>
      </c>
      <c r="R81" s="5">
        <f>feed!V766</f>
        <v>0</v>
      </c>
      <c r="S81" t="str">
        <f>feed!S766</f>
        <v>http://blocgame.com/stats.php?id=62910</v>
      </c>
      <c r="T81" s="5" t="str">
        <f>feed!W766</f>
        <v>Angelic</v>
      </c>
      <c r="U81" s="5" t="str">
        <f>feed!X766</f>
        <v>2 Hundred Tons per month</v>
      </c>
      <c r="V81" s="5">
        <f>feed!Y766</f>
        <v>0</v>
      </c>
    </row>
    <row r="82" spans="1:22" hidden="1" x14ac:dyDescent="0.25">
      <c r="A82" t="str">
        <f>feed!A1716</f>
        <v>Azteca</v>
      </c>
      <c r="B82" t="str">
        <f>feed!B1716</f>
        <v>Jakjon09</v>
      </c>
      <c r="C82">
        <f>feed!K1716</f>
        <v>0</v>
      </c>
      <c r="D82">
        <f>SUMPRODUCT(MID(0&amp;feed!D1716,LARGE(INDEX(ISNUMBER(--MID(feed!D1716,ROW($1:$6),1))*
ROW($1:$6),0),ROW($1:$6))+1,1)*10^ROW($1:$6)/10)</f>
        <v>9</v>
      </c>
      <c r="E82">
        <f>SUMPRODUCT(MID(0&amp;feed!E1716,LARGE(INDEX(ISNUMBER(--MID(feed!E1716,ROW($1:$6),1))*
ROW($1:$6),0),ROW($1:$6))+1,1)*10^ROW($1:$6)/10)</f>
        <v>0</v>
      </c>
      <c r="F82" t="str">
        <f>feed!F1716</f>
        <v>Finest of the 19th century</v>
      </c>
      <c r="G82">
        <f>SUMPRODUCT(MID(0&amp;feed!G1716,LARGE(INDEX(ISNUMBER(--MID(feed!G1716,ROW($1:$6),1))*
ROW($1:$6),0),ROW($1:$6))+1,1)*10^ROW($1:$6)/10)</f>
        <v>0</v>
      </c>
      <c r="H82">
        <f>ROUNDDOWN(G82/4, 0)</f>
        <v>0</v>
      </c>
      <c r="I82" t="str">
        <f>feed!H1716</f>
        <v>Standard</v>
      </c>
      <c r="J82">
        <f>SUMPRODUCT(MID(0&amp;feed!I1716,LARGE(INDEX(ISNUMBER(--MID(feed!I1716,ROW($1:$20),1))*
ROW($1:$20),0),ROW($1:$20))+1,1)*10^ROW($1:$20)/10)</f>
        <v>121</v>
      </c>
      <c r="K82">
        <f>SUMPRODUCT(MID(0&amp;feed!L1716,LARGE(INDEX(ISNUMBER(--MID(feed!L1716,ROW($1:$6),1))*
ROW($1:$6),0),ROW($1:$6))+1,1)*10^ROW($1:$6)/10)</f>
        <v>298</v>
      </c>
      <c r="L82">
        <f>SUMPRODUCT(MID(0&amp;feed!T1716,LARGE(INDEX(ISNUMBER(--MID(feed!T1716,ROW($1:$6),1))*
ROW($1:$6),0),ROW($1:$6))+1,1)*10^ROW($1:$6)/10)</f>
        <v>0</v>
      </c>
      <c r="M82" t="str">
        <f>feed!N1716</f>
        <v>Mesoamerica</v>
      </c>
      <c r="N82">
        <f>SUMPRODUCT(MID(0&amp;feed!U1716,LARGE(INDEX(ISNUMBER(--MID(feed!U1716,ROW($1:$6),1))*
ROW($1:$6),0),ROW($1:$6))+1,1)*10^ROW($1:$6)/10)</f>
        <v>0</v>
      </c>
      <c r="O82" t="str">
        <f>feed!O1716</f>
        <v>Untapped</v>
      </c>
      <c r="P82" t="str">
        <f>feed!P1716</f>
        <v>None</v>
      </c>
      <c r="Q82" s="4">
        <f>IFERROR(LEFT(SUMPRODUCT(MID(0&amp;feed!R1716,LARGE(INDEX(ISNUMBER(--MID(feed!R1716,ROW($1:$6),1))*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ROW($1:$6),0),ROW($1:$6))+1,1)*10^ROW($1:$6)/10))-1)*1,TRIM(LEFT(SUMPRODUCT(MID(0&amp;feed!R1716,LARGE(INDEX(ISNUMBER(--MID(feed!R1716,ROW($1:$6),1))*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ROW($1:$6),0),ROW($1:$6))+1,1)*10^ROW($1:$6)/10))-1)))</f>
        <v>1633</v>
      </c>
      <c r="R82" s="5">
        <f>feed!V1716</f>
        <v>0</v>
      </c>
      <c r="S82" t="str">
        <f>feed!S1716</f>
        <v>http://blocgame.com/stats.php?id=58499</v>
      </c>
      <c r="T82" s="5" t="str">
        <f>feed!W1716</f>
        <v>Nice</v>
      </c>
      <c r="U82" s="5" t="str">
        <f>feed!X1716</f>
        <v>2 Hundred Tons per month</v>
      </c>
      <c r="V82" s="5">
        <f>feed!Y1716</f>
        <v>0</v>
      </c>
    </row>
    <row r="83" spans="1:22" hidden="1" x14ac:dyDescent="0.25">
      <c r="A83" t="str">
        <f>feed!A646</f>
        <v>FULLCOMMUNISM</v>
      </c>
      <c r="B83" t="str">
        <f>feed!B646</f>
        <v>ComradeBeans</v>
      </c>
      <c r="C83">
        <f>feed!K646</f>
        <v>0</v>
      </c>
      <c r="D83">
        <f>SUMPRODUCT(MID(0&amp;feed!D646,LARGE(INDEX(ISNUMBER(--MID(feed!D646,ROW($1:$6),1))*
ROW($1:$6),0),ROW($1:$6))+1,1)*10^ROW($1:$6)/10)</f>
        <v>20</v>
      </c>
      <c r="E83">
        <f>SUMPRODUCT(MID(0&amp;feed!E646,LARGE(INDEX(ISNUMBER(--MID(feed!E646,ROW($1:$6),1))*
ROW($1:$6),0),ROW($1:$6))+1,1)*10^ROW($1:$6)/10)</f>
        <v>0</v>
      </c>
      <c r="F83" t="str">
        <f>feed!F646</f>
        <v>Finest of the 19th century</v>
      </c>
      <c r="G83">
        <f>SUMPRODUCT(MID(0&amp;feed!G646,LARGE(INDEX(ISNUMBER(--MID(feed!G646,ROW($1:$6),1))*
ROW($1:$6),0),ROW($1:$6))+1,1)*10^ROW($1:$6)/10)</f>
        <v>0</v>
      </c>
      <c r="H83">
        <f>ROUNDDOWN(G83/4, 0)</f>
        <v>0</v>
      </c>
      <c r="I83" t="str">
        <f>feed!H646</f>
        <v>Standard</v>
      </c>
      <c r="J83">
        <f>SUMPRODUCT(MID(0&amp;feed!I646,LARGE(INDEX(ISNUMBER(--MID(feed!I646,ROW($1:$20),1))*
ROW($1:$20),0),ROW($1:$20))+1,1)*10^ROW($1:$20)/10)</f>
        <v>120</v>
      </c>
      <c r="K83">
        <f>SUMPRODUCT(MID(0&amp;feed!L646,LARGE(INDEX(ISNUMBER(--MID(feed!L646,ROW($1:$6),1))*
ROW($1:$6),0),ROW($1:$6))+1,1)*10^ROW($1:$6)/10)</f>
        <v>323</v>
      </c>
      <c r="L83">
        <f>SUMPRODUCT(MID(0&amp;feed!T646,LARGE(INDEX(ISNUMBER(--MID(feed!T646,ROW($1:$6),1))*
ROW($1:$6),0),ROW($1:$6))+1,1)*10^ROW($1:$6)/10)</f>
        <v>0</v>
      </c>
      <c r="M83" t="str">
        <f>feed!N646</f>
        <v>China</v>
      </c>
      <c r="N83">
        <f>SUMPRODUCT(MID(0&amp;feed!U646,LARGE(INDEX(ISNUMBER(--MID(feed!U646,ROW($1:$6),1))*
ROW($1:$6),0),ROW($1:$6))+1,1)*10^ROW($1:$6)/10)</f>
        <v>0</v>
      </c>
      <c r="O83" t="str">
        <f>feed!O646</f>
        <v>Untapped</v>
      </c>
      <c r="P83" t="str">
        <f>feed!P646</f>
        <v>None</v>
      </c>
      <c r="Q83" s="4">
        <f>IFERROR(LEFT(SUMPRODUCT(MID(0&amp;feed!R646,LARGE(INDEX(ISNUMBER(--MID(feed!R646,ROW($1:$6),1))*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ROW($1:$6),0),ROW($1:$6))+1,1)*10^ROW($1:$6)/10))-1)*1,TRIM(LEFT(SUMPRODUCT(MID(0&amp;feed!R646,LARGE(INDEX(ISNUMBER(--MID(feed!R646,ROW($1:$6),1))*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ROW($1:$6),0),ROW($1:$6))+1,1)*10^ROW($1:$6)/10))-1)))</f>
        <v>2000</v>
      </c>
      <c r="R83" s="5">
        <f>feed!V646</f>
        <v>0</v>
      </c>
      <c r="S83" t="str">
        <f>feed!S646</f>
        <v>http://blocgame.com/stats.php?id=54390</v>
      </c>
      <c r="T83" s="5" t="str">
        <f>feed!W646</f>
        <v>Nice</v>
      </c>
      <c r="U83" s="5" t="str">
        <f>feed!X646</f>
        <v>2 Hundred Tons per month</v>
      </c>
      <c r="V83" s="5">
        <f>feed!Y646</f>
        <v>0</v>
      </c>
    </row>
    <row r="84" spans="1:22" hidden="1" x14ac:dyDescent="0.25">
      <c r="A84" t="str">
        <f>feed!A731</f>
        <v>Nestletoo</v>
      </c>
      <c r="B84" t="str">
        <f>feed!B731</f>
        <v>Kaalii</v>
      </c>
      <c r="C84">
        <f>feed!K731</f>
        <v>0</v>
      </c>
      <c r="D84">
        <f>SUMPRODUCT(MID(0&amp;feed!D731,LARGE(INDEX(ISNUMBER(--MID(feed!D731,ROW($1:$6),1))*
ROW($1:$6),0),ROW($1:$6))+1,1)*10^ROW($1:$6)/10)</f>
        <v>20</v>
      </c>
      <c r="E84">
        <f>SUMPRODUCT(MID(0&amp;feed!E731,LARGE(INDEX(ISNUMBER(--MID(feed!E731,ROW($1:$6),1))*
ROW($1:$6),0),ROW($1:$6))+1,1)*10^ROW($1:$6)/10)</f>
        <v>0</v>
      </c>
      <c r="F84" t="str">
        <f>feed!F731</f>
        <v>Finest of the 19th century</v>
      </c>
      <c r="G84">
        <f>SUMPRODUCT(MID(0&amp;feed!G731,LARGE(INDEX(ISNUMBER(--MID(feed!G731,ROW($1:$6),1))*
ROW($1:$6),0),ROW($1:$6))+1,1)*10^ROW($1:$6)/10)</f>
        <v>0</v>
      </c>
      <c r="H84">
        <f>ROUNDDOWN(G84/4, 0)</f>
        <v>0</v>
      </c>
      <c r="I84" t="str">
        <f>feed!H731</f>
        <v>Standard</v>
      </c>
      <c r="J84">
        <f>SUMPRODUCT(MID(0&amp;feed!I731,LARGE(INDEX(ISNUMBER(--MID(feed!I731,ROW($1:$20),1))*
ROW($1:$20),0),ROW($1:$20))+1,1)*10^ROW($1:$20)/10)</f>
        <v>119</v>
      </c>
      <c r="K84">
        <f>SUMPRODUCT(MID(0&amp;feed!L731,LARGE(INDEX(ISNUMBER(--MID(feed!L731,ROW($1:$6),1))*
ROW($1:$6),0),ROW($1:$6))+1,1)*10^ROW($1:$6)/10)</f>
        <v>320</v>
      </c>
      <c r="L84">
        <f>SUMPRODUCT(MID(0&amp;feed!T731,LARGE(INDEX(ISNUMBER(--MID(feed!T731,ROW($1:$6),1))*
ROW($1:$6),0),ROW($1:$6))+1,1)*10^ROW($1:$6)/10)</f>
        <v>0</v>
      </c>
      <c r="M84" t="str">
        <f>feed!N731</f>
        <v>East Indies</v>
      </c>
      <c r="N84">
        <f>SUMPRODUCT(MID(0&amp;feed!U731,LARGE(INDEX(ISNUMBER(--MID(feed!U731,ROW($1:$6),1))*
ROW($1:$6),0),ROW($1:$6))+1,1)*10^ROW($1:$6)/10)</f>
        <v>0</v>
      </c>
      <c r="O84" t="str">
        <f>feed!O731</f>
        <v>Untapped</v>
      </c>
      <c r="P84" t="str">
        <f>feed!P731</f>
        <v>None</v>
      </c>
      <c r="Q84" s="4">
        <f>IFERROR(LEFT(SUMPRODUCT(MID(0&amp;feed!R731,LARGE(INDEX(ISNUMBER(--MID(feed!R731,ROW($1:$6),1))*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ROW($1:$6),0),ROW($1:$6))+1,1)*10^ROW($1:$6)/10))-1)*1,TRIM(LEFT(SUMPRODUCT(MID(0&amp;feed!R731,LARGE(INDEX(ISNUMBER(--MID(feed!R731,ROW($1:$6),1))*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ROW($1:$6),0),ROW($1:$6))+1,1)*10^ROW($1:$6)/10))-1)))</f>
        <v>2000</v>
      </c>
      <c r="R84" s="5">
        <f>feed!V731</f>
        <v>0</v>
      </c>
      <c r="S84" t="str">
        <f>feed!S731</f>
        <v>http://blocgame.com/stats.php?id=62620</v>
      </c>
      <c r="T84" s="5" t="str">
        <f>feed!W731</f>
        <v>Nice</v>
      </c>
      <c r="U84" s="5" t="str">
        <f>feed!X731</f>
        <v>2 Hundred Tons per month</v>
      </c>
      <c r="V84" s="5">
        <f>feed!Y731</f>
        <v>0</v>
      </c>
    </row>
    <row r="85" spans="1:22" hidden="1" x14ac:dyDescent="0.25">
      <c r="A85" t="str">
        <f>feed!A767</f>
        <v>Kumintang</v>
      </c>
      <c r="B85" t="str">
        <f>feed!B767</f>
        <v>Andominus</v>
      </c>
      <c r="C85">
        <f>feed!K767</f>
        <v>0</v>
      </c>
      <c r="D85">
        <f>SUMPRODUCT(MID(0&amp;feed!D767,LARGE(INDEX(ISNUMBER(--MID(feed!D767,ROW($1:$6),1))*
ROW($1:$6),0),ROW($1:$6))+1,1)*10^ROW($1:$6)/10)</f>
        <v>20</v>
      </c>
      <c r="E85">
        <f>SUMPRODUCT(MID(0&amp;feed!E767,LARGE(INDEX(ISNUMBER(--MID(feed!E767,ROW($1:$6),1))*
ROW($1:$6),0),ROW($1:$6))+1,1)*10^ROW($1:$6)/10)</f>
        <v>0</v>
      </c>
      <c r="F85" t="str">
        <f>feed!F767</f>
        <v>Finest of the 19th century</v>
      </c>
      <c r="G85">
        <f>SUMPRODUCT(MID(0&amp;feed!G767,LARGE(INDEX(ISNUMBER(--MID(feed!G767,ROW($1:$6),1))*
ROW($1:$6),0),ROW($1:$6))+1,1)*10^ROW($1:$6)/10)</f>
        <v>0</v>
      </c>
      <c r="H85">
        <f>ROUNDDOWN(G85/4, 0)</f>
        <v>0</v>
      </c>
      <c r="I85" t="str">
        <f>feed!H767</f>
        <v>Standard</v>
      </c>
      <c r="J85">
        <f>SUMPRODUCT(MID(0&amp;feed!I767,LARGE(INDEX(ISNUMBER(--MID(feed!I767,ROW($1:$20),1))*
ROW($1:$20),0),ROW($1:$20))+1,1)*10^ROW($1:$20)/10)</f>
        <v>119</v>
      </c>
      <c r="K85">
        <f>SUMPRODUCT(MID(0&amp;feed!L767,LARGE(INDEX(ISNUMBER(--MID(feed!L767,ROW($1:$6),1))*
ROW($1:$6),0),ROW($1:$6))+1,1)*10^ROW($1:$6)/10)</f>
        <v>320</v>
      </c>
      <c r="L85">
        <f>SUMPRODUCT(MID(0&amp;feed!T767,LARGE(INDEX(ISNUMBER(--MID(feed!T767,ROW($1:$6),1))*
ROW($1:$6),0),ROW($1:$6))+1,1)*10^ROW($1:$6)/10)</f>
        <v>0</v>
      </c>
      <c r="M85" t="str">
        <f>feed!N767</f>
        <v>East Indies</v>
      </c>
      <c r="N85">
        <f>SUMPRODUCT(MID(0&amp;feed!U767,LARGE(INDEX(ISNUMBER(--MID(feed!U767,ROW($1:$6),1))*
ROW($1:$6),0),ROW($1:$6))+1,1)*10^ROW($1:$6)/10)</f>
        <v>0</v>
      </c>
      <c r="O85" t="str">
        <f>feed!O767</f>
        <v>Untapped</v>
      </c>
      <c r="P85" t="str">
        <f>feed!P767</f>
        <v>None</v>
      </c>
      <c r="Q85" s="4">
        <f>IFERROR(LEFT(SUMPRODUCT(MID(0&amp;feed!R767,LARGE(INDEX(ISNUMBER(--MID(feed!R767,ROW($1:$6),1))*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ROW($1:$6),0),ROW($1:$6))+1,1)*10^ROW($1:$6)/10))-1)*1,TRIM(LEFT(SUMPRODUCT(MID(0&amp;feed!R767,LARGE(INDEX(ISNUMBER(--MID(feed!R767,ROW($1:$6),1))*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ROW($1:$6),0),ROW($1:$6))+1,1)*10^ROW($1:$6)/10))-1)))</f>
        <v>2000</v>
      </c>
      <c r="R85" s="5">
        <f>feed!V767</f>
        <v>0</v>
      </c>
      <c r="S85" t="str">
        <f>feed!S767</f>
        <v>http://blocgame.com/stats.php?id=62913</v>
      </c>
      <c r="T85" s="5" t="str">
        <f>feed!W767</f>
        <v>Angelic</v>
      </c>
      <c r="U85" s="5" t="str">
        <f>feed!X767</f>
        <v>2 Hundred Tons per month</v>
      </c>
      <c r="V85" s="5">
        <f>feed!Y767</f>
        <v>0</v>
      </c>
    </row>
    <row r="86" spans="1:22" hidden="1" x14ac:dyDescent="0.25">
      <c r="A86" t="str">
        <f>feed!A1925</f>
        <v>Najibby</v>
      </c>
      <c r="B86" t="str">
        <f>feed!B1925</f>
        <v>Leagoo</v>
      </c>
      <c r="C86">
        <f>feed!K1925</f>
        <v>0</v>
      </c>
      <c r="D86">
        <f>SUMPRODUCT(MID(0&amp;feed!D1925,LARGE(INDEX(ISNUMBER(--MID(feed!D1925,ROW($1:$6),1))*
ROW($1:$6),0),ROW($1:$6))+1,1)*10^ROW($1:$6)/10)</f>
        <v>8</v>
      </c>
      <c r="E86">
        <f>SUMPRODUCT(MID(0&amp;feed!E1925,LARGE(INDEX(ISNUMBER(--MID(feed!E1925,ROW($1:$6),1))*
ROW($1:$6),0),ROW($1:$6))+1,1)*10^ROW($1:$6)/10)</f>
        <v>0</v>
      </c>
      <c r="F86" t="str">
        <f>feed!F1925</f>
        <v>Finest of the 19th century</v>
      </c>
      <c r="G86">
        <f>SUMPRODUCT(MID(0&amp;feed!G1925,LARGE(INDEX(ISNUMBER(--MID(feed!G1925,ROW($1:$6),1))*
ROW($1:$6),0),ROW($1:$6))+1,1)*10^ROW($1:$6)/10)</f>
        <v>0</v>
      </c>
      <c r="H86">
        <f>ROUNDDOWN(G86/4, 0)</f>
        <v>0</v>
      </c>
      <c r="I86" t="str">
        <f>feed!H1925</f>
        <v>Standard</v>
      </c>
      <c r="J86">
        <f>SUMPRODUCT(MID(0&amp;feed!I1925,LARGE(INDEX(ISNUMBER(--MID(feed!I1925,ROW($1:$20),1))*
ROW($1:$20),0),ROW($1:$20))+1,1)*10^ROW($1:$20)/10)</f>
        <v>119</v>
      </c>
      <c r="K86">
        <f>SUMPRODUCT(MID(0&amp;feed!L1925,LARGE(INDEX(ISNUMBER(--MID(feed!L1925,ROW($1:$6),1))*
ROW($1:$6),0),ROW($1:$6))+1,1)*10^ROW($1:$6)/10)</f>
        <v>279</v>
      </c>
      <c r="L86">
        <f>SUMPRODUCT(MID(0&amp;feed!T1925,LARGE(INDEX(ISNUMBER(--MID(feed!T1925,ROW($1:$6),1))*
ROW($1:$6),0),ROW($1:$6))+1,1)*10^ROW($1:$6)/10)</f>
        <v>0</v>
      </c>
      <c r="M86" t="str">
        <f>feed!N1925</f>
        <v>China</v>
      </c>
      <c r="N86">
        <f>SUMPRODUCT(MID(0&amp;feed!U1925,LARGE(INDEX(ISNUMBER(--MID(feed!U1925,ROW($1:$6),1))*
ROW($1:$6),0),ROW($1:$6))+1,1)*10^ROW($1:$6)/10)</f>
        <v>0</v>
      </c>
      <c r="O86" t="str">
        <f>feed!O1925</f>
        <v>Untapped</v>
      </c>
      <c r="P86" t="str">
        <f>feed!P1925</f>
        <v>None</v>
      </c>
      <c r="Q86" s="4">
        <f>IFERROR(LEFT(SUMPRODUCT(MID(0&amp;feed!R1925,LARGE(INDEX(ISNUMBER(--MID(feed!R1925,ROW($1:$6),1))*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ROW($1:$6),0),ROW($1:$6))+1,1)*10^ROW($1:$6)/10))-1)*1,TRIM(LEFT(SUMPRODUCT(MID(0&amp;feed!R1925,LARGE(INDEX(ISNUMBER(--MID(feed!R1925,ROW($1:$6),1))*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ROW($1:$6),0),ROW($1:$6))+1,1)*10^ROW($1:$6)/10))-1)))</f>
        <v>1633</v>
      </c>
      <c r="R86" s="5">
        <f>feed!V1925</f>
        <v>0</v>
      </c>
      <c r="S86" t="str">
        <f>feed!S1925</f>
        <v>http://blocgame.com/stats.php?id=62619</v>
      </c>
      <c r="T86" s="5" t="str">
        <f>feed!W1925</f>
        <v>Nice</v>
      </c>
      <c r="U86" s="5" t="str">
        <f>feed!X1925</f>
        <v>2 Hundred Tons per month</v>
      </c>
      <c r="V86" s="5">
        <f>feed!Y1925</f>
        <v>0</v>
      </c>
    </row>
    <row r="87" spans="1:22" hidden="1" x14ac:dyDescent="0.25">
      <c r="A87" t="str">
        <f>feed!A1873</f>
        <v>Kun Anta Do</v>
      </c>
      <c r="B87" t="str">
        <f>feed!B1873</f>
        <v>Overseas</v>
      </c>
      <c r="C87">
        <f>feed!K1873</f>
        <v>0</v>
      </c>
      <c r="D87">
        <f>SUMPRODUCT(MID(0&amp;feed!D1873,LARGE(INDEX(ISNUMBER(--MID(feed!D1873,ROW($1:$6),1))*
ROW($1:$6),0),ROW($1:$6))+1,1)*10^ROW($1:$6)/10)</f>
        <v>7</v>
      </c>
      <c r="E87">
        <f>SUMPRODUCT(MID(0&amp;feed!E1873,LARGE(INDEX(ISNUMBER(--MID(feed!E1873,ROW($1:$6),1))*
ROW($1:$6),0),ROW($1:$6))+1,1)*10^ROW($1:$6)/10)</f>
        <v>0</v>
      </c>
      <c r="F87" t="str">
        <f>feed!F1873</f>
        <v>Finest of the 19th century</v>
      </c>
      <c r="G87">
        <f>SUMPRODUCT(MID(0&amp;feed!G1873,LARGE(INDEX(ISNUMBER(--MID(feed!G1873,ROW($1:$6),1))*
ROW($1:$6),0),ROW($1:$6))+1,1)*10^ROW($1:$6)/10)</f>
        <v>0</v>
      </c>
      <c r="H87">
        <f>ROUNDDOWN(G87/4, 0)</f>
        <v>0</v>
      </c>
      <c r="I87" t="str">
        <f>feed!H1873</f>
        <v>Standard</v>
      </c>
      <c r="J87">
        <f>SUMPRODUCT(MID(0&amp;feed!I1873,LARGE(INDEX(ISNUMBER(--MID(feed!I1873,ROW($1:$20),1))*
ROW($1:$20),0),ROW($1:$20))+1,1)*10^ROW($1:$20)/10)</f>
        <v>119</v>
      </c>
      <c r="K87">
        <f>SUMPRODUCT(MID(0&amp;feed!L1873,LARGE(INDEX(ISNUMBER(--MID(feed!L1873,ROW($1:$6),1))*
ROW($1:$6),0),ROW($1:$6))+1,1)*10^ROW($1:$6)/10)</f>
        <v>278</v>
      </c>
      <c r="L87">
        <f>SUMPRODUCT(MID(0&amp;feed!T1873,LARGE(INDEX(ISNUMBER(--MID(feed!T1873,ROW($1:$6),1))*
ROW($1:$6),0),ROW($1:$6))+1,1)*10^ROW($1:$6)/10)</f>
        <v>0</v>
      </c>
      <c r="M87" t="str">
        <f>feed!N1873</f>
        <v>The Subcontinent</v>
      </c>
      <c r="N87">
        <f>SUMPRODUCT(MID(0&amp;feed!U1873,LARGE(INDEX(ISNUMBER(--MID(feed!U1873,ROW($1:$6),1))*
ROW($1:$6),0),ROW($1:$6))+1,1)*10^ROW($1:$6)/10)</f>
        <v>0</v>
      </c>
      <c r="O87" t="str">
        <f>feed!O1873</f>
        <v>Untapped</v>
      </c>
      <c r="P87" t="str">
        <f>feed!P1873</f>
        <v>None</v>
      </c>
      <c r="Q87" s="4">
        <f>IFERROR(LEFT(SUMPRODUCT(MID(0&amp;feed!R1873,LARGE(INDEX(ISNUMBER(--MID(feed!R1873,ROW($1:$6),1))*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ROW($1:$6),0),ROW($1:$6))+1,1)*10^ROW($1:$6)/10))-1)*1,TRIM(LEFT(SUMPRODUCT(MID(0&amp;feed!R1873,LARGE(INDEX(ISNUMBER(--MID(feed!R1873,ROW($1:$6),1))*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ROW($1:$6),0),ROW($1:$6))+1,1)*10^ROW($1:$6)/10))-1)))</f>
        <v>1617</v>
      </c>
      <c r="R87" s="5">
        <f>feed!V1873</f>
        <v>0</v>
      </c>
      <c r="S87" t="str">
        <f>feed!S1873</f>
        <v>http://blocgame.com/stats.php?id=62621</v>
      </c>
      <c r="T87" s="5" t="str">
        <f>feed!W1873</f>
        <v>Nice</v>
      </c>
      <c r="U87" s="5" t="str">
        <f>feed!X1873</f>
        <v>2 Hundred Tons per month</v>
      </c>
      <c r="V87" s="5">
        <f>feed!Y1873</f>
        <v>0</v>
      </c>
    </row>
    <row r="88" spans="1:22" hidden="1" x14ac:dyDescent="0.25">
      <c r="A88" t="str">
        <f>feed!A689</f>
        <v>Beoslavija</v>
      </c>
      <c r="B88" t="str">
        <f>feed!B689</f>
        <v>Nathan Oakley</v>
      </c>
      <c r="C88">
        <f>feed!K689</f>
        <v>0</v>
      </c>
      <c r="D88">
        <f>SUMPRODUCT(MID(0&amp;feed!D689,LARGE(INDEX(ISNUMBER(--MID(feed!D689,ROW($1:$6),1))*
ROW($1:$6),0),ROW($1:$6))+1,1)*10^ROW($1:$6)/10)</f>
        <v>20</v>
      </c>
      <c r="E88">
        <f>SUMPRODUCT(MID(0&amp;feed!E689,LARGE(INDEX(ISNUMBER(--MID(feed!E689,ROW($1:$6),1))*
ROW($1:$6),0),ROW($1:$6))+1,1)*10^ROW($1:$6)/10)</f>
        <v>0</v>
      </c>
      <c r="F88" t="str">
        <f>feed!F689</f>
        <v>Finest of the 19th century</v>
      </c>
      <c r="G88">
        <f>SUMPRODUCT(MID(0&amp;feed!G689,LARGE(INDEX(ISNUMBER(--MID(feed!G689,ROW($1:$6),1))*
ROW($1:$6),0),ROW($1:$6))+1,1)*10^ROW($1:$6)/10)</f>
        <v>0</v>
      </c>
      <c r="H88">
        <f>ROUNDDOWN(G88/4, 0)</f>
        <v>0</v>
      </c>
      <c r="I88" t="str">
        <f>feed!H689</f>
        <v>Standard</v>
      </c>
      <c r="J88">
        <f>SUMPRODUCT(MID(0&amp;feed!I689,LARGE(INDEX(ISNUMBER(--MID(feed!I689,ROW($1:$20),1))*
ROW($1:$20),0),ROW($1:$20))+1,1)*10^ROW($1:$20)/10)</f>
        <v>118</v>
      </c>
      <c r="K88">
        <f>SUMPRODUCT(MID(0&amp;feed!L689,LARGE(INDEX(ISNUMBER(--MID(feed!L689,ROW($1:$6),1))*
ROW($1:$6),0),ROW($1:$6))+1,1)*10^ROW($1:$6)/10)</f>
        <v>323</v>
      </c>
      <c r="L88">
        <f>SUMPRODUCT(MID(0&amp;feed!T689,LARGE(INDEX(ISNUMBER(--MID(feed!T689,ROW($1:$6),1))*
ROW($1:$6),0),ROW($1:$6))+1,1)*10^ROW($1:$6)/10)</f>
        <v>0</v>
      </c>
      <c r="M88" t="str">
        <f>feed!N689</f>
        <v>Southern Africa</v>
      </c>
      <c r="N88">
        <f>SUMPRODUCT(MID(0&amp;feed!U689,LARGE(INDEX(ISNUMBER(--MID(feed!U689,ROW($1:$6),1))*
ROW($1:$6),0),ROW($1:$6))+1,1)*10^ROW($1:$6)/10)</f>
        <v>0</v>
      </c>
      <c r="O88" t="str">
        <f>feed!O689</f>
        <v>Untapped</v>
      </c>
      <c r="P88" t="str">
        <f>feed!P689</f>
        <v>None</v>
      </c>
      <c r="Q88" s="4">
        <f>IFERROR(LEFT(SUMPRODUCT(MID(0&amp;feed!R689,LARGE(INDEX(ISNUMBER(--MID(feed!R689,ROW($1:$6),1))*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ROW($1:$6),0),ROW($1:$6))+1,1)*10^ROW($1:$6)/10))-1)*1,TRIM(LEFT(SUMPRODUCT(MID(0&amp;feed!R689,LARGE(INDEX(ISNUMBER(--MID(feed!R689,ROW($1:$6),1))*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ROW($1:$6),0),ROW($1:$6))+1,1)*10^ROW($1:$6)/10))-1)))</f>
        <v>2000</v>
      </c>
      <c r="R88" s="5">
        <f>feed!V689</f>
        <v>0</v>
      </c>
      <c r="S88" t="str">
        <f>feed!S689</f>
        <v>http://blocgame.com/stats.php?id=60753</v>
      </c>
      <c r="T88" s="5" t="str">
        <f>feed!W689</f>
        <v>Nice</v>
      </c>
      <c r="U88" s="5" t="str">
        <f>feed!X689</f>
        <v>2 Hundred Tons per month</v>
      </c>
      <c r="V88" s="5">
        <f>feed!Y689</f>
        <v>0</v>
      </c>
    </row>
    <row r="89" spans="1:22" hidden="1" x14ac:dyDescent="0.25">
      <c r="A89" t="str">
        <f>feed!A691</f>
        <v>Petrellistan</v>
      </c>
      <c r="B89" t="str">
        <f>feed!B691</f>
        <v>Uobi Mutuwi</v>
      </c>
      <c r="C89">
        <f>feed!K691</f>
        <v>0</v>
      </c>
      <c r="D89">
        <f>SUMPRODUCT(MID(0&amp;feed!D691,LARGE(INDEX(ISNUMBER(--MID(feed!D691,ROW($1:$6),1))*
ROW($1:$6),0),ROW($1:$6))+1,1)*10^ROW($1:$6)/10)</f>
        <v>20</v>
      </c>
      <c r="E89">
        <f>SUMPRODUCT(MID(0&amp;feed!E691,LARGE(INDEX(ISNUMBER(--MID(feed!E691,ROW($1:$6),1))*
ROW($1:$6),0),ROW($1:$6))+1,1)*10^ROW($1:$6)/10)</f>
        <v>0</v>
      </c>
      <c r="F89" t="str">
        <f>feed!F691</f>
        <v>Finest of the 19th century</v>
      </c>
      <c r="G89">
        <f>SUMPRODUCT(MID(0&amp;feed!G691,LARGE(INDEX(ISNUMBER(--MID(feed!G691,ROW($1:$6),1))*
ROW($1:$6),0),ROW($1:$6))+1,1)*10^ROW($1:$6)/10)</f>
        <v>0</v>
      </c>
      <c r="H89">
        <f>ROUNDDOWN(G89/4, 0)</f>
        <v>0</v>
      </c>
      <c r="I89" t="str">
        <f>feed!H691</f>
        <v>Standard</v>
      </c>
      <c r="J89">
        <f>SUMPRODUCT(MID(0&amp;feed!I691,LARGE(INDEX(ISNUMBER(--MID(feed!I691,ROW($1:$20),1))*
ROW($1:$20),0),ROW($1:$20))+1,1)*10^ROW($1:$20)/10)</f>
        <v>116</v>
      </c>
      <c r="K89">
        <f>SUMPRODUCT(MID(0&amp;feed!L691,LARGE(INDEX(ISNUMBER(--MID(feed!L691,ROW($1:$6),1))*
ROW($1:$6),0),ROW($1:$6))+1,1)*10^ROW($1:$6)/10)</f>
        <v>323</v>
      </c>
      <c r="L89">
        <f>SUMPRODUCT(MID(0&amp;feed!T691,LARGE(INDEX(ISNUMBER(--MID(feed!T691,ROW($1:$6),1))*
ROW($1:$6),0),ROW($1:$6))+1,1)*10^ROW($1:$6)/10)</f>
        <v>0</v>
      </c>
      <c r="M89" t="str">
        <f>feed!N691</f>
        <v>East Africa</v>
      </c>
      <c r="N89">
        <f>SUMPRODUCT(MID(0&amp;feed!U691,LARGE(INDEX(ISNUMBER(--MID(feed!U691,ROW($1:$6),1))*
ROW($1:$6),0),ROW($1:$6))+1,1)*10^ROW($1:$6)/10)</f>
        <v>0</v>
      </c>
      <c r="O89" t="str">
        <f>feed!O691</f>
        <v>Untapped</v>
      </c>
      <c r="P89" t="str">
        <f>feed!P691</f>
        <v>None</v>
      </c>
      <c r="Q89" s="4">
        <f>IFERROR(LEFT(SUMPRODUCT(MID(0&amp;feed!R691,LARGE(INDEX(ISNUMBER(--MID(feed!R691,ROW($1:$6),1))*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ROW($1:$6),0),ROW($1:$6))+1,1)*10^ROW($1:$6)/10))-1)*1,TRIM(LEFT(SUMPRODUCT(MID(0&amp;feed!R691,LARGE(INDEX(ISNUMBER(--MID(feed!R691,ROW($1:$6),1))*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ROW($1:$6),0),ROW($1:$6))+1,1)*10^ROW($1:$6)/10))-1)))</f>
        <v>2000</v>
      </c>
      <c r="R89" s="5">
        <f>feed!V691</f>
        <v>0</v>
      </c>
      <c r="S89" t="str">
        <f>feed!S691</f>
        <v>http://blocgame.com/stats.php?id=60819</v>
      </c>
      <c r="T89" s="5" t="str">
        <f>feed!W691</f>
        <v>Nice</v>
      </c>
      <c r="U89" s="5" t="str">
        <f>feed!X691</f>
        <v>2 Hundred Tons per month</v>
      </c>
      <c r="V89" s="5">
        <f>feed!Y691</f>
        <v>0</v>
      </c>
    </row>
    <row r="90" spans="1:22" hidden="1" x14ac:dyDescent="0.25">
      <c r="A90" t="str">
        <f>feed!A710</f>
        <v>qwertyuioppp</v>
      </c>
      <c r="B90" t="str">
        <f>feed!B710</f>
        <v>qwertyuioppp</v>
      </c>
      <c r="C90">
        <f>feed!K710</f>
        <v>0</v>
      </c>
      <c r="D90">
        <f>SUMPRODUCT(MID(0&amp;feed!D710,LARGE(INDEX(ISNUMBER(--MID(feed!D710,ROW($1:$6),1))*
ROW($1:$6),0),ROW($1:$6))+1,1)*10^ROW($1:$6)/10)</f>
        <v>20</v>
      </c>
      <c r="E90">
        <f>SUMPRODUCT(MID(0&amp;feed!E710,LARGE(INDEX(ISNUMBER(--MID(feed!E710,ROW($1:$6),1))*
ROW($1:$6),0),ROW($1:$6))+1,1)*10^ROW($1:$6)/10)</f>
        <v>0</v>
      </c>
      <c r="F90" t="str">
        <f>feed!F710</f>
        <v>Finest of the 19th century</v>
      </c>
      <c r="G90">
        <f>SUMPRODUCT(MID(0&amp;feed!G710,LARGE(INDEX(ISNUMBER(--MID(feed!G710,ROW($1:$6),1))*
ROW($1:$6),0),ROW($1:$6))+1,1)*10^ROW($1:$6)/10)</f>
        <v>0</v>
      </c>
      <c r="H90">
        <f>ROUNDDOWN(G90/4, 0)</f>
        <v>0</v>
      </c>
      <c r="I90" t="str">
        <f>feed!H710</f>
        <v>Standard</v>
      </c>
      <c r="J90">
        <f>SUMPRODUCT(MID(0&amp;feed!I710,LARGE(INDEX(ISNUMBER(--MID(feed!I710,ROW($1:$20),1))*
ROW($1:$20),0),ROW($1:$20))+1,1)*10^ROW($1:$20)/10)</f>
        <v>115</v>
      </c>
      <c r="K90">
        <f>SUMPRODUCT(MID(0&amp;feed!L710,LARGE(INDEX(ISNUMBER(--MID(feed!L710,ROW($1:$6),1))*
ROW($1:$6),0),ROW($1:$6))+1,1)*10^ROW($1:$6)/10)</f>
        <v>320</v>
      </c>
      <c r="L90">
        <f>SUMPRODUCT(MID(0&amp;feed!T710,LARGE(INDEX(ISNUMBER(--MID(feed!T710,ROW($1:$6),1))*
ROW($1:$6),0),ROW($1:$6))+1,1)*10^ROW($1:$6)/10)</f>
        <v>0</v>
      </c>
      <c r="M90" t="str">
        <f>feed!N710</f>
        <v>Arabia</v>
      </c>
      <c r="N90">
        <f>SUMPRODUCT(MID(0&amp;feed!U710,LARGE(INDEX(ISNUMBER(--MID(feed!U710,ROW($1:$6),1))*
ROW($1:$6),0),ROW($1:$6))+1,1)*10^ROW($1:$6)/10)</f>
        <v>0</v>
      </c>
      <c r="O90" t="str">
        <f>feed!O710</f>
        <v>Untapped</v>
      </c>
      <c r="P90" t="str">
        <f>feed!P710</f>
        <v>None</v>
      </c>
      <c r="Q90" s="4">
        <f>IFERROR(LEFT(SUMPRODUCT(MID(0&amp;feed!R710,LARGE(INDEX(ISNUMBER(--MID(feed!R710,ROW($1:$6),1))*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ROW($1:$6),0),ROW($1:$6))+1,1)*10^ROW($1:$6)/10))-1)*1,TRIM(LEFT(SUMPRODUCT(MID(0&amp;feed!R710,LARGE(INDEX(ISNUMBER(--MID(feed!R710,ROW($1:$6),1))*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ROW($1:$6),0),ROW($1:$6))+1,1)*10^ROW($1:$6)/10))-1)))</f>
        <v>2000</v>
      </c>
      <c r="R90" s="5">
        <f>feed!V710</f>
        <v>0</v>
      </c>
      <c r="S90" t="str">
        <f>feed!S710</f>
        <v>http://blocgame.com/stats.php?id=61873</v>
      </c>
      <c r="T90" s="5" t="str">
        <f>feed!W710</f>
        <v>Nice</v>
      </c>
      <c r="U90" s="5" t="str">
        <f>feed!X710</f>
        <v>2 Hundred Tons per month</v>
      </c>
      <c r="V90" s="5">
        <f>feed!Y710</f>
        <v>0</v>
      </c>
    </row>
    <row r="91" spans="1:22" hidden="1" x14ac:dyDescent="0.25">
      <c r="A91" t="str">
        <f>feed!A363</f>
        <v>Bih</v>
      </c>
      <c r="B91" t="str">
        <f>feed!B363</f>
        <v>Fidel Baneo</v>
      </c>
      <c r="C91">
        <f>feed!K363</f>
        <v>0</v>
      </c>
      <c r="D91">
        <f>SUMPRODUCT(MID(0&amp;feed!D363,LARGE(INDEX(ISNUMBER(--MID(feed!D363,ROW($1:$6),1))*
ROW($1:$6),0),ROW($1:$6))+1,1)*10^ROW($1:$6)/10)</f>
        <v>10</v>
      </c>
      <c r="E91">
        <f>SUMPRODUCT(MID(0&amp;feed!E363,LARGE(INDEX(ISNUMBER(--MID(feed!E363,ROW($1:$6),1))*
ROW($1:$6),0),ROW($1:$6))+1,1)*10^ROW($1:$6)/10)</f>
        <v>0</v>
      </c>
      <c r="F91" t="str">
        <f>feed!F363</f>
        <v>Finest of the 19th century</v>
      </c>
      <c r="G91">
        <f>SUMPRODUCT(MID(0&amp;feed!G363,LARGE(INDEX(ISNUMBER(--MID(feed!G363,ROW($1:$6),1))*
ROW($1:$6),0),ROW($1:$6))+1,1)*10^ROW($1:$6)/10)</f>
        <v>0</v>
      </c>
      <c r="H91">
        <f>ROUNDDOWN(G91/4, 0)</f>
        <v>0</v>
      </c>
      <c r="I91" t="str">
        <f>feed!H363</f>
        <v>Standard</v>
      </c>
      <c r="J91">
        <f>SUMPRODUCT(MID(0&amp;feed!I363,LARGE(INDEX(ISNUMBER(--MID(feed!I363,ROW($1:$20),1))*
ROW($1:$20),0),ROW($1:$20))+1,1)*10^ROW($1:$20)/10)</f>
        <v>114</v>
      </c>
      <c r="K91">
        <f>SUMPRODUCT(MID(0&amp;feed!L363,LARGE(INDEX(ISNUMBER(--MID(feed!L363,ROW($1:$6),1))*
ROW($1:$6),0),ROW($1:$6))+1,1)*10^ROW($1:$6)/10)</f>
        <v>351</v>
      </c>
      <c r="L91">
        <f>SUMPRODUCT(MID(0&amp;feed!T363,LARGE(INDEX(ISNUMBER(--MID(feed!T363,ROW($1:$6),1))*
ROW($1:$6),0),ROW($1:$6))+1,1)*10^ROW($1:$6)/10)</f>
        <v>0</v>
      </c>
      <c r="M91" t="str">
        <f>feed!N363</f>
        <v>Mesoamerica</v>
      </c>
      <c r="N91">
        <f>SUMPRODUCT(MID(0&amp;feed!U363,LARGE(INDEX(ISNUMBER(--MID(feed!U363,ROW($1:$6),1))*
ROW($1:$6),0),ROW($1:$6))+1,1)*10^ROW($1:$6)/10)</f>
        <v>0</v>
      </c>
      <c r="O91" t="str">
        <f>feed!O363</f>
        <v>Untapped</v>
      </c>
      <c r="P91" t="str">
        <f>feed!P363</f>
        <v>None</v>
      </c>
      <c r="Q91" s="4">
        <f>IFERROR(LEFT(SUMPRODUCT(MID(0&amp;feed!R363,LARGE(INDEX(ISNUMBER(--MID(feed!R363,ROW($1:$6),1))*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ROW($1:$6),0),ROW($1:$6))+1,1)*10^ROW($1:$6)/10))-1)*1,TRIM(LEFT(SUMPRODUCT(MID(0&amp;feed!R363,LARGE(INDEX(ISNUMBER(--MID(feed!R363,ROW($1:$6),1))*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ROW($1:$6),0),ROW($1:$6))+1,1)*10^ROW($1:$6)/10))-1)))</f>
        <v>1633</v>
      </c>
      <c r="R91" s="5">
        <f>feed!V363</f>
        <v>0</v>
      </c>
      <c r="S91" t="str">
        <f>feed!S363</f>
        <v>http://blocgame.com/stats.php?id=53791</v>
      </c>
      <c r="T91" s="5" t="str">
        <f>feed!W363</f>
        <v>Angelic</v>
      </c>
      <c r="U91" s="5" t="str">
        <f>feed!X363</f>
        <v>2 Hundred Tons per month</v>
      </c>
      <c r="V91" s="5">
        <f>feed!Y363</f>
        <v>0</v>
      </c>
    </row>
    <row r="92" spans="1:22" hidden="1" x14ac:dyDescent="0.25">
      <c r="A92" t="str">
        <f>feed!A1125</f>
        <v>Not a shithole</v>
      </c>
      <c r="B92" t="str">
        <f>feed!B1125</f>
        <v>GrandDaD</v>
      </c>
      <c r="C92">
        <f>feed!K1125</f>
        <v>0</v>
      </c>
      <c r="D92">
        <f>SUMPRODUCT(MID(0&amp;feed!D1125,LARGE(INDEX(ISNUMBER(--MID(feed!D1125,ROW($1:$6),1))*
ROW($1:$6),0),ROW($1:$6))+1,1)*10^ROW($1:$6)/10)</f>
        <v>8</v>
      </c>
      <c r="E92">
        <f>SUMPRODUCT(MID(0&amp;feed!E1125,LARGE(INDEX(ISNUMBER(--MID(feed!E1125,ROW($1:$6),1))*
ROW($1:$6),0),ROW($1:$6))+1,1)*10^ROW($1:$6)/10)</f>
        <v>0</v>
      </c>
      <c r="F92" t="str">
        <f>feed!F1125</f>
        <v>Finest of the 19th century</v>
      </c>
      <c r="G92">
        <f>SUMPRODUCT(MID(0&amp;feed!G1125,LARGE(INDEX(ISNUMBER(--MID(feed!G1125,ROW($1:$6),1))*
ROW($1:$6),0),ROW($1:$6))+1,1)*10^ROW($1:$6)/10)</f>
        <v>0</v>
      </c>
      <c r="H92">
        <f>ROUNDDOWN(G92/4, 0)</f>
        <v>0</v>
      </c>
      <c r="I92" t="str">
        <f>feed!H1125</f>
        <v>Standard</v>
      </c>
      <c r="J92">
        <f>SUMPRODUCT(MID(0&amp;feed!I1125,LARGE(INDEX(ISNUMBER(--MID(feed!I1125,ROW($1:$20),1))*
ROW($1:$20),0),ROW($1:$20))+1,1)*10^ROW($1:$20)/10)</f>
        <v>114</v>
      </c>
      <c r="K92">
        <f>SUMPRODUCT(MID(0&amp;feed!L1125,LARGE(INDEX(ISNUMBER(--MID(feed!L1125,ROW($1:$6),1))*
ROW($1:$6),0),ROW($1:$6))+1,1)*10^ROW($1:$6)/10)</f>
        <v>331</v>
      </c>
      <c r="L92">
        <f>SUMPRODUCT(MID(0&amp;feed!T1125,LARGE(INDEX(ISNUMBER(--MID(feed!T1125,ROW($1:$6),1))*
ROW($1:$6),0),ROW($1:$6))+1,1)*10^ROW($1:$6)/10)</f>
        <v>0</v>
      </c>
      <c r="M92" t="str">
        <f>feed!N1125</f>
        <v>Atlas</v>
      </c>
      <c r="N92">
        <f>SUMPRODUCT(MID(0&amp;feed!U1125,LARGE(INDEX(ISNUMBER(--MID(feed!U1125,ROW($1:$6),1))*
ROW($1:$6),0),ROW($1:$6))+1,1)*10^ROW($1:$6)/10)</f>
        <v>0</v>
      </c>
      <c r="O92" t="str">
        <f>feed!O1125</f>
        <v>Untapped</v>
      </c>
      <c r="P92" t="str">
        <f>feed!P1125</f>
        <v>None</v>
      </c>
      <c r="Q92" s="4">
        <f>IFERROR(LEFT(SUMPRODUCT(MID(0&amp;feed!R1125,LARGE(INDEX(ISNUMBER(--MID(feed!R1125,ROW($1:$6),1))*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ROW($1:$6),0),ROW($1:$6))+1,1)*10^ROW($1:$6)/10))-1)*1,TRIM(LEFT(SUMPRODUCT(MID(0&amp;feed!R1125,LARGE(INDEX(ISNUMBER(--MID(feed!R1125,ROW($1:$6),1))*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ROW($1:$6),0),ROW($1:$6))+1,1)*10^ROW($1:$6)/10))-1)))</f>
        <v>1633</v>
      </c>
      <c r="R92" s="5">
        <f>feed!V1125</f>
        <v>0</v>
      </c>
      <c r="S92" t="str">
        <f>feed!S1125</f>
        <v>http://blocgame.com/stats.php?id=62780</v>
      </c>
      <c r="T92" s="5" t="str">
        <f>feed!W1125</f>
        <v>Nice</v>
      </c>
      <c r="U92" s="5" t="str">
        <f>feed!X1125</f>
        <v>2 Hundred Tons per month</v>
      </c>
      <c r="V92" s="5">
        <f>feed!Y1125</f>
        <v>0</v>
      </c>
    </row>
    <row r="93" spans="1:22" hidden="1" x14ac:dyDescent="0.25">
      <c r="A93" t="str">
        <f>feed!A628</f>
        <v>dane</v>
      </c>
      <c r="B93" t="str">
        <f>feed!B628</f>
        <v>josen</v>
      </c>
      <c r="C93">
        <f>feed!K628</f>
        <v>0</v>
      </c>
      <c r="D93">
        <f>SUMPRODUCT(MID(0&amp;feed!D628,LARGE(INDEX(ISNUMBER(--MID(feed!D628,ROW($1:$6),1))*
ROW($1:$6),0),ROW($1:$6))+1,1)*10^ROW($1:$6)/10)</f>
        <v>20</v>
      </c>
      <c r="E93">
        <f>SUMPRODUCT(MID(0&amp;feed!E628,LARGE(INDEX(ISNUMBER(--MID(feed!E628,ROW($1:$6),1))*
ROW($1:$6),0),ROW($1:$6))+1,1)*10^ROW($1:$6)/10)</f>
        <v>0</v>
      </c>
      <c r="F93" t="str">
        <f>feed!F628</f>
        <v>Finest of the 19th century</v>
      </c>
      <c r="G93">
        <f>SUMPRODUCT(MID(0&amp;feed!G628,LARGE(INDEX(ISNUMBER(--MID(feed!G628,ROW($1:$6),1))*
ROW($1:$6),0),ROW($1:$6))+1,1)*10^ROW($1:$6)/10)</f>
        <v>0</v>
      </c>
      <c r="H93">
        <f>ROUNDDOWN(G93/4, 0)</f>
        <v>0</v>
      </c>
      <c r="I93" t="str">
        <f>feed!H628</f>
        <v>Standard</v>
      </c>
      <c r="J93">
        <f>SUMPRODUCT(MID(0&amp;feed!I628,LARGE(INDEX(ISNUMBER(--MID(feed!I628,ROW($1:$20),1))*
ROW($1:$20),0),ROW($1:$20))+1,1)*10^ROW($1:$20)/10)</f>
        <v>112</v>
      </c>
      <c r="K93">
        <f>SUMPRODUCT(MID(0&amp;feed!L628,LARGE(INDEX(ISNUMBER(--MID(feed!L628,ROW($1:$6),1))*
ROW($1:$6),0),ROW($1:$6))+1,1)*10^ROW($1:$6)/10)</f>
        <v>323</v>
      </c>
      <c r="L93">
        <f>SUMPRODUCT(MID(0&amp;feed!T628,LARGE(INDEX(ISNUMBER(--MID(feed!T628,ROW($1:$6),1))*
ROW($1:$6),0),ROW($1:$6))+1,1)*10^ROW($1:$6)/10)</f>
        <v>0</v>
      </c>
      <c r="M93" t="str">
        <f>feed!N628</f>
        <v>Caribbean</v>
      </c>
      <c r="N93">
        <f>SUMPRODUCT(MID(0&amp;feed!U628,LARGE(INDEX(ISNUMBER(--MID(feed!U628,ROW($1:$6),1))*
ROW($1:$6),0),ROW($1:$6))+1,1)*10^ROW($1:$6)/10)</f>
        <v>0</v>
      </c>
      <c r="O93" t="str">
        <f>feed!O628</f>
        <v>Untapped</v>
      </c>
      <c r="P93" t="str">
        <f>feed!P628</f>
        <v>None</v>
      </c>
      <c r="Q93" s="4">
        <f>IFERROR(LEFT(SUMPRODUCT(MID(0&amp;feed!R628,LARGE(INDEX(ISNUMBER(--MID(feed!R628,ROW($1:$6),1))*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ROW($1:$6),0),ROW($1:$6))+1,1)*10^ROW($1:$6)/10))-1)*1,TRIM(LEFT(SUMPRODUCT(MID(0&amp;feed!R628,LARGE(INDEX(ISNUMBER(--MID(feed!R628,ROW($1:$6),1))*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ROW($1:$6),0),ROW($1:$6))+1,1)*10^ROW($1:$6)/10))-1)))</f>
        <v>2000</v>
      </c>
      <c r="R93" s="5">
        <f>feed!V628</f>
        <v>0</v>
      </c>
      <c r="S93" t="str">
        <f>feed!S628</f>
        <v>http://blocgame.com/stats.php?id=45877</v>
      </c>
      <c r="T93" s="5" t="str">
        <f>feed!W628</f>
        <v>Nice</v>
      </c>
      <c r="U93" s="5" t="str">
        <f>feed!X628</f>
        <v>2 Hundred Tons per month</v>
      </c>
      <c r="V93" s="5">
        <f>feed!Y628</f>
        <v>0</v>
      </c>
    </row>
    <row r="94" spans="1:22" hidden="1" x14ac:dyDescent="0.25">
      <c r="A94" t="str">
        <f>feed!A633</f>
        <v>Taipei</v>
      </c>
      <c r="B94" t="str">
        <f>feed!B633</f>
        <v>Shabby</v>
      </c>
      <c r="C94">
        <f>feed!K633</f>
        <v>0</v>
      </c>
      <c r="D94">
        <f>SUMPRODUCT(MID(0&amp;feed!D633,LARGE(INDEX(ISNUMBER(--MID(feed!D633,ROW($1:$6),1))*
ROW($1:$6),0),ROW($1:$6))+1,1)*10^ROW($1:$6)/10)</f>
        <v>20</v>
      </c>
      <c r="E94">
        <f>SUMPRODUCT(MID(0&amp;feed!E633,LARGE(INDEX(ISNUMBER(--MID(feed!E633,ROW($1:$6),1))*
ROW($1:$6),0),ROW($1:$6))+1,1)*10^ROW($1:$6)/10)</f>
        <v>0</v>
      </c>
      <c r="F94" t="str">
        <f>feed!F633</f>
        <v>Finest of the 19th century</v>
      </c>
      <c r="G94">
        <f>SUMPRODUCT(MID(0&amp;feed!G633,LARGE(INDEX(ISNUMBER(--MID(feed!G633,ROW($1:$6),1))*
ROW($1:$6),0),ROW($1:$6))+1,1)*10^ROW($1:$6)/10)</f>
        <v>0</v>
      </c>
      <c r="H94">
        <f>ROUNDDOWN(G94/4, 0)</f>
        <v>0</v>
      </c>
      <c r="I94" t="str">
        <f>feed!H633</f>
        <v>Standard</v>
      </c>
      <c r="J94">
        <f>SUMPRODUCT(MID(0&amp;feed!I633,LARGE(INDEX(ISNUMBER(--MID(feed!I633,ROW($1:$20),1))*
ROW($1:$20),0),ROW($1:$20))+1,1)*10^ROW($1:$20)/10)</f>
        <v>112</v>
      </c>
      <c r="K94">
        <f>SUMPRODUCT(MID(0&amp;feed!L633,LARGE(INDEX(ISNUMBER(--MID(feed!L633,ROW($1:$6),1))*
ROW($1:$6),0),ROW($1:$6))+1,1)*10^ROW($1:$6)/10)</f>
        <v>320</v>
      </c>
      <c r="L94">
        <f>SUMPRODUCT(MID(0&amp;feed!T633,LARGE(INDEX(ISNUMBER(--MID(feed!T633,ROW($1:$6),1))*
ROW($1:$6),0),ROW($1:$6))+1,1)*10^ROW($1:$6)/10)</f>
        <v>0</v>
      </c>
      <c r="M94" t="str">
        <f>feed!N633</f>
        <v>Pacific Rim</v>
      </c>
      <c r="N94">
        <f>SUMPRODUCT(MID(0&amp;feed!U633,LARGE(INDEX(ISNUMBER(--MID(feed!U633,ROW($1:$6),1))*
ROW($1:$6),0),ROW($1:$6))+1,1)*10^ROW($1:$6)/10)</f>
        <v>0</v>
      </c>
      <c r="O94" t="str">
        <f>feed!O633</f>
        <v>Untapped</v>
      </c>
      <c r="P94" t="str">
        <f>feed!P633</f>
        <v>None</v>
      </c>
      <c r="Q94" s="4">
        <f>IFERROR(LEFT(SUMPRODUCT(MID(0&amp;feed!R633,LARGE(INDEX(ISNUMBER(--MID(feed!R633,ROW($1:$6),1))*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ROW($1:$6),0),ROW($1:$6))+1,1)*10^ROW($1:$6)/10))-1)*1,TRIM(LEFT(SUMPRODUCT(MID(0&amp;feed!R633,LARGE(INDEX(ISNUMBER(--MID(feed!R633,ROW($1:$6),1))*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ROW($1:$6),0),ROW($1:$6))+1,1)*10^ROW($1:$6)/10))-1)))</f>
        <v>2000</v>
      </c>
      <c r="R94" s="5">
        <f>feed!V633</f>
        <v>0</v>
      </c>
      <c r="S94" t="str">
        <f>feed!S633</f>
        <v>http://blocgame.com/stats.php?id=50553</v>
      </c>
      <c r="T94" s="5" t="str">
        <f>feed!W633</f>
        <v>Angelic</v>
      </c>
      <c r="U94" s="5" t="str">
        <f>feed!X633</f>
        <v>2 Hundred Tons per month</v>
      </c>
      <c r="V94" s="5">
        <f>feed!Y633</f>
        <v>0</v>
      </c>
    </row>
    <row r="95" spans="1:22" hidden="1" x14ac:dyDescent="0.25">
      <c r="A95" t="str">
        <f>feed!A664</f>
        <v>penis dick</v>
      </c>
      <c r="B95" t="str">
        <f>feed!B664</f>
        <v>King Penis</v>
      </c>
      <c r="C95">
        <f>feed!K664</f>
        <v>0</v>
      </c>
      <c r="D95">
        <f>SUMPRODUCT(MID(0&amp;feed!D664,LARGE(INDEX(ISNUMBER(--MID(feed!D664,ROW($1:$6),1))*
ROW($1:$6),0),ROW($1:$6))+1,1)*10^ROW($1:$6)/10)</f>
        <v>20</v>
      </c>
      <c r="E95">
        <f>SUMPRODUCT(MID(0&amp;feed!E664,LARGE(INDEX(ISNUMBER(--MID(feed!E664,ROW($1:$6),1))*
ROW($1:$6),0),ROW($1:$6))+1,1)*10^ROW($1:$6)/10)</f>
        <v>0</v>
      </c>
      <c r="F95" t="str">
        <f>feed!F664</f>
        <v>Finest of the 19th century</v>
      </c>
      <c r="G95">
        <f>SUMPRODUCT(MID(0&amp;feed!G664,LARGE(INDEX(ISNUMBER(--MID(feed!G664,ROW($1:$6),1))*
ROW($1:$6),0),ROW($1:$6))+1,1)*10^ROW($1:$6)/10)</f>
        <v>0</v>
      </c>
      <c r="H95">
        <f>ROUNDDOWN(G95/4, 0)</f>
        <v>0</v>
      </c>
      <c r="I95" t="str">
        <f>feed!H664</f>
        <v>Standard</v>
      </c>
      <c r="J95">
        <f>SUMPRODUCT(MID(0&amp;feed!I664,LARGE(INDEX(ISNUMBER(--MID(feed!I664,ROW($1:$20),1))*
ROW($1:$20),0),ROW($1:$20))+1,1)*10^ROW($1:$20)/10)</f>
        <v>112</v>
      </c>
      <c r="K95">
        <f>SUMPRODUCT(MID(0&amp;feed!L664,LARGE(INDEX(ISNUMBER(--MID(feed!L664,ROW($1:$6),1))*
ROW($1:$6),0),ROW($1:$6))+1,1)*10^ROW($1:$6)/10)</f>
        <v>323</v>
      </c>
      <c r="L95">
        <f>SUMPRODUCT(MID(0&amp;feed!T664,LARGE(INDEX(ISNUMBER(--MID(feed!T664,ROW($1:$6),1))*
ROW($1:$6),0),ROW($1:$6))+1,1)*10^ROW($1:$6)/10)</f>
        <v>0</v>
      </c>
      <c r="M95" t="str">
        <f>feed!N664</f>
        <v>China</v>
      </c>
      <c r="N95">
        <f>SUMPRODUCT(MID(0&amp;feed!U664,LARGE(INDEX(ISNUMBER(--MID(feed!U664,ROW($1:$6),1))*
ROW($1:$6),0),ROW($1:$6))+1,1)*10^ROW($1:$6)/10)</f>
        <v>0</v>
      </c>
      <c r="O95" t="str">
        <f>feed!O664</f>
        <v>Untapped</v>
      </c>
      <c r="P95" t="str">
        <f>feed!P664</f>
        <v>None</v>
      </c>
      <c r="Q95" s="4">
        <f>IFERROR(LEFT(SUMPRODUCT(MID(0&amp;feed!R664,LARGE(INDEX(ISNUMBER(--MID(feed!R664,ROW($1:$6),1))*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ROW($1:$6),0),ROW($1:$6))+1,1)*10^ROW($1:$6)/10))-1)*1,TRIM(LEFT(SUMPRODUCT(MID(0&amp;feed!R664,LARGE(INDEX(ISNUMBER(--MID(feed!R664,ROW($1:$6),1))*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ROW($1:$6),0),ROW($1:$6))+1,1)*10^ROW($1:$6)/10))-1)))</f>
        <v>2000</v>
      </c>
      <c r="R95" s="5">
        <f>feed!V664</f>
        <v>0</v>
      </c>
      <c r="S95" t="str">
        <f>feed!S664</f>
        <v>http://blocgame.com/stats.php?id=59087</v>
      </c>
      <c r="T95" s="5" t="str">
        <f>feed!W664</f>
        <v>Nice</v>
      </c>
      <c r="U95" s="5" t="str">
        <f>feed!X664</f>
        <v>2 Hundred Tons per month</v>
      </c>
      <c r="V95" s="5">
        <f>feed!Y664</f>
        <v>0</v>
      </c>
    </row>
    <row r="96" spans="1:22" hidden="1" x14ac:dyDescent="0.25">
      <c r="A96" t="str">
        <f>feed!A763</f>
        <v>Clisca</v>
      </c>
      <c r="B96" t="str">
        <f>feed!B763</f>
        <v>gerardred</v>
      </c>
      <c r="C96">
        <f>feed!K763</f>
        <v>0</v>
      </c>
      <c r="D96">
        <f>SUMPRODUCT(MID(0&amp;feed!D763,LARGE(INDEX(ISNUMBER(--MID(feed!D763,ROW($1:$6),1))*
ROW($1:$6),0),ROW($1:$6))+1,1)*10^ROW($1:$6)/10)</f>
        <v>20</v>
      </c>
      <c r="E96">
        <f>SUMPRODUCT(MID(0&amp;feed!E763,LARGE(INDEX(ISNUMBER(--MID(feed!E763,ROW($1:$6),1))*
ROW($1:$6),0),ROW($1:$6))+1,1)*10^ROW($1:$6)/10)</f>
        <v>0</v>
      </c>
      <c r="F96" t="str">
        <f>feed!F763</f>
        <v>Finest of the 19th century</v>
      </c>
      <c r="G96">
        <f>SUMPRODUCT(MID(0&amp;feed!G763,LARGE(INDEX(ISNUMBER(--MID(feed!G763,ROW($1:$6),1))*
ROW($1:$6),0),ROW($1:$6))+1,1)*10^ROW($1:$6)/10)</f>
        <v>0</v>
      </c>
      <c r="H96">
        <f>ROUNDDOWN(G96/4, 0)</f>
        <v>0</v>
      </c>
      <c r="I96" t="str">
        <f>feed!H763</f>
        <v>Standard</v>
      </c>
      <c r="J96">
        <f>SUMPRODUCT(MID(0&amp;feed!I763,LARGE(INDEX(ISNUMBER(--MID(feed!I763,ROW($1:$20),1))*
ROW($1:$20),0),ROW($1:$20))+1,1)*10^ROW($1:$20)/10)</f>
        <v>112</v>
      </c>
      <c r="K96">
        <f>SUMPRODUCT(MID(0&amp;feed!L763,LARGE(INDEX(ISNUMBER(--MID(feed!L763,ROW($1:$6),1))*
ROW($1:$6),0),ROW($1:$6))+1,1)*10^ROW($1:$6)/10)</f>
        <v>320</v>
      </c>
      <c r="L96">
        <f>SUMPRODUCT(MID(0&amp;feed!T763,LARGE(INDEX(ISNUMBER(--MID(feed!T763,ROW($1:$6),1))*
ROW($1:$6),0),ROW($1:$6))+1,1)*10^ROW($1:$6)/10)</f>
        <v>0</v>
      </c>
      <c r="M96" t="str">
        <f>feed!N763</f>
        <v>Pacific Rim</v>
      </c>
      <c r="N96">
        <f>SUMPRODUCT(MID(0&amp;feed!U763,LARGE(INDEX(ISNUMBER(--MID(feed!U763,ROW($1:$6),1))*
ROW($1:$6),0),ROW($1:$6))+1,1)*10^ROW($1:$6)/10)</f>
        <v>0</v>
      </c>
      <c r="O96" t="str">
        <f>feed!O763</f>
        <v>Untapped</v>
      </c>
      <c r="P96" t="str">
        <f>feed!P763</f>
        <v>None</v>
      </c>
      <c r="Q96" s="4">
        <f>IFERROR(LEFT(SUMPRODUCT(MID(0&amp;feed!R763,LARGE(INDEX(ISNUMBER(--MID(feed!R763,ROW($1:$6),1))*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ROW($1:$6),0),ROW($1:$6))+1,1)*10^ROW($1:$6)/10))-1)*1,TRIM(LEFT(SUMPRODUCT(MID(0&amp;feed!R763,LARGE(INDEX(ISNUMBER(--MID(feed!R763,ROW($1:$6),1))*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ROW($1:$6),0),ROW($1:$6))+1,1)*10^ROW($1:$6)/10))-1)))</f>
        <v>2000</v>
      </c>
      <c r="R96" s="5">
        <f>feed!V763</f>
        <v>0</v>
      </c>
      <c r="S96" t="str">
        <f>feed!S763</f>
        <v>http://blocgame.com/stats.php?id=62895</v>
      </c>
      <c r="T96" s="5" t="str">
        <f>feed!W763</f>
        <v>Angelic</v>
      </c>
      <c r="U96" s="5" t="str">
        <f>feed!X763</f>
        <v>2 Hundred Tons per month</v>
      </c>
      <c r="V96" s="5">
        <f>feed!Y763</f>
        <v>0</v>
      </c>
    </row>
    <row r="97" spans="1:22" hidden="1" x14ac:dyDescent="0.25">
      <c r="A97" t="str">
        <f>feed!A652</f>
        <v>Kutlesh</v>
      </c>
      <c r="B97" t="str">
        <f>feed!B652</f>
        <v>Kutlesh</v>
      </c>
      <c r="C97">
        <f>feed!K652</f>
        <v>0</v>
      </c>
      <c r="D97">
        <f>SUMPRODUCT(MID(0&amp;feed!D652,LARGE(INDEX(ISNUMBER(--MID(feed!D652,ROW($1:$6),1))*
ROW($1:$6),0),ROW($1:$6))+1,1)*10^ROW($1:$6)/10)</f>
        <v>20</v>
      </c>
      <c r="E97">
        <f>SUMPRODUCT(MID(0&amp;feed!E652,LARGE(INDEX(ISNUMBER(--MID(feed!E652,ROW($1:$6),1))*
ROW($1:$6),0),ROW($1:$6))+1,1)*10^ROW($1:$6)/10)</f>
        <v>0</v>
      </c>
      <c r="F97" t="str">
        <f>feed!F652</f>
        <v>Finest of the 19th century</v>
      </c>
      <c r="G97">
        <f>SUMPRODUCT(MID(0&amp;feed!G652,LARGE(INDEX(ISNUMBER(--MID(feed!G652,ROW($1:$6),1))*
ROW($1:$6),0),ROW($1:$6))+1,1)*10^ROW($1:$6)/10)</f>
        <v>0</v>
      </c>
      <c r="H97">
        <f>ROUNDDOWN(G97/4, 0)</f>
        <v>0</v>
      </c>
      <c r="I97" t="str">
        <f>feed!H652</f>
        <v>Standard</v>
      </c>
      <c r="J97">
        <f>SUMPRODUCT(MID(0&amp;feed!I652,LARGE(INDEX(ISNUMBER(--MID(feed!I652,ROW($1:$20),1))*
ROW($1:$20),0),ROW($1:$20))+1,1)*10^ROW($1:$20)/10)</f>
        <v>111</v>
      </c>
      <c r="K97">
        <f>SUMPRODUCT(MID(0&amp;feed!L652,LARGE(INDEX(ISNUMBER(--MID(feed!L652,ROW($1:$6),1))*
ROW($1:$6),0),ROW($1:$6))+1,1)*10^ROW($1:$6)/10)</f>
        <v>323</v>
      </c>
      <c r="L97">
        <f>SUMPRODUCT(MID(0&amp;feed!T652,LARGE(INDEX(ISNUMBER(--MID(feed!T652,ROW($1:$6),1))*
ROW($1:$6),0),ROW($1:$6))+1,1)*10^ROW($1:$6)/10)</f>
        <v>0</v>
      </c>
      <c r="M97" t="str">
        <f>feed!N652</f>
        <v>Egypt</v>
      </c>
      <c r="N97">
        <f>SUMPRODUCT(MID(0&amp;feed!U652,LARGE(INDEX(ISNUMBER(--MID(feed!U652,ROW($1:$6),1))*
ROW($1:$6),0),ROW($1:$6))+1,1)*10^ROW($1:$6)/10)</f>
        <v>0</v>
      </c>
      <c r="O97" t="str">
        <f>feed!O652</f>
        <v>Untapped</v>
      </c>
      <c r="P97" t="str">
        <f>feed!P652</f>
        <v>None</v>
      </c>
      <c r="Q97" s="4">
        <f>IFERROR(LEFT(SUMPRODUCT(MID(0&amp;feed!R652,LARGE(INDEX(ISNUMBER(--MID(feed!R652,ROW($1:$6),1))*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ROW($1:$6),0),ROW($1:$6))+1,1)*10^ROW($1:$6)/10))-1)*1,TRIM(LEFT(SUMPRODUCT(MID(0&amp;feed!R652,LARGE(INDEX(ISNUMBER(--MID(feed!R652,ROW($1:$6),1))*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ROW($1:$6),0),ROW($1:$6))+1,1)*10^ROW($1:$6)/10))-1)))</f>
        <v>2000</v>
      </c>
      <c r="R97" s="5">
        <f>feed!V652</f>
        <v>0</v>
      </c>
      <c r="S97" t="str">
        <f>feed!S652</f>
        <v>http://blocgame.com/stats.php?id=54847</v>
      </c>
      <c r="T97" s="5" t="str">
        <f>feed!W652</f>
        <v>Nice</v>
      </c>
      <c r="U97" s="5" t="str">
        <f>feed!X652</f>
        <v>2 Hundred Tons per month</v>
      </c>
      <c r="V97" s="5">
        <f>feed!Y652</f>
        <v>0</v>
      </c>
    </row>
    <row r="98" spans="1:22" hidden="1" x14ac:dyDescent="0.25">
      <c r="A98" t="str">
        <f>feed!A718</f>
        <v>orb union</v>
      </c>
      <c r="B98" t="str">
        <f>feed!B718</f>
        <v>castor troy</v>
      </c>
      <c r="C98">
        <f>feed!K718</f>
        <v>0</v>
      </c>
      <c r="D98">
        <f>SUMPRODUCT(MID(0&amp;feed!D718,LARGE(INDEX(ISNUMBER(--MID(feed!D718,ROW($1:$6),1))*
ROW($1:$6),0),ROW($1:$6))+1,1)*10^ROW($1:$6)/10)</f>
        <v>20</v>
      </c>
      <c r="E98">
        <f>SUMPRODUCT(MID(0&amp;feed!E718,LARGE(INDEX(ISNUMBER(--MID(feed!E718,ROW($1:$6),1))*
ROW($1:$6),0),ROW($1:$6))+1,1)*10^ROW($1:$6)/10)</f>
        <v>0</v>
      </c>
      <c r="F98" t="str">
        <f>feed!F718</f>
        <v>Finest of the 19th century</v>
      </c>
      <c r="G98">
        <f>SUMPRODUCT(MID(0&amp;feed!G718,LARGE(INDEX(ISNUMBER(--MID(feed!G718,ROW($1:$6),1))*
ROW($1:$6),0),ROW($1:$6))+1,1)*10^ROW($1:$6)/10)</f>
        <v>0</v>
      </c>
      <c r="H98">
        <f>ROUNDDOWN(G98/4, 0)</f>
        <v>0</v>
      </c>
      <c r="I98" t="str">
        <f>feed!H718</f>
        <v>Standard</v>
      </c>
      <c r="J98">
        <f>SUMPRODUCT(MID(0&amp;feed!I718,LARGE(INDEX(ISNUMBER(--MID(feed!I718,ROW($1:$20),1))*
ROW($1:$20),0),ROW($1:$20))+1,1)*10^ROW($1:$20)/10)</f>
        <v>111</v>
      </c>
      <c r="K98">
        <f>SUMPRODUCT(MID(0&amp;feed!L718,LARGE(INDEX(ISNUMBER(--MID(feed!L718,ROW($1:$6),1))*
ROW($1:$6),0),ROW($1:$6))+1,1)*10^ROW($1:$6)/10)</f>
        <v>320</v>
      </c>
      <c r="L98">
        <f>SUMPRODUCT(MID(0&amp;feed!T718,LARGE(INDEX(ISNUMBER(--MID(feed!T718,ROW($1:$6),1))*
ROW($1:$6),0),ROW($1:$6))+1,1)*10^ROW($1:$6)/10)</f>
        <v>0</v>
      </c>
      <c r="M98" t="str">
        <f>feed!N718</f>
        <v>Pacific Rim</v>
      </c>
      <c r="N98">
        <f>SUMPRODUCT(MID(0&amp;feed!U718,LARGE(INDEX(ISNUMBER(--MID(feed!U718,ROW($1:$6),1))*
ROW($1:$6),0),ROW($1:$6))+1,1)*10^ROW($1:$6)/10)</f>
        <v>0</v>
      </c>
      <c r="O98" t="str">
        <f>feed!O718</f>
        <v>Untapped</v>
      </c>
      <c r="P98" t="str">
        <f>feed!P718</f>
        <v>None</v>
      </c>
      <c r="Q98" s="4">
        <f>IFERROR(LEFT(SUMPRODUCT(MID(0&amp;feed!R718,LARGE(INDEX(ISNUMBER(--MID(feed!R718,ROW($1:$6),1))*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ROW($1:$6),0),ROW($1:$6))+1,1)*10^ROW($1:$6)/10))-1)*1,TRIM(LEFT(SUMPRODUCT(MID(0&amp;feed!R718,LARGE(INDEX(ISNUMBER(--MID(feed!R718,ROW($1:$6),1))*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ROW($1:$6),0),ROW($1:$6))+1,1)*10^ROW($1:$6)/10))-1)))</f>
        <v>2000</v>
      </c>
      <c r="R98" s="5">
        <f>feed!V718</f>
        <v>0</v>
      </c>
      <c r="S98" t="str">
        <f>feed!S718</f>
        <v>http://blocgame.com/stats.php?id=62077</v>
      </c>
      <c r="T98" s="5" t="str">
        <f>feed!W718</f>
        <v>Angelic</v>
      </c>
      <c r="U98" s="5" t="str">
        <f>feed!X718</f>
        <v>2 Hundred Tons per month</v>
      </c>
      <c r="V98" s="5">
        <f>feed!Y718</f>
        <v>0</v>
      </c>
    </row>
    <row r="99" spans="1:22" hidden="1" x14ac:dyDescent="0.25">
      <c r="A99" t="str">
        <f>feed!A753</f>
        <v>Guerilla 97</v>
      </c>
      <c r="B99" t="str">
        <f>feed!B753</f>
        <v>Mohd Syakir Irfan</v>
      </c>
      <c r="C99">
        <f>feed!K753</f>
        <v>0</v>
      </c>
      <c r="D99">
        <f>SUMPRODUCT(MID(0&amp;feed!D753,LARGE(INDEX(ISNUMBER(--MID(feed!D753,ROW($1:$6),1))*
ROW($1:$6),0),ROW($1:$6))+1,1)*10^ROW($1:$6)/10)</f>
        <v>20</v>
      </c>
      <c r="E99">
        <f>SUMPRODUCT(MID(0&amp;feed!E753,LARGE(INDEX(ISNUMBER(--MID(feed!E753,ROW($1:$6),1))*
ROW($1:$6),0),ROW($1:$6))+1,1)*10^ROW($1:$6)/10)</f>
        <v>0</v>
      </c>
      <c r="F99" t="str">
        <f>feed!F753</f>
        <v>Finest of the 19th century</v>
      </c>
      <c r="G99">
        <f>SUMPRODUCT(MID(0&amp;feed!G753,LARGE(INDEX(ISNUMBER(--MID(feed!G753,ROW($1:$6),1))*
ROW($1:$6),0),ROW($1:$6))+1,1)*10^ROW($1:$6)/10)</f>
        <v>0</v>
      </c>
      <c r="H99">
        <f>ROUNDDOWN(G99/4, 0)</f>
        <v>0</v>
      </c>
      <c r="I99" t="str">
        <f>feed!H753</f>
        <v>Standard</v>
      </c>
      <c r="J99">
        <f>SUMPRODUCT(MID(0&amp;feed!I753,LARGE(INDEX(ISNUMBER(--MID(feed!I753,ROW($1:$20),1))*
ROW($1:$20),0),ROW($1:$20))+1,1)*10^ROW($1:$20)/10)</f>
        <v>111</v>
      </c>
      <c r="K99">
        <f>SUMPRODUCT(MID(0&amp;feed!L753,LARGE(INDEX(ISNUMBER(--MID(feed!L753,ROW($1:$6),1))*
ROW($1:$6),0),ROW($1:$6))+1,1)*10^ROW($1:$6)/10)</f>
        <v>320</v>
      </c>
      <c r="L99">
        <f>SUMPRODUCT(MID(0&amp;feed!T753,LARGE(INDEX(ISNUMBER(--MID(feed!T753,ROW($1:$6),1))*
ROW($1:$6),0),ROW($1:$6))+1,1)*10^ROW($1:$6)/10)</f>
        <v>0</v>
      </c>
      <c r="M99" t="str">
        <f>feed!N753</f>
        <v>East Indies</v>
      </c>
      <c r="N99">
        <f>SUMPRODUCT(MID(0&amp;feed!U753,LARGE(INDEX(ISNUMBER(--MID(feed!U753,ROW($1:$6),1))*
ROW($1:$6),0),ROW($1:$6))+1,1)*10^ROW($1:$6)/10)</f>
        <v>0</v>
      </c>
      <c r="O99" t="str">
        <f>feed!O753</f>
        <v>Untapped</v>
      </c>
      <c r="P99" t="str">
        <f>feed!P753</f>
        <v>None</v>
      </c>
      <c r="Q99" s="4">
        <f>IFERROR(LEFT(SUMPRODUCT(MID(0&amp;feed!R753,LARGE(INDEX(ISNUMBER(--MID(feed!R753,ROW($1:$6),1))*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ROW($1:$6),0),ROW($1:$6))+1,1)*10^ROW($1:$6)/10))-1)*1,TRIM(LEFT(SUMPRODUCT(MID(0&amp;feed!R753,LARGE(INDEX(ISNUMBER(--MID(feed!R753,ROW($1:$6),1))*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ROW($1:$6),0),ROW($1:$6))+1,1)*10^ROW($1:$6)/10))-1)))</f>
        <v>2000</v>
      </c>
      <c r="R99" s="5">
        <f>feed!V753</f>
        <v>0</v>
      </c>
      <c r="S99" t="str">
        <f>feed!S753</f>
        <v>http://blocgame.com/stats.php?id=62872</v>
      </c>
      <c r="T99" s="5" t="str">
        <f>feed!W753</f>
        <v>Angelic</v>
      </c>
      <c r="U99" s="5" t="str">
        <f>feed!X753</f>
        <v>2 Hundred Tons per month</v>
      </c>
      <c r="V99" s="5">
        <f>feed!Y753</f>
        <v>0</v>
      </c>
    </row>
    <row r="100" spans="1:22" hidden="1" x14ac:dyDescent="0.25">
      <c r="A100" t="str">
        <f>feed!A1117</f>
        <v>Banjica</v>
      </c>
      <c r="B100" t="str">
        <f>feed!B1117</f>
        <v>Stjepan Filipovic</v>
      </c>
      <c r="C100">
        <f>feed!K1117</f>
        <v>0</v>
      </c>
      <c r="D100">
        <f>SUMPRODUCT(MID(0&amp;feed!D1117,LARGE(INDEX(ISNUMBER(--MID(feed!D1117,ROW($1:$6),1))*
ROW($1:$6),0),ROW($1:$6))+1,1)*10^ROW($1:$6)/10)</f>
        <v>7</v>
      </c>
      <c r="E100">
        <f>SUMPRODUCT(MID(0&amp;feed!E1117,LARGE(INDEX(ISNUMBER(--MID(feed!E1117,ROW($1:$6),1))*
ROW($1:$6),0),ROW($1:$6))+1,1)*10^ROW($1:$6)/10)</f>
        <v>0</v>
      </c>
      <c r="F100" t="str">
        <f>feed!F1117</f>
        <v>Finest of the 19th century</v>
      </c>
      <c r="G100">
        <f>SUMPRODUCT(MID(0&amp;feed!G1117,LARGE(INDEX(ISNUMBER(--MID(feed!G1117,ROW($1:$6),1))*
ROW($1:$6),0),ROW($1:$6))+1,1)*10^ROW($1:$6)/10)</f>
        <v>0</v>
      </c>
      <c r="H100">
        <f>ROUNDDOWN(G100/4, 0)</f>
        <v>0</v>
      </c>
      <c r="I100" t="str">
        <f>feed!H1117</f>
        <v>Standard</v>
      </c>
      <c r="J100">
        <f>SUMPRODUCT(MID(0&amp;feed!I1117,LARGE(INDEX(ISNUMBER(--MID(feed!I1117,ROW($1:$20),1))*
ROW($1:$20),0),ROW($1:$20))+1,1)*10^ROW($1:$20)/10)</f>
        <v>111</v>
      </c>
      <c r="K100">
        <f>SUMPRODUCT(MID(0&amp;feed!L1117,LARGE(INDEX(ISNUMBER(--MID(feed!L1117,ROW($1:$6),1))*
ROW($1:$6),0),ROW($1:$6))+1,1)*10^ROW($1:$6)/10)</f>
        <v>331</v>
      </c>
      <c r="L100">
        <f>SUMPRODUCT(MID(0&amp;feed!T1117,LARGE(INDEX(ISNUMBER(--MID(feed!T1117,ROW($1:$6),1))*
ROW($1:$6),0),ROW($1:$6))+1,1)*10^ROW($1:$6)/10)</f>
        <v>0</v>
      </c>
      <c r="M100" t="str">
        <f>feed!N1117</f>
        <v>Pacific Rim</v>
      </c>
      <c r="N100">
        <f>SUMPRODUCT(MID(0&amp;feed!U1117,LARGE(INDEX(ISNUMBER(--MID(feed!U1117,ROW($1:$6),1))*
ROW($1:$6),0),ROW($1:$6))+1,1)*10^ROW($1:$6)/10)</f>
        <v>0</v>
      </c>
      <c r="O100" t="str">
        <f>feed!O1117</f>
        <v>Untapped</v>
      </c>
      <c r="P100" t="str">
        <f>feed!P1117</f>
        <v>None</v>
      </c>
      <c r="Q100" s="4">
        <f>IFERROR(LEFT(SUMPRODUCT(MID(0&amp;feed!R1117,LARGE(INDEX(ISNUMBER(--MID(feed!R1117,ROW($1:$6),1))*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ROW($1:$6),0),ROW($1:$6))+1,1)*10^ROW($1:$6)/10))-1)*1,TRIM(LEFT(SUMPRODUCT(MID(0&amp;feed!R1117,LARGE(INDEX(ISNUMBER(--MID(feed!R1117,ROW($1:$6),1))*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ROW($1:$6),0),ROW($1:$6))+1,1)*10^ROW($1:$6)/10))-1)))</f>
        <v>1633</v>
      </c>
      <c r="R100" s="5">
        <f>feed!V1117</f>
        <v>0</v>
      </c>
      <c r="S100" t="str">
        <f>feed!S1117</f>
        <v>http://blocgame.com/stats.php?id=60675</v>
      </c>
      <c r="T100" s="5" t="str">
        <f>feed!W1117</f>
        <v>Nice</v>
      </c>
      <c r="U100" s="5" t="str">
        <f>feed!X1117</f>
        <v>2 Hundred Tons per month</v>
      </c>
      <c r="V100" s="5">
        <f>feed!Y1117</f>
        <v>0</v>
      </c>
    </row>
    <row r="101" spans="1:22" hidden="1" x14ac:dyDescent="0.25">
      <c r="A101" t="str">
        <f>feed!A1917</f>
        <v>Free Warriors</v>
      </c>
      <c r="B101" t="str">
        <f>feed!B1917</f>
        <v>Milan Vondï¿½ich</v>
      </c>
      <c r="C101">
        <f>feed!K1917</f>
        <v>0</v>
      </c>
      <c r="D101">
        <f>SUMPRODUCT(MID(0&amp;feed!D1917,LARGE(INDEX(ISNUMBER(--MID(feed!D1917,ROW($1:$6),1))*
ROW($1:$6),0),ROW($1:$6))+1,1)*10^ROW($1:$6)/10)</f>
        <v>8</v>
      </c>
      <c r="E101">
        <f>SUMPRODUCT(MID(0&amp;feed!E1917,LARGE(INDEX(ISNUMBER(--MID(feed!E1917,ROW($1:$6),1))*
ROW($1:$6),0),ROW($1:$6))+1,1)*10^ROW($1:$6)/10)</f>
        <v>0</v>
      </c>
      <c r="F101" t="str">
        <f>feed!F1917</f>
        <v>Finest of the 19th century</v>
      </c>
      <c r="G101">
        <f>SUMPRODUCT(MID(0&amp;feed!G1917,LARGE(INDEX(ISNUMBER(--MID(feed!G1917,ROW($1:$6),1))*
ROW($1:$6),0),ROW($1:$6))+1,1)*10^ROW($1:$6)/10)</f>
        <v>0</v>
      </c>
      <c r="H101">
        <f>ROUNDDOWN(G101/4, 0)</f>
        <v>0</v>
      </c>
      <c r="I101" t="str">
        <f>feed!H1917</f>
        <v>Standard</v>
      </c>
      <c r="J101">
        <f>SUMPRODUCT(MID(0&amp;feed!I1917,LARGE(INDEX(ISNUMBER(--MID(feed!I1917,ROW($1:$20),1))*
ROW($1:$20),0),ROW($1:$20))+1,1)*10^ROW($1:$20)/10)</f>
        <v>111</v>
      </c>
      <c r="K101">
        <f>SUMPRODUCT(MID(0&amp;feed!L1917,LARGE(INDEX(ISNUMBER(--MID(feed!L1917,ROW($1:$6),1))*
ROW($1:$6),0),ROW($1:$6))+1,1)*10^ROW($1:$6)/10)</f>
        <v>279</v>
      </c>
      <c r="L101">
        <f>SUMPRODUCT(MID(0&amp;feed!T1917,LARGE(INDEX(ISNUMBER(--MID(feed!T1917,ROW($1:$6),1))*
ROW($1:$6),0),ROW($1:$6))+1,1)*10^ROW($1:$6)/10)</f>
        <v>0</v>
      </c>
      <c r="M101" t="str">
        <f>feed!N1917</f>
        <v>Southern Africa</v>
      </c>
      <c r="N101">
        <f>SUMPRODUCT(MID(0&amp;feed!U1917,LARGE(INDEX(ISNUMBER(--MID(feed!U1917,ROW($1:$6),1))*
ROW($1:$6),0),ROW($1:$6))+1,1)*10^ROW($1:$6)/10)</f>
        <v>0</v>
      </c>
      <c r="O101" t="str">
        <f>feed!O1917</f>
        <v>Untapped</v>
      </c>
      <c r="P101" t="str">
        <f>feed!P1917</f>
        <v>None</v>
      </c>
      <c r="Q101" s="4">
        <f>IFERROR(LEFT(SUMPRODUCT(MID(0&amp;feed!R1917,LARGE(INDEX(ISNUMBER(--MID(feed!R1917,ROW($1:$6),1))*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ROW($1:$6),0),ROW($1:$6))+1,1)*10^ROW($1:$6)/10))-1)*1,TRIM(LEFT(SUMPRODUCT(MID(0&amp;feed!R1917,LARGE(INDEX(ISNUMBER(--MID(feed!R1917,ROW($1:$6),1))*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ROW($1:$6),0),ROW($1:$6))+1,1)*10^ROW($1:$6)/10))-1)))</f>
        <v>1633</v>
      </c>
      <c r="R101" s="5">
        <f>feed!V1917</f>
        <v>0</v>
      </c>
      <c r="S101" t="str">
        <f>feed!S1917</f>
        <v>http://blocgame.com/stats.php?id=60293</v>
      </c>
      <c r="T101" s="5" t="str">
        <f>feed!W1917</f>
        <v>Nice</v>
      </c>
      <c r="U101" s="5" t="str">
        <f>feed!X1917</f>
        <v>2 Hundred Tons per month</v>
      </c>
      <c r="V101" s="5">
        <f>feed!Y1917</f>
        <v>0</v>
      </c>
    </row>
    <row r="102" spans="1:22" hidden="1" x14ac:dyDescent="0.25">
      <c r="A102" t="str">
        <f>feed!A1808</f>
        <v>camar</v>
      </c>
      <c r="B102" t="str">
        <f>feed!B1808</f>
        <v>Duke Camar</v>
      </c>
      <c r="C102">
        <f>feed!K1808</f>
        <v>0</v>
      </c>
      <c r="D102">
        <f>SUMPRODUCT(MID(0&amp;feed!D1808,LARGE(INDEX(ISNUMBER(--MID(feed!D1808,ROW($1:$6),1))*
ROW($1:$6),0),ROW($1:$6))+1,1)*10^ROW($1:$6)/10)</f>
        <v>9</v>
      </c>
      <c r="E102">
        <f>SUMPRODUCT(MID(0&amp;feed!E1808,LARGE(INDEX(ISNUMBER(--MID(feed!E1808,ROW($1:$6),1))*
ROW($1:$6),0),ROW($1:$6))+1,1)*10^ROW($1:$6)/10)</f>
        <v>0</v>
      </c>
      <c r="F102" t="str">
        <f>feed!F1808</f>
        <v>Finest of the 19th century</v>
      </c>
      <c r="G102">
        <f>SUMPRODUCT(MID(0&amp;feed!G1808,LARGE(INDEX(ISNUMBER(--MID(feed!G1808,ROW($1:$6),1))*
ROW($1:$6),0),ROW($1:$6))+1,1)*10^ROW($1:$6)/10)</f>
        <v>0</v>
      </c>
      <c r="H102">
        <f>ROUNDDOWN(G102/4, 0)</f>
        <v>0</v>
      </c>
      <c r="I102" t="str">
        <f>feed!H1808</f>
        <v>Standard</v>
      </c>
      <c r="J102">
        <f>SUMPRODUCT(MID(0&amp;feed!I1808,LARGE(INDEX(ISNUMBER(--MID(feed!I1808,ROW($1:$20),1))*
ROW($1:$20),0),ROW($1:$20))+1,1)*10^ROW($1:$20)/10)</f>
        <v>111</v>
      </c>
      <c r="K102">
        <f>SUMPRODUCT(MID(0&amp;feed!L1808,LARGE(INDEX(ISNUMBER(--MID(feed!L1808,ROW($1:$6),1))*
ROW($1:$6),0),ROW($1:$6))+1,1)*10^ROW($1:$6)/10)</f>
        <v>286</v>
      </c>
      <c r="L102">
        <f>SUMPRODUCT(MID(0&amp;feed!T1808,LARGE(INDEX(ISNUMBER(--MID(feed!T1808,ROW($1:$6),1))*
ROW($1:$6),0),ROW($1:$6))+1,1)*10^ROW($1:$6)/10)</f>
        <v>0</v>
      </c>
      <c r="M102" t="str">
        <f>feed!N1808</f>
        <v>Persia</v>
      </c>
      <c r="N102">
        <f>SUMPRODUCT(MID(0&amp;feed!U1808,LARGE(INDEX(ISNUMBER(--MID(feed!U1808,ROW($1:$6),1))*
ROW($1:$6),0),ROW($1:$6))+1,1)*10^ROW($1:$6)/10)</f>
        <v>0</v>
      </c>
      <c r="O102" t="str">
        <f>feed!O1808</f>
        <v>Untapped</v>
      </c>
      <c r="P102" t="str">
        <f>feed!P1808</f>
        <v>None</v>
      </c>
      <c r="Q102" s="4">
        <f>IFERROR(LEFT(SUMPRODUCT(MID(0&amp;feed!R1808,LARGE(INDEX(ISNUMBER(--MID(feed!R1808,ROW($1:$6),1))*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ROW($1:$6),0),ROW($1:$6))+1,1)*10^ROW($1:$6)/10))-1)*1,TRIM(LEFT(SUMPRODUCT(MID(0&amp;feed!R1808,LARGE(INDEX(ISNUMBER(--MID(feed!R1808,ROW($1:$6),1))*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ROW($1:$6),0),ROW($1:$6))+1,1)*10^ROW($1:$6)/10))-1)))</f>
        <v>1617</v>
      </c>
      <c r="R102" s="5">
        <f>feed!V1808</f>
        <v>0</v>
      </c>
      <c r="S102" t="str">
        <f>feed!S1808</f>
        <v>http://blocgame.com/stats.php?id=59086</v>
      </c>
      <c r="T102" s="5" t="str">
        <f>feed!W1808</f>
        <v>Nice</v>
      </c>
      <c r="U102" s="5" t="str">
        <f>feed!X1808</f>
        <v>2 Hundred Tons per month</v>
      </c>
      <c r="V102" s="5">
        <f>feed!Y1808</f>
        <v>0</v>
      </c>
    </row>
    <row r="103" spans="1:22" hidden="1" x14ac:dyDescent="0.25">
      <c r="A103" t="str">
        <f>feed!A769</f>
        <v>Xdxdkiller</v>
      </c>
      <c r="B103" t="str">
        <f>feed!B769</f>
        <v>Helloooooooo</v>
      </c>
      <c r="C103">
        <f>feed!K769</f>
        <v>0</v>
      </c>
      <c r="D103">
        <f>SUMPRODUCT(MID(0&amp;feed!D769,LARGE(INDEX(ISNUMBER(--MID(feed!D769,ROW($1:$6),1))*
ROW($1:$6),0),ROW($1:$6))+1,1)*10^ROW($1:$6)/10)</f>
        <v>20</v>
      </c>
      <c r="E103">
        <f>SUMPRODUCT(MID(0&amp;feed!E769,LARGE(INDEX(ISNUMBER(--MID(feed!E769,ROW($1:$6),1))*
ROW($1:$6),0),ROW($1:$6))+1,1)*10^ROW($1:$6)/10)</f>
        <v>0</v>
      </c>
      <c r="F103" t="str">
        <f>feed!F769</f>
        <v>Finest of the 19th century</v>
      </c>
      <c r="G103">
        <f>SUMPRODUCT(MID(0&amp;feed!G769,LARGE(INDEX(ISNUMBER(--MID(feed!G769,ROW($1:$6),1))*
ROW($1:$6),0),ROW($1:$6))+1,1)*10^ROW($1:$6)/10)</f>
        <v>0</v>
      </c>
      <c r="H103">
        <f>ROUNDDOWN(G103/4, 0)</f>
        <v>0</v>
      </c>
      <c r="I103" t="str">
        <f>feed!H769</f>
        <v>Standard</v>
      </c>
      <c r="J103">
        <f>SUMPRODUCT(MID(0&amp;feed!I769,LARGE(INDEX(ISNUMBER(--MID(feed!I769,ROW($1:$20),1))*
ROW($1:$20),0),ROW($1:$20))+1,1)*10^ROW($1:$20)/10)</f>
        <v>110</v>
      </c>
      <c r="K103">
        <f>SUMPRODUCT(MID(0&amp;feed!L769,LARGE(INDEX(ISNUMBER(--MID(feed!L769,ROW($1:$6),1))*
ROW($1:$6),0),ROW($1:$6))+1,1)*10^ROW($1:$6)/10)</f>
        <v>320</v>
      </c>
      <c r="L103">
        <f>SUMPRODUCT(MID(0&amp;feed!T769,LARGE(INDEX(ISNUMBER(--MID(feed!T769,ROW($1:$6),1))*
ROW($1:$6),0),ROW($1:$6))+1,1)*10^ROW($1:$6)/10)</f>
        <v>0</v>
      </c>
      <c r="M103" t="str">
        <f>feed!N769</f>
        <v>Mesopotamia</v>
      </c>
      <c r="N103">
        <f>SUMPRODUCT(MID(0&amp;feed!U769,LARGE(INDEX(ISNUMBER(--MID(feed!U769,ROW($1:$6),1))*
ROW($1:$6),0),ROW($1:$6))+1,1)*10^ROW($1:$6)/10)</f>
        <v>0</v>
      </c>
      <c r="O103" t="str">
        <f>feed!O769</f>
        <v>Untapped</v>
      </c>
      <c r="P103" t="str">
        <f>feed!P769</f>
        <v>None</v>
      </c>
      <c r="Q103" s="4">
        <f>IFERROR(LEFT(SUMPRODUCT(MID(0&amp;feed!R769,LARGE(INDEX(ISNUMBER(--MID(feed!R769,ROW($1:$6),1))*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ROW($1:$6),0),ROW($1:$6))+1,1)*10^ROW($1:$6)/10))-1)*1,TRIM(LEFT(SUMPRODUCT(MID(0&amp;feed!R769,LARGE(INDEX(ISNUMBER(--MID(feed!R769,ROW($1:$6),1))*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ROW($1:$6),0),ROW($1:$6))+1,1)*10^ROW($1:$6)/10))-1)))</f>
        <v>2000</v>
      </c>
      <c r="R103" s="5">
        <f>feed!V769</f>
        <v>0</v>
      </c>
      <c r="S103" t="str">
        <f>feed!S769</f>
        <v>http://blocgame.com/stats.php?id=62923</v>
      </c>
      <c r="T103" s="5" t="str">
        <f>feed!W769</f>
        <v>Angelic</v>
      </c>
      <c r="U103" s="5" t="str">
        <f>feed!X769</f>
        <v>2 Hundred Tons per month</v>
      </c>
      <c r="V103" s="5">
        <f>feed!Y769</f>
        <v>0</v>
      </c>
    </row>
    <row r="104" spans="1:22" hidden="1" x14ac:dyDescent="0.25">
      <c r="A104" t="str">
        <f>feed!A1129</f>
        <v>Blake pare</v>
      </c>
      <c r="B104" t="str">
        <f>feed!B1129</f>
        <v>kingjuke</v>
      </c>
      <c r="C104">
        <f>feed!K1129</f>
        <v>0</v>
      </c>
      <c r="D104">
        <f>SUMPRODUCT(MID(0&amp;feed!D1129,LARGE(INDEX(ISNUMBER(--MID(feed!D1129,ROW($1:$6),1))*
ROW($1:$6),0),ROW($1:$6))+1,1)*10^ROW($1:$6)/10)</f>
        <v>7</v>
      </c>
      <c r="E104">
        <f>SUMPRODUCT(MID(0&amp;feed!E1129,LARGE(INDEX(ISNUMBER(--MID(feed!E1129,ROW($1:$6),1))*
ROW($1:$6),0),ROW($1:$6))+1,1)*10^ROW($1:$6)/10)</f>
        <v>0</v>
      </c>
      <c r="F104" t="str">
        <f>feed!F1129</f>
        <v>Finest of the 19th century</v>
      </c>
      <c r="G104">
        <f>SUMPRODUCT(MID(0&amp;feed!G1129,LARGE(INDEX(ISNUMBER(--MID(feed!G1129,ROW($1:$6),1))*
ROW($1:$6),0),ROW($1:$6))+1,1)*10^ROW($1:$6)/10)</f>
        <v>0</v>
      </c>
      <c r="H104">
        <f>ROUNDDOWN(G104/4, 0)</f>
        <v>0</v>
      </c>
      <c r="I104" t="str">
        <f>feed!H1129</f>
        <v>Standard</v>
      </c>
      <c r="J104">
        <f>SUMPRODUCT(MID(0&amp;feed!I1129,LARGE(INDEX(ISNUMBER(--MID(feed!I1129,ROW($1:$20),1))*
ROW($1:$20),0),ROW($1:$20))+1,1)*10^ROW($1:$20)/10)</f>
        <v>110</v>
      </c>
      <c r="K104">
        <f>SUMPRODUCT(MID(0&amp;feed!L1129,LARGE(INDEX(ISNUMBER(--MID(feed!L1129,ROW($1:$6),1))*
ROW($1:$6),0),ROW($1:$6))+1,1)*10^ROW($1:$6)/10)</f>
        <v>331</v>
      </c>
      <c r="L104">
        <f>SUMPRODUCT(MID(0&amp;feed!T1129,LARGE(INDEX(ISNUMBER(--MID(feed!T1129,ROW($1:$6),1))*
ROW($1:$6),0),ROW($1:$6))+1,1)*10^ROW($1:$6)/10)</f>
        <v>0</v>
      </c>
      <c r="M104" t="str">
        <f>feed!N1129</f>
        <v>Pacific Rim</v>
      </c>
      <c r="N104">
        <f>SUMPRODUCT(MID(0&amp;feed!U1129,LARGE(INDEX(ISNUMBER(--MID(feed!U1129,ROW($1:$6),1))*
ROW($1:$6),0),ROW($1:$6))+1,1)*10^ROW($1:$6)/10)</f>
        <v>0</v>
      </c>
      <c r="O104" t="str">
        <f>feed!O1129</f>
        <v>Untapped</v>
      </c>
      <c r="P104" t="str">
        <f>feed!P1129</f>
        <v>None</v>
      </c>
      <c r="Q104" s="4">
        <f>IFERROR(LEFT(SUMPRODUCT(MID(0&amp;feed!R1129,LARGE(INDEX(ISNUMBER(--MID(feed!R1129,ROW($1:$6),1))*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ROW($1:$6),0),ROW($1:$6))+1,1)*10^ROW($1:$6)/10))-1)*1,TRIM(LEFT(SUMPRODUCT(MID(0&amp;feed!R1129,LARGE(INDEX(ISNUMBER(--MID(feed!R1129,ROW($1:$6),1))*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ROW($1:$6),0),ROW($1:$6))+1,1)*10^ROW($1:$6)/10))-1)))</f>
        <v>1633</v>
      </c>
      <c r="R104" s="5">
        <f>feed!V1129</f>
        <v>0</v>
      </c>
      <c r="S104" t="str">
        <f>feed!S1129</f>
        <v>http://blocgame.com/stats.php?id=62921</v>
      </c>
      <c r="T104" s="5" t="str">
        <f>feed!W1129</f>
        <v>Nice</v>
      </c>
      <c r="U104" s="5" t="str">
        <f>feed!X1129</f>
        <v>2 Hundred Tons per month</v>
      </c>
      <c r="V104" s="5">
        <f>feed!Y1129</f>
        <v>0</v>
      </c>
    </row>
    <row r="105" spans="1:22" hidden="1" x14ac:dyDescent="0.25">
      <c r="A105" t="str">
        <f>feed!A1929</f>
        <v>Robloxia</v>
      </c>
      <c r="B105" t="str">
        <f>feed!B1929</f>
        <v>MrDomoonRBLX</v>
      </c>
      <c r="C105">
        <f>feed!K1929</f>
        <v>0</v>
      </c>
      <c r="D105">
        <f>SUMPRODUCT(MID(0&amp;feed!D1929,LARGE(INDEX(ISNUMBER(--MID(feed!D1929,ROW($1:$6),1))*
ROW($1:$6),0),ROW($1:$6))+1,1)*10^ROW($1:$6)/10)</f>
        <v>6</v>
      </c>
      <c r="E105">
        <f>SUMPRODUCT(MID(0&amp;feed!E1929,LARGE(INDEX(ISNUMBER(--MID(feed!E1929,ROW($1:$6),1))*
ROW($1:$6),0),ROW($1:$6))+1,1)*10^ROW($1:$6)/10)</f>
        <v>0</v>
      </c>
      <c r="F105" t="str">
        <f>feed!F1929</f>
        <v>Finest of the 19th century</v>
      </c>
      <c r="G105">
        <f>SUMPRODUCT(MID(0&amp;feed!G1929,LARGE(INDEX(ISNUMBER(--MID(feed!G1929,ROW($1:$6),1))*
ROW($1:$6),0),ROW($1:$6))+1,1)*10^ROW($1:$6)/10)</f>
        <v>0</v>
      </c>
      <c r="H105">
        <f>ROUNDDOWN(G105/4, 0)</f>
        <v>0</v>
      </c>
      <c r="I105" t="str">
        <f>feed!H1929</f>
        <v>Standard</v>
      </c>
      <c r="J105">
        <f>SUMPRODUCT(MID(0&amp;feed!I1929,LARGE(INDEX(ISNUMBER(--MID(feed!I1929,ROW($1:$20),1))*
ROW($1:$20),0),ROW($1:$20))+1,1)*10^ROW($1:$20)/10)</f>
        <v>110</v>
      </c>
      <c r="K105">
        <f>SUMPRODUCT(MID(0&amp;feed!L1929,LARGE(INDEX(ISNUMBER(--MID(feed!L1929,ROW($1:$6),1))*
ROW($1:$6),0),ROW($1:$6))+1,1)*10^ROW($1:$6)/10)</f>
        <v>279</v>
      </c>
      <c r="L105">
        <f>SUMPRODUCT(MID(0&amp;feed!T1929,LARGE(INDEX(ISNUMBER(--MID(feed!T1929,ROW($1:$6),1))*
ROW($1:$6),0),ROW($1:$6))+1,1)*10^ROW($1:$6)/10)</f>
        <v>0</v>
      </c>
      <c r="M105" t="str">
        <f>feed!N1929</f>
        <v>Caribbean</v>
      </c>
      <c r="N105">
        <f>SUMPRODUCT(MID(0&amp;feed!U1929,LARGE(INDEX(ISNUMBER(--MID(feed!U1929,ROW($1:$6),1))*
ROW($1:$6),0),ROW($1:$6))+1,1)*10^ROW($1:$6)/10)</f>
        <v>0</v>
      </c>
      <c r="O105" t="str">
        <f>feed!O1929</f>
        <v>Untapped</v>
      </c>
      <c r="P105" t="str">
        <f>feed!P1929</f>
        <v>None</v>
      </c>
      <c r="Q105" s="4">
        <f>IFERROR(LEFT(SUMPRODUCT(MID(0&amp;feed!R1929,LARGE(INDEX(ISNUMBER(--MID(feed!R1929,ROW($1:$6),1))*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ROW($1:$6),0),ROW($1:$6))+1,1)*10^ROW($1:$6)/10))-1)*1,TRIM(LEFT(SUMPRODUCT(MID(0&amp;feed!R1929,LARGE(INDEX(ISNUMBER(--MID(feed!R1929,ROW($1:$6),1))*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ROW($1:$6),0),ROW($1:$6))+1,1)*10^ROW($1:$6)/10))-1)))</f>
        <v>1633</v>
      </c>
      <c r="R105" s="5">
        <f>feed!V1929</f>
        <v>0</v>
      </c>
      <c r="S105" t="str">
        <f>feed!S1929</f>
        <v>http://blocgame.com/stats.php?id=62922</v>
      </c>
      <c r="T105" s="5" t="str">
        <f>feed!W1929</f>
        <v>Nice</v>
      </c>
      <c r="U105" s="5" t="str">
        <f>feed!X1929</f>
        <v>2 Hundred Tons per month</v>
      </c>
      <c r="V105" s="5">
        <f>feed!Y1929</f>
        <v>0</v>
      </c>
    </row>
    <row r="106" spans="1:22" hidden="1" x14ac:dyDescent="0.25">
      <c r="A106" t="str">
        <f>feed!A771</f>
        <v>Herzberg</v>
      </c>
      <c r="B106" t="str">
        <f>feed!B771</f>
        <v>Vera Johnson</v>
      </c>
      <c r="C106">
        <f>feed!K771</f>
        <v>0</v>
      </c>
      <c r="D106">
        <f>SUMPRODUCT(MID(0&amp;feed!D771,LARGE(INDEX(ISNUMBER(--MID(feed!D771,ROW($1:$6),1))*
ROW($1:$6),0),ROW($1:$6))+1,1)*10^ROW($1:$6)/10)</f>
        <v>20</v>
      </c>
      <c r="E106">
        <f>SUMPRODUCT(MID(0&amp;feed!E771,LARGE(INDEX(ISNUMBER(--MID(feed!E771,ROW($1:$6),1))*
ROW($1:$6),0),ROW($1:$6))+1,1)*10^ROW($1:$6)/10)</f>
        <v>0</v>
      </c>
      <c r="F106" t="str">
        <f>feed!F771</f>
        <v>Finest of the 19th century</v>
      </c>
      <c r="G106">
        <f>SUMPRODUCT(MID(0&amp;feed!G771,LARGE(INDEX(ISNUMBER(--MID(feed!G771,ROW($1:$6),1))*
ROW($1:$6),0),ROW($1:$6))+1,1)*10^ROW($1:$6)/10)</f>
        <v>0</v>
      </c>
      <c r="H106">
        <f>ROUNDDOWN(G106/4, 0)</f>
        <v>0</v>
      </c>
      <c r="I106" t="str">
        <f>feed!H771</f>
        <v>Standard</v>
      </c>
      <c r="J106">
        <f>SUMPRODUCT(MID(0&amp;feed!I771,LARGE(INDEX(ISNUMBER(--MID(feed!I771,ROW($1:$20),1))*
ROW($1:$20),0),ROW($1:$20))+1,1)*10^ROW($1:$20)/10)</f>
        <v>109</v>
      </c>
      <c r="K106">
        <f>SUMPRODUCT(MID(0&amp;feed!L771,LARGE(INDEX(ISNUMBER(--MID(feed!L771,ROW($1:$6),1))*
ROW($1:$6),0),ROW($1:$6))+1,1)*10^ROW($1:$6)/10)</f>
        <v>320</v>
      </c>
      <c r="L106">
        <f>SUMPRODUCT(MID(0&amp;feed!T771,LARGE(INDEX(ISNUMBER(--MID(feed!T771,ROW($1:$6),1))*
ROW($1:$6),0),ROW($1:$6))+1,1)*10^ROW($1:$6)/10)</f>
        <v>0</v>
      </c>
      <c r="M106" t="str">
        <f>feed!N771</f>
        <v>Egypt</v>
      </c>
      <c r="N106">
        <f>SUMPRODUCT(MID(0&amp;feed!U771,LARGE(INDEX(ISNUMBER(--MID(feed!U771,ROW($1:$6),1))*
ROW($1:$6),0),ROW($1:$6))+1,1)*10^ROW($1:$6)/10)</f>
        <v>0</v>
      </c>
      <c r="O106" t="str">
        <f>feed!O771</f>
        <v>Untapped</v>
      </c>
      <c r="P106" t="str">
        <f>feed!P771</f>
        <v>None</v>
      </c>
      <c r="Q106" s="4">
        <f>IFERROR(LEFT(SUMPRODUCT(MID(0&amp;feed!R771,LARGE(INDEX(ISNUMBER(--MID(feed!R771,ROW($1:$6),1))*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ROW($1:$6),0),ROW($1:$6))+1,1)*10^ROW($1:$6)/10))-1)*1,TRIM(LEFT(SUMPRODUCT(MID(0&amp;feed!R771,LARGE(INDEX(ISNUMBER(--MID(feed!R771,ROW($1:$6),1))*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ROW($1:$6),0),ROW($1:$6))+1,1)*10^ROW($1:$6)/10))-1)))</f>
        <v>2000</v>
      </c>
      <c r="R106" s="5">
        <f>feed!V771</f>
        <v>0</v>
      </c>
      <c r="S106" t="str">
        <f>feed!S771</f>
        <v>http://blocgame.com/stats.php?id=62925</v>
      </c>
      <c r="T106" s="5" t="str">
        <f>feed!W771</f>
        <v>Angelic</v>
      </c>
      <c r="U106" s="5" t="str">
        <f>feed!X771</f>
        <v>2 Hundred Tons per month</v>
      </c>
      <c r="V106" s="5">
        <f>feed!Y771</f>
        <v>0</v>
      </c>
    </row>
    <row r="107" spans="1:22" hidden="1" x14ac:dyDescent="0.25">
      <c r="A107" t="str">
        <f>feed!A472</f>
        <v>Minmatarr</v>
      </c>
      <c r="B107" t="str">
        <f>feed!B472</f>
        <v>PapaSanJianSun</v>
      </c>
      <c r="C107">
        <f>feed!K472</f>
        <v>0</v>
      </c>
      <c r="D107">
        <f>SUMPRODUCT(MID(0&amp;feed!D472,LARGE(INDEX(ISNUMBER(--MID(feed!D472,ROW($1:$6),1))*
ROW($1:$6),0),ROW($1:$6))+1,1)*10^ROW($1:$6)/10)</f>
        <v>9</v>
      </c>
      <c r="E107">
        <f>SUMPRODUCT(MID(0&amp;feed!E472,LARGE(INDEX(ISNUMBER(--MID(feed!E472,ROW($1:$6),1))*
ROW($1:$6),0),ROW($1:$6))+1,1)*10^ROW($1:$6)/10)</f>
        <v>0</v>
      </c>
      <c r="F107" t="str">
        <f>feed!F472</f>
        <v>Finest of the 19th century</v>
      </c>
      <c r="G107">
        <f>SUMPRODUCT(MID(0&amp;feed!G472,LARGE(INDEX(ISNUMBER(--MID(feed!G472,ROW($1:$6),1))*
ROW($1:$6),0),ROW($1:$6))+1,1)*10^ROW($1:$6)/10)</f>
        <v>0</v>
      </c>
      <c r="H107">
        <f>ROUNDDOWN(G107/4, 0)</f>
        <v>0</v>
      </c>
      <c r="I107" t="str">
        <f>feed!H472</f>
        <v>Standard</v>
      </c>
      <c r="J107">
        <f>SUMPRODUCT(MID(0&amp;feed!I472,LARGE(INDEX(ISNUMBER(--MID(feed!I472,ROW($1:$20),1))*
ROW($1:$20),0),ROW($1:$20))+1,1)*10^ROW($1:$20)/10)</f>
        <v>109</v>
      </c>
      <c r="K107">
        <f>SUMPRODUCT(MID(0&amp;feed!L472,LARGE(INDEX(ISNUMBER(--MID(feed!L472,ROW($1:$6),1))*
ROW($1:$6),0),ROW($1:$6))+1,1)*10^ROW($1:$6)/10)</f>
        <v>329</v>
      </c>
      <c r="L107">
        <f>SUMPRODUCT(MID(0&amp;feed!T472,LARGE(INDEX(ISNUMBER(--MID(feed!T472,ROW($1:$6),1))*
ROW($1:$6),0),ROW($1:$6))+1,1)*10^ROW($1:$6)/10)</f>
        <v>0</v>
      </c>
      <c r="M107" t="str">
        <f>feed!N472</f>
        <v>Pacific Rim</v>
      </c>
      <c r="N107">
        <f>SUMPRODUCT(MID(0&amp;feed!U472,LARGE(INDEX(ISNUMBER(--MID(feed!U472,ROW($1:$6),1))*
ROW($1:$6),0),ROW($1:$6))+1,1)*10^ROW($1:$6)/10)</f>
        <v>0</v>
      </c>
      <c r="O107" t="str">
        <f>feed!O472</f>
        <v>Untapped</v>
      </c>
      <c r="P107" t="str">
        <f>feed!P472</f>
        <v>None</v>
      </c>
      <c r="Q107" s="4">
        <f>IFERROR(LEFT(SUMPRODUCT(MID(0&amp;feed!R472,LARGE(INDEX(ISNUMBER(--MID(feed!R472,ROW($1:$6),1))*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ROW($1:$6),0),ROW($1:$6))+1,1)*10^ROW($1:$6)/10))-1)*1,TRIM(LEFT(SUMPRODUCT(MID(0&amp;feed!R472,LARGE(INDEX(ISNUMBER(--MID(feed!R472,ROW($1:$6),1))*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ROW($1:$6),0),ROW($1:$6))+1,1)*10^ROW($1:$6)/10))-1)))</f>
        <v>1960</v>
      </c>
      <c r="R107" s="5">
        <f>feed!V472</f>
        <v>0</v>
      </c>
      <c r="S107" t="str">
        <f>feed!S472</f>
        <v>http://blocgame.com/stats.php?id=59483</v>
      </c>
      <c r="T107" s="5" t="str">
        <f>feed!W472</f>
        <v>Nice</v>
      </c>
      <c r="U107" s="5" t="str">
        <f>feed!X472</f>
        <v>2 Hundred Tons per month</v>
      </c>
      <c r="V107" s="5">
        <f>feed!Y472</f>
        <v>0</v>
      </c>
    </row>
    <row r="108" spans="1:22" hidden="1" x14ac:dyDescent="0.25">
      <c r="A108" t="str">
        <f>feed!A528</f>
        <v>Puffed Cheese</v>
      </c>
      <c r="B108" t="str">
        <f>feed!B528</f>
        <v>Cheedows</v>
      </c>
      <c r="C108">
        <f>feed!K528</f>
        <v>0</v>
      </c>
      <c r="D108">
        <f>SUMPRODUCT(MID(0&amp;feed!D528,LARGE(INDEX(ISNUMBER(--MID(feed!D528,ROW($1:$6),1))*
ROW($1:$6),0),ROW($1:$6))+1,1)*10^ROW($1:$6)/10)</f>
        <v>2</v>
      </c>
      <c r="E108">
        <f>SUMPRODUCT(MID(0&amp;feed!E528,LARGE(INDEX(ISNUMBER(--MID(feed!E528,ROW($1:$6),1))*
ROW($1:$6),0),ROW($1:$6))+1,1)*10^ROW($1:$6)/10)</f>
        <v>0</v>
      </c>
      <c r="F108" t="str">
        <f>feed!F528</f>
        <v>Finest of the 19th century</v>
      </c>
      <c r="G108">
        <f>SUMPRODUCT(MID(0&amp;feed!G528,LARGE(INDEX(ISNUMBER(--MID(feed!G528,ROW($1:$6),1))*
ROW($1:$6),0),ROW($1:$6))+1,1)*10^ROW($1:$6)/10)</f>
        <v>0</v>
      </c>
      <c r="H108">
        <f>ROUNDDOWN(G108/4, 0)</f>
        <v>0</v>
      </c>
      <c r="I108" t="str">
        <f>feed!H528</f>
        <v>Standard</v>
      </c>
      <c r="J108">
        <f>SUMPRODUCT(MID(0&amp;feed!I528,LARGE(INDEX(ISNUMBER(--MID(feed!I528,ROW($1:$20),1))*
ROW($1:$20),0),ROW($1:$20))+1,1)*10^ROW($1:$20)/10)</f>
        <v>109</v>
      </c>
      <c r="K108">
        <f>SUMPRODUCT(MID(0&amp;feed!L528,LARGE(INDEX(ISNUMBER(--MID(feed!L528,ROW($1:$6),1))*
ROW($1:$6),0),ROW($1:$6))+1,1)*10^ROW($1:$6)/10)</f>
        <v>326</v>
      </c>
      <c r="L108">
        <f>SUMPRODUCT(MID(0&amp;feed!T528,LARGE(INDEX(ISNUMBER(--MID(feed!T528,ROW($1:$6),1))*
ROW($1:$6),0),ROW($1:$6))+1,1)*10^ROW($1:$6)/10)</f>
        <v>0</v>
      </c>
      <c r="M108" t="str">
        <f>feed!N528</f>
        <v>Gran Colombia</v>
      </c>
      <c r="N108">
        <f>SUMPRODUCT(MID(0&amp;feed!U528,LARGE(INDEX(ISNUMBER(--MID(feed!U528,ROW($1:$6),1))*
ROW($1:$6),0),ROW($1:$6))+1,1)*10^ROW($1:$6)/10)</f>
        <v>0</v>
      </c>
      <c r="O108" t="str">
        <f>feed!O528</f>
        <v>Untapped</v>
      </c>
      <c r="P108" t="str">
        <f>feed!P528</f>
        <v>None</v>
      </c>
      <c r="Q108" s="4">
        <f>IFERROR(LEFT(SUMPRODUCT(MID(0&amp;feed!R528,LARGE(INDEX(ISNUMBER(--MID(feed!R528,ROW($1:$6),1))*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ROW($1:$6),0),ROW($1:$6))+1,1)*10^ROW($1:$6)/10))-1)*1,TRIM(LEFT(SUMPRODUCT(MID(0&amp;feed!R528,LARGE(INDEX(ISNUMBER(--MID(feed!R528,ROW($1:$6),1))*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ROW($1:$6),0),ROW($1:$6))+1,1)*10^ROW($1:$6)/10))-1)))</f>
        <v>1960</v>
      </c>
      <c r="R108" s="5">
        <f>feed!V528</f>
        <v>0</v>
      </c>
      <c r="S108" t="str">
        <f>feed!S528</f>
        <v>http://blocgame.com/stats.php?id=62141</v>
      </c>
      <c r="T108" s="5" t="str">
        <f>feed!W528</f>
        <v>Nice</v>
      </c>
      <c r="U108" s="5" t="str">
        <f>feed!X528</f>
        <v>2 Hundred Tons per month</v>
      </c>
      <c r="V108" s="5">
        <f>feed!Y528</f>
        <v>0</v>
      </c>
    </row>
    <row r="109" spans="1:22" hidden="1" x14ac:dyDescent="0.25">
      <c r="A109" t="str">
        <f>feed!A1949</f>
        <v>kaizoku</v>
      </c>
      <c r="B109" t="str">
        <f>feed!B1949</f>
        <v>Jenga</v>
      </c>
      <c r="C109">
        <f>feed!K1949</f>
        <v>0</v>
      </c>
      <c r="D109">
        <f>SUMPRODUCT(MID(0&amp;feed!D1949,LARGE(INDEX(ISNUMBER(--MID(feed!D1949,ROW($1:$6),1))*
ROW($1:$6),0),ROW($1:$6))+1,1)*10^ROW($1:$6)/10)</f>
        <v>9</v>
      </c>
      <c r="E109">
        <f>SUMPRODUCT(MID(0&amp;feed!E1949,LARGE(INDEX(ISNUMBER(--MID(feed!E1949,ROW($1:$6),1))*
ROW($1:$6),0),ROW($1:$6))+1,1)*10^ROW($1:$6)/10)</f>
        <v>0</v>
      </c>
      <c r="F109" t="str">
        <f>feed!F1949</f>
        <v>Finest of the 19th century</v>
      </c>
      <c r="G109">
        <f>SUMPRODUCT(MID(0&amp;feed!G1949,LARGE(INDEX(ISNUMBER(--MID(feed!G1949,ROW($1:$6),1))*
ROW($1:$6),0),ROW($1:$6))+1,1)*10^ROW($1:$6)/10)</f>
        <v>0</v>
      </c>
      <c r="H109">
        <f>ROUNDDOWN(G109/4, 0)</f>
        <v>0</v>
      </c>
      <c r="I109" t="str">
        <f>feed!H1949</f>
        <v>Standard</v>
      </c>
      <c r="J109">
        <f>SUMPRODUCT(MID(0&amp;feed!I1949,LARGE(INDEX(ISNUMBER(--MID(feed!I1949,ROW($1:$20),1))*
ROW($1:$20),0),ROW($1:$20))+1,1)*10^ROW($1:$20)/10)</f>
        <v>109</v>
      </c>
      <c r="K109">
        <f>SUMPRODUCT(MID(0&amp;feed!L1949,LARGE(INDEX(ISNUMBER(--MID(feed!L1949,ROW($1:$6),1))*
ROW($1:$6),0),ROW($1:$6))+1,1)*10^ROW($1:$6)/10)</f>
        <v>269</v>
      </c>
      <c r="L109">
        <f>SUMPRODUCT(MID(0&amp;feed!T1949,LARGE(INDEX(ISNUMBER(--MID(feed!T1949,ROW($1:$6),1))*
ROW($1:$6),0),ROW($1:$6))+1,1)*10^ROW($1:$6)/10)</f>
        <v>0</v>
      </c>
      <c r="M109" t="str">
        <f>feed!N1949</f>
        <v>Caribbean</v>
      </c>
      <c r="N109">
        <f>SUMPRODUCT(MID(0&amp;feed!U1949,LARGE(INDEX(ISNUMBER(--MID(feed!U1949,ROW($1:$6),1))*
ROW($1:$6),0),ROW($1:$6))+1,1)*10^ROW($1:$6)/10)</f>
        <v>0</v>
      </c>
      <c r="O109" t="str">
        <f>feed!O1949</f>
        <v>Untapped</v>
      </c>
      <c r="P109" t="str">
        <f>feed!P1949</f>
        <v>None</v>
      </c>
      <c r="Q109" s="4">
        <f>IFERROR(LEFT(SUMPRODUCT(MID(0&amp;feed!R1949,LARGE(INDEX(ISNUMBER(--MID(feed!R1949,ROW($1:$6),1))*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ROW($1:$6),0),ROW($1:$6))+1,1)*10^ROW($1:$6)/10))-1)*1,TRIM(LEFT(SUMPRODUCT(MID(0&amp;feed!R1949,LARGE(INDEX(ISNUMBER(--MID(feed!R1949,ROW($1:$6),1))*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ROW($1:$6),0),ROW($1:$6))+1,1)*10^ROW($1:$6)/10))-1)))</f>
        <v>1633</v>
      </c>
      <c r="R109" s="5">
        <f>feed!V1949</f>
        <v>0</v>
      </c>
      <c r="S109" t="str">
        <f>feed!S1949</f>
        <v>http://blocgame.com/stats.php?id=62911</v>
      </c>
      <c r="T109" s="5" t="str">
        <f>feed!W1949</f>
        <v>Nice</v>
      </c>
      <c r="U109" s="5" t="str">
        <f>feed!X1949</f>
        <v>2 Hundred Tons per month</v>
      </c>
      <c r="V109" s="5">
        <f>feed!Y1949</f>
        <v>0</v>
      </c>
    </row>
    <row r="110" spans="1:22" hidden="1" x14ac:dyDescent="0.25">
      <c r="A110" t="str">
        <f>feed!A634</f>
        <v>Canteens</v>
      </c>
      <c r="B110" t="str">
        <f>feed!B634</f>
        <v>Immortal Soup</v>
      </c>
      <c r="C110">
        <f>feed!K634</f>
        <v>0</v>
      </c>
      <c r="D110">
        <f>SUMPRODUCT(MID(0&amp;feed!D634,LARGE(INDEX(ISNUMBER(--MID(feed!D634,ROW($1:$6),1))*
ROW($1:$6),0),ROW($1:$6))+1,1)*10^ROW($1:$6)/10)</f>
        <v>20</v>
      </c>
      <c r="E110">
        <f>SUMPRODUCT(MID(0&amp;feed!E634,LARGE(INDEX(ISNUMBER(--MID(feed!E634,ROW($1:$6),1))*
ROW($1:$6),0),ROW($1:$6))+1,1)*10^ROW($1:$6)/10)</f>
        <v>0</v>
      </c>
      <c r="F110" t="str">
        <f>feed!F634</f>
        <v>Finest of the 19th century</v>
      </c>
      <c r="G110">
        <f>SUMPRODUCT(MID(0&amp;feed!G634,LARGE(INDEX(ISNUMBER(--MID(feed!G634,ROW($1:$6),1))*
ROW($1:$6),0),ROW($1:$6))+1,1)*10^ROW($1:$6)/10)</f>
        <v>0</v>
      </c>
      <c r="H110">
        <f>ROUNDDOWN(G110/4, 0)</f>
        <v>0</v>
      </c>
      <c r="I110" t="str">
        <f>feed!H634</f>
        <v>Standard</v>
      </c>
      <c r="J110">
        <f>SUMPRODUCT(MID(0&amp;feed!I634,LARGE(INDEX(ISNUMBER(--MID(feed!I634,ROW($1:$20),1))*
ROW($1:$20),0),ROW($1:$20))+1,1)*10^ROW($1:$20)/10)</f>
        <v>108</v>
      </c>
      <c r="K110">
        <f>SUMPRODUCT(MID(0&amp;feed!L634,LARGE(INDEX(ISNUMBER(--MID(feed!L634,ROW($1:$6),1))*
ROW($1:$6),0),ROW($1:$6))+1,1)*10^ROW($1:$6)/10)</f>
        <v>323</v>
      </c>
      <c r="L110">
        <f>SUMPRODUCT(MID(0&amp;feed!T634,LARGE(INDEX(ISNUMBER(--MID(feed!T634,ROW($1:$6),1))*
ROW($1:$6),0),ROW($1:$6))+1,1)*10^ROW($1:$6)/10)</f>
        <v>0</v>
      </c>
      <c r="M110" t="str">
        <f>feed!N634</f>
        <v>Gran Colombia</v>
      </c>
      <c r="N110">
        <f>SUMPRODUCT(MID(0&amp;feed!U634,LARGE(INDEX(ISNUMBER(--MID(feed!U634,ROW($1:$6),1))*
ROW($1:$6),0),ROW($1:$6))+1,1)*10^ROW($1:$6)/10)</f>
        <v>0</v>
      </c>
      <c r="O110" t="str">
        <f>feed!O634</f>
        <v>Untapped</v>
      </c>
      <c r="P110" t="str">
        <f>feed!P634</f>
        <v>None</v>
      </c>
      <c r="Q110" s="4">
        <f>IFERROR(LEFT(SUMPRODUCT(MID(0&amp;feed!R634,LARGE(INDEX(ISNUMBER(--MID(feed!R634,ROW($1:$6),1))*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ROW($1:$6),0),ROW($1:$6))+1,1)*10^ROW($1:$6)/10))-1)*1,TRIM(LEFT(SUMPRODUCT(MID(0&amp;feed!R634,LARGE(INDEX(ISNUMBER(--MID(feed!R634,ROW($1:$6),1))*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ROW($1:$6),0),ROW($1:$6))+1,1)*10^ROW($1:$6)/10))-1)))</f>
        <v>2000</v>
      </c>
      <c r="R110" s="5">
        <f>feed!V634</f>
        <v>0</v>
      </c>
      <c r="S110" t="str">
        <f>feed!S634</f>
        <v>http://blocgame.com/stats.php?id=50878</v>
      </c>
      <c r="T110" s="5" t="str">
        <f>feed!W634</f>
        <v>Nice</v>
      </c>
      <c r="U110" s="5" t="str">
        <f>feed!X634</f>
        <v>2 Hundred Tons per month</v>
      </c>
      <c r="V110" s="5">
        <f>feed!Y634</f>
        <v>0</v>
      </c>
    </row>
    <row r="111" spans="1:22" hidden="1" x14ac:dyDescent="0.25">
      <c r="A111" t="str">
        <f>feed!A635</f>
        <v>Bobafet</v>
      </c>
      <c r="B111" t="str">
        <f>feed!B635</f>
        <v>Andyccc1017</v>
      </c>
      <c r="C111">
        <f>feed!K635</f>
        <v>0</v>
      </c>
      <c r="D111">
        <f>SUMPRODUCT(MID(0&amp;feed!D635,LARGE(INDEX(ISNUMBER(--MID(feed!D635,ROW($1:$6),1))*
ROW($1:$6),0),ROW($1:$6))+1,1)*10^ROW($1:$6)/10)</f>
        <v>20</v>
      </c>
      <c r="E111">
        <f>SUMPRODUCT(MID(0&amp;feed!E635,LARGE(INDEX(ISNUMBER(--MID(feed!E635,ROW($1:$6),1))*
ROW($1:$6),0),ROW($1:$6))+1,1)*10^ROW($1:$6)/10)</f>
        <v>0</v>
      </c>
      <c r="F111" t="str">
        <f>feed!F635</f>
        <v>Finest of the 19th century</v>
      </c>
      <c r="G111">
        <f>SUMPRODUCT(MID(0&amp;feed!G635,LARGE(INDEX(ISNUMBER(--MID(feed!G635,ROW($1:$6),1))*
ROW($1:$6),0),ROW($1:$6))+1,1)*10^ROW($1:$6)/10)</f>
        <v>0</v>
      </c>
      <c r="H111">
        <f>ROUNDDOWN(G111/4, 0)</f>
        <v>0</v>
      </c>
      <c r="I111" t="str">
        <f>feed!H635</f>
        <v>Standard</v>
      </c>
      <c r="J111">
        <f>SUMPRODUCT(MID(0&amp;feed!I635,LARGE(INDEX(ISNUMBER(--MID(feed!I635,ROW($1:$20),1))*
ROW($1:$20),0),ROW($1:$20))+1,1)*10^ROW($1:$20)/10)</f>
        <v>108</v>
      </c>
      <c r="K111">
        <f>SUMPRODUCT(MID(0&amp;feed!L635,LARGE(INDEX(ISNUMBER(--MID(feed!L635,ROW($1:$6),1))*
ROW($1:$6),0),ROW($1:$6))+1,1)*10^ROW($1:$6)/10)</f>
        <v>323</v>
      </c>
      <c r="L111">
        <f>SUMPRODUCT(MID(0&amp;feed!T635,LARGE(INDEX(ISNUMBER(--MID(feed!T635,ROW($1:$6),1))*
ROW($1:$6),0),ROW($1:$6))+1,1)*10^ROW($1:$6)/10)</f>
        <v>0</v>
      </c>
      <c r="M111" t="str">
        <f>feed!N635</f>
        <v>Gran Colombia</v>
      </c>
      <c r="N111">
        <f>SUMPRODUCT(MID(0&amp;feed!U635,LARGE(INDEX(ISNUMBER(--MID(feed!U635,ROW($1:$6),1))*
ROW($1:$6),0),ROW($1:$6))+1,1)*10^ROW($1:$6)/10)</f>
        <v>0</v>
      </c>
      <c r="O111" t="str">
        <f>feed!O635</f>
        <v>Untapped</v>
      </c>
      <c r="P111" t="str">
        <f>feed!P635</f>
        <v>None</v>
      </c>
      <c r="Q111" s="4">
        <f>IFERROR(LEFT(SUMPRODUCT(MID(0&amp;feed!R635,LARGE(INDEX(ISNUMBER(--MID(feed!R635,ROW($1:$6),1))*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ROW($1:$6),0),ROW($1:$6))+1,1)*10^ROW($1:$6)/10))-1)*1,TRIM(LEFT(SUMPRODUCT(MID(0&amp;feed!R635,LARGE(INDEX(ISNUMBER(--MID(feed!R635,ROW($1:$6),1))*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ROW($1:$6),0),ROW($1:$6))+1,1)*10^ROW($1:$6)/10))-1)))</f>
        <v>2000</v>
      </c>
      <c r="R111" s="5">
        <f>feed!V635</f>
        <v>0</v>
      </c>
      <c r="S111" t="str">
        <f>feed!S635</f>
        <v>http://blocgame.com/stats.php?id=50883</v>
      </c>
      <c r="T111" s="5" t="str">
        <f>feed!W635</f>
        <v>Nice</v>
      </c>
      <c r="U111" s="5" t="str">
        <f>feed!X635</f>
        <v>2 Hundred Tons per month</v>
      </c>
      <c r="V111" s="5">
        <f>feed!Y635</f>
        <v>0</v>
      </c>
    </row>
    <row r="112" spans="1:22" hidden="1" x14ac:dyDescent="0.25">
      <c r="A112" t="str">
        <f>feed!A692</f>
        <v>Chicken&amp;Chips</v>
      </c>
      <c r="B112" t="str">
        <f>feed!B692</f>
        <v>Dave Miles</v>
      </c>
      <c r="C112">
        <f>feed!K692</f>
        <v>0</v>
      </c>
      <c r="D112">
        <f>SUMPRODUCT(MID(0&amp;feed!D692,LARGE(INDEX(ISNUMBER(--MID(feed!D692,ROW($1:$6),1))*
ROW($1:$6),0),ROW($1:$6))+1,1)*10^ROW($1:$6)/10)</f>
        <v>20</v>
      </c>
      <c r="E112">
        <f>SUMPRODUCT(MID(0&amp;feed!E692,LARGE(INDEX(ISNUMBER(--MID(feed!E692,ROW($1:$6),1))*
ROW($1:$6),0),ROW($1:$6))+1,1)*10^ROW($1:$6)/10)</f>
        <v>0</v>
      </c>
      <c r="F112" t="str">
        <f>feed!F692</f>
        <v>Finest of the 19th century</v>
      </c>
      <c r="G112">
        <f>SUMPRODUCT(MID(0&amp;feed!G692,LARGE(INDEX(ISNUMBER(--MID(feed!G692,ROW($1:$6),1))*
ROW($1:$6),0),ROW($1:$6))+1,1)*10^ROW($1:$6)/10)</f>
        <v>0</v>
      </c>
      <c r="H112">
        <f>ROUNDDOWN(G112/4, 0)</f>
        <v>0</v>
      </c>
      <c r="I112" t="str">
        <f>feed!H692</f>
        <v>Standard</v>
      </c>
      <c r="J112">
        <f>SUMPRODUCT(MID(0&amp;feed!I692,LARGE(INDEX(ISNUMBER(--MID(feed!I692,ROW($1:$20),1))*
ROW($1:$20),0),ROW($1:$20))+1,1)*10^ROW($1:$20)/10)</f>
        <v>108</v>
      </c>
      <c r="K112">
        <f>SUMPRODUCT(MID(0&amp;feed!L692,LARGE(INDEX(ISNUMBER(--MID(feed!L692,ROW($1:$6),1))*
ROW($1:$6),0),ROW($1:$6))+1,1)*10^ROW($1:$6)/10)</f>
        <v>323</v>
      </c>
      <c r="L112">
        <f>SUMPRODUCT(MID(0&amp;feed!T692,LARGE(INDEX(ISNUMBER(--MID(feed!T692,ROW($1:$6),1))*
ROW($1:$6),0),ROW($1:$6))+1,1)*10^ROW($1:$6)/10)</f>
        <v>0</v>
      </c>
      <c r="M112" t="str">
        <f>feed!N692</f>
        <v>China</v>
      </c>
      <c r="N112">
        <f>SUMPRODUCT(MID(0&amp;feed!U692,LARGE(INDEX(ISNUMBER(--MID(feed!U692,ROW($1:$6),1))*
ROW($1:$6),0),ROW($1:$6))+1,1)*10^ROW($1:$6)/10)</f>
        <v>0</v>
      </c>
      <c r="O112" t="str">
        <f>feed!O692</f>
        <v>Untapped</v>
      </c>
      <c r="P112" t="str">
        <f>feed!P692</f>
        <v>None</v>
      </c>
      <c r="Q112" s="4">
        <f>IFERROR(LEFT(SUMPRODUCT(MID(0&amp;feed!R692,LARGE(INDEX(ISNUMBER(--MID(feed!R692,ROW($1:$6),1))*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ROW($1:$6),0),ROW($1:$6))+1,1)*10^ROW($1:$6)/10))-1)*1,TRIM(LEFT(SUMPRODUCT(MID(0&amp;feed!R692,LARGE(INDEX(ISNUMBER(--MID(feed!R692,ROW($1:$6),1))*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ROW($1:$6),0),ROW($1:$6))+1,1)*10^ROW($1:$6)/10))-1)))</f>
        <v>2000</v>
      </c>
      <c r="R112" s="5">
        <f>feed!V692</f>
        <v>0</v>
      </c>
      <c r="S112" t="str">
        <f>feed!S692</f>
        <v>http://blocgame.com/stats.php?id=60847</v>
      </c>
      <c r="T112" s="5" t="str">
        <f>feed!W692</f>
        <v>Nice</v>
      </c>
      <c r="U112" s="5" t="str">
        <f>feed!X692</f>
        <v>2 Hundred Tons per month</v>
      </c>
      <c r="V112" s="5">
        <f>feed!Y692</f>
        <v>0</v>
      </c>
    </row>
    <row r="113" spans="1:22" hidden="1" x14ac:dyDescent="0.25">
      <c r="A113" t="str">
        <f>feed!A730</f>
        <v>ZureFy</v>
      </c>
      <c r="B113" t="str">
        <f>feed!B730</f>
        <v>AzureNia03</v>
      </c>
      <c r="C113">
        <f>feed!K730</f>
        <v>0</v>
      </c>
      <c r="D113">
        <f>SUMPRODUCT(MID(0&amp;feed!D730,LARGE(INDEX(ISNUMBER(--MID(feed!D730,ROW($1:$6),1))*
ROW($1:$6),0),ROW($1:$6))+1,1)*10^ROW($1:$6)/10)</f>
        <v>20</v>
      </c>
      <c r="E113">
        <f>SUMPRODUCT(MID(0&amp;feed!E730,LARGE(INDEX(ISNUMBER(--MID(feed!E730,ROW($1:$6),1))*
ROW($1:$6),0),ROW($1:$6))+1,1)*10^ROW($1:$6)/10)</f>
        <v>0</v>
      </c>
      <c r="F113" t="str">
        <f>feed!F730</f>
        <v>Finest of the 19th century</v>
      </c>
      <c r="G113">
        <f>SUMPRODUCT(MID(0&amp;feed!G730,LARGE(INDEX(ISNUMBER(--MID(feed!G730,ROW($1:$6),1))*
ROW($1:$6),0),ROW($1:$6))+1,1)*10^ROW($1:$6)/10)</f>
        <v>0</v>
      </c>
      <c r="H113">
        <f>ROUNDDOWN(G113/4, 0)</f>
        <v>0</v>
      </c>
      <c r="I113" t="str">
        <f>feed!H730</f>
        <v>Standard</v>
      </c>
      <c r="J113">
        <f>SUMPRODUCT(MID(0&amp;feed!I730,LARGE(INDEX(ISNUMBER(--MID(feed!I730,ROW($1:$20),1))*
ROW($1:$20),0),ROW($1:$20))+1,1)*10^ROW($1:$20)/10)</f>
        <v>108</v>
      </c>
      <c r="K113">
        <f>SUMPRODUCT(MID(0&amp;feed!L730,LARGE(INDEX(ISNUMBER(--MID(feed!L730,ROW($1:$6),1))*
ROW($1:$6),0),ROW($1:$6))+1,1)*10^ROW($1:$6)/10)</f>
        <v>320</v>
      </c>
      <c r="L113">
        <f>SUMPRODUCT(MID(0&amp;feed!T730,LARGE(INDEX(ISNUMBER(--MID(feed!T730,ROW($1:$6),1))*
ROW($1:$6),0),ROW($1:$6))+1,1)*10^ROW($1:$6)/10)</f>
        <v>0</v>
      </c>
      <c r="M113" t="str">
        <f>feed!N730</f>
        <v>Indochina</v>
      </c>
      <c r="N113">
        <f>SUMPRODUCT(MID(0&amp;feed!U730,LARGE(INDEX(ISNUMBER(--MID(feed!U730,ROW($1:$6),1))*
ROW($1:$6),0),ROW($1:$6))+1,1)*10^ROW($1:$6)/10)</f>
        <v>0</v>
      </c>
      <c r="O113" t="str">
        <f>feed!O730</f>
        <v>Untapped</v>
      </c>
      <c r="P113" t="str">
        <f>feed!P730</f>
        <v>None</v>
      </c>
      <c r="Q113" s="4">
        <f>IFERROR(LEFT(SUMPRODUCT(MID(0&amp;feed!R730,LARGE(INDEX(ISNUMBER(--MID(feed!R730,ROW($1:$6),1))*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ROW($1:$6),0),ROW($1:$6))+1,1)*10^ROW($1:$6)/10))-1)*1,TRIM(LEFT(SUMPRODUCT(MID(0&amp;feed!R730,LARGE(INDEX(ISNUMBER(--MID(feed!R730,ROW($1:$6),1))*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ROW($1:$6),0),ROW($1:$6))+1,1)*10^ROW($1:$6)/10))-1)))</f>
        <v>2000</v>
      </c>
      <c r="R113" s="5">
        <f>feed!V730</f>
        <v>0</v>
      </c>
      <c r="S113" t="str">
        <f>feed!S730</f>
        <v>http://blocgame.com/stats.php?id=62539</v>
      </c>
      <c r="T113" s="5" t="str">
        <f>feed!W730</f>
        <v>Nice</v>
      </c>
      <c r="U113" s="5" t="str">
        <f>feed!X730</f>
        <v>2 Hundred Tons per month</v>
      </c>
      <c r="V113" s="5">
        <f>feed!Y730</f>
        <v>0</v>
      </c>
    </row>
    <row r="114" spans="1:22" hidden="1" x14ac:dyDescent="0.25">
      <c r="A114" t="str">
        <f>feed!A332</f>
        <v>Menn</v>
      </c>
      <c r="B114" t="str">
        <f>feed!B332</f>
        <v>Menn</v>
      </c>
      <c r="C114">
        <f>feed!K332</f>
        <v>0</v>
      </c>
      <c r="D114">
        <f>SUMPRODUCT(MID(0&amp;feed!D332,LARGE(INDEX(ISNUMBER(--MID(feed!D332,ROW($1:$6),1))*
ROW($1:$6),0),ROW($1:$6))+1,1)*10^ROW($1:$6)/10)</f>
        <v>18</v>
      </c>
      <c r="E114">
        <f>SUMPRODUCT(MID(0&amp;feed!E332,LARGE(INDEX(ISNUMBER(--MID(feed!E332,ROW($1:$6),1))*
ROW($1:$6),0),ROW($1:$6))+1,1)*10^ROW($1:$6)/10)</f>
        <v>0</v>
      </c>
      <c r="F114" t="str">
        <f>feed!F332</f>
        <v>Finest of the 19th century</v>
      </c>
      <c r="G114">
        <f>SUMPRODUCT(MID(0&amp;feed!G332,LARGE(INDEX(ISNUMBER(--MID(feed!G332,ROW($1:$6),1))*
ROW($1:$6),0),ROW($1:$6))+1,1)*10^ROW($1:$6)/10)</f>
        <v>0</v>
      </c>
      <c r="H114">
        <f>ROUNDDOWN(G114/4, 0)</f>
        <v>0</v>
      </c>
      <c r="I114" t="str">
        <f>feed!H332</f>
        <v>Standard</v>
      </c>
      <c r="J114">
        <f>SUMPRODUCT(MID(0&amp;feed!I332,LARGE(INDEX(ISNUMBER(--MID(feed!I332,ROW($1:$20),1))*
ROW($1:$20),0),ROW($1:$20))+1,1)*10^ROW($1:$20)/10)</f>
        <v>108</v>
      </c>
      <c r="K114">
        <f>SUMPRODUCT(MID(0&amp;feed!L332,LARGE(INDEX(ISNUMBER(--MID(feed!L332,ROW($1:$6),1))*
ROW($1:$6),0),ROW($1:$6))+1,1)*10^ROW($1:$6)/10)</f>
        <v>341</v>
      </c>
      <c r="L114">
        <f>SUMPRODUCT(MID(0&amp;feed!T332,LARGE(INDEX(ISNUMBER(--MID(feed!T332,ROW($1:$6),1))*
ROW($1:$6),0),ROW($1:$6))+1,1)*10^ROW($1:$6)/10)</f>
        <v>0</v>
      </c>
      <c r="M114" t="str">
        <f>feed!N332</f>
        <v>Gran Colombia</v>
      </c>
      <c r="N114">
        <f>SUMPRODUCT(MID(0&amp;feed!U332,LARGE(INDEX(ISNUMBER(--MID(feed!U332,ROW($1:$6),1))*
ROW($1:$6),0),ROW($1:$6))+1,1)*10^ROW($1:$6)/10)</f>
        <v>0</v>
      </c>
      <c r="O114" t="str">
        <f>feed!O332</f>
        <v>Untapped</v>
      </c>
      <c r="P114" t="str">
        <f>feed!P332</f>
        <v>None</v>
      </c>
      <c r="Q114" s="4">
        <f>IFERROR(LEFT(SUMPRODUCT(MID(0&amp;feed!R332,LARGE(INDEX(ISNUMBER(--MID(feed!R332,ROW($1:$6),1))*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ROW($1:$6),0),ROW($1:$6))+1,1)*10^ROW($1:$6)/10))-1)*1,TRIM(LEFT(SUMPRODUCT(MID(0&amp;feed!R332,LARGE(INDEX(ISNUMBER(--MID(feed!R332,ROW($1:$6),1))*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ROW($1:$6),0),ROW($1:$6))+1,1)*10^ROW($1:$6)/10))-1)))</f>
        <v>1980</v>
      </c>
      <c r="R114" s="5">
        <f>feed!V332</f>
        <v>0</v>
      </c>
      <c r="S114" t="str">
        <f>feed!S332</f>
        <v>http://blocgame.com/stats.php?id=62929</v>
      </c>
      <c r="T114" s="5" t="str">
        <f>feed!W332</f>
        <v>Angelic</v>
      </c>
      <c r="U114" s="5" t="str">
        <f>feed!X332</f>
        <v>2 Hundred Tons per month</v>
      </c>
      <c r="V114" s="5">
        <f>feed!Y332</f>
        <v>0</v>
      </c>
    </row>
    <row r="115" spans="1:22" hidden="1" x14ac:dyDescent="0.25">
      <c r="A115" t="str">
        <f>feed!A512</f>
        <v>Pencils</v>
      </c>
      <c r="B115" t="str">
        <f>feed!B512</f>
        <v>Pencil Person</v>
      </c>
      <c r="C115">
        <f>feed!K512</f>
        <v>0</v>
      </c>
      <c r="D115">
        <f>SUMPRODUCT(MID(0&amp;feed!D512,LARGE(INDEX(ISNUMBER(--MID(feed!D512,ROW($1:$6),1))*
ROW($1:$6),0),ROW($1:$6))+1,1)*10^ROW($1:$6)/10)</f>
        <v>3</v>
      </c>
      <c r="E115">
        <f>SUMPRODUCT(MID(0&amp;feed!E512,LARGE(INDEX(ISNUMBER(--MID(feed!E512,ROW($1:$6),1))*
ROW($1:$6),0),ROW($1:$6))+1,1)*10^ROW($1:$6)/10)</f>
        <v>0</v>
      </c>
      <c r="F115" t="str">
        <f>feed!F512</f>
        <v>Finest of the 19th century</v>
      </c>
      <c r="G115">
        <f>SUMPRODUCT(MID(0&amp;feed!G512,LARGE(INDEX(ISNUMBER(--MID(feed!G512,ROW($1:$6),1))*
ROW($1:$6),0),ROW($1:$6))+1,1)*10^ROW($1:$6)/10)</f>
        <v>0</v>
      </c>
      <c r="H115">
        <f>ROUNDDOWN(G115/4, 0)</f>
        <v>0</v>
      </c>
      <c r="I115" t="str">
        <f>feed!H512</f>
        <v>Standard</v>
      </c>
      <c r="J115">
        <f>SUMPRODUCT(MID(0&amp;feed!I512,LARGE(INDEX(ISNUMBER(--MID(feed!I512,ROW($1:$20),1))*
ROW($1:$20),0),ROW($1:$20))+1,1)*10^ROW($1:$20)/10)</f>
        <v>108</v>
      </c>
      <c r="K115">
        <f>SUMPRODUCT(MID(0&amp;feed!L512,LARGE(INDEX(ISNUMBER(--MID(feed!L512,ROW($1:$6),1))*
ROW($1:$6),0),ROW($1:$6))+1,1)*10^ROW($1:$6)/10)</f>
        <v>326</v>
      </c>
      <c r="L115">
        <f>SUMPRODUCT(MID(0&amp;feed!T512,LARGE(INDEX(ISNUMBER(--MID(feed!T512,ROW($1:$6),1))*
ROW($1:$6),0),ROW($1:$6))+1,1)*10^ROW($1:$6)/10)</f>
        <v>0</v>
      </c>
      <c r="M115" t="str">
        <f>feed!N512</f>
        <v>Gran Colombia</v>
      </c>
      <c r="N115">
        <f>SUMPRODUCT(MID(0&amp;feed!U512,LARGE(INDEX(ISNUMBER(--MID(feed!U512,ROW($1:$6),1))*
ROW($1:$6),0),ROW($1:$6))+1,1)*10^ROW($1:$6)/10)</f>
        <v>0</v>
      </c>
      <c r="O115" t="str">
        <f>feed!O512</f>
        <v>Untapped</v>
      </c>
      <c r="P115" t="str">
        <f>feed!P512</f>
        <v>None</v>
      </c>
      <c r="Q115" s="4">
        <f>IFERROR(LEFT(SUMPRODUCT(MID(0&amp;feed!R512,LARGE(INDEX(ISNUMBER(--MID(feed!R512,ROW($1:$6),1))*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ROW($1:$6),0),ROW($1:$6))+1,1)*10^ROW($1:$6)/10))-1)*1,TRIM(LEFT(SUMPRODUCT(MID(0&amp;feed!R512,LARGE(INDEX(ISNUMBER(--MID(feed!R512,ROW($1:$6),1))*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ROW($1:$6),0),ROW($1:$6))+1,1)*10^ROW($1:$6)/10))-1)))</f>
        <v>1960</v>
      </c>
      <c r="R115" s="5">
        <f>feed!V512</f>
        <v>0</v>
      </c>
      <c r="S115" t="str">
        <f>feed!S512</f>
        <v>http://blocgame.com/stats.php?id=50538</v>
      </c>
      <c r="T115" s="5" t="str">
        <f>feed!W512</f>
        <v>Angelic</v>
      </c>
      <c r="U115" s="5" t="str">
        <f>feed!X512</f>
        <v>2 Hundred Tons per month</v>
      </c>
      <c r="V115" s="5">
        <f>feed!Y512</f>
        <v>0</v>
      </c>
    </row>
    <row r="116" spans="1:22" hidden="1" x14ac:dyDescent="0.25">
      <c r="A116" t="str">
        <f>feed!A1116</f>
        <v>Derpkins</v>
      </c>
      <c r="B116" t="str">
        <f>feed!B1116</f>
        <v>Mr. Derp</v>
      </c>
      <c r="C116">
        <f>feed!K1116</f>
        <v>0</v>
      </c>
      <c r="D116">
        <f>SUMPRODUCT(MID(0&amp;feed!D1116,LARGE(INDEX(ISNUMBER(--MID(feed!D1116,ROW($1:$6),1))*
ROW($1:$6),0),ROW($1:$6))+1,1)*10^ROW($1:$6)/10)</f>
        <v>9</v>
      </c>
      <c r="E116">
        <f>SUMPRODUCT(MID(0&amp;feed!E1116,LARGE(INDEX(ISNUMBER(--MID(feed!E1116,ROW($1:$6),1))*
ROW($1:$6),0),ROW($1:$6))+1,1)*10^ROW($1:$6)/10)</f>
        <v>0</v>
      </c>
      <c r="F116" t="str">
        <f>feed!F1116</f>
        <v>Finest of the 19th century</v>
      </c>
      <c r="G116">
        <f>SUMPRODUCT(MID(0&amp;feed!G1116,LARGE(INDEX(ISNUMBER(--MID(feed!G1116,ROW($1:$6),1))*
ROW($1:$6),0),ROW($1:$6))+1,1)*10^ROW($1:$6)/10)</f>
        <v>0</v>
      </c>
      <c r="H116">
        <f>ROUNDDOWN(G116/4, 0)</f>
        <v>0</v>
      </c>
      <c r="I116" t="str">
        <f>feed!H1116</f>
        <v>Standard</v>
      </c>
      <c r="J116">
        <f>SUMPRODUCT(MID(0&amp;feed!I1116,LARGE(INDEX(ISNUMBER(--MID(feed!I1116,ROW($1:$20),1))*
ROW($1:$20),0),ROW($1:$20))+1,1)*10^ROW($1:$20)/10)</f>
        <v>108</v>
      </c>
      <c r="K116">
        <f>SUMPRODUCT(MID(0&amp;feed!L1116,LARGE(INDEX(ISNUMBER(--MID(feed!L1116,ROW($1:$6),1))*
ROW($1:$6),0),ROW($1:$6))+1,1)*10^ROW($1:$6)/10)</f>
        <v>331</v>
      </c>
      <c r="L116">
        <f>SUMPRODUCT(MID(0&amp;feed!T1116,LARGE(INDEX(ISNUMBER(--MID(feed!T1116,ROW($1:$6),1))*
ROW($1:$6),0),ROW($1:$6))+1,1)*10^ROW($1:$6)/10)</f>
        <v>0</v>
      </c>
      <c r="M116" t="str">
        <f>feed!N1116</f>
        <v>Pacific Rim</v>
      </c>
      <c r="N116">
        <f>SUMPRODUCT(MID(0&amp;feed!U1116,LARGE(INDEX(ISNUMBER(--MID(feed!U1116,ROW($1:$6),1))*
ROW($1:$6),0),ROW($1:$6))+1,1)*10^ROW($1:$6)/10)</f>
        <v>0</v>
      </c>
      <c r="O116" t="str">
        <f>feed!O1116</f>
        <v>Untapped</v>
      </c>
      <c r="P116" t="str">
        <f>feed!P1116</f>
        <v>None</v>
      </c>
      <c r="Q116" s="4">
        <f>IFERROR(LEFT(SUMPRODUCT(MID(0&amp;feed!R1116,LARGE(INDEX(ISNUMBER(--MID(feed!R1116,ROW($1:$6),1))*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ROW($1:$6),0),ROW($1:$6))+1,1)*10^ROW($1:$6)/10))-1)*1,TRIM(LEFT(SUMPRODUCT(MID(0&amp;feed!R1116,LARGE(INDEX(ISNUMBER(--MID(feed!R1116,ROW($1:$6),1))*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ROW($1:$6),0),ROW($1:$6))+1,1)*10^ROW($1:$6)/10))-1)))</f>
        <v>1633</v>
      </c>
      <c r="R116" s="5">
        <f>feed!V1116</f>
        <v>0</v>
      </c>
      <c r="S116" t="str">
        <f>feed!S1116</f>
        <v>http://blocgame.com/stats.php?id=59737</v>
      </c>
      <c r="T116" s="5" t="str">
        <f>feed!W1116</f>
        <v>Nice</v>
      </c>
      <c r="U116" s="5" t="str">
        <f>feed!X1116</f>
        <v>2 Hundred Tons per month</v>
      </c>
      <c r="V116" s="5">
        <f>feed!Y1116</f>
        <v>0</v>
      </c>
    </row>
    <row r="117" spans="1:22" hidden="1" x14ac:dyDescent="0.25">
      <c r="A117" t="str">
        <f>feed!A1832</f>
        <v>Quam</v>
      </c>
      <c r="B117" t="str">
        <f>feed!B1832</f>
        <v>Noodle</v>
      </c>
      <c r="C117">
        <f>feed!K1832</f>
        <v>0</v>
      </c>
      <c r="D117">
        <f>SUMPRODUCT(MID(0&amp;feed!D1832,LARGE(INDEX(ISNUMBER(--MID(feed!D1832,ROW($1:$6),1))*
ROW($1:$6),0),ROW($1:$6))+1,1)*10^ROW($1:$6)/10)</f>
        <v>10</v>
      </c>
      <c r="E117">
        <f>SUMPRODUCT(MID(0&amp;feed!E1832,LARGE(INDEX(ISNUMBER(--MID(feed!E1832,ROW($1:$6),1))*
ROW($1:$6),0),ROW($1:$6))+1,1)*10^ROW($1:$6)/10)</f>
        <v>0</v>
      </c>
      <c r="F117" t="str">
        <f>feed!F1832</f>
        <v>Finest of the 19th century</v>
      </c>
      <c r="G117">
        <f>SUMPRODUCT(MID(0&amp;feed!G1832,LARGE(INDEX(ISNUMBER(--MID(feed!G1832,ROW($1:$6),1))*
ROW($1:$6),0),ROW($1:$6))+1,1)*10^ROW($1:$6)/10)</f>
        <v>0</v>
      </c>
      <c r="H117">
        <f>ROUNDDOWN(G117/4, 0)</f>
        <v>0</v>
      </c>
      <c r="I117" t="str">
        <f>feed!H1832</f>
        <v>Standard</v>
      </c>
      <c r="J117">
        <f>SUMPRODUCT(MID(0&amp;feed!I1832,LARGE(INDEX(ISNUMBER(--MID(feed!I1832,ROW($1:$20),1))*
ROW($1:$20),0),ROW($1:$20))+1,1)*10^ROW($1:$20)/10)</f>
        <v>108</v>
      </c>
      <c r="K117">
        <f>SUMPRODUCT(MID(0&amp;feed!L1832,LARGE(INDEX(ISNUMBER(--MID(feed!L1832,ROW($1:$6),1))*
ROW($1:$6),0),ROW($1:$6))+1,1)*10^ROW($1:$6)/10)</f>
        <v>282</v>
      </c>
      <c r="L117">
        <f>SUMPRODUCT(MID(0&amp;feed!T1832,LARGE(INDEX(ISNUMBER(--MID(feed!T1832,ROW($1:$6),1))*
ROW($1:$6),0),ROW($1:$6))+1,1)*10^ROW($1:$6)/10)</f>
        <v>0</v>
      </c>
      <c r="M117" t="str">
        <f>feed!N1832</f>
        <v>Gran Colombia</v>
      </c>
      <c r="N117">
        <f>SUMPRODUCT(MID(0&amp;feed!U1832,LARGE(INDEX(ISNUMBER(--MID(feed!U1832,ROW($1:$6),1))*
ROW($1:$6),0),ROW($1:$6))+1,1)*10^ROW($1:$6)/10)</f>
        <v>0</v>
      </c>
      <c r="O117" t="str">
        <f>feed!O1832</f>
        <v>Untapped</v>
      </c>
      <c r="P117" t="str">
        <f>feed!P1832</f>
        <v>None</v>
      </c>
      <c r="Q117" s="4">
        <f>IFERROR(LEFT(SUMPRODUCT(MID(0&amp;feed!R1832,LARGE(INDEX(ISNUMBER(--MID(feed!R1832,ROW($1:$6),1))*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ROW($1:$6),0),ROW($1:$6))+1,1)*10^ROW($1:$6)/10))-1)*1,TRIM(LEFT(SUMPRODUCT(MID(0&amp;feed!R1832,LARGE(INDEX(ISNUMBER(--MID(feed!R1832,ROW($1:$6),1))*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ROW($1:$6),0),ROW($1:$6))+1,1)*10^ROW($1:$6)/10))-1)))</f>
        <v>1633</v>
      </c>
      <c r="R117" s="5">
        <f>feed!V1832</f>
        <v>0</v>
      </c>
      <c r="S117" t="str">
        <f>feed!S1832</f>
        <v>http://blocgame.com/stats.php?id=50541</v>
      </c>
      <c r="T117" s="5" t="str">
        <f>feed!W1832</f>
        <v>Nice</v>
      </c>
      <c r="U117" s="5" t="str">
        <f>feed!X1832</f>
        <v>2 Hundred Tons per month</v>
      </c>
      <c r="V117" s="5">
        <f>feed!Y1832</f>
        <v>0</v>
      </c>
    </row>
    <row r="118" spans="1:22" hidden="1" x14ac:dyDescent="0.25">
      <c r="A118" t="str">
        <f>feed!A1940</f>
        <v>Ostrich</v>
      </c>
      <c r="B118" t="str">
        <f>feed!B1940</f>
        <v>xvetter</v>
      </c>
      <c r="C118">
        <f>feed!K1940</f>
        <v>0</v>
      </c>
      <c r="D118">
        <f>SUMPRODUCT(MID(0&amp;feed!D1940,LARGE(INDEX(ISNUMBER(--MID(feed!D1940,ROW($1:$6),1))*
ROW($1:$6),0),ROW($1:$6))+1,1)*10^ROW($1:$6)/10)</f>
        <v>6</v>
      </c>
      <c r="E118">
        <f>SUMPRODUCT(MID(0&amp;feed!E1940,LARGE(INDEX(ISNUMBER(--MID(feed!E1940,ROW($1:$6),1))*
ROW($1:$6),0),ROW($1:$6))+1,1)*10^ROW($1:$6)/10)</f>
        <v>0</v>
      </c>
      <c r="F118" t="str">
        <f>feed!F1940</f>
        <v>Finest of the 19th century</v>
      </c>
      <c r="G118">
        <f>SUMPRODUCT(MID(0&amp;feed!G1940,LARGE(INDEX(ISNUMBER(--MID(feed!G1940,ROW($1:$6),1))*
ROW($1:$6),0),ROW($1:$6))+1,1)*10^ROW($1:$6)/10)</f>
        <v>0</v>
      </c>
      <c r="H118">
        <f>ROUNDDOWN(G118/4, 0)</f>
        <v>0</v>
      </c>
      <c r="I118" t="str">
        <f>feed!H1940</f>
        <v>Standard</v>
      </c>
      <c r="J118">
        <f>SUMPRODUCT(MID(0&amp;feed!I1940,LARGE(INDEX(ISNUMBER(--MID(feed!I1940,ROW($1:$20),1))*
ROW($1:$20),0),ROW($1:$20))+1,1)*10^ROW($1:$20)/10)</f>
        <v>108</v>
      </c>
      <c r="K118">
        <f>SUMPRODUCT(MID(0&amp;feed!L1940,LARGE(INDEX(ISNUMBER(--MID(feed!L1940,ROW($1:$6),1))*
ROW($1:$6),0),ROW($1:$6))+1,1)*10^ROW($1:$6)/10)</f>
        <v>269</v>
      </c>
      <c r="L118">
        <f>SUMPRODUCT(MID(0&amp;feed!T1940,LARGE(INDEX(ISNUMBER(--MID(feed!T1940,ROW($1:$6),1))*
ROW($1:$6),0),ROW($1:$6))+1,1)*10^ROW($1:$6)/10)</f>
        <v>0</v>
      </c>
      <c r="M118" t="str">
        <f>feed!N1940</f>
        <v>Gran Colombia</v>
      </c>
      <c r="N118">
        <f>SUMPRODUCT(MID(0&amp;feed!U1940,LARGE(INDEX(ISNUMBER(--MID(feed!U1940,ROW($1:$6),1))*
ROW($1:$6),0),ROW($1:$6))+1,1)*10^ROW($1:$6)/10)</f>
        <v>0</v>
      </c>
      <c r="O118" t="str">
        <f>feed!O1940</f>
        <v>Untapped</v>
      </c>
      <c r="P118" t="str">
        <f>feed!P1940</f>
        <v>None</v>
      </c>
      <c r="Q118" s="4">
        <f>IFERROR(LEFT(SUMPRODUCT(MID(0&amp;feed!R1940,LARGE(INDEX(ISNUMBER(--MID(feed!R1940,ROW($1:$6),1))*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ROW($1:$6),0),ROW($1:$6))+1,1)*10^ROW($1:$6)/10))-1)*1,TRIM(LEFT(SUMPRODUCT(MID(0&amp;feed!R1940,LARGE(INDEX(ISNUMBER(--MID(feed!R1940,ROW($1:$6),1))*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ROW($1:$6),0),ROW($1:$6))+1,1)*10^ROW($1:$6)/10))-1)))</f>
        <v>1633</v>
      </c>
      <c r="R118" s="5">
        <f>feed!V1940</f>
        <v>0</v>
      </c>
      <c r="S118" t="str">
        <f>feed!S1940</f>
        <v>http://blocgame.com/stats.php?id=50376</v>
      </c>
      <c r="T118" s="5" t="str">
        <f>feed!W1940</f>
        <v>Nice</v>
      </c>
      <c r="U118" s="5" t="str">
        <f>feed!X1940</f>
        <v>2 Hundred Tons per month</v>
      </c>
      <c r="V118" s="5">
        <f>feed!Y1940</f>
        <v>0</v>
      </c>
    </row>
    <row r="119" spans="1:22" hidden="1" x14ac:dyDescent="0.25">
      <c r="A119" t="str">
        <f>feed!A623</f>
        <v>WubWubWub</v>
      </c>
      <c r="B119" t="str">
        <f>feed!B623</f>
        <v>MAYDAY</v>
      </c>
      <c r="C119">
        <f>feed!K623</f>
        <v>0</v>
      </c>
      <c r="D119">
        <f>SUMPRODUCT(MID(0&amp;feed!D623,LARGE(INDEX(ISNUMBER(--MID(feed!D623,ROW($1:$6),1))*
ROW($1:$6),0),ROW($1:$6))+1,1)*10^ROW($1:$6)/10)</f>
        <v>20</v>
      </c>
      <c r="E119">
        <f>SUMPRODUCT(MID(0&amp;feed!E623,LARGE(INDEX(ISNUMBER(--MID(feed!E623,ROW($1:$6),1))*
ROW($1:$6),0),ROW($1:$6))+1,1)*10^ROW($1:$6)/10)</f>
        <v>0</v>
      </c>
      <c r="F119" t="str">
        <f>feed!F623</f>
        <v>Finest of the 19th century</v>
      </c>
      <c r="G119">
        <f>SUMPRODUCT(MID(0&amp;feed!G623,LARGE(INDEX(ISNUMBER(--MID(feed!G623,ROW($1:$6),1))*
ROW($1:$6),0),ROW($1:$6))+1,1)*10^ROW($1:$6)/10)</f>
        <v>0</v>
      </c>
      <c r="H119">
        <f>ROUNDDOWN(G119/4, 0)</f>
        <v>0</v>
      </c>
      <c r="I119" t="str">
        <f>feed!H623</f>
        <v>Standard</v>
      </c>
      <c r="J119">
        <f>SUMPRODUCT(MID(0&amp;feed!I623,LARGE(INDEX(ISNUMBER(--MID(feed!I623,ROW($1:$20),1))*
ROW($1:$20),0),ROW($1:$20))+1,1)*10^ROW($1:$20)/10)</f>
        <v>107</v>
      </c>
      <c r="K119">
        <f>SUMPRODUCT(MID(0&amp;feed!L623,LARGE(INDEX(ISNUMBER(--MID(feed!L623,ROW($1:$6),1))*
ROW($1:$6),0),ROW($1:$6))+1,1)*10^ROW($1:$6)/10)</f>
        <v>323</v>
      </c>
      <c r="L119">
        <f>SUMPRODUCT(MID(0&amp;feed!T623,LARGE(INDEX(ISNUMBER(--MID(feed!T623,ROW($1:$6),1))*
ROW($1:$6),0),ROW($1:$6))+1,1)*10^ROW($1:$6)/10)</f>
        <v>0</v>
      </c>
      <c r="M119" t="str">
        <f>feed!N623</f>
        <v>Indochina</v>
      </c>
      <c r="N119">
        <f>SUMPRODUCT(MID(0&amp;feed!U623,LARGE(INDEX(ISNUMBER(--MID(feed!U623,ROW($1:$6),1))*
ROW($1:$6),0),ROW($1:$6))+1,1)*10^ROW($1:$6)/10)</f>
        <v>0</v>
      </c>
      <c r="O119" t="str">
        <f>feed!O623</f>
        <v>Untapped</v>
      </c>
      <c r="P119" t="str">
        <f>feed!P623</f>
        <v>None</v>
      </c>
      <c r="Q119" s="4">
        <f>IFERROR(LEFT(SUMPRODUCT(MID(0&amp;feed!R623,LARGE(INDEX(ISNUMBER(--MID(feed!R623,ROW($1:$6),1))*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ROW($1:$6),0),ROW($1:$6))+1,1)*10^ROW($1:$6)/10))-1)*1,TRIM(LEFT(SUMPRODUCT(MID(0&amp;feed!R623,LARGE(INDEX(ISNUMBER(--MID(feed!R623,ROW($1:$6),1))*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ROW($1:$6),0),ROW($1:$6))+1,1)*10^ROW($1:$6)/10))-1)))</f>
        <v>2000</v>
      </c>
      <c r="R119" s="5">
        <f>feed!V623</f>
        <v>0</v>
      </c>
      <c r="S119" t="str">
        <f>feed!S623</f>
        <v>http://blocgame.com/stats.php?id=40672</v>
      </c>
      <c r="T119" s="5" t="str">
        <f>feed!W623</f>
        <v>Nice</v>
      </c>
      <c r="U119" s="5" t="str">
        <f>feed!X623</f>
        <v>2 Hundred Tons per month</v>
      </c>
      <c r="V119" s="5">
        <f>feed!Y623</f>
        <v>0</v>
      </c>
    </row>
    <row r="120" spans="1:22" hidden="1" x14ac:dyDescent="0.25">
      <c r="A120" t="str">
        <f>feed!A765</f>
        <v>Laime</v>
      </c>
      <c r="B120" t="str">
        <f>feed!B765</f>
        <v>6jarjar6</v>
      </c>
      <c r="C120">
        <f>feed!K765</f>
        <v>0</v>
      </c>
      <c r="D120">
        <f>SUMPRODUCT(MID(0&amp;feed!D765,LARGE(INDEX(ISNUMBER(--MID(feed!D765,ROW($1:$6),1))*
ROW($1:$6),0),ROW($1:$6))+1,1)*10^ROW($1:$6)/10)</f>
        <v>20</v>
      </c>
      <c r="E120">
        <f>SUMPRODUCT(MID(0&amp;feed!E765,LARGE(INDEX(ISNUMBER(--MID(feed!E765,ROW($1:$6),1))*
ROW($1:$6),0),ROW($1:$6))+1,1)*10^ROW($1:$6)/10)</f>
        <v>0</v>
      </c>
      <c r="F120" t="str">
        <f>feed!F765</f>
        <v>Finest of the 19th century</v>
      </c>
      <c r="G120">
        <f>SUMPRODUCT(MID(0&amp;feed!G765,LARGE(INDEX(ISNUMBER(--MID(feed!G765,ROW($1:$6),1))*
ROW($1:$6),0),ROW($1:$6))+1,1)*10^ROW($1:$6)/10)</f>
        <v>0</v>
      </c>
      <c r="H120">
        <f>ROUNDDOWN(G120/4, 0)</f>
        <v>0</v>
      </c>
      <c r="I120" t="str">
        <f>feed!H765</f>
        <v>Standard</v>
      </c>
      <c r="J120">
        <f>SUMPRODUCT(MID(0&amp;feed!I765,LARGE(INDEX(ISNUMBER(--MID(feed!I765,ROW($1:$20),1))*
ROW($1:$20),0),ROW($1:$20))+1,1)*10^ROW($1:$20)/10)</f>
        <v>107</v>
      </c>
      <c r="K120">
        <f>SUMPRODUCT(MID(0&amp;feed!L765,LARGE(INDEX(ISNUMBER(--MID(feed!L765,ROW($1:$6),1))*
ROW($1:$6),0),ROW($1:$6))+1,1)*10^ROW($1:$6)/10)</f>
        <v>320</v>
      </c>
      <c r="L120">
        <f>SUMPRODUCT(MID(0&amp;feed!T765,LARGE(INDEX(ISNUMBER(--MID(feed!T765,ROW($1:$6),1))*
ROW($1:$6),0),ROW($1:$6))+1,1)*10^ROW($1:$6)/10)</f>
        <v>0</v>
      </c>
      <c r="M120" t="str">
        <f>feed!N765</f>
        <v>Southern Cone</v>
      </c>
      <c r="N120">
        <f>SUMPRODUCT(MID(0&amp;feed!U765,LARGE(INDEX(ISNUMBER(--MID(feed!U765,ROW($1:$6),1))*
ROW($1:$6),0),ROW($1:$6))+1,1)*10^ROW($1:$6)/10)</f>
        <v>0</v>
      </c>
      <c r="O120" t="str">
        <f>feed!O765</f>
        <v>Untapped</v>
      </c>
      <c r="P120" t="str">
        <f>feed!P765</f>
        <v>None</v>
      </c>
      <c r="Q120" s="4">
        <f>IFERROR(LEFT(SUMPRODUCT(MID(0&amp;feed!R765,LARGE(INDEX(ISNUMBER(--MID(feed!R765,ROW($1:$6),1))*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ROW($1:$6),0),ROW($1:$6))+1,1)*10^ROW($1:$6)/10))-1)*1,TRIM(LEFT(SUMPRODUCT(MID(0&amp;feed!R765,LARGE(INDEX(ISNUMBER(--MID(feed!R765,ROW($1:$6),1))*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ROW($1:$6),0),ROW($1:$6))+1,1)*10^ROW($1:$6)/10))-1)))</f>
        <v>2000</v>
      </c>
      <c r="R120" s="5">
        <f>feed!V765</f>
        <v>0</v>
      </c>
      <c r="S120" t="str">
        <f>feed!S765</f>
        <v>http://blocgame.com/stats.php?id=62909</v>
      </c>
      <c r="T120" s="5" t="str">
        <f>feed!W765</f>
        <v>Angelic</v>
      </c>
      <c r="U120" s="5" t="str">
        <f>feed!X765</f>
        <v>2 Hundred Tons per month</v>
      </c>
      <c r="V120" s="5">
        <f>feed!Y765</f>
        <v>0</v>
      </c>
    </row>
    <row r="121" spans="1:22" hidden="1" x14ac:dyDescent="0.25">
      <c r="A121" t="str">
        <f>feed!A772</f>
        <v>awesomenessssss</v>
      </c>
      <c r="B121" t="str">
        <f>feed!B772</f>
        <v>awesomenationthingy</v>
      </c>
      <c r="C121">
        <f>feed!K772</f>
        <v>0</v>
      </c>
      <c r="D121">
        <f>SUMPRODUCT(MID(0&amp;feed!D772,LARGE(INDEX(ISNUMBER(--MID(feed!D772,ROW($1:$6),1))*
ROW($1:$6),0),ROW($1:$6))+1,1)*10^ROW($1:$6)/10)</f>
        <v>20</v>
      </c>
      <c r="E121">
        <f>SUMPRODUCT(MID(0&amp;feed!E772,LARGE(INDEX(ISNUMBER(--MID(feed!E772,ROW($1:$6),1))*
ROW($1:$6),0),ROW($1:$6))+1,1)*10^ROW($1:$6)/10)</f>
        <v>0</v>
      </c>
      <c r="F121" t="str">
        <f>feed!F772</f>
        <v>Finest of the 19th century</v>
      </c>
      <c r="G121">
        <f>SUMPRODUCT(MID(0&amp;feed!G772,LARGE(INDEX(ISNUMBER(--MID(feed!G772,ROW($1:$6),1))*
ROW($1:$6),0),ROW($1:$6))+1,1)*10^ROW($1:$6)/10)</f>
        <v>0</v>
      </c>
      <c r="H121">
        <f>ROUNDDOWN(G121/4, 0)</f>
        <v>0</v>
      </c>
      <c r="I121" t="str">
        <f>feed!H772</f>
        <v>Standard</v>
      </c>
      <c r="J121">
        <f>SUMPRODUCT(MID(0&amp;feed!I772,LARGE(INDEX(ISNUMBER(--MID(feed!I772,ROW($1:$20),1))*
ROW($1:$20),0),ROW($1:$20))+1,1)*10^ROW($1:$20)/10)</f>
        <v>106</v>
      </c>
      <c r="K121">
        <f>SUMPRODUCT(MID(0&amp;feed!L772,LARGE(INDEX(ISNUMBER(--MID(feed!L772,ROW($1:$6),1))*
ROW($1:$6),0),ROW($1:$6))+1,1)*10^ROW($1:$6)/10)</f>
        <v>320</v>
      </c>
      <c r="L121">
        <f>SUMPRODUCT(MID(0&amp;feed!T772,LARGE(INDEX(ISNUMBER(--MID(feed!T772,ROW($1:$6),1))*
ROW($1:$6),0),ROW($1:$6))+1,1)*10^ROW($1:$6)/10)</f>
        <v>0</v>
      </c>
      <c r="M121" t="str">
        <f>feed!N772</f>
        <v>Egypt</v>
      </c>
      <c r="N121">
        <f>SUMPRODUCT(MID(0&amp;feed!U772,LARGE(INDEX(ISNUMBER(--MID(feed!U772,ROW($1:$6),1))*
ROW($1:$6),0),ROW($1:$6))+1,1)*10^ROW($1:$6)/10)</f>
        <v>0</v>
      </c>
      <c r="O121" t="str">
        <f>feed!O772</f>
        <v>Untapped</v>
      </c>
      <c r="P121" t="str">
        <f>feed!P772</f>
        <v>None</v>
      </c>
      <c r="Q121" s="4">
        <f>IFERROR(LEFT(SUMPRODUCT(MID(0&amp;feed!R772,LARGE(INDEX(ISNUMBER(--MID(feed!R772,ROW($1:$6),1))*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ROW($1:$6),0),ROW($1:$6))+1,1)*10^ROW($1:$6)/10))-1)*1,TRIM(LEFT(SUMPRODUCT(MID(0&amp;feed!R772,LARGE(INDEX(ISNUMBER(--MID(feed!R772,ROW($1:$6),1))*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ROW($1:$6),0),ROW($1:$6))+1,1)*10^ROW($1:$6)/10))-1)))</f>
        <v>2000</v>
      </c>
      <c r="R121" s="5">
        <f>feed!V772</f>
        <v>0</v>
      </c>
      <c r="S121" t="str">
        <f>feed!S772</f>
        <v>http://blocgame.com/stats.php?id=62930</v>
      </c>
      <c r="T121" s="5" t="str">
        <f>feed!W772</f>
        <v>Angelic</v>
      </c>
      <c r="U121" s="5" t="str">
        <f>feed!X772</f>
        <v>2 Hundred Tons per month</v>
      </c>
      <c r="V121" s="5">
        <f>feed!Y772</f>
        <v>0</v>
      </c>
    </row>
    <row r="122" spans="1:22" hidden="1" x14ac:dyDescent="0.25">
      <c r="A122" t="str">
        <f>feed!A653</f>
        <v>Hof'Koursh</v>
      </c>
      <c r="B122" t="str">
        <f>feed!B653</f>
        <v>TheGoodDoctor</v>
      </c>
      <c r="C122">
        <f>feed!K653</f>
        <v>0</v>
      </c>
      <c r="D122">
        <f>SUMPRODUCT(MID(0&amp;feed!D653,LARGE(INDEX(ISNUMBER(--MID(feed!D653,ROW($1:$6),1))*
ROW($1:$6),0),ROW($1:$6))+1,1)*10^ROW($1:$6)/10)</f>
        <v>20</v>
      </c>
      <c r="E122">
        <f>SUMPRODUCT(MID(0&amp;feed!E653,LARGE(INDEX(ISNUMBER(--MID(feed!E653,ROW($1:$6),1))*
ROW($1:$6),0),ROW($1:$6))+1,1)*10^ROW($1:$6)/10)</f>
        <v>0</v>
      </c>
      <c r="F122" t="str">
        <f>feed!F653</f>
        <v>Finest of the 19th century</v>
      </c>
      <c r="G122">
        <f>SUMPRODUCT(MID(0&amp;feed!G653,LARGE(INDEX(ISNUMBER(--MID(feed!G653,ROW($1:$6),1))*
ROW($1:$6),0),ROW($1:$6))+1,1)*10^ROW($1:$6)/10)</f>
        <v>0</v>
      </c>
      <c r="H122">
        <f>ROUNDDOWN(G122/4, 0)</f>
        <v>0</v>
      </c>
      <c r="I122" t="str">
        <f>feed!H653</f>
        <v>Standard</v>
      </c>
      <c r="J122">
        <f>SUMPRODUCT(MID(0&amp;feed!I653,LARGE(INDEX(ISNUMBER(--MID(feed!I653,ROW($1:$20),1))*
ROW($1:$20),0),ROW($1:$20))+1,1)*10^ROW($1:$20)/10)</f>
        <v>105</v>
      </c>
      <c r="K122">
        <f>SUMPRODUCT(MID(0&amp;feed!L653,LARGE(INDEX(ISNUMBER(--MID(feed!L653,ROW($1:$6),1))*
ROW($1:$6),0),ROW($1:$6))+1,1)*10^ROW($1:$6)/10)</f>
        <v>323</v>
      </c>
      <c r="L122">
        <f>SUMPRODUCT(MID(0&amp;feed!T653,LARGE(INDEX(ISNUMBER(--MID(feed!T653,ROW($1:$6),1))*
ROW($1:$6),0),ROW($1:$6))+1,1)*10^ROW($1:$6)/10)</f>
        <v>0</v>
      </c>
      <c r="M122" t="str">
        <f>feed!N653</f>
        <v>West Africa</v>
      </c>
      <c r="N122">
        <f>SUMPRODUCT(MID(0&amp;feed!U653,LARGE(INDEX(ISNUMBER(--MID(feed!U653,ROW($1:$6),1))*
ROW($1:$6),0),ROW($1:$6))+1,1)*10^ROW($1:$6)/10)</f>
        <v>0</v>
      </c>
      <c r="O122" t="str">
        <f>feed!O653</f>
        <v>Untapped</v>
      </c>
      <c r="P122" t="str">
        <f>feed!P653</f>
        <v>None</v>
      </c>
      <c r="Q122" s="4">
        <f>IFERROR(LEFT(SUMPRODUCT(MID(0&amp;feed!R653,LARGE(INDEX(ISNUMBER(--MID(feed!R653,ROW($1:$6),1))*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ROW($1:$6),0),ROW($1:$6))+1,1)*10^ROW($1:$6)/10))-1)*1,TRIM(LEFT(SUMPRODUCT(MID(0&amp;feed!R653,LARGE(INDEX(ISNUMBER(--MID(feed!R653,ROW($1:$6),1))*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ROW($1:$6),0),ROW($1:$6))+1,1)*10^ROW($1:$6)/10))-1)))</f>
        <v>2000</v>
      </c>
      <c r="R122" s="5">
        <f>feed!V653</f>
        <v>0</v>
      </c>
      <c r="S122" t="str">
        <f>feed!S653</f>
        <v>http://blocgame.com/stats.php?id=55002</v>
      </c>
      <c r="T122" s="5" t="str">
        <f>feed!W653</f>
        <v>Nice</v>
      </c>
      <c r="U122" s="5" t="str">
        <f>feed!X653</f>
        <v>2 Hundred Tons per month</v>
      </c>
      <c r="V122" s="5">
        <f>feed!Y653</f>
        <v>0</v>
      </c>
    </row>
    <row r="123" spans="1:22" hidden="1" x14ac:dyDescent="0.25">
      <c r="A123" t="str">
        <f>feed!A597</f>
        <v>Karachan</v>
      </c>
      <c r="B123" t="str">
        <f>feed!B597</f>
        <v>MikhailBialkov</v>
      </c>
      <c r="C123">
        <f>feed!K597</f>
        <v>0</v>
      </c>
      <c r="D123">
        <f>SUMPRODUCT(MID(0&amp;feed!D597,LARGE(INDEX(ISNUMBER(--MID(feed!D597,ROW($1:$6),1))*
ROW($1:$6),0),ROW($1:$6))+1,1)*10^ROW($1:$6)/10)</f>
        <v>8</v>
      </c>
      <c r="E123">
        <f>SUMPRODUCT(MID(0&amp;feed!E597,LARGE(INDEX(ISNUMBER(--MID(feed!E597,ROW($1:$6),1))*
ROW($1:$6),0),ROW($1:$6))+1,1)*10^ROW($1:$6)/10)</f>
        <v>0</v>
      </c>
      <c r="F123" t="str">
        <f>feed!F597</f>
        <v>Finest of the 19th century</v>
      </c>
      <c r="G123">
        <f>SUMPRODUCT(MID(0&amp;feed!G597,LARGE(INDEX(ISNUMBER(--MID(feed!G597,ROW($1:$6),1))*
ROW($1:$6),0),ROW($1:$6))+1,1)*10^ROW($1:$6)/10)</f>
        <v>0</v>
      </c>
      <c r="H123">
        <f>ROUNDDOWN(G123/4, 0)</f>
        <v>0</v>
      </c>
      <c r="I123" t="str">
        <f>feed!H597</f>
        <v>Standard</v>
      </c>
      <c r="J123">
        <f>SUMPRODUCT(MID(0&amp;feed!I597,LARGE(INDEX(ISNUMBER(--MID(feed!I597,ROW($1:$20),1))*
ROW($1:$20),0),ROW($1:$20))+1,1)*10^ROW($1:$20)/10)</f>
        <v>105</v>
      </c>
      <c r="K123">
        <f>SUMPRODUCT(MID(0&amp;feed!L597,LARGE(INDEX(ISNUMBER(--MID(feed!L597,ROW($1:$6),1))*
ROW($1:$6),0),ROW($1:$6))+1,1)*10^ROW($1:$6)/10)</f>
        <v>324</v>
      </c>
      <c r="L123">
        <f>SUMPRODUCT(MID(0&amp;feed!T597,LARGE(INDEX(ISNUMBER(--MID(feed!T597,ROW($1:$6),1))*
ROW($1:$6),0),ROW($1:$6))+1,1)*10^ROW($1:$6)/10)</f>
        <v>0</v>
      </c>
      <c r="M123" t="str">
        <f>feed!N597</f>
        <v>China</v>
      </c>
      <c r="N123">
        <f>SUMPRODUCT(MID(0&amp;feed!U597,LARGE(INDEX(ISNUMBER(--MID(feed!U597,ROW($1:$6),1))*
ROW($1:$6),0),ROW($1:$6))+1,1)*10^ROW($1:$6)/10)</f>
        <v>0</v>
      </c>
      <c r="O123" t="str">
        <f>feed!O597</f>
        <v>Untapped</v>
      </c>
      <c r="P123" t="str">
        <f>feed!P597</f>
        <v>None</v>
      </c>
      <c r="Q123" s="4">
        <f>IFERROR(LEFT(SUMPRODUCT(MID(0&amp;feed!R597,LARGE(INDEX(ISNUMBER(--MID(feed!R597,ROW($1:$6),1))*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ROW($1:$6),0),ROW($1:$6))+1,1)*10^ROW($1:$6)/10))-1)*1,TRIM(LEFT(SUMPRODUCT(MID(0&amp;feed!R597,LARGE(INDEX(ISNUMBER(--MID(feed!R597,ROW($1:$6),1))*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ROW($1:$6),0),ROW($1:$6))+1,1)*10^ROW($1:$6)/10))-1)))</f>
        <v>1980</v>
      </c>
      <c r="R123" s="5">
        <f>feed!V597</f>
        <v>0</v>
      </c>
      <c r="S123" t="str">
        <f>feed!S597</f>
        <v>http://blocgame.com/stats.php?id=61585</v>
      </c>
      <c r="T123" s="5" t="str">
        <f>feed!W597</f>
        <v>Nice</v>
      </c>
      <c r="U123" s="5" t="str">
        <f>feed!X597</f>
        <v>2 Hundred Tons per month</v>
      </c>
      <c r="V123" s="5">
        <f>feed!Y597</f>
        <v>0</v>
      </c>
    </row>
    <row r="124" spans="1:22" hidden="1" x14ac:dyDescent="0.25">
      <c r="A124" t="str">
        <f>feed!A1918</f>
        <v>Loki Land</v>
      </c>
      <c r="B124" t="str">
        <f>feed!B1918</f>
        <v>Resurrect Dead</v>
      </c>
      <c r="C124">
        <f>feed!K1918</f>
        <v>0</v>
      </c>
      <c r="D124">
        <f>SUMPRODUCT(MID(0&amp;feed!D1918,LARGE(INDEX(ISNUMBER(--MID(feed!D1918,ROW($1:$6),1))*
ROW($1:$6),0),ROW($1:$6))+1,1)*10^ROW($1:$6)/10)</f>
        <v>10</v>
      </c>
      <c r="E124">
        <f>SUMPRODUCT(MID(0&amp;feed!E1918,LARGE(INDEX(ISNUMBER(--MID(feed!E1918,ROW($1:$6),1))*
ROW($1:$6),0),ROW($1:$6))+1,1)*10^ROW($1:$6)/10)</f>
        <v>0</v>
      </c>
      <c r="F124" t="str">
        <f>feed!F1918</f>
        <v>Finest of the 19th century</v>
      </c>
      <c r="G124">
        <f>SUMPRODUCT(MID(0&amp;feed!G1918,LARGE(INDEX(ISNUMBER(--MID(feed!G1918,ROW($1:$6),1))*
ROW($1:$6),0),ROW($1:$6))+1,1)*10^ROW($1:$6)/10)</f>
        <v>0</v>
      </c>
      <c r="H124">
        <f>ROUNDDOWN(G124/4, 0)</f>
        <v>0</v>
      </c>
      <c r="I124" t="str">
        <f>feed!H1918</f>
        <v>Standard</v>
      </c>
      <c r="J124">
        <f>SUMPRODUCT(MID(0&amp;feed!I1918,LARGE(INDEX(ISNUMBER(--MID(feed!I1918,ROW($1:$20),1))*
ROW($1:$20),0),ROW($1:$20))+1,1)*10^ROW($1:$20)/10)</f>
        <v>105</v>
      </c>
      <c r="K124">
        <f>SUMPRODUCT(MID(0&amp;feed!L1918,LARGE(INDEX(ISNUMBER(--MID(feed!L1918,ROW($1:$6),1))*
ROW($1:$6),0),ROW($1:$6))+1,1)*10^ROW($1:$6)/10)</f>
        <v>279</v>
      </c>
      <c r="L124">
        <f>SUMPRODUCT(MID(0&amp;feed!T1918,LARGE(INDEX(ISNUMBER(--MID(feed!T1918,ROW($1:$6),1))*
ROW($1:$6),0),ROW($1:$6))+1,1)*10^ROW($1:$6)/10)</f>
        <v>0</v>
      </c>
      <c r="M124" t="str">
        <f>feed!N1918</f>
        <v>Mesopotamia</v>
      </c>
      <c r="N124">
        <f>SUMPRODUCT(MID(0&amp;feed!U1918,LARGE(INDEX(ISNUMBER(--MID(feed!U1918,ROW($1:$6),1))*
ROW($1:$6),0),ROW($1:$6))+1,1)*10^ROW($1:$6)/10)</f>
        <v>0</v>
      </c>
      <c r="O124" t="str">
        <f>feed!O1918</f>
        <v>Untapped</v>
      </c>
      <c r="P124" t="str">
        <f>feed!P1918</f>
        <v>None</v>
      </c>
      <c r="Q124" s="4">
        <f>IFERROR(LEFT(SUMPRODUCT(MID(0&amp;feed!R1918,LARGE(INDEX(ISNUMBER(--MID(feed!R1918,ROW($1:$6),1))*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ROW($1:$6),0),ROW($1:$6))+1,1)*10^ROW($1:$6)/10))-1)*1,TRIM(LEFT(SUMPRODUCT(MID(0&amp;feed!R1918,LARGE(INDEX(ISNUMBER(--MID(feed!R1918,ROW($1:$6),1))*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ROW($1:$6),0),ROW($1:$6))+1,1)*10^ROW($1:$6)/10))-1)))</f>
        <v>1633</v>
      </c>
      <c r="R124" s="5">
        <f>feed!V1918</f>
        <v>0</v>
      </c>
      <c r="S124" t="str">
        <f>feed!S1918</f>
        <v>http://blocgame.com/stats.php?id=60300</v>
      </c>
      <c r="T124" s="5" t="str">
        <f>feed!W1918</f>
        <v>Nice</v>
      </c>
      <c r="U124" s="5" t="str">
        <f>feed!X1918</f>
        <v>2 Hundred Tons per month</v>
      </c>
      <c r="V124" s="5">
        <f>feed!Y1918</f>
        <v>0</v>
      </c>
    </row>
    <row r="125" spans="1:22" hidden="1" x14ac:dyDescent="0.25">
      <c r="A125" t="str">
        <f>feed!A663</f>
        <v>Tendo</v>
      </c>
      <c r="B125" t="str">
        <f>feed!B663</f>
        <v>Takehiro</v>
      </c>
      <c r="C125">
        <f>feed!K663</f>
        <v>0</v>
      </c>
      <c r="D125">
        <f>SUMPRODUCT(MID(0&amp;feed!D663,LARGE(INDEX(ISNUMBER(--MID(feed!D663,ROW($1:$6),1))*
ROW($1:$6),0),ROW($1:$6))+1,1)*10^ROW($1:$6)/10)</f>
        <v>20</v>
      </c>
      <c r="E125">
        <f>SUMPRODUCT(MID(0&amp;feed!E663,LARGE(INDEX(ISNUMBER(--MID(feed!E663,ROW($1:$6),1))*
ROW($1:$6),0),ROW($1:$6))+1,1)*10^ROW($1:$6)/10)</f>
        <v>0</v>
      </c>
      <c r="F125" t="str">
        <f>feed!F663</f>
        <v>Finest of the 19th century</v>
      </c>
      <c r="G125">
        <f>SUMPRODUCT(MID(0&amp;feed!G663,LARGE(INDEX(ISNUMBER(--MID(feed!G663,ROW($1:$6),1))*
ROW($1:$6),0),ROW($1:$6))+1,1)*10^ROW($1:$6)/10)</f>
        <v>0</v>
      </c>
      <c r="H125">
        <f>ROUNDDOWN(G125/4, 0)</f>
        <v>0</v>
      </c>
      <c r="I125" t="str">
        <f>feed!H663</f>
        <v>Standard</v>
      </c>
      <c r="J125">
        <f>SUMPRODUCT(MID(0&amp;feed!I663,LARGE(INDEX(ISNUMBER(--MID(feed!I663,ROW($1:$20),1))*
ROW($1:$20),0),ROW($1:$20))+1,1)*10^ROW($1:$20)/10)</f>
        <v>104</v>
      </c>
      <c r="K125">
        <f>SUMPRODUCT(MID(0&amp;feed!L663,LARGE(INDEX(ISNUMBER(--MID(feed!L663,ROW($1:$6),1))*
ROW($1:$6),0),ROW($1:$6))+1,1)*10^ROW($1:$6)/10)</f>
        <v>323</v>
      </c>
      <c r="L125">
        <f>SUMPRODUCT(MID(0&amp;feed!T663,LARGE(INDEX(ISNUMBER(--MID(feed!T663,ROW($1:$6),1))*
ROW($1:$6),0),ROW($1:$6))+1,1)*10^ROW($1:$6)/10)</f>
        <v>0</v>
      </c>
      <c r="M125" t="str">
        <f>feed!N663</f>
        <v>Indochina</v>
      </c>
      <c r="N125">
        <f>SUMPRODUCT(MID(0&amp;feed!U663,LARGE(INDEX(ISNUMBER(--MID(feed!U663,ROW($1:$6),1))*
ROW($1:$6),0),ROW($1:$6))+1,1)*10^ROW($1:$6)/10)</f>
        <v>0</v>
      </c>
      <c r="O125" t="str">
        <f>feed!O663</f>
        <v>Untapped</v>
      </c>
      <c r="P125" t="str">
        <f>feed!P663</f>
        <v>None</v>
      </c>
      <c r="Q125" s="4">
        <f>IFERROR(LEFT(SUMPRODUCT(MID(0&amp;feed!R663,LARGE(INDEX(ISNUMBER(--MID(feed!R663,ROW($1:$6),1))*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ROW($1:$6),0),ROW($1:$6))+1,1)*10^ROW($1:$6)/10))-1)*1,TRIM(LEFT(SUMPRODUCT(MID(0&amp;feed!R663,LARGE(INDEX(ISNUMBER(--MID(feed!R663,ROW($1:$6),1))*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ROW($1:$6),0),ROW($1:$6))+1,1)*10^ROW($1:$6)/10))-1)))</f>
        <v>2000</v>
      </c>
      <c r="R125" s="5">
        <f>feed!V663</f>
        <v>0</v>
      </c>
      <c r="S125" t="str">
        <f>feed!S663</f>
        <v>http://blocgame.com/stats.php?id=58802</v>
      </c>
      <c r="T125" s="5" t="str">
        <f>feed!W663</f>
        <v>Nice</v>
      </c>
      <c r="U125" s="5" t="str">
        <f>feed!X663</f>
        <v>2 Hundred Tons per month</v>
      </c>
      <c r="V125" s="5">
        <f>feed!Y663</f>
        <v>0</v>
      </c>
    </row>
    <row r="126" spans="1:22" hidden="1" x14ac:dyDescent="0.25">
      <c r="A126" t="str">
        <f>feed!A592</f>
        <v>Struckmania</v>
      </c>
      <c r="B126" t="str">
        <f>feed!B592</f>
        <v>War Criminal</v>
      </c>
      <c r="C126">
        <f>feed!K592</f>
        <v>0</v>
      </c>
      <c r="D126">
        <f>SUMPRODUCT(MID(0&amp;feed!D592,LARGE(INDEX(ISNUMBER(--MID(feed!D592,ROW($1:$6),1))*
ROW($1:$6),0),ROW($1:$6))+1,1)*10^ROW($1:$6)/10)</f>
        <v>2</v>
      </c>
      <c r="E126">
        <f>SUMPRODUCT(MID(0&amp;feed!E592,LARGE(INDEX(ISNUMBER(--MID(feed!E592,ROW($1:$6),1))*
ROW($1:$6),0),ROW($1:$6))+1,1)*10^ROW($1:$6)/10)</f>
        <v>0</v>
      </c>
      <c r="F126" t="str">
        <f>feed!F592</f>
        <v>Finest of the 19th century</v>
      </c>
      <c r="G126">
        <f>SUMPRODUCT(MID(0&amp;feed!G592,LARGE(INDEX(ISNUMBER(--MID(feed!G592,ROW($1:$6),1))*
ROW($1:$6),0),ROW($1:$6))+1,1)*10^ROW($1:$6)/10)</f>
        <v>0</v>
      </c>
      <c r="H126">
        <f>ROUNDDOWN(G126/4, 0)</f>
        <v>0</v>
      </c>
      <c r="I126" t="str">
        <f>feed!H592</f>
        <v>Standard</v>
      </c>
      <c r="J126">
        <f>SUMPRODUCT(MID(0&amp;feed!I592,LARGE(INDEX(ISNUMBER(--MID(feed!I592,ROW($1:$20),1))*
ROW($1:$20),0),ROW($1:$20))+1,1)*10^ROW($1:$20)/10)</f>
        <v>104</v>
      </c>
      <c r="K126">
        <f>SUMPRODUCT(MID(0&amp;feed!L592,LARGE(INDEX(ISNUMBER(--MID(feed!L592,ROW($1:$6),1))*
ROW($1:$6),0),ROW($1:$6))+1,1)*10^ROW($1:$6)/10)</f>
        <v>324</v>
      </c>
      <c r="L126">
        <f>SUMPRODUCT(MID(0&amp;feed!T592,LARGE(INDEX(ISNUMBER(--MID(feed!T592,ROW($1:$6),1))*
ROW($1:$6),0),ROW($1:$6))+1,1)*10^ROW($1:$6)/10)</f>
        <v>0</v>
      </c>
      <c r="M126" t="str">
        <f>feed!N592</f>
        <v>Mesopotamia</v>
      </c>
      <c r="N126">
        <f>SUMPRODUCT(MID(0&amp;feed!U592,LARGE(INDEX(ISNUMBER(--MID(feed!U592,ROW($1:$6),1))*
ROW($1:$6),0),ROW($1:$6))+1,1)*10^ROW($1:$6)/10)</f>
        <v>0</v>
      </c>
      <c r="O126" t="str">
        <f>feed!O592</f>
        <v>Untapped</v>
      </c>
      <c r="P126" t="str">
        <f>feed!P592</f>
        <v>None</v>
      </c>
      <c r="Q126" s="4">
        <f>IFERROR(LEFT(SUMPRODUCT(MID(0&amp;feed!R592,LARGE(INDEX(ISNUMBER(--MID(feed!R592,ROW($1:$6),1))*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ROW($1:$6),0),ROW($1:$6))+1,1)*10^ROW($1:$6)/10))-1)*1,TRIM(LEFT(SUMPRODUCT(MID(0&amp;feed!R592,LARGE(INDEX(ISNUMBER(--MID(feed!R592,ROW($1:$6),1))*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ROW($1:$6),0),ROW($1:$6))+1,1)*10^ROW($1:$6)/10))-1)))</f>
        <v>1960</v>
      </c>
      <c r="R126" s="5">
        <f>feed!V592</f>
        <v>0</v>
      </c>
      <c r="S126" t="str">
        <f>feed!S592</f>
        <v>http://blocgame.com/stats.php?id=60019</v>
      </c>
      <c r="T126" s="5" t="str">
        <f>feed!W592</f>
        <v>Nice</v>
      </c>
      <c r="U126" s="5" t="str">
        <f>feed!X592</f>
        <v>2 Hundred Tons per month</v>
      </c>
      <c r="V126" s="5">
        <f>feed!Y592</f>
        <v>0</v>
      </c>
    </row>
    <row r="127" spans="1:22" hidden="1" x14ac:dyDescent="0.25">
      <c r="A127" t="str">
        <f>feed!A1719</f>
        <v>Selitia</v>
      </c>
      <c r="B127" t="str">
        <f>feed!B1719</f>
        <v>TRSL</v>
      </c>
      <c r="C127">
        <f>feed!K1719</f>
        <v>0</v>
      </c>
      <c r="D127">
        <f>SUMPRODUCT(MID(0&amp;feed!D1719,LARGE(INDEX(ISNUMBER(--MID(feed!D1719,ROW($1:$6),1))*
ROW($1:$6),0),ROW($1:$6))+1,1)*10^ROW($1:$6)/10)</f>
        <v>7</v>
      </c>
      <c r="E127">
        <f>SUMPRODUCT(MID(0&amp;feed!E1719,LARGE(INDEX(ISNUMBER(--MID(feed!E1719,ROW($1:$6),1))*
ROW($1:$6),0),ROW($1:$6))+1,1)*10^ROW($1:$6)/10)</f>
        <v>0</v>
      </c>
      <c r="F127" t="str">
        <f>feed!F1719</f>
        <v>Finest of the 19th century</v>
      </c>
      <c r="G127">
        <f>SUMPRODUCT(MID(0&amp;feed!G1719,LARGE(INDEX(ISNUMBER(--MID(feed!G1719,ROW($1:$6),1))*
ROW($1:$6),0),ROW($1:$6))+1,1)*10^ROW($1:$6)/10)</f>
        <v>0</v>
      </c>
      <c r="H127">
        <f>ROUNDDOWN(G127/4, 0)</f>
        <v>0</v>
      </c>
      <c r="I127" t="str">
        <f>feed!H1719</f>
        <v>Standard</v>
      </c>
      <c r="J127">
        <f>SUMPRODUCT(MID(0&amp;feed!I1719,LARGE(INDEX(ISNUMBER(--MID(feed!I1719,ROW($1:$20),1))*
ROW($1:$20),0),ROW($1:$20))+1,1)*10^ROW($1:$20)/10)</f>
        <v>104</v>
      </c>
      <c r="K127">
        <f>SUMPRODUCT(MID(0&amp;feed!L1719,LARGE(INDEX(ISNUMBER(--MID(feed!L1719,ROW($1:$6),1))*
ROW($1:$6),0),ROW($1:$6))+1,1)*10^ROW($1:$6)/10)</f>
        <v>298</v>
      </c>
      <c r="L127">
        <f>SUMPRODUCT(MID(0&amp;feed!T1719,LARGE(INDEX(ISNUMBER(--MID(feed!T1719,ROW($1:$6),1))*
ROW($1:$6),0),ROW($1:$6))+1,1)*10^ROW($1:$6)/10)</f>
        <v>0</v>
      </c>
      <c r="M127" t="str">
        <f>feed!N1719</f>
        <v>Congo</v>
      </c>
      <c r="N127">
        <f>SUMPRODUCT(MID(0&amp;feed!U1719,LARGE(INDEX(ISNUMBER(--MID(feed!U1719,ROW($1:$6),1))*
ROW($1:$6),0),ROW($1:$6))+1,1)*10^ROW($1:$6)/10)</f>
        <v>0</v>
      </c>
      <c r="O127" t="str">
        <f>feed!O1719</f>
        <v>Untapped</v>
      </c>
      <c r="P127" t="str">
        <f>feed!P1719</f>
        <v>None</v>
      </c>
      <c r="Q127" s="4">
        <f>IFERROR(LEFT(SUMPRODUCT(MID(0&amp;feed!R1719,LARGE(INDEX(ISNUMBER(--MID(feed!R1719,ROW($1:$6),1))*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ROW($1:$6),0),ROW($1:$6))+1,1)*10^ROW($1:$6)/10))-1)*1,TRIM(LEFT(SUMPRODUCT(MID(0&amp;feed!R1719,LARGE(INDEX(ISNUMBER(--MID(feed!R1719,ROW($1:$6),1))*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ROW($1:$6),0),ROW($1:$6))+1,1)*10^ROW($1:$6)/10))-1)))</f>
        <v>1633</v>
      </c>
      <c r="R127" s="5">
        <f>feed!V1719</f>
        <v>0</v>
      </c>
      <c r="S127" t="str">
        <f>feed!S1719</f>
        <v>http://blocgame.com/stats.php?id=60929</v>
      </c>
      <c r="T127" s="5" t="str">
        <f>feed!W1719</f>
        <v>Nice</v>
      </c>
      <c r="U127" s="5" t="str">
        <f>feed!X1719</f>
        <v>2 Hundred Tons per month</v>
      </c>
      <c r="V127" s="5">
        <f>feed!Y1719</f>
        <v>0</v>
      </c>
    </row>
    <row r="128" spans="1:22" hidden="1" x14ac:dyDescent="0.25">
      <c r="A128" t="str">
        <f>feed!A1928</f>
        <v>Edlantia</v>
      </c>
      <c r="B128" t="str">
        <f>feed!B1928</f>
        <v>King Ed</v>
      </c>
      <c r="C128">
        <f>feed!K1928</f>
        <v>0</v>
      </c>
      <c r="D128">
        <f>SUMPRODUCT(MID(0&amp;feed!D1928,LARGE(INDEX(ISNUMBER(--MID(feed!D1928,ROW($1:$6),1))*
ROW($1:$6),0),ROW($1:$6))+1,1)*10^ROW($1:$6)/10)</f>
        <v>10</v>
      </c>
      <c r="E128">
        <f>SUMPRODUCT(MID(0&amp;feed!E1928,LARGE(INDEX(ISNUMBER(--MID(feed!E1928,ROW($1:$6),1))*
ROW($1:$6),0),ROW($1:$6))+1,1)*10^ROW($1:$6)/10)</f>
        <v>0</v>
      </c>
      <c r="F128" t="str">
        <f>feed!F1928</f>
        <v>Finest of the 19th century</v>
      </c>
      <c r="G128">
        <f>SUMPRODUCT(MID(0&amp;feed!G1928,LARGE(INDEX(ISNUMBER(--MID(feed!G1928,ROW($1:$6),1))*
ROW($1:$6),0),ROW($1:$6))+1,1)*10^ROW($1:$6)/10)</f>
        <v>0</v>
      </c>
      <c r="H128">
        <f>ROUNDDOWN(G128/4, 0)</f>
        <v>0</v>
      </c>
      <c r="I128" t="str">
        <f>feed!H1928</f>
        <v>Standard</v>
      </c>
      <c r="J128">
        <f>SUMPRODUCT(MID(0&amp;feed!I1928,LARGE(INDEX(ISNUMBER(--MID(feed!I1928,ROW($1:$20),1))*
ROW($1:$20),0),ROW($1:$20))+1,1)*10^ROW($1:$20)/10)</f>
        <v>104</v>
      </c>
      <c r="K128">
        <f>SUMPRODUCT(MID(0&amp;feed!L1928,LARGE(INDEX(ISNUMBER(--MID(feed!L1928,ROW($1:$6),1))*
ROW($1:$6),0),ROW($1:$6))+1,1)*10^ROW($1:$6)/10)</f>
        <v>279</v>
      </c>
      <c r="L128">
        <f>SUMPRODUCT(MID(0&amp;feed!T1928,LARGE(INDEX(ISNUMBER(--MID(feed!T1928,ROW($1:$6),1))*
ROW($1:$6),0),ROW($1:$6))+1,1)*10^ROW($1:$6)/10)</f>
        <v>0</v>
      </c>
      <c r="M128" t="str">
        <f>feed!N1928</f>
        <v>Atlas</v>
      </c>
      <c r="N128">
        <f>SUMPRODUCT(MID(0&amp;feed!U1928,LARGE(INDEX(ISNUMBER(--MID(feed!U1928,ROW($1:$6),1))*
ROW($1:$6),0),ROW($1:$6))+1,1)*10^ROW($1:$6)/10)</f>
        <v>0</v>
      </c>
      <c r="O128" t="str">
        <f>feed!O1928</f>
        <v>Untapped</v>
      </c>
      <c r="P128" t="str">
        <f>feed!P1928</f>
        <v>None</v>
      </c>
      <c r="Q128" s="4">
        <f>IFERROR(LEFT(SUMPRODUCT(MID(0&amp;feed!R1928,LARGE(INDEX(ISNUMBER(--MID(feed!R1928,ROW($1:$6),1))*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ROW($1:$6),0),ROW($1:$6))+1,1)*10^ROW($1:$6)/10))-1)*1,TRIM(LEFT(SUMPRODUCT(MID(0&amp;feed!R1928,LARGE(INDEX(ISNUMBER(--MID(feed!R1928,ROW($1:$6),1))*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ROW($1:$6),0),ROW($1:$6))+1,1)*10^ROW($1:$6)/10))-1)))</f>
        <v>1633</v>
      </c>
      <c r="R128" s="5">
        <f>feed!V1928</f>
        <v>0</v>
      </c>
      <c r="S128" t="str">
        <f>feed!S1928</f>
        <v>http://blocgame.com/stats.php?id=62904</v>
      </c>
      <c r="T128" s="5" t="str">
        <f>feed!W1928</f>
        <v>Nice</v>
      </c>
      <c r="U128" s="5" t="str">
        <f>feed!X1928</f>
        <v>2 Hundred Tons per month</v>
      </c>
      <c r="V128" s="5">
        <f>feed!Y1928</f>
        <v>0</v>
      </c>
    </row>
    <row r="129" spans="1:22" hidden="1" x14ac:dyDescent="0.25">
      <c r="A129" t="str">
        <f>feed!A1630</f>
        <v>Edward Islands</v>
      </c>
      <c r="B129" t="str">
        <f>feed!B1630</f>
        <v>kingjohn500</v>
      </c>
      <c r="C129">
        <f>feed!K1630</f>
        <v>0</v>
      </c>
      <c r="D129">
        <f>SUMPRODUCT(MID(0&amp;feed!D1630,LARGE(INDEX(ISNUMBER(--MID(feed!D1630,ROW($1:$6),1))*
ROW($1:$6),0),ROW($1:$6))+1,1)*10^ROW($1:$6)/10)</f>
        <v>7</v>
      </c>
      <c r="E129">
        <f>SUMPRODUCT(MID(0&amp;feed!E1630,LARGE(INDEX(ISNUMBER(--MID(feed!E1630,ROW($1:$6),1))*
ROW($1:$6),0),ROW($1:$6))+1,1)*10^ROW($1:$6)/10)</f>
        <v>0</v>
      </c>
      <c r="F129" t="str">
        <f>feed!F1630</f>
        <v>Finest of the 19th century</v>
      </c>
      <c r="G129">
        <f>SUMPRODUCT(MID(0&amp;feed!G1630,LARGE(INDEX(ISNUMBER(--MID(feed!G1630,ROW($1:$6),1))*
ROW($1:$6),0),ROW($1:$6))+1,1)*10^ROW($1:$6)/10)</f>
        <v>0</v>
      </c>
      <c r="H129">
        <f>ROUNDDOWN(G129/4, 0)</f>
        <v>0</v>
      </c>
      <c r="I129" t="str">
        <f>feed!H1630</f>
        <v>Standard</v>
      </c>
      <c r="J129">
        <f>SUMPRODUCT(MID(0&amp;feed!I1630,LARGE(INDEX(ISNUMBER(--MID(feed!I1630,ROW($1:$20),1))*
ROW($1:$20),0),ROW($1:$20))+1,1)*10^ROW($1:$20)/10)</f>
        <v>104</v>
      </c>
      <c r="K129">
        <f>SUMPRODUCT(MID(0&amp;feed!L1630,LARGE(INDEX(ISNUMBER(--MID(feed!L1630,ROW($1:$6),1))*
ROW($1:$6),0),ROW($1:$6))+1,1)*10^ROW($1:$6)/10)</f>
        <v>318</v>
      </c>
      <c r="L129">
        <f>SUMPRODUCT(MID(0&amp;feed!T1630,LARGE(INDEX(ISNUMBER(--MID(feed!T1630,ROW($1:$6),1))*
ROW($1:$6),0),ROW($1:$6))+1,1)*10^ROW($1:$6)/10)</f>
        <v>0</v>
      </c>
      <c r="M129" t="str">
        <f>feed!N1630</f>
        <v>Pacific Rim</v>
      </c>
      <c r="N129">
        <f>SUMPRODUCT(MID(0&amp;feed!U1630,LARGE(INDEX(ISNUMBER(--MID(feed!U1630,ROW($1:$6),1))*
ROW($1:$6),0),ROW($1:$6))+1,1)*10^ROW($1:$6)/10)</f>
        <v>0</v>
      </c>
      <c r="O129" t="str">
        <f>feed!O1630</f>
        <v>Untapped</v>
      </c>
      <c r="P129" t="str">
        <f>feed!P1630</f>
        <v>None</v>
      </c>
      <c r="Q129" s="4">
        <f>IFERROR(LEFT(SUMPRODUCT(MID(0&amp;feed!R1630,LARGE(INDEX(ISNUMBER(--MID(feed!R1630,ROW($1:$6),1))*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ROW($1:$6),0),ROW($1:$6))+1,1)*10^ROW($1:$6)/10))-1)*1,TRIM(LEFT(SUMPRODUCT(MID(0&amp;feed!R1630,LARGE(INDEX(ISNUMBER(--MID(feed!R1630,ROW($1:$6),1))*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ROW($1:$6),0),ROW($1:$6))+1,1)*10^ROW($1:$6)/10))-1)))</f>
        <v>1617</v>
      </c>
      <c r="R129" s="5">
        <f>feed!V1630</f>
        <v>0</v>
      </c>
      <c r="S129" t="str">
        <f>feed!S1630</f>
        <v>http://blocgame.com/stats.php?id=62524</v>
      </c>
      <c r="T129" s="5" t="str">
        <f>feed!W1630</f>
        <v>Angelic</v>
      </c>
      <c r="U129" s="5" t="str">
        <f>feed!X1630</f>
        <v>2 Hundred Tons per month</v>
      </c>
      <c r="V129" s="5">
        <f>feed!Y1630</f>
        <v>0</v>
      </c>
    </row>
    <row r="130" spans="1:22" hidden="1" x14ac:dyDescent="0.25">
      <c r="A130" t="str">
        <f>feed!A1897</f>
        <v>New Horizons</v>
      </c>
      <c r="B130" t="str">
        <f>feed!B1897</f>
        <v>Patrius</v>
      </c>
      <c r="C130">
        <f>feed!K1897</f>
        <v>0</v>
      </c>
      <c r="D130">
        <f>SUMPRODUCT(MID(0&amp;feed!D1897,LARGE(INDEX(ISNUMBER(--MID(feed!D1897,ROW($1:$6),1))*
ROW($1:$6),0),ROW($1:$6))+1,1)*10^ROW($1:$6)/10)</f>
        <v>9</v>
      </c>
      <c r="E130">
        <f>SUMPRODUCT(MID(0&amp;feed!E1897,LARGE(INDEX(ISNUMBER(--MID(feed!E1897,ROW($1:$6),1))*
ROW($1:$6),0),ROW($1:$6))+1,1)*10^ROW($1:$6)/10)</f>
        <v>0</v>
      </c>
      <c r="F130" t="str">
        <f>feed!F1897</f>
        <v>Finest of the 19th century</v>
      </c>
      <c r="G130">
        <f>SUMPRODUCT(MID(0&amp;feed!G1897,LARGE(INDEX(ISNUMBER(--MID(feed!G1897,ROW($1:$6),1))*
ROW($1:$6),0),ROW($1:$6))+1,1)*10^ROW($1:$6)/10)</f>
        <v>0</v>
      </c>
      <c r="H130">
        <f>ROUNDDOWN(G130/4, 0)</f>
        <v>0</v>
      </c>
      <c r="I130" t="str">
        <f>feed!H1897</f>
        <v>Standard</v>
      </c>
      <c r="J130">
        <f>SUMPRODUCT(MID(0&amp;feed!I1897,LARGE(INDEX(ISNUMBER(--MID(feed!I1897,ROW($1:$20),1))*
ROW($1:$20),0),ROW($1:$20))+1,1)*10^ROW($1:$20)/10)</f>
        <v>104</v>
      </c>
      <c r="K130">
        <f>SUMPRODUCT(MID(0&amp;feed!L1897,LARGE(INDEX(ISNUMBER(--MID(feed!L1897,ROW($1:$6),1))*
ROW($1:$6),0),ROW($1:$6))+1,1)*10^ROW($1:$6)/10)</f>
        <v>275</v>
      </c>
      <c r="L130">
        <f>SUMPRODUCT(MID(0&amp;feed!T1897,LARGE(INDEX(ISNUMBER(--MID(feed!T1897,ROW($1:$6),1))*
ROW($1:$6),0),ROW($1:$6))+1,1)*10^ROW($1:$6)/10)</f>
        <v>0</v>
      </c>
      <c r="M130" t="str">
        <f>feed!N1897</f>
        <v>China</v>
      </c>
      <c r="N130">
        <f>SUMPRODUCT(MID(0&amp;feed!U1897,LARGE(INDEX(ISNUMBER(--MID(feed!U1897,ROW($1:$6),1))*
ROW($1:$6),0),ROW($1:$6))+1,1)*10^ROW($1:$6)/10)</f>
        <v>0</v>
      </c>
      <c r="O130" t="str">
        <f>feed!O1897</f>
        <v>Untapped</v>
      </c>
      <c r="P130" t="str">
        <f>feed!P1897</f>
        <v>None</v>
      </c>
      <c r="Q130" s="4">
        <f>IFERROR(LEFT(SUMPRODUCT(MID(0&amp;feed!R1897,LARGE(INDEX(ISNUMBER(--MID(feed!R1897,ROW($1:$6),1))*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ROW($1:$6),0),ROW($1:$6))+1,1)*10^ROW($1:$6)/10))-1)*1,TRIM(LEFT(SUMPRODUCT(MID(0&amp;feed!R1897,LARGE(INDEX(ISNUMBER(--MID(feed!R1897,ROW($1:$6),1))*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ROW($1:$6),0),ROW($1:$6))+1,1)*10^ROW($1:$6)/10))-1)))</f>
        <v>1617</v>
      </c>
      <c r="R130" s="5">
        <f>feed!V1897</f>
        <v>0</v>
      </c>
      <c r="S130" t="str">
        <f>feed!S1897</f>
        <v>http://blocgame.com/stats.php?id=62772</v>
      </c>
      <c r="T130" s="5" t="str">
        <f>feed!W1897</f>
        <v>Nice</v>
      </c>
      <c r="U130" s="5" t="str">
        <f>feed!X1897</f>
        <v>2 Hundred Tons per month</v>
      </c>
      <c r="V130" s="5">
        <f>feed!Y1897</f>
        <v>0</v>
      </c>
    </row>
    <row r="131" spans="1:22" hidden="1" x14ac:dyDescent="0.25">
      <c r="A131" t="str">
        <f>feed!A625</f>
        <v>Argos</v>
      </c>
      <c r="B131" t="str">
        <f>feed!B625</f>
        <v>Arkadios</v>
      </c>
      <c r="C131">
        <f>feed!K625</f>
        <v>0</v>
      </c>
      <c r="D131">
        <f>SUMPRODUCT(MID(0&amp;feed!D625,LARGE(INDEX(ISNUMBER(--MID(feed!D625,ROW($1:$6),1))*
ROW($1:$6),0),ROW($1:$6))+1,1)*10^ROW($1:$6)/10)</f>
        <v>20</v>
      </c>
      <c r="E131">
        <f>SUMPRODUCT(MID(0&amp;feed!E625,LARGE(INDEX(ISNUMBER(--MID(feed!E625,ROW($1:$6),1))*
ROW($1:$6),0),ROW($1:$6))+1,1)*10^ROW($1:$6)/10)</f>
        <v>0</v>
      </c>
      <c r="F131" t="str">
        <f>feed!F625</f>
        <v>Finest of the 19th century</v>
      </c>
      <c r="G131">
        <f>SUMPRODUCT(MID(0&amp;feed!G625,LARGE(INDEX(ISNUMBER(--MID(feed!G625,ROW($1:$6),1))*
ROW($1:$6),0),ROW($1:$6))+1,1)*10^ROW($1:$6)/10)</f>
        <v>0</v>
      </c>
      <c r="H131">
        <f>ROUNDDOWN(G131/4, 0)</f>
        <v>0</v>
      </c>
      <c r="I131" t="str">
        <f>feed!H625</f>
        <v>Standard</v>
      </c>
      <c r="J131">
        <f>SUMPRODUCT(MID(0&amp;feed!I625,LARGE(INDEX(ISNUMBER(--MID(feed!I625,ROW($1:$20),1))*
ROW($1:$20),0),ROW($1:$20))+1,1)*10^ROW($1:$20)/10)</f>
        <v>103</v>
      </c>
      <c r="K131">
        <f>SUMPRODUCT(MID(0&amp;feed!L625,LARGE(INDEX(ISNUMBER(--MID(feed!L625,ROW($1:$6),1))*
ROW($1:$6),0),ROW($1:$6))+1,1)*10^ROW($1:$6)/10)</f>
        <v>323</v>
      </c>
      <c r="L131">
        <f>SUMPRODUCT(MID(0&amp;feed!T625,LARGE(INDEX(ISNUMBER(--MID(feed!T625,ROW($1:$6),1))*
ROW($1:$6),0),ROW($1:$6))+1,1)*10^ROW($1:$6)/10)</f>
        <v>0</v>
      </c>
      <c r="M131" t="str">
        <f>feed!N625</f>
        <v>China</v>
      </c>
      <c r="N131">
        <f>SUMPRODUCT(MID(0&amp;feed!U625,LARGE(INDEX(ISNUMBER(--MID(feed!U625,ROW($1:$6),1))*
ROW($1:$6),0),ROW($1:$6))+1,1)*10^ROW($1:$6)/10)</f>
        <v>0</v>
      </c>
      <c r="O131" t="str">
        <f>feed!O625</f>
        <v>Untapped</v>
      </c>
      <c r="P131" t="str">
        <f>feed!P625</f>
        <v>None</v>
      </c>
      <c r="Q131" s="4">
        <f>IFERROR(LEFT(SUMPRODUCT(MID(0&amp;feed!R625,LARGE(INDEX(ISNUMBER(--MID(feed!R625,ROW($1:$6),1))*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ROW($1:$6),0),ROW($1:$6))+1,1)*10^ROW($1:$6)/10))-1)*1,TRIM(LEFT(SUMPRODUCT(MID(0&amp;feed!R625,LARGE(INDEX(ISNUMBER(--MID(feed!R625,ROW($1:$6),1))*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ROW($1:$6),0),ROW($1:$6))+1,1)*10^ROW($1:$6)/10))-1)))</f>
        <v>2000</v>
      </c>
      <c r="R131" s="5">
        <f>feed!V625</f>
        <v>0</v>
      </c>
      <c r="S131" t="str">
        <f>feed!S625</f>
        <v>http://blocgame.com/stats.php?id=43443</v>
      </c>
      <c r="T131" s="5" t="str">
        <f>feed!W625</f>
        <v>Nice</v>
      </c>
      <c r="U131" s="5" t="str">
        <f>feed!X625</f>
        <v>2 Hundred Tons per month</v>
      </c>
      <c r="V131" s="5">
        <f>feed!Y625</f>
        <v>0</v>
      </c>
    </row>
    <row r="132" spans="1:22" hidden="1" x14ac:dyDescent="0.25">
      <c r="A132" t="str">
        <f>feed!A1930</f>
        <v>Treasure</v>
      </c>
      <c r="B132" t="str">
        <f>feed!B1930</f>
        <v>treasure</v>
      </c>
      <c r="C132">
        <f>feed!K1930</f>
        <v>0</v>
      </c>
      <c r="D132">
        <f>SUMPRODUCT(MID(0&amp;feed!D1930,LARGE(INDEX(ISNUMBER(--MID(feed!D1930,ROW($1:$6),1))*
ROW($1:$6),0),ROW($1:$6))+1,1)*10^ROW($1:$6)/10)</f>
        <v>7</v>
      </c>
      <c r="E132">
        <f>SUMPRODUCT(MID(0&amp;feed!E1930,LARGE(INDEX(ISNUMBER(--MID(feed!E1930,ROW($1:$6),1))*
ROW($1:$6),0),ROW($1:$6))+1,1)*10^ROW($1:$6)/10)</f>
        <v>0</v>
      </c>
      <c r="F132" t="str">
        <f>feed!F1930</f>
        <v>Finest of the 19th century</v>
      </c>
      <c r="G132">
        <f>SUMPRODUCT(MID(0&amp;feed!G1930,LARGE(INDEX(ISNUMBER(--MID(feed!G1930,ROW($1:$6),1))*
ROW($1:$6),0),ROW($1:$6))+1,1)*10^ROW($1:$6)/10)</f>
        <v>0</v>
      </c>
      <c r="H132">
        <f>ROUNDDOWN(G132/4, 0)</f>
        <v>0</v>
      </c>
      <c r="I132" t="str">
        <f>feed!H1930</f>
        <v>Standard</v>
      </c>
      <c r="J132">
        <f>SUMPRODUCT(MID(0&amp;feed!I1930,LARGE(INDEX(ISNUMBER(--MID(feed!I1930,ROW($1:$20),1))*
ROW($1:$20),0),ROW($1:$20))+1,1)*10^ROW($1:$20)/10)</f>
        <v>101</v>
      </c>
      <c r="K132">
        <f>SUMPRODUCT(MID(0&amp;feed!L1930,LARGE(INDEX(ISNUMBER(--MID(feed!L1930,ROW($1:$6),1))*
ROW($1:$6),0),ROW($1:$6))+1,1)*10^ROW($1:$6)/10)</f>
        <v>279</v>
      </c>
      <c r="L132">
        <f>SUMPRODUCT(MID(0&amp;feed!T1930,LARGE(INDEX(ISNUMBER(--MID(feed!T1930,ROW($1:$6),1))*
ROW($1:$6),0),ROW($1:$6))+1,1)*10^ROW($1:$6)/10)</f>
        <v>0</v>
      </c>
      <c r="M132" t="str">
        <f>feed!N1930</f>
        <v>Atlas</v>
      </c>
      <c r="N132">
        <f>SUMPRODUCT(MID(0&amp;feed!U1930,LARGE(INDEX(ISNUMBER(--MID(feed!U1930,ROW($1:$6),1))*
ROW($1:$6),0),ROW($1:$6))+1,1)*10^ROW($1:$6)/10)</f>
        <v>0</v>
      </c>
      <c r="O132" t="str">
        <f>feed!O1930</f>
        <v>Untapped</v>
      </c>
      <c r="P132" t="str">
        <f>feed!P1930</f>
        <v>None</v>
      </c>
      <c r="Q132" s="4">
        <f>IFERROR(LEFT(SUMPRODUCT(MID(0&amp;feed!R1930,LARGE(INDEX(ISNUMBER(--MID(feed!R1930,ROW($1:$6),1))*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ROW($1:$6),0),ROW($1:$6))+1,1)*10^ROW($1:$6)/10))-1)*1,TRIM(LEFT(SUMPRODUCT(MID(0&amp;feed!R1930,LARGE(INDEX(ISNUMBER(--MID(feed!R1930,ROW($1:$6),1))*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ROW($1:$6),0),ROW($1:$6))+1,1)*10^ROW($1:$6)/10))-1)))</f>
        <v>1633</v>
      </c>
      <c r="R132" s="5">
        <f>feed!V1930</f>
        <v>0</v>
      </c>
      <c r="S132" t="str">
        <f>feed!S1930</f>
        <v>http://blocgame.com/stats.php?id=62937</v>
      </c>
      <c r="T132" s="5" t="str">
        <f>feed!W1930</f>
        <v>Nice</v>
      </c>
      <c r="U132" s="5" t="str">
        <f>feed!X1930</f>
        <v>2 Hundred Tons per month</v>
      </c>
      <c r="V132" s="5">
        <f>feed!Y1930</f>
        <v>0</v>
      </c>
    </row>
    <row r="133" spans="1:22" hidden="1" x14ac:dyDescent="0.25">
      <c r="A133" t="str">
        <f>feed!A1921</f>
        <v>Deception</v>
      </c>
      <c r="B133" t="str">
        <f>feed!B1921</f>
        <v>JohnJones</v>
      </c>
      <c r="C133">
        <f>feed!K1921</f>
        <v>0</v>
      </c>
      <c r="D133">
        <f>SUMPRODUCT(MID(0&amp;feed!D1921,LARGE(INDEX(ISNUMBER(--MID(feed!D1921,ROW($1:$6),1))*
ROW($1:$6),0),ROW($1:$6))+1,1)*10^ROW($1:$6)/10)</f>
        <v>7</v>
      </c>
      <c r="E133">
        <f>SUMPRODUCT(MID(0&amp;feed!E1921,LARGE(INDEX(ISNUMBER(--MID(feed!E1921,ROW($1:$6),1))*
ROW($1:$6),0),ROW($1:$6))+1,1)*10^ROW($1:$6)/10)</f>
        <v>0</v>
      </c>
      <c r="F133" t="str">
        <f>feed!F1921</f>
        <v>Finest of the 19th century</v>
      </c>
      <c r="G133">
        <f>SUMPRODUCT(MID(0&amp;feed!G1921,LARGE(INDEX(ISNUMBER(--MID(feed!G1921,ROW($1:$6),1))*
ROW($1:$6),0),ROW($1:$6))+1,1)*10^ROW($1:$6)/10)</f>
        <v>0</v>
      </c>
      <c r="H133">
        <f>ROUNDDOWN(G133/4, 0)</f>
        <v>0</v>
      </c>
      <c r="I133" t="str">
        <f>feed!H1921</f>
        <v>Standard</v>
      </c>
      <c r="J133">
        <f>SUMPRODUCT(MID(0&amp;feed!I1921,LARGE(INDEX(ISNUMBER(--MID(feed!I1921,ROW($1:$20),1))*
ROW($1:$20),0),ROW($1:$20))+1,1)*10^ROW($1:$20)/10)</f>
        <v>101</v>
      </c>
      <c r="K133">
        <f>SUMPRODUCT(MID(0&amp;feed!L1921,LARGE(INDEX(ISNUMBER(--MID(feed!L1921,ROW($1:$6),1))*
ROW($1:$6),0),ROW($1:$6))+1,1)*10^ROW($1:$6)/10)</f>
        <v>272</v>
      </c>
      <c r="L133">
        <f>SUMPRODUCT(MID(0&amp;feed!T1921,LARGE(INDEX(ISNUMBER(--MID(feed!T1921,ROW($1:$6),1))*
ROW($1:$6),0),ROW($1:$6))+1,1)*10^ROW($1:$6)/10)</f>
        <v>0</v>
      </c>
      <c r="M133" t="str">
        <f>feed!N1921</f>
        <v>Southern Africa</v>
      </c>
      <c r="N133">
        <f>SUMPRODUCT(MID(0&amp;feed!U1921,LARGE(INDEX(ISNUMBER(--MID(feed!U1921,ROW($1:$6),1))*
ROW($1:$6),0),ROW($1:$6))+1,1)*10^ROW($1:$6)/10)</f>
        <v>0</v>
      </c>
      <c r="O133" t="str">
        <f>feed!O1921</f>
        <v>Untapped</v>
      </c>
      <c r="P133" t="str">
        <f>feed!P1921</f>
        <v>None</v>
      </c>
      <c r="Q133" s="4">
        <f>IFERROR(LEFT(SUMPRODUCT(MID(0&amp;feed!R1921,LARGE(INDEX(ISNUMBER(--MID(feed!R1921,ROW($1:$6),1))*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ROW($1:$6),0),ROW($1:$6))+1,1)*10^ROW($1:$6)/10))-1)*1,TRIM(LEFT(SUMPRODUCT(MID(0&amp;feed!R1921,LARGE(INDEX(ISNUMBER(--MID(feed!R1921,ROW($1:$6),1))*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ROW($1:$6),0),ROW($1:$6))+1,1)*10^ROW($1:$6)/10))-1)))</f>
        <v>1617</v>
      </c>
      <c r="R133" s="5">
        <f>feed!V1921</f>
        <v>0</v>
      </c>
      <c r="S133" t="str">
        <f>feed!S1921</f>
        <v>http://blocgame.com/stats.php?id=61528</v>
      </c>
      <c r="T133" s="5" t="str">
        <f>feed!W1921</f>
        <v>Angelic</v>
      </c>
      <c r="U133" s="5" t="str">
        <f>feed!X1921</f>
        <v>2 Hundred Tons per month</v>
      </c>
      <c r="V133" s="5">
        <f>feed!Y1921</f>
        <v>0</v>
      </c>
    </row>
    <row r="134" spans="1:22" hidden="1" x14ac:dyDescent="0.25">
      <c r="A134" t="str">
        <f>feed!A624</f>
        <v>Piratani</v>
      </c>
      <c r="B134" t="str">
        <f>feed!B624</f>
        <v>vfaufabc</v>
      </c>
      <c r="C134">
        <f>feed!K624</f>
        <v>0</v>
      </c>
      <c r="D134">
        <f>SUMPRODUCT(MID(0&amp;feed!D624,LARGE(INDEX(ISNUMBER(--MID(feed!D624,ROW($1:$6),1))*
ROW($1:$6),0),ROW($1:$6))+1,1)*10^ROW($1:$6)/10)</f>
        <v>20</v>
      </c>
      <c r="E134">
        <f>SUMPRODUCT(MID(0&amp;feed!E624,LARGE(INDEX(ISNUMBER(--MID(feed!E624,ROW($1:$6),1))*
ROW($1:$6),0),ROW($1:$6))+1,1)*10^ROW($1:$6)/10)</f>
        <v>0</v>
      </c>
      <c r="F134" t="str">
        <f>feed!F624</f>
        <v>Finest of the 19th century</v>
      </c>
      <c r="G134">
        <f>SUMPRODUCT(MID(0&amp;feed!G624,LARGE(INDEX(ISNUMBER(--MID(feed!G624,ROW($1:$6),1))*
ROW($1:$6),0),ROW($1:$6))+1,1)*10^ROW($1:$6)/10)</f>
        <v>0</v>
      </c>
      <c r="H134">
        <f>ROUNDDOWN(G134/4, 0)</f>
        <v>0</v>
      </c>
      <c r="I134" t="str">
        <f>feed!H624</f>
        <v>Standard</v>
      </c>
      <c r="J134">
        <f>SUMPRODUCT(MID(0&amp;feed!I624,LARGE(INDEX(ISNUMBER(--MID(feed!I624,ROW($1:$20),1))*
ROW($1:$20),0),ROW($1:$20))+1,1)*10^ROW($1:$20)/10)</f>
        <v>100</v>
      </c>
      <c r="K134">
        <f>SUMPRODUCT(MID(0&amp;feed!L624,LARGE(INDEX(ISNUMBER(--MID(feed!L624,ROW($1:$6),1))*
ROW($1:$6),0),ROW($1:$6))+1,1)*10^ROW($1:$6)/10)</f>
        <v>323</v>
      </c>
      <c r="L134">
        <f>SUMPRODUCT(MID(0&amp;feed!T624,LARGE(INDEX(ISNUMBER(--MID(feed!T624,ROW($1:$6),1))*
ROW($1:$6),0),ROW($1:$6))+1,1)*10^ROW($1:$6)/10)</f>
        <v>0</v>
      </c>
      <c r="M134" t="str">
        <f>feed!N624</f>
        <v>Southern Cone</v>
      </c>
      <c r="N134">
        <f>SUMPRODUCT(MID(0&amp;feed!U624,LARGE(INDEX(ISNUMBER(--MID(feed!U624,ROW($1:$6),1))*
ROW($1:$6),0),ROW($1:$6))+1,1)*10^ROW($1:$6)/10)</f>
        <v>0</v>
      </c>
      <c r="O134" t="str">
        <f>feed!O624</f>
        <v>Untapped</v>
      </c>
      <c r="P134" t="str">
        <f>feed!P624</f>
        <v>None</v>
      </c>
      <c r="Q134" s="4">
        <f>IFERROR(LEFT(SUMPRODUCT(MID(0&amp;feed!R624,LARGE(INDEX(ISNUMBER(--MID(feed!R624,ROW($1:$6),1))*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ROW($1:$6),0),ROW($1:$6))+1,1)*10^ROW($1:$6)/10))-1)*1,TRIM(LEFT(SUMPRODUCT(MID(0&amp;feed!R624,LARGE(INDEX(ISNUMBER(--MID(feed!R624,ROW($1:$6),1))*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ROW($1:$6),0),ROW($1:$6))+1,1)*10^ROW($1:$6)/10))-1)))</f>
        <v>2000</v>
      </c>
      <c r="R134" s="5">
        <f>feed!V624</f>
        <v>0</v>
      </c>
      <c r="S134" t="str">
        <f>feed!S624</f>
        <v>http://blocgame.com/stats.php?id=41028</v>
      </c>
      <c r="T134" s="5" t="str">
        <f>feed!W624</f>
        <v>Nice</v>
      </c>
      <c r="U134" s="5" t="str">
        <f>feed!X624</f>
        <v>2 Hundred Tons per month</v>
      </c>
      <c r="V134" s="5">
        <f>feed!Y624</f>
        <v>0</v>
      </c>
    </row>
    <row r="135" spans="1:22" hidden="1" x14ac:dyDescent="0.25">
      <c r="A135" t="str">
        <f>feed!A693</f>
        <v>1mdb</v>
      </c>
      <c r="B135" t="str">
        <f>feed!B693</f>
        <v>Kerismas</v>
      </c>
      <c r="C135">
        <f>feed!K693</f>
        <v>0</v>
      </c>
      <c r="D135">
        <f>SUMPRODUCT(MID(0&amp;feed!D693,LARGE(INDEX(ISNUMBER(--MID(feed!D693,ROW($1:$6),1))*
ROW($1:$6),0),ROW($1:$6))+1,1)*10^ROW($1:$6)/10)</f>
        <v>20</v>
      </c>
      <c r="E135">
        <f>SUMPRODUCT(MID(0&amp;feed!E693,LARGE(INDEX(ISNUMBER(--MID(feed!E693,ROW($1:$6),1))*
ROW($1:$6),0),ROW($1:$6))+1,1)*10^ROW($1:$6)/10)</f>
        <v>0</v>
      </c>
      <c r="F135" t="str">
        <f>feed!F693</f>
        <v>Finest of the 19th century</v>
      </c>
      <c r="G135">
        <f>SUMPRODUCT(MID(0&amp;feed!G693,LARGE(INDEX(ISNUMBER(--MID(feed!G693,ROW($1:$6),1))*
ROW($1:$6),0),ROW($1:$6))+1,1)*10^ROW($1:$6)/10)</f>
        <v>0</v>
      </c>
      <c r="H135">
        <f>ROUNDDOWN(G135/4, 0)</f>
        <v>0</v>
      </c>
      <c r="I135" t="str">
        <f>feed!H693</f>
        <v>Standard</v>
      </c>
      <c r="J135">
        <f>SUMPRODUCT(MID(0&amp;feed!I693,LARGE(INDEX(ISNUMBER(--MID(feed!I693,ROW($1:$20),1))*
ROW($1:$20),0),ROW($1:$20))+1,1)*10^ROW($1:$20)/10)</f>
        <v>100</v>
      </c>
      <c r="K135">
        <f>SUMPRODUCT(MID(0&amp;feed!L693,LARGE(INDEX(ISNUMBER(--MID(feed!L693,ROW($1:$6),1))*
ROW($1:$6),0),ROW($1:$6))+1,1)*10^ROW($1:$6)/10)</f>
        <v>320</v>
      </c>
      <c r="L135">
        <f>SUMPRODUCT(MID(0&amp;feed!T693,LARGE(INDEX(ISNUMBER(--MID(feed!T693,ROW($1:$6),1))*
ROW($1:$6),0),ROW($1:$6))+1,1)*10^ROW($1:$6)/10)</f>
        <v>0</v>
      </c>
      <c r="M135" t="str">
        <f>feed!N693</f>
        <v>Pacific Rim</v>
      </c>
      <c r="N135">
        <f>SUMPRODUCT(MID(0&amp;feed!U693,LARGE(INDEX(ISNUMBER(--MID(feed!U693,ROW($1:$6),1))*
ROW($1:$6),0),ROW($1:$6))+1,1)*10^ROW($1:$6)/10)</f>
        <v>0</v>
      </c>
      <c r="O135" t="str">
        <f>feed!O693</f>
        <v>Untapped</v>
      </c>
      <c r="P135" t="str">
        <f>feed!P693</f>
        <v>None</v>
      </c>
      <c r="Q135" s="4">
        <f>IFERROR(LEFT(SUMPRODUCT(MID(0&amp;feed!R693,LARGE(INDEX(ISNUMBER(--MID(feed!R693,ROW($1:$6),1))*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ROW($1:$6),0),ROW($1:$6))+1,1)*10^ROW($1:$6)/10))-1)*1,TRIM(LEFT(SUMPRODUCT(MID(0&amp;feed!R693,LARGE(INDEX(ISNUMBER(--MID(feed!R693,ROW($1:$6),1))*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ROW($1:$6),0),ROW($1:$6))+1,1)*10^ROW($1:$6)/10))-1)))</f>
        <v>2000</v>
      </c>
      <c r="R135" s="5">
        <f>feed!V693</f>
        <v>0</v>
      </c>
      <c r="S135" t="str">
        <f>feed!S693</f>
        <v>http://blocgame.com/stats.php?id=60848</v>
      </c>
      <c r="T135" s="5" t="str">
        <f>feed!W693</f>
        <v>Nice</v>
      </c>
      <c r="U135" s="5" t="str">
        <f>feed!X693</f>
        <v>2 Hundred Tons per month</v>
      </c>
      <c r="V135" s="5">
        <f>feed!Y693</f>
        <v>0</v>
      </c>
    </row>
    <row r="136" spans="1:22" hidden="1" x14ac:dyDescent="0.25">
      <c r="A136" t="str">
        <f>feed!A395</f>
        <v>Kabibbillah</v>
      </c>
      <c r="B136" t="str">
        <f>feed!B395</f>
        <v>Kabibbillah</v>
      </c>
      <c r="C136">
        <f>feed!K395</f>
        <v>0</v>
      </c>
      <c r="D136">
        <f>SUMPRODUCT(MID(0&amp;feed!D395,LARGE(INDEX(ISNUMBER(--MID(feed!D395,ROW($1:$6),1))*
ROW($1:$6),0),ROW($1:$6))+1,1)*10^ROW($1:$6)/10)</f>
        <v>6</v>
      </c>
      <c r="E136">
        <f>SUMPRODUCT(MID(0&amp;feed!E395,LARGE(INDEX(ISNUMBER(--MID(feed!E395,ROW($1:$6),1))*
ROW($1:$6),0),ROW($1:$6))+1,1)*10^ROW($1:$6)/10)</f>
        <v>0</v>
      </c>
      <c r="F136" t="str">
        <f>feed!F395</f>
        <v>Finest of the 19th century</v>
      </c>
      <c r="G136">
        <f>SUMPRODUCT(MID(0&amp;feed!G395,LARGE(INDEX(ISNUMBER(--MID(feed!G395,ROW($1:$6),1))*
ROW($1:$6),0),ROW($1:$6))+1,1)*10^ROW($1:$6)/10)</f>
        <v>0</v>
      </c>
      <c r="H136">
        <f>ROUNDDOWN(G136/4, 0)</f>
        <v>0</v>
      </c>
      <c r="I136" t="str">
        <f>feed!H395</f>
        <v>Standard</v>
      </c>
      <c r="J136">
        <f>SUMPRODUCT(MID(0&amp;feed!I395,LARGE(INDEX(ISNUMBER(--MID(feed!I395,ROW($1:$20),1))*
ROW($1:$20),0),ROW($1:$20))+1,1)*10^ROW($1:$20)/10)</f>
        <v>100</v>
      </c>
      <c r="K136">
        <f>SUMPRODUCT(MID(0&amp;feed!L395,LARGE(INDEX(ISNUMBER(--MID(feed!L395,ROW($1:$6),1))*
ROW($1:$6),0),ROW($1:$6))+1,1)*10^ROW($1:$6)/10)</f>
        <v>335</v>
      </c>
      <c r="L136">
        <f>SUMPRODUCT(MID(0&amp;feed!T395,LARGE(INDEX(ISNUMBER(--MID(feed!T395,ROW($1:$6),1))*
ROW($1:$6),0),ROW($1:$6))+1,1)*10^ROW($1:$6)/10)</f>
        <v>0</v>
      </c>
      <c r="M136" t="str">
        <f>feed!N395</f>
        <v>East Africa</v>
      </c>
      <c r="N136">
        <f>SUMPRODUCT(MID(0&amp;feed!U395,LARGE(INDEX(ISNUMBER(--MID(feed!U395,ROW($1:$6),1))*
ROW($1:$6),0),ROW($1:$6))+1,1)*10^ROW($1:$6)/10)</f>
        <v>0</v>
      </c>
      <c r="O136" t="str">
        <f>feed!O395</f>
        <v>Untapped</v>
      </c>
      <c r="P136" t="str">
        <f>feed!P395</f>
        <v>None</v>
      </c>
      <c r="Q136" s="4">
        <f>IFERROR(LEFT(SUMPRODUCT(MID(0&amp;feed!R395,LARGE(INDEX(ISNUMBER(--MID(feed!R395,ROW($1:$6),1))*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ROW($1:$6),0),ROW($1:$6))+1,1)*10^ROW($1:$6)/10))-1)*1,TRIM(LEFT(SUMPRODUCT(MID(0&amp;feed!R395,LARGE(INDEX(ISNUMBER(--MID(feed!R395,ROW($1:$6),1))*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ROW($1:$6),0),ROW($1:$6))+1,1)*10^ROW($1:$6)/10))-1)))</f>
        <v>1960</v>
      </c>
      <c r="R136" s="5">
        <f>feed!V395</f>
        <v>0</v>
      </c>
      <c r="S136" t="str">
        <f>feed!S395</f>
        <v>http://blocgame.com/stats.php?id=61197</v>
      </c>
      <c r="T136" s="5" t="str">
        <f>feed!W395</f>
        <v>Angelic</v>
      </c>
      <c r="U136" s="5" t="str">
        <f>feed!X395</f>
        <v>2 Hundred Tons per month</v>
      </c>
      <c r="V136" s="5">
        <f>feed!Y395</f>
        <v>0</v>
      </c>
    </row>
    <row r="137" spans="1:22" hidden="1" x14ac:dyDescent="0.25">
      <c r="A137" t="str">
        <f>feed!A595</f>
        <v>Ikang</v>
      </c>
      <c r="B137" t="str">
        <f>feed!B595</f>
        <v>Ikanjaket</v>
      </c>
      <c r="C137">
        <f>feed!K595</f>
        <v>0</v>
      </c>
      <c r="D137">
        <f>SUMPRODUCT(MID(0&amp;feed!D595,LARGE(INDEX(ISNUMBER(--MID(feed!D595,ROW($1:$6),1))*
ROW($1:$6),0),ROW($1:$6))+1,1)*10^ROW($1:$6)/10)</f>
        <v>2</v>
      </c>
      <c r="E137">
        <f>SUMPRODUCT(MID(0&amp;feed!E595,LARGE(INDEX(ISNUMBER(--MID(feed!E595,ROW($1:$6),1))*
ROW($1:$6),0),ROW($1:$6))+1,1)*10^ROW($1:$6)/10)</f>
        <v>0</v>
      </c>
      <c r="F137" t="str">
        <f>feed!F595</f>
        <v>Finest of the 19th century</v>
      </c>
      <c r="G137">
        <f>SUMPRODUCT(MID(0&amp;feed!G595,LARGE(INDEX(ISNUMBER(--MID(feed!G595,ROW($1:$6),1))*
ROW($1:$6),0),ROW($1:$6))+1,1)*10^ROW($1:$6)/10)</f>
        <v>0</v>
      </c>
      <c r="H137">
        <f>ROUNDDOWN(G137/4, 0)</f>
        <v>0</v>
      </c>
      <c r="I137" t="str">
        <f>feed!H595</f>
        <v>Standard</v>
      </c>
      <c r="J137">
        <f>SUMPRODUCT(MID(0&amp;feed!I595,LARGE(INDEX(ISNUMBER(--MID(feed!I595,ROW($1:$20),1))*
ROW($1:$20),0),ROW($1:$20))+1,1)*10^ROW($1:$20)/10)</f>
        <v>100</v>
      </c>
      <c r="K137">
        <f>SUMPRODUCT(MID(0&amp;feed!L595,LARGE(INDEX(ISNUMBER(--MID(feed!L595,ROW($1:$6),1))*
ROW($1:$6),0),ROW($1:$6))+1,1)*10^ROW($1:$6)/10)</f>
        <v>324</v>
      </c>
      <c r="L137">
        <f>SUMPRODUCT(MID(0&amp;feed!T595,LARGE(INDEX(ISNUMBER(--MID(feed!T595,ROW($1:$6),1))*
ROW($1:$6),0),ROW($1:$6))+1,1)*10^ROW($1:$6)/10)</f>
        <v>0</v>
      </c>
      <c r="M137" t="str">
        <f>feed!N595</f>
        <v>East Indies</v>
      </c>
      <c r="N137">
        <f>SUMPRODUCT(MID(0&amp;feed!U595,LARGE(INDEX(ISNUMBER(--MID(feed!U595,ROW($1:$6),1))*
ROW($1:$6),0),ROW($1:$6))+1,1)*10^ROW($1:$6)/10)</f>
        <v>0</v>
      </c>
      <c r="O137" t="str">
        <f>feed!O595</f>
        <v>Untapped</v>
      </c>
      <c r="P137" t="str">
        <f>feed!P595</f>
        <v>None</v>
      </c>
      <c r="Q137" s="4">
        <f>IFERROR(LEFT(SUMPRODUCT(MID(0&amp;feed!R595,LARGE(INDEX(ISNUMBER(--MID(feed!R595,ROW($1:$6),1))*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ROW($1:$6),0),ROW($1:$6))+1,1)*10^ROW($1:$6)/10))-1)*1,TRIM(LEFT(SUMPRODUCT(MID(0&amp;feed!R595,LARGE(INDEX(ISNUMBER(--MID(feed!R595,ROW($1:$6),1))*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ROW($1:$6),0),ROW($1:$6))+1,1)*10^ROW($1:$6)/10))-1)))</f>
        <v>1940</v>
      </c>
      <c r="R137" s="5">
        <f>feed!V595</f>
        <v>0</v>
      </c>
      <c r="S137" t="str">
        <f>feed!S595</f>
        <v>http://blocgame.com/stats.php?id=60795</v>
      </c>
      <c r="T137" s="5" t="str">
        <f>feed!W595</f>
        <v>Nice</v>
      </c>
      <c r="U137" s="5" t="str">
        <f>feed!X595</f>
        <v>2 Hundred Tons per month</v>
      </c>
      <c r="V137" s="5">
        <f>feed!Y595</f>
        <v>0</v>
      </c>
    </row>
    <row r="138" spans="1:22" hidden="1" x14ac:dyDescent="0.25">
      <c r="A138" t="str">
        <f>feed!A1894</f>
        <v>Chintakar</v>
      </c>
      <c r="B138" t="str">
        <f>feed!B1894</f>
        <v>Mubaramin</v>
      </c>
      <c r="C138">
        <f>feed!K1894</f>
        <v>0</v>
      </c>
      <c r="D138">
        <f>SUMPRODUCT(MID(0&amp;feed!D1894,LARGE(INDEX(ISNUMBER(--MID(feed!D1894,ROW($1:$6),1))*
ROW($1:$6),0),ROW($1:$6))+1,1)*10^ROW($1:$6)/10)</f>
        <v>9</v>
      </c>
      <c r="E138">
        <f>SUMPRODUCT(MID(0&amp;feed!E1894,LARGE(INDEX(ISNUMBER(--MID(feed!E1894,ROW($1:$6),1))*
ROW($1:$6),0),ROW($1:$6))+1,1)*10^ROW($1:$6)/10)</f>
        <v>0</v>
      </c>
      <c r="F138" t="str">
        <f>feed!F1894</f>
        <v>Finest of the 19th century</v>
      </c>
      <c r="G138">
        <f>SUMPRODUCT(MID(0&amp;feed!G1894,LARGE(INDEX(ISNUMBER(--MID(feed!G1894,ROW($1:$6),1))*
ROW($1:$6),0),ROW($1:$6))+1,1)*10^ROW($1:$6)/10)</f>
        <v>0</v>
      </c>
      <c r="H138">
        <f>ROUNDDOWN(G138/4, 0)</f>
        <v>0</v>
      </c>
      <c r="I138" t="str">
        <f>feed!H1894</f>
        <v>Standard</v>
      </c>
      <c r="J138">
        <f>SUMPRODUCT(MID(0&amp;feed!I1894,LARGE(INDEX(ISNUMBER(--MID(feed!I1894,ROW($1:$20),1))*
ROW($1:$20),0),ROW($1:$20))+1,1)*10^ROW($1:$20)/10)</f>
        <v>100</v>
      </c>
      <c r="K138">
        <f>SUMPRODUCT(MID(0&amp;feed!L1894,LARGE(INDEX(ISNUMBER(--MID(feed!L1894,ROW($1:$6),1))*
ROW($1:$6),0),ROW($1:$6))+1,1)*10^ROW($1:$6)/10)</f>
        <v>275</v>
      </c>
      <c r="L138">
        <f>SUMPRODUCT(MID(0&amp;feed!T1894,LARGE(INDEX(ISNUMBER(--MID(feed!T1894,ROW($1:$6),1))*
ROW($1:$6),0),ROW($1:$6))+1,1)*10^ROW($1:$6)/10)</f>
        <v>0</v>
      </c>
      <c r="M138" t="str">
        <f>feed!N1894</f>
        <v>East Africa</v>
      </c>
      <c r="N138">
        <f>SUMPRODUCT(MID(0&amp;feed!U1894,LARGE(INDEX(ISNUMBER(--MID(feed!U1894,ROW($1:$6),1))*
ROW($1:$6),0),ROW($1:$6))+1,1)*10^ROW($1:$6)/10)</f>
        <v>0</v>
      </c>
      <c r="O138" t="str">
        <f>feed!O1894</f>
        <v>Untapped</v>
      </c>
      <c r="P138" t="str">
        <f>feed!P1894</f>
        <v>None</v>
      </c>
      <c r="Q138" s="4">
        <f>IFERROR(LEFT(SUMPRODUCT(MID(0&amp;feed!R1894,LARGE(INDEX(ISNUMBER(--MID(feed!R1894,ROW($1:$6),1))*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ROW($1:$6),0),ROW($1:$6))+1,1)*10^ROW($1:$6)/10))-1)*1,TRIM(LEFT(SUMPRODUCT(MID(0&amp;feed!R1894,LARGE(INDEX(ISNUMBER(--MID(feed!R1894,ROW($1:$6),1))*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ROW($1:$6),0),ROW($1:$6))+1,1)*10^ROW($1:$6)/10))-1)))</f>
        <v>1650</v>
      </c>
      <c r="R138" s="5">
        <f>feed!V1894</f>
        <v>0</v>
      </c>
      <c r="S138" t="str">
        <f>feed!S1894</f>
        <v>http://blocgame.com/stats.php?id=61196</v>
      </c>
      <c r="T138" s="5" t="str">
        <f>feed!W1894</f>
        <v>Nice</v>
      </c>
      <c r="U138" s="5" t="str">
        <f>feed!X1894</f>
        <v>2 Hundred Tons per month</v>
      </c>
      <c r="V138" s="5">
        <f>feed!Y1894</f>
        <v>0</v>
      </c>
    </row>
    <row r="139" spans="1:22" hidden="1" x14ac:dyDescent="0.25">
      <c r="A139" t="str">
        <f>feed!A1723</f>
        <v>Divergent</v>
      </c>
      <c r="B139" t="str">
        <f>feed!B1723</f>
        <v>Jones</v>
      </c>
      <c r="C139">
        <f>feed!K1723</f>
        <v>0</v>
      </c>
      <c r="D139">
        <f>SUMPRODUCT(MID(0&amp;feed!D1723,LARGE(INDEX(ISNUMBER(--MID(feed!D1723,ROW($1:$6),1))*
ROW($1:$6),0),ROW($1:$6))+1,1)*10^ROW($1:$6)/10)</f>
        <v>9</v>
      </c>
      <c r="E139">
        <f>SUMPRODUCT(MID(0&amp;feed!E1723,LARGE(INDEX(ISNUMBER(--MID(feed!E1723,ROW($1:$6),1))*
ROW($1:$6),0),ROW($1:$6))+1,1)*10^ROW($1:$6)/10)</f>
        <v>0</v>
      </c>
      <c r="F139" t="str">
        <f>feed!F1723</f>
        <v>Finest of the 19th century</v>
      </c>
      <c r="G139">
        <f>SUMPRODUCT(MID(0&amp;feed!G1723,LARGE(INDEX(ISNUMBER(--MID(feed!G1723,ROW($1:$6),1))*
ROW($1:$6),0),ROW($1:$6))+1,1)*10^ROW($1:$6)/10)</f>
        <v>0</v>
      </c>
      <c r="H139">
        <f>ROUNDDOWN(G139/4, 0)</f>
        <v>0</v>
      </c>
      <c r="I139" t="str">
        <f>feed!H1723</f>
        <v>Standard</v>
      </c>
      <c r="J139">
        <f>SUMPRODUCT(MID(0&amp;feed!I1723,LARGE(INDEX(ISNUMBER(--MID(feed!I1723,ROW($1:$20),1))*
ROW($1:$20),0),ROW($1:$20))+1,1)*10^ROW($1:$20)/10)</f>
        <v>100</v>
      </c>
      <c r="K139">
        <f>SUMPRODUCT(MID(0&amp;feed!L1723,LARGE(INDEX(ISNUMBER(--MID(feed!L1723,ROW($1:$6),1))*
ROW($1:$6),0),ROW($1:$6))+1,1)*10^ROW($1:$6)/10)</f>
        <v>298</v>
      </c>
      <c r="L139">
        <f>SUMPRODUCT(MID(0&amp;feed!T1723,LARGE(INDEX(ISNUMBER(--MID(feed!T1723,ROW($1:$6),1))*
ROW($1:$6),0),ROW($1:$6))+1,1)*10^ROW($1:$6)/10)</f>
        <v>0</v>
      </c>
      <c r="M139" t="str">
        <f>feed!N1723</f>
        <v>Mesopotamia</v>
      </c>
      <c r="N139">
        <f>SUMPRODUCT(MID(0&amp;feed!U1723,LARGE(INDEX(ISNUMBER(--MID(feed!U1723,ROW($1:$6),1))*
ROW($1:$6),0),ROW($1:$6))+1,1)*10^ROW($1:$6)/10)</f>
        <v>0</v>
      </c>
      <c r="O139" t="str">
        <f>feed!O1723</f>
        <v>Untapped</v>
      </c>
      <c r="P139" t="str">
        <f>feed!P1723</f>
        <v>None</v>
      </c>
      <c r="Q139" s="4">
        <f>IFERROR(LEFT(SUMPRODUCT(MID(0&amp;feed!R1723,LARGE(INDEX(ISNUMBER(--MID(feed!R1723,ROW($1:$6),1))*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ROW($1:$6),0),ROW($1:$6))+1,1)*10^ROW($1:$6)/10))-1)*1,TRIM(LEFT(SUMPRODUCT(MID(0&amp;feed!R1723,LARGE(INDEX(ISNUMBER(--MID(feed!R1723,ROW($1:$6),1))*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ROW($1:$6),0),ROW($1:$6))+1,1)*10^ROW($1:$6)/10))-1)))</f>
        <v>1633</v>
      </c>
      <c r="R139" s="5">
        <f>feed!V1723</f>
        <v>0</v>
      </c>
      <c r="S139" t="str">
        <f>feed!S1723</f>
        <v>http://blocgame.com/stats.php?id=61948</v>
      </c>
      <c r="T139" s="5" t="str">
        <f>feed!W1723</f>
        <v>Nice</v>
      </c>
      <c r="U139" s="5" t="str">
        <f>feed!X1723</f>
        <v>2 Hundred Tons per month</v>
      </c>
      <c r="V139" s="5">
        <f>feed!Y1723</f>
        <v>0</v>
      </c>
    </row>
    <row r="140" spans="1:22" hidden="1" x14ac:dyDescent="0.25">
      <c r="A140" t="str">
        <f>feed!A1809</f>
        <v>Catarax</v>
      </c>
      <c r="B140" t="str">
        <f>feed!B1809</f>
        <v>Xarax93</v>
      </c>
      <c r="C140">
        <f>feed!K1809</f>
        <v>0</v>
      </c>
      <c r="D140">
        <f>SUMPRODUCT(MID(0&amp;feed!D1809,LARGE(INDEX(ISNUMBER(--MID(feed!D1809,ROW($1:$6),1))*
ROW($1:$6),0),ROW($1:$6))+1,1)*10^ROW($1:$6)/10)</f>
        <v>10</v>
      </c>
      <c r="E140">
        <f>SUMPRODUCT(MID(0&amp;feed!E1809,LARGE(INDEX(ISNUMBER(--MID(feed!E1809,ROW($1:$6),1))*
ROW($1:$6),0),ROW($1:$6))+1,1)*10^ROW($1:$6)/10)</f>
        <v>0</v>
      </c>
      <c r="F140" t="str">
        <f>feed!F1809</f>
        <v>Finest of the 19th century</v>
      </c>
      <c r="G140">
        <f>SUMPRODUCT(MID(0&amp;feed!G1809,LARGE(INDEX(ISNUMBER(--MID(feed!G1809,ROW($1:$6),1))*
ROW($1:$6),0),ROW($1:$6))+1,1)*10^ROW($1:$6)/10)</f>
        <v>0</v>
      </c>
      <c r="H140">
        <f>ROUNDDOWN(G140/4, 0)</f>
        <v>0</v>
      </c>
      <c r="I140" t="str">
        <f>feed!H1809</f>
        <v>Standard</v>
      </c>
      <c r="J140">
        <f>SUMPRODUCT(MID(0&amp;feed!I1809,LARGE(INDEX(ISNUMBER(--MID(feed!I1809,ROW($1:$20),1))*
ROW($1:$20),0),ROW($1:$20))+1,1)*10^ROW($1:$20)/10)</f>
        <v>100</v>
      </c>
      <c r="K140">
        <f>SUMPRODUCT(MID(0&amp;feed!L1809,LARGE(INDEX(ISNUMBER(--MID(feed!L1809,ROW($1:$6),1))*
ROW($1:$6),0),ROW($1:$6))+1,1)*10^ROW($1:$6)/10)</f>
        <v>286</v>
      </c>
      <c r="L140">
        <f>SUMPRODUCT(MID(0&amp;feed!T1809,LARGE(INDEX(ISNUMBER(--MID(feed!T1809,ROW($1:$6),1))*
ROW($1:$6),0),ROW($1:$6))+1,1)*10^ROW($1:$6)/10)</f>
        <v>0</v>
      </c>
      <c r="M140" t="str">
        <f>feed!N1809</f>
        <v>East Indies</v>
      </c>
      <c r="N140">
        <f>SUMPRODUCT(MID(0&amp;feed!U1809,LARGE(INDEX(ISNUMBER(--MID(feed!U1809,ROW($1:$6),1))*
ROW($1:$6),0),ROW($1:$6))+1,1)*10^ROW($1:$6)/10)</f>
        <v>0</v>
      </c>
      <c r="O140" t="str">
        <f>feed!O1809</f>
        <v>Untapped</v>
      </c>
      <c r="P140" t="str">
        <f>feed!P1809</f>
        <v>None</v>
      </c>
      <c r="Q140" s="4">
        <f>IFERROR(LEFT(SUMPRODUCT(MID(0&amp;feed!R1809,LARGE(INDEX(ISNUMBER(--MID(feed!R1809,ROW($1:$6),1))*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ROW($1:$6),0),ROW($1:$6))+1,1)*10^ROW($1:$6)/10))-1)*1,TRIM(LEFT(SUMPRODUCT(MID(0&amp;feed!R1809,LARGE(INDEX(ISNUMBER(--MID(feed!R1809,ROW($1:$6),1))*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ROW($1:$6),0),ROW($1:$6))+1,1)*10^ROW($1:$6)/10))-1)))</f>
        <v>1633</v>
      </c>
      <c r="R140" s="5">
        <f>feed!V1809</f>
        <v>0</v>
      </c>
      <c r="S140" t="str">
        <f>feed!S1809</f>
        <v>http://blocgame.com/stats.php?id=60761</v>
      </c>
      <c r="T140" s="5" t="str">
        <f>feed!W1809</f>
        <v>Nice</v>
      </c>
      <c r="U140" s="5" t="str">
        <f>feed!X1809</f>
        <v>2 Hundred Tons per month</v>
      </c>
      <c r="V140" s="5">
        <f>feed!Y1809</f>
        <v>0</v>
      </c>
    </row>
    <row r="141" spans="1:22" hidden="1" x14ac:dyDescent="0.25">
      <c r="A141" t="str">
        <f>feed!A1810</f>
        <v>Alaminnullah</v>
      </c>
      <c r="B141" t="str">
        <f>feed!B1810</f>
        <v>Mubarakamin</v>
      </c>
      <c r="C141">
        <f>feed!K1810</f>
        <v>0</v>
      </c>
      <c r="D141">
        <f>SUMPRODUCT(MID(0&amp;feed!D1810,LARGE(INDEX(ISNUMBER(--MID(feed!D1810,ROW($1:$6),1))*
ROW($1:$6),0),ROW($1:$6))+1,1)*10^ROW($1:$6)/10)</f>
        <v>9</v>
      </c>
      <c r="E141">
        <f>SUMPRODUCT(MID(0&amp;feed!E1810,LARGE(INDEX(ISNUMBER(--MID(feed!E1810,ROW($1:$6),1))*
ROW($1:$6),0),ROW($1:$6))+1,1)*10^ROW($1:$6)/10)</f>
        <v>0</v>
      </c>
      <c r="F141" t="str">
        <f>feed!F1810</f>
        <v>Finest of the 19th century</v>
      </c>
      <c r="G141">
        <f>SUMPRODUCT(MID(0&amp;feed!G1810,LARGE(INDEX(ISNUMBER(--MID(feed!G1810,ROW($1:$6),1))*
ROW($1:$6),0),ROW($1:$6))+1,1)*10^ROW($1:$6)/10)</f>
        <v>0</v>
      </c>
      <c r="H141">
        <f>ROUNDDOWN(G141/4, 0)</f>
        <v>0</v>
      </c>
      <c r="I141" t="str">
        <f>feed!H1810</f>
        <v>Standard</v>
      </c>
      <c r="J141">
        <f>SUMPRODUCT(MID(0&amp;feed!I1810,LARGE(INDEX(ISNUMBER(--MID(feed!I1810,ROW($1:$20),1))*
ROW($1:$20),0),ROW($1:$20))+1,1)*10^ROW($1:$20)/10)</f>
        <v>100</v>
      </c>
      <c r="K141">
        <f>SUMPRODUCT(MID(0&amp;feed!L1810,LARGE(INDEX(ISNUMBER(--MID(feed!L1810,ROW($1:$6),1))*
ROW($1:$6),0),ROW($1:$6))+1,1)*10^ROW($1:$6)/10)</f>
        <v>286</v>
      </c>
      <c r="L141">
        <f>SUMPRODUCT(MID(0&amp;feed!T1810,LARGE(INDEX(ISNUMBER(--MID(feed!T1810,ROW($1:$6),1))*
ROW($1:$6),0),ROW($1:$6))+1,1)*10^ROW($1:$6)/10)</f>
        <v>0</v>
      </c>
      <c r="M141" t="str">
        <f>feed!N1810</f>
        <v>East Africa</v>
      </c>
      <c r="N141">
        <f>SUMPRODUCT(MID(0&amp;feed!U1810,LARGE(INDEX(ISNUMBER(--MID(feed!U1810,ROW($1:$6),1))*
ROW($1:$6),0),ROW($1:$6))+1,1)*10^ROW($1:$6)/10)</f>
        <v>0</v>
      </c>
      <c r="O141" t="str">
        <f>feed!O1810</f>
        <v>Untapped</v>
      </c>
      <c r="P141" t="str">
        <f>feed!P1810</f>
        <v>None</v>
      </c>
      <c r="Q141" s="4">
        <f>IFERROR(LEFT(SUMPRODUCT(MID(0&amp;feed!R1810,LARGE(INDEX(ISNUMBER(--MID(feed!R1810,ROW($1:$6),1))*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ROW($1:$6),0),ROW($1:$6))+1,1)*10^ROW($1:$6)/10))-1)*1,TRIM(LEFT(SUMPRODUCT(MID(0&amp;feed!R1810,LARGE(INDEX(ISNUMBER(--MID(feed!R1810,ROW($1:$6),1))*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ROW($1:$6),0),ROW($1:$6))+1,1)*10^ROW($1:$6)/10))-1)))</f>
        <v>1633</v>
      </c>
      <c r="R141" s="5">
        <f>feed!V1810</f>
        <v>0</v>
      </c>
      <c r="S141" t="str">
        <f>feed!S1810</f>
        <v>http://blocgame.com/stats.php?id=61193</v>
      </c>
      <c r="T141" s="5" t="str">
        <f>feed!W1810</f>
        <v>Nice</v>
      </c>
      <c r="U141" s="5" t="str">
        <f>feed!X1810</f>
        <v>2 Hundred Tons per month</v>
      </c>
      <c r="V141" s="5">
        <f>feed!Y1810</f>
        <v>0</v>
      </c>
    </row>
    <row r="142" spans="1:22" hidden="1" x14ac:dyDescent="0.25">
      <c r="A142" t="str">
        <f>feed!A1812</f>
        <v>mines</v>
      </c>
      <c r="B142" t="str">
        <f>feed!B1812</f>
        <v>azurro</v>
      </c>
      <c r="C142">
        <f>feed!K1812</f>
        <v>0</v>
      </c>
      <c r="D142">
        <f>SUMPRODUCT(MID(0&amp;feed!D1812,LARGE(INDEX(ISNUMBER(--MID(feed!D1812,ROW($1:$6),1))*
ROW($1:$6),0),ROW($1:$6))+1,1)*10^ROW($1:$6)/10)</f>
        <v>8</v>
      </c>
      <c r="E142">
        <f>SUMPRODUCT(MID(0&amp;feed!E1812,LARGE(INDEX(ISNUMBER(--MID(feed!E1812,ROW($1:$6),1))*
ROW($1:$6),0),ROW($1:$6))+1,1)*10^ROW($1:$6)/10)</f>
        <v>0</v>
      </c>
      <c r="F142" t="str">
        <f>feed!F1812</f>
        <v>Finest of the 19th century</v>
      </c>
      <c r="G142">
        <f>SUMPRODUCT(MID(0&amp;feed!G1812,LARGE(INDEX(ISNUMBER(--MID(feed!G1812,ROW($1:$6),1))*
ROW($1:$6),0),ROW($1:$6))+1,1)*10^ROW($1:$6)/10)</f>
        <v>0</v>
      </c>
      <c r="H142">
        <f>ROUNDDOWN(G142/4, 0)</f>
        <v>0</v>
      </c>
      <c r="I142" t="str">
        <f>feed!H1812</f>
        <v>Standard</v>
      </c>
      <c r="J142">
        <f>SUMPRODUCT(MID(0&amp;feed!I1812,LARGE(INDEX(ISNUMBER(--MID(feed!I1812,ROW($1:$20),1))*
ROW($1:$20),0),ROW($1:$20))+1,1)*10^ROW($1:$20)/10)</f>
        <v>100</v>
      </c>
      <c r="K142">
        <f>SUMPRODUCT(MID(0&amp;feed!L1812,LARGE(INDEX(ISNUMBER(--MID(feed!L1812,ROW($1:$6),1))*
ROW($1:$6),0),ROW($1:$6))+1,1)*10^ROW($1:$6)/10)</f>
        <v>286</v>
      </c>
      <c r="L142">
        <f>SUMPRODUCT(MID(0&amp;feed!T1812,LARGE(INDEX(ISNUMBER(--MID(feed!T1812,ROW($1:$6),1))*
ROW($1:$6),0),ROW($1:$6))+1,1)*10^ROW($1:$6)/10)</f>
        <v>0</v>
      </c>
      <c r="M142" t="str">
        <f>feed!N1812</f>
        <v>East Indies</v>
      </c>
      <c r="N142">
        <f>SUMPRODUCT(MID(0&amp;feed!U1812,LARGE(INDEX(ISNUMBER(--MID(feed!U1812,ROW($1:$6),1))*
ROW($1:$6),0),ROW($1:$6))+1,1)*10^ROW($1:$6)/10)</f>
        <v>0</v>
      </c>
      <c r="O142" t="str">
        <f>feed!O1812</f>
        <v>Untapped</v>
      </c>
      <c r="P142" t="str">
        <f>feed!P1812</f>
        <v>None</v>
      </c>
      <c r="Q142" s="4">
        <f>IFERROR(LEFT(SUMPRODUCT(MID(0&amp;feed!R1812,LARGE(INDEX(ISNUMBER(--MID(feed!R1812,ROW($1:$6),1))*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ROW($1:$6),0),ROW($1:$6))+1,1)*10^ROW($1:$6)/10))-1)*1,TRIM(LEFT(SUMPRODUCT(MID(0&amp;feed!R1812,LARGE(INDEX(ISNUMBER(--MID(feed!R1812,ROW($1:$6),1))*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ROW($1:$6),0),ROW($1:$6))+1,1)*10^ROW($1:$6)/10))-1)))</f>
        <v>1633</v>
      </c>
      <c r="R142" s="5">
        <f>feed!V1812</f>
        <v>0</v>
      </c>
      <c r="S142" t="str">
        <f>feed!S1812</f>
        <v>http://blocgame.com/stats.php?id=62407</v>
      </c>
      <c r="T142" s="5" t="str">
        <f>feed!W1812</f>
        <v>Nice</v>
      </c>
      <c r="U142" s="5" t="str">
        <f>feed!X1812</f>
        <v>2 Hundred Tons per month</v>
      </c>
      <c r="V142" s="5">
        <f>feed!Y1812</f>
        <v>0</v>
      </c>
    </row>
    <row r="143" spans="1:22" hidden="1" x14ac:dyDescent="0.25">
      <c r="A143" t="str">
        <f>feed!A1633</f>
        <v>Zika</v>
      </c>
      <c r="B143" t="str">
        <f>feed!B1633</f>
        <v>Felin</v>
      </c>
      <c r="C143">
        <f>feed!K1633</f>
        <v>0</v>
      </c>
      <c r="D143">
        <f>SUMPRODUCT(MID(0&amp;feed!D1633,LARGE(INDEX(ISNUMBER(--MID(feed!D1633,ROW($1:$6),1))*
ROW($1:$6),0),ROW($1:$6))+1,1)*10^ROW($1:$6)/10)</f>
        <v>9</v>
      </c>
      <c r="E143">
        <f>SUMPRODUCT(MID(0&amp;feed!E1633,LARGE(INDEX(ISNUMBER(--MID(feed!E1633,ROW($1:$6),1))*
ROW($1:$6),0),ROW($1:$6))+1,1)*10^ROW($1:$6)/10)</f>
        <v>0</v>
      </c>
      <c r="F143" t="str">
        <f>feed!F1633</f>
        <v>Finest of the 19th century</v>
      </c>
      <c r="G143">
        <f>SUMPRODUCT(MID(0&amp;feed!G1633,LARGE(INDEX(ISNUMBER(--MID(feed!G1633,ROW($1:$6),1))*
ROW($1:$6),0),ROW($1:$6))+1,1)*10^ROW($1:$6)/10)</f>
        <v>0</v>
      </c>
      <c r="H143">
        <f>ROUNDDOWN(G143/4, 0)</f>
        <v>0</v>
      </c>
      <c r="I143" t="str">
        <f>feed!H1633</f>
        <v>Standard</v>
      </c>
      <c r="J143">
        <f>SUMPRODUCT(MID(0&amp;feed!I1633,LARGE(INDEX(ISNUMBER(--MID(feed!I1633,ROW($1:$20),1))*
ROW($1:$20),0),ROW($1:$20))+1,1)*10^ROW($1:$20)/10)</f>
        <v>100</v>
      </c>
      <c r="K143">
        <f>SUMPRODUCT(MID(0&amp;feed!L1633,LARGE(INDEX(ISNUMBER(--MID(feed!L1633,ROW($1:$6),1))*
ROW($1:$6),0),ROW($1:$6))+1,1)*10^ROW($1:$6)/10)</f>
        <v>303</v>
      </c>
      <c r="L143">
        <f>SUMPRODUCT(MID(0&amp;feed!T1633,LARGE(INDEX(ISNUMBER(--MID(feed!T1633,ROW($1:$6),1))*
ROW($1:$6),0),ROW($1:$6))+1,1)*10^ROW($1:$6)/10)</f>
        <v>0</v>
      </c>
      <c r="M143" t="str">
        <f>feed!N1633</f>
        <v>Egypt</v>
      </c>
      <c r="N143">
        <f>SUMPRODUCT(MID(0&amp;feed!U1633,LARGE(INDEX(ISNUMBER(--MID(feed!U1633,ROW($1:$6),1))*
ROW($1:$6),0),ROW($1:$6))+1,1)*10^ROW($1:$6)/10)</f>
        <v>0</v>
      </c>
      <c r="O143" t="str">
        <f>feed!O1633</f>
        <v>Untapped</v>
      </c>
      <c r="P143" t="str">
        <f>feed!P1633</f>
        <v>None</v>
      </c>
      <c r="Q143" s="4">
        <f>IFERROR(LEFT(SUMPRODUCT(MID(0&amp;feed!R1633,LARGE(INDEX(ISNUMBER(--MID(feed!R1633,ROW($1:$6),1))*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ROW($1:$6),0),ROW($1:$6))+1,1)*10^ROW($1:$6)/10))-1)*1,TRIM(LEFT(SUMPRODUCT(MID(0&amp;feed!R1633,LARGE(INDEX(ISNUMBER(--MID(feed!R1633,ROW($1:$6),1))*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ROW($1:$6),0),ROW($1:$6))+1,1)*10^ROW($1:$6)/10))-1)))</f>
        <v>1617</v>
      </c>
      <c r="R143" s="5">
        <f>feed!V1633</f>
        <v>0</v>
      </c>
      <c r="S143" t="str">
        <f>feed!S1633</f>
        <v>http://blocgame.com/stats.php?id=62908</v>
      </c>
      <c r="T143" s="5" t="str">
        <f>feed!W1633</f>
        <v>Nice</v>
      </c>
      <c r="U143" s="5" t="str">
        <f>feed!X1633</f>
        <v>2 Hundred Tons per month</v>
      </c>
      <c r="V143" s="5">
        <f>feed!Y1633</f>
        <v>0</v>
      </c>
    </row>
    <row r="144" spans="1:22" hidden="1" x14ac:dyDescent="0.25">
      <c r="A144" t="str">
        <f>feed!A1931</f>
        <v>Blaristan</v>
      </c>
      <c r="B144" t="str">
        <f>feed!B1931</f>
        <v>Blarr</v>
      </c>
      <c r="C144">
        <f>feed!K1931</f>
        <v>0</v>
      </c>
      <c r="D144">
        <f>SUMPRODUCT(MID(0&amp;feed!D1931,LARGE(INDEX(ISNUMBER(--MID(feed!D1931,ROW($1:$6),1))*
ROW($1:$6),0),ROW($1:$6))+1,1)*10^ROW($1:$6)/10)</f>
        <v>9</v>
      </c>
      <c r="E144">
        <f>SUMPRODUCT(MID(0&amp;feed!E1931,LARGE(INDEX(ISNUMBER(--MID(feed!E1931,ROW($1:$6),1))*
ROW($1:$6),0),ROW($1:$6))+1,1)*10^ROW($1:$6)/10)</f>
        <v>0</v>
      </c>
      <c r="F144" t="str">
        <f>feed!F1931</f>
        <v>Finest of the 19th century</v>
      </c>
      <c r="G144">
        <f>SUMPRODUCT(MID(0&amp;feed!G1931,LARGE(INDEX(ISNUMBER(--MID(feed!G1931,ROW($1:$6),1))*
ROW($1:$6),0),ROW($1:$6))+1,1)*10^ROW($1:$6)/10)</f>
        <v>0</v>
      </c>
      <c r="H144">
        <f>ROUNDDOWN(G144/4, 0)</f>
        <v>0</v>
      </c>
      <c r="I144" t="str">
        <f>feed!H1931</f>
        <v>Standard</v>
      </c>
      <c r="J144">
        <f>SUMPRODUCT(MID(0&amp;feed!I1931,LARGE(INDEX(ISNUMBER(--MID(feed!I1931,ROW($1:$20),1))*
ROW($1:$20),0),ROW($1:$20))+1,1)*10^ROW($1:$20)/10)</f>
        <v>100</v>
      </c>
      <c r="K144">
        <f>SUMPRODUCT(MID(0&amp;feed!L1931,LARGE(INDEX(ISNUMBER(--MID(feed!L1931,ROW($1:$6),1))*
ROW($1:$6),0),ROW($1:$6))+1,1)*10^ROW($1:$6)/10)</f>
        <v>272</v>
      </c>
      <c r="L144">
        <f>SUMPRODUCT(MID(0&amp;feed!T1931,LARGE(INDEX(ISNUMBER(--MID(feed!T1931,ROW($1:$6),1))*
ROW($1:$6),0),ROW($1:$6))+1,1)*10^ROW($1:$6)/10)</f>
        <v>0</v>
      </c>
      <c r="M144" t="str">
        <f>feed!N1931</f>
        <v>Arabia</v>
      </c>
      <c r="N144">
        <f>SUMPRODUCT(MID(0&amp;feed!U1931,LARGE(INDEX(ISNUMBER(--MID(feed!U1931,ROW($1:$6),1))*
ROW($1:$6),0),ROW($1:$6))+1,1)*10^ROW($1:$6)/10)</f>
        <v>0</v>
      </c>
      <c r="O144" t="str">
        <f>feed!O1931</f>
        <v>Untapped</v>
      </c>
      <c r="P144" t="str">
        <f>feed!P1931</f>
        <v>None</v>
      </c>
      <c r="Q144" s="4">
        <f>IFERROR(LEFT(SUMPRODUCT(MID(0&amp;feed!R1931,LARGE(INDEX(ISNUMBER(--MID(feed!R1931,ROW($1:$6),1))*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ROW($1:$6),0),ROW($1:$6))+1,1)*10^ROW($1:$6)/10))-1)*1,TRIM(LEFT(SUMPRODUCT(MID(0&amp;feed!R1931,LARGE(INDEX(ISNUMBER(--MID(feed!R1931,ROW($1:$6),1))*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ROW($1:$6),0),ROW($1:$6))+1,1)*10^ROW($1:$6)/10))-1)))</f>
        <v>1617</v>
      </c>
      <c r="R144" s="5">
        <f>feed!V1931</f>
        <v>0</v>
      </c>
      <c r="S144" t="str">
        <f>feed!S1931</f>
        <v>http://blocgame.com/stats.php?id=62945</v>
      </c>
      <c r="T144" s="5" t="str">
        <f>feed!W1931</f>
        <v>Nice</v>
      </c>
      <c r="U144" s="5" t="str">
        <f>feed!X1931</f>
        <v>2 Hundred Tons per month</v>
      </c>
      <c r="V144" s="5">
        <f>feed!Y1931</f>
        <v>0</v>
      </c>
    </row>
    <row r="145" spans="1:22" hidden="1" x14ac:dyDescent="0.25">
      <c r="A145" t="str">
        <f>feed!A1825</f>
        <v>The Leaf</v>
      </c>
      <c r="B145" t="str">
        <f>feed!B1825</f>
        <v>DonaldTremp</v>
      </c>
      <c r="C145">
        <f>feed!K1825</f>
        <v>0</v>
      </c>
      <c r="D145">
        <f>SUMPRODUCT(MID(0&amp;feed!D1825,LARGE(INDEX(ISNUMBER(--MID(feed!D1825,ROW($1:$6),1))*
ROW($1:$6),0),ROW($1:$6))+1,1)*10^ROW($1:$6)/10)</f>
        <v>8</v>
      </c>
      <c r="E145">
        <f>SUMPRODUCT(MID(0&amp;feed!E1825,LARGE(INDEX(ISNUMBER(--MID(feed!E1825,ROW($1:$6),1))*
ROW($1:$6),0),ROW($1:$6))+1,1)*10^ROW($1:$6)/10)</f>
        <v>0</v>
      </c>
      <c r="F145" t="str">
        <f>feed!F1825</f>
        <v>Finest of the 19th century</v>
      </c>
      <c r="G145">
        <f>SUMPRODUCT(MID(0&amp;feed!G1825,LARGE(INDEX(ISNUMBER(--MID(feed!G1825,ROW($1:$6),1))*
ROW($1:$6),0),ROW($1:$6))+1,1)*10^ROW($1:$6)/10)</f>
        <v>0</v>
      </c>
      <c r="H145">
        <f>ROUNDDOWN(G145/4, 0)</f>
        <v>0</v>
      </c>
      <c r="I145" t="str">
        <f>feed!H1825</f>
        <v>Standard</v>
      </c>
      <c r="J145">
        <f>SUMPRODUCT(MID(0&amp;feed!I1825,LARGE(INDEX(ISNUMBER(--MID(feed!I1825,ROW($1:$20),1))*
ROW($1:$20),0),ROW($1:$20))+1,1)*10^ROW($1:$20)/10)</f>
        <v>100</v>
      </c>
      <c r="K145">
        <f>SUMPRODUCT(MID(0&amp;feed!L1825,LARGE(INDEX(ISNUMBER(--MID(feed!L1825,ROW($1:$6),1))*
ROW($1:$6),0),ROW($1:$6))+1,1)*10^ROW($1:$6)/10)</f>
        <v>283</v>
      </c>
      <c r="L145">
        <f>SUMPRODUCT(MID(0&amp;feed!T1825,LARGE(INDEX(ISNUMBER(--MID(feed!T1825,ROW($1:$6),1))*
ROW($1:$6),0),ROW($1:$6))+1,1)*10^ROW($1:$6)/10)</f>
        <v>0</v>
      </c>
      <c r="M145" t="str">
        <f>feed!N1825</f>
        <v>Arabia</v>
      </c>
      <c r="N145">
        <f>SUMPRODUCT(MID(0&amp;feed!U1825,LARGE(INDEX(ISNUMBER(--MID(feed!U1825,ROW($1:$6),1))*
ROW($1:$6),0),ROW($1:$6))+1,1)*10^ROW($1:$6)/10)</f>
        <v>0</v>
      </c>
      <c r="O145" t="str">
        <f>feed!O1825</f>
        <v>Untapped</v>
      </c>
      <c r="P145" t="str">
        <f>feed!P1825</f>
        <v>None</v>
      </c>
      <c r="Q145" s="4">
        <f>IFERROR(LEFT(SUMPRODUCT(MID(0&amp;feed!R1825,LARGE(INDEX(ISNUMBER(--MID(feed!R1825,ROW($1:$6),1))*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ROW($1:$6),0),ROW($1:$6))+1,1)*10^ROW($1:$6)/10))-1)*1,TRIM(LEFT(SUMPRODUCT(MID(0&amp;feed!R1825,LARGE(INDEX(ISNUMBER(--MID(feed!R1825,ROW($1:$6),1))*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ROW($1:$6),0),ROW($1:$6))+1,1)*10^ROW($1:$6)/10))-1)))</f>
        <v>1601</v>
      </c>
      <c r="R145" s="5">
        <f>feed!V1825</f>
        <v>0</v>
      </c>
      <c r="S145" t="str">
        <f>feed!S1825</f>
        <v>http://blocgame.com/stats.php?id=59290</v>
      </c>
      <c r="T145" s="5" t="str">
        <f>feed!W1825</f>
        <v>Nice</v>
      </c>
      <c r="U145" s="5" t="str">
        <f>feed!X1825</f>
        <v>2 Hundred Tons per month</v>
      </c>
      <c r="V145" s="5">
        <f>feed!Y1825</f>
        <v>0</v>
      </c>
    </row>
    <row r="146" spans="1:22" hidden="1" x14ac:dyDescent="0.25">
      <c r="A146" t="str">
        <f>feed!A740</f>
        <v>Volco</v>
      </c>
      <c r="B146" t="str">
        <f>feed!B740</f>
        <v>Bull3tM0nk3y</v>
      </c>
      <c r="C146">
        <f>feed!K740</f>
        <v>0</v>
      </c>
      <c r="D146">
        <f>SUMPRODUCT(MID(0&amp;feed!D740,LARGE(INDEX(ISNUMBER(--MID(feed!D740,ROW($1:$6),1))*
ROW($1:$6),0),ROW($1:$6))+1,1)*10^ROW($1:$6)/10)</f>
        <v>20</v>
      </c>
      <c r="E146">
        <f>SUMPRODUCT(MID(0&amp;feed!E740,LARGE(INDEX(ISNUMBER(--MID(feed!E740,ROW($1:$6),1))*
ROW($1:$6),0),ROW($1:$6))+1,1)*10^ROW($1:$6)/10)</f>
        <v>0</v>
      </c>
      <c r="F146" t="str">
        <f>feed!F740</f>
        <v>Finest of the 19th century</v>
      </c>
      <c r="G146">
        <f>SUMPRODUCT(MID(0&amp;feed!G740,LARGE(INDEX(ISNUMBER(--MID(feed!G740,ROW($1:$6),1))*
ROW($1:$6),0),ROW($1:$6))+1,1)*10^ROW($1:$6)/10)</f>
        <v>0</v>
      </c>
      <c r="H146">
        <f>ROUNDDOWN(G146/4, 0)</f>
        <v>0</v>
      </c>
      <c r="I146" t="str">
        <f>feed!H740</f>
        <v>Standard</v>
      </c>
      <c r="J146">
        <f>SUMPRODUCT(MID(0&amp;feed!I740,LARGE(INDEX(ISNUMBER(--MID(feed!I740,ROW($1:$20),1))*
ROW($1:$20),0),ROW($1:$20))+1,1)*10^ROW($1:$20)/10)</f>
        <v>99</v>
      </c>
      <c r="K146">
        <f>SUMPRODUCT(MID(0&amp;feed!L740,LARGE(INDEX(ISNUMBER(--MID(feed!L740,ROW($1:$6),1))*
ROW($1:$6),0),ROW($1:$6))+1,1)*10^ROW($1:$6)/10)</f>
        <v>320</v>
      </c>
      <c r="L146">
        <f>SUMPRODUCT(MID(0&amp;feed!T740,LARGE(INDEX(ISNUMBER(--MID(feed!T740,ROW($1:$6),1))*
ROW($1:$6),0),ROW($1:$6))+1,1)*10^ROW($1:$6)/10)</f>
        <v>0</v>
      </c>
      <c r="M146" t="str">
        <f>feed!N740</f>
        <v>Pacific Rim</v>
      </c>
      <c r="N146">
        <f>SUMPRODUCT(MID(0&amp;feed!U740,LARGE(INDEX(ISNUMBER(--MID(feed!U740,ROW($1:$6),1))*
ROW($1:$6),0),ROW($1:$6))+1,1)*10^ROW($1:$6)/10)</f>
        <v>0</v>
      </c>
      <c r="O146" t="str">
        <f>feed!O740</f>
        <v>Untapped</v>
      </c>
      <c r="P146" t="str">
        <f>feed!P740</f>
        <v>None</v>
      </c>
      <c r="Q146" s="4">
        <f>IFERROR(LEFT(SUMPRODUCT(MID(0&amp;feed!R740,LARGE(INDEX(ISNUMBER(--MID(feed!R740,ROW($1:$6),1))*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ROW($1:$6),0),ROW($1:$6))+1,1)*10^ROW($1:$6)/10))-1)*1,TRIM(LEFT(SUMPRODUCT(MID(0&amp;feed!R740,LARGE(INDEX(ISNUMBER(--MID(feed!R740,ROW($1:$6),1))*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ROW($1:$6),0),ROW($1:$6))+1,1)*10^ROW($1:$6)/10))-1)))</f>
        <v>2000</v>
      </c>
      <c r="R146" s="5">
        <f>feed!V740</f>
        <v>0</v>
      </c>
      <c r="S146" t="str">
        <f>feed!S740</f>
        <v>http://blocgame.com/stats.php?id=62819</v>
      </c>
      <c r="T146" s="5" t="str">
        <f>feed!W740</f>
        <v>Angelic</v>
      </c>
      <c r="U146" s="5" t="str">
        <f>feed!X740</f>
        <v>2 Hundred Tons per month</v>
      </c>
      <c r="V146" s="5">
        <f>feed!Y740</f>
        <v>0</v>
      </c>
    </row>
    <row r="147" spans="1:22" hidden="1" x14ac:dyDescent="0.25">
      <c r="A147" t="str">
        <f>feed!A1948</f>
        <v>Atyrauistan</v>
      </c>
      <c r="B147" t="str">
        <f>feed!B1948</f>
        <v>Falchion</v>
      </c>
      <c r="C147">
        <f>feed!K1948</f>
        <v>0</v>
      </c>
      <c r="D147">
        <f>SUMPRODUCT(MID(0&amp;feed!D1948,LARGE(INDEX(ISNUMBER(--MID(feed!D1948,ROW($1:$6),1))*
ROW($1:$6),0),ROW($1:$6))+1,1)*10^ROW($1:$6)/10)</f>
        <v>9</v>
      </c>
      <c r="E147">
        <f>SUMPRODUCT(MID(0&amp;feed!E1948,LARGE(INDEX(ISNUMBER(--MID(feed!E1948,ROW($1:$6),1))*
ROW($1:$6),0),ROW($1:$6))+1,1)*10^ROW($1:$6)/10)</f>
        <v>0</v>
      </c>
      <c r="F147" t="str">
        <f>feed!F1948</f>
        <v>Finest of the 19th century</v>
      </c>
      <c r="G147">
        <f>SUMPRODUCT(MID(0&amp;feed!G1948,LARGE(INDEX(ISNUMBER(--MID(feed!G1948,ROW($1:$6),1))*
ROW($1:$6),0),ROW($1:$6))+1,1)*10^ROW($1:$6)/10)</f>
        <v>0</v>
      </c>
      <c r="H147">
        <f>ROUNDDOWN(G147/4, 0)</f>
        <v>0</v>
      </c>
      <c r="I147" t="str">
        <f>feed!H1948</f>
        <v>Standard</v>
      </c>
      <c r="J147">
        <f>SUMPRODUCT(MID(0&amp;feed!I1948,LARGE(INDEX(ISNUMBER(--MID(feed!I1948,ROW($1:$20),1))*
ROW($1:$20),0),ROW($1:$20))+1,1)*10^ROW($1:$20)/10)</f>
        <v>99</v>
      </c>
      <c r="K147">
        <f>SUMPRODUCT(MID(0&amp;feed!L1948,LARGE(INDEX(ISNUMBER(--MID(feed!L1948,ROW($1:$6),1))*
ROW($1:$6),0),ROW($1:$6))+1,1)*10^ROW($1:$6)/10)</f>
        <v>290</v>
      </c>
      <c r="L147">
        <f>SUMPRODUCT(MID(0&amp;feed!T1948,LARGE(INDEX(ISNUMBER(--MID(feed!T1948,ROW($1:$6),1))*
ROW($1:$6),0),ROW($1:$6))+1,1)*10^ROW($1:$6)/10)</f>
        <v>0</v>
      </c>
      <c r="M147" t="str">
        <f>feed!N1948</f>
        <v>Persia</v>
      </c>
      <c r="N147">
        <f>SUMPRODUCT(MID(0&amp;feed!U1948,LARGE(INDEX(ISNUMBER(--MID(feed!U1948,ROW($1:$6),1))*
ROW($1:$6),0),ROW($1:$6))+1,1)*10^ROW($1:$6)/10)</f>
        <v>0</v>
      </c>
      <c r="O147" t="str">
        <f>feed!O1948</f>
        <v>Untapped</v>
      </c>
      <c r="P147" t="str">
        <f>feed!P1948</f>
        <v>None</v>
      </c>
      <c r="Q147" s="4">
        <f>IFERROR(LEFT(SUMPRODUCT(MID(0&amp;feed!R1948,LARGE(INDEX(ISNUMBER(--MID(feed!R1948,ROW($1:$6),1))*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ROW($1:$6),0),ROW($1:$6))+1,1)*10^ROW($1:$6)/10))-1)*1,TRIM(LEFT(SUMPRODUCT(MID(0&amp;feed!R1948,LARGE(INDEX(ISNUMBER(--MID(feed!R1948,ROW($1:$6),1))*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ROW($1:$6),0),ROW($1:$6))+1,1)*10^ROW($1:$6)/10))-1)))</f>
        <v>1633</v>
      </c>
      <c r="R147" s="5">
        <f>feed!V1948</f>
        <v>0</v>
      </c>
      <c r="S147" t="str">
        <f>feed!S1948</f>
        <v>http://blocgame.com/stats.php?id=62764</v>
      </c>
      <c r="T147" s="5" t="str">
        <f>feed!W1948</f>
        <v>Nice</v>
      </c>
      <c r="U147" s="5" t="str">
        <f>feed!X1948</f>
        <v>2 Hundred Tons per month</v>
      </c>
      <c r="V147" s="5">
        <f>feed!Y1948</f>
        <v>0</v>
      </c>
    </row>
    <row r="148" spans="1:22" hidden="1" x14ac:dyDescent="0.25">
      <c r="A148" t="str">
        <f>feed!A1131</f>
        <v>Emrythl</v>
      </c>
      <c r="B148" t="str">
        <f>feed!B1131</f>
        <v>Maharani</v>
      </c>
      <c r="C148">
        <f>feed!K1131</f>
        <v>0</v>
      </c>
      <c r="D148">
        <f>SUMPRODUCT(MID(0&amp;feed!D1131,LARGE(INDEX(ISNUMBER(--MID(feed!D1131,ROW($1:$6),1))*
ROW($1:$6),0),ROW($1:$6))+1,1)*10^ROW($1:$6)/10)</f>
        <v>9</v>
      </c>
      <c r="E148">
        <f>SUMPRODUCT(MID(0&amp;feed!E1131,LARGE(INDEX(ISNUMBER(--MID(feed!E1131,ROW($1:$6),1))*
ROW($1:$6),0),ROW($1:$6))+1,1)*10^ROW($1:$6)/10)</f>
        <v>0</v>
      </c>
      <c r="F148" t="str">
        <f>feed!F1131</f>
        <v>Finest of the 19th century</v>
      </c>
      <c r="G148">
        <f>SUMPRODUCT(MID(0&amp;feed!G1131,LARGE(INDEX(ISNUMBER(--MID(feed!G1131,ROW($1:$6),1))*
ROW($1:$6),0),ROW($1:$6))+1,1)*10^ROW($1:$6)/10)</f>
        <v>0</v>
      </c>
      <c r="H148">
        <f>ROUNDDOWN(G148/4, 0)</f>
        <v>0</v>
      </c>
      <c r="I148" t="str">
        <f>feed!H1131</f>
        <v>Standard</v>
      </c>
      <c r="J148">
        <f>SUMPRODUCT(MID(0&amp;feed!I1131,LARGE(INDEX(ISNUMBER(--MID(feed!I1131,ROW($1:$20),1))*
ROW($1:$20),0),ROW($1:$20))+1,1)*10^ROW($1:$20)/10)</f>
        <v>99</v>
      </c>
      <c r="K148">
        <f>SUMPRODUCT(MID(0&amp;feed!L1131,LARGE(INDEX(ISNUMBER(--MID(feed!L1131,ROW($1:$6),1))*
ROW($1:$6),0),ROW($1:$6))+1,1)*10^ROW($1:$6)/10)</f>
        <v>331</v>
      </c>
      <c r="L148">
        <f>SUMPRODUCT(MID(0&amp;feed!T1131,LARGE(INDEX(ISNUMBER(--MID(feed!T1131,ROW($1:$6),1))*
ROW($1:$6),0),ROW($1:$6))+1,1)*10^ROW($1:$6)/10)</f>
        <v>0</v>
      </c>
      <c r="M148" t="str">
        <f>feed!N1131</f>
        <v>Egypt</v>
      </c>
      <c r="N148">
        <f>SUMPRODUCT(MID(0&amp;feed!U1131,LARGE(INDEX(ISNUMBER(--MID(feed!U1131,ROW($1:$6),1))*
ROW($1:$6),0),ROW($1:$6))+1,1)*10^ROW($1:$6)/10)</f>
        <v>0</v>
      </c>
      <c r="O148" t="str">
        <f>feed!O1131</f>
        <v>Untapped</v>
      </c>
      <c r="P148" t="str">
        <f>feed!P1131</f>
        <v>None</v>
      </c>
      <c r="Q148" s="4">
        <f>IFERROR(LEFT(SUMPRODUCT(MID(0&amp;feed!R1131,LARGE(INDEX(ISNUMBER(--MID(feed!R1131,ROW($1:$6),1))*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ROW($1:$6),0),ROW($1:$6))+1,1)*10^ROW($1:$6)/10))-1)*1,TRIM(LEFT(SUMPRODUCT(MID(0&amp;feed!R1131,LARGE(INDEX(ISNUMBER(--MID(feed!R1131,ROW($1:$6),1))*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ROW($1:$6),0),ROW($1:$6))+1,1)*10^ROW($1:$6)/10))-1)))</f>
        <v>1633</v>
      </c>
      <c r="R148" s="5">
        <f>feed!V1131</f>
        <v>0</v>
      </c>
      <c r="S148" t="str">
        <f>feed!S1131</f>
        <v>http://blocgame.com/stats.php?id=62948</v>
      </c>
      <c r="T148" s="5" t="str">
        <f>feed!W1131</f>
        <v>Nice</v>
      </c>
      <c r="U148" s="5" t="str">
        <f>feed!X1131</f>
        <v>2 Hundred Tons per month</v>
      </c>
      <c r="V148" s="5">
        <f>feed!Y1131</f>
        <v>0</v>
      </c>
    </row>
    <row r="149" spans="1:22" hidden="1" x14ac:dyDescent="0.25">
      <c r="A149" t="str">
        <f>feed!A1711</f>
        <v>MoonMania</v>
      </c>
      <c r="B149" t="str">
        <f>feed!B1711</f>
        <v>MoonMan</v>
      </c>
      <c r="C149">
        <f>feed!K1711</f>
        <v>0</v>
      </c>
      <c r="D149">
        <f>SUMPRODUCT(MID(0&amp;feed!D1711,LARGE(INDEX(ISNUMBER(--MID(feed!D1711,ROW($1:$6),1))*
ROW($1:$6),0),ROW($1:$6))+1,1)*10^ROW($1:$6)/10)</f>
        <v>7</v>
      </c>
      <c r="E149">
        <f>SUMPRODUCT(MID(0&amp;feed!E1711,LARGE(INDEX(ISNUMBER(--MID(feed!E1711,ROW($1:$6),1))*
ROW($1:$6),0),ROW($1:$6))+1,1)*10^ROW($1:$6)/10)</f>
        <v>0</v>
      </c>
      <c r="F149" t="str">
        <f>feed!F1711</f>
        <v>Finest of the 19th century</v>
      </c>
      <c r="G149">
        <f>SUMPRODUCT(MID(0&amp;feed!G1711,LARGE(INDEX(ISNUMBER(--MID(feed!G1711,ROW($1:$6),1))*
ROW($1:$6),0),ROW($1:$6))+1,1)*10^ROW($1:$6)/10)</f>
        <v>0</v>
      </c>
      <c r="H149">
        <f>ROUNDDOWN(G149/4, 0)</f>
        <v>0</v>
      </c>
      <c r="I149" t="str">
        <f>feed!H1711</f>
        <v>Standard</v>
      </c>
      <c r="J149">
        <f>SUMPRODUCT(MID(0&amp;feed!I1711,LARGE(INDEX(ISNUMBER(--MID(feed!I1711,ROW($1:$20),1))*
ROW($1:$20),0),ROW($1:$20))+1,1)*10^ROW($1:$20)/10)</f>
        <v>99</v>
      </c>
      <c r="K149">
        <f>SUMPRODUCT(MID(0&amp;feed!L1711,LARGE(INDEX(ISNUMBER(--MID(feed!L1711,ROW($1:$6),1))*
ROW($1:$6),0),ROW($1:$6))+1,1)*10^ROW($1:$6)/10)</f>
        <v>298</v>
      </c>
      <c r="L149">
        <f>SUMPRODUCT(MID(0&amp;feed!T1711,LARGE(INDEX(ISNUMBER(--MID(feed!T1711,ROW($1:$6),1))*
ROW($1:$6),0),ROW($1:$6))+1,1)*10^ROW($1:$6)/10)</f>
        <v>0</v>
      </c>
      <c r="M149" t="str">
        <f>feed!N1711</f>
        <v>Amazonia</v>
      </c>
      <c r="N149">
        <f>SUMPRODUCT(MID(0&amp;feed!U1711,LARGE(INDEX(ISNUMBER(--MID(feed!U1711,ROW($1:$6),1))*
ROW($1:$6),0),ROW($1:$6))+1,1)*10^ROW($1:$6)/10)</f>
        <v>0</v>
      </c>
      <c r="O149" t="str">
        <f>feed!O1711</f>
        <v>Untapped</v>
      </c>
      <c r="P149" t="str">
        <f>feed!P1711</f>
        <v>None</v>
      </c>
      <c r="Q149" s="4">
        <f>IFERROR(LEFT(SUMPRODUCT(MID(0&amp;feed!R1711,LARGE(INDEX(ISNUMBER(--MID(feed!R1711,ROW($1:$6),1))*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ROW($1:$6),0),ROW($1:$6))+1,1)*10^ROW($1:$6)/10))-1)*1,TRIM(LEFT(SUMPRODUCT(MID(0&amp;feed!R1711,LARGE(INDEX(ISNUMBER(--MID(feed!R1711,ROW($1:$6),1))*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ROW($1:$6),0),ROW($1:$6))+1,1)*10^ROW($1:$6)/10))-1)))</f>
        <v>1633</v>
      </c>
      <c r="R149" s="5">
        <f>feed!V1711</f>
        <v>0</v>
      </c>
      <c r="S149" t="str">
        <f>feed!S1711</f>
        <v>http://blocgame.com/stats.php?id=53650</v>
      </c>
      <c r="T149" s="5" t="str">
        <f>feed!W1711</f>
        <v>Nice</v>
      </c>
      <c r="U149" s="5" t="str">
        <f>feed!X1711</f>
        <v>2 Hundred Tons per month</v>
      </c>
      <c r="V149" s="5">
        <f>feed!Y1711</f>
        <v>0</v>
      </c>
    </row>
    <row r="150" spans="1:22" hidden="1" x14ac:dyDescent="0.25">
      <c r="A150" t="str">
        <f>feed!A1899</f>
        <v>SpearChuckers</v>
      </c>
      <c r="B150" t="str">
        <f>feed!B1899</f>
        <v>CyrusAether</v>
      </c>
      <c r="C150">
        <f>feed!K1899</f>
        <v>0</v>
      </c>
      <c r="D150">
        <f>SUMPRODUCT(MID(0&amp;feed!D1899,LARGE(INDEX(ISNUMBER(--MID(feed!D1899,ROW($1:$6),1))*
ROW($1:$6),0),ROW($1:$6))+1,1)*10^ROW($1:$6)/10)</f>
        <v>10</v>
      </c>
      <c r="E150">
        <f>SUMPRODUCT(MID(0&amp;feed!E1899,LARGE(INDEX(ISNUMBER(--MID(feed!E1899,ROW($1:$6),1))*
ROW($1:$6),0),ROW($1:$6))+1,1)*10^ROW($1:$6)/10)</f>
        <v>0</v>
      </c>
      <c r="F150" t="str">
        <f>feed!F1899</f>
        <v>Finest of the 19th century</v>
      </c>
      <c r="G150">
        <f>SUMPRODUCT(MID(0&amp;feed!G1899,LARGE(INDEX(ISNUMBER(--MID(feed!G1899,ROW($1:$6),1))*
ROW($1:$6),0),ROW($1:$6))+1,1)*10^ROW($1:$6)/10)</f>
        <v>0</v>
      </c>
      <c r="H150">
        <f>ROUNDDOWN(G150/4, 0)</f>
        <v>0</v>
      </c>
      <c r="I150" t="str">
        <f>feed!H1899</f>
        <v>Standard</v>
      </c>
      <c r="J150">
        <f>SUMPRODUCT(MID(0&amp;feed!I1899,LARGE(INDEX(ISNUMBER(--MID(feed!I1899,ROW($1:$20),1))*
ROW($1:$20),0),ROW($1:$20))+1,1)*10^ROW($1:$20)/10)</f>
        <v>99</v>
      </c>
      <c r="K150">
        <f>SUMPRODUCT(MID(0&amp;feed!L1899,LARGE(INDEX(ISNUMBER(--MID(feed!L1899,ROW($1:$6),1))*
ROW($1:$6),0),ROW($1:$6))+1,1)*10^ROW($1:$6)/10)</f>
        <v>275</v>
      </c>
      <c r="L150">
        <f>SUMPRODUCT(MID(0&amp;feed!T1899,LARGE(INDEX(ISNUMBER(--MID(feed!T1899,ROW($1:$6),1))*
ROW($1:$6),0),ROW($1:$6))+1,1)*10^ROW($1:$6)/10)</f>
        <v>0</v>
      </c>
      <c r="M150" t="str">
        <f>feed!N1899</f>
        <v>Congo</v>
      </c>
      <c r="N150">
        <f>SUMPRODUCT(MID(0&amp;feed!U1899,LARGE(INDEX(ISNUMBER(--MID(feed!U1899,ROW($1:$6),1))*
ROW($1:$6),0),ROW($1:$6))+1,1)*10^ROW($1:$6)/10)</f>
        <v>0</v>
      </c>
      <c r="O150" t="str">
        <f>feed!O1899</f>
        <v>Untapped</v>
      </c>
      <c r="P150" t="str">
        <f>feed!P1899</f>
        <v>None</v>
      </c>
      <c r="Q150" s="4">
        <f>IFERROR(LEFT(SUMPRODUCT(MID(0&amp;feed!R1899,LARGE(INDEX(ISNUMBER(--MID(feed!R1899,ROW($1:$6),1))*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ROW($1:$6),0),ROW($1:$6))+1,1)*10^ROW($1:$6)/10))-1)*1,TRIM(LEFT(SUMPRODUCT(MID(0&amp;feed!R1899,LARGE(INDEX(ISNUMBER(--MID(feed!R1899,ROW($1:$6),1))*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ROW($1:$6),0),ROW($1:$6))+1,1)*10^ROW($1:$6)/10))-1)))</f>
        <v>1617</v>
      </c>
      <c r="R150" s="5">
        <f>feed!V1899</f>
        <v>0</v>
      </c>
      <c r="S150" t="str">
        <f>feed!S1899</f>
        <v>http://blocgame.com/stats.php?id=62943</v>
      </c>
      <c r="T150" s="5" t="str">
        <f>feed!W1899</f>
        <v>Nice</v>
      </c>
      <c r="U150" s="5" t="str">
        <f>feed!X1899</f>
        <v>2 Hundred Tons per month</v>
      </c>
      <c r="V150" s="5">
        <f>feed!Y1899</f>
        <v>0</v>
      </c>
    </row>
    <row r="151" spans="1:22" hidden="1" x14ac:dyDescent="0.25">
      <c r="A151" t="str">
        <f>feed!A1118</f>
        <v>Levinthia</v>
      </c>
      <c r="B151" t="str">
        <f>feed!B1118</f>
        <v>Morpheus</v>
      </c>
      <c r="C151">
        <f>feed!K1118</f>
        <v>0</v>
      </c>
      <c r="D151">
        <f>SUMPRODUCT(MID(0&amp;feed!D1118,LARGE(INDEX(ISNUMBER(--MID(feed!D1118,ROW($1:$6),1))*
ROW($1:$6),0),ROW($1:$6))+1,1)*10^ROW($1:$6)/10)</f>
        <v>9</v>
      </c>
      <c r="E151">
        <f>SUMPRODUCT(MID(0&amp;feed!E1118,LARGE(INDEX(ISNUMBER(--MID(feed!E1118,ROW($1:$6),1))*
ROW($1:$6),0),ROW($1:$6))+1,1)*10^ROW($1:$6)/10)</f>
        <v>0</v>
      </c>
      <c r="F151" t="str">
        <f>feed!F1118</f>
        <v>Finest of the 19th century</v>
      </c>
      <c r="G151">
        <f>SUMPRODUCT(MID(0&amp;feed!G1118,LARGE(INDEX(ISNUMBER(--MID(feed!G1118,ROW($1:$6),1))*
ROW($1:$6),0),ROW($1:$6))+1,1)*10^ROW($1:$6)/10)</f>
        <v>0</v>
      </c>
      <c r="H151">
        <f>ROUNDDOWN(G151/4, 0)</f>
        <v>0</v>
      </c>
      <c r="I151" t="str">
        <f>feed!H1118</f>
        <v>Standard</v>
      </c>
      <c r="J151">
        <f>SUMPRODUCT(MID(0&amp;feed!I1118,LARGE(INDEX(ISNUMBER(--MID(feed!I1118,ROW($1:$20),1))*
ROW($1:$20),0),ROW($1:$20))+1,1)*10^ROW($1:$20)/10)</f>
        <v>98</v>
      </c>
      <c r="K151">
        <f>SUMPRODUCT(MID(0&amp;feed!L1118,LARGE(INDEX(ISNUMBER(--MID(feed!L1118,ROW($1:$6),1))*
ROW($1:$6),0),ROW($1:$6))+1,1)*10^ROW($1:$6)/10)</f>
        <v>331</v>
      </c>
      <c r="L151">
        <f>SUMPRODUCT(MID(0&amp;feed!T1118,LARGE(INDEX(ISNUMBER(--MID(feed!T1118,ROW($1:$6),1))*
ROW($1:$6),0),ROW($1:$6))+1,1)*10^ROW($1:$6)/10)</f>
        <v>0</v>
      </c>
      <c r="M151" t="str">
        <f>feed!N1118</f>
        <v>Mesoamerica</v>
      </c>
      <c r="N151">
        <f>SUMPRODUCT(MID(0&amp;feed!U1118,LARGE(INDEX(ISNUMBER(--MID(feed!U1118,ROW($1:$6),1))*
ROW($1:$6),0),ROW($1:$6))+1,1)*10^ROW($1:$6)/10)</f>
        <v>0</v>
      </c>
      <c r="O151" t="str">
        <f>feed!O1118</f>
        <v>Untapped</v>
      </c>
      <c r="P151" t="str">
        <f>feed!P1118</f>
        <v>None</v>
      </c>
      <c r="Q151" s="4">
        <f>IFERROR(LEFT(SUMPRODUCT(MID(0&amp;feed!R1118,LARGE(INDEX(ISNUMBER(--MID(feed!R1118,ROW($1:$6),1))*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ROW($1:$6),0),ROW($1:$6))+1,1)*10^ROW($1:$6)/10))-1)*1,TRIM(LEFT(SUMPRODUCT(MID(0&amp;feed!R1118,LARGE(INDEX(ISNUMBER(--MID(feed!R1118,ROW($1:$6),1))*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ROW($1:$6),0),ROW($1:$6))+1,1)*10^ROW($1:$6)/10))-1)))</f>
        <v>1633</v>
      </c>
      <c r="R151" s="5">
        <f>feed!V1118</f>
        <v>0</v>
      </c>
      <c r="S151" t="str">
        <f>feed!S1118</f>
        <v>http://blocgame.com/stats.php?id=60720</v>
      </c>
      <c r="T151" s="5" t="str">
        <f>feed!W1118</f>
        <v>Nice</v>
      </c>
      <c r="U151" s="5" t="str">
        <f>feed!X1118</f>
        <v>2 Hundred Tons per month</v>
      </c>
      <c r="V151" s="5">
        <f>feed!Y1118</f>
        <v>0</v>
      </c>
    </row>
    <row r="152" spans="1:22" hidden="1" x14ac:dyDescent="0.25">
      <c r="A152" t="str">
        <f>feed!A1132</f>
        <v>Humanz</v>
      </c>
      <c r="B152" t="str">
        <f>feed!B1132</f>
        <v>Gorobets</v>
      </c>
      <c r="C152">
        <f>feed!K1132</f>
        <v>0</v>
      </c>
      <c r="D152">
        <f>SUMPRODUCT(MID(0&amp;feed!D1132,LARGE(INDEX(ISNUMBER(--MID(feed!D1132,ROW($1:$6),1))*
ROW($1:$6),0),ROW($1:$6))+1,1)*10^ROW($1:$6)/10)</f>
        <v>9</v>
      </c>
      <c r="E152">
        <f>SUMPRODUCT(MID(0&amp;feed!E1132,LARGE(INDEX(ISNUMBER(--MID(feed!E1132,ROW($1:$6),1))*
ROW($1:$6),0),ROW($1:$6))+1,1)*10^ROW($1:$6)/10)</f>
        <v>0</v>
      </c>
      <c r="F152" t="str">
        <f>feed!F1132</f>
        <v>Finest of the 19th century</v>
      </c>
      <c r="G152">
        <f>SUMPRODUCT(MID(0&amp;feed!G1132,LARGE(INDEX(ISNUMBER(--MID(feed!G1132,ROW($1:$6),1))*
ROW($1:$6),0),ROW($1:$6))+1,1)*10^ROW($1:$6)/10)</f>
        <v>0</v>
      </c>
      <c r="H152">
        <f>ROUNDDOWN(G152/4, 0)</f>
        <v>0</v>
      </c>
      <c r="I152" t="str">
        <f>feed!H1132</f>
        <v>Standard</v>
      </c>
      <c r="J152">
        <f>SUMPRODUCT(MID(0&amp;feed!I1132,LARGE(INDEX(ISNUMBER(--MID(feed!I1132,ROW($1:$20),1))*
ROW($1:$20),0),ROW($1:$20))+1,1)*10^ROW($1:$20)/10)</f>
        <v>98</v>
      </c>
      <c r="K152">
        <f>SUMPRODUCT(MID(0&amp;feed!L1132,LARGE(INDEX(ISNUMBER(--MID(feed!L1132,ROW($1:$6),1))*
ROW($1:$6),0),ROW($1:$6))+1,1)*10^ROW($1:$6)/10)</f>
        <v>331</v>
      </c>
      <c r="L152">
        <f>SUMPRODUCT(MID(0&amp;feed!T1132,LARGE(INDEX(ISNUMBER(--MID(feed!T1132,ROW($1:$6),1))*
ROW($1:$6),0),ROW($1:$6))+1,1)*10^ROW($1:$6)/10)</f>
        <v>0</v>
      </c>
      <c r="M152" t="str">
        <f>feed!N1132</f>
        <v>Caribbean</v>
      </c>
      <c r="N152">
        <f>SUMPRODUCT(MID(0&amp;feed!U1132,LARGE(INDEX(ISNUMBER(--MID(feed!U1132,ROW($1:$6),1))*
ROW($1:$6),0),ROW($1:$6))+1,1)*10^ROW($1:$6)/10)</f>
        <v>0</v>
      </c>
      <c r="O152" t="str">
        <f>feed!O1132</f>
        <v>Untapped</v>
      </c>
      <c r="P152" t="str">
        <f>feed!P1132</f>
        <v>None</v>
      </c>
      <c r="Q152" s="4">
        <f>IFERROR(LEFT(SUMPRODUCT(MID(0&amp;feed!R1132,LARGE(INDEX(ISNUMBER(--MID(feed!R1132,ROW($1:$6),1))*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ROW($1:$6),0),ROW($1:$6))+1,1)*10^ROW($1:$6)/10))-1)*1,TRIM(LEFT(SUMPRODUCT(MID(0&amp;feed!R1132,LARGE(INDEX(ISNUMBER(--MID(feed!R1132,ROW($1:$6),1))*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ROW($1:$6),0),ROW($1:$6))+1,1)*10^ROW($1:$6)/10))-1)))</f>
        <v>1633</v>
      </c>
      <c r="R152" s="5">
        <f>feed!V1132</f>
        <v>0</v>
      </c>
      <c r="S152" t="str">
        <f>feed!S1132</f>
        <v>http://blocgame.com/stats.php?id=62949</v>
      </c>
      <c r="T152" s="5" t="str">
        <f>feed!W1132</f>
        <v>Nice</v>
      </c>
      <c r="U152" s="5" t="str">
        <f>feed!X1132</f>
        <v>2 Hundred Tons per month</v>
      </c>
      <c r="V152" s="5">
        <f>feed!Y1132</f>
        <v>0</v>
      </c>
    </row>
    <row r="153" spans="1:22" hidden="1" x14ac:dyDescent="0.25">
      <c r="A153" t="str">
        <f>feed!A1356</f>
        <v>Best Syria</v>
      </c>
      <c r="B153" t="str">
        <f>feed!B1356</f>
        <v>Bashar Hafez al-Assad</v>
      </c>
      <c r="C153">
        <f>feed!K1356</f>
        <v>0</v>
      </c>
      <c r="D153">
        <f>SUMPRODUCT(MID(0&amp;feed!D1356,LARGE(INDEX(ISNUMBER(--MID(feed!D1356,ROW($1:$6),1))*
ROW($1:$6),0),ROW($1:$6))+1,1)*10^ROW($1:$6)/10)</f>
        <v>9</v>
      </c>
      <c r="E153">
        <f>SUMPRODUCT(MID(0&amp;feed!E1356,LARGE(INDEX(ISNUMBER(--MID(feed!E1356,ROW($1:$6),1))*
ROW($1:$6),0),ROW($1:$6))+1,1)*10^ROW($1:$6)/10)</f>
        <v>0</v>
      </c>
      <c r="F153" t="str">
        <f>feed!F1356</f>
        <v>Finest of the 19th century</v>
      </c>
      <c r="G153">
        <f>SUMPRODUCT(MID(0&amp;feed!G1356,LARGE(INDEX(ISNUMBER(--MID(feed!G1356,ROW($1:$6),1))*
ROW($1:$6),0),ROW($1:$6))+1,1)*10^ROW($1:$6)/10)</f>
        <v>0</v>
      </c>
      <c r="H153">
        <f>ROUNDDOWN(G153/4, 0)</f>
        <v>0</v>
      </c>
      <c r="I153" t="str">
        <f>feed!H1356</f>
        <v>Standard</v>
      </c>
      <c r="J153">
        <f>SUMPRODUCT(MID(0&amp;feed!I1356,LARGE(INDEX(ISNUMBER(--MID(feed!I1356,ROW($1:$20),1))*
ROW($1:$20),0),ROW($1:$20))+1,1)*10^ROW($1:$20)/10)</f>
        <v>98</v>
      </c>
      <c r="K153">
        <f>SUMPRODUCT(MID(0&amp;feed!L1356,LARGE(INDEX(ISNUMBER(--MID(feed!L1356,ROW($1:$6),1))*
ROW($1:$6),0),ROW($1:$6))+1,1)*10^ROW($1:$6)/10)</f>
        <v>325</v>
      </c>
      <c r="L153">
        <f>SUMPRODUCT(MID(0&amp;feed!T1356,LARGE(INDEX(ISNUMBER(--MID(feed!T1356,ROW($1:$6),1))*
ROW($1:$6),0),ROW($1:$6))+1,1)*10^ROW($1:$6)/10)</f>
        <v>0</v>
      </c>
      <c r="M153" t="str">
        <f>feed!N1356</f>
        <v>Mesopotamia</v>
      </c>
      <c r="N153">
        <f>SUMPRODUCT(MID(0&amp;feed!U1356,LARGE(INDEX(ISNUMBER(--MID(feed!U1356,ROW($1:$6),1))*
ROW($1:$6),0),ROW($1:$6))+1,1)*10^ROW($1:$6)/10)</f>
        <v>0</v>
      </c>
      <c r="O153" t="str">
        <f>feed!O1356</f>
        <v>Untapped</v>
      </c>
      <c r="P153" t="str">
        <f>feed!P1356</f>
        <v>None</v>
      </c>
      <c r="Q153" s="4">
        <f>IFERROR(LEFT(SUMPRODUCT(MID(0&amp;feed!R1356,LARGE(INDEX(ISNUMBER(--MID(feed!R1356,ROW($1:$6),1))*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ROW($1:$6),0),ROW($1:$6))+1,1)*10^ROW($1:$6)/10))-1)*1,TRIM(LEFT(SUMPRODUCT(MID(0&amp;feed!R1356,LARGE(INDEX(ISNUMBER(--MID(feed!R1356,ROW($1:$6),1))*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ROW($1:$6),0),ROW($1:$6))+1,1)*10^ROW($1:$6)/10))-1)))</f>
        <v>1633</v>
      </c>
      <c r="R153" s="5">
        <f>feed!V1356</f>
        <v>0</v>
      </c>
      <c r="S153" t="str">
        <f>feed!S1356</f>
        <v>http://blocgame.com/stats.php?id=52852</v>
      </c>
      <c r="T153" s="5" t="str">
        <f>feed!W1356</f>
        <v>Angelic</v>
      </c>
      <c r="U153" s="5" t="str">
        <f>feed!X1356</f>
        <v>2 Hundred Tons per month</v>
      </c>
      <c r="V153" s="5">
        <f>feed!Y1356</f>
        <v>0</v>
      </c>
    </row>
    <row r="154" spans="1:22" hidden="1" x14ac:dyDescent="0.25">
      <c r="A154" t="str">
        <f>feed!A1840</f>
        <v>GoAlLah</v>
      </c>
      <c r="B154" t="str">
        <f>feed!B1840</f>
        <v>GoAlLah</v>
      </c>
      <c r="C154">
        <f>feed!K1840</f>
        <v>0</v>
      </c>
      <c r="D154">
        <f>SUMPRODUCT(MID(0&amp;feed!D1840,LARGE(INDEX(ISNUMBER(--MID(feed!D1840,ROW($1:$6),1))*
ROW($1:$6),0),ROW($1:$6))+1,1)*10^ROW($1:$6)/10)</f>
        <v>8</v>
      </c>
      <c r="E154">
        <f>SUMPRODUCT(MID(0&amp;feed!E1840,LARGE(INDEX(ISNUMBER(--MID(feed!E1840,ROW($1:$6),1))*
ROW($1:$6),0),ROW($1:$6))+1,1)*10^ROW($1:$6)/10)</f>
        <v>0</v>
      </c>
      <c r="F154" t="str">
        <f>feed!F1840</f>
        <v>Finest of the 19th century</v>
      </c>
      <c r="G154">
        <f>SUMPRODUCT(MID(0&amp;feed!G1840,LARGE(INDEX(ISNUMBER(--MID(feed!G1840,ROW($1:$6),1))*
ROW($1:$6),0),ROW($1:$6))+1,1)*10^ROW($1:$6)/10)</f>
        <v>0</v>
      </c>
      <c r="H154">
        <f>ROUNDDOWN(G154/4, 0)</f>
        <v>0</v>
      </c>
      <c r="I154" t="str">
        <f>feed!H1840</f>
        <v>Standard</v>
      </c>
      <c r="J154">
        <f>SUMPRODUCT(MID(0&amp;feed!I1840,LARGE(INDEX(ISNUMBER(--MID(feed!I1840,ROW($1:$20),1))*
ROW($1:$20),0),ROW($1:$20))+1,1)*10^ROW($1:$20)/10)</f>
        <v>98</v>
      </c>
      <c r="K154">
        <f>SUMPRODUCT(MID(0&amp;feed!L1840,LARGE(INDEX(ISNUMBER(--MID(feed!L1840,ROW($1:$6),1))*
ROW($1:$6),0),ROW($1:$6))+1,1)*10^ROW($1:$6)/10)</f>
        <v>282</v>
      </c>
      <c r="L154">
        <f>SUMPRODUCT(MID(0&amp;feed!T1840,LARGE(INDEX(ISNUMBER(--MID(feed!T1840,ROW($1:$6),1))*
ROW($1:$6),0),ROW($1:$6))+1,1)*10^ROW($1:$6)/10)</f>
        <v>0</v>
      </c>
      <c r="M154" t="str">
        <f>feed!N1840</f>
        <v>Arabia</v>
      </c>
      <c r="N154">
        <f>SUMPRODUCT(MID(0&amp;feed!U1840,LARGE(INDEX(ISNUMBER(--MID(feed!U1840,ROW($1:$6),1))*
ROW($1:$6),0),ROW($1:$6))+1,1)*10^ROW($1:$6)/10)</f>
        <v>0</v>
      </c>
      <c r="O154" t="str">
        <f>feed!O1840</f>
        <v>Untapped</v>
      </c>
      <c r="P154" t="str">
        <f>feed!P1840</f>
        <v>None</v>
      </c>
      <c r="Q154" s="4">
        <f>IFERROR(LEFT(SUMPRODUCT(MID(0&amp;feed!R1840,LARGE(INDEX(ISNUMBER(--MID(feed!R1840,ROW($1:$6),1))*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ROW($1:$6),0),ROW($1:$6))+1,1)*10^ROW($1:$6)/10))-1)*1,TRIM(LEFT(SUMPRODUCT(MID(0&amp;feed!R1840,LARGE(INDEX(ISNUMBER(--MID(feed!R1840,ROW($1:$6),1))*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ROW($1:$6),0),ROW($1:$6))+1,1)*10^ROW($1:$6)/10))-1)))</f>
        <v>1617</v>
      </c>
      <c r="R154" s="5">
        <f>feed!V1840</f>
        <v>0</v>
      </c>
      <c r="S154" t="str">
        <f>feed!S1840</f>
        <v>http://blocgame.com/stats.php?id=62950</v>
      </c>
      <c r="T154" s="5" t="str">
        <f>feed!W1840</f>
        <v>Nice</v>
      </c>
      <c r="U154" s="5" t="str">
        <f>feed!X1840</f>
        <v>2 Hundred Tons per month</v>
      </c>
      <c r="V154" s="5">
        <f>feed!Y1840</f>
        <v>0</v>
      </c>
    </row>
    <row r="155" spans="1:22" hidden="1" x14ac:dyDescent="0.25">
      <c r="A155" t="str">
        <f>feed!A686</f>
        <v>Rosmah</v>
      </c>
      <c r="B155" t="str">
        <f>feed!B686</f>
        <v>Najib Razak</v>
      </c>
      <c r="C155">
        <f>feed!K686</f>
        <v>0</v>
      </c>
      <c r="D155">
        <f>SUMPRODUCT(MID(0&amp;feed!D686,LARGE(INDEX(ISNUMBER(--MID(feed!D686,ROW($1:$6),1))*
ROW($1:$6),0),ROW($1:$6))+1,1)*10^ROW($1:$6)/10)</f>
        <v>20</v>
      </c>
      <c r="E155">
        <f>SUMPRODUCT(MID(0&amp;feed!E686,LARGE(INDEX(ISNUMBER(--MID(feed!E686,ROW($1:$6),1))*
ROW($1:$6),0),ROW($1:$6))+1,1)*10^ROW($1:$6)/10)</f>
        <v>0</v>
      </c>
      <c r="F155" t="str">
        <f>feed!F686</f>
        <v>Finest of the 19th century</v>
      </c>
      <c r="G155">
        <f>SUMPRODUCT(MID(0&amp;feed!G686,LARGE(INDEX(ISNUMBER(--MID(feed!G686,ROW($1:$6),1))*
ROW($1:$6),0),ROW($1:$6))+1,1)*10^ROW($1:$6)/10)</f>
        <v>0</v>
      </c>
      <c r="H155">
        <f>ROUNDDOWN(G155/4, 0)</f>
        <v>0</v>
      </c>
      <c r="I155" t="str">
        <f>feed!H686</f>
        <v>Standard</v>
      </c>
      <c r="J155">
        <f>SUMPRODUCT(MID(0&amp;feed!I686,LARGE(INDEX(ISNUMBER(--MID(feed!I686,ROW($1:$20),1))*
ROW($1:$20),0),ROW($1:$20))+1,1)*10^ROW($1:$20)/10)</f>
        <v>97</v>
      </c>
      <c r="K155">
        <f>SUMPRODUCT(MID(0&amp;feed!L686,LARGE(INDEX(ISNUMBER(--MID(feed!L686,ROW($1:$6),1))*
ROW($1:$6),0),ROW($1:$6))+1,1)*10^ROW($1:$6)/10)</f>
        <v>323</v>
      </c>
      <c r="L155">
        <f>SUMPRODUCT(MID(0&amp;feed!T686,LARGE(INDEX(ISNUMBER(--MID(feed!T686,ROW($1:$6),1))*
ROW($1:$6),0),ROW($1:$6))+1,1)*10^ROW($1:$6)/10)</f>
        <v>0</v>
      </c>
      <c r="M155" t="str">
        <f>feed!N686</f>
        <v>East Indies</v>
      </c>
      <c r="N155">
        <f>SUMPRODUCT(MID(0&amp;feed!U686,LARGE(INDEX(ISNUMBER(--MID(feed!U686,ROW($1:$6),1))*
ROW($1:$6),0),ROW($1:$6))+1,1)*10^ROW($1:$6)/10)</f>
        <v>0</v>
      </c>
      <c r="O155" t="str">
        <f>feed!O686</f>
        <v>Untapped</v>
      </c>
      <c r="P155" t="str">
        <f>feed!P686</f>
        <v>None</v>
      </c>
      <c r="Q155" s="4">
        <f>IFERROR(LEFT(SUMPRODUCT(MID(0&amp;feed!R686,LARGE(INDEX(ISNUMBER(--MID(feed!R686,ROW($1:$6),1))*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ROW($1:$6),0),ROW($1:$6))+1,1)*10^ROW($1:$6)/10))-1)*1,TRIM(LEFT(SUMPRODUCT(MID(0&amp;feed!R686,LARGE(INDEX(ISNUMBER(--MID(feed!R686,ROW($1:$6),1))*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ROW($1:$6),0),ROW($1:$6))+1,1)*10^ROW($1:$6)/10))-1)))</f>
        <v>2000</v>
      </c>
      <c r="R155" s="5">
        <f>feed!V686</f>
        <v>0</v>
      </c>
      <c r="S155" t="str">
        <f>feed!S686</f>
        <v>http://blocgame.com/stats.php?id=60590</v>
      </c>
      <c r="T155" s="5" t="str">
        <f>feed!W686</f>
        <v>Nice</v>
      </c>
      <c r="U155" s="5" t="str">
        <f>feed!X686</f>
        <v>2 Hundred Tons per month</v>
      </c>
      <c r="V155" s="5">
        <f>feed!Y686</f>
        <v>0</v>
      </c>
    </row>
    <row r="156" spans="1:22" hidden="1" x14ac:dyDescent="0.25">
      <c r="A156" t="str">
        <f>feed!A725</f>
        <v>blahur</v>
      </c>
      <c r="B156" t="str">
        <f>feed!B725</f>
        <v>mimis</v>
      </c>
      <c r="C156">
        <f>feed!K725</f>
        <v>0</v>
      </c>
      <c r="D156">
        <f>SUMPRODUCT(MID(0&amp;feed!D725,LARGE(INDEX(ISNUMBER(--MID(feed!D725,ROW($1:$6),1))*
ROW($1:$6),0),ROW($1:$6))+1,1)*10^ROW($1:$6)/10)</f>
        <v>20</v>
      </c>
      <c r="E156">
        <f>SUMPRODUCT(MID(0&amp;feed!E725,LARGE(INDEX(ISNUMBER(--MID(feed!E725,ROW($1:$6),1))*
ROW($1:$6),0),ROW($1:$6))+1,1)*10^ROW($1:$6)/10)</f>
        <v>0</v>
      </c>
      <c r="F156" t="str">
        <f>feed!F725</f>
        <v>Finest of the 19th century</v>
      </c>
      <c r="G156">
        <f>SUMPRODUCT(MID(0&amp;feed!G725,LARGE(INDEX(ISNUMBER(--MID(feed!G725,ROW($1:$6),1))*
ROW($1:$6),0),ROW($1:$6))+1,1)*10^ROW($1:$6)/10)</f>
        <v>0</v>
      </c>
      <c r="H156">
        <f>ROUNDDOWN(G156/4, 0)</f>
        <v>0</v>
      </c>
      <c r="I156" t="str">
        <f>feed!H725</f>
        <v>Standard</v>
      </c>
      <c r="J156">
        <f>SUMPRODUCT(MID(0&amp;feed!I725,LARGE(INDEX(ISNUMBER(--MID(feed!I725,ROW($1:$20),1))*
ROW($1:$20),0),ROW($1:$20))+1,1)*10^ROW($1:$20)/10)</f>
        <v>97</v>
      </c>
      <c r="K156">
        <f>SUMPRODUCT(MID(0&amp;feed!L725,LARGE(INDEX(ISNUMBER(--MID(feed!L725,ROW($1:$6),1))*
ROW($1:$6),0),ROW($1:$6))+1,1)*10^ROW($1:$6)/10)</f>
        <v>320</v>
      </c>
      <c r="L156">
        <f>SUMPRODUCT(MID(0&amp;feed!T725,LARGE(INDEX(ISNUMBER(--MID(feed!T725,ROW($1:$6),1))*
ROW($1:$6),0),ROW($1:$6))+1,1)*10^ROW($1:$6)/10)</f>
        <v>0</v>
      </c>
      <c r="M156" t="str">
        <f>feed!N725</f>
        <v>Indochina</v>
      </c>
      <c r="N156">
        <f>SUMPRODUCT(MID(0&amp;feed!U725,LARGE(INDEX(ISNUMBER(--MID(feed!U725,ROW($1:$6),1))*
ROW($1:$6),0),ROW($1:$6))+1,1)*10^ROW($1:$6)/10)</f>
        <v>0</v>
      </c>
      <c r="O156" t="str">
        <f>feed!O725</f>
        <v>Untapped</v>
      </c>
      <c r="P156" t="str">
        <f>feed!P725</f>
        <v>None</v>
      </c>
      <c r="Q156" s="4">
        <f>IFERROR(LEFT(SUMPRODUCT(MID(0&amp;feed!R725,LARGE(INDEX(ISNUMBER(--MID(feed!R725,ROW($1:$6),1))*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ROW($1:$6),0),ROW($1:$6))+1,1)*10^ROW($1:$6)/10))-1)*1,TRIM(LEFT(SUMPRODUCT(MID(0&amp;feed!R725,LARGE(INDEX(ISNUMBER(--MID(feed!R725,ROW($1:$6),1))*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ROW($1:$6),0),ROW($1:$6))+1,1)*10^ROW($1:$6)/10))-1)))</f>
        <v>2000</v>
      </c>
      <c r="R156" s="5">
        <f>feed!V725</f>
        <v>0</v>
      </c>
      <c r="S156" t="str">
        <f>feed!S725</f>
        <v>http://blocgame.com/stats.php?id=62319</v>
      </c>
      <c r="T156" s="5" t="str">
        <f>feed!W725</f>
        <v>Nice</v>
      </c>
      <c r="U156" s="5" t="str">
        <f>feed!X725</f>
        <v>2 Hundred Tons per month</v>
      </c>
      <c r="V156" s="5">
        <f>feed!Y725</f>
        <v>0</v>
      </c>
    </row>
    <row r="157" spans="1:22" hidden="1" x14ac:dyDescent="0.25">
      <c r="A157" t="str">
        <f>feed!A594</f>
        <v>ï¿½ï¿½ï¿½ï¿½(Minzou)</v>
      </c>
      <c r="B157" t="str">
        <f>feed!B594</f>
        <v>Cairo</v>
      </c>
      <c r="C157">
        <f>feed!K594</f>
        <v>0</v>
      </c>
      <c r="D157">
        <f>SUMPRODUCT(MID(0&amp;feed!D594,LARGE(INDEX(ISNUMBER(--MID(feed!D594,ROW($1:$6),1))*
ROW($1:$6),0),ROW($1:$6))+1,1)*10^ROW($1:$6)/10)</f>
        <v>2</v>
      </c>
      <c r="E157">
        <f>SUMPRODUCT(MID(0&amp;feed!E594,LARGE(INDEX(ISNUMBER(--MID(feed!E594,ROW($1:$6),1))*
ROW($1:$6),0),ROW($1:$6))+1,1)*10^ROW($1:$6)/10)</f>
        <v>0</v>
      </c>
      <c r="F157" t="str">
        <f>feed!F594</f>
        <v>Finest of the 19th century</v>
      </c>
      <c r="G157">
        <f>SUMPRODUCT(MID(0&amp;feed!G594,LARGE(INDEX(ISNUMBER(--MID(feed!G594,ROW($1:$6),1))*
ROW($1:$6),0),ROW($1:$6))+1,1)*10^ROW($1:$6)/10)</f>
        <v>0</v>
      </c>
      <c r="H157">
        <f>ROUNDDOWN(G157/4, 0)</f>
        <v>0</v>
      </c>
      <c r="I157" t="str">
        <f>feed!H594</f>
        <v>Standard</v>
      </c>
      <c r="J157">
        <f>SUMPRODUCT(MID(0&amp;feed!I594,LARGE(INDEX(ISNUMBER(--MID(feed!I594,ROW($1:$20),1))*
ROW($1:$20),0),ROW($1:$20))+1,1)*10^ROW($1:$20)/10)</f>
        <v>97</v>
      </c>
      <c r="K157">
        <f>SUMPRODUCT(MID(0&amp;feed!L594,LARGE(INDEX(ISNUMBER(--MID(feed!L594,ROW($1:$6),1))*
ROW($1:$6),0),ROW($1:$6))+1,1)*10^ROW($1:$6)/10)</f>
        <v>324</v>
      </c>
      <c r="L157">
        <f>SUMPRODUCT(MID(0&amp;feed!T594,LARGE(INDEX(ISNUMBER(--MID(feed!T594,ROW($1:$6),1))*
ROW($1:$6),0),ROW($1:$6))+1,1)*10^ROW($1:$6)/10)</f>
        <v>0</v>
      </c>
      <c r="M157" t="str">
        <f>feed!N594</f>
        <v>Pacific Rim</v>
      </c>
      <c r="N157">
        <f>SUMPRODUCT(MID(0&amp;feed!U594,LARGE(INDEX(ISNUMBER(--MID(feed!U594,ROW($1:$6),1))*
ROW($1:$6),0),ROW($1:$6))+1,1)*10^ROW($1:$6)/10)</f>
        <v>0</v>
      </c>
      <c r="O157" t="str">
        <f>feed!O594</f>
        <v>Untapped</v>
      </c>
      <c r="P157" t="str">
        <f>feed!P594</f>
        <v>None</v>
      </c>
      <c r="Q157" s="4">
        <f>IFERROR(LEFT(SUMPRODUCT(MID(0&amp;feed!R594,LARGE(INDEX(ISNUMBER(--MID(feed!R594,ROW($1:$6),1))*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ROW($1:$6),0),ROW($1:$6))+1,1)*10^ROW($1:$6)/10))-1)*1,TRIM(LEFT(SUMPRODUCT(MID(0&amp;feed!R594,LARGE(INDEX(ISNUMBER(--MID(feed!R594,ROW($1:$6),1))*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ROW($1:$6),0),ROW($1:$6))+1,1)*10^ROW($1:$6)/10))-1)))</f>
        <v>1940</v>
      </c>
      <c r="R157" s="5">
        <f>feed!V594</f>
        <v>0</v>
      </c>
      <c r="S157" t="str">
        <f>feed!S594</f>
        <v>http://blocgame.com/stats.php?id=60367</v>
      </c>
      <c r="T157" s="5" t="str">
        <f>feed!W594</f>
        <v>Nice</v>
      </c>
      <c r="U157" s="5" t="str">
        <f>feed!X594</f>
        <v>2 Hundred Tons per month</v>
      </c>
      <c r="V157" s="5">
        <f>feed!Y594</f>
        <v>0</v>
      </c>
    </row>
    <row r="158" spans="1:22" hidden="1" x14ac:dyDescent="0.25">
      <c r="A158" t="str">
        <f>feed!A1927</f>
        <v>Greaseland</v>
      </c>
      <c r="B158" t="str">
        <f>feed!B1927</f>
        <v>Gadari Umari</v>
      </c>
      <c r="C158">
        <f>feed!K1927</f>
        <v>0</v>
      </c>
      <c r="D158">
        <f>SUMPRODUCT(MID(0&amp;feed!D1927,LARGE(INDEX(ISNUMBER(--MID(feed!D1927,ROW($1:$6),1))*
ROW($1:$6),0),ROW($1:$6))+1,1)*10^ROW($1:$6)/10)</f>
        <v>8</v>
      </c>
      <c r="E158">
        <f>SUMPRODUCT(MID(0&amp;feed!E1927,LARGE(INDEX(ISNUMBER(--MID(feed!E1927,ROW($1:$6),1))*
ROW($1:$6),0),ROW($1:$6))+1,1)*10^ROW($1:$6)/10)</f>
        <v>0</v>
      </c>
      <c r="F158" t="str">
        <f>feed!F1927</f>
        <v>Finest of the 19th century</v>
      </c>
      <c r="G158">
        <f>SUMPRODUCT(MID(0&amp;feed!G1927,LARGE(INDEX(ISNUMBER(--MID(feed!G1927,ROW($1:$6),1))*
ROW($1:$6),0),ROW($1:$6))+1,1)*10^ROW($1:$6)/10)</f>
        <v>0</v>
      </c>
      <c r="H158">
        <f>ROUNDDOWN(G158/4, 0)</f>
        <v>0</v>
      </c>
      <c r="I158" t="str">
        <f>feed!H1927</f>
        <v>Standard</v>
      </c>
      <c r="J158">
        <f>SUMPRODUCT(MID(0&amp;feed!I1927,LARGE(INDEX(ISNUMBER(--MID(feed!I1927,ROW($1:$20),1))*
ROW($1:$20),0),ROW($1:$20))+1,1)*10^ROW($1:$20)/10)</f>
        <v>97</v>
      </c>
      <c r="K158">
        <f>SUMPRODUCT(MID(0&amp;feed!L1927,LARGE(INDEX(ISNUMBER(--MID(feed!L1927,ROW($1:$6),1))*
ROW($1:$6),0),ROW($1:$6))+1,1)*10^ROW($1:$6)/10)</f>
        <v>279</v>
      </c>
      <c r="L158">
        <f>SUMPRODUCT(MID(0&amp;feed!T1927,LARGE(INDEX(ISNUMBER(--MID(feed!T1927,ROW($1:$6),1))*
ROW($1:$6),0),ROW($1:$6))+1,1)*10^ROW($1:$6)/10)</f>
        <v>0</v>
      </c>
      <c r="M158" t="str">
        <f>feed!N1927</f>
        <v>Persia</v>
      </c>
      <c r="N158">
        <f>SUMPRODUCT(MID(0&amp;feed!U1927,LARGE(INDEX(ISNUMBER(--MID(feed!U1927,ROW($1:$6),1))*
ROW($1:$6),0),ROW($1:$6))+1,1)*10^ROW($1:$6)/10)</f>
        <v>0</v>
      </c>
      <c r="O158" t="str">
        <f>feed!O1927</f>
        <v>Untapped</v>
      </c>
      <c r="P158" t="str">
        <f>feed!P1927</f>
        <v>None</v>
      </c>
      <c r="Q158" s="4">
        <f>IFERROR(LEFT(SUMPRODUCT(MID(0&amp;feed!R1927,LARGE(INDEX(ISNUMBER(--MID(feed!R1927,ROW($1:$6),1))*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ROW($1:$6),0),ROW($1:$6))+1,1)*10^ROW($1:$6)/10))-1)*1,TRIM(LEFT(SUMPRODUCT(MID(0&amp;feed!R1927,LARGE(INDEX(ISNUMBER(--MID(feed!R1927,ROW($1:$6),1))*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ROW($1:$6),0),ROW($1:$6))+1,1)*10^ROW($1:$6)/10))-1)))</f>
        <v>1633</v>
      </c>
      <c r="R158" s="5">
        <f>feed!V1927</f>
        <v>0</v>
      </c>
      <c r="S158" t="str">
        <f>feed!S1927</f>
        <v>http://blocgame.com/stats.php?id=62874</v>
      </c>
      <c r="T158" s="5" t="str">
        <f>feed!W1927</f>
        <v>Nice</v>
      </c>
      <c r="U158" s="5" t="str">
        <f>feed!X1927</f>
        <v>2 Hundred Tons per month</v>
      </c>
      <c r="V158" s="5">
        <f>feed!Y1927</f>
        <v>0</v>
      </c>
    </row>
    <row r="159" spans="1:22" hidden="1" x14ac:dyDescent="0.25">
      <c r="A159" t="str">
        <f>feed!A1910</f>
        <v>San Cristï¿½bal</v>
      </c>
      <c r="B159" t="str">
        <f>feed!B1910</f>
        <v>FORivera</v>
      </c>
      <c r="C159">
        <f>feed!K1910</f>
        <v>0</v>
      </c>
      <c r="D159">
        <f>SUMPRODUCT(MID(0&amp;feed!D1910,LARGE(INDEX(ISNUMBER(--MID(feed!D1910,ROW($1:$6),1))*
ROW($1:$6),0),ROW($1:$6))+1,1)*10^ROW($1:$6)/10)</f>
        <v>8</v>
      </c>
      <c r="E159">
        <f>SUMPRODUCT(MID(0&amp;feed!E1910,LARGE(INDEX(ISNUMBER(--MID(feed!E1910,ROW($1:$6),1))*
ROW($1:$6),0),ROW($1:$6))+1,1)*10^ROW($1:$6)/10)</f>
        <v>0</v>
      </c>
      <c r="F159" t="str">
        <f>feed!F1910</f>
        <v>Finest of the 19th century</v>
      </c>
      <c r="G159">
        <f>SUMPRODUCT(MID(0&amp;feed!G1910,LARGE(INDEX(ISNUMBER(--MID(feed!G1910,ROW($1:$6),1))*
ROW($1:$6),0),ROW($1:$6))+1,1)*10^ROW($1:$6)/10)</f>
        <v>0</v>
      </c>
      <c r="H159">
        <f>ROUNDDOWN(G159/4, 0)</f>
        <v>0</v>
      </c>
      <c r="I159" t="str">
        <f>feed!H1910</f>
        <v>Standard</v>
      </c>
      <c r="J159">
        <f>SUMPRODUCT(MID(0&amp;feed!I1910,LARGE(INDEX(ISNUMBER(--MID(feed!I1910,ROW($1:$20),1))*
ROW($1:$20),0),ROW($1:$20))+1,1)*10^ROW($1:$20)/10)</f>
        <v>97</v>
      </c>
      <c r="K159">
        <f>SUMPRODUCT(MID(0&amp;feed!L1910,LARGE(INDEX(ISNUMBER(--MID(feed!L1910,ROW($1:$6),1))*
ROW($1:$6),0),ROW($1:$6))+1,1)*10^ROW($1:$6)/10)</f>
        <v>279</v>
      </c>
      <c r="L159">
        <f>SUMPRODUCT(MID(0&amp;feed!T1910,LARGE(INDEX(ISNUMBER(--MID(feed!T1910,ROW($1:$6),1))*
ROW($1:$6),0),ROW($1:$6))+1,1)*10^ROW($1:$6)/10)</f>
        <v>0</v>
      </c>
      <c r="M159" t="str">
        <f>feed!N1910</f>
        <v>Caribbean</v>
      </c>
      <c r="N159">
        <f>SUMPRODUCT(MID(0&amp;feed!U1910,LARGE(INDEX(ISNUMBER(--MID(feed!U1910,ROW($1:$6),1))*
ROW($1:$6),0),ROW($1:$6))+1,1)*10^ROW($1:$6)/10)</f>
        <v>0</v>
      </c>
      <c r="O159" t="str">
        <f>feed!O1910</f>
        <v>Untapped</v>
      </c>
      <c r="P159" t="str">
        <f>feed!P1910</f>
        <v>None</v>
      </c>
      <c r="Q159" s="4">
        <f>IFERROR(LEFT(SUMPRODUCT(MID(0&amp;feed!R1910,LARGE(INDEX(ISNUMBER(--MID(feed!R1910,ROW($1:$6),1))*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ROW($1:$6),0),ROW($1:$6))+1,1)*10^ROW($1:$6)/10))-1)*1,TRIM(LEFT(SUMPRODUCT(MID(0&amp;feed!R1910,LARGE(INDEX(ISNUMBER(--MID(feed!R1910,ROW($1:$6),1))*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ROW($1:$6),0),ROW($1:$6))+1,1)*10^ROW($1:$6)/10))-1)))</f>
        <v>1633</v>
      </c>
      <c r="R159" s="5">
        <f>feed!V1910</f>
        <v>0</v>
      </c>
      <c r="S159" t="str">
        <f>feed!S1910</f>
        <v>http://blocgame.com/stats.php?id=40966</v>
      </c>
      <c r="T159" s="5" t="str">
        <f>feed!W1910</f>
        <v>Angelic</v>
      </c>
      <c r="U159" s="5" t="str">
        <f>feed!X1910</f>
        <v>2 Hundred Tons per month</v>
      </c>
      <c r="V159" s="5">
        <f>feed!Y1910</f>
        <v>0</v>
      </c>
    </row>
    <row r="160" spans="1:22" hidden="1" x14ac:dyDescent="0.25">
      <c r="A160" t="str">
        <f>feed!A1626</f>
        <v>nateberokmung</v>
      </c>
      <c r="B160" t="str">
        <f>feed!B1626</f>
        <v>ahmadmaslan</v>
      </c>
      <c r="C160">
        <f>feed!K1626</f>
        <v>0</v>
      </c>
      <c r="D160">
        <f>SUMPRODUCT(MID(0&amp;feed!D1626,LARGE(INDEX(ISNUMBER(--MID(feed!D1626,ROW($1:$6),1))*
ROW($1:$6),0),ROW($1:$6))+1,1)*10^ROW($1:$6)/10)</f>
        <v>9</v>
      </c>
      <c r="E160">
        <f>SUMPRODUCT(MID(0&amp;feed!E1626,LARGE(INDEX(ISNUMBER(--MID(feed!E1626,ROW($1:$6),1))*
ROW($1:$6),0),ROW($1:$6))+1,1)*10^ROW($1:$6)/10)</f>
        <v>0</v>
      </c>
      <c r="F160" t="str">
        <f>feed!F1626</f>
        <v>Finest of the 19th century</v>
      </c>
      <c r="G160">
        <f>SUMPRODUCT(MID(0&amp;feed!G1626,LARGE(INDEX(ISNUMBER(--MID(feed!G1626,ROW($1:$6),1))*
ROW($1:$6),0),ROW($1:$6))+1,1)*10^ROW($1:$6)/10)</f>
        <v>0</v>
      </c>
      <c r="H160">
        <f>ROUNDDOWN(G160/4, 0)</f>
        <v>0</v>
      </c>
      <c r="I160" t="str">
        <f>feed!H1626</f>
        <v>Standard</v>
      </c>
      <c r="J160">
        <f>SUMPRODUCT(MID(0&amp;feed!I1626,LARGE(INDEX(ISNUMBER(--MID(feed!I1626,ROW($1:$20),1))*
ROW($1:$20),0),ROW($1:$20))+1,1)*10^ROW($1:$20)/10)</f>
        <v>97</v>
      </c>
      <c r="K160">
        <f>SUMPRODUCT(MID(0&amp;feed!L1626,LARGE(INDEX(ISNUMBER(--MID(feed!L1626,ROW($1:$6),1))*
ROW($1:$6),0),ROW($1:$6))+1,1)*10^ROW($1:$6)/10)</f>
        <v>318</v>
      </c>
      <c r="L160">
        <f>SUMPRODUCT(MID(0&amp;feed!T1626,LARGE(INDEX(ISNUMBER(--MID(feed!T1626,ROW($1:$6),1))*
ROW($1:$6),0),ROW($1:$6))+1,1)*10^ROW($1:$6)/10)</f>
        <v>0</v>
      </c>
      <c r="M160" t="str">
        <f>feed!N1626</f>
        <v>Atlas</v>
      </c>
      <c r="N160">
        <f>SUMPRODUCT(MID(0&amp;feed!U1626,LARGE(INDEX(ISNUMBER(--MID(feed!U1626,ROW($1:$6),1))*
ROW($1:$6),0),ROW($1:$6))+1,1)*10^ROW($1:$6)/10)</f>
        <v>0</v>
      </c>
      <c r="O160" t="str">
        <f>feed!O1626</f>
        <v>Untapped</v>
      </c>
      <c r="P160" t="str">
        <f>feed!P1626</f>
        <v>None</v>
      </c>
      <c r="Q160" s="4">
        <f>IFERROR(LEFT(SUMPRODUCT(MID(0&amp;feed!R1626,LARGE(INDEX(ISNUMBER(--MID(feed!R1626,ROW($1:$6),1))*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ROW($1:$6),0),ROW($1:$6))+1,1)*10^ROW($1:$6)/10))-1)*1,TRIM(LEFT(SUMPRODUCT(MID(0&amp;feed!R1626,LARGE(INDEX(ISNUMBER(--MID(feed!R1626,ROW($1:$6),1))*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ROW($1:$6),0),ROW($1:$6))+1,1)*10^ROW($1:$6)/10))-1)))</f>
        <v>1617</v>
      </c>
      <c r="R160" s="5">
        <f>feed!V1626</f>
        <v>0</v>
      </c>
      <c r="S160" t="str">
        <f>feed!S1626</f>
        <v>http://blocgame.com/stats.php?id=62107</v>
      </c>
      <c r="T160" s="5" t="str">
        <f>feed!W1626</f>
        <v>Angelic</v>
      </c>
      <c r="U160" s="5" t="str">
        <f>feed!X1626</f>
        <v>2 Hundred Tons per month</v>
      </c>
      <c r="V160" s="5">
        <f>feed!Y1626</f>
        <v>0</v>
      </c>
    </row>
    <row r="161" spans="1:22" hidden="1" x14ac:dyDescent="0.25">
      <c r="A161" t="str">
        <f>feed!A774</f>
        <v>Plentiful</v>
      </c>
      <c r="B161" t="str">
        <f>feed!B774</f>
        <v>Hwassssa</v>
      </c>
      <c r="C161">
        <f>feed!K774</f>
        <v>0</v>
      </c>
      <c r="D161">
        <f>SUMPRODUCT(MID(0&amp;feed!D774,LARGE(INDEX(ISNUMBER(--MID(feed!D774,ROW($1:$6),1))*
ROW($1:$6),0),ROW($1:$6))+1,1)*10^ROW($1:$6)/10)</f>
        <v>20</v>
      </c>
      <c r="E161">
        <f>SUMPRODUCT(MID(0&amp;feed!E774,LARGE(INDEX(ISNUMBER(--MID(feed!E774,ROW($1:$6),1))*
ROW($1:$6),0),ROW($1:$6))+1,1)*10^ROW($1:$6)/10)</f>
        <v>0</v>
      </c>
      <c r="F161" t="str">
        <f>feed!F774</f>
        <v>Finest of the 19th century</v>
      </c>
      <c r="G161">
        <f>SUMPRODUCT(MID(0&amp;feed!G774,LARGE(INDEX(ISNUMBER(--MID(feed!G774,ROW($1:$6),1))*
ROW($1:$6),0),ROW($1:$6))+1,1)*10^ROW($1:$6)/10)</f>
        <v>0</v>
      </c>
      <c r="H161">
        <f>ROUNDDOWN(G161/4, 0)</f>
        <v>0</v>
      </c>
      <c r="I161" t="str">
        <f>feed!H774</f>
        <v>Standard</v>
      </c>
      <c r="J161">
        <f>SUMPRODUCT(MID(0&amp;feed!I774,LARGE(INDEX(ISNUMBER(--MID(feed!I774,ROW($1:$20),1))*
ROW($1:$20),0),ROW($1:$20))+1,1)*10^ROW($1:$20)/10)</f>
        <v>96</v>
      </c>
      <c r="K161">
        <f>SUMPRODUCT(MID(0&amp;feed!L774,LARGE(INDEX(ISNUMBER(--MID(feed!L774,ROW($1:$6),1))*
ROW($1:$6),0),ROW($1:$6))+1,1)*10^ROW($1:$6)/10)</f>
        <v>320</v>
      </c>
      <c r="L161">
        <f>SUMPRODUCT(MID(0&amp;feed!T774,LARGE(INDEX(ISNUMBER(--MID(feed!T774,ROW($1:$6),1))*
ROW($1:$6),0),ROW($1:$6))+1,1)*10^ROW($1:$6)/10)</f>
        <v>0</v>
      </c>
      <c r="M161" t="str">
        <f>feed!N774</f>
        <v>Pacific Rim</v>
      </c>
      <c r="N161">
        <f>SUMPRODUCT(MID(0&amp;feed!U774,LARGE(INDEX(ISNUMBER(--MID(feed!U774,ROW($1:$6),1))*
ROW($1:$6),0),ROW($1:$6))+1,1)*10^ROW($1:$6)/10)</f>
        <v>0</v>
      </c>
      <c r="O161" t="str">
        <f>feed!O774</f>
        <v>Untapped</v>
      </c>
      <c r="P161" t="str">
        <f>feed!P774</f>
        <v>None</v>
      </c>
      <c r="Q161" s="4">
        <f>IFERROR(LEFT(SUMPRODUCT(MID(0&amp;feed!R774,LARGE(INDEX(ISNUMBER(--MID(feed!R774,ROW($1:$6),1))*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ROW($1:$6),0),ROW($1:$6))+1,1)*10^ROW($1:$6)/10))-1)*1,TRIM(LEFT(SUMPRODUCT(MID(0&amp;feed!R774,LARGE(INDEX(ISNUMBER(--MID(feed!R774,ROW($1:$6),1))*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ROW($1:$6),0),ROW($1:$6))+1,1)*10^ROW($1:$6)/10))-1)))</f>
        <v>2000</v>
      </c>
      <c r="R161" s="5">
        <f>feed!V774</f>
        <v>0</v>
      </c>
      <c r="S161" t="str">
        <f>feed!S774</f>
        <v>http://blocgame.com/stats.php?id=62947</v>
      </c>
      <c r="T161" s="5" t="str">
        <f>feed!W774</f>
        <v>Angelic</v>
      </c>
      <c r="U161" s="5" t="str">
        <f>feed!X774</f>
        <v>2 Hundred Tons per month</v>
      </c>
      <c r="V161" s="5">
        <f>feed!Y774</f>
        <v>0</v>
      </c>
    </row>
    <row r="162" spans="1:22" hidden="1" x14ac:dyDescent="0.25">
      <c r="A162" t="str">
        <f>feed!A1909</f>
        <v>Swedeinstan</v>
      </c>
      <c r="B162" t="str">
        <f>feed!B1909</f>
        <v>The_Real_Taylor_Swift</v>
      </c>
      <c r="C162">
        <f>feed!K1909</f>
        <v>0</v>
      </c>
      <c r="D162">
        <f>SUMPRODUCT(MID(0&amp;feed!D1909,LARGE(INDEX(ISNUMBER(--MID(feed!D1909,ROW($1:$6),1))*
ROW($1:$6),0),ROW($1:$6))+1,1)*10^ROW($1:$6)/10)</f>
        <v>8</v>
      </c>
      <c r="E162">
        <f>SUMPRODUCT(MID(0&amp;feed!E1909,LARGE(INDEX(ISNUMBER(--MID(feed!E1909,ROW($1:$6),1))*
ROW($1:$6),0),ROW($1:$6))+1,1)*10^ROW($1:$6)/10)</f>
        <v>0</v>
      </c>
      <c r="F162" t="str">
        <f>feed!F1909</f>
        <v>Finest of the 19th century</v>
      </c>
      <c r="G162">
        <f>SUMPRODUCT(MID(0&amp;feed!G1909,LARGE(INDEX(ISNUMBER(--MID(feed!G1909,ROW($1:$6),1))*
ROW($1:$6),0),ROW($1:$6))+1,1)*10^ROW($1:$6)/10)</f>
        <v>0</v>
      </c>
      <c r="H162">
        <f>ROUNDDOWN(G162/4, 0)</f>
        <v>0</v>
      </c>
      <c r="I162" t="str">
        <f>feed!H1909</f>
        <v>Standard</v>
      </c>
      <c r="J162">
        <f>SUMPRODUCT(MID(0&amp;feed!I1909,LARGE(INDEX(ISNUMBER(--MID(feed!I1909,ROW($1:$20),1))*
ROW($1:$20),0),ROW($1:$20))+1,1)*10^ROW($1:$20)/10)</f>
        <v>96</v>
      </c>
      <c r="K162">
        <f>SUMPRODUCT(MID(0&amp;feed!L1909,LARGE(INDEX(ISNUMBER(--MID(feed!L1909,ROW($1:$6),1))*
ROW($1:$6),0),ROW($1:$6))+1,1)*10^ROW($1:$6)/10)</f>
        <v>272</v>
      </c>
      <c r="L162">
        <f>SUMPRODUCT(MID(0&amp;feed!T1909,LARGE(INDEX(ISNUMBER(--MID(feed!T1909,ROW($1:$6),1))*
ROW($1:$6),0),ROW($1:$6))+1,1)*10^ROW($1:$6)/10)</f>
        <v>0</v>
      </c>
      <c r="M162" t="str">
        <f>feed!N1909</f>
        <v>Arabia</v>
      </c>
      <c r="N162">
        <f>SUMPRODUCT(MID(0&amp;feed!U1909,LARGE(INDEX(ISNUMBER(--MID(feed!U1909,ROW($1:$6),1))*
ROW($1:$6),0),ROW($1:$6))+1,1)*10^ROW($1:$6)/10)</f>
        <v>0</v>
      </c>
      <c r="O162" t="str">
        <f>feed!O1909</f>
        <v>Untapped</v>
      </c>
      <c r="P162" t="str">
        <f>feed!P1909</f>
        <v>None</v>
      </c>
      <c r="Q162" s="4">
        <f>IFERROR(LEFT(SUMPRODUCT(MID(0&amp;feed!R1909,LARGE(INDEX(ISNUMBER(--MID(feed!R1909,ROW($1:$6),1))*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ROW($1:$6),0),ROW($1:$6))+1,1)*10^ROW($1:$6)/10))-1)*1,TRIM(LEFT(SUMPRODUCT(MID(0&amp;feed!R1909,LARGE(INDEX(ISNUMBER(--MID(feed!R1909,ROW($1:$6),1))*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ROW($1:$6),0),ROW($1:$6))+1,1)*10^ROW($1:$6)/10))-1)))</f>
        <v>1633</v>
      </c>
      <c r="R162" s="5">
        <f>feed!V1909</f>
        <v>0</v>
      </c>
      <c r="S162" t="str">
        <f>feed!S1909</f>
        <v>http://blocgame.com/stats.php?id=39005</v>
      </c>
      <c r="T162" s="5" t="str">
        <f>feed!W1909</f>
        <v>Nice</v>
      </c>
      <c r="U162" s="5" t="str">
        <f>feed!X1909</f>
        <v>2 Hundred Tons per month</v>
      </c>
      <c r="V162" s="5">
        <f>feed!Y1909</f>
        <v>0</v>
      </c>
    </row>
    <row r="163" spans="1:22" hidden="1" x14ac:dyDescent="0.25">
      <c r="A163" t="str">
        <f>feed!A1942</f>
        <v>Fastistan 2.0</v>
      </c>
      <c r="B163" t="str">
        <f>feed!B1942</f>
        <v>St. Sanic</v>
      </c>
      <c r="C163">
        <f>feed!K1942</f>
        <v>0</v>
      </c>
      <c r="D163">
        <f>SUMPRODUCT(MID(0&amp;feed!D1942,LARGE(INDEX(ISNUMBER(--MID(feed!D1942,ROW($1:$6),1))*
ROW($1:$6),0),ROW($1:$6))+1,1)*10^ROW($1:$6)/10)</f>
        <v>8</v>
      </c>
      <c r="E163">
        <f>SUMPRODUCT(MID(0&amp;feed!E1942,LARGE(INDEX(ISNUMBER(--MID(feed!E1942,ROW($1:$6),1))*
ROW($1:$6),0),ROW($1:$6))+1,1)*10^ROW($1:$6)/10)</f>
        <v>0</v>
      </c>
      <c r="F163" t="str">
        <f>feed!F1942</f>
        <v>Finest of the 19th century</v>
      </c>
      <c r="G163">
        <f>SUMPRODUCT(MID(0&amp;feed!G1942,LARGE(INDEX(ISNUMBER(--MID(feed!G1942,ROW($1:$6),1))*
ROW($1:$6),0),ROW($1:$6))+1,1)*10^ROW($1:$6)/10)</f>
        <v>0</v>
      </c>
      <c r="H163">
        <f>ROUNDDOWN(G163/4, 0)</f>
        <v>0</v>
      </c>
      <c r="I163" t="str">
        <f>feed!H1942</f>
        <v>Standard</v>
      </c>
      <c r="J163">
        <f>SUMPRODUCT(MID(0&amp;feed!I1942,LARGE(INDEX(ISNUMBER(--MID(feed!I1942,ROW($1:$20),1))*
ROW($1:$20),0),ROW($1:$20))+1,1)*10^ROW($1:$20)/10)</f>
        <v>96</v>
      </c>
      <c r="K163">
        <f>SUMPRODUCT(MID(0&amp;feed!L1942,LARGE(INDEX(ISNUMBER(--MID(feed!L1942,ROW($1:$6),1))*
ROW($1:$6),0),ROW($1:$6))+1,1)*10^ROW($1:$6)/10)</f>
        <v>269</v>
      </c>
      <c r="L163">
        <f>SUMPRODUCT(MID(0&amp;feed!T1942,LARGE(INDEX(ISNUMBER(--MID(feed!T1942,ROW($1:$6),1))*
ROW($1:$6),0),ROW($1:$6))+1,1)*10^ROW($1:$6)/10)</f>
        <v>0</v>
      </c>
      <c r="M163" t="str">
        <f>feed!N1942</f>
        <v>Guinea</v>
      </c>
      <c r="N163">
        <f>SUMPRODUCT(MID(0&amp;feed!U1942,LARGE(INDEX(ISNUMBER(--MID(feed!U1942,ROW($1:$6),1))*
ROW($1:$6),0),ROW($1:$6))+1,1)*10^ROW($1:$6)/10)</f>
        <v>0</v>
      </c>
      <c r="O163" t="str">
        <f>feed!O1942</f>
        <v>Untapped</v>
      </c>
      <c r="P163" t="str">
        <f>feed!P1942</f>
        <v>None</v>
      </c>
      <c r="Q163" s="4">
        <f>IFERROR(LEFT(SUMPRODUCT(MID(0&amp;feed!R1942,LARGE(INDEX(ISNUMBER(--MID(feed!R1942,ROW($1:$6),1))*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ROW($1:$6),0),ROW($1:$6))+1,1)*10^ROW($1:$6)/10))-1)*1,TRIM(LEFT(SUMPRODUCT(MID(0&amp;feed!R1942,LARGE(INDEX(ISNUMBER(--MID(feed!R1942,ROW($1:$6),1))*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ROW($1:$6),0),ROW($1:$6))+1,1)*10^ROW($1:$6)/10))-1)))</f>
        <v>1633</v>
      </c>
      <c r="R163" s="5">
        <f>feed!V1942</f>
        <v>0</v>
      </c>
      <c r="S163" t="str">
        <f>feed!S1942</f>
        <v>http://blocgame.com/stats.php?id=59029</v>
      </c>
      <c r="T163" s="5" t="str">
        <f>feed!W1942</f>
        <v>Nice</v>
      </c>
      <c r="U163" s="5" t="str">
        <f>feed!X1942</f>
        <v>2 Hundred Tons per month</v>
      </c>
      <c r="V163" s="5">
        <f>feed!Y1942</f>
        <v>0</v>
      </c>
    </row>
    <row r="164" spans="1:22" hidden="1" x14ac:dyDescent="0.25">
      <c r="A164" t="str">
        <f>feed!A779</f>
        <v>Mendam Berahi</v>
      </c>
      <c r="B164" t="str">
        <f>feed!B779</f>
        <v>PG PG PG PG</v>
      </c>
      <c r="C164">
        <f>feed!K779</f>
        <v>0</v>
      </c>
      <c r="D164">
        <f>SUMPRODUCT(MID(0&amp;feed!D779,LARGE(INDEX(ISNUMBER(--MID(feed!D779,ROW($1:$6),1))*
ROW($1:$6),0),ROW($1:$6))+1,1)*10^ROW($1:$6)/10)</f>
        <v>10</v>
      </c>
      <c r="E164">
        <f>SUMPRODUCT(MID(0&amp;feed!E779,LARGE(INDEX(ISNUMBER(--MID(feed!E779,ROW($1:$6),1))*
ROW($1:$6),0),ROW($1:$6))+1,1)*10^ROW($1:$6)/10)</f>
        <v>0</v>
      </c>
      <c r="F164" t="str">
        <f>feed!F779</f>
        <v>Finest of the 19th century</v>
      </c>
      <c r="G164">
        <f>SUMPRODUCT(MID(0&amp;feed!G779,LARGE(INDEX(ISNUMBER(--MID(feed!G779,ROW($1:$6),1))*
ROW($1:$6),0),ROW($1:$6))+1,1)*10^ROW($1:$6)/10)</f>
        <v>0</v>
      </c>
      <c r="H164">
        <f>ROUNDDOWN(G164/4, 0)</f>
        <v>0</v>
      </c>
      <c r="I164" t="str">
        <f>feed!H779</f>
        <v>Standard</v>
      </c>
      <c r="J164">
        <f>SUMPRODUCT(MID(0&amp;feed!I779,LARGE(INDEX(ISNUMBER(--MID(feed!I779,ROW($1:$20),1))*
ROW($1:$20),0),ROW($1:$20))+1,1)*10^ROW($1:$20)/10)</f>
        <v>96</v>
      </c>
      <c r="K164">
        <f>SUMPRODUCT(MID(0&amp;feed!L779,LARGE(INDEX(ISNUMBER(--MID(feed!L779,ROW($1:$6),1))*
ROW($1:$6),0),ROW($1:$6))+1,1)*10^ROW($1:$6)/10)</f>
        <v>338</v>
      </c>
      <c r="L164">
        <f>SUMPRODUCT(MID(0&amp;feed!T779,LARGE(INDEX(ISNUMBER(--MID(feed!T779,ROW($1:$6),1))*
ROW($1:$6),0),ROW($1:$6))+1,1)*10^ROW($1:$6)/10)</f>
        <v>0</v>
      </c>
      <c r="M164" t="str">
        <f>feed!N779</f>
        <v>Pacific Rim</v>
      </c>
      <c r="N164">
        <f>SUMPRODUCT(MID(0&amp;feed!U779,LARGE(INDEX(ISNUMBER(--MID(feed!U779,ROW($1:$6),1))*
ROW($1:$6),0),ROW($1:$6))+1,1)*10^ROW($1:$6)/10)</f>
        <v>0</v>
      </c>
      <c r="O164" t="str">
        <f>feed!O779</f>
        <v>Untapped</v>
      </c>
      <c r="P164" t="str">
        <f>feed!P779</f>
        <v>None</v>
      </c>
      <c r="Q164" s="4">
        <f>IFERROR(LEFT(SUMPRODUCT(MID(0&amp;feed!R779,LARGE(INDEX(ISNUMBER(--MID(feed!R779,ROW($1:$6),1))*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ROW($1:$6),0),ROW($1:$6))+1,1)*10^ROW($1:$6)/10))-1)*1,TRIM(LEFT(SUMPRODUCT(MID(0&amp;feed!R779,LARGE(INDEX(ISNUMBER(--MID(feed!R779,ROW($1:$6),1))*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ROW($1:$6),0),ROW($1:$6))+1,1)*10^ROW($1:$6)/10))-1)))</f>
        <v>1617</v>
      </c>
      <c r="R164" s="5">
        <f>feed!V779</f>
        <v>0</v>
      </c>
      <c r="S164" t="str">
        <f>feed!S779</f>
        <v>http://blocgame.com/stats.php?id=60943</v>
      </c>
      <c r="T164" s="5" t="str">
        <f>feed!W779</f>
        <v>Angelic</v>
      </c>
      <c r="U164" s="5" t="str">
        <f>feed!X779</f>
        <v>2 Hundred Tons per month</v>
      </c>
      <c r="V164" s="5">
        <f>feed!Y779</f>
        <v>0</v>
      </c>
    </row>
    <row r="165" spans="1:22" hidden="1" x14ac:dyDescent="0.25">
      <c r="A165" t="str">
        <f>feed!A775</f>
        <v>De Lul</v>
      </c>
      <c r="B165" t="str">
        <f>feed!B775</f>
        <v>DT17</v>
      </c>
      <c r="C165">
        <f>feed!K775</f>
        <v>0</v>
      </c>
      <c r="D165">
        <f>SUMPRODUCT(MID(0&amp;feed!D775,LARGE(INDEX(ISNUMBER(--MID(feed!D775,ROW($1:$6),1))*
ROW($1:$6),0),ROW($1:$6))+1,1)*10^ROW($1:$6)/10)</f>
        <v>20</v>
      </c>
      <c r="E165">
        <f>SUMPRODUCT(MID(0&amp;feed!E775,LARGE(INDEX(ISNUMBER(--MID(feed!E775,ROW($1:$6),1))*
ROW($1:$6),0),ROW($1:$6))+1,1)*10^ROW($1:$6)/10)</f>
        <v>0</v>
      </c>
      <c r="F165" t="str">
        <f>feed!F775</f>
        <v>Finest of the 19th century</v>
      </c>
      <c r="G165">
        <f>SUMPRODUCT(MID(0&amp;feed!G775,LARGE(INDEX(ISNUMBER(--MID(feed!G775,ROW($1:$6),1))*
ROW($1:$6),0),ROW($1:$6))+1,1)*10^ROW($1:$6)/10)</f>
        <v>0</v>
      </c>
      <c r="H165">
        <f>ROUNDDOWN(G165/4, 0)</f>
        <v>0</v>
      </c>
      <c r="I165" t="str">
        <f>feed!H775</f>
        <v>Standard</v>
      </c>
      <c r="J165">
        <f>SUMPRODUCT(MID(0&amp;feed!I775,LARGE(INDEX(ISNUMBER(--MID(feed!I775,ROW($1:$20),1))*
ROW($1:$20),0),ROW($1:$20))+1,1)*10^ROW($1:$20)/10)</f>
        <v>95</v>
      </c>
      <c r="K165">
        <f>SUMPRODUCT(MID(0&amp;feed!L775,LARGE(INDEX(ISNUMBER(--MID(feed!L775,ROW($1:$6),1))*
ROW($1:$6),0),ROW($1:$6))+1,1)*10^ROW($1:$6)/10)</f>
        <v>320</v>
      </c>
      <c r="L165">
        <f>SUMPRODUCT(MID(0&amp;feed!T775,LARGE(INDEX(ISNUMBER(--MID(feed!T775,ROW($1:$6),1))*
ROW($1:$6),0),ROW($1:$6))+1,1)*10^ROW($1:$6)/10)</f>
        <v>0</v>
      </c>
      <c r="M165" t="str">
        <f>feed!N775</f>
        <v>Indochina</v>
      </c>
      <c r="N165">
        <f>SUMPRODUCT(MID(0&amp;feed!U775,LARGE(INDEX(ISNUMBER(--MID(feed!U775,ROW($1:$6),1))*
ROW($1:$6),0),ROW($1:$6))+1,1)*10^ROW($1:$6)/10)</f>
        <v>0</v>
      </c>
      <c r="O165" t="str">
        <f>feed!O775</f>
        <v>Untapped</v>
      </c>
      <c r="P165" t="str">
        <f>feed!P775</f>
        <v>None</v>
      </c>
      <c r="Q165" s="4">
        <f>IFERROR(LEFT(SUMPRODUCT(MID(0&amp;feed!R775,LARGE(INDEX(ISNUMBER(--MID(feed!R775,ROW($1:$6),1))*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ROW($1:$6),0),ROW($1:$6))+1,1)*10^ROW($1:$6)/10))-1)*1,TRIM(LEFT(SUMPRODUCT(MID(0&amp;feed!R775,LARGE(INDEX(ISNUMBER(--MID(feed!R775,ROW($1:$6),1))*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ROW($1:$6),0),ROW($1:$6))+1,1)*10^ROW($1:$6)/10))-1)))</f>
        <v>2000</v>
      </c>
      <c r="R165" s="5">
        <f>feed!V775</f>
        <v>0</v>
      </c>
      <c r="S165" t="str">
        <f>feed!S775</f>
        <v>http://blocgame.com/stats.php?id=62951</v>
      </c>
      <c r="T165" s="5" t="str">
        <f>feed!W775</f>
        <v>Angelic</v>
      </c>
      <c r="U165" s="5" t="str">
        <f>feed!X775</f>
        <v>2 Hundred Tons per month</v>
      </c>
      <c r="V165" s="5">
        <f>feed!Y775</f>
        <v>0</v>
      </c>
    </row>
    <row r="166" spans="1:22" hidden="1" x14ac:dyDescent="0.25">
      <c r="A166" t="str">
        <f>feed!A762</f>
        <v>FORECASTLE</v>
      </c>
      <c r="B166" t="str">
        <f>feed!B762</f>
        <v>syafiq88sudin</v>
      </c>
      <c r="C166">
        <f>feed!K762</f>
        <v>0</v>
      </c>
      <c r="D166">
        <f>SUMPRODUCT(MID(0&amp;feed!D762,LARGE(INDEX(ISNUMBER(--MID(feed!D762,ROW($1:$6),1))*
ROW($1:$6),0),ROW($1:$6))+1,1)*10^ROW($1:$6)/10)</f>
        <v>12</v>
      </c>
      <c r="E166">
        <f>SUMPRODUCT(MID(0&amp;feed!E762,LARGE(INDEX(ISNUMBER(--MID(feed!E762,ROW($1:$6),1))*
ROW($1:$6),0),ROW($1:$6))+1,1)*10^ROW($1:$6)/10)</f>
        <v>0</v>
      </c>
      <c r="F166" t="str">
        <f>feed!F762</f>
        <v>Finest of the 19th century</v>
      </c>
      <c r="G166">
        <f>SUMPRODUCT(MID(0&amp;feed!G762,LARGE(INDEX(ISNUMBER(--MID(feed!G762,ROW($1:$6),1))*
ROW($1:$6),0),ROW($1:$6))+1,1)*10^ROW($1:$6)/10)</f>
        <v>0</v>
      </c>
      <c r="H166">
        <f>ROUNDDOWN(G166/4, 0)</f>
        <v>0</v>
      </c>
      <c r="I166" t="str">
        <f>feed!H762</f>
        <v>Standard</v>
      </c>
      <c r="J166">
        <f>SUMPRODUCT(MID(0&amp;feed!I762,LARGE(INDEX(ISNUMBER(--MID(feed!I762,ROW($1:$20),1))*
ROW($1:$20),0),ROW($1:$20))+1,1)*10^ROW($1:$20)/10)</f>
        <v>95</v>
      </c>
      <c r="K166">
        <f>SUMPRODUCT(MID(0&amp;feed!L762,LARGE(INDEX(ISNUMBER(--MID(feed!L762,ROW($1:$6),1))*
ROW($1:$6),0),ROW($1:$6))+1,1)*10^ROW($1:$6)/10)</f>
        <v>321</v>
      </c>
      <c r="L166">
        <f>SUMPRODUCT(MID(0&amp;feed!T762,LARGE(INDEX(ISNUMBER(--MID(feed!T762,ROW($1:$6),1))*
ROW($1:$6),0),ROW($1:$6))+1,1)*10^ROW($1:$6)/10)</f>
        <v>0</v>
      </c>
      <c r="M166" t="str">
        <f>feed!N762</f>
        <v>Pacific Rim</v>
      </c>
      <c r="N166">
        <f>SUMPRODUCT(MID(0&amp;feed!U762,LARGE(INDEX(ISNUMBER(--MID(feed!U762,ROW($1:$6),1))*
ROW($1:$6),0),ROW($1:$6))+1,1)*10^ROW($1:$6)/10)</f>
        <v>0</v>
      </c>
      <c r="O166" t="str">
        <f>feed!O762</f>
        <v>Untapped</v>
      </c>
      <c r="P166" t="str">
        <f>feed!P762</f>
        <v>None</v>
      </c>
      <c r="Q166" s="4">
        <f>IFERROR(LEFT(SUMPRODUCT(MID(0&amp;feed!R762,LARGE(INDEX(ISNUMBER(--MID(feed!R762,ROW($1:$6),1))*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ROW($1:$6),0),ROW($1:$6))+1,1)*10^ROW($1:$6)/10))-1)*1,TRIM(LEFT(SUMPRODUCT(MID(0&amp;feed!R762,LARGE(INDEX(ISNUMBER(--MID(feed!R762,ROW($1:$6),1))*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ROW($1:$6),0),ROW($1:$6))+1,1)*10^ROW($1:$6)/10))-1)))</f>
        <v>1980</v>
      </c>
      <c r="R166" s="5">
        <f>feed!V762</f>
        <v>0</v>
      </c>
      <c r="S166" t="str">
        <f>feed!S762</f>
        <v>http://blocgame.com/stats.php?id=62894</v>
      </c>
      <c r="T166" s="5" t="str">
        <f>feed!W762</f>
        <v>Angelic</v>
      </c>
      <c r="U166" s="5" t="str">
        <f>feed!X762</f>
        <v>2 Hundred Tons per month</v>
      </c>
      <c r="V166" s="5">
        <f>feed!Y762</f>
        <v>0</v>
      </c>
    </row>
    <row r="167" spans="1:22" hidden="1" x14ac:dyDescent="0.25">
      <c r="A167" t="str">
        <f>feed!A397</f>
        <v>Armour Malaya</v>
      </c>
      <c r="B167" t="str">
        <f>feed!B397</f>
        <v>Ranger Mekanize</v>
      </c>
      <c r="C167">
        <f>feed!K397</f>
        <v>0</v>
      </c>
      <c r="D167">
        <f>SUMPRODUCT(MID(0&amp;feed!D397,LARGE(INDEX(ISNUMBER(--MID(feed!D397,ROW($1:$6),1))*
ROW($1:$6),0),ROW($1:$6))+1,1)*10^ROW($1:$6)/10)</f>
        <v>7</v>
      </c>
      <c r="E167">
        <f>SUMPRODUCT(MID(0&amp;feed!E397,LARGE(INDEX(ISNUMBER(--MID(feed!E397,ROW($1:$6),1))*
ROW($1:$6),0),ROW($1:$6))+1,1)*10^ROW($1:$6)/10)</f>
        <v>0</v>
      </c>
      <c r="F167" t="str">
        <f>feed!F397</f>
        <v>Finest of the 19th century</v>
      </c>
      <c r="G167">
        <f>SUMPRODUCT(MID(0&amp;feed!G397,LARGE(INDEX(ISNUMBER(--MID(feed!G397,ROW($1:$6),1))*
ROW($1:$6),0),ROW($1:$6))+1,1)*10^ROW($1:$6)/10)</f>
        <v>0</v>
      </c>
      <c r="H167">
        <f>ROUNDDOWN(G167/4, 0)</f>
        <v>0</v>
      </c>
      <c r="I167" t="str">
        <f>feed!H397</f>
        <v>Standard</v>
      </c>
      <c r="J167">
        <f>SUMPRODUCT(MID(0&amp;feed!I397,LARGE(INDEX(ISNUMBER(--MID(feed!I397,ROW($1:$20),1))*
ROW($1:$20),0),ROW($1:$20))+1,1)*10^ROW($1:$20)/10)</f>
        <v>95</v>
      </c>
      <c r="K167">
        <f>SUMPRODUCT(MID(0&amp;feed!L397,LARGE(INDEX(ISNUMBER(--MID(feed!L397,ROW($1:$6),1))*
ROW($1:$6),0),ROW($1:$6))+1,1)*10^ROW($1:$6)/10)</f>
        <v>335</v>
      </c>
      <c r="L167">
        <f>SUMPRODUCT(MID(0&amp;feed!T397,LARGE(INDEX(ISNUMBER(--MID(feed!T397,ROW($1:$6),1))*
ROW($1:$6),0),ROW($1:$6))+1,1)*10^ROW($1:$6)/10)</f>
        <v>0</v>
      </c>
      <c r="M167" t="str">
        <f>feed!N397</f>
        <v>The Subcontinent</v>
      </c>
      <c r="N167">
        <f>SUMPRODUCT(MID(0&amp;feed!U397,LARGE(INDEX(ISNUMBER(--MID(feed!U397,ROW($1:$6),1))*
ROW($1:$6),0),ROW($1:$6))+1,1)*10^ROW($1:$6)/10)</f>
        <v>0</v>
      </c>
      <c r="O167" t="str">
        <f>feed!O397</f>
        <v>Untapped</v>
      </c>
      <c r="P167" t="str">
        <f>feed!P397</f>
        <v>None</v>
      </c>
      <c r="Q167" s="4">
        <f>IFERROR(LEFT(SUMPRODUCT(MID(0&amp;feed!R397,LARGE(INDEX(ISNUMBER(--MID(feed!R397,ROW($1:$6),1))*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ROW($1:$6),0),ROW($1:$6))+1,1)*10^ROW($1:$6)/10))-1)*1,TRIM(LEFT(SUMPRODUCT(MID(0&amp;feed!R397,LARGE(INDEX(ISNUMBER(--MID(feed!R397,ROW($1:$6),1))*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ROW($1:$6),0),ROW($1:$6))+1,1)*10^ROW($1:$6)/10))-1)))</f>
        <v>1960</v>
      </c>
      <c r="R167" s="5">
        <f>feed!V397</f>
        <v>0</v>
      </c>
      <c r="S167" t="str">
        <f>feed!S397</f>
        <v>http://blocgame.com/stats.php?id=62747</v>
      </c>
      <c r="T167" s="5" t="str">
        <f>feed!W397</f>
        <v>Angelic</v>
      </c>
      <c r="U167" s="5" t="str">
        <f>feed!X397</f>
        <v>2 Hundred Tons per month</v>
      </c>
      <c r="V167" s="5">
        <f>feed!Y397</f>
        <v>0</v>
      </c>
    </row>
    <row r="168" spans="1:22" hidden="1" x14ac:dyDescent="0.25">
      <c r="A168" t="str">
        <f>feed!A768</f>
        <v>Bellocus</v>
      </c>
      <c r="B168" t="str">
        <f>feed!B768</f>
        <v>Slimy_Mexican_Turtle</v>
      </c>
      <c r="C168">
        <f>feed!K768</f>
        <v>0</v>
      </c>
      <c r="D168">
        <f>SUMPRODUCT(MID(0&amp;feed!D768,LARGE(INDEX(ISNUMBER(--MID(feed!D768,ROW($1:$6),1))*
ROW($1:$6),0),ROW($1:$6))+1,1)*10^ROW($1:$6)/10)</f>
        <v>20</v>
      </c>
      <c r="E168">
        <f>SUMPRODUCT(MID(0&amp;feed!E768,LARGE(INDEX(ISNUMBER(--MID(feed!E768,ROW($1:$6),1))*
ROW($1:$6),0),ROW($1:$6))+1,1)*10^ROW($1:$6)/10)</f>
        <v>0</v>
      </c>
      <c r="F168" t="str">
        <f>feed!F768</f>
        <v>Finest of the 19th century</v>
      </c>
      <c r="G168">
        <f>SUMPRODUCT(MID(0&amp;feed!G768,LARGE(INDEX(ISNUMBER(--MID(feed!G768,ROW($1:$6),1))*
ROW($1:$6),0),ROW($1:$6))+1,1)*10^ROW($1:$6)/10)</f>
        <v>0</v>
      </c>
      <c r="H168">
        <f>ROUNDDOWN(G168/4, 0)</f>
        <v>0</v>
      </c>
      <c r="I168" t="str">
        <f>feed!H768</f>
        <v>Standard</v>
      </c>
      <c r="J168">
        <f>SUMPRODUCT(MID(0&amp;feed!I768,LARGE(INDEX(ISNUMBER(--MID(feed!I768,ROW($1:$20),1))*
ROW($1:$20),0),ROW($1:$20))+1,1)*10^ROW($1:$20)/10)</f>
        <v>94</v>
      </c>
      <c r="K168">
        <f>SUMPRODUCT(MID(0&amp;feed!L768,LARGE(INDEX(ISNUMBER(--MID(feed!L768,ROW($1:$6),1))*
ROW($1:$6),0),ROW($1:$6))+1,1)*10^ROW($1:$6)/10)</f>
        <v>320</v>
      </c>
      <c r="L168">
        <f>SUMPRODUCT(MID(0&amp;feed!T768,LARGE(INDEX(ISNUMBER(--MID(feed!T768,ROW($1:$6),1))*
ROW($1:$6),0),ROW($1:$6))+1,1)*10^ROW($1:$6)/10)</f>
        <v>0</v>
      </c>
      <c r="M168" t="str">
        <f>feed!N768</f>
        <v>Southern Cone</v>
      </c>
      <c r="N168">
        <f>SUMPRODUCT(MID(0&amp;feed!U768,LARGE(INDEX(ISNUMBER(--MID(feed!U768,ROW($1:$6),1))*
ROW($1:$6),0),ROW($1:$6))+1,1)*10^ROW($1:$6)/10)</f>
        <v>0</v>
      </c>
      <c r="O168" t="str">
        <f>feed!O768</f>
        <v>Untapped</v>
      </c>
      <c r="P168" t="str">
        <f>feed!P768</f>
        <v>None</v>
      </c>
      <c r="Q168" s="4">
        <f>IFERROR(LEFT(SUMPRODUCT(MID(0&amp;feed!R768,LARGE(INDEX(ISNUMBER(--MID(feed!R768,ROW($1:$6),1))*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ROW($1:$6),0),ROW($1:$6))+1,1)*10^ROW($1:$6)/10))-1)*1,TRIM(LEFT(SUMPRODUCT(MID(0&amp;feed!R768,LARGE(INDEX(ISNUMBER(--MID(feed!R768,ROW($1:$6),1))*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ROW($1:$6),0),ROW($1:$6))+1,1)*10^ROW($1:$6)/10))-1)))</f>
        <v>2000</v>
      </c>
      <c r="R168" s="5">
        <f>feed!V768</f>
        <v>0</v>
      </c>
      <c r="S168" t="str">
        <f>feed!S768</f>
        <v>http://blocgame.com/stats.php?id=62914</v>
      </c>
      <c r="T168" s="5" t="str">
        <f>feed!W768</f>
        <v>Angelic</v>
      </c>
      <c r="U168" s="5" t="str">
        <f>feed!X768</f>
        <v>2 Hundred Tons per month</v>
      </c>
      <c r="V168" s="5">
        <f>feed!Y768</f>
        <v>0</v>
      </c>
    </row>
    <row r="169" spans="1:22" hidden="1" x14ac:dyDescent="0.25">
      <c r="A169" t="str">
        <f>feed!A776</f>
        <v>Melonia</v>
      </c>
      <c r="B169" t="str">
        <f>feed!B776</f>
        <v>MelonLord1955</v>
      </c>
      <c r="C169">
        <f>feed!K776</f>
        <v>0</v>
      </c>
      <c r="D169">
        <f>SUMPRODUCT(MID(0&amp;feed!D776,LARGE(INDEX(ISNUMBER(--MID(feed!D776,ROW($1:$6),1))*
ROW($1:$6),0),ROW($1:$6))+1,1)*10^ROW($1:$6)/10)</f>
        <v>20</v>
      </c>
      <c r="E169">
        <f>SUMPRODUCT(MID(0&amp;feed!E776,LARGE(INDEX(ISNUMBER(--MID(feed!E776,ROW($1:$6),1))*
ROW($1:$6),0),ROW($1:$6))+1,1)*10^ROW($1:$6)/10)</f>
        <v>0</v>
      </c>
      <c r="F169" t="str">
        <f>feed!F776</f>
        <v>Finest of the 19th century</v>
      </c>
      <c r="G169">
        <f>SUMPRODUCT(MID(0&amp;feed!G776,LARGE(INDEX(ISNUMBER(--MID(feed!G776,ROW($1:$6),1))*
ROW($1:$6),0),ROW($1:$6))+1,1)*10^ROW($1:$6)/10)</f>
        <v>0</v>
      </c>
      <c r="H169">
        <f>ROUNDDOWN(G169/4, 0)</f>
        <v>0</v>
      </c>
      <c r="I169" t="str">
        <f>feed!H776</f>
        <v>Standard</v>
      </c>
      <c r="J169">
        <f>SUMPRODUCT(MID(0&amp;feed!I776,LARGE(INDEX(ISNUMBER(--MID(feed!I776,ROW($1:$20),1))*
ROW($1:$20),0),ROW($1:$20))+1,1)*10^ROW($1:$20)/10)</f>
        <v>94</v>
      </c>
      <c r="K169">
        <f>SUMPRODUCT(MID(0&amp;feed!L776,LARGE(INDEX(ISNUMBER(--MID(feed!L776,ROW($1:$6),1))*
ROW($1:$6),0),ROW($1:$6))+1,1)*10^ROW($1:$6)/10)</f>
        <v>320</v>
      </c>
      <c r="L169">
        <f>SUMPRODUCT(MID(0&amp;feed!T776,LARGE(INDEX(ISNUMBER(--MID(feed!T776,ROW($1:$6),1))*
ROW($1:$6),0),ROW($1:$6))+1,1)*10^ROW($1:$6)/10)</f>
        <v>0</v>
      </c>
      <c r="M169" t="str">
        <f>feed!N776</f>
        <v>Indochina</v>
      </c>
      <c r="N169">
        <f>SUMPRODUCT(MID(0&amp;feed!U776,LARGE(INDEX(ISNUMBER(--MID(feed!U776,ROW($1:$6),1))*
ROW($1:$6),0),ROW($1:$6))+1,1)*10^ROW($1:$6)/10)</f>
        <v>0</v>
      </c>
      <c r="O169" t="str">
        <f>feed!O776</f>
        <v>Untapped</v>
      </c>
      <c r="P169" t="str">
        <f>feed!P776</f>
        <v>None</v>
      </c>
      <c r="Q169" s="4">
        <f>IFERROR(LEFT(SUMPRODUCT(MID(0&amp;feed!R776,LARGE(INDEX(ISNUMBER(--MID(feed!R776,ROW($1:$6),1))*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ROW($1:$6),0),ROW($1:$6))+1,1)*10^ROW($1:$6)/10))-1)*1,TRIM(LEFT(SUMPRODUCT(MID(0&amp;feed!R776,LARGE(INDEX(ISNUMBER(--MID(feed!R776,ROW($1:$6),1))*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ROW($1:$6),0),ROW($1:$6))+1,1)*10^ROW($1:$6)/10))-1)))</f>
        <v>2000</v>
      </c>
      <c r="R169" s="5">
        <f>feed!V776</f>
        <v>0</v>
      </c>
      <c r="S169" t="str">
        <f>feed!S776</f>
        <v>http://blocgame.com/stats.php?id=62956</v>
      </c>
      <c r="T169" s="5" t="str">
        <f>feed!W776</f>
        <v>Angelic</v>
      </c>
      <c r="U169" s="5" t="str">
        <f>feed!X776</f>
        <v>2 Hundred Tons per month</v>
      </c>
      <c r="V169" s="5">
        <f>feed!Y776</f>
        <v>0</v>
      </c>
    </row>
    <row r="170" spans="1:22" hidden="1" x14ac:dyDescent="0.25">
      <c r="A170" t="str">
        <f>feed!A1900</f>
        <v>Pleasure Cults</v>
      </c>
      <c r="B170" t="str">
        <f>feed!B1900</f>
        <v>Slaaneshii</v>
      </c>
      <c r="C170">
        <f>feed!K1900</f>
        <v>0</v>
      </c>
      <c r="D170">
        <f>SUMPRODUCT(MID(0&amp;feed!D1900,LARGE(INDEX(ISNUMBER(--MID(feed!D1900,ROW($1:$6),1))*
ROW($1:$6),0),ROW($1:$6))+1,1)*10^ROW($1:$6)/10)</f>
        <v>9</v>
      </c>
      <c r="E170">
        <f>SUMPRODUCT(MID(0&amp;feed!E1900,LARGE(INDEX(ISNUMBER(--MID(feed!E1900,ROW($1:$6),1))*
ROW($1:$6),0),ROW($1:$6))+1,1)*10^ROW($1:$6)/10)</f>
        <v>0</v>
      </c>
      <c r="F170" t="str">
        <f>feed!F1900</f>
        <v>Finest of the 19th century</v>
      </c>
      <c r="G170">
        <f>SUMPRODUCT(MID(0&amp;feed!G1900,LARGE(INDEX(ISNUMBER(--MID(feed!G1900,ROW($1:$6),1))*
ROW($1:$6),0),ROW($1:$6))+1,1)*10^ROW($1:$6)/10)</f>
        <v>0</v>
      </c>
      <c r="H170">
        <f>ROUNDDOWN(G170/4, 0)</f>
        <v>0</v>
      </c>
      <c r="I170" t="str">
        <f>feed!H1900</f>
        <v>Standard</v>
      </c>
      <c r="J170">
        <f>SUMPRODUCT(MID(0&amp;feed!I1900,LARGE(INDEX(ISNUMBER(--MID(feed!I1900,ROW($1:$20),1))*
ROW($1:$20),0),ROW($1:$20))+1,1)*10^ROW($1:$20)/10)</f>
        <v>94</v>
      </c>
      <c r="K170">
        <f>SUMPRODUCT(MID(0&amp;feed!L1900,LARGE(INDEX(ISNUMBER(--MID(feed!L1900,ROW($1:$6),1))*
ROW($1:$6),0),ROW($1:$6))+1,1)*10^ROW($1:$6)/10)</f>
        <v>275</v>
      </c>
      <c r="L170">
        <f>SUMPRODUCT(MID(0&amp;feed!T1900,LARGE(INDEX(ISNUMBER(--MID(feed!T1900,ROW($1:$6),1))*
ROW($1:$6),0),ROW($1:$6))+1,1)*10^ROW($1:$6)/10)</f>
        <v>0</v>
      </c>
      <c r="M170" t="str">
        <f>feed!N1900</f>
        <v>Amazonia</v>
      </c>
      <c r="N170">
        <f>SUMPRODUCT(MID(0&amp;feed!U1900,LARGE(INDEX(ISNUMBER(--MID(feed!U1900,ROW($1:$6),1))*
ROW($1:$6),0),ROW($1:$6))+1,1)*10^ROW($1:$6)/10)</f>
        <v>0</v>
      </c>
      <c r="O170" t="str">
        <f>feed!O1900</f>
        <v>Untapped</v>
      </c>
      <c r="P170" t="str">
        <f>feed!P1900</f>
        <v>None</v>
      </c>
      <c r="Q170" s="4">
        <f>IFERROR(LEFT(SUMPRODUCT(MID(0&amp;feed!R1900,LARGE(INDEX(ISNUMBER(--MID(feed!R1900,ROW($1:$6),1))*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ROW($1:$6),0),ROW($1:$6))+1,1)*10^ROW($1:$6)/10))-1)*1,TRIM(LEFT(SUMPRODUCT(MID(0&amp;feed!R1900,LARGE(INDEX(ISNUMBER(--MID(feed!R1900,ROW($1:$6),1))*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ROW($1:$6),0),ROW($1:$6))+1,1)*10^ROW($1:$6)/10))-1)))</f>
        <v>1617</v>
      </c>
      <c r="R170" s="5">
        <f>feed!V1900</f>
        <v>0</v>
      </c>
      <c r="S170" t="str">
        <f>feed!S1900</f>
        <v>http://blocgame.com/stats.php?id=62955</v>
      </c>
      <c r="T170" s="5" t="str">
        <f>feed!W1900</f>
        <v>Nice</v>
      </c>
      <c r="U170" s="5" t="str">
        <f>feed!X1900</f>
        <v>2 Hundred Tons per month</v>
      </c>
      <c r="V170" s="5">
        <f>feed!Y1900</f>
        <v>0</v>
      </c>
    </row>
    <row r="171" spans="1:22" hidden="1" x14ac:dyDescent="0.25">
      <c r="A171" t="str">
        <f>feed!A1722</f>
        <v>Mechassn</v>
      </c>
      <c r="B171" t="str">
        <f>feed!B1722</f>
        <v>President Baby</v>
      </c>
      <c r="C171">
        <f>feed!K1722</f>
        <v>0</v>
      </c>
      <c r="D171">
        <f>SUMPRODUCT(MID(0&amp;feed!D1722,LARGE(INDEX(ISNUMBER(--MID(feed!D1722,ROW($1:$6),1))*
ROW($1:$6),0),ROW($1:$6))+1,1)*10^ROW($1:$6)/10)</f>
        <v>9</v>
      </c>
      <c r="E171">
        <f>SUMPRODUCT(MID(0&amp;feed!E1722,LARGE(INDEX(ISNUMBER(--MID(feed!E1722,ROW($1:$6),1))*
ROW($1:$6),0),ROW($1:$6))+1,1)*10^ROW($1:$6)/10)</f>
        <v>0</v>
      </c>
      <c r="F171" t="str">
        <f>feed!F1722</f>
        <v>Finest of the 19th century</v>
      </c>
      <c r="G171">
        <f>SUMPRODUCT(MID(0&amp;feed!G1722,LARGE(INDEX(ISNUMBER(--MID(feed!G1722,ROW($1:$6),1))*
ROW($1:$6),0),ROW($1:$6))+1,1)*10^ROW($1:$6)/10)</f>
        <v>0</v>
      </c>
      <c r="H171">
        <f>ROUNDDOWN(G171/4, 0)</f>
        <v>0</v>
      </c>
      <c r="I171" t="str">
        <f>feed!H1722</f>
        <v>Standard</v>
      </c>
      <c r="J171">
        <f>SUMPRODUCT(MID(0&amp;feed!I1722,LARGE(INDEX(ISNUMBER(--MID(feed!I1722,ROW($1:$20),1))*
ROW($1:$20),0),ROW($1:$20))+1,1)*10^ROW($1:$20)/10)</f>
        <v>93</v>
      </c>
      <c r="K171">
        <f>SUMPRODUCT(MID(0&amp;feed!L1722,LARGE(INDEX(ISNUMBER(--MID(feed!L1722,ROW($1:$6),1))*
ROW($1:$6),0),ROW($1:$6))+1,1)*10^ROW($1:$6)/10)</f>
        <v>298</v>
      </c>
      <c r="L171">
        <f>SUMPRODUCT(MID(0&amp;feed!T1722,LARGE(INDEX(ISNUMBER(--MID(feed!T1722,ROW($1:$6),1))*
ROW($1:$6),0),ROW($1:$6))+1,1)*10^ROW($1:$6)/10)</f>
        <v>0</v>
      </c>
      <c r="M171" t="str">
        <f>feed!N1722</f>
        <v>Pacific Rim</v>
      </c>
      <c r="N171">
        <f>SUMPRODUCT(MID(0&amp;feed!U1722,LARGE(INDEX(ISNUMBER(--MID(feed!U1722,ROW($1:$6),1))*
ROW($1:$6),0),ROW($1:$6))+1,1)*10^ROW($1:$6)/10)</f>
        <v>0</v>
      </c>
      <c r="O171" t="str">
        <f>feed!O1722</f>
        <v>Untapped</v>
      </c>
      <c r="P171" t="str">
        <f>feed!P1722</f>
        <v>None</v>
      </c>
      <c r="Q171" s="4">
        <f>IFERROR(LEFT(SUMPRODUCT(MID(0&amp;feed!R1722,LARGE(INDEX(ISNUMBER(--MID(feed!R1722,ROW($1:$6),1))*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ROW($1:$6),0),ROW($1:$6))+1,1)*10^ROW($1:$6)/10))-1)*1,TRIM(LEFT(SUMPRODUCT(MID(0&amp;feed!R1722,LARGE(INDEX(ISNUMBER(--MID(feed!R1722,ROW($1:$6),1))*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ROW($1:$6),0),ROW($1:$6))+1,1)*10^ROW($1:$6)/10))-1)))</f>
        <v>1633</v>
      </c>
      <c r="R171" s="5">
        <f>feed!V1722</f>
        <v>0</v>
      </c>
      <c r="S171" t="str">
        <f>feed!S1722</f>
        <v>http://blocgame.com/stats.php?id=61698</v>
      </c>
      <c r="T171" s="5" t="str">
        <f>feed!W1722</f>
        <v>Nice</v>
      </c>
      <c r="U171" s="5" t="str">
        <f>feed!X1722</f>
        <v>2 Hundred Tons per month</v>
      </c>
      <c r="V171" s="5">
        <f>feed!Y1722</f>
        <v>0</v>
      </c>
    </row>
    <row r="172" spans="1:22" hidden="1" x14ac:dyDescent="0.25">
      <c r="A172" t="str">
        <f>feed!A1617</f>
        <v>not my friends</v>
      </c>
      <c r="B172" t="str">
        <f>feed!B1617</f>
        <v>Not my friends</v>
      </c>
      <c r="C172">
        <f>feed!K1617</f>
        <v>0</v>
      </c>
      <c r="D172">
        <f>SUMPRODUCT(MID(0&amp;feed!D1617,LARGE(INDEX(ISNUMBER(--MID(feed!D1617,ROW($1:$6),1))*
ROW($1:$6),0),ROW($1:$6))+1,1)*10^ROW($1:$6)/10)</f>
        <v>9</v>
      </c>
      <c r="E172">
        <f>SUMPRODUCT(MID(0&amp;feed!E1617,LARGE(INDEX(ISNUMBER(--MID(feed!E1617,ROW($1:$6),1))*
ROW($1:$6),0),ROW($1:$6))+1,1)*10^ROW($1:$6)/10)</f>
        <v>0</v>
      </c>
      <c r="F172" t="str">
        <f>feed!F1617</f>
        <v>Finest of the 19th century</v>
      </c>
      <c r="G172">
        <f>SUMPRODUCT(MID(0&amp;feed!G1617,LARGE(INDEX(ISNUMBER(--MID(feed!G1617,ROW($1:$6),1))*
ROW($1:$6),0),ROW($1:$6))+1,1)*10^ROW($1:$6)/10)</f>
        <v>0</v>
      </c>
      <c r="H172">
        <f>ROUNDDOWN(G172/4, 0)</f>
        <v>0</v>
      </c>
      <c r="I172" t="str">
        <f>feed!H1617</f>
        <v>Standard</v>
      </c>
      <c r="J172">
        <f>SUMPRODUCT(MID(0&amp;feed!I1617,LARGE(INDEX(ISNUMBER(--MID(feed!I1617,ROW($1:$20),1))*
ROW($1:$20),0),ROW($1:$20))+1,1)*10^ROW($1:$20)/10)</f>
        <v>93</v>
      </c>
      <c r="K172">
        <f>SUMPRODUCT(MID(0&amp;feed!L1617,LARGE(INDEX(ISNUMBER(--MID(feed!L1617,ROW($1:$6),1))*
ROW($1:$6),0),ROW($1:$6))+1,1)*10^ROW($1:$6)/10)</f>
        <v>318</v>
      </c>
      <c r="L172">
        <f>SUMPRODUCT(MID(0&amp;feed!T1617,LARGE(INDEX(ISNUMBER(--MID(feed!T1617,ROW($1:$6),1))*
ROW($1:$6),0),ROW($1:$6))+1,1)*10^ROW($1:$6)/10)</f>
        <v>0</v>
      </c>
      <c r="M172" t="str">
        <f>feed!N1617</f>
        <v>China</v>
      </c>
      <c r="N172">
        <f>SUMPRODUCT(MID(0&amp;feed!U1617,LARGE(INDEX(ISNUMBER(--MID(feed!U1617,ROW($1:$6),1))*
ROW($1:$6),0),ROW($1:$6))+1,1)*10^ROW($1:$6)/10)</f>
        <v>0</v>
      </c>
      <c r="O172" t="str">
        <f>feed!O1617</f>
        <v>Untapped</v>
      </c>
      <c r="P172" t="str">
        <f>feed!P1617</f>
        <v>None</v>
      </c>
      <c r="Q172" s="4">
        <f>IFERROR(LEFT(SUMPRODUCT(MID(0&amp;feed!R1617,LARGE(INDEX(ISNUMBER(--MID(feed!R1617,ROW($1:$6),1))*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ROW($1:$6),0),ROW($1:$6))+1,1)*10^ROW($1:$6)/10))-1)*1,TRIM(LEFT(SUMPRODUCT(MID(0&amp;feed!R1617,LARGE(INDEX(ISNUMBER(--MID(feed!R1617,ROW($1:$6),1))*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ROW($1:$6),0),ROW($1:$6))+1,1)*10^ROW($1:$6)/10))-1)))</f>
        <v>1617</v>
      </c>
      <c r="R172" s="5">
        <f>feed!V1617</f>
        <v>0</v>
      </c>
      <c r="S172" t="str">
        <f>feed!S1617</f>
        <v>http://blocgame.com/stats.php?id=53496</v>
      </c>
      <c r="T172" s="5" t="str">
        <f>feed!W1617</f>
        <v>Angelic</v>
      </c>
      <c r="U172" s="5" t="str">
        <f>feed!X1617</f>
        <v>2 Hundred Tons per month</v>
      </c>
      <c r="V172" s="5">
        <f>feed!Y1617</f>
        <v>0</v>
      </c>
    </row>
    <row r="173" spans="1:22" hidden="1" x14ac:dyDescent="0.25">
      <c r="A173" t="str">
        <f>feed!A659</f>
        <v>Arborea</v>
      </c>
      <c r="B173" t="str">
        <f>feed!B659</f>
        <v>Arbus</v>
      </c>
      <c r="C173">
        <f>feed!K659</f>
        <v>0</v>
      </c>
      <c r="D173">
        <f>SUMPRODUCT(MID(0&amp;feed!D659,LARGE(INDEX(ISNUMBER(--MID(feed!D659,ROW($1:$6),1))*
ROW($1:$6),0),ROW($1:$6))+1,1)*10^ROW($1:$6)/10)</f>
        <v>20</v>
      </c>
      <c r="E173">
        <f>SUMPRODUCT(MID(0&amp;feed!E659,LARGE(INDEX(ISNUMBER(--MID(feed!E659,ROW($1:$6),1))*
ROW($1:$6),0),ROW($1:$6))+1,1)*10^ROW($1:$6)/10)</f>
        <v>0</v>
      </c>
      <c r="F173" t="str">
        <f>feed!F659</f>
        <v>Finest of the 19th century</v>
      </c>
      <c r="G173">
        <f>SUMPRODUCT(MID(0&amp;feed!G659,LARGE(INDEX(ISNUMBER(--MID(feed!G659,ROW($1:$6),1))*
ROW($1:$6),0),ROW($1:$6))+1,1)*10^ROW($1:$6)/10)</f>
        <v>0</v>
      </c>
      <c r="H173">
        <f>ROUNDDOWN(G173/4, 0)</f>
        <v>0</v>
      </c>
      <c r="I173" t="str">
        <f>feed!H659</f>
        <v>Standard</v>
      </c>
      <c r="J173">
        <f>SUMPRODUCT(MID(0&amp;feed!I659,LARGE(INDEX(ISNUMBER(--MID(feed!I659,ROW($1:$20),1))*
ROW($1:$20),0),ROW($1:$20))+1,1)*10^ROW($1:$20)/10)</f>
        <v>92</v>
      </c>
      <c r="K173">
        <f>SUMPRODUCT(MID(0&amp;feed!L659,LARGE(INDEX(ISNUMBER(--MID(feed!L659,ROW($1:$6),1))*
ROW($1:$6),0),ROW($1:$6))+1,1)*10^ROW($1:$6)/10)</f>
        <v>323</v>
      </c>
      <c r="L173">
        <f>SUMPRODUCT(MID(0&amp;feed!T659,LARGE(INDEX(ISNUMBER(--MID(feed!T659,ROW($1:$6),1))*
ROW($1:$6),0),ROW($1:$6))+1,1)*10^ROW($1:$6)/10)</f>
        <v>0</v>
      </c>
      <c r="M173" t="str">
        <f>feed!N659</f>
        <v>West Africa</v>
      </c>
      <c r="N173">
        <f>SUMPRODUCT(MID(0&amp;feed!U659,LARGE(INDEX(ISNUMBER(--MID(feed!U659,ROW($1:$6),1))*
ROW($1:$6),0),ROW($1:$6))+1,1)*10^ROW($1:$6)/10)</f>
        <v>0</v>
      </c>
      <c r="O173" t="str">
        <f>feed!O659</f>
        <v>Untapped</v>
      </c>
      <c r="P173" t="str">
        <f>feed!P659</f>
        <v>None</v>
      </c>
      <c r="Q173" s="4">
        <f>IFERROR(LEFT(SUMPRODUCT(MID(0&amp;feed!R659,LARGE(INDEX(ISNUMBER(--MID(feed!R659,ROW($1:$6),1))*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ROW($1:$6),0),ROW($1:$6))+1,1)*10^ROW($1:$6)/10))-1)*1,TRIM(LEFT(SUMPRODUCT(MID(0&amp;feed!R659,LARGE(INDEX(ISNUMBER(--MID(feed!R659,ROW($1:$6),1))*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ROW($1:$6),0),ROW($1:$6))+1,1)*10^ROW($1:$6)/10))-1)))</f>
        <v>2000</v>
      </c>
      <c r="R173" s="5">
        <f>feed!V659</f>
        <v>0</v>
      </c>
      <c r="S173" t="str">
        <f>feed!S659</f>
        <v>http://blocgame.com/stats.php?id=57767</v>
      </c>
      <c r="T173" s="5" t="str">
        <f>feed!W659</f>
        <v>Nice</v>
      </c>
      <c r="U173" s="5" t="str">
        <f>feed!X659</f>
        <v>2 Hundred Tons per month</v>
      </c>
      <c r="V173" s="5">
        <f>feed!Y659</f>
        <v>0</v>
      </c>
    </row>
    <row r="174" spans="1:22" hidden="1" x14ac:dyDescent="0.25">
      <c r="A174" t="str">
        <f>feed!A516</f>
        <v>Gruys</v>
      </c>
      <c r="B174" t="str">
        <f>feed!B516</f>
        <v>Urak Harban</v>
      </c>
      <c r="C174">
        <f>feed!K516</f>
        <v>0</v>
      </c>
      <c r="D174">
        <f>SUMPRODUCT(MID(0&amp;feed!D516,LARGE(INDEX(ISNUMBER(--MID(feed!D516,ROW($1:$6),1))*
ROW($1:$6),0),ROW($1:$6))+1,1)*10^ROW($1:$6)/10)</f>
        <v>11</v>
      </c>
      <c r="E174">
        <f>SUMPRODUCT(MID(0&amp;feed!E516,LARGE(INDEX(ISNUMBER(--MID(feed!E516,ROW($1:$6),1))*
ROW($1:$6),0),ROW($1:$6))+1,1)*10^ROW($1:$6)/10)</f>
        <v>0</v>
      </c>
      <c r="F174" t="str">
        <f>feed!F516</f>
        <v>Finest of the 19th century</v>
      </c>
      <c r="G174">
        <f>SUMPRODUCT(MID(0&amp;feed!G516,LARGE(INDEX(ISNUMBER(--MID(feed!G516,ROW($1:$6),1))*
ROW($1:$6),0),ROW($1:$6))+1,1)*10^ROW($1:$6)/10)</f>
        <v>0</v>
      </c>
      <c r="H174">
        <f>ROUNDDOWN(G174/4, 0)</f>
        <v>0</v>
      </c>
      <c r="I174" t="str">
        <f>feed!H516</f>
        <v>Standard</v>
      </c>
      <c r="J174">
        <f>SUMPRODUCT(MID(0&amp;feed!I516,LARGE(INDEX(ISNUMBER(--MID(feed!I516,ROW($1:$20),1))*
ROW($1:$20),0),ROW($1:$20))+1,1)*10^ROW($1:$20)/10)</f>
        <v>91</v>
      </c>
      <c r="K174">
        <f>SUMPRODUCT(MID(0&amp;feed!L516,LARGE(INDEX(ISNUMBER(--MID(feed!L516,ROW($1:$6),1))*
ROW($1:$6),0),ROW($1:$6))+1,1)*10^ROW($1:$6)/10)</f>
        <v>326</v>
      </c>
      <c r="L174">
        <f>SUMPRODUCT(MID(0&amp;feed!T516,LARGE(INDEX(ISNUMBER(--MID(feed!T516,ROW($1:$6),1))*
ROW($1:$6),0),ROW($1:$6))+1,1)*10^ROW($1:$6)/10)</f>
        <v>0</v>
      </c>
      <c r="M174" t="str">
        <f>feed!N516</f>
        <v>Southern Africa</v>
      </c>
      <c r="N174">
        <f>SUMPRODUCT(MID(0&amp;feed!U516,LARGE(INDEX(ISNUMBER(--MID(feed!U516,ROW($1:$6),1))*
ROW($1:$6),0),ROW($1:$6))+1,1)*10^ROW($1:$6)/10)</f>
        <v>0</v>
      </c>
      <c r="O174" t="str">
        <f>feed!O516</f>
        <v>Untapped</v>
      </c>
      <c r="P174" t="str">
        <f>feed!P516</f>
        <v>None</v>
      </c>
      <c r="Q174" s="4">
        <f>IFERROR(LEFT(SUMPRODUCT(MID(0&amp;feed!R516,LARGE(INDEX(ISNUMBER(--MID(feed!R516,ROW($1:$6),1))*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ROW($1:$6),0),ROW($1:$6))+1,1)*10^ROW($1:$6)/10))-1)*1,TRIM(LEFT(SUMPRODUCT(MID(0&amp;feed!R516,LARGE(INDEX(ISNUMBER(--MID(feed!R516,ROW($1:$6),1))*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ROW($1:$6),0),ROW($1:$6))+1,1)*10^ROW($1:$6)/10))-1)))</f>
        <v>1960</v>
      </c>
      <c r="R174" s="5">
        <f>feed!V516</f>
        <v>0</v>
      </c>
      <c r="S174" t="str">
        <f>feed!S516</f>
        <v>http://blocgame.com/stats.php?id=54913</v>
      </c>
      <c r="T174" s="5" t="str">
        <f>feed!W516</f>
        <v>Nice</v>
      </c>
      <c r="U174" s="5" t="str">
        <f>feed!X516</f>
        <v>2 Hundred Tons per month</v>
      </c>
      <c r="V174" s="5">
        <f>feed!Y516</f>
        <v>0</v>
      </c>
    </row>
    <row r="175" spans="1:22" hidden="1" x14ac:dyDescent="0.25">
      <c r="A175" t="str">
        <f>feed!A661</f>
        <v>Jeldestia</v>
      </c>
      <c r="B175" t="str">
        <f>feed!B661</f>
        <v>VinnieVlad</v>
      </c>
      <c r="C175">
        <f>feed!K661</f>
        <v>0</v>
      </c>
      <c r="D175">
        <f>SUMPRODUCT(MID(0&amp;feed!D661,LARGE(INDEX(ISNUMBER(--MID(feed!D661,ROW($1:$6),1))*
ROW($1:$6),0),ROW($1:$6))+1,1)*10^ROW($1:$6)/10)</f>
        <v>3</v>
      </c>
      <c r="E175">
        <f>SUMPRODUCT(MID(0&amp;feed!E661,LARGE(INDEX(ISNUMBER(--MID(feed!E661,ROW($1:$6),1))*
ROW($1:$6),0),ROW($1:$6))+1,1)*10^ROW($1:$6)/10)</f>
        <v>0</v>
      </c>
      <c r="F175" t="str">
        <f>feed!F661</f>
        <v>Finest of the 19th century</v>
      </c>
      <c r="G175">
        <f>SUMPRODUCT(MID(0&amp;feed!G661,LARGE(INDEX(ISNUMBER(--MID(feed!G661,ROW($1:$6),1))*
ROW($1:$6),0),ROW($1:$6))+1,1)*10^ROW($1:$6)/10)</f>
        <v>0</v>
      </c>
      <c r="H175">
        <f>ROUNDDOWN(G175/4, 0)</f>
        <v>0</v>
      </c>
      <c r="I175" t="str">
        <f>feed!H661</f>
        <v>Standard</v>
      </c>
      <c r="J175">
        <f>SUMPRODUCT(MID(0&amp;feed!I661,LARGE(INDEX(ISNUMBER(--MID(feed!I661,ROW($1:$20),1))*
ROW($1:$20),0),ROW($1:$20))+1,1)*10^ROW($1:$20)/10)</f>
        <v>91</v>
      </c>
      <c r="K175">
        <f>SUMPRODUCT(MID(0&amp;feed!L661,LARGE(INDEX(ISNUMBER(--MID(feed!L661,ROW($1:$6),1))*
ROW($1:$6),0),ROW($1:$6))+1,1)*10^ROW($1:$6)/10)</f>
        <v>323</v>
      </c>
      <c r="L175">
        <f>SUMPRODUCT(MID(0&amp;feed!T661,LARGE(INDEX(ISNUMBER(--MID(feed!T661,ROW($1:$6),1))*
ROW($1:$6),0),ROW($1:$6))+1,1)*10^ROW($1:$6)/10)</f>
        <v>0</v>
      </c>
      <c r="M175" t="str">
        <f>feed!N661</f>
        <v>East Indies</v>
      </c>
      <c r="N175">
        <f>SUMPRODUCT(MID(0&amp;feed!U661,LARGE(INDEX(ISNUMBER(--MID(feed!U661,ROW($1:$6),1))*
ROW($1:$6),0),ROW($1:$6))+1,1)*10^ROW($1:$6)/10)</f>
        <v>0</v>
      </c>
      <c r="O175" t="str">
        <f>feed!O661</f>
        <v>Untapped</v>
      </c>
      <c r="P175" t="str">
        <f>feed!P661</f>
        <v>None</v>
      </c>
      <c r="Q175" s="4">
        <f>IFERROR(LEFT(SUMPRODUCT(MID(0&amp;feed!R661,LARGE(INDEX(ISNUMBER(--MID(feed!R661,ROW($1:$6),1))*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ROW($1:$6),0),ROW($1:$6))+1,1)*10^ROW($1:$6)/10))-1)*1,TRIM(LEFT(SUMPRODUCT(MID(0&amp;feed!R661,LARGE(INDEX(ISNUMBER(--MID(feed!R661,ROW($1:$6),1))*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ROW($1:$6),0),ROW($1:$6))+1,1)*10^ROW($1:$6)/10))-1)))</f>
        <v>1960</v>
      </c>
      <c r="R175" s="5">
        <f>feed!V661</f>
        <v>0</v>
      </c>
      <c r="S175" t="str">
        <f>feed!S661</f>
        <v>http://blocgame.com/stats.php?id=58355</v>
      </c>
      <c r="T175" s="5" t="str">
        <f>feed!W661</f>
        <v>Nice</v>
      </c>
      <c r="U175" s="5" t="str">
        <f>feed!X661</f>
        <v>2 Hundred Tons per month</v>
      </c>
      <c r="V175" s="5">
        <f>feed!Y661</f>
        <v>0</v>
      </c>
    </row>
    <row r="176" spans="1:22" hidden="1" x14ac:dyDescent="0.25">
      <c r="A176" t="str">
        <f>feed!A1912</f>
        <v>skrubrikei</v>
      </c>
      <c r="B176" t="str">
        <f>feed!B1912</f>
        <v>coweymcnuggets</v>
      </c>
      <c r="C176">
        <f>feed!K1912</f>
        <v>0</v>
      </c>
      <c r="D176">
        <f>SUMPRODUCT(MID(0&amp;feed!D1912,LARGE(INDEX(ISNUMBER(--MID(feed!D1912,ROW($1:$6),1))*
ROW($1:$6),0),ROW($1:$6))+1,1)*10^ROW($1:$6)/10)</f>
        <v>9</v>
      </c>
      <c r="E176">
        <f>SUMPRODUCT(MID(0&amp;feed!E1912,LARGE(INDEX(ISNUMBER(--MID(feed!E1912,ROW($1:$6),1))*
ROW($1:$6),0),ROW($1:$6))+1,1)*10^ROW($1:$6)/10)</f>
        <v>0</v>
      </c>
      <c r="F176" t="str">
        <f>feed!F1912</f>
        <v>Finest of the 19th century</v>
      </c>
      <c r="G176">
        <f>SUMPRODUCT(MID(0&amp;feed!G1912,LARGE(INDEX(ISNUMBER(--MID(feed!G1912,ROW($1:$6),1))*
ROW($1:$6),0),ROW($1:$6))+1,1)*10^ROW($1:$6)/10)</f>
        <v>0</v>
      </c>
      <c r="H176">
        <f>ROUNDDOWN(G176/4, 0)</f>
        <v>0</v>
      </c>
      <c r="I176" t="str">
        <f>feed!H1912</f>
        <v>Standard</v>
      </c>
      <c r="J176">
        <f>SUMPRODUCT(MID(0&amp;feed!I1912,LARGE(INDEX(ISNUMBER(--MID(feed!I1912,ROW($1:$20),1))*
ROW($1:$20),0),ROW($1:$20))+1,1)*10^ROW($1:$20)/10)</f>
        <v>89</v>
      </c>
      <c r="K176">
        <f>SUMPRODUCT(MID(0&amp;feed!L1912,LARGE(INDEX(ISNUMBER(--MID(feed!L1912,ROW($1:$6),1))*
ROW($1:$6),0),ROW($1:$6))+1,1)*10^ROW($1:$6)/10)</f>
        <v>279</v>
      </c>
      <c r="L176">
        <f>SUMPRODUCT(MID(0&amp;feed!T1912,LARGE(INDEX(ISNUMBER(--MID(feed!T1912,ROW($1:$6),1))*
ROW($1:$6),0),ROW($1:$6))+1,1)*10^ROW($1:$6)/10)</f>
        <v>0</v>
      </c>
      <c r="M176" t="str">
        <f>feed!N1912</f>
        <v>Pacific Rim</v>
      </c>
      <c r="N176">
        <f>SUMPRODUCT(MID(0&amp;feed!U1912,LARGE(INDEX(ISNUMBER(--MID(feed!U1912,ROW($1:$6),1))*
ROW($1:$6),0),ROW($1:$6))+1,1)*10^ROW($1:$6)/10)</f>
        <v>0</v>
      </c>
      <c r="O176" t="str">
        <f>feed!O1912</f>
        <v>Untapped</v>
      </c>
      <c r="P176" t="str">
        <f>feed!P1912</f>
        <v>None</v>
      </c>
      <c r="Q176" s="4">
        <f>IFERROR(LEFT(SUMPRODUCT(MID(0&amp;feed!R1912,LARGE(INDEX(ISNUMBER(--MID(feed!R1912,ROW($1:$6),1))*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ROW($1:$6),0),ROW($1:$6))+1,1)*10^ROW($1:$6)/10))-1)*1,TRIM(LEFT(SUMPRODUCT(MID(0&amp;feed!R1912,LARGE(INDEX(ISNUMBER(--MID(feed!R1912,ROW($1:$6),1))*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ROW($1:$6),0),ROW($1:$6))+1,1)*10^ROW($1:$6)/10))-1)))</f>
        <v>1633</v>
      </c>
      <c r="R176" s="5">
        <f>feed!V1912</f>
        <v>0</v>
      </c>
      <c r="S176" t="str">
        <f>feed!S1912</f>
        <v>http://blocgame.com/stats.php?id=48846</v>
      </c>
      <c r="T176" s="5" t="str">
        <f>feed!W1912</f>
        <v>Nice</v>
      </c>
      <c r="U176" s="5" t="str">
        <f>feed!X1912</f>
        <v>2 Hundred Tons per month</v>
      </c>
      <c r="V176" s="5">
        <f>feed!Y1912</f>
        <v>0</v>
      </c>
    </row>
    <row r="177" spans="1:22" hidden="1" x14ac:dyDescent="0.25">
      <c r="A177" t="str">
        <f>feed!A649</f>
        <v>Waiwud Iwanem</v>
      </c>
      <c r="B177" t="str">
        <f>feed!B649</f>
        <v>Hasaki Enkou</v>
      </c>
      <c r="C177">
        <f>feed!K649</f>
        <v>0</v>
      </c>
      <c r="D177">
        <f>SUMPRODUCT(MID(0&amp;feed!D649,LARGE(INDEX(ISNUMBER(--MID(feed!D649,ROW($1:$6),1))*
ROW($1:$6),0),ROW($1:$6))+1,1)*10^ROW($1:$6)/10)</f>
        <v>20</v>
      </c>
      <c r="E177">
        <f>SUMPRODUCT(MID(0&amp;feed!E649,LARGE(INDEX(ISNUMBER(--MID(feed!E649,ROW($1:$6),1))*
ROW($1:$6),0),ROW($1:$6))+1,1)*10^ROW($1:$6)/10)</f>
        <v>0</v>
      </c>
      <c r="F177" t="str">
        <f>feed!F649</f>
        <v>Finest of the 19th century</v>
      </c>
      <c r="G177">
        <f>SUMPRODUCT(MID(0&amp;feed!G649,LARGE(INDEX(ISNUMBER(--MID(feed!G649,ROW($1:$6),1))*
ROW($1:$6),0),ROW($1:$6))+1,1)*10^ROW($1:$6)/10)</f>
        <v>0</v>
      </c>
      <c r="H177">
        <f>ROUNDDOWN(G177/4, 0)</f>
        <v>0</v>
      </c>
      <c r="I177" t="str">
        <f>feed!H649</f>
        <v>Standard</v>
      </c>
      <c r="J177">
        <f>SUMPRODUCT(MID(0&amp;feed!I649,LARGE(INDEX(ISNUMBER(--MID(feed!I649,ROW($1:$20),1))*
ROW($1:$20),0),ROW($1:$20))+1,1)*10^ROW($1:$20)/10)</f>
        <v>88</v>
      </c>
      <c r="K177">
        <f>SUMPRODUCT(MID(0&amp;feed!L649,LARGE(INDEX(ISNUMBER(--MID(feed!L649,ROW($1:$6),1))*
ROW($1:$6),0),ROW($1:$6))+1,1)*10^ROW($1:$6)/10)</f>
        <v>323</v>
      </c>
      <c r="L177">
        <f>SUMPRODUCT(MID(0&amp;feed!T649,LARGE(INDEX(ISNUMBER(--MID(feed!T649,ROW($1:$6),1))*
ROW($1:$6),0),ROW($1:$6))+1,1)*10^ROW($1:$6)/10)</f>
        <v>0</v>
      </c>
      <c r="M177" t="str">
        <f>feed!N649</f>
        <v>East Indies</v>
      </c>
      <c r="N177">
        <f>SUMPRODUCT(MID(0&amp;feed!U649,LARGE(INDEX(ISNUMBER(--MID(feed!U649,ROW($1:$6),1))*
ROW($1:$6),0),ROW($1:$6))+1,1)*10^ROW($1:$6)/10)</f>
        <v>0</v>
      </c>
      <c r="O177" t="str">
        <f>feed!O649</f>
        <v>Untapped</v>
      </c>
      <c r="P177" t="str">
        <f>feed!P649</f>
        <v>None</v>
      </c>
      <c r="Q177" s="4">
        <f>IFERROR(LEFT(SUMPRODUCT(MID(0&amp;feed!R649,LARGE(INDEX(ISNUMBER(--MID(feed!R649,ROW($1:$6),1))*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ROW($1:$6),0),ROW($1:$6))+1,1)*10^ROW($1:$6)/10))-1)*1,TRIM(LEFT(SUMPRODUCT(MID(0&amp;feed!R649,LARGE(INDEX(ISNUMBER(--MID(feed!R649,ROW($1:$6),1))*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ROW($1:$6),0),ROW($1:$6))+1,1)*10^ROW($1:$6)/10))-1)))</f>
        <v>2000</v>
      </c>
      <c r="R177" s="5">
        <f>feed!V649</f>
        <v>0</v>
      </c>
      <c r="S177" t="str">
        <f>feed!S649</f>
        <v>http://blocgame.com/stats.php?id=54484</v>
      </c>
      <c r="T177" s="5" t="str">
        <f>feed!W649</f>
        <v>Nice</v>
      </c>
      <c r="U177" s="5" t="str">
        <f>feed!X649</f>
        <v>2 Hundred Tons per month</v>
      </c>
      <c r="V177" s="5">
        <f>feed!Y649</f>
        <v>0</v>
      </c>
    </row>
    <row r="178" spans="1:22" hidden="1" x14ac:dyDescent="0.25">
      <c r="A178" t="str">
        <f>feed!A709</f>
        <v>Guerilla</v>
      </c>
      <c r="B178" t="str">
        <f>feed!B709</f>
        <v>mohdirfan</v>
      </c>
      <c r="C178">
        <f>feed!K709</f>
        <v>0</v>
      </c>
      <c r="D178">
        <f>SUMPRODUCT(MID(0&amp;feed!D709,LARGE(INDEX(ISNUMBER(--MID(feed!D709,ROW($1:$6),1))*
ROW($1:$6),0),ROW($1:$6))+1,1)*10^ROW($1:$6)/10)</f>
        <v>20</v>
      </c>
      <c r="E178">
        <f>SUMPRODUCT(MID(0&amp;feed!E709,LARGE(INDEX(ISNUMBER(--MID(feed!E709,ROW($1:$6),1))*
ROW($1:$6),0),ROW($1:$6))+1,1)*10^ROW($1:$6)/10)</f>
        <v>0</v>
      </c>
      <c r="F178" t="str">
        <f>feed!F709</f>
        <v>Finest of the 19th century</v>
      </c>
      <c r="G178">
        <f>SUMPRODUCT(MID(0&amp;feed!G709,LARGE(INDEX(ISNUMBER(--MID(feed!G709,ROW($1:$6),1))*
ROW($1:$6),0),ROW($1:$6))+1,1)*10^ROW($1:$6)/10)</f>
        <v>0</v>
      </c>
      <c r="H178">
        <f>ROUNDDOWN(G178/4, 0)</f>
        <v>0</v>
      </c>
      <c r="I178" t="str">
        <f>feed!H709</f>
        <v>Standard</v>
      </c>
      <c r="J178">
        <f>SUMPRODUCT(MID(0&amp;feed!I709,LARGE(INDEX(ISNUMBER(--MID(feed!I709,ROW($1:$20),1))*
ROW($1:$20),0),ROW($1:$20))+1,1)*10^ROW($1:$20)/10)</f>
        <v>88</v>
      </c>
      <c r="K178">
        <f>SUMPRODUCT(MID(0&amp;feed!L709,LARGE(INDEX(ISNUMBER(--MID(feed!L709,ROW($1:$6),1))*
ROW($1:$6),0),ROW($1:$6))+1,1)*10^ROW($1:$6)/10)</f>
        <v>320</v>
      </c>
      <c r="L178">
        <f>SUMPRODUCT(MID(0&amp;feed!T709,LARGE(INDEX(ISNUMBER(--MID(feed!T709,ROW($1:$6),1))*
ROW($1:$6),0),ROW($1:$6))+1,1)*10^ROW($1:$6)/10)</f>
        <v>0</v>
      </c>
      <c r="M178" t="str">
        <f>feed!N709</f>
        <v>East Indies</v>
      </c>
      <c r="N178">
        <f>SUMPRODUCT(MID(0&amp;feed!U709,LARGE(INDEX(ISNUMBER(--MID(feed!U709,ROW($1:$6),1))*
ROW($1:$6),0),ROW($1:$6))+1,1)*10^ROW($1:$6)/10)</f>
        <v>0</v>
      </c>
      <c r="O178" t="str">
        <f>feed!O709</f>
        <v>Untapped</v>
      </c>
      <c r="P178" t="str">
        <f>feed!P709</f>
        <v>None</v>
      </c>
      <c r="Q178" s="4">
        <f>IFERROR(LEFT(SUMPRODUCT(MID(0&amp;feed!R709,LARGE(INDEX(ISNUMBER(--MID(feed!R709,ROW($1:$6),1))*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ROW($1:$6),0),ROW($1:$6))+1,1)*10^ROW($1:$6)/10))-1)*1,TRIM(LEFT(SUMPRODUCT(MID(0&amp;feed!R709,LARGE(INDEX(ISNUMBER(--MID(feed!R709,ROW($1:$6),1))*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ROW($1:$6),0),ROW($1:$6))+1,1)*10^ROW($1:$6)/10))-1)))</f>
        <v>2000</v>
      </c>
      <c r="R178" s="5">
        <f>feed!V709</f>
        <v>0</v>
      </c>
      <c r="S178" t="str">
        <f>feed!S709</f>
        <v>http://blocgame.com/stats.php?id=61854</v>
      </c>
      <c r="T178" s="5" t="str">
        <f>feed!W709</f>
        <v>Nice</v>
      </c>
      <c r="U178" s="5" t="str">
        <f>feed!X709</f>
        <v>2 Hundred Tons per month</v>
      </c>
      <c r="V178" s="5">
        <f>feed!Y709</f>
        <v>0</v>
      </c>
    </row>
    <row r="179" spans="1:22" hidden="1" x14ac:dyDescent="0.25">
      <c r="A179" t="str">
        <f>feed!A742</f>
        <v>Chepir</v>
      </c>
      <c r="B179" t="str">
        <f>feed!B742</f>
        <v>Sultan Zoul VII</v>
      </c>
      <c r="C179">
        <f>feed!K742</f>
        <v>0</v>
      </c>
      <c r="D179">
        <f>SUMPRODUCT(MID(0&amp;feed!D742,LARGE(INDEX(ISNUMBER(--MID(feed!D742,ROW($1:$6),1))*
ROW($1:$6),0),ROW($1:$6))+1,1)*10^ROW($1:$6)/10)</f>
        <v>20</v>
      </c>
      <c r="E179">
        <f>SUMPRODUCT(MID(0&amp;feed!E742,LARGE(INDEX(ISNUMBER(--MID(feed!E742,ROW($1:$6),1))*
ROW($1:$6),0),ROW($1:$6))+1,1)*10^ROW($1:$6)/10)</f>
        <v>0</v>
      </c>
      <c r="F179" t="str">
        <f>feed!F742</f>
        <v>Finest of the 19th century</v>
      </c>
      <c r="G179">
        <f>SUMPRODUCT(MID(0&amp;feed!G742,LARGE(INDEX(ISNUMBER(--MID(feed!G742,ROW($1:$6),1))*
ROW($1:$6),0),ROW($1:$6))+1,1)*10^ROW($1:$6)/10)</f>
        <v>0</v>
      </c>
      <c r="H179">
        <f>ROUNDDOWN(G179/4, 0)</f>
        <v>0</v>
      </c>
      <c r="I179" t="str">
        <f>feed!H742</f>
        <v>Standard</v>
      </c>
      <c r="J179">
        <f>SUMPRODUCT(MID(0&amp;feed!I742,LARGE(INDEX(ISNUMBER(--MID(feed!I742,ROW($1:$20),1))*
ROW($1:$20),0),ROW($1:$20))+1,1)*10^ROW($1:$20)/10)</f>
        <v>88</v>
      </c>
      <c r="K179">
        <f>SUMPRODUCT(MID(0&amp;feed!L742,LARGE(INDEX(ISNUMBER(--MID(feed!L742,ROW($1:$6),1))*
ROW($1:$6),0),ROW($1:$6))+1,1)*10^ROW($1:$6)/10)</f>
        <v>320</v>
      </c>
      <c r="L179">
        <f>SUMPRODUCT(MID(0&amp;feed!T742,LARGE(INDEX(ISNUMBER(--MID(feed!T742,ROW($1:$6),1))*
ROW($1:$6),0),ROW($1:$6))+1,1)*10^ROW($1:$6)/10)</f>
        <v>0</v>
      </c>
      <c r="M179" t="str">
        <f>feed!N742</f>
        <v>East Indies</v>
      </c>
      <c r="N179">
        <f>SUMPRODUCT(MID(0&amp;feed!U742,LARGE(INDEX(ISNUMBER(--MID(feed!U742,ROW($1:$6),1))*
ROW($1:$6),0),ROW($1:$6))+1,1)*10^ROW($1:$6)/10)</f>
        <v>0</v>
      </c>
      <c r="O179" t="str">
        <f>feed!O742</f>
        <v>Untapped</v>
      </c>
      <c r="P179" t="str">
        <f>feed!P742</f>
        <v>None</v>
      </c>
      <c r="Q179" s="4">
        <f>IFERROR(LEFT(SUMPRODUCT(MID(0&amp;feed!R742,LARGE(INDEX(ISNUMBER(--MID(feed!R742,ROW($1:$6),1))*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ROW($1:$6),0),ROW($1:$6))+1,1)*10^ROW($1:$6)/10))-1)*1,TRIM(LEFT(SUMPRODUCT(MID(0&amp;feed!R742,LARGE(INDEX(ISNUMBER(--MID(feed!R742,ROW($1:$6),1))*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ROW($1:$6),0),ROW($1:$6))+1,1)*10^ROW($1:$6)/10))-1)))</f>
        <v>2000</v>
      </c>
      <c r="R179" s="5">
        <f>feed!V742</f>
        <v>0</v>
      </c>
      <c r="S179" t="str">
        <f>feed!S742</f>
        <v>http://blocgame.com/stats.php?id=62835</v>
      </c>
      <c r="T179" s="5" t="str">
        <f>feed!W742</f>
        <v>Angelic</v>
      </c>
      <c r="U179" s="5" t="str">
        <f>feed!X742</f>
        <v>2 Hundred Tons per month</v>
      </c>
      <c r="V179" s="5">
        <f>feed!Y742</f>
        <v>0</v>
      </c>
    </row>
    <row r="180" spans="1:22" hidden="1" x14ac:dyDescent="0.25">
      <c r="A180" t="str">
        <f>feed!A705</f>
        <v>Jeoson Korea</v>
      </c>
      <c r="B180" t="str">
        <f>feed!B705</f>
        <v>Jwong-wal il</v>
      </c>
      <c r="C180">
        <f>feed!K705</f>
        <v>0</v>
      </c>
      <c r="D180">
        <f>SUMPRODUCT(MID(0&amp;feed!D705,LARGE(INDEX(ISNUMBER(--MID(feed!D705,ROW($1:$6),1))*
ROW($1:$6),0),ROW($1:$6))+1,1)*10^ROW($1:$6)/10)</f>
        <v>4</v>
      </c>
      <c r="E180">
        <f>SUMPRODUCT(MID(0&amp;feed!E705,LARGE(INDEX(ISNUMBER(--MID(feed!E705,ROW($1:$6),1))*
ROW($1:$6),0),ROW($1:$6))+1,1)*10^ROW($1:$6)/10)</f>
        <v>0</v>
      </c>
      <c r="F180" t="str">
        <f>feed!F705</f>
        <v>Finest of the 19th century</v>
      </c>
      <c r="G180">
        <f>SUMPRODUCT(MID(0&amp;feed!G705,LARGE(INDEX(ISNUMBER(--MID(feed!G705,ROW($1:$6),1))*
ROW($1:$6),0),ROW($1:$6))+1,1)*10^ROW($1:$6)/10)</f>
        <v>0</v>
      </c>
      <c r="H180">
        <f>ROUNDDOWN(G180/4, 0)</f>
        <v>0</v>
      </c>
      <c r="I180" t="str">
        <f>feed!H705</f>
        <v>Standard</v>
      </c>
      <c r="J180">
        <f>SUMPRODUCT(MID(0&amp;feed!I705,LARGE(INDEX(ISNUMBER(--MID(feed!I705,ROW($1:$20),1))*
ROW($1:$20),0),ROW($1:$20))+1,1)*10^ROW($1:$20)/10)</f>
        <v>88</v>
      </c>
      <c r="K180">
        <f>SUMPRODUCT(MID(0&amp;feed!L705,LARGE(INDEX(ISNUMBER(--MID(feed!L705,ROW($1:$6),1))*
ROW($1:$6),0),ROW($1:$6))+1,1)*10^ROW($1:$6)/10)</f>
        <v>321</v>
      </c>
      <c r="L180">
        <f>SUMPRODUCT(MID(0&amp;feed!T705,LARGE(INDEX(ISNUMBER(--MID(feed!T705,ROW($1:$6),1))*
ROW($1:$6),0),ROW($1:$6))+1,1)*10^ROW($1:$6)/10)</f>
        <v>0</v>
      </c>
      <c r="M180" t="str">
        <f>feed!N705</f>
        <v>China</v>
      </c>
      <c r="N180">
        <f>SUMPRODUCT(MID(0&amp;feed!U705,LARGE(INDEX(ISNUMBER(--MID(feed!U705,ROW($1:$6),1))*
ROW($1:$6),0),ROW($1:$6))+1,1)*10^ROW($1:$6)/10)</f>
        <v>0</v>
      </c>
      <c r="O180" t="str">
        <f>feed!O705</f>
        <v>Untapped</v>
      </c>
      <c r="P180" t="str">
        <f>feed!P705</f>
        <v>None</v>
      </c>
      <c r="Q180" s="4">
        <f>IFERROR(LEFT(SUMPRODUCT(MID(0&amp;feed!R705,LARGE(INDEX(ISNUMBER(--MID(feed!R705,ROW($1:$6),1))*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ROW($1:$6),0),ROW($1:$6))+1,1)*10^ROW($1:$6)/10))-1)*1,TRIM(LEFT(SUMPRODUCT(MID(0&amp;feed!R705,LARGE(INDEX(ISNUMBER(--MID(feed!R705,ROW($1:$6),1))*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ROW($1:$6),0),ROW($1:$6))+1,1)*10^ROW($1:$6)/10))-1)))</f>
        <v>1960</v>
      </c>
      <c r="R180" s="5">
        <f>feed!V705</f>
        <v>0</v>
      </c>
      <c r="S180" t="str">
        <f>feed!S705</f>
        <v>http://blocgame.com/stats.php?id=61438</v>
      </c>
      <c r="T180" s="5" t="str">
        <f>feed!W705</f>
        <v>Nice</v>
      </c>
      <c r="U180" s="5" t="str">
        <f>feed!X705</f>
        <v>2 Hundred Tons per month</v>
      </c>
      <c r="V180" s="5">
        <f>feed!Y705</f>
        <v>0</v>
      </c>
    </row>
    <row r="181" spans="1:22" hidden="1" x14ac:dyDescent="0.25">
      <c r="A181" t="str">
        <f>feed!A665</f>
        <v>Mazdoora</v>
      </c>
      <c r="B181" t="str">
        <f>feed!B665</f>
        <v>GireeshS</v>
      </c>
      <c r="C181">
        <f>feed!K665</f>
        <v>0</v>
      </c>
      <c r="D181">
        <f>SUMPRODUCT(MID(0&amp;feed!D665,LARGE(INDEX(ISNUMBER(--MID(feed!D665,ROW($1:$6),1))*
ROW($1:$6),0),ROW($1:$6))+1,1)*10^ROW($1:$6)/10)</f>
        <v>20</v>
      </c>
      <c r="E181">
        <f>SUMPRODUCT(MID(0&amp;feed!E665,LARGE(INDEX(ISNUMBER(--MID(feed!E665,ROW($1:$6),1))*
ROW($1:$6),0),ROW($1:$6))+1,1)*10^ROW($1:$6)/10)</f>
        <v>0</v>
      </c>
      <c r="F181" t="str">
        <f>feed!F665</f>
        <v>Finest of the 19th century</v>
      </c>
      <c r="G181">
        <f>SUMPRODUCT(MID(0&amp;feed!G665,LARGE(INDEX(ISNUMBER(--MID(feed!G665,ROW($1:$6),1))*
ROW($1:$6),0),ROW($1:$6))+1,1)*10^ROW($1:$6)/10)</f>
        <v>0</v>
      </c>
      <c r="H181">
        <f>ROUNDDOWN(G181/4, 0)</f>
        <v>0</v>
      </c>
      <c r="I181" t="str">
        <f>feed!H665</f>
        <v>Standard</v>
      </c>
      <c r="J181">
        <f>SUMPRODUCT(MID(0&amp;feed!I665,LARGE(INDEX(ISNUMBER(--MID(feed!I665,ROW($1:$20),1))*
ROW($1:$20),0),ROW($1:$20))+1,1)*10^ROW($1:$20)/10)</f>
        <v>87</v>
      </c>
      <c r="K181">
        <f>SUMPRODUCT(MID(0&amp;feed!L665,LARGE(INDEX(ISNUMBER(--MID(feed!L665,ROW($1:$6),1))*
ROW($1:$6),0),ROW($1:$6))+1,1)*10^ROW($1:$6)/10)</f>
        <v>323</v>
      </c>
      <c r="L181">
        <f>SUMPRODUCT(MID(0&amp;feed!T665,LARGE(INDEX(ISNUMBER(--MID(feed!T665,ROW($1:$6),1))*
ROW($1:$6),0),ROW($1:$6))+1,1)*10^ROW($1:$6)/10)</f>
        <v>0</v>
      </c>
      <c r="M181" t="str">
        <f>feed!N665</f>
        <v>East Indies</v>
      </c>
      <c r="N181">
        <f>SUMPRODUCT(MID(0&amp;feed!U665,LARGE(INDEX(ISNUMBER(--MID(feed!U665,ROW($1:$6),1))*
ROW($1:$6),0),ROW($1:$6))+1,1)*10^ROW($1:$6)/10)</f>
        <v>0</v>
      </c>
      <c r="O181" t="str">
        <f>feed!O665</f>
        <v>Untapped</v>
      </c>
      <c r="P181" t="str">
        <f>feed!P665</f>
        <v>None</v>
      </c>
      <c r="Q181" s="4">
        <f>IFERROR(LEFT(SUMPRODUCT(MID(0&amp;feed!R665,LARGE(INDEX(ISNUMBER(--MID(feed!R665,ROW($1:$6),1))*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ROW($1:$6),0),ROW($1:$6))+1,1)*10^ROW($1:$6)/10))-1)*1,TRIM(LEFT(SUMPRODUCT(MID(0&amp;feed!R665,LARGE(INDEX(ISNUMBER(--MID(feed!R665,ROW($1:$6),1))*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ROW($1:$6),0),ROW($1:$6))+1,1)*10^ROW($1:$6)/10))-1)))</f>
        <v>2000</v>
      </c>
      <c r="R181" s="5">
        <f>feed!V665</f>
        <v>0</v>
      </c>
      <c r="S181" t="str">
        <f>feed!S665</f>
        <v>http://blocgame.com/stats.php?id=59093</v>
      </c>
      <c r="T181" s="5" t="str">
        <f>feed!W665</f>
        <v>Nice</v>
      </c>
      <c r="U181" s="5" t="str">
        <f>feed!X665</f>
        <v>2 Hundred Tons per month</v>
      </c>
      <c r="V181" s="5">
        <f>feed!Y665</f>
        <v>0</v>
      </c>
    </row>
    <row r="182" spans="1:22" hidden="1" x14ac:dyDescent="0.25">
      <c r="A182" t="str">
        <f>feed!A770</f>
        <v>Pcmc warfare</v>
      </c>
      <c r="B182" t="str">
        <f>feed!B770</f>
        <v>Tokngulu</v>
      </c>
      <c r="C182">
        <f>feed!K770</f>
        <v>0</v>
      </c>
      <c r="D182">
        <f>SUMPRODUCT(MID(0&amp;feed!D770,LARGE(INDEX(ISNUMBER(--MID(feed!D770,ROW($1:$6),1))*
ROW($1:$6),0),ROW($1:$6))+1,1)*10^ROW($1:$6)/10)</f>
        <v>20</v>
      </c>
      <c r="E182">
        <f>SUMPRODUCT(MID(0&amp;feed!E770,LARGE(INDEX(ISNUMBER(--MID(feed!E770,ROW($1:$6),1))*
ROW($1:$6),0),ROW($1:$6))+1,1)*10^ROW($1:$6)/10)</f>
        <v>0</v>
      </c>
      <c r="F182" t="str">
        <f>feed!F770</f>
        <v>Finest of the 19th century</v>
      </c>
      <c r="G182">
        <f>SUMPRODUCT(MID(0&amp;feed!G770,LARGE(INDEX(ISNUMBER(--MID(feed!G770,ROW($1:$6),1))*
ROW($1:$6),0),ROW($1:$6))+1,1)*10^ROW($1:$6)/10)</f>
        <v>0</v>
      </c>
      <c r="H182">
        <f>ROUNDDOWN(G182/4, 0)</f>
        <v>0</v>
      </c>
      <c r="I182" t="str">
        <f>feed!H770</f>
        <v>Standard</v>
      </c>
      <c r="J182">
        <f>SUMPRODUCT(MID(0&amp;feed!I770,LARGE(INDEX(ISNUMBER(--MID(feed!I770,ROW($1:$20),1))*
ROW($1:$20),0),ROW($1:$20))+1,1)*10^ROW($1:$20)/10)</f>
        <v>86</v>
      </c>
      <c r="K182">
        <f>SUMPRODUCT(MID(0&amp;feed!L770,LARGE(INDEX(ISNUMBER(--MID(feed!L770,ROW($1:$6),1))*
ROW($1:$6),0),ROW($1:$6))+1,1)*10^ROW($1:$6)/10)</f>
        <v>320</v>
      </c>
      <c r="L182">
        <f>SUMPRODUCT(MID(0&amp;feed!T770,LARGE(INDEX(ISNUMBER(--MID(feed!T770,ROW($1:$6),1))*
ROW($1:$6),0),ROW($1:$6))+1,1)*10^ROW($1:$6)/10)</f>
        <v>0</v>
      </c>
      <c r="M182" t="str">
        <f>feed!N770</f>
        <v>East Indies</v>
      </c>
      <c r="N182">
        <f>SUMPRODUCT(MID(0&amp;feed!U770,LARGE(INDEX(ISNUMBER(--MID(feed!U770,ROW($1:$6),1))*
ROW($1:$6),0),ROW($1:$6))+1,1)*10^ROW($1:$6)/10)</f>
        <v>0</v>
      </c>
      <c r="O182" t="str">
        <f>feed!O770</f>
        <v>Untapped</v>
      </c>
      <c r="P182" t="str">
        <f>feed!P770</f>
        <v>None</v>
      </c>
      <c r="Q182" s="4">
        <f>IFERROR(LEFT(SUMPRODUCT(MID(0&amp;feed!R770,LARGE(INDEX(ISNUMBER(--MID(feed!R770,ROW($1:$6),1))*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ROW($1:$6),0),ROW($1:$6))+1,1)*10^ROW($1:$6)/10))-1)*1,TRIM(LEFT(SUMPRODUCT(MID(0&amp;feed!R770,LARGE(INDEX(ISNUMBER(--MID(feed!R770,ROW($1:$6),1))*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ROW($1:$6),0),ROW($1:$6))+1,1)*10^ROW($1:$6)/10))-1)))</f>
        <v>2000</v>
      </c>
      <c r="R182" s="5">
        <f>feed!V770</f>
        <v>0</v>
      </c>
      <c r="S182" t="str">
        <f>feed!S770</f>
        <v>http://blocgame.com/stats.php?id=62924</v>
      </c>
      <c r="T182" s="5" t="str">
        <f>feed!W770</f>
        <v>Angelic</v>
      </c>
      <c r="U182" s="5" t="str">
        <f>feed!X770</f>
        <v>2 Hundred Tons per month</v>
      </c>
      <c r="V182" s="5">
        <f>feed!Y770</f>
        <v>0</v>
      </c>
    </row>
    <row r="183" spans="1:22" hidden="1" x14ac:dyDescent="0.25">
      <c r="A183" t="str">
        <f>feed!A1944</f>
        <v>Novoslavija</v>
      </c>
      <c r="B183" t="str">
        <f>feed!B1944</f>
        <v>Rade Latinovic</v>
      </c>
      <c r="C183">
        <f>feed!K1944</f>
        <v>0</v>
      </c>
      <c r="D183">
        <f>SUMPRODUCT(MID(0&amp;feed!D1944,LARGE(INDEX(ISNUMBER(--MID(feed!D1944,ROW($1:$6),1))*
ROW($1:$6),0),ROW($1:$6))+1,1)*10^ROW($1:$6)/10)</f>
        <v>8</v>
      </c>
      <c r="E183">
        <f>SUMPRODUCT(MID(0&amp;feed!E1944,LARGE(INDEX(ISNUMBER(--MID(feed!E1944,ROW($1:$6),1))*
ROW($1:$6),0),ROW($1:$6))+1,1)*10^ROW($1:$6)/10)</f>
        <v>0</v>
      </c>
      <c r="F183" t="str">
        <f>feed!F1944</f>
        <v>Finest of the 19th century</v>
      </c>
      <c r="G183">
        <f>SUMPRODUCT(MID(0&amp;feed!G1944,LARGE(INDEX(ISNUMBER(--MID(feed!G1944,ROW($1:$6),1))*
ROW($1:$6),0),ROW($1:$6))+1,1)*10^ROW($1:$6)/10)</f>
        <v>0</v>
      </c>
      <c r="H183">
        <f>ROUNDDOWN(G183/4, 0)</f>
        <v>0</v>
      </c>
      <c r="I183" t="str">
        <f>feed!H1944</f>
        <v>Standard</v>
      </c>
      <c r="J183">
        <f>SUMPRODUCT(MID(0&amp;feed!I1944,LARGE(INDEX(ISNUMBER(--MID(feed!I1944,ROW($1:$20),1))*
ROW($1:$20),0),ROW($1:$20))+1,1)*10^ROW($1:$20)/10)</f>
        <v>85</v>
      </c>
      <c r="K183">
        <f>SUMPRODUCT(MID(0&amp;feed!L1944,LARGE(INDEX(ISNUMBER(--MID(feed!L1944,ROW($1:$6),1))*
ROW($1:$6),0),ROW($1:$6))+1,1)*10^ROW($1:$6)/10)</f>
        <v>269</v>
      </c>
      <c r="L183">
        <f>SUMPRODUCT(MID(0&amp;feed!T1944,LARGE(INDEX(ISNUMBER(--MID(feed!T1944,ROW($1:$6),1))*
ROW($1:$6),0),ROW($1:$6))+1,1)*10^ROW($1:$6)/10)</f>
        <v>0</v>
      </c>
      <c r="M183" t="str">
        <f>feed!N1944</f>
        <v>Pacific Rim</v>
      </c>
      <c r="N183">
        <f>SUMPRODUCT(MID(0&amp;feed!U1944,LARGE(INDEX(ISNUMBER(--MID(feed!U1944,ROW($1:$6),1))*
ROW($1:$6),0),ROW($1:$6))+1,1)*10^ROW($1:$6)/10)</f>
        <v>0</v>
      </c>
      <c r="O183" t="str">
        <f>feed!O1944</f>
        <v>Untapped</v>
      </c>
      <c r="P183" t="str">
        <f>feed!P1944</f>
        <v>None</v>
      </c>
      <c r="Q183" s="4">
        <f>IFERROR(LEFT(SUMPRODUCT(MID(0&amp;feed!R1944,LARGE(INDEX(ISNUMBER(--MID(feed!R1944,ROW($1:$6),1))*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ROW($1:$6),0),ROW($1:$6))+1,1)*10^ROW($1:$6)/10))-1)*1,TRIM(LEFT(SUMPRODUCT(MID(0&amp;feed!R1944,LARGE(INDEX(ISNUMBER(--MID(feed!R1944,ROW($1:$6),1))*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ROW($1:$6),0),ROW($1:$6))+1,1)*10^ROW($1:$6)/10))-1)))</f>
        <v>1633</v>
      </c>
      <c r="R183" s="5">
        <f>feed!V1944</f>
        <v>0</v>
      </c>
      <c r="S183" t="str">
        <f>feed!S1944</f>
        <v>http://blocgame.com/stats.php?id=60204</v>
      </c>
      <c r="T183" s="5" t="str">
        <f>feed!W1944</f>
        <v>Nice</v>
      </c>
      <c r="U183" s="5" t="str">
        <f>feed!X1944</f>
        <v>2 Hundred Tons per month</v>
      </c>
      <c r="V183" s="5">
        <f>feed!Y1944</f>
        <v>0</v>
      </c>
    </row>
    <row r="184" spans="1:22" hidden="1" x14ac:dyDescent="0.25">
      <c r="A184" t="str">
        <f>feed!A239</f>
        <v>Sanepid</v>
      </c>
      <c r="B184" t="str">
        <f>feed!B239</f>
        <v>Claude Fromage</v>
      </c>
      <c r="C184" t="str">
        <f>feed!K239</f>
        <v>Lithuanian Coalition</v>
      </c>
      <c r="D184">
        <f>SUMPRODUCT(MID(0&amp;feed!D239,LARGE(INDEX(ISNUMBER(--MID(feed!D239,ROW($1:$6),1))*
ROW($1:$6),0),ROW($1:$6))+1,1)*10^ROW($1:$6)/10)</f>
        <v>18</v>
      </c>
      <c r="E184">
        <f>SUMPRODUCT(MID(0&amp;feed!E239,LARGE(INDEX(ISNUMBER(--MID(feed!E239,ROW($1:$6),1))*
ROW($1:$6),0),ROW($1:$6))+1,1)*10^ROW($1:$6)/10)</f>
        <v>0</v>
      </c>
      <c r="F184" t="str">
        <f>feed!F239</f>
        <v>Finest of the 19th century</v>
      </c>
      <c r="G184">
        <f>SUMPRODUCT(MID(0&amp;feed!G239,LARGE(INDEX(ISNUMBER(--MID(feed!G239,ROW($1:$6),1))*
ROW($1:$6),0),ROW($1:$6))+1,1)*10^ROW($1:$6)/10)</f>
        <v>0</v>
      </c>
      <c r="H184">
        <f>ROUNDDOWN(G184/4, 0)</f>
        <v>0</v>
      </c>
      <c r="I184" t="str">
        <f>feed!H239</f>
        <v>Standard</v>
      </c>
      <c r="J184">
        <f>SUMPRODUCT(MID(0&amp;feed!I239,LARGE(INDEX(ISNUMBER(--MID(feed!I239,ROW($1:$20),1))*
ROW($1:$20),0),ROW($1:$20))+1,1)*10^ROW($1:$20)/10)</f>
        <v>84</v>
      </c>
      <c r="K184">
        <f>SUMPRODUCT(MID(0&amp;feed!L239,LARGE(INDEX(ISNUMBER(--MID(feed!L239,ROW($1:$6),1))*
ROW($1:$6),0),ROW($1:$6))+1,1)*10^ROW($1:$6)/10)</f>
        <v>357</v>
      </c>
      <c r="L184">
        <f>SUMPRODUCT(MID(0&amp;feed!T239,LARGE(INDEX(ISNUMBER(--MID(feed!T239,ROW($1:$6),1))*
ROW($1:$6),0),ROW($1:$6))+1,1)*10^ROW($1:$6)/10)</f>
        <v>296</v>
      </c>
      <c r="M184" t="str">
        <f>feed!N239</f>
        <v>Southern Africa</v>
      </c>
      <c r="N184">
        <f>SUMPRODUCT(MID(0&amp;feed!U239,LARGE(INDEX(ISNUMBER(--MID(feed!U239,ROW($1:$6),1))*
ROW($1:$6),0),ROW($1:$6))+1,1)*10^ROW($1:$6)/10)</f>
        <v>0</v>
      </c>
      <c r="O184" t="str">
        <f>feed!O239</f>
        <v>Untapped</v>
      </c>
      <c r="P184" t="str">
        <f>feed!P239</f>
        <v>None</v>
      </c>
      <c r="Q184" s="4">
        <f>IFERROR(LEFT(SUMPRODUCT(MID(0&amp;feed!R239,LARGE(INDEX(ISNUMBER(--MID(feed!R239,ROW($1:$6),1))*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ROW($1:$6),0),ROW($1:$6))+1,1)*10^ROW($1:$6)/10))-1)*1,TRIM(LEFT(SUMPRODUCT(MID(0&amp;feed!R239,LARGE(INDEX(ISNUMBER(--MID(feed!R239,ROW($1:$6),1))*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ROW($1:$6),0),ROW($1:$6))+1,1)*10^ROW($1:$6)/10))-1)))</f>
        <v>2000</v>
      </c>
      <c r="R184" s="5">
        <f>feed!V239</f>
        <v>0</v>
      </c>
      <c r="S184" t="str">
        <f>feed!S239</f>
        <v>http://blocgame.com/stats.php?id=61592</v>
      </c>
      <c r="T184" s="5" t="str">
        <f>feed!W239</f>
        <v>Nice</v>
      </c>
      <c r="U184" s="5" t="str">
        <f>feed!X239</f>
        <v>4 Hundred Tons per month</v>
      </c>
      <c r="V184" s="5" t="str">
        <f>feed!Y239</f>
        <v>1 Mbbl per month</v>
      </c>
    </row>
    <row r="185" spans="1:22" hidden="1" x14ac:dyDescent="0.25">
      <c r="A185" t="str">
        <f>feed!A282</f>
        <v>Pizzarriba</v>
      </c>
      <c r="B185" t="str">
        <f>feed!B282</f>
        <v>Speedy Gonzales</v>
      </c>
      <c r="C185" t="str">
        <f>feed!K282</f>
        <v>Che Guevara League</v>
      </c>
      <c r="D185">
        <f>SUMPRODUCT(MID(0&amp;feed!D282,LARGE(INDEX(ISNUMBER(--MID(feed!D282,ROW($1:$6),1))*
ROW($1:$6),0),ROW($1:$6))+1,1)*10^ROW($1:$6)/10)</f>
        <v>39</v>
      </c>
      <c r="E185">
        <f>SUMPRODUCT(MID(0&amp;feed!E282,LARGE(INDEX(ISNUMBER(--MID(feed!E282,ROW($1:$6),1))*
ROW($1:$6),0),ROW($1:$6))+1,1)*10^ROW($1:$6)/10)</f>
        <v>0</v>
      </c>
      <c r="F185" t="str">
        <f>feed!F282</f>
        <v>First World War surplus</v>
      </c>
      <c r="G185">
        <f>SUMPRODUCT(MID(0&amp;feed!G282,LARGE(INDEX(ISNUMBER(--MID(feed!G282,ROW($1:$6),1))*
ROW($1:$6),0),ROW($1:$6))+1,1)*10^ROW($1:$6)/10)</f>
        <v>0</v>
      </c>
      <c r="H185">
        <f>ROUNDDOWN(G185/4, 0)</f>
        <v>0</v>
      </c>
      <c r="I185" t="str">
        <f>feed!H282</f>
        <v>Elite</v>
      </c>
      <c r="J185">
        <f>SUMPRODUCT(MID(0&amp;feed!I282,LARGE(INDEX(ISNUMBER(--MID(feed!I282,ROW($1:$20),1))*
ROW($1:$20),0),ROW($1:$20))+1,1)*10^ROW($1:$20)/10)</f>
        <v>83</v>
      </c>
      <c r="K185">
        <f>SUMPRODUCT(MID(0&amp;feed!L282,LARGE(INDEX(ISNUMBER(--MID(feed!L282,ROW($1:$6),1))*
ROW($1:$6),0),ROW($1:$6))+1,1)*10^ROW($1:$6)/10)</f>
        <v>349</v>
      </c>
      <c r="L185">
        <f>SUMPRODUCT(MID(0&amp;feed!T282,LARGE(INDEX(ISNUMBER(--MID(feed!T282,ROW($1:$6),1))*
ROW($1:$6),0),ROW($1:$6))+1,1)*10^ROW($1:$6)/10)</f>
        <v>0</v>
      </c>
      <c r="M185" t="str">
        <f>feed!N282</f>
        <v>Caribbean</v>
      </c>
      <c r="N185">
        <f>SUMPRODUCT(MID(0&amp;feed!U282,LARGE(INDEX(ISNUMBER(--MID(feed!U282,ROW($1:$6),1))*
ROW($1:$6),0),ROW($1:$6))+1,1)*10^ROW($1:$6)/10)</f>
        <v>0</v>
      </c>
      <c r="O185" t="str">
        <f>feed!O282</f>
        <v>Untapped</v>
      </c>
      <c r="P185" t="str">
        <f>feed!P282</f>
        <v>None</v>
      </c>
      <c r="Q185" s="4">
        <f>IFERROR(LEFT(SUMPRODUCT(MID(0&amp;feed!R282,LARGE(INDEX(ISNUMBER(--MID(feed!R282,ROW($1:$6),1))*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ROW($1:$6),0),ROW($1:$6))+1,1)*10^ROW($1:$6)/10))-1)*1,TRIM(LEFT(SUMPRODUCT(MID(0&amp;feed!R282,LARGE(INDEX(ISNUMBER(--MID(feed!R282,ROW($1:$6),1))*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ROW($1:$6),0),ROW($1:$6))+1,1)*10^ROW($1:$6)/10))-1)))</f>
        <v>2000</v>
      </c>
      <c r="R185" s="5">
        <f>feed!V282</f>
        <v>0</v>
      </c>
      <c r="S185" t="str">
        <f>feed!S282</f>
        <v>http://blocgame.com/stats.php?id=62957</v>
      </c>
      <c r="T185" s="5" t="str">
        <f>feed!W282</f>
        <v>Nice</v>
      </c>
      <c r="U185" s="5" t="str">
        <f>feed!X282</f>
        <v>2 Hundred Tons per month</v>
      </c>
      <c r="V185" s="5">
        <f>feed!Y282</f>
        <v>0</v>
      </c>
    </row>
    <row r="186" spans="1:22" hidden="1" x14ac:dyDescent="0.25">
      <c r="A186" t="str">
        <f>feed!A695</f>
        <v>Molfrika</v>
      </c>
      <c r="B186" t="str">
        <f>feed!B695</f>
        <v>McMol</v>
      </c>
      <c r="C186" t="str">
        <f>feed!K695</f>
        <v>Brotherhood of Nod</v>
      </c>
      <c r="D186">
        <f>SUMPRODUCT(MID(0&amp;feed!D695,LARGE(INDEX(ISNUMBER(--MID(feed!D695,ROW($1:$6),1))*
ROW($1:$6),0),ROW($1:$6))+1,1)*10^ROW($1:$6)/10)</f>
        <v>25</v>
      </c>
      <c r="E186">
        <f>SUMPRODUCT(MID(0&amp;feed!E695,LARGE(INDEX(ISNUMBER(--MID(feed!E695,ROW($1:$6),1))*
ROW($1:$6),0),ROW($1:$6))+1,1)*10^ROW($1:$6)/10)</f>
        <v>0</v>
      </c>
      <c r="F186" t="str">
        <f>feed!F695</f>
        <v>First World War surplus</v>
      </c>
      <c r="G186">
        <f>SUMPRODUCT(MID(0&amp;feed!G695,LARGE(INDEX(ISNUMBER(--MID(feed!G695,ROW($1:$6),1))*
ROW($1:$6),0),ROW($1:$6))+1,1)*10^ROW($1:$6)/10)</f>
        <v>0</v>
      </c>
      <c r="H186">
        <f>ROUNDDOWN(G186/4, 0)</f>
        <v>0</v>
      </c>
      <c r="I186" t="str">
        <f>feed!H695</f>
        <v>Elite</v>
      </c>
      <c r="J186">
        <f>SUMPRODUCT(MID(0&amp;feed!I695,LARGE(INDEX(ISNUMBER(--MID(feed!I695,ROW($1:$20),1))*
ROW($1:$20),0),ROW($1:$20))+1,1)*10^ROW($1:$20)/10)</f>
        <v>83</v>
      </c>
      <c r="K186">
        <f>SUMPRODUCT(MID(0&amp;feed!L695,LARGE(INDEX(ISNUMBER(--MID(feed!L695,ROW($1:$6),1))*
ROW($1:$6),0),ROW($1:$6))+1,1)*10^ROW($1:$6)/10)</f>
        <v>320</v>
      </c>
      <c r="L186">
        <f>SUMPRODUCT(MID(0&amp;feed!T695,LARGE(INDEX(ISNUMBER(--MID(feed!T695,ROW($1:$6),1))*
ROW($1:$6),0),ROW($1:$6))+1,1)*10^ROW($1:$6)/10)</f>
        <v>0</v>
      </c>
      <c r="M186" t="str">
        <f>feed!N695</f>
        <v>Amazonia</v>
      </c>
      <c r="N186">
        <f>SUMPRODUCT(MID(0&amp;feed!U695,LARGE(INDEX(ISNUMBER(--MID(feed!U695,ROW($1:$6),1))*
ROW($1:$6),0),ROW($1:$6))+1,1)*10^ROW($1:$6)/10)</f>
        <v>0</v>
      </c>
      <c r="O186" t="str">
        <f>feed!O695</f>
        <v>Untapped</v>
      </c>
      <c r="P186" t="str">
        <f>feed!P695</f>
        <v>None</v>
      </c>
      <c r="Q186" s="4">
        <f>IFERROR(LEFT(SUMPRODUCT(MID(0&amp;feed!R695,LARGE(INDEX(ISNUMBER(--MID(feed!R695,ROW($1:$6),1))*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ROW($1:$6),0),ROW($1:$6))+1,1)*10^ROW($1:$6)/10))-1)*1,TRIM(LEFT(SUMPRODUCT(MID(0&amp;feed!R695,LARGE(INDEX(ISNUMBER(--MID(feed!R695,ROW($1:$6),1))*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ROW($1:$6),0),ROW($1:$6))+1,1)*10^ROW($1:$6)/10))-1)))</f>
        <v>2000</v>
      </c>
      <c r="R186" s="5">
        <f>feed!V695</f>
        <v>0</v>
      </c>
      <c r="S186" t="str">
        <f>feed!S695</f>
        <v>http://blocgame.com/stats.php?id=60920</v>
      </c>
      <c r="T186" s="5" t="str">
        <f>feed!W695</f>
        <v>Nice</v>
      </c>
      <c r="U186" s="5" t="str">
        <f>feed!X695</f>
        <v>2 Hundred Tons per month</v>
      </c>
      <c r="V186" s="5">
        <f>feed!Y695</f>
        <v>0</v>
      </c>
    </row>
    <row r="187" spans="1:22" hidden="1" x14ac:dyDescent="0.25">
      <c r="A187" t="str">
        <f>feed!A1176</f>
        <v>Kalathana</v>
      </c>
      <c r="B187" t="str">
        <f>feed!B1176</f>
        <v>mdmie</v>
      </c>
      <c r="C187">
        <f>feed!K1176</f>
        <v>0</v>
      </c>
      <c r="D187">
        <f>SUMPRODUCT(MID(0&amp;feed!D1176,LARGE(INDEX(ISNUMBER(--MID(feed!D1176,ROW($1:$6),1))*
ROW($1:$6),0),ROW($1:$6))+1,1)*10^ROW($1:$6)/10)</f>
        <v>25</v>
      </c>
      <c r="E187">
        <f>SUMPRODUCT(MID(0&amp;feed!E1176,LARGE(INDEX(ISNUMBER(--MID(feed!E1176,ROW($1:$6),1))*
ROW($1:$6),0),ROW($1:$6))+1,1)*10^ROW($1:$6)/10)</f>
        <v>0</v>
      </c>
      <c r="F187" t="str">
        <f>feed!F1176</f>
        <v>First World War surplus</v>
      </c>
      <c r="G187">
        <f>SUMPRODUCT(MID(0&amp;feed!G1176,LARGE(INDEX(ISNUMBER(--MID(feed!G1176,ROW($1:$6),1))*
ROW($1:$6),0),ROW($1:$6))+1,1)*10^ROW($1:$6)/10)</f>
        <v>0</v>
      </c>
      <c r="H187">
        <f>ROUNDDOWN(G187/4, 0)</f>
        <v>0</v>
      </c>
      <c r="I187" t="str">
        <f>feed!H1176</f>
        <v>Elite</v>
      </c>
      <c r="J187">
        <f>SUMPRODUCT(MID(0&amp;feed!I1176,LARGE(INDEX(ISNUMBER(--MID(feed!I1176,ROW($1:$20),1))*
ROW($1:$20),0),ROW($1:$20))+1,1)*10^ROW($1:$20)/10)</f>
        <v>83</v>
      </c>
      <c r="K187">
        <f>SUMPRODUCT(MID(0&amp;feed!L1176,LARGE(INDEX(ISNUMBER(--MID(feed!L1176,ROW($1:$6),1))*
ROW($1:$6),0),ROW($1:$6))+1,1)*10^ROW($1:$6)/10)</f>
        <v>310</v>
      </c>
      <c r="L187">
        <f>SUMPRODUCT(MID(0&amp;feed!T1176,LARGE(INDEX(ISNUMBER(--MID(feed!T1176,ROW($1:$6),1))*
ROW($1:$6),0),ROW($1:$6))+1,1)*10^ROW($1:$6)/10)</f>
        <v>124</v>
      </c>
      <c r="M187" t="str">
        <f>feed!N1176</f>
        <v>East Indies</v>
      </c>
      <c r="N187">
        <f>SUMPRODUCT(MID(0&amp;feed!U1176,LARGE(INDEX(ISNUMBER(--MID(feed!U1176,ROW($1:$6),1))*
ROW($1:$6),0),ROW($1:$6))+1,1)*10^ROW($1:$6)/10)</f>
        <v>0</v>
      </c>
      <c r="O187" t="str">
        <f>feed!O1176</f>
        <v>Untapped</v>
      </c>
      <c r="P187" t="str">
        <f>feed!P1176</f>
        <v>None</v>
      </c>
      <c r="Q187" s="4">
        <f>IFERROR(LEFT(SUMPRODUCT(MID(0&amp;feed!R1176,LARGE(INDEX(ISNUMBER(--MID(feed!R1176,ROW($1:$6),1))*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ROW($1:$6),0),ROW($1:$6))+1,1)*10^ROW($1:$6)/10))-1)*1,TRIM(LEFT(SUMPRODUCT(MID(0&amp;feed!R1176,LARGE(INDEX(ISNUMBER(--MID(feed!R1176,ROW($1:$6),1))*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ROW($1:$6),0),ROW($1:$6))+1,1)*10^ROW($1:$6)/10))-1)))</f>
        <v>2000</v>
      </c>
      <c r="R187" s="5">
        <f>feed!V1176</f>
        <v>0</v>
      </c>
      <c r="S187" t="str">
        <f>feed!S1176</f>
        <v>http://blocgame.com/stats.php?id=60514</v>
      </c>
      <c r="T187" s="5" t="str">
        <f>feed!W1176</f>
        <v>Angelic</v>
      </c>
      <c r="U187" s="5" t="str">
        <f>feed!X1176</f>
        <v>4 Hundred Tons per month</v>
      </c>
      <c r="V187" s="5" t="str">
        <f>feed!Y1176</f>
        <v>1 Mbbl per month</v>
      </c>
    </row>
    <row r="188" spans="1:22" hidden="1" x14ac:dyDescent="0.25">
      <c r="A188" t="str">
        <f>feed!A732</f>
        <v>rusua</v>
      </c>
      <c r="B188" t="str">
        <f>feed!B732</f>
        <v>dark__Warrior</v>
      </c>
      <c r="C188">
        <f>feed!K732</f>
        <v>0</v>
      </c>
      <c r="D188">
        <f>SUMPRODUCT(MID(0&amp;feed!D732,LARGE(INDEX(ISNUMBER(--MID(feed!D732,ROW($1:$6),1))*
ROW($1:$6),0),ROW($1:$6))+1,1)*10^ROW($1:$6)/10)</f>
        <v>20</v>
      </c>
      <c r="E188">
        <f>SUMPRODUCT(MID(0&amp;feed!E732,LARGE(INDEX(ISNUMBER(--MID(feed!E732,ROW($1:$6),1))*
ROW($1:$6),0),ROW($1:$6))+1,1)*10^ROW($1:$6)/10)</f>
        <v>0</v>
      </c>
      <c r="F188" t="str">
        <f>feed!F732</f>
        <v>Finest of the 19th century</v>
      </c>
      <c r="G188">
        <f>SUMPRODUCT(MID(0&amp;feed!G732,LARGE(INDEX(ISNUMBER(--MID(feed!G732,ROW($1:$6),1))*
ROW($1:$6),0),ROW($1:$6))+1,1)*10^ROW($1:$6)/10)</f>
        <v>0</v>
      </c>
      <c r="H188">
        <f>ROUNDDOWN(G188/4, 0)</f>
        <v>0</v>
      </c>
      <c r="I188" t="str">
        <f>feed!H732</f>
        <v>Elite</v>
      </c>
      <c r="J188">
        <f>SUMPRODUCT(MID(0&amp;feed!I732,LARGE(INDEX(ISNUMBER(--MID(feed!I732,ROW($1:$20),1))*
ROW($1:$20),0),ROW($1:$20))+1,1)*10^ROW($1:$20)/10)</f>
        <v>83</v>
      </c>
      <c r="K188">
        <f>SUMPRODUCT(MID(0&amp;feed!L732,LARGE(INDEX(ISNUMBER(--MID(feed!L732,ROW($1:$6),1))*
ROW($1:$6),0),ROW($1:$6))+1,1)*10^ROW($1:$6)/10)</f>
        <v>320</v>
      </c>
      <c r="L188">
        <f>SUMPRODUCT(MID(0&amp;feed!T732,LARGE(INDEX(ISNUMBER(--MID(feed!T732,ROW($1:$6),1))*
ROW($1:$6),0),ROW($1:$6))+1,1)*10^ROW($1:$6)/10)</f>
        <v>0</v>
      </c>
      <c r="M188" t="str">
        <f>feed!N732</f>
        <v>Pacific Rim</v>
      </c>
      <c r="N188">
        <f>SUMPRODUCT(MID(0&amp;feed!U732,LARGE(INDEX(ISNUMBER(--MID(feed!U732,ROW($1:$6),1))*
ROW($1:$6),0),ROW($1:$6))+1,1)*10^ROW($1:$6)/10)</f>
        <v>0</v>
      </c>
      <c r="O188" t="str">
        <f>feed!O732</f>
        <v>Untapped</v>
      </c>
      <c r="P188" t="str">
        <f>feed!P732</f>
        <v>None</v>
      </c>
      <c r="Q188" s="4">
        <f>IFERROR(LEFT(SUMPRODUCT(MID(0&amp;feed!R732,LARGE(INDEX(ISNUMBER(--MID(feed!R732,ROW($1:$6),1))*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ROW($1:$6),0),ROW($1:$6))+1,1)*10^ROW($1:$6)/10))-1)*1,TRIM(LEFT(SUMPRODUCT(MID(0&amp;feed!R732,LARGE(INDEX(ISNUMBER(--MID(feed!R732,ROW($1:$6),1))*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ROW($1:$6),0),ROW($1:$6))+1,1)*10^ROW($1:$6)/10))-1)))</f>
        <v>2000</v>
      </c>
      <c r="R188" s="5">
        <f>feed!V732</f>
        <v>0</v>
      </c>
      <c r="S188" t="str">
        <f>feed!S732</f>
        <v>http://blocgame.com/stats.php?id=62632</v>
      </c>
      <c r="T188" s="5" t="str">
        <f>feed!W732</f>
        <v>Nice</v>
      </c>
      <c r="U188" s="5" t="str">
        <f>feed!X732</f>
        <v>2 Hundred Tons per month</v>
      </c>
      <c r="V188" s="5">
        <f>feed!Y732</f>
        <v>0</v>
      </c>
    </row>
    <row r="189" spans="1:22" hidden="1" x14ac:dyDescent="0.25">
      <c r="A189" t="str">
        <f>feed!A1004</f>
        <v>Galifrey</v>
      </c>
      <c r="B189" t="str">
        <f>feed!B1004</f>
        <v>Eduardo lomeli</v>
      </c>
      <c r="C189">
        <f>feed!K1004</f>
        <v>0</v>
      </c>
      <c r="D189">
        <f>SUMPRODUCT(MID(0&amp;feed!D1004,LARGE(INDEX(ISNUMBER(--MID(feed!D1004,ROW($1:$6),1))*
ROW($1:$6),0),ROW($1:$6))+1,1)*10^ROW($1:$6)/10)</f>
        <v>25</v>
      </c>
      <c r="E189">
        <f>SUMPRODUCT(MID(0&amp;feed!E1004,LARGE(INDEX(ISNUMBER(--MID(feed!E1004,ROW($1:$6),1))*
ROW($1:$6),0),ROW($1:$6))+1,1)*10^ROW($1:$6)/10)</f>
        <v>0</v>
      </c>
      <c r="F189" t="str">
        <f>feed!F1004</f>
        <v>First World War surplus</v>
      </c>
      <c r="G189">
        <f>SUMPRODUCT(MID(0&amp;feed!G1004,LARGE(INDEX(ISNUMBER(--MID(feed!G1004,ROW($1:$6),1))*
ROW($1:$6),0),ROW($1:$6))+1,1)*10^ROW($1:$6)/10)</f>
        <v>0</v>
      </c>
      <c r="H189">
        <f>ROUNDDOWN(G189/4, 0)</f>
        <v>0</v>
      </c>
      <c r="I189" t="str">
        <f>feed!H1004</f>
        <v>Elite</v>
      </c>
      <c r="J189">
        <f>SUMPRODUCT(MID(0&amp;feed!I1004,LARGE(INDEX(ISNUMBER(--MID(feed!I1004,ROW($1:$20),1))*
ROW($1:$20),0),ROW($1:$20))+1,1)*10^ROW($1:$20)/10)</f>
        <v>83</v>
      </c>
      <c r="K189">
        <f>SUMPRODUCT(MID(0&amp;feed!L1004,LARGE(INDEX(ISNUMBER(--MID(feed!L1004,ROW($1:$6),1))*
ROW($1:$6),0),ROW($1:$6))+1,1)*10^ROW($1:$6)/10)</f>
        <v>318</v>
      </c>
      <c r="L189">
        <f>SUMPRODUCT(MID(0&amp;feed!T1004,LARGE(INDEX(ISNUMBER(--MID(feed!T1004,ROW($1:$6),1))*
ROW($1:$6),0),ROW($1:$6))+1,1)*10^ROW($1:$6)/10)</f>
        <v>0</v>
      </c>
      <c r="M189" t="str">
        <f>feed!N1004</f>
        <v>West Africa</v>
      </c>
      <c r="N189">
        <f>SUMPRODUCT(MID(0&amp;feed!U1004,LARGE(INDEX(ISNUMBER(--MID(feed!U1004,ROW($1:$6),1))*
ROW($1:$6),0),ROW($1:$6))+1,1)*10^ROW($1:$6)/10)</f>
        <v>0</v>
      </c>
      <c r="O189" t="str">
        <f>feed!O1004</f>
        <v>Untapped</v>
      </c>
      <c r="P189" t="str">
        <f>feed!P1004</f>
        <v>None</v>
      </c>
      <c r="Q189" s="4">
        <f>IFERROR(LEFT(SUMPRODUCT(MID(0&amp;feed!R1004,LARGE(INDEX(ISNUMBER(--MID(feed!R1004,ROW($1:$6),1))*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ROW($1:$6),0),ROW($1:$6))+1,1)*10^ROW($1:$6)/10))-1)*1,TRIM(LEFT(SUMPRODUCT(MID(0&amp;feed!R1004,LARGE(INDEX(ISNUMBER(--MID(feed!R1004,ROW($1:$6),1))*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ROW($1:$6),0),ROW($1:$6))+1,1)*10^ROW($1:$6)/10))-1)))</f>
        <v>2000</v>
      </c>
      <c r="R189" s="5">
        <f>feed!V1004</f>
        <v>0</v>
      </c>
      <c r="S189" t="str">
        <f>feed!S1004</f>
        <v>http://blocgame.com/stats.php?id=51939</v>
      </c>
      <c r="T189" s="5" t="str">
        <f>feed!W1004</f>
        <v>Nice</v>
      </c>
      <c r="U189" s="5" t="str">
        <f>feed!X1004</f>
        <v>2 Hundred Tons per month</v>
      </c>
      <c r="V189" s="5">
        <f>feed!Y1004</f>
        <v>0</v>
      </c>
    </row>
    <row r="190" spans="1:22" hidden="1" x14ac:dyDescent="0.25">
      <c r="A190" t="str">
        <f>feed!A656</f>
        <v>Istanland</v>
      </c>
      <c r="B190" t="str">
        <f>feed!B656</f>
        <v>Supreme Leader Tom</v>
      </c>
      <c r="C190">
        <f>feed!K656</f>
        <v>0</v>
      </c>
      <c r="D190">
        <f>SUMPRODUCT(MID(0&amp;feed!D656,LARGE(INDEX(ISNUMBER(--MID(feed!D656,ROW($1:$6),1))*
ROW($1:$6),0),ROW($1:$6))+1,1)*10^ROW($1:$6)/10)</f>
        <v>15</v>
      </c>
      <c r="E190">
        <f>SUMPRODUCT(MID(0&amp;feed!E656,LARGE(INDEX(ISNUMBER(--MID(feed!E656,ROW($1:$6),1))*
ROW($1:$6),0),ROW($1:$6))+1,1)*10^ROW($1:$6)/10)</f>
        <v>0</v>
      </c>
      <c r="F190" t="str">
        <f>feed!F656</f>
        <v>First World War surplus</v>
      </c>
      <c r="G190">
        <f>SUMPRODUCT(MID(0&amp;feed!G656,LARGE(INDEX(ISNUMBER(--MID(feed!G656,ROW($1:$6),1))*
ROW($1:$6),0),ROW($1:$6))+1,1)*10^ROW($1:$6)/10)</f>
        <v>0</v>
      </c>
      <c r="H190">
        <f>ROUNDDOWN(G190/4, 0)</f>
        <v>0</v>
      </c>
      <c r="I190" t="str">
        <f>feed!H656</f>
        <v>Elite</v>
      </c>
      <c r="J190">
        <f>SUMPRODUCT(MID(0&amp;feed!I656,LARGE(INDEX(ISNUMBER(--MID(feed!I656,ROW($1:$20),1))*
ROW($1:$20),0),ROW($1:$20))+1,1)*10^ROW($1:$20)/10)</f>
        <v>83</v>
      </c>
      <c r="K190">
        <f>SUMPRODUCT(MID(0&amp;feed!L656,LARGE(INDEX(ISNUMBER(--MID(feed!L656,ROW($1:$6),1))*
ROW($1:$6),0),ROW($1:$6))+1,1)*10^ROW($1:$6)/10)</f>
        <v>323</v>
      </c>
      <c r="L190">
        <f>SUMPRODUCT(MID(0&amp;feed!T656,LARGE(INDEX(ISNUMBER(--MID(feed!T656,ROW($1:$6),1))*
ROW($1:$6),0),ROW($1:$6))+1,1)*10^ROW($1:$6)/10)</f>
        <v>0</v>
      </c>
      <c r="M190" t="str">
        <f>feed!N656</f>
        <v>Mesoamerica</v>
      </c>
      <c r="N190">
        <f>SUMPRODUCT(MID(0&amp;feed!U656,LARGE(INDEX(ISNUMBER(--MID(feed!U656,ROW($1:$6),1))*
ROW($1:$6),0),ROW($1:$6))+1,1)*10^ROW($1:$6)/10)</f>
        <v>0</v>
      </c>
      <c r="O190" t="str">
        <f>feed!O656</f>
        <v>Untapped</v>
      </c>
      <c r="P190" t="str">
        <f>feed!P656</f>
        <v>None</v>
      </c>
      <c r="Q190" s="4">
        <f>IFERROR(LEFT(SUMPRODUCT(MID(0&amp;feed!R656,LARGE(INDEX(ISNUMBER(--MID(feed!R656,ROW($1:$6),1))*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ROW($1:$6),0),ROW($1:$6))+1,1)*10^ROW($1:$6)/10))-1)*1,TRIM(LEFT(SUMPRODUCT(MID(0&amp;feed!R656,LARGE(INDEX(ISNUMBER(--MID(feed!R656,ROW($1:$6),1))*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ROW($1:$6),0),ROW($1:$6))+1,1)*10^ROW($1:$6)/10))-1)))</f>
        <v>1980</v>
      </c>
      <c r="R190" s="5">
        <f>feed!V656</f>
        <v>0</v>
      </c>
      <c r="S190" t="str">
        <f>feed!S656</f>
        <v>http://blocgame.com/stats.php?id=55749</v>
      </c>
      <c r="T190" s="5" t="str">
        <f>feed!W656</f>
        <v>Nice</v>
      </c>
      <c r="U190" s="5" t="str">
        <f>feed!X656</f>
        <v>2 Hundred Tons per month</v>
      </c>
      <c r="V190" s="5">
        <f>feed!Y656</f>
        <v>0</v>
      </c>
    </row>
    <row r="191" spans="1:22" hidden="1" x14ac:dyDescent="0.25">
      <c r="A191" t="str">
        <f>feed!A1860</f>
        <v>Cimbu</v>
      </c>
      <c r="B191" t="str">
        <f>feed!B1860</f>
        <v>Brausepaul1977</v>
      </c>
      <c r="C191">
        <f>feed!K1860</f>
        <v>0</v>
      </c>
      <c r="D191">
        <f>SUMPRODUCT(MID(0&amp;feed!D1860,LARGE(INDEX(ISNUMBER(--MID(feed!D1860,ROW($1:$6),1))*
ROW($1:$6),0),ROW($1:$6))+1,1)*10^ROW($1:$6)/10)</f>
        <v>8</v>
      </c>
      <c r="E191">
        <f>SUMPRODUCT(MID(0&amp;feed!E1860,LARGE(INDEX(ISNUMBER(--MID(feed!E1860,ROW($1:$6),1))*
ROW($1:$6),0),ROW($1:$6))+1,1)*10^ROW($1:$6)/10)</f>
        <v>0</v>
      </c>
      <c r="F191" t="str">
        <f>feed!F1860</f>
        <v>Finest of the 19th century</v>
      </c>
      <c r="G191">
        <f>SUMPRODUCT(MID(0&amp;feed!G1860,LARGE(INDEX(ISNUMBER(--MID(feed!G1860,ROW($1:$6),1))*
ROW($1:$6),0),ROW($1:$6))+1,1)*10^ROW($1:$6)/10)</f>
        <v>0</v>
      </c>
      <c r="H191">
        <f>ROUNDDOWN(G191/4, 0)</f>
        <v>0</v>
      </c>
      <c r="I191" t="str">
        <f>feed!H1860</f>
        <v>Standard</v>
      </c>
      <c r="J191">
        <f>SUMPRODUCT(MID(0&amp;feed!I1860,LARGE(INDEX(ISNUMBER(--MID(feed!I1860,ROW($1:$20),1))*
ROW($1:$20),0),ROW($1:$20))+1,1)*10^ROW($1:$20)/10)</f>
        <v>83</v>
      </c>
      <c r="K191">
        <f>SUMPRODUCT(MID(0&amp;feed!L1860,LARGE(INDEX(ISNUMBER(--MID(feed!L1860,ROW($1:$6),1))*
ROW($1:$6),0),ROW($1:$6))+1,1)*10^ROW($1:$6)/10)</f>
        <v>280</v>
      </c>
      <c r="L191">
        <f>SUMPRODUCT(MID(0&amp;feed!T1860,LARGE(INDEX(ISNUMBER(--MID(feed!T1860,ROW($1:$6),1))*
ROW($1:$6),0),ROW($1:$6))+1,1)*10^ROW($1:$6)/10)</f>
        <v>1</v>
      </c>
      <c r="M191" t="str">
        <f>feed!N1860</f>
        <v>Amazonia</v>
      </c>
      <c r="N191">
        <f>SUMPRODUCT(MID(0&amp;feed!U1860,LARGE(INDEX(ISNUMBER(--MID(feed!U1860,ROW($1:$6),1))*
ROW($1:$6),0),ROW($1:$6))+1,1)*10^ROW($1:$6)/10)</f>
        <v>0</v>
      </c>
      <c r="O191" t="str">
        <f>feed!O1860</f>
        <v>Untapped</v>
      </c>
      <c r="P191" t="str">
        <f>feed!P1860</f>
        <v>None</v>
      </c>
      <c r="Q191" s="4">
        <f>IFERROR(LEFT(SUMPRODUCT(MID(0&amp;feed!R1860,LARGE(INDEX(ISNUMBER(--MID(feed!R1860,ROW($1:$6),1))*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ROW($1:$6),0),ROW($1:$6))+1,1)*10^ROW($1:$6)/10))-1)*1,TRIM(LEFT(SUMPRODUCT(MID(0&amp;feed!R1860,LARGE(INDEX(ISNUMBER(--MID(feed!R1860,ROW($1:$6),1))*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ROW($1:$6),0),ROW($1:$6))+1,1)*10^ROW($1:$6)/10))-1)))</f>
        <v>1633</v>
      </c>
      <c r="R191" s="5">
        <f>feed!V1860</f>
        <v>0</v>
      </c>
      <c r="S191" t="str">
        <f>feed!S1860</f>
        <v>http://blocgame.com/stats.php?id=62933</v>
      </c>
      <c r="T191" s="5" t="str">
        <f>feed!W1860</f>
        <v>Nice</v>
      </c>
      <c r="U191" s="5" t="str">
        <f>feed!X1860</f>
        <v>3 Hundred Tons per month</v>
      </c>
      <c r="V191" s="5" t="str">
        <f>feed!Y1860</f>
        <v>1 Mbbl per month</v>
      </c>
    </row>
    <row r="192" spans="1:22" hidden="1" x14ac:dyDescent="0.25">
      <c r="A192" t="str">
        <f>feed!A1100</f>
        <v>Treehuggers</v>
      </c>
      <c r="B192" t="str">
        <f>feed!B1100</f>
        <v>Treehugger</v>
      </c>
      <c r="C192">
        <f>feed!K1100</f>
        <v>0</v>
      </c>
      <c r="D192">
        <f>SUMPRODUCT(MID(0&amp;feed!D1100,LARGE(INDEX(ISNUMBER(--MID(feed!D1100,ROW($1:$6),1))*
ROW($1:$6),0),ROW($1:$6))+1,1)*10^ROW($1:$6)/10)</f>
        <v>9</v>
      </c>
      <c r="E192">
        <f>SUMPRODUCT(MID(0&amp;feed!E1100,LARGE(INDEX(ISNUMBER(--MID(feed!E1100,ROW($1:$6),1))*
ROW($1:$6),0),ROW($1:$6))+1,1)*10^ROW($1:$6)/10)</f>
        <v>0</v>
      </c>
      <c r="F192" t="str">
        <f>feed!F1100</f>
        <v>Finest of the 19th century</v>
      </c>
      <c r="G192">
        <f>SUMPRODUCT(MID(0&amp;feed!G1100,LARGE(INDEX(ISNUMBER(--MID(feed!G1100,ROW($1:$6),1))*
ROW($1:$6),0),ROW($1:$6))+1,1)*10^ROW($1:$6)/10)</f>
        <v>0</v>
      </c>
      <c r="H192">
        <f>ROUNDDOWN(G192/4, 0)</f>
        <v>0</v>
      </c>
      <c r="I192" t="str">
        <f>feed!H1100</f>
        <v>Standard</v>
      </c>
      <c r="J192">
        <f>SUMPRODUCT(MID(0&amp;feed!I1100,LARGE(INDEX(ISNUMBER(--MID(feed!I1100,ROW($1:$20),1))*
ROW($1:$20),0),ROW($1:$20))+1,1)*10^ROW($1:$20)/10)</f>
        <v>83</v>
      </c>
      <c r="K192">
        <f>SUMPRODUCT(MID(0&amp;feed!L1100,LARGE(INDEX(ISNUMBER(--MID(feed!L1100,ROW($1:$6),1))*
ROW($1:$6),0),ROW($1:$6))+1,1)*10^ROW($1:$6)/10)</f>
        <v>331</v>
      </c>
      <c r="L192">
        <f>SUMPRODUCT(MID(0&amp;feed!T1100,LARGE(INDEX(ISNUMBER(--MID(feed!T1100,ROW($1:$6),1))*
ROW($1:$6),0),ROW($1:$6))+1,1)*10^ROW($1:$6)/10)</f>
        <v>0</v>
      </c>
      <c r="M192" t="str">
        <f>feed!N1100</f>
        <v>Egypt</v>
      </c>
      <c r="N192">
        <f>SUMPRODUCT(MID(0&amp;feed!U1100,LARGE(INDEX(ISNUMBER(--MID(feed!U1100,ROW($1:$6),1))*
ROW($1:$6),0),ROW($1:$6))+1,1)*10^ROW($1:$6)/10)</f>
        <v>0</v>
      </c>
      <c r="O192" t="str">
        <f>feed!O1100</f>
        <v>Untapped</v>
      </c>
      <c r="P192" t="str">
        <f>feed!P1100</f>
        <v>None</v>
      </c>
      <c r="Q192" s="4">
        <f>IFERROR(LEFT(SUMPRODUCT(MID(0&amp;feed!R1100,LARGE(INDEX(ISNUMBER(--MID(feed!R1100,ROW($1:$6),1))*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ROW($1:$6),0),ROW($1:$6))+1,1)*10^ROW($1:$6)/10))-1)*1,TRIM(LEFT(SUMPRODUCT(MID(0&amp;feed!R1100,LARGE(INDEX(ISNUMBER(--MID(feed!R1100,ROW($1:$6),1))*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ROW($1:$6),0),ROW($1:$6))+1,1)*10^ROW($1:$6)/10))-1)))</f>
        <v>1633</v>
      </c>
      <c r="R192" s="5">
        <f>feed!V1100</f>
        <v>0</v>
      </c>
      <c r="S192" t="str">
        <f>feed!S1100</f>
        <v>http://blocgame.com/stats.php?id=42299</v>
      </c>
      <c r="T192" s="5" t="str">
        <f>feed!W1100</f>
        <v>Nice</v>
      </c>
      <c r="U192" s="5" t="str">
        <f>feed!X1100</f>
        <v>2 Hundred Tons per month</v>
      </c>
      <c r="V192" s="5">
        <f>feed!Y1100</f>
        <v>0</v>
      </c>
    </row>
    <row r="193" spans="1:22" hidden="1" x14ac:dyDescent="0.25">
      <c r="A193" t="str">
        <f>feed!A1323</f>
        <v>16 Shanty Huts</v>
      </c>
      <c r="B193" t="str">
        <f>feed!B1323</f>
        <v>Infantimpaler</v>
      </c>
      <c r="C193">
        <f>feed!K1323</f>
        <v>0</v>
      </c>
      <c r="D193">
        <f>SUMPRODUCT(MID(0&amp;feed!D1323,LARGE(INDEX(ISNUMBER(--MID(feed!D1323,ROW($1:$6),1))*
ROW($1:$6),0),ROW($1:$6))+1,1)*10^ROW($1:$6)/10)</f>
        <v>6</v>
      </c>
      <c r="E193">
        <f>SUMPRODUCT(MID(0&amp;feed!E1323,LARGE(INDEX(ISNUMBER(--MID(feed!E1323,ROW($1:$6),1))*
ROW($1:$6),0),ROW($1:$6))+1,1)*10^ROW($1:$6)/10)</f>
        <v>0</v>
      </c>
      <c r="F193" t="str">
        <f>feed!F1323</f>
        <v>Finest of the 19th century</v>
      </c>
      <c r="G193">
        <f>SUMPRODUCT(MID(0&amp;feed!G1323,LARGE(INDEX(ISNUMBER(--MID(feed!G1323,ROW($1:$6),1))*
ROW($1:$6),0),ROW($1:$6))+1,1)*10^ROW($1:$6)/10)</f>
        <v>0</v>
      </c>
      <c r="H193">
        <f>ROUNDDOWN(G193/4, 0)</f>
        <v>0</v>
      </c>
      <c r="I193" t="str">
        <f>feed!H1323</f>
        <v>Standard</v>
      </c>
      <c r="J193">
        <f>SUMPRODUCT(MID(0&amp;feed!I1323,LARGE(INDEX(ISNUMBER(--MID(feed!I1323,ROW($1:$20),1))*
ROW($1:$20),0),ROW($1:$20))+1,1)*10^ROW($1:$20)/10)</f>
        <v>83</v>
      </c>
      <c r="K193">
        <f>SUMPRODUCT(MID(0&amp;feed!L1323,LARGE(INDEX(ISNUMBER(--MID(feed!L1323,ROW($1:$6),1))*
ROW($1:$6),0),ROW($1:$6))+1,1)*10^ROW($1:$6)/10)</f>
        <v>312</v>
      </c>
      <c r="L193">
        <f>SUMPRODUCT(MID(0&amp;feed!T1323,LARGE(INDEX(ISNUMBER(--MID(feed!T1323,ROW($1:$6),1))*
ROW($1:$6),0),ROW($1:$6))+1,1)*10^ROW($1:$6)/10)</f>
        <v>0</v>
      </c>
      <c r="M193" t="str">
        <f>feed!N1323</f>
        <v>Congo</v>
      </c>
      <c r="N193">
        <f>SUMPRODUCT(MID(0&amp;feed!U1323,LARGE(INDEX(ISNUMBER(--MID(feed!U1323,ROW($1:$6),1))*
ROW($1:$6),0),ROW($1:$6))+1,1)*10^ROW($1:$6)/10)</f>
        <v>0</v>
      </c>
      <c r="O193" t="str">
        <f>feed!O1323</f>
        <v>Untapped</v>
      </c>
      <c r="P193" t="str">
        <f>feed!P1323</f>
        <v>None</v>
      </c>
      <c r="Q193" s="4">
        <f>IFERROR(LEFT(SUMPRODUCT(MID(0&amp;feed!R1323,LARGE(INDEX(ISNUMBER(--MID(feed!R1323,ROW($1:$6),1))*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ROW($1:$6),0),ROW($1:$6))+1,1)*10^ROW($1:$6)/10))-1)*1,TRIM(LEFT(SUMPRODUCT(MID(0&amp;feed!R1323,LARGE(INDEX(ISNUMBER(--MID(feed!R1323,ROW($1:$6),1))*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ROW($1:$6),0),ROW($1:$6))+1,1)*10^ROW($1:$6)/10))-1)))</f>
        <v>1633</v>
      </c>
      <c r="R193" s="5">
        <f>feed!V1323</f>
        <v>0</v>
      </c>
      <c r="S193" t="str">
        <f>feed!S1323</f>
        <v>http://blocgame.com/stats.php?id=51155</v>
      </c>
      <c r="T193" s="5" t="str">
        <f>feed!W1323</f>
        <v>Nice</v>
      </c>
      <c r="U193" s="5" t="str">
        <f>feed!X1323</f>
        <v>2 Hundred Tons per month</v>
      </c>
      <c r="V193" s="5">
        <f>feed!Y1323</f>
        <v>0</v>
      </c>
    </row>
    <row r="194" spans="1:22" hidden="1" x14ac:dyDescent="0.25">
      <c r="A194" t="str">
        <f>feed!A1721</f>
        <v>Volne Vilki</v>
      </c>
      <c r="B194" t="str">
        <f>feed!B1721</f>
        <v>Vilk</v>
      </c>
      <c r="C194">
        <f>feed!K1721</f>
        <v>0</v>
      </c>
      <c r="D194">
        <f>SUMPRODUCT(MID(0&amp;feed!D1721,LARGE(INDEX(ISNUMBER(--MID(feed!D1721,ROW($1:$6),1))*
ROW($1:$6),0),ROW($1:$6))+1,1)*10^ROW($1:$6)/10)</f>
        <v>9</v>
      </c>
      <c r="E194">
        <f>SUMPRODUCT(MID(0&amp;feed!E1721,LARGE(INDEX(ISNUMBER(--MID(feed!E1721,ROW($1:$6),1))*
ROW($1:$6),0),ROW($1:$6))+1,1)*10^ROW($1:$6)/10)</f>
        <v>0</v>
      </c>
      <c r="F194" t="str">
        <f>feed!F1721</f>
        <v>Finest of the 19th century</v>
      </c>
      <c r="G194">
        <f>SUMPRODUCT(MID(0&amp;feed!G1721,LARGE(INDEX(ISNUMBER(--MID(feed!G1721,ROW($1:$6),1))*
ROW($1:$6),0),ROW($1:$6))+1,1)*10^ROW($1:$6)/10)</f>
        <v>0</v>
      </c>
      <c r="H194">
        <f>ROUNDDOWN(G194/4, 0)</f>
        <v>0</v>
      </c>
      <c r="I194" t="str">
        <f>feed!H1721</f>
        <v>Standard</v>
      </c>
      <c r="J194">
        <f>SUMPRODUCT(MID(0&amp;feed!I1721,LARGE(INDEX(ISNUMBER(--MID(feed!I1721,ROW($1:$20),1))*
ROW($1:$20),0),ROW($1:$20))+1,1)*10^ROW($1:$20)/10)</f>
        <v>83</v>
      </c>
      <c r="K194">
        <f>SUMPRODUCT(MID(0&amp;feed!L1721,LARGE(INDEX(ISNUMBER(--MID(feed!L1721,ROW($1:$6),1))*
ROW($1:$6),0),ROW($1:$6))+1,1)*10^ROW($1:$6)/10)</f>
        <v>298</v>
      </c>
      <c r="L194">
        <f>SUMPRODUCT(MID(0&amp;feed!T1721,LARGE(INDEX(ISNUMBER(--MID(feed!T1721,ROW($1:$6),1))*
ROW($1:$6),0),ROW($1:$6))+1,1)*10^ROW($1:$6)/10)</f>
        <v>0</v>
      </c>
      <c r="M194" t="str">
        <f>feed!N1721</f>
        <v>Atlas</v>
      </c>
      <c r="N194">
        <f>SUMPRODUCT(MID(0&amp;feed!U1721,LARGE(INDEX(ISNUMBER(--MID(feed!U1721,ROW($1:$6),1))*
ROW($1:$6),0),ROW($1:$6))+1,1)*10^ROW($1:$6)/10)</f>
        <v>0</v>
      </c>
      <c r="O194" t="str">
        <f>feed!O1721</f>
        <v>Untapped</v>
      </c>
      <c r="P194" t="str">
        <f>feed!P1721</f>
        <v>None</v>
      </c>
      <c r="Q194" s="4">
        <f>IFERROR(LEFT(SUMPRODUCT(MID(0&amp;feed!R1721,LARGE(INDEX(ISNUMBER(--MID(feed!R1721,ROW($1:$6),1))*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ROW($1:$6),0),ROW($1:$6))+1,1)*10^ROW($1:$6)/10))-1)*1,TRIM(LEFT(SUMPRODUCT(MID(0&amp;feed!R1721,LARGE(INDEX(ISNUMBER(--MID(feed!R1721,ROW($1:$6),1))*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ROW($1:$6),0),ROW($1:$6))+1,1)*10^ROW($1:$6)/10))-1)))</f>
        <v>1633</v>
      </c>
      <c r="R194" s="5">
        <f>feed!V1721</f>
        <v>0</v>
      </c>
      <c r="S194" t="str">
        <f>feed!S1721</f>
        <v>http://blocgame.com/stats.php?id=61625</v>
      </c>
      <c r="T194" s="5" t="str">
        <f>feed!W1721</f>
        <v>Nice</v>
      </c>
      <c r="U194" s="5" t="str">
        <f>feed!X1721</f>
        <v>2 Hundred Tons per month</v>
      </c>
      <c r="V194" s="5">
        <f>feed!Y1721</f>
        <v>0</v>
      </c>
    </row>
    <row r="195" spans="1:22" hidden="1" x14ac:dyDescent="0.25">
      <c r="A195" t="str">
        <f>feed!A1892</f>
        <v>Swaziland</v>
      </c>
      <c r="B195" t="str">
        <f>feed!B1892</f>
        <v>Margetty</v>
      </c>
      <c r="C195">
        <f>feed!K1892</f>
        <v>0</v>
      </c>
      <c r="D195">
        <f>SUMPRODUCT(MID(0&amp;feed!D1892,LARGE(INDEX(ISNUMBER(--MID(feed!D1892,ROW($1:$6),1))*
ROW($1:$6),0),ROW($1:$6))+1,1)*10^ROW($1:$6)/10)</f>
        <v>6</v>
      </c>
      <c r="E195">
        <f>SUMPRODUCT(MID(0&amp;feed!E1892,LARGE(INDEX(ISNUMBER(--MID(feed!E1892,ROW($1:$6),1))*
ROW($1:$6),0),ROW($1:$6))+1,1)*10^ROW($1:$6)/10)</f>
        <v>0</v>
      </c>
      <c r="F195" t="str">
        <f>feed!F1892</f>
        <v>Finest of the 19th century</v>
      </c>
      <c r="G195">
        <f>SUMPRODUCT(MID(0&amp;feed!G1892,LARGE(INDEX(ISNUMBER(--MID(feed!G1892,ROW($1:$6),1))*
ROW($1:$6),0),ROW($1:$6))+1,1)*10^ROW($1:$6)/10)</f>
        <v>0</v>
      </c>
      <c r="H195">
        <f>ROUNDDOWN(G195/4, 0)</f>
        <v>0</v>
      </c>
      <c r="I195" t="str">
        <f>feed!H1892</f>
        <v>Standard</v>
      </c>
      <c r="J195">
        <f>SUMPRODUCT(MID(0&amp;feed!I1892,LARGE(INDEX(ISNUMBER(--MID(feed!I1892,ROW($1:$20),1))*
ROW($1:$20),0),ROW($1:$20))+1,1)*10^ROW($1:$20)/10)</f>
        <v>83</v>
      </c>
      <c r="K195">
        <f>SUMPRODUCT(MID(0&amp;feed!L1892,LARGE(INDEX(ISNUMBER(--MID(feed!L1892,ROW($1:$6),1))*
ROW($1:$6),0),ROW($1:$6))+1,1)*10^ROW($1:$6)/10)</f>
        <v>275</v>
      </c>
      <c r="L195">
        <f>SUMPRODUCT(MID(0&amp;feed!T1892,LARGE(INDEX(ISNUMBER(--MID(feed!T1892,ROW($1:$6),1))*
ROW($1:$6),0),ROW($1:$6))+1,1)*10^ROW($1:$6)/10)</f>
        <v>0</v>
      </c>
      <c r="M195" t="str">
        <f>feed!N1892</f>
        <v>Southern Africa</v>
      </c>
      <c r="N195">
        <f>SUMPRODUCT(MID(0&amp;feed!U1892,LARGE(INDEX(ISNUMBER(--MID(feed!U1892,ROW($1:$6),1))*
ROW($1:$6),0),ROW($1:$6))+1,1)*10^ROW($1:$6)/10)</f>
        <v>0</v>
      </c>
      <c r="O195" t="str">
        <f>feed!O1892</f>
        <v>Untapped</v>
      </c>
      <c r="P195" t="str">
        <f>feed!P1892</f>
        <v>None</v>
      </c>
      <c r="Q195" s="4">
        <f>IFERROR(LEFT(SUMPRODUCT(MID(0&amp;feed!R1892,LARGE(INDEX(ISNUMBER(--MID(feed!R1892,ROW($1:$6),1))*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ROW($1:$6),0),ROW($1:$6))+1,1)*10^ROW($1:$6)/10))-1)*1,TRIM(LEFT(SUMPRODUCT(MID(0&amp;feed!R1892,LARGE(INDEX(ISNUMBER(--MID(feed!R1892,ROW($1:$6),1))*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ROW($1:$6),0),ROW($1:$6))+1,1)*10^ROW($1:$6)/10))-1)))</f>
        <v>1633</v>
      </c>
      <c r="R195" s="5">
        <f>feed!V1892</f>
        <v>0</v>
      </c>
      <c r="S195" t="str">
        <f>feed!S1892</f>
        <v>http://blocgame.com/stats.php?id=59656</v>
      </c>
      <c r="T195" s="5" t="str">
        <f>feed!W1892</f>
        <v>Nice</v>
      </c>
      <c r="U195" s="5" t="str">
        <f>feed!X1892</f>
        <v>2 Hundred Tons per month</v>
      </c>
      <c r="V195" s="5">
        <f>feed!Y1892</f>
        <v>0</v>
      </c>
    </row>
    <row r="196" spans="1:22" hidden="1" x14ac:dyDescent="0.25">
      <c r="A196" t="str">
        <f>feed!A1926</f>
        <v>tamarin</v>
      </c>
      <c r="B196" t="str">
        <f>feed!B1926</f>
        <v>tamarin</v>
      </c>
      <c r="C196">
        <f>feed!K1926</f>
        <v>0</v>
      </c>
      <c r="D196">
        <f>SUMPRODUCT(MID(0&amp;feed!D1926,LARGE(INDEX(ISNUMBER(--MID(feed!D1926,ROW($1:$6),1))*
ROW($1:$6),0),ROW($1:$6))+1,1)*10^ROW($1:$6)/10)</f>
        <v>8</v>
      </c>
      <c r="E196">
        <f>SUMPRODUCT(MID(0&amp;feed!E1926,LARGE(INDEX(ISNUMBER(--MID(feed!E1926,ROW($1:$6),1))*
ROW($1:$6),0),ROW($1:$6))+1,1)*10^ROW($1:$6)/10)</f>
        <v>0</v>
      </c>
      <c r="F196" t="str">
        <f>feed!F1926</f>
        <v>Finest of the 19th century</v>
      </c>
      <c r="G196">
        <f>SUMPRODUCT(MID(0&amp;feed!G1926,LARGE(INDEX(ISNUMBER(--MID(feed!G1926,ROW($1:$6),1))*
ROW($1:$6),0),ROW($1:$6))+1,1)*10^ROW($1:$6)/10)</f>
        <v>0</v>
      </c>
      <c r="H196">
        <f>ROUNDDOWN(G196/4, 0)</f>
        <v>0</v>
      </c>
      <c r="I196" t="str">
        <f>feed!H1926</f>
        <v>Standard</v>
      </c>
      <c r="J196">
        <f>SUMPRODUCT(MID(0&amp;feed!I1926,LARGE(INDEX(ISNUMBER(--MID(feed!I1926,ROW($1:$20),1))*
ROW($1:$20),0),ROW($1:$20))+1,1)*10^ROW($1:$20)/10)</f>
        <v>83</v>
      </c>
      <c r="K196">
        <f>SUMPRODUCT(MID(0&amp;feed!L1926,LARGE(INDEX(ISNUMBER(--MID(feed!L1926,ROW($1:$6),1))*
ROW($1:$6),0),ROW($1:$6))+1,1)*10^ROW($1:$6)/10)</f>
        <v>272</v>
      </c>
      <c r="L196">
        <f>SUMPRODUCT(MID(0&amp;feed!T1926,LARGE(INDEX(ISNUMBER(--MID(feed!T1926,ROW($1:$6),1))*
ROW($1:$6),0),ROW($1:$6))+1,1)*10^ROW($1:$6)/10)</f>
        <v>0</v>
      </c>
      <c r="M196" t="str">
        <f>feed!N1926</f>
        <v>Atlas</v>
      </c>
      <c r="N196">
        <f>SUMPRODUCT(MID(0&amp;feed!U1926,LARGE(INDEX(ISNUMBER(--MID(feed!U1926,ROW($1:$6),1))*
ROW($1:$6),0),ROW($1:$6))+1,1)*10^ROW($1:$6)/10)</f>
        <v>0</v>
      </c>
      <c r="O196" t="str">
        <f>feed!O1926</f>
        <v>Untapped</v>
      </c>
      <c r="P196" t="str">
        <f>feed!P1926</f>
        <v>None</v>
      </c>
      <c r="Q196" s="4">
        <f>IFERROR(LEFT(SUMPRODUCT(MID(0&amp;feed!R1926,LARGE(INDEX(ISNUMBER(--MID(feed!R1926,ROW($1:$6),1))*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ROW($1:$6),0),ROW($1:$6))+1,1)*10^ROW($1:$6)/10))-1)*1,TRIM(LEFT(SUMPRODUCT(MID(0&amp;feed!R1926,LARGE(INDEX(ISNUMBER(--MID(feed!R1926,ROW($1:$6),1))*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ROW($1:$6),0),ROW($1:$6))+1,1)*10^ROW($1:$6)/10))-1)))</f>
        <v>1633</v>
      </c>
      <c r="R196" s="5">
        <f>feed!V1926</f>
        <v>0</v>
      </c>
      <c r="S196" t="str">
        <f>feed!S1926</f>
        <v>http://blocgame.com/stats.php?id=62859</v>
      </c>
      <c r="T196" s="5" t="str">
        <f>feed!W1926</f>
        <v>Nice</v>
      </c>
      <c r="U196" s="5" t="str">
        <f>feed!X1926</f>
        <v>2 Hundred Tons per month</v>
      </c>
      <c r="V196" s="5">
        <f>feed!Y1926</f>
        <v>0</v>
      </c>
    </row>
    <row r="197" spans="1:22" hidden="1" x14ac:dyDescent="0.25">
      <c r="A197" t="str">
        <f>feed!A1879</f>
        <v>Bendover</v>
      </c>
      <c r="B197" t="str">
        <f>feed!B1879</f>
        <v>Mike Hawk</v>
      </c>
      <c r="C197">
        <f>feed!K1879</f>
        <v>0</v>
      </c>
      <c r="D197">
        <f>SUMPRODUCT(MID(0&amp;feed!D1879,LARGE(INDEX(ISNUMBER(--MID(feed!D1879,ROW($1:$6),1))*
ROW($1:$6),0),ROW($1:$6))+1,1)*10^ROW($1:$6)/10)</f>
        <v>8</v>
      </c>
      <c r="E197">
        <f>SUMPRODUCT(MID(0&amp;feed!E1879,LARGE(INDEX(ISNUMBER(--MID(feed!E1879,ROW($1:$6),1))*
ROW($1:$6),0),ROW($1:$6))+1,1)*10^ROW($1:$6)/10)</f>
        <v>0</v>
      </c>
      <c r="F197" t="str">
        <f>feed!F1879</f>
        <v>First World War surplus</v>
      </c>
      <c r="G197">
        <f>SUMPRODUCT(MID(0&amp;feed!G1879,LARGE(INDEX(ISNUMBER(--MID(feed!G1879,ROW($1:$6),1))*
ROW($1:$6),0),ROW($1:$6))+1,1)*10^ROW($1:$6)/10)</f>
        <v>0</v>
      </c>
      <c r="H197">
        <f>ROUNDDOWN(G197/4, 0)</f>
        <v>0</v>
      </c>
      <c r="I197" t="str">
        <f>feed!H1879</f>
        <v>Elite</v>
      </c>
      <c r="J197">
        <f>SUMPRODUCT(MID(0&amp;feed!I1879,LARGE(INDEX(ISNUMBER(--MID(feed!I1879,ROW($1:$20),1))*
ROW($1:$20),0),ROW($1:$20))+1,1)*10^ROW($1:$20)/10)</f>
        <v>83</v>
      </c>
      <c r="K197">
        <f>SUMPRODUCT(MID(0&amp;feed!L1879,LARGE(INDEX(ISNUMBER(--MID(feed!L1879,ROW($1:$6),1))*
ROW($1:$6),0),ROW($1:$6))+1,1)*10^ROW($1:$6)/10)</f>
        <v>277</v>
      </c>
      <c r="L197">
        <f>SUMPRODUCT(MID(0&amp;feed!T1879,LARGE(INDEX(ISNUMBER(--MID(feed!T1879,ROW($1:$6),1))*
ROW($1:$6),0),ROW($1:$6))+1,1)*10^ROW($1:$6)/10)</f>
        <v>245</v>
      </c>
      <c r="M197" t="str">
        <f>feed!N1879</f>
        <v>East Indies</v>
      </c>
      <c r="N197">
        <f>SUMPRODUCT(MID(0&amp;feed!U1879,LARGE(INDEX(ISNUMBER(--MID(feed!U1879,ROW($1:$6),1))*
ROW($1:$6),0),ROW($1:$6))+1,1)*10^ROW($1:$6)/10)</f>
        <v>0</v>
      </c>
      <c r="O197" t="str">
        <f>feed!O1879</f>
        <v>Untapped</v>
      </c>
      <c r="P197" t="str">
        <f>feed!P1879</f>
        <v>None</v>
      </c>
      <c r="Q197" s="4">
        <f>IFERROR(LEFT(SUMPRODUCT(MID(0&amp;feed!R1879,LARGE(INDEX(ISNUMBER(--MID(feed!R1879,ROW($1:$6),1))*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ROW($1:$6),0),ROW($1:$6))+1,1)*10^ROW($1:$6)/10))-1)*1,TRIM(LEFT(SUMPRODUCT(MID(0&amp;feed!R1879,LARGE(INDEX(ISNUMBER(--MID(feed!R1879,ROW($1:$6),1))*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ROW($1:$6),0),ROW($1:$6))+1,1)*10^ROW($1:$6)/10))-1)))</f>
        <v>1617</v>
      </c>
      <c r="R197" s="5">
        <f>feed!V1879</f>
        <v>0</v>
      </c>
      <c r="S197" t="str">
        <f>feed!S1879</f>
        <v>http://blocgame.com/stats.php?id=62897</v>
      </c>
      <c r="T197" s="5" t="str">
        <f>feed!W1879</f>
        <v>Nice</v>
      </c>
      <c r="U197" s="5" t="str">
        <f>feed!X1879</f>
        <v>3 Hundred Tons per month</v>
      </c>
      <c r="V197" s="5" t="str">
        <f>feed!Y1879</f>
        <v>1 Mbbl per month</v>
      </c>
    </row>
    <row r="198" spans="1:22" ht="13.5" hidden="1" customHeight="1" x14ac:dyDescent="0.25">
      <c r="A198" t="str">
        <f>feed!A698</f>
        <v>fishball</v>
      </c>
      <c r="B198" t="str">
        <f>feed!B698</f>
        <v>fishballfish6</v>
      </c>
      <c r="C198">
        <f>feed!K698</f>
        <v>0</v>
      </c>
      <c r="D198">
        <f>SUMPRODUCT(MID(0&amp;feed!D698,LARGE(INDEX(ISNUMBER(--MID(feed!D698,ROW($1:$6),1))*
ROW($1:$6),0),ROW($1:$6))+1,1)*10^ROW($1:$6)/10)</f>
        <v>25</v>
      </c>
      <c r="E198">
        <f>SUMPRODUCT(MID(0&amp;feed!E698,LARGE(INDEX(ISNUMBER(--MID(feed!E698,ROW($1:$6),1))*
ROW($1:$6),0),ROW($1:$6))+1,1)*10^ROW($1:$6)/10)</f>
        <v>0</v>
      </c>
      <c r="F198" t="str">
        <f>feed!F698</f>
        <v>First World War surplus</v>
      </c>
      <c r="G198">
        <f>SUMPRODUCT(MID(0&amp;feed!G698,LARGE(INDEX(ISNUMBER(--MID(feed!G698,ROW($1:$6),1))*
ROW($1:$6),0),ROW($1:$6))+1,1)*10^ROW($1:$6)/10)</f>
        <v>0</v>
      </c>
      <c r="H198">
        <f>ROUNDDOWN(G198/4, 0)</f>
        <v>0</v>
      </c>
      <c r="I198" t="str">
        <f>feed!H698</f>
        <v>Elite</v>
      </c>
      <c r="J198">
        <f>SUMPRODUCT(MID(0&amp;feed!I698,LARGE(INDEX(ISNUMBER(--MID(feed!I698,ROW($1:$20),1))*
ROW($1:$20),0),ROW($1:$20))+1,1)*10^ROW($1:$20)/10)</f>
        <v>82</v>
      </c>
      <c r="K198">
        <f>SUMPRODUCT(MID(0&amp;feed!L698,LARGE(INDEX(ISNUMBER(--MID(feed!L698,ROW($1:$6),1))*
ROW($1:$6),0),ROW($1:$6))+1,1)*10^ROW($1:$6)/10)</f>
        <v>320</v>
      </c>
      <c r="L198">
        <f>SUMPRODUCT(MID(0&amp;feed!T698,LARGE(INDEX(ISNUMBER(--MID(feed!T698,ROW($1:$6),1))*
ROW($1:$6),0),ROW($1:$6))+1,1)*10^ROW($1:$6)/10)</f>
        <v>326</v>
      </c>
      <c r="M198" t="str">
        <f>feed!N698</f>
        <v>Pacific Rim</v>
      </c>
      <c r="N198">
        <f>SUMPRODUCT(MID(0&amp;feed!U698,LARGE(INDEX(ISNUMBER(--MID(feed!U698,ROW($1:$6),1))*
ROW($1:$6),0),ROW($1:$6))+1,1)*10^ROW($1:$6)/10)</f>
        <v>0</v>
      </c>
      <c r="O198" t="str">
        <f>feed!O698</f>
        <v>Untapped</v>
      </c>
      <c r="P198" t="str">
        <f>feed!P698</f>
        <v>Meagre</v>
      </c>
      <c r="Q198" s="4">
        <f>IFERROR(LEFT(SUMPRODUCT(MID(0&amp;feed!R698,LARGE(INDEX(ISNUMBER(--MID(feed!R698,ROW($1:$6),1))*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ROW($1:$6),0),ROW($1:$6))+1,1)*10^ROW($1:$6)/10))-1)*1,TRIM(LEFT(SUMPRODUCT(MID(0&amp;feed!R698,LARGE(INDEX(ISNUMBER(--MID(feed!R698,ROW($1:$6),1))*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ROW($1:$6),0),ROW($1:$6))+1,1)*10^ROW($1:$6)/10))-1)))</f>
        <v>2020</v>
      </c>
      <c r="R198" s="5">
        <f>feed!V698</f>
        <v>0</v>
      </c>
      <c r="S198" t="str">
        <f>feed!S698</f>
        <v>http://blocgame.com/stats.php?id=61050</v>
      </c>
      <c r="T198" s="5" t="str">
        <f>feed!W698</f>
        <v>Nice</v>
      </c>
      <c r="U198" s="5" t="str">
        <f>feed!X698</f>
        <v>3 Hundred Tons per month</v>
      </c>
      <c r="V198" s="5" t="str">
        <f>feed!Y698</f>
        <v>2 Mbbl per month</v>
      </c>
    </row>
    <row r="199" spans="1:22" hidden="1" x14ac:dyDescent="0.25">
      <c r="A199" t="str">
        <f>feed!A1027</f>
        <v>kupa</v>
      </c>
      <c r="B199" t="str">
        <f>feed!B1027</f>
        <v>JebanDzbanu</v>
      </c>
      <c r="C199">
        <f>feed!K1027</f>
        <v>0</v>
      </c>
      <c r="D199">
        <f>SUMPRODUCT(MID(0&amp;feed!D1027,LARGE(INDEX(ISNUMBER(--MID(feed!D1027,ROW($1:$6),1))*
ROW($1:$6),0),ROW($1:$6))+1,1)*10^ROW($1:$6)/10)</f>
        <v>25</v>
      </c>
      <c r="E199">
        <f>SUMPRODUCT(MID(0&amp;feed!E1027,LARGE(INDEX(ISNUMBER(--MID(feed!E1027,ROW($1:$6),1))*
ROW($1:$6),0),ROW($1:$6))+1,1)*10^ROW($1:$6)/10)</f>
        <v>0</v>
      </c>
      <c r="F199" t="str">
        <f>feed!F1027</f>
        <v>First World War surplus</v>
      </c>
      <c r="G199">
        <f>SUMPRODUCT(MID(0&amp;feed!G1027,LARGE(INDEX(ISNUMBER(--MID(feed!G1027,ROW($1:$6),1))*
ROW($1:$6),0),ROW($1:$6))+1,1)*10^ROW($1:$6)/10)</f>
        <v>0</v>
      </c>
      <c r="H199">
        <f>ROUNDDOWN(G199/4, 0)</f>
        <v>0</v>
      </c>
      <c r="I199" t="str">
        <f>feed!H1027</f>
        <v>Elite</v>
      </c>
      <c r="J199">
        <f>SUMPRODUCT(MID(0&amp;feed!I1027,LARGE(INDEX(ISNUMBER(--MID(feed!I1027,ROW($1:$20),1))*
ROW($1:$20),0),ROW($1:$20))+1,1)*10^ROW($1:$20)/10)</f>
        <v>82</v>
      </c>
      <c r="K199">
        <f>SUMPRODUCT(MID(0&amp;feed!L1027,LARGE(INDEX(ISNUMBER(--MID(feed!L1027,ROW($1:$6),1))*
ROW($1:$6),0),ROW($1:$6))+1,1)*10^ROW($1:$6)/10)</f>
        <v>318</v>
      </c>
      <c r="L199">
        <f>SUMPRODUCT(MID(0&amp;feed!T1027,LARGE(INDEX(ISNUMBER(--MID(feed!T1027,ROW($1:$6),1))*
ROW($1:$6),0),ROW($1:$6))+1,1)*10^ROW($1:$6)/10)</f>
        <v>0</v>
      </c>
      <c r="M199" t="str">
        <f>feed!N1027</f>
        <v>Indochina</v>
      </c>
      <c r="N199">
        <f>SUMPRODUCT(MID(0&amp;feed!U1027,LARGE(INDEX(ISNUMBER(--MID(feed!U1027,ROW($1:$6),1))*
ROW($1:$6),0),ROW($1:$6))+1,1)*10^ROW($1:$6)/10)</f>
        <v>0</v>
      </c>
      <c r="O199" t="str">
        <f>feed!O1027</f>
        <v>Untapped</v>
      </c>
      <c r="P199" t="str">
        <f>feed!P1027</f>
        <v>None</v>
      </c>
      <c r="Q199" s="4">
        <f>IFERROR(LEFT(SUMPRODUCT(MID(0&amp;feed!R1027,LARGE(INDEX(ISNUMBER(--MID(feed!R1027,ROW($1:$6),1))*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ROW($1:$6),0),ROW($1:$6))+1,1)*10^ROW($1:$6)/10))-1)*1,TRIM(LEFT(SUMPRODUCT(MID(0&amp;feed!R1027,LARGE(INDEX(ISNUMBER(--MID(feed!R1027,ROW($1:$6),1))*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ROW($1:$6),0),ROW($1:$6))+1,1)*10^ROW($1:$6)/10))-1)))</f>
        <v>2000</v>
      </c>
      <c r="R199" s="5">
        <f>feed!V1027</f>
        <v>0</v>
      </c>
      <c r="S199" t="str">
        <f>feed!S1027</f>
        <v>http://blocgame.com/stats.php?id=62982</v>
      </c>
      <c r="T199" s="5" t="str">
        <f>feed!W1027</f>
        <v>Nice</v>
      </c>
      <c r="U199" s="5" t="str">
        <f>feed!X1027</f>
        <v>2 Hundred Tons per month</v>
      </c>
      <c r="V199" s="5">
        <f>feed!Y1027</f>
        <v>0</v>
      </c>
    </row>
    <row r="200" spans="1:22" hidden="1" x14ac:dyDescent="0.25">
      <c r="A200" t="str">
        <f>feed!A1029</f>
        <v>FatherRussia</v>
      </c>
      <c r="B200" t="str">
        <f>feed!B1029</f>
        <v>CryoWave</v>
      </c>
      <c r="C200">
        <f>feed!K1029</f>
        <v>0</v>
      </c>
      <c r="D200">
        <f>SUMPRODUCT(MID(0&amp;feed!D1029,LARGE(INDEX(ISNUMBER(--MID(feed!D1029,ROW($1:$6),1))*
ROW($1:$6),0),ROW($1:$6))+1,1)*10^ROW($1:$6)/10)</f>
        <v>25</v>
      </c>
      <c r="E200">
        <f>SUMPRODUCT(MID(0&amp;feed!E1029,LARGE(INDEX(ISNUMBER(--MID(feed!E1029,ROW($1:$6),1))*
ROW($1:$6),0),ROW($1:$6))+1,1)*10^ROW($1:$6)/10)</f>
        <v>0</v>
      </c>
      <c r="F200" t="str">
        <f>feed!F1029</f>
        <v>First World War surplus</v>
      </c>
      <c r="G200">
        <f>SUMPRODUCT(MID(0&amp;feed!G1029,LARGE(INDEX(ISNUMBER(--MID(feed!G1029,ROW($1:$6),1))*
ROW($1:$6),0),ROW($1:$6))+1,1)*10^ROW($1:$6)/10)</f>
        <v>0</v>
      </c>
      <c r="H200">
        <f>ROUNDDOWN(G200/4, 0)</f>
        <v>0</v>
      </c>
      <c r="I200" t="str">
        <f>feed!H1029</f>
        <v>Elite</v>
      </c>
      <c r="J200">
        <f>SUMPRODUCT(MID(0&amp;feed!I1029,LARGE(INDEX(ISNUMBER(--MID(feed!I1029,ROW($1:$20),1))*
ROW($1:$20),0),ROW($1:$20))+1,1)*10^ROW($1:$20)/10)</f>
        <v>82</v>
      </c>
      <c r="K200">
        <f>SUMPRODUCT(MID(0&amp;feed!L1029,LARGE(INDEX(ISNUMBER(--MID(feed!L1029,ROW($1:$6),1))*
ROW($1:$6),0),ROW($1:$6))+1,1)*10^ROW($1:$6)/10)</f>
        <v>315</v>
      </c>
      <c r="L200">
        <f>SUMPRODUCT(MID(0&amp;feed!T1029,LARGE(INDEX(ISNUMBER(--MID(feed!T1029,ROW($1:$6),1))*
ROW($1:$6),0),ROW($1:$6))+1,1)*10^ROW($1:$6)/10)</f>
        <v>0</v>
      </c>
      <c r="M200" t="str">
        <f>feed!N1029</f>
        <v>China</v>
      </c>
      <c r="N200">
        <f>SUMPRODUCT(MID(0&amp;feed!U1029,LARGE(INDEX(ISNUMBER(--MID(feed!U1029,ROW($1:$6),1))*
ROW($1:$6),0),ROW($1:$6))+1,1)*10^ROW($1:$6)/10)</f>
        <v>0</v>
      </c>
      <c r="O200" t="str">
        <f>feed!O1029</f>
        <v>Untapped</v>
      </c>
      <c r="P200" t="str">
        <f>feed!P1029</f>
        <v>None</v>
      </c>
      <c r="Q200" s="4">
        <f>IFERROR(LEFT(SUMPRODUCT(MID(0&amp;feed!R1029,LARGE(INDEX(ISNUMBER(--MID(feed!R1029,ROW($1:$6),1))*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ROW($1:$6),0),ROW($1:$6))+1,1)*10^ROW($1:$6)/10))-1)*1,TRIM(LEFT(SUMPRODUCT(MID(0&amp;feed!R1029,LARGE(INDEX(ISNUMBER(--MID(feed!R1029,ROW($1:$6),1))*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ROW($1:$6),0),ROW($1:$6))+1,1)*10^ROW($1:$6)/10))-1)))</f>
        <v>2000</v>
      </c>
      <c r="R200" s="5">
        <f>feed!V1029</f>
        <v>0</v>
      </c>
      <c r="S200" t="str">
        <f>feed!S1029</f>
        <v>http://blocgame.com/stats.php?id=62990</v>
      </c>
      <c r="T200" s="5" t="str">
        <f>feed!W1029</f>
        <v>Nice</v>
      </c>
      <c r="U200" s="5" t="str">
        <f>feed!X1029</f>
        <v>2 Hundred Tons per month</v>
      </c>
      <c r="V200" s="5">
        <f>feed!Y1029</f>
        <v>0</v>
      </c>
    </row>
    <row r="201" spans="1:22" hidden="1" x14ac:dyDescent="0.25">
      <c r="A201" t="str">
        <f>feed!A408</f>
        <v>pengkalan chepa</v>
      </c>
      <c r="B201" t="str">
        <f>feed!B408</f>
        <v>sultan pali</v>
      </c>
      <c r="C201">
        <f>feed!K408</f>
        <v>0</v>
      </c>
      <c r="D201">
        <f>SUMPRODUCT(MID(0&amp;feed!D408,LARGE(INDEX(ISNUMBER(--MID(feed!D408,ROW($1:$6),1))*
ROW($1:$6),0),ROW($1:$6))+1,1)*10^ROW($1:$6)/10)</f>
        <v>10</v>
      </c>
      <c r="E201">
        <f>SUMPRODUCT(MID(0&amp;feed!E408,LARGE(INDEX(ISNUMBER(--MID(feed!E408,ROW($1:$6),1))*
ROW($1:$6),0),ROW($1:$6))+1,1)*10^ROW($1:$6)/10)</f>
        <v>0</v>
      </c>
      <c r="F201" t="str">
        <f>feed!F408</f>
        <v>Finest of the 19th century</v>
      </c>
      <c r="G201">
        <f>SUMPRODUCT(MID(0&amp;feed!G408,LARGE(INDEX(ISNUMBER(--MID(feed!G408,ROW($1:$6),1))*
ROW($1:$6),0),ROW($1:$6))+1,1)*10^ROW($1:$6)/10)</f>
        <v>0</v>
      </c>
      <c r="H201">
        <f>ROUNDDOWN(G201/4, 0)</f>
        <v>0</v>
      </c>
      <c r="I201" t="str">
        <f>feed!H408</f>
        <v>Poor</v>
      </c>
      <c r="J201">
        <f>SUMPRODUCT(MID(0&amp;feed!I408,LARGE(INDEX(ISNUMBER(--MID(feed!I408,ROW($1:$20),1))*
ROW($1:$20),0),ROW($1:$20))+1,1)*10^ROW($1:$20)/10)</f>
        <v>82</v>
      </c>
      <c r="K201">
        <f>SUMPRODUCT(MID(0&amp;feed!L408,LARGE(INDEX(ISNUMBER(--MID(feed!L408,ROW($1:$6),1))*
ROW($1:$6),0),ROW($1:$6))+1,1)*10^ROW($1:$6)/10)</f>
        <v>334</v>
      </c>
      <c r="L201">
        <f>SUMPRODUCT(MID(0&amp;feed!T408,LARGE(INDEX(ISNUMBER(--MID(feed!T408,ROW($1:$6),1))*
ROW($1:$6),0),ROW($1:$6))+1,1)*10^ROW($1:$6)/10)</f>
        <v>0</v>
      </c>
      <c r="M201" t="str">
        <f>feed!N408</f>
        <v>East Indies</v>
      </c>
      <c r="N201">
        <f>SUMPRODUCT(MID(0&amp;feed!U408,LARGE(INDEX(ISNUMBER(--MID(feed!U408,ROW($1:$6),1))*
ROW($1:$6),0),ROW($1:$6))+1,1)*10^ROW($1:$6)/10)</f>
        <v>0</v>
      </c>
      <c r="O201" t="str">
        <f>feed!O408</f>
        <v>Untapped</v>
      </c>
      <c r="P201" t="str">
        <f>feed!P408</f>
        <v>None</v>
      </c>
      <c r="Q201" s="4">
        <f>IFERROR(LEFT(SUMPRODUCT(MID(0&amp;feed!R408,LARGE(INDEX(ISNUMBER(--MID(feed!R408,ROW($1:$6),1))*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ROW($1:$6),0),ROW($1:$6))+1,1)*10^ROW($1:$6)/10))-1)*1,TRIM(LEFT(SUMPRODUCT(MID(0&amp;feed!R408,LARGE(INDEX(ISNUMBER(--MID(feed!R408,ROW($1:$6),1))*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ROW($1:$6),0),ROW($1:$6))+1,1)*10^ROW($1:$6)/10))-1)))</f>
        <v>1980</v>
      </c>
      <c r="R201" s="5">
        <f>feed!V408</f>
        <v>0</v>
      </c>
      <c r="S201" t="str">
        <f>feed!S408</f>
        <v>http://blocgame.com/stats.php?id=60742</v>
      </c>
      <c r="T201" s="5" t="str">
        <f>feed!W408</f>
        <v>Angelic</v>
      </c>
      <c r="U201" s="5" t="str">
        <f>feed!X408</f>
        <v>2 Hundred Tons per month</v>
      </c>
      <c r="V201" s="5">
        <f>feed!Y408</f>
        <v>0</v>
      </c>
    </row>
    <row r="202" spans="1:22" hidden="1" x14ac:dyDescent="0.25">
      <c r="A202" t="str">
        <f>feed!A517</f>
        <v>New Palestina</v>
      </c>
      <c r="B202" t="str">
        <f>feed!B517</f>
        <v>MacK0797</v>
      </c>
      <c r="C202">
        <f>feed!K517</f>
        <v>0</v>
      </c>
      <c r="D202">
        <f>SUMPRODUCT(MID(0&amp;feed!D517,LARGE(INDEX(ISNUMBER(--MID(feed!D517,ROW($1:$6),1))*
ROW($1:$6),0),ROW($1:$6))+1,1)*10^ROW($1:$6)/10)</f>
        <v>1</v>
      </c>
      <c r="E202">
        <f>SUMPRODUCT(MID(0&amp;feed!E517,LARGE(INDEX(ISNUMBER(--MID(feed!E517,ROW($1:$6),1))*
ROW($1:$6),0),ROW($1:$6))+1,1)*10^ROW($1:$6)/10)</f>
        <v>0</v>
      </c>
      <c r="F202" t="str">
        <f>feed!F517</f>
        <v>Finest of the 19th century</v>
      </c>
      <c r="G202">
        <f>SUMPRODUCT(MID(0&amp;feed!G517,LARGE(INDEX(ISNUMBER(--MID(feed!G517,ROW($1:$6),1))*
ROW($1:$6),0),ROW($1:$6))+1,1)*10^ROW($1:$6)/10)</f>
        <v>0</v>
      </c>
      <c r="H202">
        <f>ROUNDDOWN(G202/4, 0)</f>
        <v>0</v>
      </c>
      <c r="I202" t="str">
        <f>feed!H517</f>
        <v>Standard</v>
      </c>
      <c r="J202">
        <f>SUMPRODUCT(MID(0&amp;feed!I517,LARGE(INDEX(ISNUMBER(--MID(feed!I517,ROW($1:$20),1))*
ROW($1:$20),0),ROW($1:$20))+1,1)*10^ROW($1:$20)/10)</f>
        <v>82</v>
      </c>
      <c r="K202">
        <f>SUMPRODUCT(MID(0&amp;feed!L517,LARGE(INDEX(ISNUMBER(--MID(feed!L517,ROW($1:$6),1))*
ROW($1:$6),0),ROW($1:$6))+1,1)*10^ROW($1:$6)/10)</f>
        <v>326</v>
      </c>
      <c r="L202">
        <f>SUMPRODUCT(MID(0&amp;feed!T517,LARGE(INDEX(ISNUMBER(--MID(feed!T517,ROW($1:$6),1))*
ROW($1:$6),0),ROW($1:$6))+1,1)*10^ROW($1:$6)/10)</f>
        <v>0</v>
      </c>
      <c r="M202" t="str">
        <f>feed!N517</f>
        <v>Mesopotamia</v>
      </c>
      <c r="N202">
        <f>SUMPRODUCT(MID(0&amp;feed!U517,LARGE(INDEX(ISNUMBER(--MID(feed!U517,ROW($1:$6),1))*
ROW($1:$6),0),ROW($1:$6))+1,1)*10^ROW($1:$6)/10)</f>
        <v>0</v>
      </c>
      <c r="O202" t="str">
        <f>feed!O517</f>
        <v>Untapped</v>
      </c>
      <c r="P202" t="str">
        <f>feed!P517</f>
        <v>None</v>
      </c>
      <c r="Q202" s="4">
        <f>IFERROR(LEFT(SUMPRODUCT(MID(0&amp;feed!R517,LARGE(INDEX(ISNUMBER(--MID(feed!R517,ROW($1:$6),1))*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ROW($1:$6),0),ROW($1:$6))+1,1)*10^ROW($1:$6)/10))-1)*1,TRIM(LEFT(SUMPRODUCT(MID(0&amp;feed!R517,LARGE(INDEX(ISNUMBER(--MID(feed!R517,ROW($1:$6),1))*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ROW($1:$6),0),ROW($1:$6))+1,1)*10^ROW($1:$6)/10))-1)))</f>
        <v>1960</v>
      </c>
      <c r="R202" s="5">
        <f>feed!V517</f>
        <v>0</v>
      </c>
      <c r="S202" t="str">
        <f>feed!S517</f>
        <v>http://blocgame.com/stats.php?id=58215</v>
      </c>
      <c r="T202" s="5" t="str">
        <f>feed!W517</f>
        <v>Nice</v>
      </c>
      <c r="U202" s="5" t="str">
        <f>feed!X517</f>
        <v>2 Hundred Tons per month</v>
      </c>
      <c r="V202" s="5">
        <f>feed!Y517</f>
        <v>0</v>
      </c>
    </row>
    <row r="203" spans="1:22" hidden="1" x14ac:dyDescent="0.25">
      <c r="A203" t="str">
        <f>feed!A1337</f>
        <v>Hogsmeade</v>
      </c>
      <c r="B203" t="str">
        <f>feed!B1337</f>
        <v>1000lives</v>
      </c>
      <c r="C203">
        <f>feed!K1337</f>
        <v>0</v>
      </c>
      <c r="D203">
        <f>SUMPRODUCT(MID(0&amp;feed!D1337,LARGE(INDEX(ISNUMBER(--MID(feed!D1337,ROW($1:$6),1))*
ROW($1:$6),0),ROW($1:$6))+1,1)*10^ROW($1:$6)/10)</f>
        <v>4</v>
      </c>
      <c r="E203">
        <f>SUMPRODUCT(MID(0&amp;feed!E1337,LARGE(INDEX(ISNUMBER(--MID(feed!E1337,ROW($1:$6),1))*
ROW($1:$6),0),ROW($1:$6))+1,1)*10^ROW($1:$6)/10)</f>
        <v>0</v>
      </c>
      <c r="F203" t="str">
        <f>feed!F1337</f>
        <v>Finest of the 19th century</v>
      </c>
      <c r="G203">
        <f>SUMPRODUCT(MID(0&amp;feed!G1337,LARGE(INDEX(ISNUMBER(--MID(feed!G1337,ROW($1:$6),1))*
ROW($1:$6),0),ROW($1:$6))+1,1)*10^ROW($1:$6)/10)</f>
        <v>0</v>
      </c>
      <c r="H203">
        <f>ROUNDDOWN(G203/4, 0)</f>
        <v>0</v>
      </c>
      <c r="I203" t="str">
        <f>feed!H1337</f>
        <v>Standard</v>
      </c>
      <c r="J203">
        <f>SUMPRODUCT(MID(0&amp;feed!I1337,LARGE(INDEX(ISNUMBER(--MID(feed!I1337,ROW($1:$20),1))*
ROW($1:$20),0),ROW($1:$20))+1,1)*10^ROW($1:$20)/10)</f>
        <v>82</v>
      </c>
      <c r="K203">
        <f>SUMPRODUCT(MID(0&amp;feed!L1337,LARGE(INDEX(ISNUMBER(--MID(feed!L1337,ROW($1:$6),1))*
ROW($1:$6),0),ROW($1:$6))+1,1)*10^ROW($1:$6)/10)</f>
        <v>314</v>
      </c>
      <c r="L203">
        <f>SUMPRODUCT(MID(0&amp;feed!T1337,LARGE(INDEX(ISNUMBER(--MID(feed!T1337,ROW($1:$6),1))*
ROW($1:$6),0),ROW($1:$6))+1,1)*10^ROW($1:$6)/10)</f>
        <v>0</v>
      </c>
      <c r="M203" t="str">
        <f>feed!N1337</f>
        <v>Mesopotamia</v>
      </c>
      <c r="N203">
        <f>SUMPRODUCT(MID(0&amp;feed!U1337,LARGE(INDEX(ISNUMBER(--MID(feed!U1337,ROW($1:$6),1))*
ROW($1:$6),0),ROW($1:$6))+1,1)*10^ROW($1:$6)/10)</f>
        <v>0</v>
      </c>
      <c r="O203" t="str">
        <f>feed!O1337</f>
        <v>Untapped</v>
      </c>
      <c r="P203" t="str">
        <f>feed!P1337</f>
        <v>None</v>
      </c>
      <c r="Q203" s="4">
        <f>IFERROR(LEFT(SUMPRODUCT(MID(0&amp;feed!R1337,LARGE(INDEX(ISNUMBER(--MID(feed!R1337,ROW($1:$6),1))*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ROW($1:$6),0),ROW($1:$6))+1,1)*10^ROW($1:$6)/10))-1)*1,TRIM(LEFT(SUMPRODUCT(MID(0&amp;feed!R1337,LARGE(INDEX(ISNUMBER(--MID(feed!R1337,ROW($1:$6),1))*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ROW($1:$6),0),ROW($1:$6))+1,1)*10^ROW($1:$6)/10))-1)))</f>
        <v>1960</v>
      </c>
      <c r="R203" s="5">
        <f>feed!V1337</f>
        <v>0</v>
      </c>
      <c r="S203" t="str">
        <f>feed!S1337</f>
        <v>http://blocgame.com/stats.php?id=62991</v>
      </c>
      <c r="T203" s="5" t="str">
        <f>feed!W1337</f>
        <v>Nice</v>
      </c>
      <c r="U203" s="5" t="str">
        <f>feed!X1337</f>
        <v>2 Hundred Tons per month</v>
      </c>
      <c r="V203" s="5">
        <f>feed!Y1337</f>
        <v>0</v>
      </c>
    </row>
    <row r="204" spans="1:22" hidden="1" x14ac:dyDescent="0.25">
      <c r="A204" t="str">
        <f>feed!A1072</f>
        <v>Furgesonia</v>
      </c>
      <c r="B204" t="str">
        <f>feed!B1072</f>
        <v>James Furgeson</v>
      </c>
      <c r="C204">
        <f>feed!K1072</f>
        <v>0</v>
      </c>
      <c r="D204">
        <f>SUMPRODUCT(MID(0&amp;feed!D1072,LARGE(INDEX(ISNUMBER(--MID(feed!D1072,ROW($1:$6),1))*
ROW($1:$6),0),ROW($1:$6))+1,1)*10^ROW($1:$6)/10)</f>
        <v>6</v>
      </c>
      <c r="E204">
        <f>SUMPRODUCT(MID(0&amp;feed!E1072,LARGE(INDEX(ISNUMBER(--MID(feed!E1072,ROW($1:$6),1))*
ROW($1:$6),0),ROW($1:$6))+1,1)*10^ROW($1:$6)/10)</f>
        <v>0</v>
      </c>
      <c r="F204" t="str">
        <f>feed!F1072</f>
        <v>Finest of the 19th century</v>
      </c>
      <c r="G204">
        <f>SUMPRODUCT(MID(0&amp;feed!G1072,LARGE(INDEX(ISNUMBER(--MID(feed!G1072,ROW($1:$6),1))*
ROW($1:$6),0),ROW($1:$6))+1,1)*10^ROW($1:$6)/10)</f>
        <v>0</v>
      </c>
      <c r="H204">
        <f>ROUNDDOWN(G204/4, 0)</f>
        <v>0</v>
      </c>
      <c r="I204" t="str">
        <f>feed!H1072</f>
        <v>Undisciplined Rabble</v>
      </c>
      <c r="J204">
        <f>SUMPRODUCT(MID(0&amp;feed!I1072,LARGE(INDEX(ISNUMBER(--MID(feed!I1072,ROW($1:$20),1))*
ROW($1:$20),0),ROW($1:$20))+1,1)*10^ROW($1:$20)/10)</f>
        <v>82</v>
      </c>
      <c r="K204">
        <f>SUMPRODUCT(MID(0&amp;feed!L1072,LARGE(INDEX(ISNUMBER(--MID(feed!L1072,ROW($1:$6),1))*
ROW($1:$6),0),ROW($1:$6))+1,1)*10^ROW($1:$6)/10)</f>
        <v>317</v>
      </c>
      <c r="L204">
        <f>SUMPRODUCT(MID(0&amp;feed!T1072,LARGE(INDEX(ISNUMBER(--MID(feed!T1072,ROW($1:$6),1))*
ROW($1:$6),0),ROW($1:$6))+1,1)*10^ROW($1:$6)/10)</f>
        <v>0</v>
      </c>
      <c r="M204" t="str">
        <f>feed!N1072</f>
        <v>Pacific Rim</v>
      </c>
      <c r="N204">
        <f>SUMPRODUCT(MID(0&amp;feed!U1072,LARGE(INDEX(ISNUMBER(--MID(feed!U1072,ROW($1:$6),1))*
ROW($1:$6),0),ROW($1:$6))+1,1)*10^ROW($1:$6)/10)</f>
        <v>0</v>
      </c>
      <c r="O204" t="str">
        <f>feed!O1072</f>
        <v>Untapped</v>
      </c>
      <c r="P204" t="str">
        <f>feed!P1072</f>
        <v>None</v>
      </c>
      <c r="Q204" s="4">
        <f>IFERROR(LEFT(SUMPRODUCT(MID(0&amp;feed!R1072,LARGE(INDEX(ISNUMBER(--MID(feed!R1072,ROW($1:$6),1))*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ROW($1:$6),0),ROW($1:$6))+1,1)*10^ROW($1:$6)/10))-1)*1,TRIM(LEFT(SUMPRODUCT(MID(0&amp;feed!R1072,LARGE(INDEX(ISNUMBER(--MID(feed!R1072,ROW($1:$6),1))*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ROW($1:$6),0),ROW($1:$6))+1,1)*10^ROW($1:$6)/10))-1)))</f>
        <v>1633</v>
      </c>
      <c r="R204" s="5">
        <f>feed!V1072</f>
        <v>0</v>
      </c>
      <c r="S204" t="str">
        <f>feed!S1072</f>
        <v>http://blocgame.com/stats.php?id=60311</v>
      </c>
      <c r="T204" s="5" t="str">
        <f>feed!W1072</f>
        <v>Nice</v>
      </c>
      <c r="U204" s="5" t="str">
        <f>feed!X1072</f>
        <v>2 Hundred Tons per month</v>
      </c>
      <c r="V204" s="5">
        <f>feed!Y1072</f>
        <v>0</v>
      </c>
    </row>
    <row r="205" spans="1:22" hidden="1" x14ac:dyDescent="0.25">
      <c r="A205" t="str">
        <f>feed!A1827</f>
        <v>Durian Pancake</v>
      </c>
      <c r="B205" t="str">
        <f>feed!B1827</f>
        <v>rikkie_chong</v>
      </c>
      <c r="C205">
        <f>feed!K1827</f>
        <v>0</v>
      </c>
      <c r="D205">
        <f>SUMPRODUCT(MID(0&amp;feed!D1827,LARGE(INDEX(ISNUMBER(--MID(feed!D1827,ROW($1:$6),1))*
ROW($1:$6),0),ROW($1:$6))+1,1)*10^ROW($1:$6)/10)</f>
        <v>8</v>
      </c>
      <c r="E205">
        <f>SUMPRODUCT(MID(0&amp;feed!E1827,LARGE(INDEX(ISNUMBER(--MID(feed!E1827,ROW($1:$6),1))*
ROW($1:$6),0),ROW($1:$6))+1,1)*10^ROW($1:$6)/10)</f>
        <v>0</v>
      </c>
      <c r="F205" t="str">
        <f>feed!F1827</f>
        <v>Finest of the 19th century</v>
      </c>
      <c r="G205">
        <f>SUMPRODUCT(MID(0&amp;feed!G1827,LARGE(INDEX(ISNUMBER(--MID(feed!G1827,ROW($1:$6),1))*
ROW($1:$6),0),ROW($1:$6))+1,1)*10^ROW($1:$6)/10)</f>
        <v>0</v>
      </c>
      <c r="H205">
        <f>ROUNDDOWN(G205/4, 0)</f>
        <v>0</v>
      </c>
      <c r="I205" t="str">
        <f>feed!H1827</f>
        <v>Standard</v>
      </c>
      <c r="J205">
        <f>SUMPRODUCT(MID(0&amp;feed!I1827,LARGE(INDEX(ISNUMBER(--MID(feed!I1827,ROW($1:$20),1))*
ROW($1:$20),0),ROW($1:$20))+1,1)*10^ROW($1:$20)/10)</f>
        <v>82</v>
      </c>
      <c r="K205">
        <f>SUMPRODUCT(MID(0&amp;feed!L1827,LARGE(INDEX(ISNUMBER(--MID(feed!L1827,ROW($1:$6),1))*
ROW($1:$6),0),ROW($1:$6))+1,1)*10^ROW($1:$6)/10)</f>
        <v>283</v>
      </c>
      <c r="L205">
        <f>SUMPRODUCT(MID(0&amp;feed!T1827,LARGE(INDEX(ISNUMBER(--MID(feed!T1827,ROW($1:$6),1))*
ROW($1:$6),0),ROW($1:$6))+1,1)*10^ROW($1:$6)/10)</f>
        <v>0</v>
      </c>
      <c r="M205" t="str">
        <f>feed!N1827</f>
        <v>China</v>
      </c>
      <c r="N205">
        <f>SUMPRODUCT(MID(0&amp;feed!U1827,LARGE(INDEX(ISNUMBER(--MID(feed!U1827,ROW($1:$6),1))*
ROW($1:$6),0),ROW($1:$6))+1,1)*10^ROW($1:$6)/10)</f>
        <v>0</v>
      </c>
      <c r="O205" t="str">
        <f>feed!O1827</f>
        <v>Untapped</v>
      </c>
      <c r="P205" t="str">
        <f>feed!P1827</f>
        <v>None</v>
      </c>
      <c r="Q205" s="4">
        <f>IFERROR(LEFT(SUMPRODUCT(MID(0&amp;feed!R1827,LARGE(INDEX(ISNUMBER(--MID(feed!R1827,ROW($1:$6),1))*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ROW($1:$6),0),ROW($1:$6))+1,1)*10^ROW($1:$6)/10))-1)*1,TRIM(LEFT(SUMPRODUCT(MID(0&amp;feed!R1827,LARGE(INDEX(ISNUMBER(--MID(feed!R1827,ROW($1:$6),1))*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ROW($1:$6),0),ROW($1:$6))+1,1)*10^ROW($1:$6)/10))-1)))</f>
        <v>1633</v>
      </c>
      <c r="R205" s="5">
        <f>feed!V1827</f>
        <v>0</v>
      </c>
      <c r="S205" t="str">
        <f>feed!S1827</f>
        <v>http://blocgame.com/stats.php?id=61799</v>
      </c>
      <c r="T205" s="5" t="str">
        <f>feed!W1827</f>
        <v>Nice</v>
      </c>
      <c r="U205" s="5" t="str">
        <f>feed!X1827</f>
        <v>2 Hundred Tons per month</v>
      </c>
      <c r="V205" s="5">
        <f>feed!Y1827</f>
        <v>0</v>
      </c>
    </row>
    <row r="206" spans="1:22" hidden="1" x14ac:dyDescent="0.25">
      <c r="A206" t="str">
        <f>feed!A1952</f>
        <v>bunkman</v>
      </c>
      <c r="B206" t="str">
        <f>feed!B1952</f>
        <v>captainbuckman</v>
      </c>
      <c r="C206">
        <f>feed!K1952</f>
        <v>0</v>
      </c>
      <c r="D206">
        <f>SUMPRODUCT(MID(0&amp;feed!D1952,LARGE(INDEX(ISNUMBER(--MID(feed!D1952,ROW($1:$6),1))*
ROW($1:$6),0),ROW($1:$6))+1,1)*10^ROW($1:$6)/10)</f>
        <v>7</v>
      </c>
      <c r="E206">
        <f>SUMPRODUCT(MID(0&amp;feed!E1952,LARGE(INDEX(ISNUMBER(--MID(feed!E1952,ROW($1:$6),1))*
ROW($1:$6),0),ROW($1:$6))+1,1)*10^ROW($1:$6)/10)</f>
        <v>0</v>
      </c>
      <c r="F206" t="str">
        <f>feed!F1952</f>
        <v>Finest of the 19th century</v>
      </c>
      <c r="G206">
        <f>SUMPRODUCT(MID(0&amp;feed!G1952,LARGE(INDEX(ISNUMBER(--MID(feed!G1952,ROW($1:$6),1))*
ROW($1:$6),0),ROW($1:$6))+1,1)*10^ROW($1:$6)/10)</f>
        <v>0</v>
      </c>
      <c r="H206">
        <f>ROUNDDOWN(G206/4, 0)</f>
        <v>0</v>
      </c>
      <c r="I206" t="str">
        <f>feed!H1952</f>
        <v>Standard</v>
      </c>
      <c r="J206">
        <f>SUMPRODUCT(MID(0&amp;feed!I1952,LARGE(INDEX(ISNUMBER(--MID(feed!I1952,ROW($1:$20),1))*
ROW($1:$20),0),ROW($1:$20))+1,1)*10^ROW($1:$20)/10)</f>
        <v>82</v>
      </c>
      <c r="K206">
        <f>SUMPRODUCT(MID(0&amp;feed!L1952,LARGE(INDEX(ISNUMBER(--MID(feed!L1952,ROW($1:$6),1))*
ROW($1:$6),0),ROW($1:$6))+1,1)*10^ROW($1:$6)/10)</f>
        <v>286</v>
      </c>
      <c r="L206">
        <f>SUMPRODUCT(MID(0&amp;feed!T1952,LARGE(INDEX(ISNUMBER(--MID(feed!T1952,ROW($1:$6),1))*
ROW($1:$6),0),ROW($1:$6))+1,1)*10^ROW($1:$6)/10)</f>
        <v>0</v>
      </c>
      <c r="M206" t="str">
        <f>feed!N1952</f>
        <v>Congo</v>
      </c>
      <c r="N206">
        <f>SUMPRODUCT(MID(0&amp;feed!U1952,LARGE(INDEX(ISNUMBER(--MID(feed!U1952,ROW($1:$6),1))*
ROW($1:$6),0),ROW($1:$6))+1,1)*10^ROW($1:$6)/10)</f>
        <v>0</v>
      </c>
      <c r="O206" t="str">
        <f>feed!O1952</f>
        <v>Untapped</v>
      </c>
      <c r="P206" t="str">
        <f>feed!P1952</f>
        <v>None</v>
      </c>
      <c r="Q206" s="4">
        <f>IFERROR(LEFT(SUMPRODUCT(MID(0&amp;feed!R1952,LARGE(INDEX(ISNUMBER(--MID(feed!R1952,ROW($1:$6),1))*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ROW($1:$6),0),ROW($1:$6))+1,1)*10^ROW($1:$6)/10))-1)*1,TRIM(LEFT(SUMPRODUCT(MID(0&amp;feed!R1952,LARGE(INDEX(ISNUMBER(--MID(feed!R1952,ROW($1:$6),1))*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ROW($1:$6),0),ROW($1:$6))+1,1)*10^ROW($1:$6)/10))-1)))</f>
        <v>1633</v>
      </c>
      <c r="R206" s="5">
        <f>feed!V1952</f>
        <v>0</v>
      </c>
      <c r="S206" t="str">
        <f>feed!S1952</f>
        <v>http://blocgame.com/stats.php?id=62986</v>
      </c>
      <c r="T206" s="5" t="str">
        <f>feed!W1952</f>
        <v>Good</v>
      </c>
      <c r="U206" s="5" t="str">
        <f>feed!X1952</f>
        <v>2 Hundred Tons per month</v>
      </c>
      <c r="V206" s="5">
        <f>feed!Y1952</f>
        <v>0</v>
      </c>
    </row>
    <row r="207" spans="1:22" hidden="1" x14ac:dyDescent="0.25">
      <c r="A207" t="str">
        <f>feed!A2030</f>
        <v>Larsia</v>
      </c>
      <c r="B207" t="str">
        <f>feed!B2030</f>
        <v>Miguel</v>
      </c>
      <c r="C207">
        <f>feed!K2030</f>
        <v>0</v>
      </c>
      <c r="D207">
        <f>SUMPRODUCT(MID(0&amp;feed!D2030,LARGE(INDEX(ISNUMBER(--MID(feed!D2030,ROW($1:$6),1))*
ROW($1:$6),0),ROW($1:$6))+1,1)*10^ROW($1:$6)/10)</f>
        <v>8</v>
      </c>
      <c r="E207">
        <f>SUMPRODUCT(MID(0&amp;feed!E2030,LARGE(INDEX(ISNUMBER(--MID(feed!E2030,ROW($1:$6),1))*
ROW($1:$6),0),ROW($1:$6))+1,1)*10^ROW($1:$6)/10)</f>
        <v>0</v>
      </c>
      <c r="F207" t="str">
        <f>feed!F2030</f>
        <v>First World War surplus</v>
      </c>
      <c r="G207">
        <f>SUMPRODUCT(MID(0&amp;feed!G2030,LARGE(INDEX(ISNUMBER(--MID(feed!G2030,ROW($1:$6),1))*
ROW($1:$6),0),ROW($1:$6))+1,1)*10^ROW($1:$6)/10)</f>
        <v>0</v>
      </c>
      <c r="H207">
        <f>ROUNDDOWN(G207/4, 0)</f>
        <v>0</v>
      </c>
      <c r="I207" t="str">
        <f>feed!H2030</f>
        <v>Good</v>
      </c>
      <c r="J207">
        <f>SUMPRODUCT(MID(0&amp;feed!I2030,LARGE(INDEX(ISNUMBER(--MID(feed!I2030,ROW($1:$20),1))*
ROW($1:$20),0),ROW($1:$20))+1,1)*10^ROW($1:$20)/10)</f>
        <v>82</v>
      </c>
      <c r="K207">
        <f>SUMPRODUCT(MID(0&amp;feed!L2030,LARGE(INDEX(ISNUMBER(--MID(feed!L2030,ROW($1:$6),1))*
ROW($1:$6),0),ROW($1:$6))+1,1)*10^ROW($1:$6)/10)</f>
        <v>255</v>
      </c>
      <c r="L207">
        <f>SUMPRODUCT(MID(0&amp;feed!T2030,LARGE(INDEX(ISNUMBER(--MID(feed!T2030,ROW($1:$6),1))*
ROW($1:$6),0),ROW($1:$6))+1,1)*10^ROW($1:$6)/10)</f>
        <v>378</v>
      </c>
      <c r="M207" t="str">
        <f>feed!N2030</f>
        <v>Mesoamerica</v>
      </c>
      <c r="N207">
        <f>SUMPRODUCT(MID(0&amp;feed!U2030,LARGE(INDEX(ISNUMBER(--MID(feed!U2030,ROW($1:$6),1))*
ROW($1:$6),0),ROW($1:$6))+1,1)*10^ROW($1:$6)/10)</f>
        <v>0</v>
      </c>
      <c r="O207" t="str">
        <f>feed!O2030</f>
        <v>Untapped</v>
      </c>
      <c r="P207" t="str">
        <f>feed!P2030</f>
        <v>None</v>
      </c>
      <c r="Q207" s="4">
        <f>IFERROR(LEFT(SUMPRODUCT(MID(0&amp;feed!R2030,LARGE(INDEX(ISNUMBER(--MID(feed!R2030,ROW($1:$6),1))*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ROW($1:$6),0),ROW($1:$6))+1,1)*10^ROW($1:$6)/10))-1)*1,TRIM(LEFT(SUMPRODUCT(MID(0&amp;feed!R2030,LARGE(INDEX(ISNUMBER(--MID(feed!R2030,ROW($1:$6),1))*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ROW($1:$6),0),ROW($1:$6))+1,1)*10^ROW($1:$6)/10))-1)))</f>
        <v>1617</v>
      </c>
      <c r="R207" s="5">
        <f>feed!V2030</f>
        <v>0</v>
      </c>
      <c r="S207" t="str">
        <f>feed!S2030</f>
        <v>http://blocgame.com/stats.php?id=62782</v>
      </c>
      <c r="T207" s="5" t="str">
        <f>feed!W2030</f>
        <v>Angelic</v>
      </c>
      <c r="U207" s="5" t="str">
        <f>feed!X2030</f>
        <v>3 Hundred Tons per month</v>
      </c>
      <c r="V207" s="5" t="str">
        <f>feed!Y2030</f>
        <v>2 Mbbl per month</v>
      </c>
    </row>
    <row r="208" spans="1:22" hidden="1" x14ac:dyDescent="0.25">
      <c r="A208" t="str">
        <f>feed!A1903</f>
        <v>Orthodox</v>
      </c>
      <c r="B208" t="str">
        <f>feed!B1903</f>
        <v>sofonias2000100</v>
      </c>
      <c r="C208">
        <f>feed!K1903</f>
        <v>0</v>
      </c>
      <c r="D208">
        <f>SUMPRODUCT(MID(0&amp;feed!D1903,LARGE(INDEX(ISNUMBER(--MID(feed!D1903,ROW($1:$6),1))*
ROW($1:$6),0),ROW($1:$6))+1,1)*10^ROW($1:$6)/10)</f>
        <v>9</v>
      </c>
      <c r="E208">
        <f>SUMPRODUCT(MID(0&amp;feed!E1903,LARGE(INDEX(ISNUMBER(--MID(feed!E1903,ROW($1:$6),1))*
ROW($1:$6),0),ROW($1:$6))+1,1)*10^ROW($1:$6)/10)</f>
        <v>0</v>
      </c>
      <c r="F208" t="str">
        <f>feed!F1903</f>
        <v>Finest of the 19th century</v>
      </c>
      <c r="G208">
        <f>SUMPRODUCT(MID(0&amp;feed!G1903,LARGE(INDEX(ISNUMBER(--MID(feed!G1903,ROW($1:$6),1))*
ROW($1:$6),0),ROW($1:$6))+1,1)*10^ROW($1:$6)/10)</f>
        <v>0</v>
      </c>
      <c r="H208">
        <f>ROUNDDOWN(G208/4, 0)</f>
        <v>0</v>
      </c>
      <c r="I208" t="str">
        <f>feed!H1903</f>
        <v>Standard</v>
      </c>
      <c r="J208">
        <f>SUMPRODUCT(MID(0&amp;feed!I1903,LARGE(INDEX(ISNUMBER(--MID(feed!I1903,ROW($1:$20),1))*
ROW($1:$20),0),ROW($1:$20))+1,1)*10^ROW($1:$20)/10)</f>
        <v>82</v>
      </c>
      <c r="K208">
        <f>SUMPRODUCT(MID(0&amp;feed!L1903,LARGE(INDEX(ISNUMBER(--MID(feed!L1903,ROW($1:$6),1))*
ROW($1:$6),0),ROW($1:$6))+1,1)*10^ROW($1:$6)/10)</f>
        <v>274</v>
      </c>
      <c r="L208">
        <f>SUMPRODUCT(MID(0&amp;feed!T1903,LARGE(INDEX(ISNUMBER(--MID(feed!T1903,ROW($1:$6),1))*
ROW($1:$6),0),ROW($1:$6))+1,1)*10^ROW($1:$6)/10)</f>
        <v>2</v>
      </c>
      <c r="M208" t="str">
        <f>feed!N1903</f>
        <v>Congo</v>
      </c>
      <c r="N208">
        <f>SUMPRODUCT(MID(0&amp;feed!U1903,LARGE(INDEX(ISNUMBER(--MID(feed!U1903,ROW($1:$6),1))*
ROW($1:$6),0),ROW($1:$6))+1,1)*10^ROW($1:$6)/10)</f>
        <v>0</v>
      </c>
      <c r="O208" t="str">
        <f>feed!O1903</f>
        <v>Untapped</v>
      </c>
      <c r="P208" t="str">
        <f>feed!P1903</f>
        <v>Meagre</v>
      </c>
      <c r="Q208" s="4">
        <f>IFERROR(LEFT(SUMPRODUCT(MID(0&amp;feed!R1903,LARGE(INDEX(ISNUMBER(--MID(feed!R1903,ROW($1:$6),1))*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ROW($1:$6),0),ROW($1:$6))+1,1)*10^ROW($1:$6)/10))-1)*1,TRIM(LEFT(SUMPRODUCT(MID(0&amp;feed!R1903,LARGE(INDEX(ISNUMBER(--MID(feed!R1903,ROW($1:$6),1))*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ROW($1:$6),0),ROW($1:$6))+1,1)*10^ROW($1:$6)/10))-1)))</f>
        <v>1617</v>
      </c>
      <c r="R208" s="5">
        <f>feed!V1903</f>
        <v>0</v>
      </c>
      <c r="S208" t="str">
        <f>feed!S1903</f>
        <v>http://blocgame.com/stats.php?id=62946</v>
      </c>
      <c r="T208" s="5" t="str">
        <f>feed!W1903</f>
        <v>Good</v>
      </c>
      <c r="U208" s="5" t="str">
        <f>feed!X1903</f>
        <v>2 Hundred Tons per month</v>
      </c>
      <c r="V208" s="5" t="str">
        <f>feed!Y1903</f>
        <v>2 Mbbl per month</v>
      </c>
    </row>
    <row r="209" spans="1:22" hidden="1" x14ac:dyDescent="0.25">
      <c r="A209" t="str">
        <f>feed!A1813</f>
        <v>Dragoons</v>
      </c>
      <c r="B209" t="str">
        <f>feed!B1813</f>
        <v>bhasheep</v>
      </c>
      <c r="C209">
        <f>feed!K1813</f>
        <v>0</v>
      </c>
      <c r="D209">
        <f>SUMPRODUCT(MID(0&amp;feed!D1813,LARGE(INDEX(ISNUMBER(--MID(feed!D1813,ROW($1:$6),1))*
ROW($1:$6),0),ROW($1:$6))+1,1)*10^ROW($1:$6)/10)</f>
        <v>9</v>
      </c>
      <c r="E209">
        <f>SUMPRODUCT(MID(0&amp;feed!E1813,LARGE(INDEX(ISNUMBER(--MID(feed!E1813,ROW($1:$6),1))*
ROW($1:$6),0),ROW($1:$6))+1,1)*10^ROW($1:$6)/10)</f>
        <v>0</v>
      </c>
      <c r="F209" t="str">
        <f>feed!F1813</f>
        <v>Finest of the 19th century</v>
      </c>
      <c r="G209">
        <f>SUMPRODUCT(MID(0&amp;feed!G1813,LARGE(INDEX(ISNUMBER(--MID(feed!G1813,ROW($1:$6),1))*
ROW($1:$6),0),ROW($1:$6))+1,1)*10^ROW($1:$6)/10)</f>
        <v>0</v>
      </c>
      <c r="H209">
        <f>ROUNDDOWN(G209/4, 0)</f>
        <v>0</v>
      </c>
      <c r="I209" t="str">
        <f>feed!H1813</f>
        <v>Standard</v>
      </c>
      <c r="J209">
        <f>SUMPRODUCT(MID(0&amp;feed!I1813,LARGE(INDEX(ISNUMBER(--MID(feed!I1813,ROW($1:$20),1))*
ROW($1:$20),0),ROW($1:$20))+1,1)*10^ROW($1:$20)/10)</f>
        <v>82</v>
      </c>
      <c r="K209">
        <f>SUMPRODUCT(MID(0&amp;feed!L1813,LARGE(INDEX(ISNUMBER(--MID(feed!L1813,ROW($1:$6),1))*
ROW($1:$6),0),ROW($1:$6))+1,1)*10^ROW($1:$6)/10)</f>
        <v>286</v>
      </c>
      <c r="L209">
        <f>SUMPRODUCT(MID(0&amp;feed!T1813,LARGE(INDEX(ISNUMBER(--MID(feed!T1813,ROW($1:$6),1))*
ROW($1:$6),0),ROW($1:$6))+1,1)*10^ROW($1:$6)/10)</f>
        <v>0</v>
      </c>
      <c r="M209" t="str">
        <f>feed!N1813</f>
        <v>Congo</v>
      </c>
      <c r="N209">
        <f>SUMPRODUCT(MID(0&amp;feed!U1813,LARGE(INDEX(ISNUMBER(--MID(feed!U1813,ROW($1:$6),1))*
ROW($1:$6),0),ROW($1:$6))+1,1)*10^ROW($1:$6)/10)</f>
        <v>0</v>
      </c>
      <c r="O209" t="str">
        <f>feed!O1813</f>
        <v>Untapped</v>
      </c>
      <c r="P209" t="str">
        <f>feed!P1813</f>
        <v>None</v>
      </c>
      <c r="Q209" s="4">
        <f>IFERROR(LEFT(SUMPRODUCT(MID(0&amp;feed!R1813,LARGE(INDEX(ISNUMBER(--MID(feed!R1813,ROW($1:$6),1))*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ROW($1:$6),0),ROW($1:$6))+1,1)*10^ROW($1:$6)/10))-1)*1,TRIM(LEFT(SUMPRODUCT(MID(0&amp;feed!R1813,LARGE(INDEX(ISNUMBER(--MID(feed!R1813,ROW($1:$6),1))*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ROW($1:$6),0),ROW($1:$6))+1,1)*10^ROW($1:$6)/10))-1)))</f>
        <v>1617</v>
      </c>
      <c r="R209" s="5">
        <f>feed!V1813</f>
        <v>0</v>
      </c>
      <c r="S209" t="str">
        <f>feed!S1813</f>
        <v>http://blocgame.com/stats.php?id=62944</v>
      </c>
      <c r="T209" s="5" t="str">
        <f>feed!W1813</f>
        <v>Nice</v>
      </c>
      <c r="U209" s="5" t="str">
        <f>feed!X1813</f>
        <v>2 Hundred Tons per month</v>
      </c>
      <c r="V209" s="5">
        <f>feed!Y1813</f>
        <v>0</v>
      </c>
    </row>
    <row r="210" spans="1:22" hidden="1" x14ac:dyDescent="0.25">
      <c r="A210" t="str">
        <f>feed!A1919</f>
        <v>Holy Marcus</v>
      </c>
      <c r="B210" t="str">
        <f>feed!B1919</f>
        <v>Ilwoo Jung</v>
      </c>
      <c r="C210">
        <f>feed!K1919</f>
        <v>0</v>
      </c>
      <c r="D210">
        <f>SUMPRODUCT(MID(0&amp;feed!D1919,LARGE(INDEX(ISNUMBER(--MID(feed!D1919,ROW($1:$6),1))*
ROW($1:$6),0),ROW($1:$6))+1,1)*10^ROW($1:$6)/10)</f>
        <v>10</v>
      </c>
      <c r="E210">
        <f>SUMPRODUCT(MID(0&amp;feed!E1919,LARGE(INDEX(ISNUMBER(--MID(feed!E1919,ROW($1:$6),1))*
ROW($1:$6),0),ROW($1:$6))+1,1)*10^ROW($1:$6)/10)</f>
        <v>0</v>
      </c>
      <c r="F210" t="str">
        <f>feed!F1919</f>
        <v>First World War surplus</v>
      </c>
      <c r="G210">
        <f>SUMPRODUCT(MID(0&amp;feed!G1919,LARGE(INDEX(ISNUMBER(--MID(feed!G1919,ROW($1:$6),1))*
ROW($1:$6),0),ROW($1:$6))+1,1)*10^ROW($1:$6)/10)</f>
        <v>0</v>
      </c>
      <c r="H210">
        <f>ROUNDDOWN(G210/4, 0)</f>
        <v>0</v>
      </c>
      <c r="I210" t="str">
        <f>feed!H1919</f>
        <v>Elite</v>
      </c>
      <c r="J210">
        <f>SUMPRODUCT(MID(0&amp;feed!I1919,LARGE(INDEX(ISNUMBER(--MID(feed!I1919,ROW($1:$20),1))*
ROW($1:$20),0),ROW($1:$20))+1,1)*10^ROW($1:$20)/10)</f>
        <v>82</v>
      </c>
      <c r="K210">
        <f>SUMPRODUCT(MID(0&amp;feed!L1919,LARGE(INDEX(ISNUMBER(--MID(feed!L1919,ROW($1:$6),1))*
ROW($1:$6),0),ROW($1:$6))+1,1)*10^ROW($1:$6)/10)</f>
        <v>272</v>
      </c>
      <c r="L210">
        <f>SUMPRODUCT(MID(0&amp;feed!T1919,LARGE(INDEX(ISNUMBER(--MID(feed!T1919,ROW($1:$6),1))*
ROW($1:$6),0),ROW($1:$6))+1,1)*10^ROW($1:$6)/10)</f>
        <v>0</v>
      </c>
      <c r="M210" t="str">
        <f>feed!N1919</f>
        <v>China</v>
      </c>
      <c r="N210">
        <f>SUMPRODUCT(MID(0&amp;feed!U1919,LARGE(INDEX(ISNUMBER(--MID(feed!U1919,ROW($1:$6),1))*
ROW($1:$6),0),ROW($1:$6))+1,1)*10^ROW($1:$6)/10)</f>
        <v>0</v>
      </c>
      <c r="O210" t="str">
        <f>feed!O1919</f>
        <v>Untapped</v>
      </c>
      <c r="P210" t="str">
        <f>feed!P1919</f>
        <v>None</v>
      </c>
      <c r="Q210" s="4">
        <f>IFERROR(LEFT(SUMPRODUCT(MID(0&amp;feed!R1919,LARGE(INDEX(ISNUMBER(--MID(feed!R1919,ROW($1:$6),1))*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ROW($1:$6),0),ROW($1:$6))+1,1)*10^ROW($1:$6)/10))-1)*1,TRIM(LEFT(SUMPRODUCT(MID(0&amp;feed!R1919,LARGE(INDEX(ISNUMBER(--MID(feed!R1919,ROW($1:$6),1))*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ROW($1:$6),0),ROW($1:$6))+1,1)*10^ROW($1:$6)/10))-1)))</f>
        <v>1617</v>
      </c>
      <c r="R210" s="5">
        <f>feed!V1919</f>
        <v>0</v>
      </c>
      <c r="S210" t="str">
        <f>feed!S1919</f>
        <v>http://blocgame.com/stats.php?id=60418</v>
      </c>
      <c r="T210" s="5" t="str">
        <f>feed!W1919</f>
        <v>Nice</v>
      </c>
      <c r="U210" s="5" t="str">
        <f>feed!X1919</f>
        <v>2 Hundred Tons per month</v>
      </c>
      <c r="V210" s="5">
        <f>feed!Y1919</f>
        <v>0</v>
      </c>
    </row>
    <row r="211" spans="1:22" hidden="1" x14ac:dyDescent="0.25">
      <c r="A211" t="str">
        <f>feed!A1996</f>
        <v>RT</v>
      </c>
      <c r="B211" t="str">
        <f>feed!B1996</f>
        <v>Resi</v>
      </c>
      <c r="C211">
        <f>feed!K1996</f>
        <v>0</v>
      </c>
      <c r="D211">
        <f>SUMPRODUCT(MID(0&amp;feed!D1996,LARGE(INDEX(ISNUMBER(--MID(feed!D1996,ROW($1:$6),1))*
ROW($1:$6),0),ROW($1:$6))+1,1)*10^ROW($1:$6)/10)</f>
        <v>10</v>
      </c>
      <c r="E211">
        <f>SUMPRODUCT(MID(0&amp;feed!E1996,LARGE(INDEX(ISNUMBER(--MID(feed!E1996,ROW($1:$6),1))*
ROW($1:$6),0),ROW($1:$6))+1,1)*10^ROW($1:$6)/10)</f>
        <v>0</v>
      </c>
      <c r="F211" t="str">
        <f>feed!F1996</f>
        <v>Finest of the 19th century</v>
      </c>
      <c r="G211">
        <f>SUMPRODUCT(MID(0&amp;feed!G1996,LARGE(INDEX(ISNUMBER(--MID(feed!G1996,ROW($1:$6),1))*
ROW($1:$6),0),ROW($1:$6))+1,1)*10^ROW($1:$6)/10)</f>
        <v>0</v>
      </c>
      <c r="H211">
        <f>ROUNDDOWN(G211/4, 0)</f>
        <v>0</v>
      </c>
      <c r="I211" t="str">
        <f>feed!H1996</f>
        <v>Standard</v>
      </c>
      <c r="J211">
        <f>SUMPRODUCT(MID(0&amp;feed!I1996,LARGE(INDEX(ISNUMBER(--MID(feed!I1996,ROW($1:$20),1))*
ROW($1:$20),0),ROW($1:$20))+1,1)*10^ROW($1:$20)/10)</f>
        <v>82</v>
      </c>
      <c r="K211">
        <f>SUMPRODUCT(MID(0&amp;feed!L1996,LARGE(INDEX(ISNUMBER(--MID(feed!L1996,ROW($1:$6),1))*
ROW($1:$6),0),ROW($1:$6))+1,1)*10^ROW($1:$6)/10)</f>
        <v>258</v>
      </c>
      <c r="L211">
        <f>SUMPRODUCT(MID(0&amp;feed!T1996,LARGE(INDEX(ISNUMBER(--MID(feed!T1996,ROW($1:$6),1))*
ROW($1:$6),0),ROW($1:$6))+1,1)*10^ROW($1:$6)/10)</f>
        <v>0</v>
      </c>
      <c r="M211" t="str">
        <f>feed!N1996</f>
        <v>Amazonia</v>
      </c>
      <c r="N211">
        <f>SUMPRODUCT(MID(0&amp;feed!U1996,LARGE(INDEX(ISNUMBER(--MID(feed!U1996,ROW($1:$6),1))*
ROW($1:$6),0),ROW($1:$6))+1,1)*10^ROW($1:$6)/10)</f>
        <v>0</v>
      </c>
      <c r="O211" t="str">
        <f>feed!O1996</f>
        <v>Untapped</v>
      </c>
      <c r="P211" t="str">
        <f>feed!P1996</f>
        <v>None</v>
      </c>
      <c r="Q211" s="4">
        <f>IFERROR(LEFT(SUMPRODUCT(MID(0&amp;feed!R1996,LARGE(INDEX(ISNUMBER(--MID(feed!R1996,ROW($1:$6),1))*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ROW($1:$6),0),ROW($1:$6))+1,1)*10^ROW($1:$6)/10))-1)*1,TRIM(LEFT(SUMPRODUCT(MID(0&amp;feed!R1996,LARGE(INDEX(ISNUMBER(--MID(feed!R1996,ROW($1:$6),1))*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ROW($1:$6),0),ROW($1:$6))+1,1)*10^ROW($1:$6)/10))-1)))</f>
        <v>1617</v>
      </c>
      <c r="R211" s="5">
        <f>feed!V1996</f>
        <v>0</v>
      </c>
      <c r="S211" t="str">
        <f>feed!S1996</f>
        <v>http://blocgame.com/stats.php?id=62984</v>
      </c>
      <c r="T211" s="5" t="str">
        <f>feed!W1996</f>
        <v>Nice</v>
      </c>
      <c r="U211" s="5" t="str">
        <f>feed!X1996</f>
        <v>2 Hundred Tons per month</v>
      </c>
      <c r="V211" s="5">
        <f>feed!Y1996</f>
        <v>0</v>
      </c>
    </row>
    <row r="212" spans="1:22" x14ac:dyDescent="0.25">
      <c r="A212" t="str">
        <f>feed!A16</f>
        <v>Rararaland</v>
      </c>
      <c r="B212" t="str">
        <f>feed!B16</f>
        <v>Whiskertoes</v>
      </c>
      <c r="C212" t="str">
        <f>feed!K16</f>
        <v>The Order</v>
      </c>
      <c r="D212">
        <f>SUMPRODUCT(MID(0&amp;feed!D16,LARGE(INDEX(ISNUMBER(--MID(feed!D16,ROW($1:$6),1))*
ROW($1:$6),0),ROW($1:$6))+1,1)*10^ROW($1:$6)/10)</f>
        <v>25</v>
      </c>
      <c r="E212">
        <f>SUMPRODUCT(MID(0&amp;feed!E16,LARGE(INDEX(ISNUMBER(--MID(feed!E16,ROW($1:$6),1))*
ROW($1:$6),0),ROW($1:$6))+1,1)*10^ROW($1:$6)/10)</f>
        <v>0</v>
      </c>
      <c r="F212" t="str">
        <f>feed!F16</f>
        <v>First World War surplus</v>
      </c>
      <c r="G212">
        <f>SUMPRODUCT(MID(0&amp;feed!G16,LARGE(INDEX(ISNUMBER(--MID(feed!G16,ROW($1:$6),1))*
ROW($1:$6),0),ROW($1:$6))+1,1)*10^ROW($1:$6)/10)</f>
        <v>0</v>
      </c>
      <c r="H212">
        <f>ROUNDDOWN(G212/4, 0)</f>
        <v>0</v>
      </c>
      <c r="I212" t="str">
        <f>feed!H16</f>
        <v>Elite</v>
      </c>
      <c r="J212">
        <f>SUMPRODUCT(MID(0&amp;feed!I16,LARGE(INDEX(ISNUMBER(--MID(feed!I16,ROW($1:$20),1))*
ROW($1:$20),0),ROW($1:$20))+1,1)*10^ROW($1:$20)/10)</f>
        <v>2</v>
      </c>
      <c r="K212">
        <f>SUMPRODUCT(MID(0&amp;feed!L16,LARGE(INDEX(ISNUMBER(--MID(feed!L16,ROW($1:$6),1))*
ROW($1:$6),0),ROW($1:$6))+1,1)*10^ROW($1:$6)/10)</f>
        <v>482</v>
      </c>
      <c r="L212">
        <f>SUMPRODUCT(MID(0&amp;feed!T16,LARGE(INDEX(ISNUMBER(--MID(feed!T16,ROW($1:$6),1))*
ROW($1:$6),0),ROW($1:$6))+1,1)*10^ROW($1:$6)/10)</f>
        <v>4756</v>
      </c>
      <c r="M212" t="str">
        <f>feed!N16</f>
        <v>Arabia</v>
      </c>
      <c r="N212">
        <f>SUMPRODUCT(MID(0&amp;feed!U16,LARGE(INDEX(ISNUMBER(--MID(feed!U16,ROW($1:$6),1))*
ROW($1:$6),0),ROW($1:$6))+1,1)*10^ROW($1:$6)/10)</f>
        <v>0</v>
      </c>
      <c r="O212" t="str">
        <f>feed!O16</f>
        <v>Untapped</v>
      </c>
      <c r="P212" t="str">
        <f>feed!P16</f>
        <v>Small</v>
      </c>
      <c r="Q212" s="4">
        <f>IFERROR(LEFT(SUMPRODUCT(MID(0&amp;feed!R16,LARGE(INDEX(ISNUMBER(--MID(feed!R16,ROW($1:$6),1))*
ROW($1:$6),0),ROW($1:$6))+1,1)*10^ROW($1:$6)/10), LEN(SUMPRODUCT(MID(0&amp;feed!R16,LARGE(INDEX(ISNUMBER(--MID(feed!R16,ROW($1:$6),1))*
ROW($1:$6),0),ROW($1:$6))+1,1)*10^ROW($1:$6)/10))-1)*1,TRIM(LEFT(SUMPRODUCT(MID(0&amp;feed!R16,LARGE(INDEX(ISNUMBER(--MID(feed!R16,ROW($1:$6),1))*
ROW($1:$6),0),ROW($1:$6))+1,1)*10^ROW($1:$6)/10), LEN(SUMPRODUCT(MID(0&amp;feed!R16,LARGE(INDEX(ISNUMBER(--MID(feed!R16,ROW($1:$6),1))*
ROW($1:$6),0),ROW($1:$6))+1,1)*10^ROW($1:$6)/10))-1)))</f>
        <v>2716</v>
      </c>
      <c r="R212" s="5">
        <f>feed!V16</f>
        <v>0</v>
      </c>
      <c r="S212" t="str">
        <f>feed!S16</f>
        <v>http://blocgame.com/stats.php?id=49272</v>
      </c>
      <c r="T212" s="5" t="str">
        <f>feed!W16</f>
        <v>Questionable</v>
      </c>
      <c r="U212" s="5" t="str">
        <f>feed!X16</f>
        <v>3 Hundred Tons per month</v>
      </c>
      <c r="V212" s="5" t="str">
        <f>feed!Y16</f>
        <v>1 Mbbl per month</v>
      </c>
    </row>
    <row r="213" spans="1:22" hidden="1" x14ac:dyDescent="0.25">
      <c r="A213" t="str">
        <f>feed!A1169</f>
        <v>Melaka</v>
      </c>
      <c r="B213" t="str">
        <f>feed!B1169</f>
        <v>Hang Tuah</v>
      </c>
      <c r="C213" t="str">
        <f>feed!K1169</f>
        <v>The High Council</v>
      </c>
      <c r="D213">
        <f>SUMPRODUCT(MID(0&amp;feed!D1169,LARGE(INDEX(ISNUMBER(--MID(feed!D1169,ROW($1:$6),1))*
ROW($1:$6),0),ROW($1:$6))+1,1)*10^ROW($1:$6)/10)</f>
        <v>25</v>
      </c>
      <c r="E213">
        <f>SUMPRODUCT(MID(0&amp;feed!E1169,LARGE(INDEX(ISNUMBER(--MID(feed!E1169,ROW($1:$6),1))*
ROW($1:$6),0),ROW($1:$6))+1,1)*10^ROW($1:$6)/10)</f>
        <v>0</v>
      </c>
      <c r="F213" t="str">
        <f>feed!F1169</f>
        <v>First World War surplus</v>
      </c>
      <c r="G213">
        <f>SUMPRODUCT(MID(0&amp;feed!G1169,LARGE(INDEX(ISNUMBER(--MID(feed!G1169,ROW($1:$6),1))*
ROW($1:$6),0),ROW($1:$6))+1,1)*10^ROW($1:$6)/10)</f>
        <v>0</v>
      </c>
      <c r="H213">
        <f>ROUNDDOWN(G213/4, 0)</f>
        <v>0</v>
      </c>
      <c r="I213" t="str">
        <f>feed!H1169</f>
        <v>Elite</v>
      </c>
      <c r="J213">
        <f>SUMPRODUCT(MID(0&amp;feed!I1169,LARGE(INDEX(ISNUMBER(--MID(feed!I1169,ROW($1:$20),1))*
ROW($1:$20),0),ROW($1:$20))+1,1)*10^ROW($1:$20)/10)</f>
        <v>81</v>
      </c>
      <c r="K213">
        <f>SUMPRODUCT(MID(0&amp;feed!L1169,LARGE(INDEX(ISNUMBER(--MID(feed!L1169,ROW($1:$6),1))*
ROW($1:$6),0),ROW($1:$6))+1,1)*10^ROW($1:$6)/10)</f>
        <v>310</v>
      </c>
      <c r="L213">
        <f>SUMPRODUCT(MID(0&amp;feed!T1169,LARGE(INDEX(ISNUMBER(--MID(feed!T1169,ROW($1:$6),1))*
ROW($1:$6),0),ROW($1:$6))+1,1)*10^ROW($1:$6)/10)</f>
        <v>0</v>
      </c>
      <c r="M213" t="str">
        <f>feed!N1169</f>
        <v>East Indies</v>
      </c>
      <c r="N213">
        <f>SUMPRODUCT(MID(0&amp;feed!U1169,LARGE(INDEX(ISNUMBER(--MID(feed!U1169,ROW($1:$6),1))*
ROW($1:$6),0),ROW($1:$6))+1,1)*10^ROW($1:$6)/10)</f>
        <v>0</v>
      </c>
      <c r="O213" t="str">
        <f>feed!O1169</f>
        <v>Untapped</v>
      </c>
      <c r="P213" t="str">
        <f>feed!P1169</f>
        <v>None</v>
      </c>
      <c r="Q213" s="4">
        <f>IFERROR(LEFT(SUMPRODUCT(MID(0&amp;feed!R1169,LARGE(INDEX(ISNUMBER(--MID(feed!R1169,ROW($1:$6),1))*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ROW($1:$6),0),ROW($1:$6))+1,1)*10^ROW($1:$6)/10))-1)*1,TRIM(LEFT(SUMPRODUCT(MID(0&amp;feed!R1169,LARGE(INDEX(ISNUMBER(--MID(feed!R1169,ROW($1:$6),1))*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ROW($1:$6),0),ROW($1:$6))+1,1)*10^ROW($1:$6)/10))-1)))</f>
        <v>2000</v>
      </c>
      <c r="R213" s="5">
        <f>feed!V1169</f>
        <v>0</v>
      </c>
      <c r="S213" t="str">
        <f>feed!S1169</f>
        <v>http://blocgame.com/stats.php?id=57146</v>
      </c>
      <c r="T213" s="5" t="str">
        <f>feed!W1169</f>
        <v>Angelic</v>
      </c>
      <c r="U213" s="5" t="str">
        <f>feed!X1169</f>
        <v>2 Hundred Tons per month</v>
      </c>
      <c r="V213" s="5">
        <f>feed!Y1169</f>
        <v>0</v>
      </c>
    </row>
    <row r="214" spans="1:22" hidden="1" x14ac:dyDescent="0.25">
      <c r="A214" t="str">
        <f>feed!A436</f>
        <v>Alaafistan</v>
      </c>
      <c r="B214" t="str">
        <f>feed!B436</f>
        <v>wollhandkrabbe</v>
      </c>
      <c r="C214">
        <f>feed!K436</f>
        <v>0</v>
      </c>
      <c r="D214">
        <f>SUMPRODUCT(MID(0&amp;feed!D436,LARGE(INDEX(ISNUMBER(--MID(feed!D436,ROW($1:$6),1))*
ROW($1:$6),0),ROW($1:$6))+1,1)*10^ROW($1:$6)/10)</f>
        <v>20</v>
      </c>
      <c r="E214">
        <f>SUMPRODUCT(MID(0&amp;feed!E436,LARGE(INDEX(ISNUMBER(--MID(feed!E436,ROW($1:$6),1))*
ROW($1:$6),0),ROW($1:$6))+1,1)*10^ROW($1:$6)/10)</f>
        <v>0</v>
      </c>
      <c r="F214" t="str">
        <f>feed!F436</f>
        <v>Finest of the 19th century</v>
      </c>
      <c r="G214">
        <f>SUMPRODUCT(MID(0&amp;feed!G436,LARGE(INDEX(ISNUMBER(--MID(feed!G436,ROW($1:$6),1))*
ROW($1:$6),0),ROW($1:$6))+1,1)*10^ROW($1:$6)/10)</f>
        <v>0</v>
      </c>
      <c r="H214">
        <f>ROUNDDOWN(G214/4, 0)</f>
        <v>0</v>
      </c>
      <c r="I214" t="str">
        <f>feed!H436</f>
        <v>Standard</v>
      </c>
      <c r="J214">
        <f>SUMPRODUCT(MID(0&amp;feed!I436,LARGE(INDEX(ISNUMBER(--MID(feed!I436,ROW($1:$20),1))*
ROW($1:$20),0),ROW($1:$20))+1,1)*10^ROW($1:$20)/10)</f>
        <v>81</v>
      </c>
      <c r="K214">
        <f>SUMPRODUCT(MID(0&amp;feed!L436,LARGE(INDEX(ISNUMBER(--MID(feed!L436,ROW($1:$6),1))*
ROW($1:$6),0),ROW($1:$6))+1,1)*10^ROW($1:$6)/10)</f>
        <v>335</v>
      </c>
      <c r="L214">
        <f>SUMPRODUCT(MID(0&amp;feed!T436,LARGE(INDEX(ISNUMBER(--MID(feed!T436,ROW($1:$6),1))*
ROW($1:$6),0),ROW($1:$6))+1,1)*10^ROW($1:$6)/10)</f>
        <v>491</v>
      </c>
      <c r="M214" t="str">
        <f>feed!N436</f>
        <v>East Indies</v>
      </c>
      <c r="N214">
        <f>SUMPRODUCT(MID(0&amp;feed!U436,LARGE(INDEX(ISNUMBER(--MID(feed!U436,ROW($1:$6),1))*
ROW($1:$6),0),ROW($1:$6))+1,1)*10^ROW($1:$6)/10)</f>
        <v>0</v>
      </c>
      <c r="O214" t="str">
        <f>feed!O436</f>
        <v>Untapped</v>
      </c>
      <c r="P214" t="str">
        <f>feed!P436</f>
        <v>None</v>
      </c>
      <c r="Q214" s="4">
        <f>IFERROR(LEFT(SUMPRODUCT(MID(0&amp;feed!R436,LARGE(INDEX(ISNUMBER(--MID(feed!R436,ROW($1:$6),1))*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ROW($1:$6),0),ROW($1:$6))+1,1)*10^ROW($1:$6)/10))-1)*1,TRIM(LEFT(SUMPRODUCT(MID(0&amp;feed!R436,LARGE(INDEX(ISNUMBER(--MID(feed!R436,ROW($1:$6),1))*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ROW($1:$6),0),ROW($1:$6))+1,1)*10^ROW($1:$6)/10))-1)))</f>
        <v>2000</v>
      </c>
      <c r="R214" s="5">
        <f>feed!V436</f>
        <v>0</v>
      </c>
      <c r="S214" t="str">
        <f>feed!S436</f>
        <v>http://blocgame.com/stats.php?id=53942</v>
      </c>
      <c r="T214" s="5" t="str">
        <f>feed!W436</f>
        <v>Nice</v>
      </c>
      <c r="U214" s="5" t="str">
        <f>feed!X436</f>
        <v>3 Hundred Tons per month</v>
      </c>
      <c r="V214" s="5" t="str">
        <f>feed!Y436</f>
        <v>1 Mbbl per month</v>
      </c>
    </row>
    <row r="215" spans="1:22" hidden="1" x14ac:dyDescent="0.25">
      <c r="A215" t="str">
        <f>feed!A1028</f>
        <v>Tebequador</v>
      </c>
      <c r="B215" t="str">
        <f>feed!B1028</f>
        <v>Hoe Chee Minn</v>
      </c>
      <c r="C215">
        <f>feed!K1028</f>
        <v>0</v>
      </c>
      <c r="D215">
        <f>SUMPRODUCT(MID(0&amp;feed!D1028,LARGE(INDEX(ISNUMBER(--MID(feed!D1028,ROW($1:$6),1))*
ROW($1:$6),0),ROW($1:$6))+1,1)*10^ROW($1:$6)/10)</f>
        <v>20</v>
      </c>
      <c r="E215">
        <f>SUMPRODUCT(MID(0&amp;feed!E1028,LARGE(INDEX(ISNUMBER(--MID(feed!E1028,ROW($1:$6),1))*
ROW($1:$6),0),ROW($1:$6))+1,1)*10^ROW($1:$6)/10)</f>
        <v>0</v>
      </c>
      <c r="F215" t="str">
        <f>feed!F1028</f>
        <v>Finest of the 19th century</v>
      </c>
      <c r="G215">
        <f>SUMPRODUCT(MID(0&amp;feed!G1028,LARGE(INDEX(ISNUMBER(--MID(feed!G1028,ROW($1:$6),1))*
ROW($1:$6),0),ROW($1:$6))+1,1)*10^ROW($1:$6)/10)</f>
        <v>0</v>
      </c>
      <c r="H215">
        <f>ROUNDDOWN(G215/4, 0)</f>
        <v>0</v>
      </c>
      <c r="I215" t="str">
        <f>feed!H1028</f>
        <v>Standard</v>
      </c>
      <c r="J215">
        <f>SUMPRODUCT(MID(0&amp;feed!I1028,LARGE(INDEX(ISNUMBER(--MID(feed!I1028,ROW($1:$20),1))*
ROW($1:$20),0),ROW($1:$20))+1,1)*10^ROW($1:$20)/10)</f>
        <v>81</v>
      </c>
      <c r="K215">
        <f>SUMPRODUCT(MID(0&amp;feed!L1028,LARGE(INDEX(ISNUMBER(--MID(feed!L1028,ROW($1:$6),1))*
ROW($1:$6),0),ROW($1:$6))+1,1)*10^ROW($1:$6)/10)</f>
        <v>318</v>
      </c>
      <c r="L215">
        <f>SUMPRODUCT(MID(0&amp;feed!T1028,LARGE(INDEX(ISNUMBER(--MID(feed!T1028,ROW($1:$6),1))*
ROW($1:$6),0),ROW($1:$6))+1,1)*10^ROW($1:$6)/10)</f>
        <v>0</v>
      </c>
      <c r="M215" t="str">
        <f>feed!N1028</f>
        <v>Caribbean</v>
      </c>
      <c r="N215">
        <f>SUMPRODUCT(MID(0&amp;feed!U1028,LARGE(INDEX(ISNUMBER(--MID(feed!U1028,ROW($1:$6),1))*
ROW($1:$6),0),ROW($1:$6))+1,1)*10^ROW($1:$6)/10)</f>
        <v>0</v>
      </c>
      <c r="O215" t="str">
        <f>feed!O1028</f>
        <v>Untapped</v>
      </c>
      <c r="P215" t="str">
        <f>feed!P1028</f>
        <v>None</v>
      </c>
      <c r="Q215" s="4">
        <f>IFERROR(LEFT(SUMPRODUCT(MID(0&amp;feed!R1028,LARGE(INDEX(ISNUMBER(--MID(feed!R1028,ROW($1:$6),1))*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ROW($1:$6),0),ROW($1:$6))+1,1)*10^ROW($1:$6)/10))-1)*1,TRIM(LEFT(SUMPRODUCT(MID(0&amp;feed!R1028,LARGE(INDEX(ISNUMBER(--MID(feed!R1028,ROW($1:$6),1))*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ROW($1:$6),0),ROW($1:$6))+1,1)*10^ROW($1:$6)/10))-1)))</f>
        <v>2000</v>
      </c>
      <c r="R215" s="5">
        <f>feed!V1028</f>
        <v>0</v>
      </c>
      <c r="S215" t="str">
        <f>feed!S1028</f>
        <v>http://blocgame.com/stats.php?id=62989</v>
      </c>
      <c r="T215" s="5" t="str">
        <f>feed!W1028</f>
        <v>Nice</v>
      </c>
      <c r="U215" s="5" t="str">
        <f>feed!X1028</f>
        <v>2 Hundred Tons per month</v>
      </c>
      <c r="V215" s="5">
        <f>feed!Y1028</f>
        <v>0</v>
      </c>
    </row>
    <row r="216" spans="1:22" hidden="1" x14ac:dyDescent="0.25">
      <c r="A216" t="str">
        <f>feed!A1030</f>
        <v>Willacoochiepop</v>
      </c>
      <c r="B216" t="str">
        <f>feed!B1030</f>
        <v>Fawn Dell Maibalz</v>
      </c>
      <c r="C216">
        <f>feed!K1030</f>
        <v>0</v>
      </c>
      <c r="D216">
        <f>SUMPRODUCT(MID(0&amp;feed!D1030,LARGE(INDEX(ISNUMBER(--MID(feed!D1030,ROW($1:$6),1))*
ROW($1:$6),0),ROW($1:$6))+1,1)*10^ROW($1:$6)/10)</f>
        <v>25</v>
      </c>
      <c r="E216">
        <f>SUMPRODUCT(MID(0&amp;feed!E1030,LARGE(INDEX(ISNUMBER(--MID(feed!E1030,ROW($1:$6),1))*
ROW($1:$6),0),ROW($1:$6))+1,1)*10^ROW($1:$6)/10)</f>
        <v>0</v>
      </c>
      <c r="F216" t="str">
        <f>feed!F1030</f>
        <v>First World War surplus</v>
      </c>
      <c r="G216">
        <f>SUMPRODUCT(MID(0&amp;feed!G1030,LARGE(INDEX(ISNUMBER(--MID(feed!G1030,ROW($1:$6),1))*
ROW($1:$6),0),ROW($1:$6))+1,1)*10^ROW($1:$6)/10)</f>
        <v>0</v>
      </c>
      <c r="H216">
        <f>ROUNDDOWN(G216/4, 0)</f>
        <v>0</v>
      </c>
      <c r="I216" t="str">
        <f>feed!H1030</f>
        <v>Elite</v>
      </c>
      <c r="J216">
        <f>SUMPRODUCT(MID(0&amp;feed!I1030,LARGE(INDEX(ISNUMBER(--MID(feed!I1030,ROW($1:$20),1))*
ROW($1:$20),0),ROW($1:$20))+1,1)*10^ROW($1:$20)/10)</f>
        <v>81</v>
      </c>
      <c r="K216">
        <f>SUMPRODUCT(MID(0&amp;feed!L1030,LARGE(INDEX(ISNUMBER(--MID(feed!L1030,ROW($1:$6),1))*
ROW($1:$6),0),ROW($1:$6))+1,1)*10^ROW($1:$6)/10)</f>
        <v>318</v>
      </c>
      <c r="L216">
        <f>SUMPRODUCT(MID(0&amp;feed!T1030,LARGE(INDEX(ISNUMBER(--MID(feed!T1030,ROW($1:$6),1))*
ROW($1:$6),0),ROW($1:$6))+1,1)*10^ROW($1:$6)/10)</f>
        <v>0</v>
      </c>
      <c r="M216" t="str">
        <f>feed!N1030</f>
        <v>East Indies</v>
      </c>
      <c r="N216">
        <f>SUMPRODUCT(MID(0&amp;feed!U1030,LARGE(INDEX(ISNUMBER(--MID(feed!U1030,ROW($1:$6),1))*
ROW($1:$6),0),ROW($1:$6))+1,1)*10^ROW($1:$6)/10)</f>
        <v>0</v>
      </c>
      <c r="O216" t="str">
        <f>feed!O1030</f>
        <v>Untapped</v>
      </c>
      <c r="P216" t="str">
        <f>feed!P1030</f>
        <v>None</v>
      </c>
      <c r="Q216" s="4">
        <f>IFERROR(LEFT(SUMPRODUCT(MID(0&amp;feed!R1030,LARGE(INDEX(ISNUMBER(--MID(feed!R1030,ROW($1:$6),1))*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ROW($1:$6),0),ROW($1:$6))+1,1)*10^ROW($1:$6)/10))-1)*1,TRIM(LEFT(SUMPRODUCT(MID(0&amp;feed!R1030,LARGE(INDEX(ISNUMBER(--MID(feed!R1030,ROW($1:$6),1))*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ROW($1:$6),0),ROW($1:$6))+1,1)*10^ROW($1:$6)/10))-1)))</f>
        <v>2000</v>
      </c>
      <c r="R216" s="5">
        <f>feed!V1030</f>
        <v>0</v>
      </c>
      <c r="S216" t="str">
        <f>feed!S1030</f>
        <v>http://blocgame.com/stats.php?id=62992</v>
      </c>
      <c r="T216" s="5" t="str">
        <f>feed!W1030</f>
        <v>Nice</v>
      </c>
      <c r="U216" s="5" t="str">
        <f>feed!X1030</f>
        <v>3 Hundred Tons per month</v>
      </c>
      <c r="V216" s="5">
        <f>feed!Y1030</f>
        <v>0</v>
      </c>
    </row>
    <row r="217" spans="1:22" hidden="1" x14ac:dyDescent="0.25">
      <c r="A217" t="str">
        <f>feed!A1478</f>
        <v>cuba</v>
      </c>
      <c r="B217" t="str">
        <f>feed!B1478</f>
        <v>jediwatts42</v>
      </c>
      <c r="C217">
        <f>feed!K1478</f>
        <v>0</v>
      </c>
      <c r="D217">
        <f>SUMPRODUCT(MID(0&amp;feed!D1478,LARGE(INDEX(ISNUMBER(--MID(feed!D1478,ROW($1:$6),1))*
ROW($1:$6),0),ROW($1:$6))+1,1)*10^ROW($1:$6)/10)</f>
        <v>25</v>
      </c>
      <c r="E217">
        <f>SUMPRODUCT(MID(0&amp;feed!E1478,LARGE(INDEX(ISNUMBER(--MID(feed!E1478,ROW($1:$6),1))*
ROW($1:$6),0),ROW($1:$6))+1,1)*10^ROW($1:$6)/10)</f>
        <v>0</v>
      </c>
      <c r="F217" t="str">
        <f>feed!F1478</f>
        <v>First World War surplus</v>
      </c>
      <c r="G217">
        <f>SUMPRODUCT(MID(0&amp;feed!G1478,LARGE(INDEX(ISNUMBER(--MID(feed!G1478,ROW($1:$6),1))*
ROW($1:$6),0),ROW($1:$6))+1,1)*10^ROW($1:$6)/10)</f>
        <v>0</v>
      </c>
      <c r="H217">
        <f>ROUNDDOWN(G217/4, 0)</f>
        <v>0</v>
      </c>
      <c r="I217" t="str">
        <f>feed!H1478</f>
        <v>Elite</v>
      </c>
      <c r="J217">
        <f>SUMPRODUCT(MID(0&amp;feed!I1478,LARGE(INDEX(ISNUMBER(--MID(feed!I1478,ROW($1:$20),1))*
ROW($1:$20),0),ROW($1:$20))+1,1)*10^ROW($1:$20)/10)</f>
        <v>81</v>
      </c>
      <c r="K217">
        <f>SUMPRODUCT(MID(0&amp;feed!L1478,LARGE(INDEX(ISNUMBER(--MID(feed!L1478,ROW($1:$6),1))*
ROW($1:$6),0),ROW($1:$6))+1,1)*10^ROW($1:$6)/10)</f>
        <v>303</v>
      </c>
      <c r="L217">
        <f>SUMPRODUCT(MID(0&amp;feed!T1478,LARGE(INDEX(ISNUMBER(--MID(feed!T1478,ROW($1:$6),1))*
ROW($1:$6),0),ROW($1:$6))+1,1)*10^ROW($1:$6)/10)</f>
        <v>0</v>
      </c>
      <c r="M217" t="str">
        <f>feed!N1478</f>
        <v>Caribbean</v>
      </c>
      <c r="N217">
        <f>SUMPRODUCT(MID(0&amp;feed!U1478,LARGE(INDEX(ISNUMBER(--MID(feed!U1478,ROW($1:$6),1))*
ROW($1:$6),0),ROW($1:$6))+1,1)*10^ROW($1:$6)/10)</f>
        <v>0</v>
      </c>
      <c r="O217" t="str">
        <f>feed!O1478</f>
        <v>Untapped</v>
      </c>
      <c r="P217" t="str">
        <f>feed!P1478</f>
        <v>None</v>
      </c>
      <c r="Q217" s="4">
        <f>IFERROR(LEFT(SUMPRODUCT(MID(0&amp;feed!R1478,LARGE(INDEX(ISNUMBER(--MID(feed!R1478,ROW($1:$6),1))*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ROW($1:$6),0),ROW($1:$6))+1,1)*10^ROW($1:$6)/10))-1)*1,TRIM(LEFT(SUMPRODUCT(MID(0&amp;feed!R1478,LARGE(INDEX(ISNUMBER(--MID(feed!R1478,ROW($1:$6),1))*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ROW($1:$6),0),ROW($1:$6))+1,1)*10^ROW($1:$6)/10))-1)))</f>
        <v>2000</v>
      </c>
      <c r="R217" s="5">
        <f>feed!V1478</f>
        <v>0</v>
      </c>
      <c r="S217" t="str">
        <f>feed!S1478</f>
        <v>http://blocgame.com/stats.php?id=49047</v>
      </c>
      <c r="T217" s="5" t="str">
        <f>feed!W1478</f>
        <v>Nice</v>
      </c>
      <c r="U217" s="5" t="str">
        <f>feed!X1478</f>
        <v>2 Hundred Tons per month</v>
      </c>
      <c r="V217" s="5">
        <f>feed!Y1478</f>
        <v>0</v>
      </c>
    </row>
    <row r="218" spans="1:22" hidden="1" x14ac:dyDescent="0.25">
      <c r="A218" t="str">
        <f>feed!A131</f>
        <v>axiology</v>
      </c>
      <c r="B218" t="str">
        <f>feed!B131</f>
        <v>Cameron Love</v>
      </c>
      <c r="C218">
        <f>feed!K131</f>
        <v>0</v>
      </c>
      <c r="D218">
        <f>SUMPRODUCT(MID(0&amp;feed!D131,LARGE(INDEX(ISNUMBER(--MID(feed!D131,ROW($1:$6),1))*
ROW($1:$6),0),ROW($1:$6))+1,1)*10^ROW($1:$6)/10)</f>
        <v>14</v>
      </c>
      <c r="E218">
        <f>SUMPRODUCT(MID(0&amp;feed!E131,LARGE(INDEX(ISNUMBER(--MID(feed!E131,ROW($1:$6),1))*
ROW($1:$6),0),ROW($1:$6))+1,1)*10^ROW($1:$6)/10)</f>
        <v>0</v>
      </c>
      <c r="F218" t="str">
        <f>feed!F131</f>
        <v>Finest of the 19th century</v>
      </c>
      <c r="G218">
        <f>SUMPRODUCT(MID(0&amp;feed!G131,LARGE(INDEX(ISNUMBER(--MID(feed!G131,ROW($1:$6),1))*
ROW($1:$6),0),ROW($1:$6))+1,1)*10^ROW($1:$6)/10)</f>
        <v>0</v>
      </c>
      <c r="H218">
        <f>ROUNDDOWN(G218/4, 0)</f>
        <v>0</v>
      </c>
      <c r="I218" t="str">
        <f>feed!H131</f>
        <v>Standard</v>
      </c>
      <c r="J218">
        <f>SUMPRODUCT(MID(0&amp;feed!I131,LARGE(INDEX(ISNUMBER(--MID(feed!I131,ROW($1:$20),1))*
ROW($1:$20),0),ROW($1:$20))+1,1)*10^ROW($1:$20)/10)</f>
        <v>81</v>
      </c>
      <c r="K218">
        <f>SUMPRODUCT(MID(0&amp;feed!L131,LARGE(INDEX(ISNUMBER(--MID(feed!L131,ROW($1:$6),1))*
ROW($1:$6),0),ROW($1:$6))+1,1)*10^ROW($1:$6)/10)</f>
        <v>399</v>
      </c>
      <c r="L218">
        <f>SUMPRODUCT(MID(0&amp;feed!T131,LARGE(INDEX(ISNUMBER(--MID(feed!T131,ROW($1:$6),1))*
ROW($1:$6),0),ROW($1:$6))+1,1)*10^ROW($1:$6)/10)</f>
        <v>1</v>
      </c>
      <c r="M218" t="str">
        <f>feed!N131</f>
        <v>China</v>
      </c>
      <c r="N218">
        <f>SUMPRODUCT(MID(0&amp;feed!U131,LARGE(INDEX(ISNUMBER(--MID(feed!U131,ROW($1:$6),1))*
ROW($1:$6),0),ROW($1:$6))+1,1)*10^ROW($1:$6)/10)</f>
        <v>0</v>
      </c>
      <c r="O218" t="str">
        <f>feed!O131</f>
        <v>Untapped</v>
      </c>
      <c r="P218" t="str">
        <f>feed!P131</f>
        <v>None</v>
      </c>
      <c r="Q218" s="4">
        <f>IFERROR(LEFT(SUMPRODUCT(MID(0&amp;feed!R131,LARGE(INDEX(ISNUMBER(--MID(feed!R131,ROW($1:$6),1))*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ROW($1:$6),0),ROW($1:$6))+1,1)*10^ROW($1:$6)/10))-1)*1,TRIM(LEFT(SUMPRODUCT(MID(0&amp;feed!R131,LARGE(INDEX(ISNUMBER(--MID(feed!R131,ROW($1:$6),1))*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ROW($1:$6),0),ROW($1:$6))+1,1)*10^ROW($1:$6)/10))-1)))</f>
        <v>1980</v>
      </c>
      <c r="R218" s="5">
        <f>feed!V131</f>
        <v>0</v>
      </c>
      <c r="S218" t="str">
        <f>feed!S131</f>
        <v>http://blocgame.com/stats.php?id=44315</v>
      </c>
      <c r="T218" s="5" t="str">
        <f>feed!W131</f>
        <v>Nice</v>
      </c>
      <c r="U218" s="5" t="str">
        <f>feed!X131</f>
        <v>3 Hundred Tons per month</v>
      </c>
      <c r="V218" s="5" t="str">
        <f>feed!Y131</f>
        <v>1 Mbbl per month</v>
      </c>
    </row>
    <row r="219" spans="1:22" hidden="1" x14ac:dyDescent="0.25">
      <c r="A219" t="str">
        <f>feed!A588</f>
        <v>Maalox</v>
      </c>
      <c r="B219" t="str">
        <f>feed!B588</f>
        <v>TORN</v>
      </c>
      <c r="C219">
        <f>feed!K588</f>
        <v>0</v>
      </c>
      <c r="D219">
        <f>SUMPRODUCT(MID(0&amp;feed!D588,LARGE(INDEX(ISNUMBER(--MID(feed!D588,ROW($1:$6),1))*
ROW($1:$6),0),ROW($1:$6))+1,1)*10^ROW($1:$6)/10)</f>
        <v>5</v>
      </c>
      <c r="E219">
        <f>SUMPRODUCT(MID(0&amp;feed!E588,LARGE(INDEX(ISNUMBER(--MID(feed!E588,ROW($1:$6),1))*
ROW($1:$6),0),ROW($1:$6))+1,1)*10^ROW($1:$6)/10)</f>
        <v>0</v>
      </c>
      <c r="F219" t="str">
        <f>feed!F588</f>
        <v>Finest of the 19th century</v>
      </c>
      <c r="G219">
        <f>SUMPRODUCT(MID(0&amp;feed!G588,LARGE(INDEX(ISNUMBER(--MID(feed!G588,ROW($1:$6),1))*
ROW($1:$6),0),ROW($1:$6))+1,1)*10^ROW($1:$6)/10)</f>
        <v>0</v>
      </c>
      <c r="H219">
        <f>ROUNDDOWN(G219/4, 0)</f>
        <v>0</v>
      </c>
      <c r="I219" t="str">
        <f>feed!H588</f>
        <v>Standard</v>
      </c>
      <c r="J219">
        <f>SUMPRODUCT(MID(0&amp;feed!I588,LARGE(INDEX(ISNUMBER(--MID(feed!I588,ROW($1:$20),1))*
ROW($1:$20),0),ROW($1:$20))+1,1)*10^ROW($1:$20)/10)</f>
        <v>81</v>
      </c>
      <c r="K219">
        <f>SUMPRODUCT(MID(0&amp;feed!L588,LARGE(INDEX(ISNUMBER(--MID(feed!L588,ROW($1:$6),1))*
ROW($1:$6),0),ROW($1:$6))+1,1)*10^ROW($1:$6)/10)</f>
        <v>323</v>
      </c>
      <c r="L219">
        <f>SUMPRODUCT(MID(0&amp;feed!T588,LARGE(INDEX(ISNUMBER(--MID(feed!T588,ROW($1:$6),1))*
ROW($1:$6),0),ROW($1:$6))+1,1)*10^ROW($1:$6)/10)</f>
        <v>4546</v>
      </c>
      <c r="M219" t="str">
        <f>feed!N588</f>
        <v>Mesopotamia</v>
      </c>
      <c r="N219">
        <f>SUMPRODUCT(MID(0&amp;feed!U588,LARGE(INDEX(ISNUMBER(--MID(feed!U588,ROW($1:$6),1))*
ROW($1:$6),0),ROW($1:$6))+1,1)*10^ROW($1:$6)/10)</f>
        <v>0</v>
      </c>
      <c r="O219" t="str">
        <f>feed!O588</f>
        <v>Untapped</v>
      </c>
      <c r="P219" t="str">
        <f>feed!P588</f>
        <v>None</v>
      </c>
      <c r="Q219" s="4">
        <f>IFERROR(LEFT(SUMPRODUCT(MID(0&amp;feed!R588,LARGE(INDEX(ISNUMBER(--MID(feed!R588,ROW($1:$6),1))*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ROW($1:$6),0),ROW($1:$6))+1,1)*10^ROW($1:$6)/10))-1)*1,TRIM(LEFT(SUMPRODUCT(MID(0&amp;feed!R588,LARGE(INDEX(ISNUMBER(--MID(feed!R588,ROW($1:$6),1))*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ROW($1:$6),0),ROW($1:$6))+1,1)*10^ROW($1:$6)/10))-1)))</f>
        <v>1960</v>
      </c>
      <c r="R219" s="5">
        <f>feed!V588</f>
        <v>0</v>
      </c>
      <c r="S219" t="str">
        <f>feed!S588</f>
        <v>http://blocgame.com/stats.php?id=59062</v>
      </c>
      <c r="T219" s="5" t="str">
        <f>feed!W588</f>
        <v>Nice</v>
      </c>
      <c r="U219" s="5" t="str">
        <f>feed!X588</f>
        <v>2 Hundred Tons per month</v>
      </c>
      <c r="V219" s="5" t="str">
        <f>feed!Y588</f>
        <v>2 Mbbl per month</v>
      </c>
    </row>
    <row r="220" spans="1:22" hidden="1" x14ac:dyDescent="0.25">
      <c r="A220" t="str">
        <f>feed!A1974</f>
        <v>Far Far Away</v>
      </c>
      <c r="B220" t="str">
        <f>feed!B1974</f>
        <v>Shrek CLVII</v>
      </c>
      <c r="C220">
        <f>feed!K1974</f>
        <v>0</v>
      </c>
      <c r="D220">
        <f>SUMPRODUCT(MID(0&amp;feed!D1974,LARGE(INDEX(ISNUMBER(--MID(feed!D1974,ROW($1:$6),1))*
ROW($1:$6),0),ROW($1:$6))+1,1)*10^ROW($1:$6)/10)</f>
        <v>9</v>
      </c>
      <c r="E220">
        <f>SUMPRODUCT(MID(0&amp;feed!E1974,LARGE(INDEX(ISNUMBER(--MID(feed!E1974,ROW($1:$6),1))*
ROW($1:$6),0),ROW($1:$6))+1,1)*10^ROW($1:$6)/10)</f>
        <v>0</v>
      </c>
      <c r="F220" t="str">
        <f>feed!F1974</f>
        <v>Finest of the 19th century</v>
      </c>
      <c r="G220">
        <f>SUMPRODUCT(MID(0&amp;feed!G1974,LARGE(INDEX(ISNUMBER(--MID(feed!G1974,ROW($1:$6),1))*
ROW($1:$6),0),ROW($1:$6))+1,1)*10^ROW($1:$6)/10)</f>
        <v>0</v>
      </c>
      <c r="H220">
        <f>ROUNDDOWN(G220/4, 0)</f>
        <v>0</v>
      </c>
      <c r="I220" t="str">
        <f>feed!H1974</f>
        <v>Standard</v>
      </c>
      <c r="J220">
        <f>SUMPRODUCT(MID(0&amp;feed!I1974,LARGE(INDEX(ISNUMBER(--MID(feed!I1974,ROW($1:$20),1))*
ROW($1:$20),0),ROW($1:$20))+1,1)*10^ROW($1:$20)/10)</f>
        <v>81</v>
      </c>
      <c r="K220">
        <f>SUMPRODUCT(MID(0&amp;feed!L1974,LARGE(INDEX(ISNUMBER(--MID(feed!L1974,ROW($1:$6),1))*
ROW($1:$6),0),ROW($1:$6))+1,1)*10^ROW($1:$6)/10)</f>
        <v>265</v>
      </c>
      <c r="L220">
        <f>SUMPRODUCT(MID(0&amp;feed!T1974,LARGE(INDEX(ISNUMBER(--MID(feed!T1974,ROW($1:$6),1))*
ROW($1:$6),0),ROW($1:$6))+1,1)*10^ROW($1:$6)/10)</f>
        <v>0</v>
      </c>
      <c r="M220" t="str">
        <f>feed!N1974</f>
        <v>Persia</v>
      </c>
      <c r="N220">
        <f>SUMPRODUCT(MID(0&amp;feed!U1974,LARGE(INDEX(ISNUMBER(--MID(feed!U1974,ROW($1:$6),1))*
ROW($1:$6),0),ROW($1:$6))+1,1)*10^ROW($1:$6)/10)</f>
        <v>0</v>
      </c>
      <c r="O220" t="str">
        <f>feed!O1974</f>
        <v>Untapped</v>
      </c>
      <c r="P220" t="str">
        <f>feed!P1974</f>
        <v>None</v>
      </c>
      <c r="Q220" s="4">
        <f>IFERROR(LEFT(SUMPRODUCT(MID(0&amp;feed!R1974,LARGE(INDEX(ISNUMBER(--MID(feed!R1974,ROW($1:$6),1))*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ROW($1:$6),0),ROW($1:$6))+1,1)*10^ROW($1:$6)/10))-1)*1,TRIM(LEFT(SUMPRODUCT(MID(0&amp;feed!R1974,LARGE(INDEX(ISNUMBER(--MID(feed!R1974,ROW($1:$6),1))*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ROW($1:$6),0),ROW($1:$6))+1,1)*10^ROW($1:$6)/10))-1)))</f>
        <v>1633</v>
      </c>
      <c r="R220" s="5">
        <f>feed!V1974</f>
        <v>0</v>
      </c>
      <c r="S220" t="str">
        <f>feed!S1974</f>
        <v>http://blocgame.com/stats.php?id=56778</v>
      </c>
      <c r="T220" s="5" t="str">
        <f>feed!W1974</f>
        <v>Nice</v>
      </c>
      <c r="U220" s="5" t="str">
        <f>feed!X1974</f>
        <v>2 Hundred Tons per month</v>
      </c>
      <c r="V220" s="5">
        <f>feed!Y1974</f>
        <v>0</v>
      </c>
    </row>
    <row r="221" spans="1:22" hidden="1" x14ac:dyDescent="0.25">
      <c r="A221" t="str">
        <f>feed!A1885</f>
        <v>Sparkyland</v>
      </c>
      <c r="B221" t="str">
        <f>feed!B1885</f>
        <v>Abody</v>
      </c>
      <c r="C221">
        <f>feed!K1885</f>
        <v>0</v>
      </c>
      <c r="D221">
        <f>SUMPRODUCT(MID(0&amp;feed!D1885,LARGE(INDEX(ISNUMBER(--MID(feed!D1885,ROW($1:$6),1))*
ROW($1:$6),0),ROW($1:$6))+1,1)*10^ROW($1:$6)/10)</f>
        <v>8</v>
      </c>
      <c r="E221">
        <f>SUMPRODUCT(MID(0&amp;feed!E1885,LARGE(INDEX(ISNUMBER(--MID(feed!E1885,ROW($1:$6),1))*
ROW($1:$6),0),ROW($1:$6))+1,1)*10^ROW($1:$6)/10)</f>
        <v>0</v>
      </c>
      <c r="F221" t="str">
        <f>feed!F1885</f>
        <v>Finest of the 19th century</v>
      </c>
      <c r="G221">
        <f>SUMPRODUCT(MID(0&amp;feed!G1885,LARGE(INDEX(ISNUMBER(--MID(feed!G1885,ROW($1:$6),1))*
ROW($1:$6),0),ROW($1:$6))+1,1)*10^ROW($1:$6)/10)</f>
        <v>0</v>
      </c>
      <c r="H221">
        <f>ROUNDDOWN(G221/4, 0)</f>
        <v>0</v>
      </c>
      <c r="I221" t="str">
        <f>feed!H1885</f>
        <v>Standard</v>
      </c>
      <c r="J221">
        <f>SUMPRODUCT(MID(0&amp;feed!I1885,LARGE(INDEX(ISNUMBER(--MID(feed!I1885,ROW($1:$20),1))*
ROW($1:$20),0),ROW($1:$20))+1,1)*10^ROW($1:$20)/10)</f>
        <v>81</v>
      </c>
      <c r="K221">
        <f>SUMPRODUCT(MID(0&amp;feed!L1885,LARGE(INDEX(ISNUMBER(--MID(feed!L1885,ROW($1:$6),1))*
ROW($1:$6),0),ROW($1:$6))+1,1)*10^ROW($1:$6)/10)</f>
        <v>289</v>
      </c>
      <c r="L221">
        <f>SUMPRODUCT(MID(0&amp;feed!T1885,LARGE(INDEX(ISNUMBER(--MID(feed!T1885,ROW($1:$6),1))*
ROW($1:$6),0),ROW($1:$6))+1,1)*10^ROW($1:$6)/10)</f>
        <v>3138</v>
      </c>
      <c r="M221" t="str">
        <f>feed!N1885</f>
        <v>Arabia</v>
      </c>
      <c r="N221">
        <f>SUMPRODUCT(MID(0&amp;feed!U1885,LARGE(INDEX(ISNUMBER(--MID(feed!U1885,ROW($1:$6),1))*
ROW($1:$6),0),ROW($1:$6))+1,1)*10^ROW($1:$6)/10)</f>
        <v>0</v>
      </c>
      <c r="O221" t="str">
        <f>feed!O1885</f>
        <v>Untapped</v>
      </c>
      <c r="P221" t="str">
        <f>feed!P1885</f>
        <v>None</v>
      </c>
      <c r="Q221" s="4">
        <f>IFERROR(LEFT(SUMPRODUCT(MID(0&amp;feed!R1885,LARGE(INDEX(ISNUMBER(--MID(feed!R1885,ROW($1:$6),1))*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ROW($1:$6),0),ROW($1:$6))+1,1)*10^ROW($1:$6)/10))-1)*1,TRIM(LEFT(SUMPRODUCT(MID(0&amp;feed!R1885,LARGE(INDEX(ISNUMBER(--MID(feed!R1885,ROW($1:$6),1))*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ROW($1:$6),0),ROW($1:$6))+1,1)*10^ROW($1:$6)/10))-1)))</f>
        <v>1633</v>
      </c>
      <c r="R221" s="5">
        <f>feed!V1885</f>
        <v>0</v>
      </c>
      <c r="S221" t="str">
        <f>feed!S1885</f>
        <v>http://blocgame.com/stats.php?id=61028</v>
      </c>
      <c r="T221" s="5" t="str">
        <f>feed!W1885</f>
        <v>Nice</v>
      </c>
      <c r="U221" s="5" t="str">
        <f>feed!X1885</f>
        <v>3 Hundred Tons per month</v>
      </c>
      <c r="V221" s="5" t="str">
        <f>feed!Y1885</f>
        <v>1 Mbbl per month</v>
      </c>
    </row>
    <row r="222" spans="1:22" hidden="1" x14ac:dyDescent="0.25">
      <c r="A222" t="str">
        <f>feed!A1880</f>
        <v>Shekellia</v>
      </c>
      <c r="B222" t="str">
        <f>feed!B1880</f>
        <v>Metalsie</v>
      </c>
      <c r="C222">
        <f>feed!K1880</f>
        <v>0</v>
      </c>
      <c r="D222">
        <f>SUMPRODUCT(MID(0&amp;feed!D1880,LARGE(INDEX(ISNUMBER(--MID(feed!D1880,ROW($1:$6),1))*
ROW($1:$6),0),ROW($1:$6))+1,1)*10^ROW($1:$6)/10)</f>
        <v>7</v>
      </c>
      <c r="E222">
        <f>SUMPRODUCT(MID(0&amp;feed!E1880,LARGE(INDEX(ISNUMBER(--MID(feed!E1880,ROW($1:$6),1))*
ROW($1:$6),0),ROW($1:$6))+1,1)*10^ROW($1:$6)/10)</f>
        <v>0</v>
      </c>
      <c r="F222" t="str">
        <f>feed!F1880</f>
        <v>Finest of the 19th century</v>
      </c>
      <c r="G222">
        <f>SUMPRODUCT(MID(0&amp;feed!G1880,LARGE(INDEX(ISNUMBER(--MID(feed!G1880,ROW($1:$6),1))*
ROW($1:$6),0),ROW($1:$6))+1,1)*10^ROW($1:$6)/10)</f>
        <v>0</v>
      </c>
      <c r="H222">
        <f>ROUNDDOWN(G222/4, 0)</f>
        <v>0</v>
      </c>
      <c r="I222" t="str">
        <f>feed!H1880</f>
        <v>Standard</v>
      </c>
      <c r="J222">
        <f>SUMPRODUCT(MID(0&amp;feed!I1880,LARGE(INDEX(ISNUMBER(--MID(feed!I1880,ROW($1:$20),1))*
ROW($1:$20),0),ROW($1:$20))+1,1)*10^ROW($1:$20)/10)</f>
        <v>81</v>
      </c>
      <c r="K222">
        <f>SUMPRODUCT(MID(0&amp;feed!L1880,LARGE(INDEX(ISNUMBER(--MID(feed!L1880,ROW($1:$6),1))*
ROW($1:$6),0),ROW($1:$6))+1,1)*10^ROW($1:$6)/10)</f>
        <v>276</v>
      </c>
      <c r="L222">
        <f>SUMPRODUCT(MID(0&amp;feed!T1880,LARGE(INDEX(ISNUMBER(--MID(feed!T1880,ROW($1:$6),1))*
ROW($1:$6),0),ROW($1:$6))+1,1)*10^ROW($1:$6)/10)</f>
        <v>0</v>
      </c>
      <c r="M222" t="str">
        <f>feed!N1880</f>
        <v>Mesopotamia</v>
      </c>
      <c r="N222">
        <f>SUMPRODUCT(MID(0&amp;feed!U1880,LARGE(INDEX(ISNUMBER(--MID(feed!U1880,ROW($1:$6),1))*
ROW($1:$6),0),ROW($1:$6))+1,1)*10^ROW($1:$6)/10)</f>
        <v>0</v>
      </c>
      <c r="O222" t="str">
        <f>feed!O1880</f>
        <v>Untapped</v>
      </c>
      <c r="P222" t="str">
        <f>feed!P1880</f>
        <v>None</v>
      </c>
      <c r="Q222" s="4">
        <f>IFERROR(LEFT(SUMPRODUCT(MID(0&amp;feed!R1880,LARGE(INDEX(ISNUMBER(--MID(feed!R1880,ROW($1:$6),1))*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ROW($1:$6),0),ROW($1:$6))+1,1)*10^ROW($1:$6)/10))-1)*1,TRIM(LEFT(SUMPRODUCT(MID(0&amp;feed!R1880,LARGE(INDEX(ISNUMBER(--MID(feed!R1880,ROW($1:$6),1))*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ROW($1:$6),0),ROW($1:$6))+1,1)*10^ROW($1:$6)/10))-1)))</f>
        <v>1633</v>
      </c>
      <c r="R222" s="5">
        <f>feed!V1880</f>
        <v>0</v>
      </c>
      <c r="S222" t="str">
        <f>feed!S1880</f>
        <v>http://blocgame.com/stats.php?id=49440</v>
      </c>
      <c r="T222" s="5" t="str">
        <f>feed!W1880</f>
        <v>Nice</v>
      </c>
      <c r="U222" s="5" t="str">
        <f>feed!X1880</f>
        <v>2 Hundred Tons per month</v>
      </c>
      <c r="V222" s="5">
        <f>feed!Y1880</f>
        <v>0</v>
      </c>
    </row>
    <row r="223" spans="1:22" hidden="1" x14ac:dyDescent="0.25">
      <c r="A223" t="str">
        <f>feed!A1972</f>
        <v>Kylebania</v>
      </c>
      <c r="B223" t="str">
        <f>feed!B1972</f>
        <v>kyconny</v>
      </c>
      <c r="C223">
        <f>feed!K1972</f>
        <v>0</v>
      </c>
      <c r="D223">
        <f>SUMPRODUCT(MID(0&amp;feed!D1972,LARGE(INDEX(ISNUMBER(--MID(feed!D1972,ROW($1:$6),1))*
ROW($1:$6),0),ROW($1:$6))+1,1)*10^ROW($1:$6)/10)</f>
        <v>10</v>
      </c>
      <c r="E223">
        <f>SUMPRODUCT(MID(0&amp;feed!E1972,LARGE(INDEX(ISNUMBER(--MID(feed!E1972,ROW($1:$6),1))*
ROW($1:$6),0),ROW($1:$6))+1,1)*10^ROW($1:$6)/10)</f>
        <v>0</v>
      </c>
      <c r="F223" t="str">
        <f>feed!F1972</f>
        <v>Finest of the 19th century</v>
      </c>
      <c r="G223">
        <f>SUMPRODUCT(MID(0&amp;feed!G1972,LARGE(INDEX(ISNUMBER(--MID(feed!G1972,ROW($1:$6),1))*
ROW($1:$6),0),ROW($1:$6))+1,1)*10^ROW($1:$6)/10)</f>
        <v>0</v>
      </c>
      <c r="H223">
        <f>ROUNDDOWN(G223/4, 0)</f>
        <v>0</v>
      </c>
      <c r="I223" t="str">
        <f>feed!H1972</f>
        <v>Standard</v>
      </c>
      <c r="J223">
        <f>SUMPRODUCT(MID(0&amp;feed!I1972,LARGE(INDEX(ISNUMBER(--MID(feed!I1972,ROW($1:$20),1))*
ROW($1:$20),0),ROW($1:$20))+1,1)*10^ROW($1:$20)/10)</f>
        <v>81</v>
      </c>
      <c r="K223">
        <f>SUMPRODUCT(MID(0&amp;feed!L1972,LARGE(INDEX(ISNUMBER(--MID(feed!L1972,ROW($1:$6),1))*
ROW($1:$6),0),ROW($1:$6))+1,1)*10^ROW($1:$6)/10)</f>
        <v>265</v>
      </c>
      <c r="L223">
        <f>SUMPRODUCT(MID(0&amp;feed!T1972,LARGE(INDEX(ISNUMBER(--MID(feed!T1972,ROW($1:$6),1))*
ROW($1:$6),0),ROW($1:$6))+1,1)*10^ROW($1:$6)/10)</f>
        <v>0</v>
      </c>
      <c r="M223" t="str">
        <f>feed!N1972</f>
        <v>East Africa</v>
      </c>
      <c r="N223">
        <f>SUMPRODUCT(MID(0&amp;feed!U1972,LARGE(INDEX(ISNUMBER(--MID(feed!U1972,ROW($1:$6),1))*
ROW($1:$6),0),ROW($1:$6))+1,1)*10^ROW($1:$6)/10)</f>
        <v>0</v>
      </c>
      <c r="O223" t="str">
        <f>feed!O1972</f>
        <v>Untapped</v>
      </c>
      <c r="P223" t="str">
        <f>feed!P1972</f>
        <v>None</v>
      </c>
      <c r="Q223" s="4">
        <f>IFERROR(LEFT(SUMPRODUCT(MID(0&amp;feed!R1972,LARGE(INDEX(ISNUMBER(--MID(feed!R1972,ROW($1:$6),1))*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ROW($1:$6),0),ROW($1:$6))+1,1)*10^ROW($1:$6)/10))-1)*1,TRIM(LEFT(SUMPRODUCT(MID(0&amp;feed!R1972,LARGE(INDEX(ISNUMBER(--MID(feed!R1972,ROW($1:$6),1))*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ROW($1:$6),0),ROW($1:$6))+1,1)*10^ROW($1:$6)/10))-1)))</f>
        <v>1633</v>
      </c>
      <c r="R223" s="5">
        <f>feed!V1972</f>
        <v>0</v>
      </c>
      <c r="S223" t="str">
        <f>feed!S1972</f>
        <v>http://blocgame.com/stats.php?id=54803</v>
      </c>
      <c r="T223" s="5" t="str">
        <f>feed!W1972</f>
        <v>Nice</v>
      </c>
      <c r="U223" s="5" t="str">
        <f>feed!X1972</f>
        <v>2 Hundred Tons per month</v>
      </c>
      <c r="V223" s="5">
        <f>feed!Y1972</f>
        <v>0</v>
      </c>
    </row>
    <row r="224" spans="1:22" hidden="1" x14ac:dyDescent="0.25">
      <c r="A224" t="str">
        <f>feed!A1715</f>
        <v>Malang</v>
      </c>
      <c r="B224" t="str">
        <f>feed!B1715</f>
        <v>jittarao</v>
      </c>
      <c r="C224">
        <f>feed!K1715</f>
        <v>0</v>
      </c>
      <c r="D224">
        <f>SUMPRODUCT(MID(0&amp;feed!D1715,LARGE(INDEX(ISNUMBER(--MID(feed!D1715,ROW($1:$6),1))*
ROW($1:$6),0),ROW($1:$6))+1,1)*10^ROW($1:$6)/10)</f>
        <v>10</v>
      </c>
      <c r="E224">
        <f>SUMPRODUCT(MID(0&amp;feed!E1715,LARGE(INDEX(ISNUMBER(--MID(feed!E1715,ROW($1:$6),1))*
ROW($1:$6),0),ROW($1:$6))+1,1)*10^ROW($1:$6)/10)</f>
        <v>0</v>
      </c>
      <c r="F224" t="str">
        <f>feed!F1715</f>
        <v>Finest of the 19th century</v>
      </c>
      <c r="G224">
        <f>SUMPRODUCT(MID(0&amp;feed!G1715,LARGE(INDEX(ISNUMBER(--MID(feed!G1715,ROW($1:$6),1))*
ROW($1:$6),0),ROW($1:$6))+1,1)*10^ROW($1:$6)/10)</f>
        <v>0</v>
      </c>
      <c r="H224">
        <f>ROUNDDOWN(G224/4, 0)</f>
        <v>0</v>
      </c>
      <c r="I224" t="str">
        <f>feed!H1715</f>
        <v>Standard</v>
      </c>
      <c r="J224">
        <f>SUMPRODUCT(MID(0&amp;feed!I1715,LARGE(INDEX(ISNUMBER(--MID(feed!I1715,ROW($1:$20),1))*
ROW($1:$20),0),ROW($1:$20))+1,1)*10^ROW($1:$20)/10)</f>
        <v>81</v>
      </c>
      <c r="K224">
        <f>SUMPRODUCT(MID(0&amp;feed!L1715,LARGE(INDEX(ISNUMBER(--MID(feed!L1715,ROW($1:$6),1))*
ROW($1:$6),0),ROW($1:$6))+1,1)*10^ROW($1:$6)/10)</f>
        <v>313</v>
      </c>
      <c r="L224">
        <f>SUMPRODUCT(MID(0&amp;feed!T1715,LARGE(INDEX(ISNUMBER(--MID(feed!T1715,ROW($1:$6),1))*
ROW($1:$6),0),ROW($1:$6))+1,1)*10^ROW($1:$6)/10)</f>
        <v>0</v>
      </c>
      <c r="M224" t="str">
        <f>feed!N1715</f>
        <v>The Subcontinent</v>
      </c>
      <c r="N224">
        <f>SUMPRODUCT(MID(0&amp;feed!U1715,LARGE(INDEX(ISNUMBER(--MID(feed!U1715,ROW($1:$6),1))*
ROW($1:$6),0),ROW($1:$6))+1,1)*10^ROW($1:$6)/10)</f>
        <v>0</v>
      </c>
      <c r="O224" t="str">
        <f>feed!O1715</f>
        <v>Untapped</v>
      </c>
      <c r="P224" t="str">
        <f>feed!P1715</f>
        <v>None</v>
      </c>
      <c r="Q224" s="4">
        <f>IFERROR(LEFT(SUMPRODUCT(MID(0&amp;feed!R1715,LARGE(INDEX(ISNUMBER(--MID(feed!R1715,ROW($1:$6),1))*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ROW($1:$6),0),ROW($1:$6))+1,1)*10^ROW($1:$6)/10))-1)*1,TRIM(LEFT(SUMPRODUCT(MID(0&amp;feed!R1715,LARGE(INDEX(ISNUMBER(--MID(feed!R1715,ROW($1:$6),1))*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ROW($1:$6),0),ROW($1:$6))+1,1)*10^ROW($1:$6)/10))-1)))</f>
        <v>1617</v>
      </c>
      <c r="R224" s="5">
        <f>feed!V1715</f>
        <v>0</v>
      </c>
      <c r="S224" t="str">
        <f>feed!S1715</f>
        <v>http://blocgame.com/stats.php?id=58323</v>
      </c>
      <c r="T224" s="5" t="str">
        <f>feed!W1715</f>
        <v>Nice</v>
      </c>
      <c r="U224" s="5" t="str">
        <f>feed!X1715</f>
        <v>2 Hundred Tons per month</v>
      </c>
      <c r="V224" s="5">
        <f>feed!Y1715</f>
        <v>0</v>
      </c>
    </row>
    <row r="225" spans="1:22" hidden="1" x14ac:dyDescent="0.25">
      <c r="A225" t="str">
        <f>feed!A845</f>
        <v>Arab Egypt</v>
      </c>
      <c r="B225" t="str">
        <f>feed!B845</f>
        <v>Ewais</v>
      </c>
      <c r="C225">
        <f>feed!K845</f>
        <v>0</v>
      </c>
      <c r="D225">
        <f>SUMPRODUCT(MID(0&amp;feed!D845,LARGE(INDEX(ISNUMBER(--MID(feed!D845,ROW($1:$6),1))*
ROW($1:$6),0),ROW($1:$6))+1,1)*10^ROW($1:$6)/10)</f>
        <v>20</v>
      </c>
      <c r="E225">
        <f>SUMPRODUCT(MID(0&amp;feed!E845,LARGE(INDEX(ISNUMBER(--MID(feed!E845,ROW($1:$6),1))*
ROW($1:$6),0),ROW($1:$6))+1,1)*10^ROW($1:$6)/10)</f>
        <v>0</v>
      </c>
      <c r="F225" t="str">
        <f>feed!F845</f>
        <v>Finest of the 19th century</v>
      </c>
      <c r="G225">
        <f>SUMPRODUCT(MID(0&amp;feed!G845,LARGE(INDEX(ISNUMBER(--MID(feed!G845,ROW($1:$6),1))*
ROW($1:$6),0),ROW($1:$6))+1,1)*10^ROW($1:$6)/10)</f>
        <v>0</v>
      </c>
      <c r="H225">
        <f>ROUNDDOWN(G225/4, 0)</f>
        <v>0</v>
      </c>
      <c r="I225" t="str">
        <f>feed!H845</f>
        <v>Standard</v>
      </c>
      <c r="J225">
        <f>SUMPRODUCT(MID(0&amp;feed!I845,LARGE(INDEX(ISNUMBER(--MID(feed!I845,ROW($1:$20),1))*
ROW($1:$20),0),ROW($1:$20))+1,1)*10^ROW($1:$20)/10)</f>
        <v>80</v>
      </c>
      <c r="K225">
        <f>SUMPRODUCT(MID(0&amp;feed!L845,LARGE(INDEX(ISNUMBER(--MID(feed!L845,ROW($1:$6),1))*
ROW($1:$6),0),ROW($1:$6))+1,1)*10^ROW($1:$6)/10)</f>
        <v>320</v>
      </c>
      <c r="L225">
        <f>SUMPRODUCT(MID(0&amp;feed!T845,LARGE(INDEX(ISNUMBER(--MID(feed!T845,ROW($1:$6),1))*
ROW($1:$6),0),ROW($1:$6))+1,1)*10^ROW($1:$6)/10)</f>
        <v>2</v>
      </c>
      <c r="M225" t="str">
        <f>feed!N845</f>
        <v>Egypt</v>
      </c>
      <c r="N225">
        <f>SUMPRODUCT(MID(0&amp;feed!U845,LARGE(INDEX(ISNUMBER(--MID(feed!U845,ROW($1:$6),1))*
ROW($1:$6),0),ROW($1:$6))+1,1)*10^ROW($1:$6)/10)</f>
        <v>0</v>
      </c>
      <c r="O225" t="str">
        <f>feed!O845</f>
        <v>Untapped</v>
      </c>
      <c r="P225" t="str">
        <f>feed!P845</f>
        <v>None</v>
      </c>
      <c r="Q225" s="4">
        <f>IFERROR(LEFT(SUMPRODUCT(MID(0&amp;feed!R845,LARGE(INDEX(ISNUMBER(--MID(feed!R845,ROW($1:$6),1))*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ROW($1:$6),0),ROW($1:$6))+1,1)*10^ROW($1:$6)/10))-1)*1,TRIM(LEFT(SUMPRODUCT(MID(0&amp;feed!R845,LARGE(INDEX(ISNUMBER(--MID(feed!R845,ROW($1:$6),1))*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ROW($1:$6),0),ROW($1:$6))+1,1)*10^ROW($1:$6)/10))-1)))</f>
        <v>2000</v>
      </c>
      <c r="R225" s="5">
        <f>feed!V845</f>
        <v>0</v>
      </c>
      <c r="S225" t="str">
        <f>feed!S845</f>
        <v>http://blocgame.com/stats.php?id=53063</v>
      </c>
      <c r="T225" s="5" t="str">
        <f>feed!W845</f>
        <v>Nice</v>
      </c>
      <c r="U225" s="5" t="str">
        <f>feed!X845</f>
        <v>3 Hundred Tons per month</v>
      </c>
      <c r="V225" s="5" t="str">
        <f>feed!Y845</f>
        <v>2 Mbbl per month</v>
      </c>
    </row>
    <row r="226" spans="1:22" hidden="1" x14ac:dyDescent="0.25">
      <c r="A226" t="str">
        <f>feed!A1800</f>
        <v>SaorStatEire</v>
      </c>
      <c r="B226" t="str">
        <f>feed!B1800</f>
        <v>jaybyrne9</v>
      </c>
      <c r="C226">
        <f>feed!K1800</f>
        <v>0</v>
      </c>
      <c r="D226">
        <f>SUMPRODUCT(MID(0&amp;feed!D1800,LARGE(INDEX(ISNUMBER(--MID(feed!D1800,ROW($1:$6),1))*
ROW($1:$6),0),ROW($1:$6))+1,1)*10^ROW($1:$6)/10)</f>
        <v>34</v>
      </c>
      <c r="E226">
        <f>SUMPRODUCT(MID(0&amp;feed!E1800,LARGE(INDEX(ISNUMBER(--MID(feed!E1800,ROW($1:$6),1))*
ROW($1:$6),0),ROW($1:$6))+1,1)*10^ROW($1:$6)/10)</f>
        <v>0</v>
      </c>
      <c r="F226" t="str">
        <f>feed!F1800</f>
        <v>Finest of the 19th century</v>
      </c>
      <c r="G226">
        <f>SUMPRODUCT(MID(0&amp;feed!G1800,LARGE(INDEX(ISNUMBER(--MID(feed!G1800,ROW($1:$6),1))*
ROW($1:$6),0),ROW($1:$6))+1,1)*10^ROW($1:$6)/10)</f>
        <v>0</v>
      </c>
      <c r="H226">
        <f>ROUNDDOWN(G226/4, 0)</f>
        <v>0</v>
      </c>
      <c r="I226" t="str">
        <f>feed!H1800</f>
        <v>Standard</v>
      </c>
      <c r="J226">
        <f>SUMPRODUCT(MID(0&amp;feed!I1800,LARGE(INDEX(ISNUMBER(--MID(feed!I1800,ROW($1:$20),1))*
ROW($1:$20),0),ROW($1:$20))+1,1)*10^ROW($1:$20)/10)</f>
        <v>80</v>
      </c>
      <c r="K226">
        <f>SUMPRODUCT(MID(0&amp;feed!L1800,LARGE(INDEX(ISNUMBER(--MID(feed!L1800,ROW($1:$6),1))*
ROW($1:$6),0),ROW($1:$6))+1,1)*10^ROW($1:$6)/10)</f>
        <v>286</v>
      </c>
      <c r="L226">
        <f>SUMPRODUCT(MID(0&amp;feed!T1800,LARGE(INDEX(ISNUMBER(--MID(feed!T1800,ROW($1:$6),1))*
ROW($1:$6),0),ROW($1:$6))+1,1)*10^ROW($1:$6)/10)</f>
        <v>2</v>
      </c>
      <c r="M226" t="str">
        <f>feed!N1800</f>
        <v>Caribbean</v>
      </c>
      <c r="N226">
        <f>SUMPRODUCT(MID(0&amp;feed!U1800,LARGE(INDEX(ISNUMBER(--MID(feed!U1800,ROW($1:$6),1))*
ROW($1:$6),0),ROW($1:$6))+1,1)*10^ROW($1:$6)/10)</f>
        <v>0</v>
      </c>
      <c r="O226" t="str">
        <f>feed!O1800</f>
        <v>Untapped</v>
      </c>
      <c r="P226" t="str">
        <f>feed!P1800</f>
        <v>None</v>
      </c>
      <c r="Q226" s="4">
        <f>IFERROR(LEFT(SUMPRODUCT(MID(0&amp;feed!R1800,LARGE(INDEX(ISNUMBER(--MID(feed!R1800,ROW($1:$6),1))*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ROW($1:$6),0),ROW($1:$6))+1,1)*10^ROW($1:$6)/10))-1)*1,TRIM(LEFT(SUMPRODUCT(MID(0&amp;feed!R1800,LARGE(INDEX(ISNUMBER(--MID(feed!R1800,ROW($1:$6),1))*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ROW($1:$6),0),ROW($1:$6))+1,1)*10^ROW($1:$6)/10))-1)))</f>
        <v>2000</v>
      </c>
      <c r="R226" s="5">
        <f>feed!V1800</f>
        <v>0</v>
      </c>
      <c r="S226" t="str">
        <f>feed!S1800</f>
        <v>http://blocgame.com/stats.php?id=50293</v>
      </c>
      <c r="T226" s="5" t="str">
        <f>feed!W1800</f>
        <v>Nice</v>
      </c>
      <c r="U226" s="5" t="str">
        <f>feed!X1800</f>
        <v>2 Hundred Tons per month</v>
      </c>
      <c r="V226" s="5" t="str">
        <f>feed!Y1800</f>
        <v>2 Mbbl per month</v>
      </c>
    </row>
    <row r="227" spans="1:22" hidden="1" x14ac:dyDescent="0.25">
      <c r="A227" t="str">
        <f>feed!A990</f>
        <v>Banana</v>
      </c>
      <c r="B227" t="str">
        <f>feed!B990</f>
        <v>ReissDJO</v>
      </c>
      <c r="C227">
        <f>feed!K990</f>
        <v>0</v>
      </c>
      <c r="D227">
        <f>SUMPRODUCT(MID(0&amp;feed!D990,LARGE(INDEX(ISNUMBER(--MID(feed!D990,ROW($1:$6),1))*
ROW($1:$6),0),ROW($1:$6))+1,1)*10^ROW($1:$6)/10)</f>
        <v>25</v>
      </c>
      <c r="E227">
        <f>SUMPRODUCT(MID(0&amp;feed!E990,LARGE(INDEX(ISNUMBER(--MID(feed!E990,ROW($1:$6),1))*
ROW($1:$6),0),ROW($1:$6))+1,1)*10^ROW($1:$6)/10)</f>
        <v>0</v>
      </c>
      <c r="F227" t="str">
        <f>feed!F990</f>
        <v>First World War surplus</v>
      </c>
      <c r="G227">
        <f>SUMPRODUCT(MID(0&amp;feed!G990,LARGE(INDEX(ISNUMBER(--MID(feed!G990,ROW($1:$6),1))*
ROW($1:$6),0),ROW($1:$6))+1,1)*10^ROW($1:$6)/10)</f>
        <v>0</v>
      </c>
      <c r="H227">
        <f>ROUNDDOWN(G227/4, 0)</f>
        <v>0</v>
      </c>
      <c r="I227" t="str">
        <f>feed!H990</f>
        <v>Elite</v>
      </c>
      <c r="J227">
        <f>SUMPRODUCT(MID(0&amp;feed!I990,LARGE(INDEX(ISNUMBER(--MID(feed!I990,ROW($1:$20),1))*
ROW($1:$20),0),ROW($1:$20))+1,1)*10^ROW($1:$20)/10)</f>
        <v>80</v>
      </c>
      <c r="K227">
        <f>SUMPRODUCT(MID(0&amp;feed!L990,LARGE(INDEX(ISNUMBER(--MID(feed!L990,ROW($1:$6),1))*
ROW($1:$6),0),ROW($1:$6))+1,1)*10^ROW($1:$6)/10)</f>
        <v>318</v>
      </c>
      <c r="L227">
        <f>SUMPRODUCT(MID(0&amp;feed!T990,LARGE(INDEX(ISNUMBER(--MID(feed!T990,ROW($1:$6),1))*
ROW($1:$6),0),ROW($1:$6))+1,1)*10^ROW($1:$6)/10)</f>
        <v>0</v>
      </c>
      <c r="M227" t="str">
        <f>feed!N990</f>
        <v>The Subcontinent</v>
      </c>
      <c r="N227">
        <f>SUMPRODUCT(MID(0&amp;feed!U990,LARGE(INDEX(ISNUMBER(--MID(feed!U990,ROW($1:$6),1))*
ROW($1:$6),0),ROW($1:$6))+1,1)*10^ROW($1:$6)/10)</f>
        <v>0</v>
      </c>
      <c r="O227" t="str">
        <f>feed!O990</f>
        <v>Untapped</v>
      </c>
      <c r="P227" t="str">
        <f>feed!P990</f>
        <v>None</v>
      </c>
      <c r="Q227" s="4">
        <f>IFERROR(LEFT(SUMPRODUCT(MID(0&amp;feed!R990,LARGE(INDEX(ISNUMBER(--MID(feed!R990,ROW($1:$6),1))*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ROW($1:$6),0),ROW($1:$6))+1,1)*10^ROW($1:$6)/10))-1)*1,TRIM(LEFT(SUMPRODUCT(MID(0&amp;feed!R990,LARGE(INDEX(ISNUMBER(--MID(feed!R990,ROW($1:$6),1))*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ROW($1:$6),0),ROW($1:$6))+1,1)*10^ROW($1:$6)/10))-1)))</f>
        <v>2000</v>
      </c>
      <c r="R227" s="5">
        <f>feed!V990</f>
        <v>0</v>
      </c>
      <c r="S227" t="str">
        <f>feed!S990</f>
        <v>http://blocgame.com/stats.php?id=4132</v>
      </c>
      <c r="T227" s="5" t="str">
        <f>feed!W990</f>
        <v>Nice</v>
      </c>
      <c r="U227" s="5" t="str">
        <f>feed!X990</f>
        <v>2 Hundred Tons per month</v>
      </c>
      <c r="V227" s="5">
        <f>feed!Y990</f>
        <v>0</v>
      </c>
    </row>
    <row r="228" spans="1:22" hidden="1" x14ac:dyDescent="0.25">
      <c r="A228" t="str">
        <f>feed!A991</f>
        <v>Lite</v>
      </c>
      <c r="B228" t="str">
        <f>feed!B991</f>
        <v>fierguy</v>
      </c>
      <c r="C228">
        <f>feed!K991</f>
        <v>0</v>
      </c>
      <c r="D228">
        <f>SUMPRODUCT(MID(0&amp;feed!D991,LARGE(INDEX(ISNUMBER(--MID(feed!D991,ROW($1:$6),1))*
ROW($1:$6),0),ROW($1:$6))+1,1)*10^ROW($1:$6)/10)</f>
        <v>20</v>
      </c>
      <c r="E228">
        <f>SUMPRODUCT(MID(0&amp;feed!E991,LARGE(INDEX(ISNUMBER(--MID(feed!E991,ROW($1:$6),1))*
ROW($1:$6),0),ROW($1:$6))+1,1)*10^ROW($1:$6)/10)</f>
        <v>0</v>
      </c>
      <c r="F228" t="str">
        <f>feed!F991</f>
        <v>Finest of the 19th century</v>
      </c>
      <c r="G228">
        <f>SUMPRODUCT(MID(0&amp;feed!G991,LARGE(INDEX(ISNUMBER(--MID(feed!G991,ROW($1:$6),1))*
ROW($1:$6),0),ROW($1:$6))+1,1)*10^ROW($1:$6)/10)</f>
        <v>0</v>
      </c>
      <c r="H228">
        <f>ROUNDDOWN(G228/4, 0)</f>
        <v>0</v>
      </c>
      <c r="I228" t="str">
        <f>feed!H991</f>
        <v>Standard</v>
      </c>
      <c r="J228">
        <f>SUMPRODUCT(MID(0&amp;feed!I991,LARGE(INDEX(ISNUMBER(--MID(feed!I991,ROW($1:$20),1))*
ROW($1:$20),0),ROW($1:$20))+1,1)*10^ROW($1:$20)/10)</f>
        <v>80</v>
      </c>
      <c r="K228">
        <f>SUMPRODUCT(MID(0&amp;feed!L991,LARGE(INDEX(ISNUMBER(--MID(feed!L991,ROW($1:$6),1))*
ROW($1:$6),0),ROW($1:$6))+1,1)*10^ROW($1:$6)/10)</f>
        <v>315</v>
      </c>
      <c r="L228">
        <f>SUMPRODUCT(MID(0&amp;feed!T991,LARGE(INDEX(ISNUMBER(--MID(feed!T991,ROW($1:$6),1))*
ROW($1:$6),0),ROW($1:$6))+1,1)*10^ROW($1:$6)/10)</f>
        <v>0</v>
      </c>
      <c r="M228" t="str">
        <f>feed!N991</f>
        <v>Pacific Rim</v>
      </c>
      <c r="N228">
        <f>SUMPRODUCT(MID(0&amp;feed!U991,LARGE(INDEX(ISNUMBER(--MID(feed!U991,ROW($1:$6),1))*
ROW($1:$6),0),ROW($1:$6))+1,1)*10^ROW($1:$6)/10)</f>
        <v>0</v>
      </c>
      <c r="O228" t="str">
        <f>feed!O991</f>
        <v>Untapped</v>
      </c>
      <c r="P228" t="str">
        <f>feed!P991</f>
        <v>None</v>
      </c>
      <c r="Q228" s="4">
        <f>IFERROR(LEFT(SUMPRODUCT(MID(0&amp;feed!R991,LARGE(INDEX(ISNUMBER(--MID(feed!R991,ROW($1:$6),1))*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ROW($1:$6),0),ROW($1:$6))+1,1)*10^ROW($1:$6)/10))-1)*1,TRIM(LEFT(SUMPRODUCT(MID(0&amp;feed!R991,LARGE(INDEX(ISNUMBER(--MID(feed!R991,ROW($1:$6),1))*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ROW($1:$6),0),ROW($1:$6))+1,1)*10^ROW($1:$6)/10))-1)))</f>
        <v>2000</v>
      </c>
      <c r="R228" s="5">
        <f>feed!V991</f>
        <v>0</v>
      </c>
      <c r="S228" t="str">
        <f>feed!S991</f>
        <v>http://blocgame.com/stats.php?id=40476</v>
      </c>
      <c r="T228" s="5" t="str">
        <f>feed!W991</f>
        <v>Nice</v>
      </c>
      <c r="U228" s="5" t="str">
        <f>feed!X991</f>
        <v>2 Hundred Tons per month</v>
      </c>
      <c r="V228" s="5">
        <f>feed!Y991</f>
        <v>0</v>
      </c>
    </row>
    <row r="229" spans="1:22" hidden="1" x14ac:dyDescent="0.25">
      <c r="A229" t="str">
        <f>feed!A995</f>
        <v>Loumy</v>
      </c>
      <c r="B229" t="str">
        <f>feed!B995</f>
        <v>loumiy</v>
      </c>
      <c r="C229">
        <f>feed!K995</f>
        <v>0</v>
      </c>
      <c r="D229">
        <f>SUMPRODUCT(MID(0&amp;feed!D995,LARGE(INDEX(ISNUMBER(--MID(feed!D995,ROW($1:$6),1))*
ROW($1:$6),0),ROW($1:$6))+1,1)*10^ROW($1:$6)/10)</f>
        <v>20</v>
      </c>
      <c r="E229">
        <f>SUMPRODUCT(MID(0&amp;feed!E995,LARGE(INDEX(ISNUMBER(--MID(feed!E995,ROW($1:$6),1))*
ROW($1:$6),0),ROW($1:$6))+1,1)*10^ROW($1:$6)/10)</f>
        <v>0</v>
      </c>
      <c r="F229" t="str">
        <f>feed!F995</f>
        <v>Finest of the 19th century</v>
      </c>
      <c r="G229">
        <f>SUMPRODUCT(MID(0&amp;feed!G995,LARGE(INDEX(ISNUMBER(--MID(feed!G995,ROW($1:$6),1))*
ROW($1:$6),0),ROW($1:$6))+1,1)*10^ROW($1:$6)/10)</f>
        <v>0</v>
      </c>
      <c r="H229">
        <f>ROUNDDOWN(G229/4, 0)</f>
        <v>0</v>
      </c>
      <c r="I229" t="str">
        <f>feed!H995</f>
        <v>Standard</v>
      </c>
      <c r="J229">
        <f>SUMPRODUCT(MID(0&amp;feed!I995,LARGE(INDEX(ISNUMBER(--MID(feed!I995,ROW($1:$20),1))*
ROW($1:$20),0),ROW($1:$20))+1,1)*10^ROW($1:$20)/10)</f>
        <v>80</v>
      </c>
      <c r="K229">
        <f>SUMPRODUCT(MID(0&amp;feed!L995,LARGE(INDEX(ISNUMBER(--MID(feed!L995,ROW($1:$6),1))*
ROW($1:$6),0),ROW($1:$6))+1,1)*10^ROW($1:$6)/10)</f>
        <v>318</v>
      </c>
      <c r="L229">
        <f>SUMPRODUCT(MID(0&amp;feed!T995,LARGE(INDEX(ISNUMBER(--MID(feed!T995,ROW($1:$6),1))*
ROW($1:$6),0),ROW($1:$6))+1,1)*10^ROW($1:$6)/10)</f>
        <v>0</v>
      </c>
      <c r="M229" t="str">
        <f>feed!N995</f>
        <v>Amazonia</v>
      </c>
      <c r="N229">
        <f>SUMPRODUCT(MID(0&amp;feed!U995,LARGE(INDEX(ISNUMBER(--MID(feed!U995,ROW($1:$6),1))*
ROW($1:$6),0),ROW($1:$6))+1,1)*10^ROW($1:$6)/10)</f>
        <v>0</v>
      </c>
      <c r="O229" t="str">
        <f>feed!O995</f>
        <v>Untapped</v>
      </c>
      <c r="P229" t="str">
        <f>feed!P995</f>
        <v>None</v>
      </c>
      <c r="Q229" s="4">
        <f>IFERROR(LEFT(SUMPRODUCT(MID(0&amp;feed!R995,LARGE(INDEX(ISNUMBER(--MID(feed!R995,ROW($1:$6),1))*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ROW($1:$6),0),ROW($1:$6))+1,1)*10^ROW($1:$6)/10))-1)*1,TRIM(LEFT(SUMPRODUCT(MID(0&amp;feed!R995,LARGE(INDEX(ISNUMBER(--MID(feed!R995,ROW($1:$6),1))*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ROW($1:$6),0),ROW($1:$6))+1,1)*10^ROW($1:$6)/10))-1)))</f>
        <v>2000</v>
      </c>
      <c r="R229" s="5">
        <f>feed!V995</f>
        <v>0</v>
      </c>
      <c r="S229" t="str">
        <f>feed!S995</f>
        <v>http://blocgame.com/stats.php?id=45458</v>
      </c>
      <c r="T229" s="5" t="str">
        <f>feed!W995</f>
        <v>Nice</v>
      </c>
      <c r="U229" s="5" t="str">
        <f>feed!X995</f>
        <v>2 Hundred Tons per month</v>
      </c>
      <c r="V229" s="5">
        <f>feed!Y995</f>
        <v>0</v>
      </c>
    </row>
    <row r="230" spans="1:22" hidden="1" x14ac:dyDescent="0.25">
      <c r="A230" t="str">
        <f>feed!A996</f>
        <v>Agair</v>
      </c>
      <c r="B230" t="str">
        <f>feed!B996</f>
        <v>miguel angel</v>
      </c>
      <c r="C230">
        <f>feed!K996</f>
        <v>0</v>
      </c>
      <c r="D230">
        <f>SUMPRODUCT(MID(0&amp;feed!D996,LARGE(INDEX(ISNUMBER(--MID(feed!D996,ROW($1:$6),1))*
ROW($1:$6),0),ROW($1:$6))+1,1)*10^ROW($1:$6)/10)</f>
        <v>20</v>
      </c>
      <c r="E230">
        <f>SUMPRODUCT(MID(0&amp;feed!E996,LARGE(INDEX(ISNUMBER(--MID(feed!E996,ROW($1:$6),1))*
ROW($1:$6),0),ROW($1:$6))+1,1)*10^ROW($1:$6)/10)</f>
        <v>0</v>
      </c>
      <c r="F230" t="str">
        <f>feed!F996</f>
        <v>Finest of the 19th century</v>
      </c>
      <c r="G230">
        <f>SUMPRODUCT(MID(0&amp;feed!G996,LARGE(INDEX(ISNUMBER(--MID(feed!G996,ROW($1:$6),1))*
ROW($1:$6),0),ROW($1:$6))+1,1)*10^ROW($1:$6)/10)</f>
        <v>0</v>
      </c>
      <c r="H230">
        <f>ROUNDDOWN(G230/4, 0)</f>
        <v>0</v>
      </c>
      <c r="I230" t="str">
        <f>feed!H996</f>
        <v>Standard</v>
      </c>
      <c r="J230">
        <f>SUMPRODUCT(MID(0&amp;feed!I996,LARGE(INDEX(ISNUMBER(--MID(feed!I996,ROW($1:$20),1))*
ROW($1:$20),0),ROW($1:$20))+1,1)*10^ROW($1:$20)/10)</f>
        <v>80</v>
      </c>
      <c r="K230">
        <f>SUMPRODUCT(MID(0&amp;feed!L996,LARGE(INDEX(ISNUMBER(--MID(feed!L996,ROW($1:$6),1))*
ROW($1:$6),0),ROW($1:$6))+1,1)*10^ROW($1:$6)/10)</f>
        <v>318</v>
      </c>
      <c r="L230">
        <f>SUMPRODUCT(MID(0&amp;feed!T996,LARGE(INDEX(ISNUMBER(--MID(feed!T996,ROW($1:$6),1))*
ROW($1:$6),0),ROW($1:$6))+1,1)*10^ROW($1:$6)/10)</f>
        <v>0</v>
      </c>
      <c r="M230" t="str">
        <f>feed!N996</f>
        <v>Gran Colombia</v>
      </c>
      <c r="N230">
        <f>SUMPRODUCT(MID(0&amp;feed!U996,LARGE(INDEX(ISNUMBER(--MID(feed!U996,ROW($1:$6),1))*
ROW($1:$6),0),ROW($1:$6))+1,1)*10^ROW($1:$6)/10)</f>
        <v>0</v>
      </c>
      <c r="O230" t="str">
        <f>feed!O996</f>
        <v>Untapped</v>
      </c>
      <c r="P230" t="str">
        <f>feed!P996</f>
        <v>None</v>
      </c>
      <c r="Q230" s="4">
        <f>IFERROR(LEFT(SUMPRODUCT(MID(0&amp;feed!R996,LARGE(INDEX(ISNUMBER(--MID(feed!R996,ROW($1:$6),1))*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ROW($1:$6),0),ROW($1:$6))+1,1)*10^ROW($1:$6)/10))-1)*1,TRIM(LEFT(SUMPRODUCT(MID(0&amp;feed!R996,LARGE(INDEX(ISNUMBER(--MID(feed!R996,ROW($1:$6),1))*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ROW($1:$6),0),ROW($1:$6))+1,1)*10^ROW($1:$6)/10))-1)))</f>
        <v>2000</v>
      </c>
      <c r="R230" s="5">
        <f>feed!V996</f>
        <v>0</v>
      </c>
      <c r="S230" t="str">
        <f>feed!S996</f>
        <v>http://blocgame.com/stats.php?id=46015</v>
      </c>
      <c r="T230" s="5" t="str">
        <f>feed!W996</f>
        <v>Nice</v>
      </c>
      <c r="U230" s="5" t="str">
        <f>feed!X996</f>
        <v>2 Hundred Tons per month</v>
      </c>
      <c r="V230" s="5">
        <f>feed!Y996</f>
        <v>0</v>
      </c>
    </row>
    <row r="231" spans="1:22" hidden="1" x14ac:dyDescent="0.25">
      <c r="A231" t="str">
        <f>feed!A998</f>
        <v>Kajima</v>
      </c>
      <c r="B231" t="str">
        <f>feed!B998</f>
        <v>Angelus</v>
      </c>
      <c r="C231">
        <f>feed!K998</f>
        <v>0</v>
      </c>
      <c r="D231">
        <f>SUMPRODUCT(MID(0&amp;feed!D998,LARGE(INDEX(ISNUMBER(--MID(feed!D998,ROW($1:$6),1))*
ROW($1:$6),0),ROW($1:$6))+1,1)*10^ROW($1:$6)/10)</f>
        <v>25</v>
      </c>
      <c r="E231">
        <f>SUMPRODUCT(MID(0&amp;feed!E998,LARGE(INDEX(ISNUMBER(--MID(feed!E998,ROW($1:$6),1))*
ROW($1:$6),0),ROW($1:$6))+1,1)*10^ROW($1:$6)/10)</f>
        <v>0</v>
      </c>
      <c r="F231" t="str">
        <f>feed!F998</f>
        <v>First World War surplus</v>
      </c>
      <c r="G231">
        <f>SUMPRODUCT(MID(0&amp;feed!G998,LARGE(INDEX(ISNUMBER(--MID(feed!G998,ROW($1:$6),1))*
ROW($1:$6),0),ROW($1:$6))+1,1)*10^ROW($1:$6)/10)</f>
        <v>0</v>
      </c>
      <c r="H231">
        <f>ROUNDDOWN(G231/4, 0)</f>
        <v>0</v>
      </c>
      <c r="I231" t="str">
        <f>feed!H998</f>
        <v>Elite</v>
      </c>
      <c r="J231">
        <f>SUMPRODUCT(MID(0&amp;feed!I998,LARGE(INDEX(ISNUMBER(--MID(feed!I998,ROW($1:$20),1))*
ROW($1:$20),0),ROW($1:$20))+1,1)*10^ROW($1:$20)/10)</f>
        <v>80</v>
      </c>
      <c r="K231">
        <f>SUMPRODUCT(MID(0&amp;feed!L998,LARGE(INDEX(ISNUMBER(--MID(feed!L998,ROW($1:$6),1))*
ROW($1:$6),0),ROW($1:$6))+1,1)*10^ROW($1:$6)/10)</f>
        <v>318</v>
      </c>
      <c r="L231">
        <f>SUMPRODUCT(MID(0&amp;feed!T998,LARGE(INDEX(ISNUMBER(--MID(feed!T998,ROW($1:$6),1))*
ROW($1:$6),0),ROW($1:$6))+1,1)*10^ROW($1:$6)/10)</f>
        <v>0</v>
      </c>
      <c r="M231" t="str">
        <f>feed!N998</f>
        <v>Pacific Rim</v>
      </c>
      <c r="N231">
        <f>SUMPRODUCT(MID(0&amp;feed!U998,LARGE(INDEX(ISNUMBER(--MID(feed!U998,ROW($1:$6),1))*
ROW($1:$6),0),ROW($1:$6))+1,1)*10^ROW($1:$6)/10)</f>
        <v>0</v>
      </c>
      <c r="O231" t="str">
        <f>feed!O998</f>
        <v>Untapped</v>
      </c>
      <c r="P231" t="str">
        <f>feed!P998</f>
        <v>None</v>
      </c>
      <c r="Q231" s="4">
        <f>IFERROR(LEFT(SUMPRODUCT(MID(0&amp;feed!R998,LARGE(INDEX(ISNUMBER(--MID(feed!R998,ROW($1:$6),1))*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ROW($1:$6),0),ROW($1:$6))+1,1)*10^ROW($1:$6)/10))-1)*1,TRIM(LEFT(SUMPRODUCT(MID(0&amp;feed!R998,LARGE(INDEX(ISNUMBER(--MID(feed!R998,ROW($1:$6),1))*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ROW($1:$6),0),ROW($1:$6))+1,1)*10^ROW($1:$6)/10))-1)))</f>
        <v>2000</v>
      </c>
      <c r="R231" s="5">
        <f>feed!V998</f>
        <v>0</v>
      </c>
      <c r="S231" t="str">
        <f>feed!S998</f>
        <v>http://blocgame.com/stats.php?id=46908</v>
      </c>
      <c r="T231" s="5" t="str">
        <f>feed!W998</f>
        <v>Nice</v>
      </c>
      <c r="U231" s="5" t="str">
        <f>feed!X998</f>
        <v>2 Hundred Tons per month</v>
      </c>
      <c r="V231" s="5">
        <f>feed!Y998</f>
        <v>0</v>
      </c>
    </row>
    <row r="232" spans="1:22" hidden="1" x14ac:dyDescent="0.25">
      <c r="A232" t="str">
        <f>feed!A1003</f>
        <v>Alaska</v>
      </c>
      <c r="B232" t="str">
        <f>feed!B1003</f>
        <v>southh</v>
      </c>
      <c r="C232">
        <f>feed!K1003</f>
        <v>0</v>
      </c>
      <c r="D232">
        <f>SUMPRODUCT(MID(0&amp;feed!D1003,LARGE(INDEX(ISNUMBER(--MID(feed!D1003,ROW($1:$6),1))*
ROW($1:$6),0),ROW($1:$6))+1,1)*10^ROW($1:$6)/10)</f>
        <v>20</v>
      </c>
      <c r="E232">
        <f>SUMPRODUCT(MID(0&amp;feed!E1003,LARGE(INDEX(ISNUMBER(--MID(feed!E1003,ROW($1:$6),1))*
ROW($1:$6),0),ROW($1:$6))+1,1)*10^ROW($1:$6)/10)</f>
        <v>0</v>
      </c>
      <c r="F232" t="str">
        <f>feed!F1003</f>
        <v>Finest of the 19th century</v>
      </c>
      <c r="G232">
        <f>SUMPRODUCT(MID(0&amp;feed!G1003,LARGE(INDEX(ISNUMBER(--MID(feed!G1003,ROW($1:$6),1))*
ROW($1:$6),0),ROW($1:$6))+1,1)*10^ROW($1:$6)/10)</f>
        <v>0</v>
      </c>
      <c r="H232">
        <f>ROUNDDOWN(G232/4, 0)</f>
        <v>0</v>
      </c>
      <c r="I232" t="str">
        <f>feed!H1003</f>
        <v>Standard</v>
      </c>
      <c r="J232">
        <f>SUMPRODUCT(MID(0&amp;feed!I1003,LARGE(INDEX(ISNUMBER(--MID(feed!I1003,ROW($1:$20),1))*
ROW($1:$20),0),ROW($1:$20))+1,1)*10^ROW($1:$20)/10)</f>
        <v>80</v>
      </c>
      <c r="K232">
        <f>SUMPRODUCT(MID(0&amp;feed!L1003,LARGE(INDEX(ISNUMBER(--MID(feed!L1003,ROW($1:$6),1))*
ROW($1:$6),0),ROW($1:$6))+1,1)*10^ROW($1:$6)/10)</f>
        <v>315</v>
      </c>
      <c r="L232">
        <f>SUMPRODUCT(MID(0&amp;feed!T1003,LARGE(INDEX(ISNUMBER(--MID(feed!T1003,ROW($1:$6),1))*
ROW($1:$6),0),ROW($1:$6))+1,1)*10^ROW($1:$6)/10)</f>
        <v>0</v>
      </c>
      <c r="M232" t="str">
        <f>feed!N1003</f>
        <v>Egypt</v>
      </c>
      <c r="N232">
        <f>SUMPRODUCT(MID(0&amp;feed!U1003,LARGE(INDEX(ISNUMBER(--MID(feed!U1003,ROW($1:$6),1))*
ROW($1:$6),0),ROW($1:$6))+1,1)*10^ROW($1:$6)/10)</f>
        <v>0</v>
      </c>
      <c r="O232" t="str">
        <f>feed!O1003</f>
        <v>Untapped</v>
      </c>
      <c r="P232" t="str">
        <f>feed!P1003</f>
        <v>None</v>
      </c>
      <c r="Q232" s="4">
        <f>IFERROR(LEFT(SUMPRODUCT(MID(0&amp;feed!R1003,LARGE(INDEX(ISNUMBER(--MID(feed!R1003,ROW($1:$6),1))*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ROW($1:$6),0),ROW($1:$6))+1,1)*10^ROW($1:$6)/10))-1)*1,TRIM(LEFT(SUMPRODUCT(MID(0&amp;feed!R1003,LARGE(INDEX(ISNUMBER(--MID(feed!R1003,ROW($1:$6),1))*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ROW($1:$6),0),ROW($1:$6))+1,1)*10^ROW($1:$6)/10))-1)))</f>
        <v>2000</v>
      </c>
      <c r="R232" s="5">
        <f>feed!V1003</f>
        <v>0</v>
      </c>
      <c r="S232" t="str">
        <f>feed!S1003</f>
        <v>http://blocgame.com/stats.php?id=48756</v>
      </c>
      <c r="T232" s="5" t="str">
        <f>feed!W1003</f>
        <v>Nice</v>
      </c>
      <c r="U232" s="5" t="str">
        <f>feed!X1003</f>
        <v>2 Hundred Tons per month</v>
      </c>
      <c r="V232" s="5">
        <f>feed!Y1003</f>
        <v>0</v>
      </c>
    </row>
    <row r="233" spans="1:22" hidden="1" x14ac:dyDescent="0.25">
      <c r="A233" t="str">
        <f>feed!A1006</f>
        <v>Felinia</v>
      </c>
      <c r="B233" t="str">
        <f>feed!B1006</f>
        <v>Neko-sama</v>
      </c>
      <c r="C233">
        <f>feed!K1006</f>
        <v>0</v>
      </c>
      <c r="D233">
        <f>SUMPRODUCT(MID(0&amp;feed!D1006,LARGE(INDEX(ISNUMBER(--MID(feed!D1006,ROW($1:$6),1))*
ROW($1:$6),0),ROW($1:$6))+1,1)*10^ROW($1:$6)/10)</f>
        <v>20</v>
      </c>
      <c r="E233">
        <f>SUMPRODUCT(MID(0&amp;feed!E1006,LARGE(INDEX(ISNUMBER(--MID(feed!E1006,ROW($1:$6),1))*
ROW($1:$6),0),ROW($1:$6))+1,1)*10^ROW($1:$6)/10)</f>
        <v>0</v>
      </c>
      <c r="F233" t="str">
        <f>feed!F1006</f>
        <v>Finest of the 19th century</v>
      </c>
      <c r="G233">
        <f>SUMPRODUCT(MID(0&amp;feed!G1006,LARGE(INDEX(ISNUMBER(--MID(feed!G1006,ROW($1:$6),1))*
ROW($1:$6),0),ROW($1:$6))+1,1)*10^ROW($1:$6)/10)</f>
        <v>0</v>
      </c>
      <c r="H233">
        <f>ROUNDDOWN(G233/4, 0)</f>
        <v>0</v>
      </c>
      <c r="I233" t="str">
        <f>feed!H1006</f>
        <v>Standard</v>
      </c>
      <c r="J233">
        <f>SUMPRODUCT(MID(0&amp;feed!I1006,LARGE(INDEX(ISNUMBER(--MID(feed!I1006,ROW($1:$20),1))*
ROW($1:$20),0),ROW($1:$20))+1,1)*10^ROW($1:$20)/10)</f>
        <v>80</v>
      </c>
      <c r="K233">
        <f>SUMPRODUCT(MID(0&amp;feed!L1006,LARGE(INDEX(ISNUMBER(--MID(feed!L1006,ROW($1:$6),1))*
ROW($1:$6),0),ROW($1:$6))+1,1)*10^ROW($1:$6)/10)</f>
        <v>318</v>
      </c>
      <c r="L233">
        <f>SUMPRODUCT(MID(0&amp;feed!T1006,LARGE(INDEX(ISNUMBER(--MID(feed!T1006,ROW($1:$6),1))*
ROW($1:$6),0),ROW($1:$6))+1,1)*10^ROW($1:$6)/10)</f>
        <v>0</v>
      </c>
      <c r="M233" t="str">
        <f>feed!N1006</f>
        <v>Pacific Rim</v>
      </c>
      <c r="N233">
        <f>SUMPRODUCT(MID(0&amp;feed!U1006,LARGE(INDEX(ISNUMBER(--MID(feed!U1006,ROW($1:$6),1))*
ROW($1:$6),0),ROW($1:$6))+1,1)*10^ROW($1:$6)/10)</f>
        <v>0</v>
      </c>
      <c r="O233" t="str">
        <f>feed!O1006</f>
        <v>Untapped</v>
      </c>
      <c r="P233" t="str">
        <f>feed!P1006</f>
        <v>None</v>
      </c>
      <c r="Q233" s="4">
        <f>IFERROR(LEFT(SUMPRODUCT(MID(0&amp;feed!R1006,LARGE(INDEX(ISNUMBER(--MID(feed!R1006,ROW($1:$6),1))*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ROW($1:$6),0),ROW($1:$6))+1,1)*10^ROW($1:$6)/10))-1)*1,TRIM(LEFT(SUMPRODUCT(MID(0&amp;feed!R1006,LARGE(INDEX(ISNUMBER(--MID(feed!R1006,ROW($1:$6),1))*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ROW($1:$6),0),ROW($1:$6))+1,1)*10^ROW($1:$6)/10))-1)))</f>
        <v>2000</v>
      </c>
      <c r="R233" s="5">
        <f>feed!V1006</f>
        <v>0</v>
      </c>
      <c r="S233" t="str">
        <f>feed!S1006</f>
        <v>http://blocgame.com/stats.php?id=52995</v>
      </c>
      <c r="T233" s="5" t="str">
        <f>feed!W1006</f>
        <v>Nice</v>
      </c>
      <c r="U233" s="5" t="str">
        <f>feed!X1006</f>
        <v>2 Hundred Tons per month</v>
      </c>
      <c r="V233" s="5">
        <f>feed!Y1006</f>
        <v>0</v>
      </c>
    </row>
    <row r="234" spans="1:22" hidden="1" x14ac:dyDescent="0.25">
      <c r="A234" t="str">
        <f>feed!A1007</f>
        <v>Turodi</v>
      </c>
      <c r="B234" t="str">
        <f>feed!B1007</f>
        <v>Pt74</v>
      </c>
      <c r="C234">
        <f>feed!K1007</f>
        <v>0</v>
      </c>
      <c r="D234">
        <f>SUMPRODUCT(MID(0&amp;feed!D1007,LARGE(INDEX(ISNUMBER(--MID(feed!D1007,ROW($1:$6),1))*
ROW($1:$6),0),ROW($1:$6))+1,1)*10^ROW($1:$6)/10)</f>
        <v>20</v>
      </c>
      <c r="E234">
        <f>SUMPRODUCT(MID(0&amp;feed!E1007,LARGE(INDEX(ISNUMBER(--MID(feed!E1007,ROW($1:$6),1))*
ROW($1:$6),0),ROW($1:$6))+1,1)*10^ROW($1:$6)/10)</f>
        <v>0</v>
      </c>
      <c r="F234" t="str">
        <f>feed!F1007</f>
        <v>Finest of the 19th century</v>
      </c>
      <c r="G234">
        <f>SUMPRODUCT(MID(0&amp;feed!G1007,LARGE(INDEX(ISNUMBER(--MID(feed!G1007,ROW($1:$6),1))*
ROW($1:$6),0),ROW($1:$6))+1,1)*10^ROW($1:$6)/10)</f>
        <v>0</v>
      </c>
      <c r="H234">
        <f>ROUNDDOWN(G234/4, 0)</f>
        <v>0</v>
      </c>
      <c r="I234" t="str">
        <f>feed!H1007</f>
        <v>Standard</v>
      </c>
      <c r="J234">
        <f>SUMPRODUCT(MID(0&amp;feed!I1007,LARGE(INDEX(ISNUMBER(--MID(feed!I1007,ROW($1:$20),1))*
ROW($1:$20),0),ROW($1:$20))+1,1)*10^ROW($1:$20)/10)</f>
        <v>80</v>
      </c>
      <c r="K234">
        <f>SUMPRODUCT(MID(0&amp;feed!L1007,LARGE(INDEX(ISNUMBER(--MID(feed!L1007,ROW($1:$6),1))*
ROW($1:$6),0),ROW($1:$6))+1,1)*10^ROW($1:$6)/10)</f>
        <v>318</v>
      </c>
      <c r="L234">
        <f>SUMPRODUCT(MID(0&amp;feed!T1007,LARGE(INDEX(ISNUMBER(--MID(feed!T1007,ROW($1:$6),1))*
ROW($1:$6),0),ROW($1:$6))+1,1)*10^ROW($1:$6)/10)</f>
        <v>0</v>
      </c>
      <c r="M234" t="str">
        <f>feed!N1007</f>
        <v>Gran Colombia</v>
      </c>
      <c r="N234">
        <f>SUMPRODUCT(MID(0&amp;feed!U1007,LARGE(INDEX(ISNUMBER(--MID(feed!U1007,ROW($1:$6),1))*
ROW($1:$6),0),ROW($1:$6))+1,1)*10^ROW($1:$6)/10)</f>
        <v>0</v>
      </c>
      <c r="O234" t="str">
        <f>feed!O1007</f>
        <v>Untapped</v>
      </c>
      <c r="P234" t="str">
        <f>feed!P1007</f>
        <v>None</v>
      </c>
      <c r="Q234" s="4">
        <f>IFERROR(LEFT(SUMPRODUCT(MID(0&amp;feed!R1007,LARGE(INDEX(ISNUMBER(--MID(feed!R1007,ROW($1:$6),1))*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ROW($1:$6),0),ROW($1:$6))+1,1)*10^ROW($1:$6)/10))-1)*1,TRIM(LEFT(SUMPRODUCT(MID(0&amp;feed!R1007,LARGE(INDEX(ISNUMBER(--MID(feed!R1007,ROW($1:$6),1))*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ROW($1:$6),0),ROW($1:$6))+1,1)*10^ROW($1:$6)/10))-1)))</f>
        <v>2000</v>
      </c>
      <c r="R234" s="5">
        <f>feed!V1007</f>
        <v>0</v>
      </c>
      <c r="S234" t="str">
        <f>feed!S1007</f>
        <v>http://blocgame.com/stats.php?id=53194</v>
      </c>
      <c r="T234" s="5" t="str">
        <f>feed!W1007</f>
        <v>Nice</v>
      </c>
      <c r="U234" s="5" t="str">
        <f>feed!X1007</f>
        <v>2 Hundred Tons per month</v>
      </c>
      <c r="V234" s="5">
        <f>feed!Y1007</f>
        <v>0</v>
      </c>
    </row>
    <row r="235" spans="1:22" hidden="1" x14ac:dyDescent="0.25">
      <c r="A235" t="str">
        <f>feed!A1010</f>
        <v>Alexnadriasd</v>
      </c>
      <c r="B235" t="str">
        <f>feed!B1010</f>
        <v>migas999</v>
      </c>
      <c r="C235">
        <f>feed!K1010</f>
        <v>0</v>
      </c>
      <c r="D235">
        <f>SUMPRODUCT(MID(0&amp;feed!D1010,LARGE(INDEX(ISNUMBER(--MID(feed!D1010,ROW($1:$6),1))*
ROW($1:$6),0),ROW($1:$6))+1,1)*10^ROW($1:$6)/10)</f>
        <v>25</v>
      </c>
      <c r="E235">
        <f>SUMPRODUCT(MID(0&amp;feed!E1010,LARGE(INDEX(ISNUMBER(--MID(feed!E1010,ROW($1:$6),1))*
ROW($1:$6),0),ROW($1:$6))+1,1)*10^ROW($1:$6)/10)</f>
        <v>0</v>
      </c>
      <c r="F235" t="str">
        <f>feed!F1010</f>
        <v>First World War surplus</v>
      </c>
      <c r="G235">
        <f>SUMPRODUCT(MID(0&amp;feed!G1010,LARGE(INDEX(ISNUMBER(--MID(feed!G1010,ROW($1:$6),1))*
ROW($1:$6),0),ROW($1:$6))+1,1)*10^ROW($1:$6)/10)</f>
        <v>0</v>
      </c>
      <c r="H235">
        <f>ROUNDDOWN(G235/4, 0)</f>
        <v>0</v>
      </c>
      <c r="I235" t="str">
        <f>feed!H1010</f>
        <v>Elite</v>
      </c>
      <c r="J235">
        <f>SUMPRODUCT(MID(0&amp;feed!I1010,LARGE(INDEX(ISNUMBER(--MID(feed!I1010,ROW($1:$20),1))*
ROW($1:$20),0),ROW($1:$20))+1,1)*10^ROW($1:$20)/10)</f>
        <v>80</v>
      </c>
      <c r="K235">
        <f>SUMPRODUCT(MID(0&amp;feed!L1010,LARGE(INDEX(ISNUMBER(--MID(feed!L1010,ROW($1:$6),1))*
ROW($1:$6),0),ROW($1:$6))+1,1)*10^ROW($1:$6)/10)</f>
        <v>318</v>
      </c>
      <c r="L235">
        <f>SUMPRODUCT(MID(0&amp;feed!T1010,LARGE(INDEX(ISNUMBER(--MID(feed!T1010,ROW($1:$6),1))*
ROW($1:$6),0),ROW($1:$6))+1,1)*10^ROW($1:$6)/10)</f>
        <v>0</v>
      </c>
      <c r="M235" t="str">
        <f>feed!N1010</f>
        <v>Caribbean</v>
      </c>
      <c r="N235">
        <f>SUMPRODUCT(MID(0&amp;feed!U1010,LARGE(INDEX(ISNUMBER(--MID(feed!U1010,ROW($1:$6),1))*
ROW($1:$6),0),ROW($1:$6))+1,1)*10^ROW($1:$6)/10)</f>
        <v>0</v>
      </c>
      <c r="O235" t="str">
        <f>feed!O1010</f>
        <v>Untapped</v>
      </c>
      <c r="P235" t="str">
        <f>feed!P1010</f>
        <v>None</v>
      </c>
      <c r="Q235" s="4">
        <f>IFERROR(LEFT(SUMPRODUCT(MID(0&amp;feed!R1010,LARGE(INDEX(ISNUMBER(--MID(feed!R1010,ROW($1:$6),1))*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ROW($1:$6),0),ROW($1:$6))+1,1)*10^ROW($1:$6)/10))-1)*1,TRIM(LEFT(SUMPRODUCT(MID(0&amp;feed!R1010,LARGE(INDEX(ISNUMBER(--MID(feed!R1010,ROW($1:$6),1))*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ROW($1:$6),0),ROW($1:$6))+1,1)*10^ROW($1:$6)/10))-1)))</f>
        <v>2000</v>
      </c>
      <c r="R235" s="5">
        <f>feed!V1010</f>
        <v>0</v>
      </c>
      <c r="S235" t="str">
        <f>feed!S1010</f>
        <v>http://blocgame.com/stats.php?id=54822</v>
      </c>
      <c r="T235" s="5" t="str">
        <f>feed!W1010</f>
        <v>Nice</v>
      </c>
      <c r="U235" s="5" t="str">
        <f>feed!X1010</f>
        <v>2 Hundred Tons per month</v>
      </c>
      <c r="V235" s="5">
        <f>feed!Y1010</f>
        <v>0</v>
      </c>
    </row>
    <row r="236" spans="1:22" ht="14.25" hidden="1" customHeight="1" x14ac:dyDescent="0.25">
      <c r="A236" t="str">
        <f>feed!A1016</f>
        <v>Iskut</v>
      </c>
      <c r="B236" t="str">
        <f>feed!B1016</f>
        <v>ASV1</v>
      </c>
      <c r="C236">
        <f>feed!K1016</f>
        <v>0</v>
      </c>
      <c r="D236">
        <f>SUMPRODUCT(MID(0&amp;feed!D1016,LARGE(INDEX(ISNUMBER(--MID(feed!D1016,ROW($1:$6),1))*
ROW($1:$6),0),ROW($1:$6))+1,1)*10^ROW($1:$6)/10)</f>
        <v>20</v>
      </c>
      <c r="E236">
        <f>SUMPRODUCT(MID(0&amp;feed!E1016,LARGE(INDEX(ISNUMBER(--MID(feed!E1016,ROW($1:$6),1))*
ROW($1:$6),0),ROW($1:$6))+1,1)*10^ROW($1:$6)/10)</f>
        <v>0</v>
      </c>
      <c r="F236" t="str">
        <f>feed!F1016</f>
        <v>Finest of the 19th century</v>
      </c>
      <c r="G236">
        <f>SUMPRODUCT(MID(0&amp;feed!G1016,LARGE(INDEX(ISNUMBER(--MID(feed!G1016,ROW($1:$6),1))*
ROW($1:$6),0),ROW($1:$6))+1,1)*10^ROW($1:$6)/10)</f>
        <v>0</v>
      </c>
      <c r="H236">
        <f>ROUNDDOWN(G236/4, 0)</f>
        <v>0</v>
      </c>
      <c r="I236" t="str">
        <f>feed!H1016</f>
        <v>Standard</v>
      </c>
      <c r="J236">
        <f>SUMPRODUCT(MID(0&amp;feed!I1016,LARGE(INDEX(ISNUMBER(--MID(feed!I1016,ROW($1:$20),1))*
ROW($1:$20),0),ROW($1:$20))+1,1)*10^ROW($1:$20)/10)</f>
        <v>80</v>
      </c>
      <c r="K236">
        <f>SUMPRODUCT(MID(0&amp;feed!L1016,LARGE(INDEX(ISNUMBER(--MID(feed!L1016,ROW($1:$6),1))*
ROW($1:$6),0),ROW($1:$6))+1,1)*10^ROW($1:$6)/10)</f>
        <v>318</v>
      </c>
      <c r="L236">
        <f>SUMPRODUCT(MID(0&amp;feed!T1016,LARGE(INDEX(ISNUMBER(--MID(feed!T1016,ROW($1:$6),1))*
ROW($1:$6),0),ROW($1:$6))+1,1)*10^ROW($1:$6)/10)</f>
        <v>0</v>
      </c>
      <c r="M236" t="str">
        <f>feed!N1016</f>
        <v>Southern Cone</v>
      </c>
      <c r="N236">
        <f>SUMPRODUCT(MID(0&amp;feed!U1016,LARGE(INDEX(ISNUMBER(--MID(feed!U1016,ROW($1:$6),1))*
ROW($1:$6),0),ROW($1:$6))+1,1)*10^ROW($1:$6)/10)</f>
        <v>0</v>
      </c>
      <c r="O236" t="str">
        <f>feed!O1016</f>
        <v>Untapped</v>
      </c>
      <c r="P236" t="str">
        <f>feed!P1016</f>
        <v>None</v>
      </c>
      <c r="Q236" s="4">
        <f>IFERROR(LEFT(SUMPRODUCT(MID(0&amp;feed!R1016,LARGE(INDEX(ISNUMBER(--MID(feed!R1016,ROW($1:$6),1))*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ROW($1:$6),0),ROW($1:$6))+1,1)*10^ROW($1:$6)/10))-1)*1,TRIM(LEFT(SUMPRODUCT(MID(0&amp;feed!R1016,LARGE(INDEX(ISNUMBER(--MID(feed!R1016,ROW($1:$6),1))*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ROW($1:$6),0),ROW($1:$6))+1,1)*10^ROW($1:$6)/10))-1)))</f>
        <v>2000</v>
      </c>
      <c r="R236" s="5">
        <f>feed!V1016</f>
        <v>0</v>
      </c>
      <c r="S236" t="str">
        <f>feed!S1016</f>
        <v>http://blocgame.com/stats.php?id=58457</v>
      </c>
      <c r="T236" s="5" t="str">
        <f>feed!W1016</f>
        <v>Nice</v>
      </c>
      <c r="U236" s="5" t="str">
        <f>feed!X1016</f>
        <v>2 Hundred Tons per month</v>
      </c>
      <c r="V236" s="5">
        <f>feed!Y1016</f>
        <v>0</v>
      </c>
    </row>
    <row r="237" spans="1:22" hidden="1" x14ac:dyDescent="0.25">
      <c r="A237" t="str">
        <f>feed!A1488</f>
        <v>Artoria</v>
      </c>
      <c r="B237" t="str">
        <f>feed!B1488</f>
        <v>Mason</v>
      </c>
      <c r="C237">
        <f>feed!K1488</f>
        <v>0</v>
      </c>
      <c r="D237">
        <f>SUMPRODUCT(MID(0&amp;feed!D1488,LARGE(INDEX(ISNUMBER(--MID(feed!D1488,ROW($1:$6),1))*
ROW($1:$6),0),ROW($1:$6))+1,1)*10^ROW($1:$6)/10)</f>
        <v>20</v>
      </c>
      <c r="E237">
        <f>SUMPRODUCT(MID(0&amp;feed!E1488,LARGE(INDEX(ISNUMBER(--MID(feed!E1488,ROW($1:$6),1))*
ROW($1:$6),0),ROW($1:$6))+1,1)*10^ROW($1:$6)/10)</f>
        <v>0</v>
      </c>
      <c r="F237" t="str">
        <f>feed!F1488</f>
        <v>Finest of the 19th century</v>
      </c>
      <c r="G237">
        <f>SUMPRODUCT(MID(0&amp;feed!G1488,LARGE(INDEX(ISNUMBER(--MID(feed!G1488,ROW($1:$6),1))*
ROW($1:$6),0),ROW($1:$6))+1,1)*10^ROW($1:$6)/10)</f>
        <v>0</v>
      </c>
      <c r="H237">
        <f>ROUNDDOWN(G237/4, 0)</f>
        <v>0</v>
      </c>
      <c r="I237" t="str">
        <f>feed!H1488</f>
        <v>Standard</v>
      </c>
      <c r="J237">
        <f>SUMPRODUCT(MID(0&amp;feed!I1488,LARGE(INDEX(ISNUMBER(--MID(feed!I1488,ROW($1:$20),1))*
ROW($1:$20),0),ROW($1:$20))+1,1)*10^ROW($1:$20)/10)</f>
        <v>80</v>
      </c>
      <c r="K237">
        <f>SUMPRODUCT(MID(0&amp;feed!L1488,LARGE(INDEX(ISNUMBER(--MID(feed!L1488,ROW($1:$6),1))*
ROW($1:$6),0),ROW($1:$6))+1,1)*10^ROW($1:$6)/10)</f>
        <v>308</v>
      </c>
      <c r="L237">
        <f>SUMPRODUCT(MID(0&amp;feed!T1488,LARGE(INDEX(ISNUMBER(--MID(feed!T1488,ROW($1:$6),1))*
ROW($1:$6),0),ROW($1:$6))+1,1)*10^ROW($1:$6)/10)</f>
        <v>0</v>
      </c>
      <c r="M237" t="str">
        <f>feed!N1488</f>
        <v>Pacific Rim</v>
      </c>
      <c r="N237">
        <f>SUMPRODUCT(MID(0&amp;feed!U1488,LARGE(INDEX(ISNUMBER(--MID(feed!U1488,ROW($1:$6),1))*
ROW($1:$6),0),ROW($1:$6))+1,1)*10^ROW($1:$6)/10)</f>
        <v>0</v>
      </c>
      <c r="O237" t="str">
        <f>feed!O1488</f>
        <v>Untapped</v>
      </c>
      <c r="P237" t="str">
        <f>feed!P1488</f>
        <v>None</v>
      </c>
      <c r="Q237" s="4">
        <f>IFERROR(LEFT(SUMPRODUCT(MID(0&amp;feed!R1488,LARGE(INDEX(ISNUMBER(--MID(feed!R1488,ROW($1:$6),1))*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ROW($1:$6),0),ROW($1:$6))+1,1)*10^ROW($1:$6)/10))-1)*1,TRIM(LEFT(SUMPRODUCT(MID(0&amp;feed!R1488,LARGE(INDEX(ISNUMBER(--MID(feed!R1488,ROW($1:$6),1))*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ROW($1:$6),0),ROW($1:$6))+1,1)*10^ROW($1:$6)/10))-1)))</f>
        <v>2000</v>
      </c>
      <c r="R237" s="5">
        <f>feed!V1488</f>
        <v>0</v>
      </c>
      <c r="S237" t="str">
        <f>feed!S1488</f>
        <v>http://blocgame.com/stats.php?id=62302</v>
      </c>
      <c r="T237" s="5" t="str">
        <f>feed!W1488</f>
        <v>Nice</v>
      </c>
      <c r="U237" s="5" t="str">
        <f>feed!X1488</f>
        <v>3 Hundred Tons per month</v>
      </c>
      <c r="V237" s="5">
        <f>feed!Y1488</f>
        <v>0</v>
      </c>
    </row>
    <row r="238" spans="1:22" hidden="1" x14ac:dyDescent="0.25">
      <c r="A238" t="str">
        <f>feed!A360</f>
        <v>Jordsland</v>
      </c>
      <c r="B238" t="str">
        <f>feed!B360</f>
        <v>Jords</v>
      </c>
      <c r="C238">
        <f>feed!K360</f>
        <v>0</v>
      </c>
      <c r="D238">
        <f>SUMPRODUCT(MID(0&amp;feed!D360,LARGE(INDEX(ISNUMBER(--MID(feed!D360,ROW($1:$6),1))*
ROW($1:$6),0),ROW($1:$6))+1,1)*10^ROW($1:$6)/10)</f>
        <v>13</v>
      </c>
      <c r="E238">
        <f>SUMPRODUCT(MID(0&amp;feed!E360,LARGE(INDEX(ISNUMBER(--MID(feed!E360,ROW($1:$6),1))*
ROW($1:$6),0),ROW($1:$6))+1,1)*10^ROW($1:$6)/10)</f>
        <v>0</v>
      </c>
      <c r="F238" t="str">
        <f>feed!F360</f>
        <v>Finest of the 19th century</v>
      </c>
      <c r="G238">
        <f>SUMPRODUCT(MID(0&amp;feed!G360,LARGE(INDEX(ISNUMBER(--MID(feed!G360,ROW($1:$6),1))*
ROW($1:$6),0),ROW($1:$6))+1,1)*10^ROW($1:$6)/10)</f>
        <v>0</v>
      </c>
      <c r="H238">
        <f>ROUNDDOWN(G238/4, 0)</f>
        <v>0</v>
      </c>
      <c r="I238" t="str">
        <f>feed!H360</f>
        <v>Standard</v>
      </c>
      <c r="J238">
        <f>SUMPRODUCT(MID(0&amp;feed!I360,LARGE(INDEX(ISNUMBER(--MID(feed!I360,ROW($1:$20),1))*
ROW($1:$20),0),ROW($1:$20))+1,1)*10^ROW($1:$20)/10)</f>
        <v>80</v>
      </c>
      <c r="K238">
        <f>SUMPRODUCT(MID(0&amp;feed!L360,LARGE(INDEX(ISNUMBER(--MID(feed!L360,ROW($1:$6),1))*
ROW($1:$6),0),ROW($1:$6))+1,1)*10^ROW($1:$6)/10)</f>
        <v>343</v>
      </c>
      <c r="L238">
        <f>SUMPRODUCT(MID(0&amp;feed!T360,LARGE(INDEX(ISNUMBER(--MID(feed!T360,ROW($1:$6),1))*
ROW($1:$6),0),ROW($1:$6))+1,1)*10^ROW($1:$6)/10)</f>
        <v>1</v>
      </c>
      <c r="M238" t="str">
        <f>feed!N360</f>
        <v>East Indies</v>
      </c>
      <c r="N238">
        <f>SUMPRODUCT(MID(0&amp;feed!U360,LARGE(INDEX(ISNUMBER(--MID(feed!U360,ROW($1:$6),1))*
ROW($1:$6),0),ROW($1:$6))+1,1)*10^ROW($1:$6)/10)</f>
        <v>0</v>
      </c>
      <c r="O238" t="str">
        <f>feed!O360</f>
        <v>Untapped</v>
      </c>
      <c r="P238" t="str">
        <f>feed!P360</f>
        <v>None</v>
      </c>
      <c r="Q238" s="4">
        <f>IFERROR(LEFT(SUMPRODUCT(MID(0&amp;feed!R360,LARGE(INDEX(ISNUMBER(--MID(feed!R360,ROW($1:$6),1))*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ROW($1:$6),0),ROW($1:$6))+1,1)*10^ROW($1:$6)/10))-1)*1,TRIM(LEFT(SUMPRODUCT(MID(0&amp;feed!R360,LARGE(INDEX(ISNUMBER(--MID(feed!R360,ROW($1:$6),1))*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ROW($1:$6),0),ROW($1:$6))+1,1)*10^ROW($1:$6)/10))-1)))</f>
        <v>1980</v>
      </c>
      <c r="R238" s="5">
        <f>feed!V360</f>
        <v>0</v>
      </c>
      <c r="S238" t="str">
        <f>feed!S360</f>
        <v>http://blocgame.com/stats.php?id=40953</v>
      </c>
      <c r="T238" s="5" t="str">
        <f>feed!W360</f>
        <v>Nice</v>
      </c>
      <c r="U238" s="5" t="str">
        <f>feed!X360</f>
        <v>2 Hundred Tons per month</v>
      </c>
      <c r="V238" s="5" t="str">
        <f>feed!Y360</f>
        <v>1 Mbbl per month</v>
      </c>
    </row>
    <row r="239" spans="1:22" hidden="1" x14ac:dyDescent="0.25">
      <c r="A239" t="str">
        <f>feed!A440</f>
        <v>Oskei</v>
      </c>
      <c r="B239" t="str">
        <f>feed!B440</f>
        <v>KAWUrban</v>
      </c>
      <c r="C239">
        <f>feed!K440</f>
        <v>0</v>
      </c>
      <c r="D239">
        <f>SUMPRODUCT(MID(0&amp;feed!D440,LARGE(INDEX(ISNUMBER(--MID(feed!D440,ROW($1:$6),1))*
ROW($1:$6),0),ROW($1:$6))+1,1)*10^ROW($1:$6)/10)</f>
        <v>8</v>
      </c>
      <c r="E239">
        <f>SUMPRODUCT(MID(0&amp;feed!E440,LARGE(INDEX(ISNUMBER(--MID(feed!E440,ROW($1:$6),1))*
ROW($1:$6),0),ROW($1:$6))+1,1)*10^ROW($1:$6)/10)</f>
        <v>0</v>
      </c>
      <c r="F239" t="str">
        <f>feed!F440</f>
        <v>Finest of the 19th century</v>
      </c>
      <c r="G239">
        <f>SUMPRODUCT(MID(0&amp;feed!G440,LARGE(INDEX(ISNUMBER(--MID(feed!G440,ROW($1:$6),1))*
ROW($1:$6),0),ROW($1:$6))+1,1)*10^ROW($1:$6)/10)</f>
        <v>0</v>
      </c>
      <c r="H239">
        <f>ROUNDDOWN(G239/4, 0)</f>
        <v>0</v>
      </c>
      <c r="I239" t="str">
        <f>feed!H440</f>
        <v>Standard</v>
      </c>
      <c r="J239">
        <f>SUMPRODUCT(MID(0&amp;feed!I440,LARGE(INDEX(ISNUMBER(--MID(feed!I440,ROW($1:$20),1))*
ROW($1:$20),0),ROW($1:$20))+1,1)*10^ROW($1:$20)/10)</f>
        <v>80</v>
      </c>
      <c r="K239">
        <f>SUMPRODUCT(MID(0&amp;feed!L440,LARGE(INDEX(ISNUMBER(--MID(feed!L440,ROW($1:$6),1))*
ROW($1:$6),0),ROW($1:$6))+1,1)*10^ROW($1:$6)/10)</f>
        <v>330</v>
      </c>
      <c r="L239">
        <f>SUMPRODUCT(MID(0&amp;feed!T440,LARGE(INDEX(ISNUMBER(--MID(feed!T440,ROW($1:$6),1))*
ROW($1:$6),0),ROW($1:$6))+1,1)*10^ROW($1:$6)/10)</f>
        <v>0</v>
      </c>
      <c r="M239" t="str">
        <f>feed!N440</f>
        <v>The Subcontinent</v>
      </c>
      <c r="N239">
        <f>SUMPRODUCT(MID(0&amp;feed!U440,LARGE(INDEX(ISNUMBER(--MID(feed!U440,ROW($1:$6),1))*
ROW($1:$6),0),ROW($1:$6))+1,1)*10^ROW($1:$6)/10)</f>
        <v>0</v>
      </c>
      <c r="O239" t="str">
        <f>feed!O440</f>
        <v>Untapped</v>
      </c>
      <c r="P239" t="str">
        <f>feed!P440</f>
        <v>None</v>
      </c>
      <c r="Q239" s="4">
        <f>IFERROR(LEFT(SUMPRODUCT(MID(0&amp;feed!R440,LARGE(INDEX(ISNUMBER(--MID(feed!R440,ROW($1:$6),1))*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ROW($1:$6),0),ROW($1:$6))+1,1)*10^ROW($1:$6)/10))-1)*1,TRIM(LEFT(SUMPRODUCT(MID(0&amp;feed!R440,LARGE(INDEX(ISNUMBER(--MID(feed!R440,ROW($1:$6),1))*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ROW($1:$6),0),ROW($1:$6))+1,1)*10^ROW($1:$6)/10))-1)))</f>
        <v>1980</v>
      </c>
      <c r="R239" s="5">
        <f>feed!V440</f>
        <v>0</v>
      </c>
      <c r="S239" t="str">
        <f>feed!S440</f>
        <v>http://blocgame.com/stats.php?id=56679</v>
      </c>
      <c r="T239" s="5" t="str">
        <f>feed!W440</f>
        <v>Nice</v>
      </c>
      <c r="U239" s="5" t="str">
        <f>feed!X440</f>
        <v>2 Hundred Tons per month</v>
      </c>
      <c r="V239" s="5">
        <f>feed!Y440</f>
        <v>0</v>
      </c>
    </row>
    <row r="240" spans="1:22" hidden="1" x14ac:dyDescent="0.25">
      <c r="A240" t="str">
        <f>feed!A434</f>
        <v>Wolfpit</v>
      </c>
      <c r="B240" t="str">
        <f>feed!B434</f>
        <v>Lecarrra</v>
      </c>
      <c r="C240">
        <f>feed!K434</f>
        <v>0</v>
      </c>
      <c r="D240">
        <f>SUMPRODUCT(MID(0&amp;feed!D434,LARGE(INDEX(ISNUMBER(--MID(feed!D434,ROW($1:$6),1))*
ROW($1:$6),0),ROW($1:$6))+1,1)*10^ROW($1:$6)/10)</f>
        <v>3</v>
      </c>
      <c r="E240">
        <f>SUMPRODUCT(MID(0&amp;feed!E434,LARGE(INDEX(ISNUMBER(--MID(feed!E434,ROW($1:$6),1))*
ROW($1:$6),0),ROW($1:$6))+1,1)*10^ROW($1:$6)/10)</f>
        <v>0</v>
      </c>
      <c r="F240" t="str">
        <f>feed!F434</f>
        <v>Finest of the 19th century</v>
      </c>
      <c r="G240">
        <f>SUMPRODUCT(MID(0&amp;feed!G434,LARGE(INDEX(ISNUMBER(--MID(feed!G434,ROW($1:$6),1))*
ROW($1:$6),0),ROW($1:$6))+1,1)*10^ROW($1:$6)/10)</f>
        <v>0</v>
      </c>
      <c r="H240">
        <f>ROUNDDOWN(G240/4, 0)</f>
        <v>0</v>
      </c>
      <c r="I240" t="str">
        <f>feed!H434</f>
        <v>Standard</v>
      </c>
      <c r="J240">
        <f>SUMPRODUCT(MID(0&amp;feed!I434,LARGE(INDEX(ISNUMBER(--MID(feed!I434,ROW($1:$20),1))*
ROW($1:$20),0),ROW($1:$20))+1,1)*10^ROW($1:$20)/10)</f>
        <v>80</v>
      </c>
      <c r="K240">
        <f>SUMPRODUCT(MID(0&amp;feed!L434,LARGE(INDEX(ISNUMBER(--MID(feed!L434,ROW($1:$6),1))*
ROW($1:$6),0),ROW($1:$6))+1,1)*10^ROW($1:$6)/10)</f>
        <v>330</v>
      </c>
      <c r="L240">
        <f>SUMPRODUCT(MID(0&amp;feed!T434,LARGE(INDEX(ISNUMBER(--MID(feed!T434,ROW($1:$6),1))*
ROW($1:$6),0),ROW($1:$6))+1,1)*10^ROW($1:$6)/10)</f>
        <v>1</v>
      </c>
      <c r="M240" t="str">
        <f>feed!N434</f>
        <v>Congo</v>
      </c>
      <c r="N240">
        <f>SUMPRODUCT(MID(0&amp;feed!U434,LARGE(INDEX(ISNUMBER(--MID(feed!U434,ROW($1:$6),1))*
ROW($1:$6),0),ROW($1:$6))+1,1)*10^ROW($1:$6)/10)</f>
        <v>0</v>
      </c>
      <c r="O240" t="str">
        <f>feed!O434</f>
        <v>Untapped</v>
      </c>
      <c r="P240" t="str">
        <f>feed!P434</f>
        <v>None</v>
      </c>
      <c r="Q240" s="4">
        <f>IFERROR(LEFT(SUMPRODUCT(MID(0&amp;feed!R434,LARGE(INDEX(ISNUMBER(--MID(feed!R434,ROW($1:$6),1))*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ROW($1:$6),0),ROW($1:$6))+1,1)*10^ROW($1:$6)/10))-1)*1,TRIM(LEFT(SUMPRODUCT(MID(0&amp;feed!R434,LARGE(INDEX(ISNUMBER(--MID(feed!R434,ROW($1:$6),1))*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ROW($1:$6),0),ROW($1:$6))+1,1)*10^ROW($1:$6)/10))-1)))</f>
        <v>1960</v>
      </c>
      <c r="R240" s="5">
        <f>feed!V434</f>
        <v>0</v>
      </c>
      <c r="S240" t="str">
        <f>feed!S434</f>
        <v>http://blocgame.com/stats.php?id=52265</v>
      </c>
      <c r="T240" s="5" t="str">
        <f>feed!W434</f>
        <v>Nice</v>
      </c>
      <c r="U240" s="5" t="str">
        <f>feed!X434</f>
        <v>3 Hundred Tons per month</v>
      </c>
      <c r="V240" s="5" t="str">
        <f>feed!Y434</f>
        <v>1 Mbbl per month</v>
      </c>
    </row>
    <row r="241" spans="1:22" hidden="1" x14ac:dyDescent="0.25">
      <c r="A241" t="str">
        <f>feed!A411</f>
        <v>Fezathia</v>
      </c>
      <c r="B241" t="str">
        <f>feed!B411</f>
        <v>Andre Palmerston</v>
      </c>
      <c r="C241">
        <f>feed!K411</f>
        <v>0</v>
      </c>
      <c r="D241">
        <f>SUMPRODUCT(MID(0&amp;feed!D411,LARGE(INDEX(ISNUMBER(--MID(feed!D411,ROW($1:$6),1))*
ROW($1:$6),0),ROW($1:$6))+1,1)*10^ROW($1:$6)/10)</f>
        <v>4</v>
      </c>
      <c r="E241">
        <f>SUMPRODUCT(MID(0&amp;feed!E411,LARGE(INDEX(ISNUMBER(--MID(feed!E411,ROW($1:$6),1))*
ROW($1:$6),0),ROW($1:$6))+1,1)*10^ROW($1:$6)/10)</f>
        <v>0</v>
      </c>
      <c r="F241" t="str">
        <f>feed!F411</f>
        <v>Finest of the 19th century</v>
      </c>
      <c r="G241">
        <f>SUMPRODUCT(MID(0&amp;feed!G411,LARGE(INDEX(ISNUMBER(--MID(feed!G411,ROW($1:$6),1))*
ROW($1:$6),0),ROW($1:$6))+1,1)*10^ROW($1:$6)/10)</f>
        <v>0</v>
      </c>
      <c r="H241">
        <f>ROUNDDOWN(G241/4, 0)</f>
        <v>0</v>
      </c>
      <c r="I241" t="str">
        <f>feed!H411</f>
        <v>Standard</v>
      </c>
      <c r="J241">
        <f>SUMPRODUCT(MID(0&amp;feed!I411,LARGE(INDEX(ISNUMBER(--MID(feed!I411,ROW($1:$20),1))*
ROW($1:$20),0),ROW($1:$20))+1,1)*10^ROW($1:$20)/10)</f>
        <v>80</v>
      </c>
      <c r="K241">
        <f>SUMPRODUCT(MID(0&amp;feed!L411,LARGE(INDEX(ISNUMBER(--MID(feed!L411,ROW($1:$6),1))*
ROW($1:$6),0),ROW($1:$6))+1,1)*10^ROW($1:$6)/10)</f>
        <v>331</v>
      </c>
      <c r="L241">
        <f>SUMPRODUCT(MID(0&amp;feed!T411,LARGE(INDEX(ISNUMBER(--MID(feed!T411,ROW($1:$6),1))*
ROW($1:$6),0),ROW($1:$6))+1,1)*10^ROW($1:$6)/10)</f>
        <v>0</v>
      </c>
      <c r="M241" t="str">
        <f>feed!N411</f>
        <v>Mesopotamia</v>
      </c>
      <c r="N241">
        <f>SUMPRODUCT(MID(0&amp;feed!U411,LARGE(INDEX(ISNUMBER(--MID(feed!U411,ROW($1:$6),1))*
ROW($1:$6),0),ROW($1:$6))+1,1)*10^ROW($1:$6)/10)</f>
        <v>0</v>
      </c>
      <c r="O241" t="str">
        <f>feed!O411</f>
        <v>Untapped</v>
      </c>
      <c r="P241" t="str">
        <f>feed!P411</f>
        <v>None</v>
      </c>
      <c r="Q241" s="4">
        <f>IFERROR(LEFT(SUMPRODUCT(MID(0&amp;feed!R411,LARGE(INDEX(ISNUMBER(--MID(feed!R411,ROW($1:$6),1))*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ROW($1:$6),0),ROW($1:$6))+1,1)*10^ROW($1:$6)/10))-1)*1,TRIM(LEFT(SUMPRODUCT(MID(0&amp;feed!R411,LARGE(INDEX(ISNUMBER(--MID(feed!R411,ROW($1:$6),1))*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ROW($1:$6),0),ROW($1:$6))+1,1)*10^ROW($1:$6)/10))-1)))</f>
        <v>1960</v>
      </c>
      <c r="R241" s="5">
        <f>feed!V411</f>
        <v>0</v>
      </c>
      <c r="S241" t="str">
        <f>feed!S411</f>
        <v>http://blocgame.com/stats.php?id=55291</v>
      </c>
      <c r="T241" s="5" t="str">
        <f>feed!W411</f>
        <v>Nice</v>
      </c>
      <c r="U241" s="5" t="str">
        <f>feed!X411</f>
        <v>2 Hundred Tons per month</v>
      </c>
      <c r="V241" s="5">
        <f>feed!Y411</f>
        <v>0</v>
      </c>
    </row>
    <row r="242" spans="1:22" hidden="1" x14ac:dyDescent="0.25">
      <c r="A242" t="str">
        <f>feed!A1009</f>
        <v>New Celtia</v>
      </c>
      <c r="B242" t="str">
        <f>feed!B1009</f>
        <v>Lycaedon</v>
      </c>
      <c r="C242">
        <f>feed!K1009</f>
        <v>0</v>
      </c>
      <c r="D242">
        <f>SUMPRODUCT(MID(0&amp;feed!D1009,LARGE(INDEX(ISNUMBER(--MID(feed!D1009,ROW($1:$6),1))*
ROW($1:$6),0),ROW($1:$6))+1,1)*10^ROW($1:$6)/10)</f>
        <v>14</v>
      </c>
      <c r="E242">
        <f>SUMPRODUCT(MID(0&amp;feed!E1009,LARGE(INDEX(ISNUMBER(--MID(feed!E1009,ROW($1:$6),1))*
ROW($1:$6),0),ROW($1:$6))+1,1)*10^ROW($1:$6)/10)</f>
        <v>0</v>
      </c>
      <c r="F242" t="str">
        <f>feed!F1009</f>
        <v>Finest of the 19th century</v>
      </c>
      <c r="G242">
        <f>SUMPRODUCT(MID(0&amp;feed!G1009,LARGE(INDEX(ISNUMBER(--MID(feed!G1009,ROW($1:$6),1))*
ROW($1:$6),0),ROW($1:$6))+1,1)*10^ROW($1:$6)/10)</f>
        <v>0</v>
      </c>
      <c r="H242">
        <f>ROUNDDOWN(G242/4, 0)</f>
        <v>0</v>
      </c>
      <c r="I242" t="str">
        <f>feed!H1009</f>
        <v>Standard</v>
      </c>
      <c r="J242">
        <f>SUMPRODUCT(MID(0&amp;feed!I1009,LARGE(INDEX(ISNUMBER(--MID(feed!I1009,ROW($1:$20),1))*
ROW($1:$20),0),ROW($1:$20))+1,1)*10^ROW($1:$20)/10)</f>
        <v>80</v>
      </c>
      <c r="K242">
        <f>SUMPRODUCT(MID(0&amp;feed!L1009,LARGE(INDEX(ISNUMBER(--MID(feed!L1009,ROW($1:$6),1))*
ROW($1:$6),0),ROW($1:$6))+1,1)*10^ROW($1:$6)/10)</f>
        <v>318</v>
      </c>
      <c r="L242">
        <f>SUMPRODUCT(MID(0&amp;feed!T1009,LARGE(INDEX(ISNUMBER(--MID(feed!T1009,ROW($1:$6),1))*
ROW($1:$6),0),ROW($1:$6))+1,1)*10^ROW($1:$6)/10)</f>
        <v>0</v>
      </c>
      <c r="M242" t="str">
        <f>feed!N1009</f>
        <v>Mesoamerica</v>
      </c>
      <c r="N242">
        <f>SUMPRODUCT(MID(0&amp;feed!U1009,LARGE(INDEX(ISNUMBER(--MID(feed!U1009,ROW($1:$6),1))*
ROW($1:$6),0),ROW($1:$6))+1,1)*10^ROW($1:$6)/10)</f>
        <v>0</v>
      </c>
      <c r="O242" t="str">
        <f>feed!O1009</f>
        <v>Untapped</v>
      </c>
      <c r="P242" t="str">
        <f>feed!P1009</f>
        <v>None</v>
      </c>
      <c r="Q242" s="4">
        <f>IFERROR(LEFT(SUMPRODUCT(MID(0&amp;feed!R1009,LARGE(INDEX(ISNUMBER(--MID(feed!R1009,ROW($1:$6),1))*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ROW($1:$6),0),ROW($1:$6))+1,1)*10^ROW($1:$6)/10))-1)*1,TRIM(LEFT(SUMPRODUCT(MID(0&amp;feed!R1009,LARGE(INDEX(ISNUMBER(--MID(feed!R1009,ROW($1:$6),1))*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ROW($1:$6),0),ROW($1:$6))+1,1)*10^ROW($1:$6)/10))-1)))</f>
        <v>1960</v>
      </c>
      <c r="R242" s="5">
        <f>feed!V1009</f>
        <v>0</v>
      </c>
      <c r="S242" t="str">
        <f>feed!S1009</f>
        <v>http://blocgame.com/stats.php?id=53998</v>
      </c>
      <c r="T242" s="5" t="str">
        <f>feed!W1009</f>
        <v>Nice</v>
      </c>
      <c r="U242" s="5" t="str">
        <f>feed!X1009</f>
        <v>2 Hundred Tons per month</v>
      </c>
      <c r="V242" s="5">
        <f>feed!Y1009</f>
        <v>0</v>
      </c>
    </row>
    <row r="243" spans="1:22" hidden="1" x14ac:dyDescent="0.25">
      <c r="A243" t="str">
        <f>feed!A1834</f>
        <v>johnnylee2889</v>
      </c>
      <c r="B243" t="str">
        <f>feed!B1834</f>
        <v>johnnylee2889</v>
      </c>
      <c r="C243">
        <f>feed!K1834</f>
        <v>0</v>
      </c>
      <c r="D243">
        <f>SUMPRODUCT(MID(0&amp;feed!D1834,LARGE(INDEX(ISNUMBER(--MID(feed!D1834,ROW($1:$6),1))*
ROW($1:$6),0),ROW($1:$6))+1,1)*10^ROW($1:$6)/10)</f>
        <v>16</v>
      </c>
      <c r="E243">
        <f>SUMPRODUCT(MID(0&amp;feed!E1834,LARGE(INDEX(ISNUMBER(--MID(feed!E1834,ROW($1:$6),1))*
ROW($1:$6),0),ROW($1:$6))+1,1)*10^ROW($1:$6)/10)</f>
        <v>0</v>
      </c>
      <c r="F243" t="str">
        <f>feed!F1834</f>
        <v>First World War surplus</v>
      </c>
      <c r="G243">
        <f>SUMPRODUCT(MID(0&amp;feed!G1834,LARGE(INDEX(ISNUMBER(--MID(feed!G1834,ROW($1:$6),1))*
ROW($1:$6),0),ROW($1:$6))+1,1)*10^ROW($1:$6)/10)</f>
        <v>0</v>
      </c>
      <c r="H243">
        <f>ROUNDDOWN(G243/4, 0)</f>
        <v>0</v>
      </c>
      <c r="I243" t="str">
        <f>feed!H1834</f>
        <v>Good</v>
      </c>
      <c r="J243">
        <f>SUMPRODUCT(MID(0&amp;feed!I1834,LARGE(INDEX(ISNUMBER(--MID(feed!I1834,ROW($1:$20),1))*
ROW($1:$20),0),ROW($1:$20))+1,1)*10^ROW($1:$20)/10)</f>
        <v>80</v>
      </c>
      <c r="K243">
        <f>SUMPRODUCT(MID(0&amp;feed!L1834,LARGE(INDEX(ISNUMBER(--MID(feed!L1834,ROW($1:$6),1))*
ROW($1:$6),0),ROW($1:$6))+1,1)*10^ROW($1:$6)/10)</f>
        <v>282</v>
      </c>
      <c r="L243">
        <f>SUMPRODUCT(MID(0&amp;feed!T1834,LARGE(INDEX(ISNUMBER(--MID(feed!T1834,ROW($1:$6),1))*
ROW($1:$6),0),ROW($1:$6))+1,1)*10^ROW($1:$6)/10)</f>
        <v>1</v>
      </c>
      <c r="M243" t="str">
        <f>feed!N1834</f>
        <v>China</v>
      </c>
      <c r="N243">
        <f>SUMPRODUCT(MID(0&amp;feed!U1834,LARGE(INDEX(ISNUMBER(--MID(feed!U1834,ROW($1:$6),1))*
ROW($1:$6),0),ROW($1:$6))+1,1)*10^ROW($1:$6)/10)</f>
        <v>0</v>
      </c>
      <c r="O243" t="str">
        <f>feed!O1834</f>
        <v>Untapped</v>
      </c>
      <c r="P243" t="str">
        <f>feed!P1834</f>
        <v>None</v>
      </c>
      <c r="Q243" s="4">
        <f>IFERROR(LEFT(SUMPRODUCT(MID(0&amp;feed!R1834,LARGE(INDEX(ISNUMBER(--MID(feed!R1834,ROW($1:$6),1))*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ROW($1:$6),0),ROW($1:$6))+1,1)*10^ROW($1:$6)/10))-1)*1,TRIM(LEFT(SUMPRODUCT(MID(0&amp;feed!R1834,LARGE(INDEX(ISNUMBER(--MID(feed!R1834,ROW($1:$6),1))*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ROW($1:$6),0),ROW($1:$6))+1,1)*10^ROW($1:$6)/10))-1)))</f>
        <v>1902</v>
      </c>
      <c r="R243" s="5">
        <f>feed!V1834</f>
        <v>0</v>
      </c>
      <c r="S243" t="str">
        <f>feed!S1834</f>
        <v>http://blocgame.com/stats.php?id=55209</v>
      </c>
      <c r="T243" s="5" t="str">
        <f>feed!W1834</f>
        <v>Nice</v>
      </c>
      <c r="U243" s="5" t="str">
        <f>feed!X1834</f>
        <v>3 Hundred Tons per month</v>
      </c>
      <c r="V243" s="5" t="str">
        <f>feed!Y1834</f>
        <v>1 Mbbl per month</v>
      </c>
    </row>
    <row r="244" spans="1:22" hidden="1" x14ac:dyDescent="0.25">
      <c r="A244" t="str">
        <f>feed!A1915</f>
        <v>Zurg</v>
      </c>
      <c r="B244" t="str">
        <f>feed!B1915</f>
        <v>zurgan</v>
      </c>
      <c r="C244">
        <f>feed!K1915</f>
        <v>0</v>
      </c>
      <c r="D244">
        <f>SUMPRODUCT(MID(0&amp;feed!D1915,LARGE(INDEX(ISNUMBER(--MID(feed!D1915,ROW($1:$6),1))*
ROW($1:$6),0),ROW($1:$6))+1,1)*10^ROW($1:$6)/10)</f>
        <v>8</v>
      </c>
      <c r="E244">
        <f>SUMPRODUCT(MID(0&amp;feed!E1915,LARGE(INDEX(ISNUMBER(--MID(feed!E1915,ROW($1:$6),1))*
ROW($1:$6),0),ROW($1:$6))+1,1)*10^ROW($1:$6)/10)</f>
        <v>0</v>
      </c>
      <c r="F244" t="str">
        <f>feed!F1915</f>
        <v>Finest of the 19th century</v>
      </c>
      <c r="G244">
        <f>SUMPRODUCT(MID(0&amp;feed!G1915,LARGE(INDEX(ISNUMBER(--MID(feed!G1915,ROW($1:$6),1))*
ROW($1:$6),0),ROW($1:$6))+1,1)*10^ROW($1:$6)/10)</f>
        <v>0</v>
      </c>
      <c r="H244">
        <f>ROUNDDOWN(G244/4, 0)</f>
        <v>0</v>
      </c>
      <c r="I244" t="str">
        <f>feed!H1915</f>
        <v>Standard</v>
      </c>
      <c r="J244">
        <f>SUMPRODUCT(MID(0&amp;feed!I1915,LARGE(INDEX(ISNUMBER(--MID(feed!I1915,ROW($1:$20),1))*
ROW($1:$20),0),ROW($1:$20))+1,1)*10^ROW($1:$20)/10)</f>
        <v>80</v>
      </c>
      <c r="K244">
        <f>SUMPRODUCT(MID(0&amp;feed!L1915,LARGE(INDEX(ISNUMBER(--MID(feed!L1915,ROW($1:$6),1))*
ROW($1:$6),0),ROW($1:$6))+1,1)*10^ROW($1:$6)/10)</f>
        <v>280</v>
      </c>
      <c r="L244">
        <f>SUMPRODUCT(MID(0&amp;feed!T1915,LARGE(INDEX(ISNUMBER(--MID(feed!T1915,ROW($1:$6),1))*
ROW($1:$6),0),ROW($1:$6))+1,1)*10^ROW($1:$6)/10)</f>
        <v>1860</v>
      </c>
      <c r="M244" t="str">
        <f>feed!N1915</f>
        <v>Persia</v>
      </c>
      <c r="N244">
        <f>SUMPRODUCT(MID(0&amp;feed!U1915,LARGE(INDEX(ISNUMBER(--MID(feed!U1915,ROW($1:$6),1))*
ROW($1:$6),0),ROW($1:$6))+1,1)*10^ROW($1:$6)/10)</f>
        <v>0</v>
      </c>
      <c r="O244" t="str">
        <f>feed!O1915</f>
        <v>Untapped</v>
      </c>
      <c r="P244" t="str">
        <f>feed!P1915</f>
        <v>None</v>
      </c>
      <c r="Q244" s="4">
        <f>IFERROR(LEFT(SUMPRODUCT(MID(0&amp;feed!R1915,LARGE(INDEX(ISNUMBER(--MID(feed!R1915,ROW($1:$6),1))*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ROW($1:$6),0),ROW($1:$6))+1,1)*10^ROW($1:$6)/10))-1)*1,TRIM(LEFT(SUMPRODUCT(MID(0&amp;feed!R1915,LARGE(INDEX(ISNUMBER(--MID(feed!R1915,ROW($1:$6),1))*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ROW($1:$6),0),ROW($1:$6))+1,1)*10^ROW($1:$6)/10))-1)))</f>
        <v>1650</v>
      </c>
      <c r="R244" s="5">
        <f>feed!V1915</f>
        <v>0</v>
      </c>
      <c r="S244" t="str">
        <f>feed!S1915</f>
        <v>http://blocgame.com/stats.php?id=56617</v>
      </c>
      <c r="T244" s="5" t="str">
        <f>feed!W1915</f>
        <v>Nice</v>
      </c>
      <c r="U244" s="5" t="str">
        <f>feed!X1915</f>
        <v>3 Hundred Tons per month</v>
      </c>
      <c r="V244" s="5" t="str">
        <f>feed!Y1915</f>
        <v>1 Mbbl per month</v>
      </c>
    </row>
    <row r="245" spans="1:22" hidden="1" x14ac:dyDescent="0.25">
      <c r="A245" t="str">
        <f>feed!A1360</f>
        <v>Bantloa</v>
      </c>
      <c r="B245" t="str">
        <f>feed!B1360</f>
        <v>Caelan</v>
      </c>
      <c r="C245">
        <f>feed!K1360</f>
        <v>0</v>
      </c>
      <c r="D245">
        <f>SUMPRODUCT(MID(0&amp;feed!D1360,LARGE(INDEX(ISNUMBER(--MID(feed!D1360,ROW($1:$6),1))*
ROW($1:$6),0),ROW($1:$6))+1,1)*10^ROW($1:$6)/10)</f>
        <v>10</v>
      </c>
      <c r="E245">
        <f>SUMPRODUCT(MID(0&amp;feed!E1360,LARGE(INDEX(ISNUMBER(--MID(feed!E1360,ROW($1:$6),1))*
ROW($1:$6),0),ROW($1:$6))+1,1)*10^ROW($1:$6)/10)</f>
        <v>0</v>
      </c>
      <c r="F245" t="str">
        <f>feed!F1360</f>
        <v>Finest of the 19th century</v>
      </c>
      <c r="G245">
        <f>SUMPRODUCT(MID(0&amp;feed!G1360,LARGE(INDEX(ISNUMBER(--MID(feed!G1360,ROW($1:$6),1))*
ROW($1:$6),0),ROW($1:$6))+1,1)*10^ROW($1:$6)/10)</f>
        <v>0</v>
      </c>
      <c r="H245">
        <f>ROUNDDOWN(G245/4, 0)</f>
        <v>0</v>
      </c>
      <c r="I245" t="str">
        <f>feed!H1360</f>
        <v>Poor</v>
      </c>
      <c r="J245">
        <f>SUMPRODUCT(MID(0&amp;feed!I1360,LARGE(INDEX(ISNUMBER(--MID(feed!I1360,ROW($1:$20),1))*
ROW($1:$20),0),ROW($1:$20))+1,1)*10^ROW($1:$20)/10)</f>
        <v>80</v>
      </c>
      <c r="K245">
        <f>SUMPRODUCT(MID(0&amp;feed!L1360,LARGE(INDEX(ISNUMBER(--MID(feed!L1360,ROW($1:$6),1))*
ROW($1:$6),0),ROW($1:$6))+1,1)*10^ROW($1:$6)/10)</f>
        <v>326</v>
      </c>
      <c r="L245">
        <f>SUMPRODUCT(MID(0&amp;feed!T1360,LARGE(INDEX(ISNUMBER(--MID(feed!T1360,ROW($1:$6),1))*
ROW($1:$6),0),ROW($1:$6))+1,1)*10^ROW($1:$6)/10)</f>
        <v>0</v>
      </c>
      <c r="M245" t="str">
        <f>feed!N1360</f>
        <v>West Africa</v>
      </c>
      <c r="N245">
        <f>SUMPRODUCT(MID(0&amp;feed!U1360,LARGE(INDEX(ISNUMBER(--MID(feed!U1360,ROW($1:$6),1))*
ROW($1:$6),0),ROW($1:$6))+1,1)*10^ROW($1:$6)/10)</f>
        <v>0</v>
      </c>
      <c r="O245" t="str">
        <f>feed!O1360</f>
        <v>Untapped</v>
      </c>
      <c r="P245" t="str">
        <f>feed!P1360</f>
        <v>None</v>
      </c>
      <c r="Q245" s="4">
        <f>IFERROR(LEFT(SUMPRODUCT(MID(0&amp;feed!R1360,LARGE(INDEX(ISNUMBER(--MID(feed!R1360,ROW($1:$6),1))*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ROW($1:$6),0),ROW($1:$6))+1,1)*10^ROW($1:$6)/10))-1)*1,TRIM(LEFT(SUMPRODUCT(MID(0&amp;feed!R1360,LARGE(INDEX(ISNUMBER(--MID(feed!R1360,ROW($1:$6),1))*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ROW($1:$6),0),ROW($1:$6))+1,1)*10^ROW($1:$6)/10))-1)))</f>
        <v>1650</v>
      </c>
      <c r="R245" s="5">
        <f>feed!V1360</f>
        <v>0</v>
      </c>
      <c r="S245" t="str">
        <f>feed!S1360</f>
        <v>http://blocgame.com/stats.php?id=59574</v>
      </c>
      <c r="T245" s="5" t="str">
        <f>feed!W1360</f>
        <v>Nice</v>
      </c>
      <c r="U245" s="5" t="str">
        <f>feed!X1360</f>
        <v>2 Hundred Tons per month</v>
      </c>
      <c r="V245" s="5">
        <f>feed!Y1360</f>
        <v>0</v>
      </c>
    </row>
    <row r="246" spans="1:22" hidden="1" x14ac:dyDescent="0.25">
      <c r="A246" t="str">
        <f>feed!A1958</f>
        <v>Lectistol</v>
      </c>
      <c r="B246" t="str">
        <f>feed!B1958</f>
        <v>zeig_101</v>
      </c>
      <c r="C246">
        <f>feed!K1958</f>
        <v>0</v>
      </c>
      <c r="D246">
        <f>SUMPRODUCT(MID(0&amp;feed!D1958,LARGE(INDEX(ISNUMBER(--MID(feed!D1958,ROW($1:$6),1))*
ROW($1:$6),0),ROW($1:$6))+1,1)*10^ROW($1:$6)/10)</f>
        <v>8</v>
      </c>
      <c r="E246">
        <f>SUMPRODUCT(MID(0&amp;feed!E1958,LARGE(INDEX(ISNUMBER(--MID(feed!E1958,ROW($1:$6),1))*
ROW($1:$6),0),ROW($1:$6))+1,1)*10^ROW($1:$6)/10)</f>
        <v>0</v>
      </c>
      <c r="F246" t="str">
        <f>feed!F1958</f>
        <v>Finest of the 19th century</v>
      </c>
      <c r="G246">
        <f>SUMPRODUCT(MID(0&amp;feed!G1958,LARGE(INDEX(ISNUMBER(--MID(feed!G1958,ROW($1:$6),1))*
ROW($1:$6),0),ROW($1:$6))+1,1)*10^ROW($1:$6)/10)</f>
        <v>0</v>
      </c>
      <c r="H246">
        <f>ROUNDDOWN(G246/4, 0)</f>
        <v>0</v>
      </c>
      <c r="I246" t="str">
        <f>feed!H1958</f>
        <v>Standard</v>
      </c>
      <c r="J246">
        <f>SUMPRODUCT(MID(0&amp;feed!I1958,LARGE(INDEX(ISNUMBER(--MID(feed!I1958,ROW($1:$20),1))*
ROW($1:$20),0),ROW($1:$20))+1,1)*10^ROW($1:$20)/10)</f>
        <v>80</v>
      </c>
      <c r="K246">
        <f>SUMPRODUCT(MID(0&amp;feed!L1958,LARGE(INDEX(ISNUMBER(--MID(feed!L1958,ROW($1:$6),1))*
ROW($1:$6),0),ROW($1:$6))+1,1)*10^ROW($1:$6)/10)</f>
        <v>285</v>
      </c>
      <c r="L246">
        <f>SUMPRODUCT(MID(0&amp;feed!T1958,LARGE(INDEX(ISNUMBER(--MID(feed!T1958,ROW($1:$6),1))*
ROW($1:$6),0),ROW($1:$6))+1,1)*10^ROW($1:$6)/10)</f>
        <v>1483</v>
      </c>
      <c r="M246" t="str">
        <f>feed!N1958</f>
        <v>Arabia</v>
      </c>
      <c r="N246">
        <f>SUMPRODUCT(MID(0&amp;feed!U1958,LARGE(INDEX(ISNUMBER(--MID(feed!U1958,ROW($1:$6),1))*
ROW($1:$6),0),ROW($1:$6))+1,1)*10^ROW($1:$6)/10)</f>
        <v>0</v>
      </c>
      <c r="O246" t="str">
        <f>feed!O1958</f>
        <v>Untapped</v>
      </c>
      <c r="P246" t="str">
        <f>feed!P1958</f>
        <v>None</v>
      </c>
      <c r="Q246" s="4">
        <f>IFERROR(LEFT(SUMPRODUCT(MID(0&amp;feed!R1958,LARGE(INDEX(ISNUMBER(--MID(feed!R1958,ROW($1:$6),1))*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ROW($1:$6),0),ROW($1:$6))+1,1)*10^ROW($1:$6)/10))-1)*1,TRIM(LEFT(SUMPRODUCT(MID(0&amp;feed!R1958,LARGE(INDEX(ISNUMBER(--MID(feed!R1958,ROW($1:$6),1))*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ROW($1:$6),0),ROW($1:$6))+1,1)*10^ROW($1:$6)/10))-1)))</f>
        <v>1633</v>
      </c>
      <c r="R246" s="5">
        <f>feed!V1958</f>
        <v>0</v>
      </c>
      <c r="S246" t="str">
        <f>feed!S1958</f>
        <v>http://blocgame.com/stats.php?id=58433</v>
      </c>
      <c r="T246" s="5" t="str">
        <f>feed!W1958</f>
        <v>Nice</v>
      </c>
      <c r="U246" s="5" t="str">
        <f>feed!X1958</f>
        <v>3 Hundred Tons per month</v>
      </c>
      <c r="V246" s="5" t="str">
        <f>feed!Y1958</f>
        <v>2 Mbbl per month</v>
      </c>
    </row>
    <row r="247" spans="1:22" hidden="1" x14ac:dyDescent="0.25">
      <c r="A247" t="str">
        <f>feed!A405</f>
        <v>GoldGrass</v>
      </c>
      <c r="B247" t="str">
        <f>feed!B405</f>
        <v>Guy Tash</v>
      </c>
      <c r="C247">
        <f>feed!K405</f>
        <v>0</v>
      </c>
      <c r="D247">
        <f>SUMPRODUCT(MID(0&amp;feed!D405,LARGE(INDEX(ISNUMBER(--MID(feed!D405,ROW($1:$6),1))*
ROW($1:$6),0),ROW($1:$6))+1,1)*10^ROW($1:$6)/10)</f>
        <v>7</v>
      </c>
      <c r="E247">
        <f>SUMPRODUCT(MID(0&amp;feed!E405,LARGE(INDEX(ISNUMBER(--MID(feed!E405,ROW($1:$6),1))*
ROW($1:$6),0),ROW($1:$6))+1,1)*10^ROW($1:$6)/10)</f>
        <v>0</v>
      </c>
      <c r="F247" t="str">
        <f>feed!F405</f>
        <v>Finest of the 19th century</v>
      </c>
      <c r="G247">
        <f>SUMPRODUCT(MID(0&amp;feed!G405,LARGE(INDEX(ISNUMBER(--MID(feed!G405,ROW($1:$6),1))*
ROW($1:$6),0),ROW($1:$6))+1,1)*10^ROW($1:$6)/10)</f>
        <v>0</v>
      </c>
      <c r="H247">
        <f>ROUNDDOWN(G247/4, 0)</f>
        <v>0</v>
      </c>
      <c r="I247" t="str">
        <f>feed!H405</f>
        <v>Standard</v>
      </c>
      <c r="J247">
        <f>SUMPRODUCT(MID(0&amp;feed!I405,LARGE(INDEX(ISNUMBER(--MID(feed!I405,ROW($1:$20),1))*
ROW($1:$20),0),ROW($1:$20))+1,1)*10^ROW($1:$20)/10)</f>
        <v>80</v>
      </c>
      <c r="K247">
        <f>SUMPRODUCT(MID(0&amp;feed!L405,LARGE(INDEX(ISNUMBER(--MID(feed!L405,ROW($1:$6),1))*
ROW($1:$6),0),ROW($1:$6))+1,1)*10^ROW($1:$6)/10)</f>
        <v>357</v>
      </c>
      <c r="L247">
        <f>SUMPRODUCT(MID(0&amp;feed!T405,LARGE(INDEX(ISNUMBER(--MID(feed!T405,ROW($1:$6),1))*
ROW($1:$6),0),ROW($1:$6))+1,1)*10^ROW($1:$6)/10)</f>
        <v>0</v>
      </c>
      <c r="M247" t="str">
        <f>feed!N405</f>
        <v>China</v>
      </c>
      <c r="N247">
        <f>SUMPRODUCT(MID(0&amp;feed!U405,LARGE(INDEX(ISNUMBER(--MID(feed!U405,ROW($1:$6),1))*
ROW($1:$6),0),ROW($1:$6))+1,1)*10^ROW($1:$6)/10)</f>
        <v>0</v>
      </c>
      <c r="O247" t="str">
        <f>feed!O405</f>
        <v>Untapped</v>
      </c>
      <c r="P247" t="str">
        <f>feed!P405</f>
        <v>None</v>
      </c>
      <c r="Q247" s="4">
        <f>IFERROR(LEFT(SUMPRODUCT(MID(0&amp;feed!R405,LARGE(INDEX(ISNUMBER(--MID(feed!R405,ROW($1:$6),1))*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ROW($1:$6),0),ROW($1:$6))+1,1)*10^ROW($1:$6)/10))-1)*1,TRIM(LEFT(SUMPRODUCT(MID(0&amp;feed!R405,LARGE(INDEX(ISNUMBER(--MID(feed!R405,ROW($1:$6),1))*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ROW($1:$6),0),ROW($1:$6))+1,1)*10^ROW($1:$6)/10))-1)))</f>
        <v>1633</v>
      </c>
      <c r="R247" s="5">
        <f>feed!V405</f>
        <v>0</v>
      </c>
      <c r="S247" t="str">
        <f>feed!S405</f>
        <v>http://blocgame.com/stats.php?id=40668</v>
      </c>
      <c r="T247" s="5" t="str">
        <f>feed!W405</f>
        <v>Nice</v>
      </c>
      <c r="U247" s="5" t="str">
        <f>feed!X405</f>
        <v>2 Hundred Tons per month</v>
      </c>
      <c r="V247" s="5">
        <f>feed!Y405</f>
        <v>0</v>
      </c>
    </row>
    <row r="248" spans="1:22" hidden="1" x14ac:dyDescent="0.25">
      <c r="A248" t="str">
        <f>feed!A1756</f>
        <v>Sergonia</v>
      </c>
      <c r="B248" t="str">
        <f>feed!B1756</f>
        <v>Sergeidart</v>
      </c>
      <c r="C248">
        <f>feed!K1756</f>
        <v>0</v>
      </c>
      <c r="D248">
        <f>SUMPRODUCT(MID(0&amp;feed!D1756,LARGE(INDEX(ISNUMBER(--MID(feed!D1756,ROW($1:$6),1))*
ROW($1:$6),0),ROW($1:$6))+1,1)*10^ROW($1:$6)/10)</f>
        <v>8</v>
      </c>
      <c r="E248">
        <f>SUMPRODUCT(MID(0&amp;feed!E1756,LARGE(INDEX(ISNUMBER(--MID(feed!E1756,ROW($1:$6),1))*
ROW($1:$6),0),ROW($1:$6))+1,1)*10^ROW($1:$6)/10)</f>
        <v>0</v>
      </c>
      <c r="F248" t="str">
        <f>feed!F1756</f>
        <v>Finest of the 19th century</v>
      </c>
      <c r="G248">
        <f>SUMPRODUCT(MID(0&amp;feed!G1756,LARGE(INDEX(ISNUMBER(--MID(feed!G1756,ROW($1:$6),1))*
ROW($1:$6),0),ROW($1:$6))+1,1)*10^ROW($1:$6)/10)</f>
        <v>0</v>
      </c>
      <c r="H248">
        <f>ROUNDDOWN(G248/4, 0)</f>
        <v>0</v>
      </c>
      <c r="I248" t="str">
        <f>feed!H1756</f>
        <v>Standard</v>
      </c>
      <c r="J248">
        <f>SUMPRODUCT(MID(0&amp;feed!I1756,LARGE(INDEX(ISNUMBER(--MID(feed!I1756,ROW($1:$20),1))*
ROW($1:$20),0),ROW($1:$20))+1,1)*10^ROW($1:$20)/10)</f>
        <v>80</v>
      </c>
      <c r="K248">
        <f>SUMPRODUCT(MID(0&amp;feed!L1756,LARGE(INDEX(ISNUMBER(--MID(feed!L1756,ROW($1:$6),1))*
ROW($1:$6),0),ROW($1:$6))+1,1)*10^ROW($1:$6)/10)</f>
        <v>294</v>
      </c>
      <c r="L248">
        <f>SUMPRODUCT(MID(0&amp;feed!T1756,LARGE(INDEX(ISNUMBER(--MID(feed!T1756,ROW($1:$6),1))*
ROW($1:$6),0),ROW($1:$6))+1,1)*10^ROW($1:$6)/10)</f>
        <v>0</v>
      </c>
      <c r="M248" t="str">
        <f>feed!N1756</f>
        <v>Arabia</v>
      </c>
      <c r="N248">
        <f>SUMPRODUCT(MID(0&amp;feed!U1756,LARGE(INDEX(ISNUMBER(--MID(feed!U1756,ROW($1:$6),1))*
ROW($1:$6),0),ROW($1:$6))+1,1)*10^ROW($1:$6)/10)</f>
        <v>0</v>
      </c>
      <c r="O248" t="str">
        <f>feed!O1756</f>
        <v>Untapped</v>
      </c>
      <c r="P248" t="str">
        <f>feed!P1756</f>
        <v>None</v>
      </c>
      <c r="Q248" s="4">
        <f>IFERROR(LEFT(SUMPRODUCT(MID(0&amp;feed!R1756,LARGE(INDEX(ISNUMBER(--MID(feed!R1756,ROW($1:$6),1))*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ROW($1:$6),0),ROW($1:$6))+1,1)*10^ROW($1:$6)/10))-1)*1,TRIM(LEFT(SUMPRODUCT(MID(0&amp;feed!R1756,LARGE(INDEX(ISNUMBER(--MID(feed!R1756,ROW($1:$6),1))*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ROW($1:$6),0),ROW($1:$6))+1,1)*10^ROW($1:$6)/10))-1)))</f>
        <v>1633</v>
      </c>
      <c r="R248" s="5">
        <f>feed!V1756</f>
        <v>0</v>
      </c>
      <c r="S248" t="str">
        <f>feed!S1756</f>
        <v>http://blocgame.com/stats.php?id=54709</v>
      </c>
      <c r="T248" s="5" t="str">
        <f>feed!W1756</f>
        <v>Nice</v>
      </c>
      <c r="U248" s="5" t="str">
        <f>feed!X1756</f>
        <v>2 Hundred Tons per month</v>
      </c>
      <c r="V248" s="5">
        <f>feed!Y1756</f>
        <v>0</v>
      </c>
    </row>
    <row r="249" spans="1:22" hidden="1" x14ac:dyDescent="0.25">
      <c r="A249" t="str">
        <f>feed!A1797</f>
        <v>Evlia</v>
      </c>
      <c r="B249" t="str">
        <f>feed!B1797</f>
        <v>Plasmatic</v>
      </c>
      <c r="C249">
        <f>feed!K1797</f>
        <v>0</v>
      </c>
      <c r="D249">
        <f>SUMPRODUCT(MID(0&amp;feed!D1797,LARGE(INDEX(ISNUMBER(--MID(feed!D1797,ROW($1:$6),1))*
ROW($1:$6),0),ROW($1:$6))+1,1)*10^ROW($1:$6)/10)</f>
        <v>7</v>
      </c>
      <c r="E249">
        <f>SUMPRODUCT(MID(0&amp;feed!E1797,LARGE(INDEX(ISNUMBER(--MID(feed!E1797,ROW($1:$6),1))*
ROW($1:$6),0),ROW($1:$6))+1,1)*10^ROW($1:$6)/10)</f>
        <v>0</v>
      </c>
      <c r="F249" t="str">
        <f>feed!F1797</f>
        <v>Finest of the 19th century</v>
      </c>
      <c r="G249">
        <f>SUMPRODUCT(MID(0&amp;feed!G1797,LARGE(INDEX(ISNUMBER(--MID(feed!G1797,ROW($1:$6),1))*
ROW($1:$6),0),ROW($1:$6))+1,1)*10^ROW($1:$6)/10)</f>
        <v>0</v>
      </c>
      <c r="H249">
        <f>ROUNDDOWN(G249/4, 0)</f>
        <v>0</v>
      </c>
      <c r="I249" t="str">
        <f>feed!H1797</f>
        <v>Standard</v>
      </c>
      <c r="J249">
        <f>SUMPRODUCT(MID(0&amp;feed!I1797,LARGE(INDEX(ISNUMBER(--MID(feed!I1797,ROW($1:$20),1))*
ROW($1:$20),0),ROW($1:$20))+1,1)*10^ROW($1:$20)/10)</f>
        <v>80</v>
      </c>
      <c r="K249">
        <f>SUMPRODUCT(MID(0&amp;feed!L1797,LARGE(INDEX(ISNUMBER(--MID(feed!L1797,ROW($1:$6),1))*
ROW($1:$6),0),ROW($1:$6))+1,1)*10^ROW($1:$6)/10)</f>
        <v>310</v>
      </c>
      <c r="L249">
        <f>SUMPRODUCT(MID(0&amp;feed!T1797,LARGE(INDEX(ISNUMBER(--MID(feed!T1797,ROW($1:$6),1))*
ROW($1:$6),0),ROW($1:$6))+1,1)*10^ROW($1:$6)/10)</f>
        <v>0</v>
      </c>
      <c r="M249" t="str">
        <f>feed!N1797</f>
        <v>Pacific Rim</v>
      </c>
      <c r="N249">
        <f>SUMPRODUCT(MID(0&amp;feed!U1797,LARGE(INDEX(ISNUMBER(--MID(feed!U1797,ROW($1:$6),1))*
ROW($1:$6),0),ROW($1:$6))+1,1)*10^ROW($1:$6)/10)</f>
        <v>0</v>
      </c>
      <c r="O249" t="str">
        <f>feed!O1797</f>
        <v>Untapped</v>
      </c>
      <c r="P249" t="str">
        <f>feed!P1797</f>
        <v>None</v>
      </c>
      <c r="Q249" s="4">
        <f>IFERROR(LEFT(SUMPRODUCT(MID(0&amp;feed!R1797,LARGE(INDEX(ISNUMBER(--MID(feed!R1797,ROW($1:$6),1))*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ROW($1:$6),0),ROW($1:$6))+1,1)*10^ROW($1:$6)/10))-1)*1,TRIM(LEFT(SUMPRODUCT(MID(0&amp;feed!R1797,LARGE(INDEX(ISNUMBER(--MID(feed!R1797,ROW($1:$6),1))*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ROW($1:$6),0),ROW($1:$6))+1,1)*10^ROW($1:$6)/10))-1)))</f>
        <v>1633</v>
      </c>
      <c r="R249" s="5">
        <f>feed!V1797</f>
        <v>0</v>
      </c>
      <c r="S249" t="str">
        <f>feed!S1797</f>
        <v>http://blocgame.com/stats.php?id=63015</v>
      </c>
      <c r="T249" s="5" t="str">
        <f>feed!W1797</f>
        <v>Nice</v>
      </c>
      <c r="U249" s="5" t="str">
        <f>feed!X1797</f>
        <v>2 Hundred Tons per month</v>
      </c>
      <c r="V249" s="5">
        <f>feed!Y1797</f>
        <v>0</v>
      </c>
    </row>
    <row r="250" spans="1:22" hidden="1" x14ac:dyDescent="0.25">
      <c r="A250" t="str">
        <f>feed!A1857</f>
        <v>Casteldaccia</v>
      </c>
      <c r="B250" t="str">
        <f>feed!B1857</f>
        <v>andreacalo29</v>
      </c>
      <c r="C250">
        <f>feed!K1857</f>
        <v>0</v>
      </c>
      <c r="D250">
        <f>SUMPRODUCT(MID(0&amp;feed!D1857,LARGE(INDEX(ISNUMBER(--MID(feed!D1857,ROW($1:$6),1))*
ROW($1:$6),0),ROW($1:$6))+1,1)*10^ROW($1:$6)/10)</f>
        <v>7</v>
      </c>
      <c r="E250">
        <f>SUMPRODUCT(MID(0&amp;feed!E1857,LARGE(INDEX(ISNUMBER(--MID(feed!E1857,ROW($1:$6),1))*
ROW($1:$6),0),ROW($1:$6))+1,1)*10^ROW($1:$6)/10)</f>
        <v>0</v>
      </c>
      <c r="F250" t="str">
        <f>feed!F1857</f>
        <v>Finest of the 19th century</v>
      </c>
      <c r="G250">
        <f>SUMPRODUCT(MID(0&amp;feed!G1857,LARGE(INDEX(ISNUMBER(--MID(feed!G1857,ROW($1:$6),1))*
ROW($1:$6),0),ROW($1:$6))+1,1)*10^ROW($1:$6)/10)</f>
        <v>0</v>
      </c>
      <c r="H250">
        <f>ROUNDDOWN(G250/4, 0)</f>
        <v>0</v>
      </c>
      <c r="I250" t="str">
        <f>feed!H1857</f>
        <v>Standard</v>
      </c>
      <c r="J250">
        <f>SUMPRODUCT(MID(0&amp;feed!I1857,LARGE(INDEX(ISNUMBER(--MID(feed!I1857,ROW($1:$20),1))*
ROW($1:$20),0),ROW($1:$20))+1,1)*10^ROW($1:$20)/10)</f>
        <v>80</v>
      </c>
      <c r="K250">
        <f>SUMPRODUCT(MID(0&amp;feed!L1857,LARGE(INDEX(ISNUMBER(--MID(feed!L1857,ROW($1:$6),1))*
ROW($1:$6),0),ROW($1:$6))+1,1)*10^ROW($1:$6)/10)</f>
        <v>280</v>
      </c>
      <c r="L250">
        <f>SUMPRODUCT(MID(0&amp;feed!T1857,LARGE(INDEX(ISNUMBER(--MID(feed!T1857,ROW($1:$6),1))*
ROW($1:$6),0),ROW($1:$6))+1,1)*10^ROW($1:$6)/10)</f>
        <v>0</v>
      </c>
      <c r="M250" t="str">
        <f>feed!N1857</f>
        <v>Egypt</v>
      </c>
      <c r="N250">
        <f>SUMPRODUCT(MID(0&amp;feed!U1857,LARGE(INDEX(ISNUMBER(--MID(feed!U1857,ROW($1:$6),1))*
ROW($1:$6),0),ROW($1:$6))+1,1)*10^ROW($1:$6)/10)</f>
        <v>0</v>
      </c>
      <c r="O250" t="str">
        <f>feed!O1857</f>
        <v>Untapped</v>
      </c>
      <c r="P250" t="str">
        <f>feed!P1857</f>
        <v>None</v>
      </c>
      <c r="Q250" s="4">
        <f>IFERROR(LEFT(SUMPRODUCT(MID(0&amp;feed!R1857,LARGE(INDEX(ISNUMBER(--MID(feed!R1857,ROW($1:$6),1))*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ROW($1:$6),0),ROW($1:$6))+1,1)*10^ROW($1:$6)/10))-1)*1,TRIM(LEFT(SUMPRODUCT(MID(0&amp;feed!R1857,LARGE(INDEX(ISNUMBER(--MID(feed!R1857,ROW($1:$6),1))*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ROW($1:$6),0),ROW($1:$6))+1,1)*10^ROW($1:$6)/10))-1)))</f>
        <v>1633</v>
      </c>
      <c r="R250" s="5">
        <f>feed!V1857</f>
        <v>0</v>
      </c>
      <c r="S250" t="str">
        <f>feed!S1857</f>
        <v>http://blocgame.com/stats.php?id=61373</v>
      </c>
      <c r="T250" s="5" t="str">
        <f>feed!W1857</f>
        <v>Nice</v>
      </c>
      <c r="U250" s="5" t="str">
        <f>feed!X1857</f>
        <v>2 Hundred Tons per month</v>
      </c>
      <c r="V250" s="5">
        <f>feed!Y1857</f>
        <v>0</v>
      </c>
    </row>
    <row r="251" spans="1:22" hidden="1" x14ac:dyDescent="0.25">
      <c r="A251" t="str">
        <f>feed!A1859</f>
        <v>Bismania</v>
      </c>
      <c r="B251" t="str">
        <f>feed!B1859</f>
        <v>Michael Brountnek</v>
      </c>
      <c r="C251">
        <f>feed!K1859</f>
        <v>0</v>
      </c>
      <c r="D251">
        <f>SUMPRODUCT(MID(0&amp;feed!D1859,LARGE(INDEX(ISNUMBER(--MID(feed!D1859,ROW($1:$6),1))*
ROW($1:$6),0),ROW($1:$6))+1,1)*10^ROW($1:$6)/10)</f>
        <v>8</v>
      </c>
      <c r="E251">
        <f>SUMPRODUCT(MID(0&amp;feed!E1859,LARGE(INDEX(ISNUMBER(--MID(feed!E1859,ROW($1:$6),1))*
ROW($1:$6),0),ROW($1:$6))+1,1)*10^ROW($1:$6)/10)</f>
        <v>0</v>
      </c>
      <c r="F251" t="str">
        <f>feed!F1859</f>
        <v>Finest of the 19th century</v>
      </c>
      <c r="G251">
        <f>SUMPRODUCT(MID(0&amp;feed!G1859,LARGE(INDEX(ISNUMBER(--MID(feed!G1859,ROW($1:$6),1))*
ROW($1:$6),0),ROW($1:$6))+1,1)*10^ROW($1:$6)/10)</f>
        <v>0</v>
      </c>
      <c r="H251">
        <f>ROUNDDOWN(G251/4, 0)</f>
        <v>0</v>
      </c>
      <c r="I251" t="str">
        <f>feed!H1859</f>
        <v>Standard</v>
      </c>
      <c r="J251">
        <f>SUMPRODUCT(MID(0&amp;feed!I1859,LARGE(INDEX(ISNUMBER(--MID(feed!I1859,ROW($1:$20),1))*
ROW($1:$20),0),ROW($1:$20))+1,1)*10^ROW($1:$20)/10)</f>
        <v>80</v>
      </c>
      <c r="K251">
        <f>SUMPRODUCT(MID(0&amp;feed!L1859,LARGE(INDEX(ISNUMBER(--MID(feed!L1859,ROW($1:$6),1))*
ROW($1:$6),0),ROW($1:$6))+1,1)*10^ROW($1:$6)/10)</f>
        <v>280</v>
      </c>
      <c r="L251">
        <f>SUMPRODUCT(MID(0&amp;feed!T1859,LARGE(INDEX(ISNUMBER(--MID(feed!T1859,ROW($1:$6),1))*
ROW($1:$6),0),ROW($1:$6))+1,1)*10^ROW($1:$6)/10)</f>
        <v>0</v>
      </c>
      <c r="M251" t="str">
        <f>feed!N1859</f>
        <v>Egypt</v>
      </c>
      <c r="N251">
        <f>SUMPRODUCT(MID(0&amp;feed!U1859,LARGE(INDEX(ISNUMBER(--MID(feed!U1859,ROW($1:$6),1))*
ROW($1:$6),0),ROW($1:$6))+1,1)*10^ROW($1:$6)/10)</f>
        <v>0</v>
      </c>
      <c r="O251" t="str">
        <f>feed!O1859</f>
        <v>Untapped</v>
      </c>
      <c r="P251" t="str">
        <f>feed!P1859</f>
        <v>None</v>
      </c>
      <c r="Q251" s="4">
        <f>IFERROR(LEFT(SUMPRODUCT(MID(0&amp;feed!R1859,LARGE(INDEX(ISNUMBER(--MID(feed!R1859,ROW($1:$6),1))*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ROW($1:$6),0),ROW($1:$6))+1,1)*10^ROW($1:$6)/10))-1)*1,TRIM(LEFT(SUMPRODUCT(MID(0&amp;feed!R1859,LARGE(INDEX(ISNUMBER(--MID(feed!R1859,ROW($1:$6),1))*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ROW($1:$6),0),ROW($1:$6))+1,1)*10^ROW($1:$6)/10))-1)))</f>
        <v>1633</v>
      </c>
      <c r="R251" s="5">
        <f>feed!V1859</f>
        <v>0</v>
      </c>
      <c r="S251" t="str">
        <f>feed!S1859</f>
        <v>http://blocgame.com/stats.php?id=62212</v>
      </c>
      <c r="T251" s="5" t="str">
        <f>feed!W1859</f>
        <v>Nice</v>
      </c>
      <c r="U251" s="5" t="str">
        <f>feed!X1859</f>
        <v>2 Hundred Tons per month</v>
      </c>
      <c r="V251" s="5">
        <f>feed!Y1859</f>
        <v>0</v>
      </c>
    </row>
    <row r="252" spans="1:22" hidden="1" x14ac:dyDescent="0.25">
      <c r="A252" t="str">
        <f>feed!A1863</f>
        <v>Farkantia</v>
      </c>
      <c r="B252" t="str">
        <f>feed!B1863</f>
        <v>Karlosi</v>
      </c>
      <c r="C252">
        <f>feed!K1863</f>
        <v>0</v>
      </c>
      <c r="D252">
        <f>SUMPRODUCT(MID(0&amp;feed!D1863,LARGE(INDEX(ISNUMBER(--MID(feed!D1863,ROW($1:$6),1))*
ROW($1:$6),0),ROW($1:$6))+1,1)*10^ROW($1:$6)/10)</f>
        <v>9</v>
      </c>
      <c r="E252">
        <f>SUMPRODUCT(MID(0&amp;feed!E1863,LARGE(INDEX(ISNUMBER(--MID(feed!E1863,ROW($1:$6),1))*
ROW($1:$6),0),ROW($1:$6))+1,1)*10^ROW($1:$6)/10)</f>
        <v>0</v>
      </c>
      <c r="F252" t="str">
        <f>feed!F1863</f>
        <v>Finest of the 19th century</v>
      </c>
      <c r="G252">
        <f>SUMPRODUCT(MID(0&amp;feed!G1863,LARGE(INDEX(ISNUMBER(--MID(feed!G1863,ROW($1:$6),1))*
ROW($1:$6),0),ROW($1:$6))+1,1)*10^ROW($1:$6)/10)</f>
        <v>0</v>
      </c>
      <c r="H252">
        <f>ROUNDDOWN(G252/4, 0)</f>
        <v>0</v>
      </c>
      <c r="I252" t="str">
        <f>feed!H1863</f>
        <v>Standard</v>
      </c>
      <c r="J252">
        <f>SUMPRODUCT(MID(0&amp;feed!I1863,LARGE(INDEX(ISNUMBER(--MID(feed!I1863,ROW($1:$20),1))*
ROW($1:$20),0),ROW($1:$20))+1,1)*10^ROW($1:$20)/10)</f>
        <v>80</v>
      </c>
      <c r="K252">
        <f>SUMPRODUCT(MID(0&amp;feed!L1863,LARGE(INDEX(ISNUMBER(--MID(feed!L1863,ROW($1:$6),1))*
ROW($1:$6),0),ROW($1:$6))+1,1)*10^ROW($1:$6)/10)</f>
        <v>279</v>
      </c>
      <c r="L252">
        <f>SUMPRODUCT(MID(0&amp;feed!T1863,LARGE(INDEX(ISNUMBER(--MID(feed!T1863,ROW($1:$6),1))*
ROW($1:$6),0),ROW($1:$6))+1,1)*10^ROW($1:$6)/10)</f>
        <v>0</v>
      </c>
      <c r="M252" t="str">
        <f>feed!N1863</f>
        <v>Mesopotamia</v>
      </c>
      <c r="N252">
        <f>SUMPRODUCT(MID(0&amp;feed!U1863,LARGE(INDEX(ISNUMBER(--MID(feed!U1863,ROW($1:$6),1))*
ROW($1:$6),0),ROW($1:$6))+1,1)*10^ROW($1:$6)/10)</f>
        <v>0</v>
      </c>
      <c r="O252" t="str">
        <f>feed!O1863</f>
        <v>Untapped</v>
      </c>
      <c r="P252" t="str">
        <f>feed!P1863</f>
        <v>None</v>
      </c>
      <c r="Q252" s="4">
        <f>IFERROR(LEFT(SUMPRODUCT(MID(0&amp;feed!R1863,LARGE(INDEX(ISNUMBER(--MID(feed!R1863,ROW($1:$6),1))*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ROW($1:$6),0),ROW($1:$6))+1,1)*10^ROW($1:$6)/10))-1)*1,TRIM(LEFT(SUMPRODUCT(MID(0&amp;feed!R1863,LARGE(INDEX(ISNUMBER(--MID(feed!R1863,ROW($1:$6),1))*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ROW($1:$6),0),ROW($1:$6))+1,1)*10^ROW($1:$6)/10))-1)))</f>
        <v>1633</v>
      </c>
      <c r="R252" s="5">
        <f>feed!V1863</f>
        <v>0</v>
      </c>
      <c r="S252" t="str">
        <f>feed!S1863</f>
        <v>http://blocgame.com/stats.php?id=53898</v>
      </c>
      <c r="T252" s="5" t="str">
        <f>feed!W1863</f>
        <v>Nice</v>
      </c>
      <c r="U252" s="5" t="str">
        <f>feed!X1863</f>
        <v>2 Hundred Tons per month</v>
      </c>
      <c r="V252" s="5">
        <f>feed!Y1863</f>
        <v>0</v>
      </c>
    </row>
    <row r="253" spans="1:22" hidden="1" x14ac:dyDescent="0.25">
      <c r="A253" t="str">
        <f>feed!A1886</f>
        <v>Atraeza</v>
      </c>
      <c r="B253" t="str">
        <f>feed!B1886</f>
        <v>Nucleartwister</v>
      </c>
      <c r="C253">
        <f>feed!K1886</f>
        <v>0</v>
      </c>
      <c r="D253">
        <f>SUMPRODUCT(MID(0&amp;feed!D1886,LARGE(INDEX(ISNUMBER(--MID(feed!D1886,ROW($1:$6),1))*
ROW($1:$6),0),ROW($1:$6))+1,1)*10^ROW($1:$6)/10)</f>
        <v>10</v>
      </c>
      <c r="E253">
        <f>SUMPRODUCT(MID(0&amp;feed!E1886,LARGE(INDEX(ISNUMBER(--MID(feed!E1886,ROW($1:$6),1))*
ROW($1:$6),0),ROW($1:$6))+1,1)*10^ROW($1:$6)/10)</f>
        <v>0</v>
      </c>
      <c r="F253" t="str">
        <f>feed!F1886</f>
        <v>Finest of the 19th century</v>
      </c>
      <c r="G253">
        <f>SUMPRODUCT(MID(0&amp;feed!G1886,LARGE(INDEX(ISNUMBER(--MID(feed!G1886,ROW($1:$6),1))*
ROW($1:$6),0),ROW($1:$6))+1,1)*10^ROW($1:$6)/10)</f>
        <v>0</v>
      </c>
      <c r="H253">
        <f>ROUNDDOWN(G253/4, 0)</f>
        <v>0</v>
      </c>
      <c r="I253" t="str">
        <f>feed!H1886</f>
        <v>Standard</v>
      </c>
      <c r="J253">
        <f>SUMPRODUCT(MID(0&amp;feed!I1886,LARGE(INDEX(ISNUMBER(--MID(feed!I1886,ROW($1:$20),1))*
ROW($1:$20),0),ROW($1:$20))+1,1)*10^ROW($1:$20)/10)</f>
        <v>80</v>
      </c>
      <c r="K253">
        <f>SUMPRODUCT(MID(0&amp;feed!L1886,LARGE(INDEX(ISNUMBER(--MID(feed!L1886,ROW($1:$6),1))*
ROW($1:$6),0),ROW($1:$6))+1,1)*10^ROW($1:$6)/10)</f>
        <v>276</v>
      </c>
      <c r="L253">
        <f>SUMPRODUCT(MID(0&amp;feed!T1886,LARGE(INDEX(ISNUMBER(--MID(feed!T1886,ROW($1:$6),1))*
ROW($1:$6),0),ROW($1:$6))+1,1)*10^ROW($1:$6)/10)</f>
        <v>0</v>
      </c>
      <c r="M253" t="str">
        <f>feed!N1886</f>
        <v>Gran Colombia</v>
      </c>
      <c r="N253">
        <f>SUMPRODUCT(MID(0&amp;feed!U1886,LARGE(INDEX(ISNUMBER(--MID(feed!U1886,ROW($1:$6),1))*
ROW($1:$6),0),ROW($1:$6))+1,1)*10^ROW($1:$6)/10)</f>
        <v>0</v>
      </c>
      <c r="O253" t="str">
        <f>feed!O1886</f>
        <v>Untapped</v>
      </c>
      <c r="P253" t="str">
        <f>feed!P1886</f>
        <v>None</v>
      </c>
      <c r="Q253" s="4">
        <f>IFERROR(LEFT(SUMPRODUCT(MID(0&amp;feed!R1886,LARGE(INDEX(ISNUMBER(--MID(feed!R1886,ROW($1:$6),1))*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ROW($1:$6),0),ROW($1:$6))+1,1)*10^ROW($1:$6)/10))-1)*1,TRIM(LEFT(SUMPRODUCT(MID(0&amp;feed!R1886,LARGE(INDEX(ISNUMBER(--MID(feed!R1886,ROW($1:$6),1))*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ROW($1:$6),0),ROW($1:$6))+1,1)*10^ROW($1:$6)/10))-1)))</f>
        <v>1633</v>
      </c>
      <c r="R253" s="5">
        <f>feed!V1886</f>
        <v>0</v>
      </c>
      <c r="S253" t="str">
        <f>feed!S1886</f>
        <v>http://blocgame.com/stats.php?id=63000</v>
      </c>
      <c r="T253" s="5" t="str">
        <f>feed!W1886</f>
        <v>Nice</v>
      </c>
      <c r="U253" s="5" t="str">
        <f>feed!X1886</f>
        <v>2 Hundred Tons per month</v>
      </c>
      <c r="V253" s="5">
        <f>feed!Y1886</f>
        <v>0</v>
      </c>
    </row>
    <row r="254" spans="1:22" hidden="1" x14ac:dyDescent="0.25">
      <c r="A254" t="str">
        <f>feed!A1941</f>
        <v>San-Guan</v>
      </c>
      <c r="B254" t="str">
        <f>feed!B1941</f>
        <v>Spencer Martin</v>
      </c>
      <c r="C254">
        <f>feed!K1941</f>
        <v>0</v>
      </c>
      <c r="D254">
        <f>SUMPRODUCT(MID(0&amp;feed!D1941,LARGE(INDEX(ISNUMBER(--MID(feed!D1941,ROW($1:$6),1))*
ROW($1:$6),0),ROW($1:$6))+1,1)*10^ROW($1:$6)/10)</f>
        <v>10</v>
      </c>
      <c r="E254">
        <f>SUMPRODUCT(MID(0&amp;feed!E1941,LARGE(INDEX(ISNUMBER(--MID(feed!E1941,ROW($1:$6),1))*
ROW($1:$6),0),ROW($1:$6))+1,1)*10^ROW($1:$6)/10)</f>
        <v>0</v>
      </c>
      <c r="F254" t="str">
        <f>feed!F1941</f>
        <v>Finest of the 19th century</v>
      </c>
      <c r="G254">
        <f>SUMPRODUCT(MID(0&amp;feed!G1941,LARGE(INDEX(ISNUMBER(--MID(feed!G1941,ROW($1:$6),1))*
ROW($1:$6),0),ROW($1:$6))+1,1)*10^ROW($1:$6)/10)</f>
        <v>0</v>
      </c>
      <c r="H254">
        <f>ROUNDDOWN(G254/4, 0)</f>
        <v>0</v>
      </c>
      <c r="I254" t="str">
        <f>feed!H1941</f>
        <v>Standard</v>
      </c>
      <c r="J254">
        <f>SUMPRODUCT(MID(0&amp;feed!I1941,LARGE(INDEX(ISNUMBER(--MID(feed!I1941,ROW($1:$20),1))*
ROW($1:$20),0),ROW($1:$20))+1,1)*10^ROW($1:$20)/10)</f>
        <v>80</v>
      </c>
      <c r="K254">
        <f>SUMPRODUCT(MID(0&amp;feed!L1941,LARGE(INDEX(ISNUMBER(--MID(feed!L1941,ROW($1:$6),1))*
ROW($1:$6),0),ROW($1:$6))+1,1)*10^ROW($1:$6)/10)</f>
        <v>283</v>
      </c>
      <c r="L254">
        <f>SUMPRODUCT(MID(0&amp;feed!T1941,LARGE(INDEX(ISNUMBER(--MID(feed!T1941,ROW($1:$6),1))*
ROW($1:$6),0),ROW($1:$6))+1,1)*10^ROW($1:$6)/10)</f>
        <v>0</v>
      </c>
      <c r="M254" t="str">
        <f>feed!N1941</f>
        <v>Mesoamerica</v>
      </c>
      <c r="N254">
        <f>SUMPRODUCT(MID(0&amp;feed!U1941,LARGE(INDEX(ISNUMBER(--MID(feed!U1941,ROW($1:$6),1))*
ROW($1:$6),0),ROW($1:$6))+1,1)*10^ROW($1:$6)/10)</f>
        <v>0</v>
      </c>
      <c r="O254" t="str">
        <f>feed!O1941</f>
        <v>Untapped</v>
      </c>
      <c r="P254" t="str">
        <f>feed!P1941</f>
        <v>None</v>
      </c>
      <c r="Q254" s="4">
        <f>IFERROR(LEFT(SUMPRODUCT(MID(0&amp;feed!R1941,LARGE(INDEX(ISNUMBER(--MID(feed!R1941,ROW($1:$6),1))*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ROW($1:$6),0),ROW($1:$6))+1,1)*10^ROW($1:$6)/10))-1)*1,TRIM(LEFT(SUMPRODUCT(MID(0&amp;feed!R1941,LARGE(INDEX(ISNUMBER(--MID(feed!R1941,ROW($1:$6),1))*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ROW($1:$6),0),ROW($1:$6))+1,1)*10^ROW($1:$6)/10))-1)))</f>
        <v>1633</v>
      </c>
      <c r="R254" s="5">
        <f>feed!V1941</f>
        <v>0</v>
      </c>
      <c r="S254" t="str">
        <f>feed!S1941</f>
        <v>http://blocgame.com/stats.php?id=51057</v>
      </c>
      <c r="T254" s="5" t="str">
        <f>feed!W1941</f>
        <v>Nice</v>
      </c>
      <c r="U254" s="5" t="str">
        <f>feed!X1941</f>
        <v>2 Hundred Tons per month</v>
      </c>
      <c r="V254" s="5">
        <f>feed!Y1941</f>
        <v>0</v>
      </c>
    </row>
    <row r="255" spans="1:22" hidden="1" x14ac:dyDescent="0.25">
      <c r="A255" t="str">
        <f>feed!A1106</f>
        <v>RAM</v>
      </c>
      <c r="B255" t="str">
        <f>feed!B1106</f>
        <v>moussa</v>
      </c>
      <c r="C255">
        <f>feed!K1106</f>
        <v>0</v>
      </c>
      <c r="D255">
        <f>SUMPRODUCT(MID(0&amp;feed!D1106,LARGE(INDEX(ISNUMBER(--MID(feed!D1106,ROW($1:$6),1))*
ROW($1:$6),0),ROW($1:$6))+1,1)*10^ROW($1:$6)/10)</f>
        <v>6</v>
      </c>
      <c r="E255">
        <f>SUMPRODUCT(MID(0&amp;feed!E1106,LARGE(INDEX(ISNUMBER(--MID(feed!E1106,ROW($1:$6),1))*
ROW($1:$6),0),ROW($1:$6))+1,1)*10^ROW($1:$6)/10)</f>
        <v>0</v>
      </c>
      <c r="F255" t="str">
        <f>feed!F1106</f>
        <v>Finest of the 19th century</v>
      </c>
      <c r="G255">
        <f>SUMPRODUCT(MID(0&amp;feed!G1106,LARGE(INDEX(ISNUMBER(--MID(feed!G1106,ROW($1:$6),1))*
ROW($1:$6),0),ROW($1:$6))+1,1)*10^ROW($1:$6)/10)</f>
        <v>0</v>
      </c>
      <c r="H255">
        <f>ROUNDDOWN(G255/4, 0)</f>
        <v>0</v>
      </c>
      <c r="I255" t="str">
        <f>feed!H1106</f>
        <v>Standard</v>
      </c>
      <c r="J255">
        <f>SUMPRODUCT(MID(0&amp;feed!I1106,LARGE(INDEX(ISNUMBER(--MID(feed!I1106,ROW($1:$20),1))*
ROW($1:$20),0),ROW($1:$20))+1,1)*10^ROW($1:$20)/10)</f>
        <v>80</v>
      </c>
      <c r="K255">
        <f>SUMPRODUCT(MID(0&amp;feed!L1106,LARGE(INDEX(ISNUMBER(--MID(feed!L1106,ROW($1:$6),1))*
ROW($1:$6),0),ROW($1:$6))+1,1)*10^ROW($1:$6)/10)</f>
        <v>340</v>
      </c>
      <c r="L255">
        <f>SUMPRODUCT(MID(0&amp;feed!T1106,LARGE(INDEX(ISNUMBER(--MID(feed!T1106,ROW($1:$6),1))*
ROW($1:$6),0),ROW($1:$6))+1,1)*10^ROW($1:$6)/10)</f>
        <v>0</v>
      </c>
      <c r="M255" t="str">
        <f>feed!N1106</f>
        <v>China</v>
      </c>
      <c r="N255">
        <f>SUMPRODUCT(MID(0&amp;feed!U1106,LARGE(INDEX(ISNUMBER(--MID(feed!U1106,ROW($1:$6),1))*
ROW($1:$6),0),ROW($1:$6))+1,1)*10^ROW($1:$6)/10)</f>
        <v>0</v>
      </c>
      <c r="O255" t="str">
        <f>feed!O1106</f>
        <v>Untapped</v>
      </c>
      <c r="P255" t="str">
        <f>feed!P1106</f>
        <v>None</v>
      </c>
      <c r="Q255" s="4">
        <f>IFERROR(LEFT(SUMPRODUCT(MID(0&amp;feed!R1106,LARGE(INDEX(ISNUMBER(--MID(feed!R1106,ROW($1:$6),1))*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ROW($1:$6),0),ROW($1:$6))+1,1)*10^ROW($1:$6)/10))-1)*1,TRIM(LEFT(SUMPRODUCT(MID(0&amp;feed!R1106,LARGE(INDEX(ISNUMBER(--MID(feed!R1106,ROW($1:$6),1))*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ROW($1:$6),0),ROW($1:$6))+1,1)*10^ROW($1:$6)/10))-1)))</f>
        <v>1617</v>
      </c>
      <c r="R255" s="5">
        <f>feed!V1106</f>
        <v>0</v>
      </c>
      <c r="S255" t="str">
        <f>feed!S1106</f>
        <v>http://blocgame.com/stats.php?id=49035</v>
      </c>
      <c r="T255" s="5" t="str">
        <f>feed!W1106</f>
        <v>Nice</v>
      </c>
      <c r="U255" s="5" t="str">
        <f>feed!X1106</f>
        <v>2 Hundred Tons per month</v>
      </c>
      <c r="V255" s="5">
        <f>feed!Y1106</f>
        <v>0</v>
      </c>
    </row>
    <row r="256" spans="1:22" hidden="1" x14ac:dyDescent="0.25">
      <c r="A256" t="str">
        <f>feed!A1786</f>
        <v>Platinea</v>
      </c>
      <c r="B256" t="str">
        <f>feed!B1786</f>
        <v>Alejandro</v>
      </c>
      <c r="C256">
        <f>feed!K1786</f>
        <v>0</v>
      </c>
      <c r="D256">
        <f>SUMPRODUCT(MID(0&amp;feed!D1786,LARGE(INDEX(ISNUMBER(--MID(feed!D1786,ROW($1:$6),1))*
ROW($1:$6),0),ROW($1:$6))+1,1)*10^ROW($1:$6)/10)</f>
        <v>7</v>
      </c>
      <c r="E256">
        <f>SUMPRODUCT(MID(0&amp;feed!E1786,LARGE(INDEX(ISNUMBER(--MID(feed!E1786,ROW($1:$6),1))*
ROW($1:$6),0),ROW($1:$6))+1,1)*10^ROW($1:$6)/10)</f>
        <v>0</v>
      </c>
      <c r="F256" t="str">
        <f>feed!F1786</f>
        <v>Finest of the 19th century</v>
      </c>
      <c r="G256">
        <f>SUMPRODUCT(MID(0&amp;feed!G1786,LARGE(INDEX(ISNUMBER(--MID(feed!G1786,ROW($1:$6),1))*
ROW($1:$6),0),ROW($1:$6))+1,1)*10^ROW($1:$6)/10)</f>
        <v>0</v>
      </c>
      <c r="H256">
        <f>ROUNDDOWN(G256/4, 0)</f>
        <v>0</v>
      </c>
      <c r="I256" t="str">
        <f>feed!H1786</f>
        <v>Standard</v>
      </c>
      <c r="J256">
        <f>SUMPRODUCT(MID(0&amp;feed!I1786,LARGE(INDEX(ISNUMBER(--MID(feed!I1786,ROW($1:$20),1))*
ROW($1:$20),0),ROW($1:$20))+1,1)*10^ROW($1:$20)/10)</f>
        <v>80</v>
      </c>
      <c r="K256">
        <f>SUMPRODUCT(MID(0&amp;feed!L1786,LARGE(INDEX(ISNUMBER(--MID(feed!L1786,ROW($1:$6),1))*
ROW($1:$6),0),ROW($1:$6))+1,1)*10^ROW($1:$6)/10)</f>
        <v>290</v>
      </c>
      <c r="L256">
        <f>SUMPRODUCT(MID(0&amp;feed!T1786,LARGE(INDEX(ISNUMBER(--MID(feed!T1786,ROW($1:$6),1))*
ROW($1:$6),0),ROW($1:$6))+1,1)*10^ROW($1:$6)/10)</f>
        <v>0</v>
      </c>
      <c r="M256" t="str">
        <f>feed!N1786</f>
        <v>Southern Cone</v>
      </c>
      <c r="N256">
        <f>SUMPRODUCT(MID(0&amp;feed!U1786,LARGE(INDEX(ISNUMBER(--MID(feed!U1786,ROW($1:$6),1))*
ROW($1:$6),0),ROW($1:$6))+1,1)*10^ROW($1:$6)/10)</f>
        <v>0</v>
      </c>
      <c r="O256" t="str">
        <f>feed!O1786</f>
        <v>Untapped</v>
      </c>
      <c r="P256" t="str">
        <f>feed!P1786</f>
        <v>None</v>
      </c>
      <c r="Q256" s="4">
        <f>IFERROR(LEFT(SUMPRODUCT(MID(0&amp;feed!R1786,LARGE(INDEX(ISNUMBER(--MID(feed!R1786,ROW($1:$6),1))*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ROW($1:$6),0),ROW($1:$6))+1,1)*10^ROW($1:$6)/10))-1)*1,TRIM(LEFT(SUMPRODUCT(MID(0&amp;feed!R1786,LARGE(INDEX(ISNUMBER(--MID(feed!R1786,ROW($1:$6),1))*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ROW($1:$6),0),ROW($1:$6))+1,1)*10^ROW($1:$6)/10))-1)))</f>
        <v>1617</v>
      </c>
      <c r="R256" s="5">
        <f>feed!V1786</f>
        <v>0</v>
      </c>
      <c r="S256" t="str">
        <f>feed!S1786</f>
        <v>http://blocgame.com/stats.php?id=49632</v>
      </c>
      <c r="T256" s="5" t="str">
        <f>feed!W1786</f>
        <v>Nice</v>
      </c>
      <c r="U256" s="5" t="str">
        <f>feed!X1786</f>
        <v>2 Hundred Tons per month</v>
      </c>
      <c r="V256" s="5">
        <f>feed!Y1786</f>
        <v>0</v>
      </c>
    </row>
    <row r="257" spans="1:22" hidden="1" x14ac:dyDescent="0.25">
      <c r="A257" t="str">
        <f>feed!A1814</f>
        <v>Winoka</v>
      </c>
      <c r="B257" t="str">
        <f>feed!B1814</f>
        <v>drolfs</v>
      </c>
      <c r="C257">
        <f>feed!K1814</f>
        <v>0</v>
      </c>
      <c r="D257">
        <f>SUMPRODUCT(MID(0&amp;feed!D1814,LARGE(INDEX(ISNUMBER(--MID(feed!D1814,ROW($1:$6),1))*
ROW($1:$6),0),ROW($1:$6))+1,1)*10^ROW($1:$6)/10)</f>
        <v>9</v>
      </c>
      <c r="E257">
        <f>SUMPRODUCT(MID(0&amp;feed!E1814,LARGE(INDEX(ISNUMBER(--MID(feed!E1814,ROW($1:$6),1))*
ROW($1:$6),0),ROW($1:$6))+1,1)*10^ROW($1:$6)/10)</f>
        <v>0</v>
      </c>
      <c r="F257" t="str">
        <f>feed!F1814</f>
        <v>Finest of the 19th century</v>
      </c>
      <c r="G257">
        <f>SUMPRODUCT(MID(0&amp;feed!G1814,LARGE(INDEX(ISNUMBER(--MID(feed!G1814,ROW($1:$6),1))*
ROW($1:$6),0),ROW($1:$6))+1,1)*10^ROW($1:$6)/10)</f>
        <v>0</v>
      </c>
      <c r="H257">
        <f>ROUNDDOWN(G257/4, 0)</f>
        <v>0</v>
      </c>
      <c r="I257" t="str">
        <f>feed!H1814</f>
        <v>Standard</v>
      </c>
      <c r="J257">
        <f>SUMPRODUCT(MID(0&amp;feed!I1814,LARGE(INDEX(ISNUMBER(--MID(feed!I1814,ROW($1:$20),1))*
ROW($1:$20),0),ROW($1:$20))+1,1)*10^ROW($1:$20)/10)</f>
        <v>80</v>
      </c>
      <c r="K257">
        <f>SUMPRODUCT(MID(0&amp;feed!L1814,LARGE(INDEX(ISNUMBER(--MID(feed!L1814,ROW($1:$6),1))*
ROW($1:$6),0),ROW($1:$6))+1,1)*10^ROW($1:$6)/10)</f>
        <v>285</v>
      </c>
      <c r="L257">
        <f>SUMPRODUCT(MID(0&amp;feed!T1814,LARGE(INDEX(ISNUMBER(--MID(feed!T1814,ROW($1:$6),1))*
ROW($1:$6),0),ROW($1:$6))+1,1)*10^ROW($1:$6)/10)</f>
        <v>0</v>
      </c>
      <c r="M257" t="str">
        <f>feed!N1814</f>
        <v>East Indies</v>
      </c>
      <c r="N257">
        <f>SUMPRODUCT(MID(0&amp;feed!U1814,LARGE(INDEX(ISNUMBER(--MID(feed!U1814,ROW($1:$6),1))*
ROW($1:$6),0),ROW($1:$6))+1,1)*10^ROW($1:$6)/10)</f>
        <v>0</v>
      </c>
      <c r="O257" t="str">
        <f>feed!O1814</f>
        <v>Untapped</v>
      </c>
      <c r="P257" t="str">
        <f>feed!P1814</f>
        <v>None</v>
      </c>
      <c r="Q257" s="4">
        <f>IFERROR(LEFT(SUMPRODUCT(MID(0&amp;feed!R1814,LARGE(INDEX(ISNUMBER(--MID(feed!R1814,ROW($1:$6),1))*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ROW($1:$6),0),ROW($1:$6))+1,1)*10^ROW($1:$6)/10))-1)*1,TRIM(LEFT(SUMPRODUCT(MID(0&amp;feed!R1814,LARGE(INDEX(ISNUMBER(--MID(feed!R1814,ROW($1:$6),1))*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ROW($1:$6),0),ROW($1:$6))+1,1)*10^ROW($1:$6)/10))-1)))</f>
        <v>1617</v>
      </c>
      <c r="R257" s="5">
        <f>feed!V1814</f>
        <v>0</v>
      </c>
      <c r="S257" t="str">
        <f>feed!S1814</f>
        <v>http://blocgame.com/stats.php?id=59313</v>
      </c>
      <c r="T257" s="5" t="str">
        <f>feed!W1814</f>
        <v>Nice</v>
      </c>
      <c r="U257" s="5" t="str">
        <f>feed!X1814</f>
        <v>3 Hundred Tons per month</v>
      </c>
      <c r="V257" s="5">
        <f>feed!Y1814</f>
        <v>0</v>
      </c>
    </row>
    <row r="258" spans="1:22" hidden="1" x14ac:dyDescent="0.25">
      <c r="A258" t="str">
        <f>feed!A655</f>
        <v>jOOskoland</v>
      </c>
      <c r="B258" t="str">
        <f>feed!B655</f>
        <v>jOOsko</v>
      </c>
      <c r="C258" t="str">
        <f>feed!K655</f>
        <v>The High Council</v>
      </c>
      <c r="D258">
        <f>SUMPRODUCT(MID(0&amp;feed!D655,LARGE(INDEX(ISNUMBER(--MID(feed!D655,ROW($1:$6),1))*
ROW($1:$6),0),ROW($1:$6))+1,1)*10^ROW($1:$6)/10)</f>
        <v>25</v>
      </c>
      <c r="E258">
        <f>SUMPRODUCT(MID(0&amp;feed!E655,LARGE(INDEX(ISNUMBER(--MID(feed!E655,ROW($1:$6),1))*
ROW($1:$6),0),ROW($1:$6))+1,1)*10^ROW($1:$6)/10)</f>
        <v>0</v>
      </c>
      <c r="F258" t="str">
        <f>feed!F655</f>
        <v>First World War surplus</v>
      </c>
      <c r="G258">
        <f>SUMPRODUCT(MID(0&amp;feed!G655,LARGE(INDEX(ISNUMBER(--MID(feed!G655,ROW($1:$6),1))*
ROW($1:$6),0),ROW($1:$6))+1,1)*10^ROW($1:$6)/10)</f>
        <v>0</v>
      </c>
      <c r="H258">
        <f>ROUNDDOWN(G258/4, 0)</f>
        <v>0</v>
      </c>
      <c r="I258" t="str">
        <f>feed!H655</f>
        <v>Elite</v>
      </c>
      <c r="J258">
        <f>SUMPRODUCT(MID(0&amp;feed!I655,LARGE(INDEX(ISNUMBER(--MID(feed!I655,ROW($1:$20),1))*
ROW($1:$20),0),ROW($1:$20))+1,1)*10^ROW($1:$20)/10)</f>
        <v>79</v>
      </c>
      <c r="K258">
        <f>SUMPRODUCT(MID(0&amp;feed!L655,LARGE(INDEX(ISNUMBER(--MID(feed!L655,ROW($1:$6),1))*
ROW($1:$6),0),ROW($1:$6))+1,1)*10^ROW($1:$6)/10)</f>
        <v>323</v>
      </c>
      <c r="L258">
        <f>SUMPRODUCT(MID(0&amp;feed!T655,LARGE(INDEX(ISNUMBER(--MID(feed!T655,ROW($1:$6),1))*
ROW($1:$6),0),ROW($1:$6))+1,1)*10^ROW($1:$6)/10)</f>
        <v>0</v>
      </c>
      <c r="M258" t="str">
        <f>feed!N655</f>
        <v>Atlas</v>
      </c>
      <c r="N258">
        <f>SUMPRODUCT(MID(0&amp;feed!U655,LARGE(INDEX(ISNUMBER(--MID(feed!U655,ROW($1:$6),1))*
ROW($1:$6),0),ROW($1:$6))+1,1)*10^ROW($1:$6)/10)</f>
        <v>0</v>
      </c>
      <c r="O258" t="str">
        <f>feed!O655</f>
        <v>Untapped</v>
      </c>
      <c r="P258" t="str">
        <f>feed!P655</f>
        <v>None</v>
      </c>
      <c r="Q258" s="4">
        <f>IFERROR(LEFT(SUMPRODUCT(MID(0&amp;feed!R655,LARGE(INDEX(ISNUMBER(--MID(feed!R655,ROW($1:$6),1))*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ROW($1:$6),0),ROW($1:$6))+1,1)*10^ROW($1:$6)/10))-1)*1,TRIM(LEFT(SUMPRODUCT(MID(0&amp;feed!R655,LARGE(INDEX(ISNUMBER(--MID(feed!R655,ROW($1:$6),1))*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ROW($1:$6),0),ROW($1:$6))+1,1)*10^ROW($1:$6)/10))-1)))</f>
        <v>2000</v>
      </c>
      <c r="R258" s="5">
        <f>feed!V655</f>
        <v>0</v>
      </c>
      <c r="S258" t="str">
        <f>feed!S655</f>
        <v>http://blocgame.com/stats.php?id=55410</v>
      </c>
      <c r="T258" s="5" t="str">
        <f>feed!W655</f>
        <v>Nice</v>
      </c>
      <c r="U258" s="5" t="str">
        <f>feed!X655</f>
        <v>2 Hundred Tons per month</v>
      </c>
      <c r="V258" s="5">
        <f>feed!Y655</f>
        <v>0</v>
      </c>
    </row>
    <row r="259" spans="1:22" hidden="1" x14ac:dyDescent="0.25">
      <c r="A259" t="str">
        <f>feed!A605</f>
        <v>oilniggers</v>
      </c>
      <c r="B259" t="str">
        <f>feed!B605</f>
        <v>oilnigger</v>
      </c>
      <c r="C259" t="str">
        <f>feed!K605</f>
        <v>Lithuanian Coalition</v>
      </c>
      <c r="D259">
        <f>SUMPRODUCT(MID(0&amp;feed!D605,LARGE(INDEX(ISNUMBER(--MID(feed!D605,ROW($1:$6),1))*
ROW($1:$6),0),ROW($1:$6))+1,1)*10^ROW($1:$6)/10)</f>
        <v>24</v>
      </c>
      <c r="E259">
        <f>SUMPRODUCT(MID(0&amp;feed!E605,LARGE(INDEX(ISNUMBER(--MID(feed!E605,ROW($1:$6),1))*
ROW($1:$6),0),ROW($1:$6))+1,1)*10^ROW($1:$6)/10)</f>
        <v>0</v>
      </c>
      <c r="F259" t="str">
        <f>feed!F605</f>
        <v>Finest of the 19th century</v>
      </c>
      <c r="G259">
        <f>SUMPRODUCT(MID(0&amp;feed!G605,LARGE(INDEX(ISNUMBER(--MID(feed!G605,ROW($1:$6),1))*
ROW($1:$6),0),ROW($1:$6))+1,1)*10^ROW($1:$6)/10)</f>
        <v>0</v>
      </c>
      <c r="H259">
        <f>ROUNDDOWN(G259/4, 0)</f>
        <v>0</v>
      </c>
      <c r="I259" t="str">
        <f>feed!H605</f>
        <v>Standard</v>
      </c>
      <c r="J259">
        <f>SUMPRODUCT(MID(0&amp;feed!I605,LARGE(INDEX(ISNUMBER(--MID(feed!I605,ROW($1:$20),1))*
ROW($1:$20),0),ROW($1:$20))+1,1)*10^ROW($1:$20)/10)</f>
        <v>79</v>
      </c>
      <c r="K259">
        <f>SUMPRODUCT(MID(0&amp;feed!L605,LARGE(INDEX(ISNUMBER(--MID(feed!L605,ROW($1:$6),1))*
ROW($1:$6),0),ROW($1:$6))+1,1)*10^ROW($1:$6)/10)</f>
        <v>324</v>
      </c>
      <c r="L259">
        <f>SUMPRODUCT(MID(0&amp;feed!T605,LARGE(INDEX(ISNUMBER(--MID(feed!T605,ROW($1:$6),1))*
ROW($1:$6),0),ROW($1:$6))+1,1)*10^ROW($1:$6)/10)</f>
        <v>1381</v>
      </c>
      <c r="M259" t="str">
        <f>feed!N605</f>
        <v>Mesopotamia</v>
      </c>
      <c r="N259">
        <f>SUMPRODUCT(MID(0&amp;feed!U605,LARGE(INDEX(ISNUMBER(--MID(feed!U605,ROW($1:$6),1))*
ROW($1:$6),0),ROW($1:$6))+1,1)*10^ROW($1:$6)/10)</f>
        <v>0</v>
      </c>
      <c r="O259" t="str">
        <f>feed!O605</f>
        <v>Untapped</v>
      </c>
      <c r="P259" t="str">
        <f>feed!P605</f>
        <v>None</v>
      </c>
      <c r="Q259" s="4">
        <f>IFERROR(LEFT(SUMPRODUCT(MID(0&amp;feed!R605,LARGE(INDEX(ISNUMBER(--MID(feed!R605,ROW($1:$6),1))*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ROW($1:$6),0),ROW($1:$6))+1,1)*10^ROW($1:$6)/10))-1)*1,TRIM(LEFT(SUMPRODUCT(MID(0&amp;feed!R605,LARGE(INDEX(ISNUMBER(--MID(feed!R605,ROW($1:$6),1))*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ROW($1:$6),0),ROW($1:$6))+1,1)*10^ROW($1:$6)/10))-1)))</f>
        <v>2000</v>
      </c>
      <c r="R259" s="5">
        <f>feed!V605</f>
        <v>0</v>
      </c>
      <c r="S259" t="str">
        <f>feed!S605</f>
        <v>http://blocgame.com/stats.php?id=62996</v>
      </c>
      <c r="T259" s="5" t="str">
        <f>feed!W605</f>
        <v>Nice</v>
      </c>
      <c r="U259" s="5" t="str">
        <f>feed!X605</f>
        <v>2 Hundred Tons per month</v>
      </c>
      <c r="V259" s="5" t="str">
        <f>feed!Y605</f>
        <v>1 Mbbl per month</v>
      </c>
    </row>
    <row r="260" spans="1:22" hidden="1" x14ac:dyDescent="0.25">
      <c r="A260" t="str">
        <f>feed!A548</f>
        <v>Masketto</v>
      </c>
      <c r="B260" t="str">
        <f>feed!B548</f>
        <v>svidjod</v>
      </c>
      <c r="C260" t="str">
        <f>feed!K548</f>
        <v>Interpol</v>
      </c>
      <c r="D260">
        <f>SUMPRODUCT(MID(0&amp;feed!D548,LARGE(INDEX(ISNUMBER(--MID(feed!D548,ROW($1:$6),1))*
ROW($1:$6),0),ROW($1:$6))+1,1)*10^ROW($1:$6)/10)</f>
        <v>7</v>
      </c>
      <c r="E260">
        <f>SUMPRODUCT(MID(0&amp;feed!E548,LARGE(INDEX(ISNUMBER(--MID(feed!E548,ROW($1:$6),1))*
ROW($1:$6),0),ROW($1:$6))+1,1)*10^ROW($1:$6)/10)</f>
        <v>0</v>
      </c>
      <c r="F260" t="str">
        <f>feed!F548</f>
        <v>Finest of the 19th century</v>
      </c>
      <c r="G260">
        <f>SUMPRODUCT(MID(0&amp;feed!G548,LARGE(INDEX(ISNUMBER(--MID(feed!G548,ROW($1:$6),1))*
ROW($1:$6),0),ROW($1:$6))+1,1)*10^ROW($1:$6)/10)</f>
        <v>0</v>
      </c>
      <c r="H260">
        <f>ROUNDDOWN(G260/4, 0)</f>
        <v>0</v>
      </c>
      <c r="I260" t="str">
        <f>feed!H548</f>
        <v>Poor</v>
      </c>
      <c r="J260">
        <f>SUMPRODUCT(MID(0&amp;feed!I548,LARGE(INDEX(ISNUMBER(--MID(feed!I548,ROW($1:$20),1))*
ROW($1:$20),0),ROW($1:$20))+1,1)*10^ROW($1:$20)/10)</f>
        <v>79</v>
      </c>
      <c r="K260">
        <f>SUMPRODUCT(MID(0&amp;feed!L548,LARGE(INDEX(ISNUMBER(--MID(feed!L548,ROW($1:$6),1))*
ROW($1:$6),0),ROW($1:$6))+1,1)*10^ROW($1:$6)/10)</f>
        <v>325</v>
      </c>
      <c r="L260">
        <f>SUMPRODUCT(MID(0&amp;feed!T548,LARGE(INDEX(ISNUMBER(--MID(feed!T548,ROW($1:$6),1))*
ROW($1:$6),0),ROW($1:$6))+1,1)*10^ROW($1:$6)/10)</f>
        <v>1170</v>
      </c>
      <c r="M260" t="str">
        <f>feed!N548</f>
        <v>Gran Colombia</v>
      </c>
      <c r="N260">
        <f>SUMPRODUCT(MID(0&amp;feed!U548,LARGE(INDEX(ISNUMBER(--MID(feed!U548,ROW($1:$6),1))*
ROW($1:$6),0),ROW($1:$6))+1,1)*10^ROW($1:$6)/10)</f>
        <v>0</v>
      </c>
      <c r="O260" t="str">
        <f>feed!O548</f>
        <v>Untapped</v>
      </c>
      <c r="P260" t="str">
        <f>feed!P548</f>
        <v>None</v>
      </c>
      <c r="Q260" s="4">
        <f>IFERROR(LEFT(SUMPRODUCT(MID(0&amp;feed!R548,LARGE(INDEX(ISNUMBER(--MID(feed!R548,ROW($1:$6),1))*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ROW($1:$6),0),ROW($1:$6))+1,1)*10^ROW($1:$6)/10))-1)*1,TRIM(LEFT(SUMPRODUCT(MID(0&amp;feed!R548,LARGE(INDEX(ISNUMBER(--MID(feed!R548,ROW($1:$6),1))*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ROW($1:$6),0),ROW($1:$6))+1,1)*10^ROW($1:$6)/10))-1)))</f>
        <v>1940</v>
      </c>
      <c r="R260" s="5">
        <f>feed!V548</f>
        <v>0</v>
      </c>
      <c r="S260" t="str">
        <f>feed!S548</f>
        <v>http://blocgame.com/stats.php?id=55437</v>
      </c>
      <c r="T260" s="5" t="str">
        <f>feed!W548</f>
        <v>Nice</v>
      </c>
      <c r="U260" s="5" t="str">
        <f>feed!X548</f>
        <v>3 Hundred Tons per month</v>
      </c>
      <c r="V260" s="5" t="str">
        <f>feed!Y548</f>
        <v>2 Mbbl per month</v>
      </c>
    </row>
    <row r="261" spans="1:22" hidden="1" x14ac:dyDescent="0.25">
      <c r="A261" t="str">
        <f>feed!A1338</f>
        <v>Inoki</v>
      </c>
      <c r="B261" t="str">
        <f>feed!B1338</f>
        <v>sean10mm</v>
      </c>
      <c r="C261">
        <f>feed!K1338</f>
        <v>0</v>
      </c>
      <c r="D261">
        <f>SUMPRODUCT(MID(0&amp;feed!D1338,LARGE(INDEX(ISNUMBER(--MID(feed!D1338,ROW($1:$6),1))*
ROW($1:$6),0),ROW($1:$6))+1,1)*10^ROW($1:$6)/10)</f>
        <v>25</v>
      </c>
      <c r="E261">
        <f>SUMPRODUCT(MID(0&amp;feed!E1338,LARGE(INDEX(ISNUMBER(--MID(feed!E1338,ROW($1:$6),1))*
ROW($1:$6),0),ROW($1:$6))+1,1)*10^ROW($1:$6)/10)</f>
        <v>0</v>
      </c>
      <c r="F261" t="str">
        <f>feed!F1338</f>
        <v>First World War surplus</v>
      </c>
      <c r="G261">
        <f>SUMPRODUCT(MID(0&amp;feed!G1338,LARGE(INDEX(ISNUMBER(--MID(feed!G1338,ROW($1:$6),1))*
ROW($1:$6),0),ROW($1:$6))+1,1)*10^ROW($1:$6)/10)</f>
        <v>0</v>
      </c>
      <c r="H261">
        <f>ROUNDDOWN(G261/4, 0)</f>
        <v>0</v>
      </c>
      <c r="I261" t="str">
        <f>feed!H1338</f>
        <v>Elite</v>
      </c>
      <c r="J261">
        <f>SUMPRODUCT(MID(0&amp;feed!I1338,LARGE(INDEX(ISNUMBER(--MID(feed!I1338,ROW($1:$20),1))*
ROW($1:$20),0),ROW($1:$20))+1,1)*10^ROW($1:$20)/10)</f>
        <v>79</v>
      </c>
      <c r="K261">
        <f>SUMPRODUCT(MID(0&amp;feed!L1338,LARGE(INDEX(ISNUMBER(--MID(feed!L1338,ROW($1:$6),1))*
ROW($1:$6),0),ROW($1:$6))+1,1)*10^ROW($1:$6)/10)</f>
        <v>312</v>
      </c>
      <c r="L261">
        <f>SUMPRODUCT(MID(0&amp;feed!T1338,LARGE(INDEX(ISNUMBER(--MID(feed!T1338,ROW($1:$6),1))*
ROW($1:$6),0),ROW($1:$6))+1,1)*10^ROW($1:$6)/10)</f>
        <v>244</v>
      </c>
      <c r="M261" t="str">
        <f>feed!N1338</f>
        <v>Pacific Rim</v>
      </c>
      <c r="N261">
        <f>SUMPRODUCT(MID(0&amp;feed!U1338,LARGE(INDEX(ISNUMBER(--MID(feed!U1338,ROW($1:$6),1))*
ROW($1:$6),0),ROW($1:$6))+1,1)*10^ROW($1:$6)/10)</f>
        <v>0</v>
      </c>
      <c r="O261" t="str">
        <f>feed!O1338</f>
        <v>Untapped</v>
      </c>
      <c r="P261" t="str">
        <f>feed!P1338</f>
        <v>None</v>
      </c>
      <c r="Q261" s="4">
        <f>IFERROR(LEFT(SUMPRODUCT(MID(0&amp;feed!R1338,LARGE(INDEX(ISNUMBER(--MID(feed!R1338,ROW($1:$6),1))*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ROW($1:$6),0),ROW($1:$6))+1,1)*10^ROW($1:$6)/10))-1)*1,TRIM(LEFT(SUMPRODUCT(MID(0&amp;feed!R1338,LARGE(INDEX(ISNUMBER(--MID(feed!R1338,ROW($1:$6),1))*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ROW($1:$6),0),ROW($1:$6))+1,1)*10^ROW($1:$6)/10))-1)))</f>
        <v>2000</v>
      </c>
      <c r="R261" s="5">
        <f>feed!V1338</f>
        <v>0</v>
      </c>
      <c r="S261" t="str">
        <f>feed!S1338</f>
        <v>http://blocgame.com/stats.php?id=63009</v>
      </c>
      <c r="T261" s="5" t="str">
        <f>feed!W1338</f>
        <v>Nice</v>
      </c>
      <c r="U261" s="5" t="str">
        <f>feed!X1338</f>
        <v>3 Hundred Tons per month</v>
      </c>
      <c r="V261" s="5">
        <f>feed!Y1338</f>
        <v>0</v>
      </c>
    </row>
    <row r="262" spans="1:22" hidden="1" x14ac:dyDescent="0.25">
      <c r="A262" t="str">
        <f>feed!A1032</f>
        <v>Fakijistan</v>
      </c>
      <c r="B262" t="str">
        <f>feed!B1032</f>
        <v>FakeMatty</v>
      </c>
      <c r="C262">
        <f>feed!K1032</f>
        <v>0</v>
      </c>
      <c r="D262">
        <f>SUMPRODUCT(MID(0&amp;feed!D1032,LARGE(INDEX(ISNUMBER(--MID(feed!D1032,ROW($1:$6),1))*
ROW($1:$6),0),ROW($1:$6))+1,1)*10^ROW($1:$6)/10)</f>
        <v>25</v>
      </c>
      <c r="E262">
        <f>SUMPRODUCT(MID(0&amp;feed!E1032,LARGE(INDEX(ISNUMBER(--MID(feed!E1032,ROW($1:$6),1))*
ROW($1:$6),0),ROW($1:$6))+1,1)*10^ROW($1:$6)/10)</f>
        <v>0</v>
      </c>
      <c r="F262" t="str">
        <f>feed!F1032</f>
        <v>First World War surplus</v>
      </c>
      <c r="G262">
        <f>SUMPRODUCT(MID(0&amp;feed!G1032,LARGE(INDEX(ISNUMBER(--MID(feed!G1032,ROW($1:$6),1))*
ROW($1:$6),0),ROW($1:$6))+1,1)*10^ROW($1:$6)/10)</f>
        <v>0</v>
      </c>
      <c r="H262">
        <f>ROUNDDOWN(G262/4, 0)</f>
        <v>0</v>
      </c>
      <c r="I262" t="str">
        <f>feed!H1032</f>
        <v>Elite</v>
      </c>
      <c r="J262">
        <f>SUMPRODUCT(MID(0&amp;feed!I1032,LARGE(INDEX(ISNUMBER(--MID(feed!I1032,ROW($1:$20),1))*
ROW($1:$20),0),ROW($1:$20))+1,1)*10^ROW($1:$20)/10)</f>
        <v>79</v>
      </c>
      <c r="K262">
        <f>SUMPRODUCT(MID(0&amp;feed!L1032,LARGE(INDEX(ISNUMBER(--MID(feed!L1032,ROW($1:$6),1))*
ROW($1:$6),0),ROW($1:$6))+1,1)*10^ROW($1:$6)/10)</f>
        <v>318</v>
      </c>
      <c r="L262">
        <f>SUMPRODUCT(MID(0&amp;feed!T1032,LARGE(INDEX(ISNUMBER(--MID(feed!T1032,ROW($1:$6),1))*
ROW($1:$6),0),ROW($1:$6))+1,1)*10^ROW($1:$6)/10)</f>
        <v>223</v>
      </c>
      <c r="M262" t="str">
        <f>feed!N1032</f>
        <v>Indochina</v>
      </c>
      <c r="N262">
        <f>SUMPRODUCT(MID(0&amp;feed!U1032,LARGE(INDEX(ISNUMBER(--MID(feed!U1032,ROW($1:$6),1))*
ROW($1:$6),0),ROW($1:$6))+1,1)*10^ROW($1:$6)/10)</f>
        <v>0</v>
      </c>
      <c r="O262" t="str">
        <f>feed!O1032</f>
        <v>Untapped</v>
      </c>
      <c r="P262" t="str">
        <f>feed!P1032</f>
        <v>None</v>
      </c>
      <c r="Q262" s="4">
        <f>IFERROR(LEFT(SUMPRODUCT(MID(0&amp;feed!R1032,LARGE(INDEX(ISNUMBER(--MID(feed!R1032,ROW($1:$6),1))*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ROW($1:$6),0),ROW($1:$6))+1,1)*10^ROW($1:$6)/10))-1)*1,TRIM(LEFT(SUMPRODUCT(MID(0&amp;feed!R1032,LARGE(INDEX(ISNUMBER(--MID(feed!R1032,ROW($1:$6),1))*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ROW($1:$6),0),ROW($1:$6))+1,1)*10^ROW($1:$6)/10))-1)))</f>
        <v>2000</v>
      </c>
      <c r="R262" s="5">
        <f>feed!V1032</f>
        <v>0</v>
      </c>
      <c r="S262" t="str">
        <f>feed!S1032</f>
        <v>http://blocgame.com/stats.php?id=63018</v>
      </c>
      <c r="T262" s="5" t="str">
        <f>feed!W1032</f>
        <v>Nice</v>
      </c>
      <c r="U262" s="5" t="str">
        <f>feed!X1032</f>
        <v>2 Hundred Tons per month</v>
      </c>
      <c r="V262" s="5" t="str">
        <f>feed!Y1032</f>
        <v>1 Mbbl per month</v>
      </c>
    </row>
    <row r="263" spans="1:22" hidden="1" x14ac:dyDescent="0.25">
      <c r="A263" t="str">
        <f>feed!A425</f>
        <v>the New Commons</v>
      </c>
      <c r="B263" t="str">
        <f>feed!B425</f>
        <v>GasMaskRat</v>
      </c>
      <c r="C263">
        <f>feed!K425</f>
        <v>0</v>
      </c>
      <c r="D263">
        <f>SUMPRODUCT(MID(0&amp;feed!D425,LARGE(INDEX(ISNUMBER(--MID(feed!D425,ROW($1:$6),1))*
ROW($1:$6),0),ROW($1:$6))+1,1)*10^ROW($1:$6)/10)</f>
        <v>20</v>
      </c>
      <c r="E263">
        <f>SUMPRODUCT(MID(0&amp;feed!E425,LARGE(INDEX(ISNUMBER(--MID(feed!E425,ROW($1:$6),1))*
ROW($1:$6),0),ROW($1:$6))+1,1)*10^ROW($1:$6)/10)</f>
        <v>0</v>
      </c>
      <c r="F263" t="str">
        <f>feed!F425</f>
        <v>Finest of the 19th century</v>
      </c>
      <c r="G263">
        <f>SUMPRODUCT(MID(0&amp;feed!G425,LARGE(INDEX(ISNUMBER(--MID(feed!G425,ROW($1:$6),1))*
ROW($1:$6),0),ROW($1:$6))+1,1)*10^ROW($1:$6)/10)</f>
        <v>0</v>
      </c>
      <c r="H263">
        <f>ROUNDDOWN(G263/4, 0)</f>
        <v>0</v>
      </c>
      <c r="I263" t="str">
        <f>feed!H425</f>
        <v>Standard</v>
      </c>
      <c r="J263">
        <f>SUMPRODUCT(MID(0&amp;feed!I425,LARGE(INDEX(ISNUMBER(--MID(feed!I425,ROW($1:$20),1))*
ROW($1:$20),0),ROW($1:$20))+1,1)*10^ROW($1:$20)/10)</f>
        <v>79</v>
      </c>
      <c r="K263">
        <f>SUMPRODUCT(MID(0&amp;feed!L425,LARGE(INDEX(ISNUMBER(--MID(feed!L425,ROW($1:$6),1))*
ROW($1:$6),0),ROW($1:$6))+1,1)*10^ROW($1:$6)/10)</f>
        <v>330</v>
      </c>
      <c r="L263">
        <f>SUMPRODUCT(MID(0&amp;feed!T425,LARGE(INDEX(ISNUMBER(--MID(feed!T425,ROW($1:$6),1))*
ROW($1:$6),0),ROW($1:$6))+1,1)*10^ROW($1:$6)/10)</f>
        <v>0</v>
      </c>
      <c r="M263" t="str">
        <f>feed!N425</f>
        <v>Caribbean</v>
      </c>
      <c r="N263">
        <f>SUMPRODUCT(MID(0&amp;feed!U425,LARGE(INDEX(ISNUMBER(--MID(feed!U425,ROW($1:$6),1))*
ROW($1:$6),0),ROW($1:$6))+1,1)*10^ROW($1:$6)/10)</f>
        <v>0</v>
      </c>
      <c r="O263" t="str">
        <f>feed!O425</f>
        <v>Untapped</v>
      </c>
      <c r="P263" t="str">
        <f>feed!P425</f>
        <v>None</v>
      </c>
      <c r="Q263" s="4">
        <f>IFERROR(LEFT(SUMPRODUCT(MID(0&amp;feed!R425,LARGE(INDEX(ISNUMBER(--MID(feed!R425,ROW($1:$6),1))*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ROW($1:$6),0),ROW($1:$6))+1,1)*10^ROW($1:$6)/10))-1)*1,TRIM(LEFT(SUMPRODUCT(MID(0&amp;feed!R425,LARGE(INDEX(ISNUMBER(--MID(feed!R425,ROW($1:$6),1))*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ROW($1:$6),0),ROW($1:$6))+1,1)*10^ROW($1:$6)/10))-1)))</f>
        <v>2000</v>
      </c>
      <c r="R263" s="5">
        <f>feed!V425</f>
        <v>0</v>
      </c>
      <c r="S263" t="str">
        <f>feed!S425</f>
        <v>http://blocgame.com/stats.php?id=41851</v>
      </c>
      <c r="T263" s="5" t="str">
        <f>feed!W425</f>
        <v>Nice</v>
      </c>
      <c r="U263" s="5" t="str">
        <f>feed!X425</f>
        <v>3 Hundred Tons per month</v>
      </c>
      <c r="V263" s="5">
        <f>feed!Y425</f>
        <v>0</v>
      </c>
    </row>
    <row r="264" spans="1:22" hidden="1" x14ac:dyDescent="0.25">
      <c r="A264" t="str">
        <f>feed!A438</f>
        <v>Imperials</v>
      </c>
      <c r="B264" t="str">
        <f>feed!B438</f>
        <v>TheRecedingCoder</v>
      </c>
      <c r="C264">
        <f>feed!K438</f>
        <v>0</v>
      </c>
      <c r="D264">
        <f>SUMPRODUCT(MID(0&amp;feed!D438,LARGE(INDEX(ISNUMBER(--MID(feed!D438,ROW($1:$6),1))*
ROW($1:$6),0),ROW($1:$6))+1,1)*10^ROW($1:$6)/10)</f>
        <v>20</v>
      </c>
      <c r="E264">
        <f>SUMPRODUCT(MID(0&amp;feed!E438,LARGE(INDEX(ISNUMBER(--MID(feed!E438,ROW($1:$6),1))*
ROW($1:$6),0),ROW($1:$6))+1,1)*10^ROW($1:$6)/10)</f>
        <v>0</v>
      </c>
      <c r="F264" t="str">
        <f>feed!F438</f>
        <v>Finest of the 19th century</v>
      </c>
      <c r="G264">
        <f>SUMPRODUCT(MID(0&amp;feed!G438,LARGE(INDEX(ISNUMBER(--MID(feed!G438,ROW($1:$6),1))*
ROW($1:$6),0),ROW($1:$6))+1,1)*10^ROW($1:$6)/10)</f>
        <v>0</v>
      </c>
      <c r="H264">
        <f>ROUNDDOWN(G264/4, 0)</f>
        <v>0</v>
      </c>
      <c r="I264" t="str">
        <f>feed!H438</f>
        <v>Standard</v>
      </c>
      <c r="J264">
        <f>SUMPRODUCT(MID(0&amp;feed!I438,LARGE(INDEX(ISNUMBER(--MID(feed!I438,ROW($1:$20),1))*
ROW($1:$20),0),ROW($1:$20))+1,1)*10^ROW($1:$20)/10)</f>
        <v>79</v>
      </c>
      <c r="K264">
        <f>SUMPRODUCT(MID(0&amp;feed!L438,LARGE(INDEX(ISNUMBER(--MID(feed!L438,ROW($1:$6),1))*
ROW($1:$6),0),ROW($1:$6))+1,1)*10^ROW($1:$6)/10)</f>
        <v>330</v>
      </c>
      <c r="L264">
        <f>SUMPRODUCT(MID(0&amp;feed!T438,LARGE(INDEX(ISNUMBER(--MID(feed!T438,ROW($1:$6),1))*
ROW($1:$6),0),ROW($1:$6))+1,1)*10^ROW($1:$6)/10)</f>
        <v>0</v>
      </c>
      <c r="M264" t="str">
        <f>feed!N438</f>
        <v>Pacific Rim</v>
      </c>
      <c r="N264">
        <f>SUMPRODUCT(MID(0&amp;feed!U438,LARGE(INDEX(ISNUMBER(--MID(feed!U438,ROW($1:$6),1))*
ROW($1:$6),0),ROW($1:$6))+1,1)*10^ROW($1:$6)/10)</f>
        <v>0</v>
      </c>
      <c r="O264" t="str">
        <f>feed!O438</f>
        <v>Untapped</v>
      </c>
      <c r="P264" t="str">
        <f>feed!P438</f>
        <v>None</v>
      </c>
      <c r="Q264" s="4">
        <f>IFERROR(LEFT(SUMPRODUCT(MID(0&amp;feed!R438,LARGE(INDEX(ISNUMBER(--MID(feed!R438,ROW($1:$6),1))*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ROW($1:$6),0),ROW($1:$6))+1,1)*10^ROW($1:$6)/10))-1)*1,TRIM(LEFT(SUMPRODUCT(MID(0&amp;feed!R438,LARGE(INDEX(ISNUMBER(--MID(feed!R438,ROW($1:$6),1))*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ROW($1:$6),0),ROW($1:$6))+1,1)*10^ROW($1:$6)/10))-1)))</f>
        <v>2000</v>
      </c>
      <c r="R264" s="5">
        <f>feed!V438</f>
        <v>0</v>
      </c>
      <c r="S264" t="str">
        <f>feed!S438</f>
        <v>http://blocgame.com/stats.php?id=55618</v>
      </c>
      <c r="T264" s="5" t="str">
        <f>feed!W438</f>
        <v>Nice</v>
      </c>
      <c r="U264" s="5" t="str">
        <f>feed!X438</f>
        <v>2 Hundred Tons per month</v>
      </c>
      <c r="V264" s="5">
        <f>feed!Y438</f>
        <v>0</v>
      </c>
    </row>
    <row r="265" spans="1:22" hidden="1" x14ac:dyDescent="0.25">
      <c r="A265" t="str">
        <f>feed!A457</f>
        <v>Chillhouse</v>
      </c>
      <c r="B265" t="str">
        <f>feed!B457</f>
        <v>Chillhouse I</v>
      </c>
      <c r="C265">
        <f>feed!K457</f>
        <v>0</v>
      </c>
      <c r="D265">
        <f>SUMPRODUCT(MID(0&amp;feed!D457,LARGE(INDEX(ISNUMBER(--MID(feed!D457,ROW($1:$6),1))*
ROW($1:$6),0),ROW($1:$6))+1,1)*10^ROW($1:$6)/10)</f>
        <v>20</v>
      </c>
      <c r="E265">
        <f>SUMPRODUCT(MID(0&amp;feed!E457,LARGE(INDEX(ISNUMBER(--MID(feed!E457,ROW($1:$6),1))*
ROW($1:$6),0),ROW($1:$6))+1,1)*10^ROW($1:$6)/10)</f>
        <v>0</v>
      </c>
      <c r="F265" t="str">
        <f>feed!F457</f>
        <v>Finest of the 19th century</v>
      </c>
      <c r="G265">
        <f>SUMPRODUCT(MID(0&amp;feed!G457,LARGE(INDEX(ISNUMBER(--MID(feed!G457,ROW($1:$6),1))*
ROW($1:$6),0),ROW($1:$6))+1,1)*10^ROW($1:$6)/10)</f>
        <v>0</v>
      </c>
      <c r="H265">
        <f>ROUNDDOWN(G265/4, 0)</f>
        <v>0</v>
      </c>
      <c r="I265" t="str">
        <f>feed!H457</f>
        <v>Standard</v>
      </c>
      <c r="J265">
        <f>SUMPRODUCT(MID(0&amp;feed!I457,LARGE(INDEX(ISNUMBER(--MID(feed!I457,ROW($1:$20),1))*
ROW($1:$20),0),ROW($1:$20))+1,1)*10^ROW($1:$20)/10)</f>
        <v>79</v>
      </c>
      <c r="K265">
        <f>SUMPRODUCT(MID(0&amp;feed!L457,LARGE(INDEX(ISNUMBER(--MID(feed!L457,ROW($1:$6),1))*
ROW($1:$6),0),ROW($1:$6))+1,1)*10^ROW($1:$6)/10)</f>
        <v>330</v>
      </c>
      <c r="L265">
        <f>SUMPRODUCT(MID(0&amp;feed!T457,LARGE(INDEX(ISNUMBER(--MID(feed!T457,ROW($1:$6),1))*
ROW($1:$6),0),ROW($1:$6))+1,1)*10^ROW($1:$6)/10)</f>
        <v>0</v>
      </c>
      <c r="M265" t="str">
        <f>feed!N457</f>
        <v>Pacific Rim</v>
      </c>
      <c r="N265">
        <f>SUMPRODUCT(MID(0&amp;feed!U457,LARGE(INDEX(ISNUMBER(--MID(feed!U457,ROW($1:$6),1))*
ROW($1:$6),0),ROW($1:$6))+1,1)*10^ROW($1:$6)/10)</f>
        <v>0</v>
      </c>
      <c r="O265" t="str">
        <f>feed!O457</f>
        <v>Untapped</v>
      </c>
      <c r="P265" t="str">
        <f>feed!P457</f>
        <v>None</v>
      </c>
      <c r="Q265" s="4">
        <f>IFERROR(LEFT(SUMPRODUCT(MID(0&amp;feed!R457,LARGE(INDEX(ISNUMBER(--MID(feed!R457,ROW($1:$6),1))*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ROW($1:$6),0),ROW($1:$6))+1,1)*10^ROW($1:$6)/10))-1)*1,TRIM(LEFT(SUMPRODUCT(MID(0&amp;feed!R457,LARGE(INDEX(ISNUMBER(--MID(feed!R457,ROW($1:$6),1))*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ROW($1:$6),0),ROW($1:$6))+1,1)*10^ROW($1:$6)/10))-1)))</f>
        <v>2000</v>
      </c>
      <c r="R265" s="5">
        <f>feed!V457</f>
        <v>0</v>
      </c>
      <c r="S265" t="str">
        <f>feed!S457</f>
        <v>http://blocgame.com/stats.php?id=63010</v>
      </c>
      <c r="T265" s="5" t="str">
        <f>feed!W457</f>
        <v>Nice</v>
      </c>
      <c r="U265" s="5" t="str">
        <f>feed!X457</f>
        <v>2 Hundred Tons per month</v>
      </c>
      <c r="V265" s="5">
        <f>feed!Y457</f>
        <v>0</v>
      </c>
    </row>
    <row r="266" spans="1:22" hidden="1" x14ac:dyDescent="0.25">
      <c r="A266" t="str">
        <f>feed!A694</f>
        <v>Cinque</v>
      </c>
      <c r="B266" t="str">
        <f>feed!B694</f>
        <v>Makarov</v>
      </c>
      <c r="C266">
        <f>feed!K694</f>
        <v>0</v>
      </c>
      <c r="D266">
        <f>SUMPRODUCT(MID(0&amp;feed!D694,LARGE(INDEX(ISNUMBER(--MID(feed!D694,ROW($1:$6),1))*
ROW($1:$6),0),ROW($1:$6))+1,1)*10^ROW($1:$6)/10)</f>
        <v>20</v>
      </c>
      <c r="E266">
        <f>SUMPRODUCT(MID(0&amp;feed!E694,LARGE(INDEX(ISNUMBER(--MID(feed!E694,ROW($1:$6),1))*
ROW($1:$6),0),ROW($1:$6))+1,1)*10^ROW($1:$6)/10)</f>
        <v>0</v>
      </c>
      <c r="F266" t="str">
        <f>feed!F694</f>
        <v>Finest of the 19th century</v>
      </c>
      <c r="G266">
        <f>SUMPRODUCT(MID(0&amp;feed!G694,LARGE(INDEX(ISNUMBER(--MID(feed!G694,ROW($1:$6),1))*
ROW($1:$6),0),ROW($1:$6))+1,1)*10^ROW($1:$6)/10)</f>
        <v>0</v>
      </c>
      <c r="H266">
        <f>ROUNDDOWN(G266/4, 0)</f>
        <v>0</v>
      </c>
      <c r="I266" t="str">
        <f>feed!H694</f>
        <v>Standard</v>
      </c>
      <c r="J266">
        <f>SUMPRODUCT(MID(0&amp;feed!I694,LARGE(INDEX(ISNUMBER(--MID(feed!I694,ROW($1:$20),1))*
ROW($1:$20),0),ROW($1:$20))+1,1)*10^ROW($1:$20)/10)</f>
        <v>79</v>
      </c>
      <c r="K266">
        <f>SUMPRODUCT(MID(0&amp;feed!L694,LARGE(INDEX(ISNUMBER(--MID(feed!L694,ROW($1:$6),1))*
ROW($1:$6),0),ROW($1:$6))+1,1)*10^ROW($1:$6)/10)</f>
        <v>320</v>
      </c>
      <c r="L266">
        <f>SUMPRODUCT(MID(0&amp;feed!T694,LARGE(INDEX(ISNUMBER(--MID(feed!T694,ROW($1:$6),1))*
ROW($1:$6),0),ROW($1:$6))+1,1)*10^ROW($1:$6)/10)</f>
        <v>0</v>
      </c>
      <c r="M266" t="str">
        <f>feed!N694</f>
        <v>East Indies</v>
      </c>
      <c r="N266">
        <f>SUMPRODUCT(MID(0&amp;feed!U694,LARGE(INDEX(ISNUMBER(--MID(feed!U694,ROW($1:$6),1))*
ROW($1:$6),0),ROW($1:$6))+1,1)*10^ROW($1:$6)/10)</f>
        <v>0</v>
      </c>
      <c r="O266" t="str">
        <f>feed!O694</f>
        <v>Untapped</v>
      </c>
      <c r="P266" t="str">
        <f>feed!P694</f>
        <v>None</v>
      </c>
      <c r="Q266" s="4">
        <f>IFERROR(LEFT(SUMPRODUCT(MID(0&amp;feed!R694,LARGE(INDEX(ISNUMBER(--MID(feed!R694,ROW($1:$6),1))*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ROW($1:$6),0),ROW($1:$6))+1,1)*10^ROW($1:$6)/10))-1)*1,TRIM(LEFT(SUMPRODUCT(MID(0&amp;feed!R694,LARGE(INDEX(ISNUMBER(--MID(feed!R694,ROW($1:$6),1))*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ROW($1:$6),0),ROW($1:$6))+1,1)*10^ROW($1:$6)/10))-1)))</f>
        <v>2000</v>
      </c>
      <c r="R266" s="5">
        <f>feed!V694</f>
        <v>0</v>
      </c>
      <c r="S266" t="str">
        <f>feed!S694</f>
        <v>http://blocgame.com/stats.php?id=60884</v>
      </c>
      <c r="T266" s="5" t="str">
        <f>feed!W694</f>
        <v>Nice</v>
      </c>
      <c r="U266" s="5" t="str">
        <f>feed!X694</f>
        <v>2 Hundred Tons per month</v>
      </c>
      <c r="V266" s="5">
        <f>feed!Y694</f>
        <v>0</v>
      </c>
    </row>
    <row r="267" spans="1:22" hidden="1" x14ac:dyDescent="0.25">
      <c r="A267" t="str">
        <f>feed!A1002</f>
        <v>Gethas</v>
      </c>
      <c r="B267" t="str">
        <f>feed!B1002</f>
        <v>Sevatar</v>
      </c>
      <c r="C267">
        <f>feed!K1002</f>
        <v>0</v>
      </c>
      <c r="D267">
        <f>SUMPRODUCT(MID(0&amp;feed!D1002,LARGE(INDEX(ISNUMBER(--MID(feed!D1002,ROW($1:$6),1))*
ROW($1:$6),0),ROW($1:$6))+1,1)*10^ROW($1:$6)/10)</f>
        <v>25</v>
      </c>
      <c r="E267">
        <f>SUMPRODUCT(MID(0&amp;feed!E1002,LARGE(INDEX(ISNUMBER(--MID(feed!E1002,ROW($1:$6),1))*
ROW($1:$6),0),ROW($1:$6))+1,1)*10^ROW($1:$6)/10)</f>
        <v>0</v>
      </c>
      <c r="F267" t="str">
        <f>feed!F1002</f>
        <v>First World War surplus</v>
      </c>
      <c r="G267">
        <f>SUMPRODUCT(MID(0&amp;feed!G1002,LARGE(INDEX(ISNUMBER(--MID(feed!G1002,ROW($1:$6),1))*
ROW($1:$6),0),ROW($1:$6))+1,1)*10^ROW($1:$6)/10)</f>
        <v>0</v>
      </c>
      <c r="H267">
        <f>ROUNDDOWN(G267/4, 0)</f>
        <v>0</v>
      </c>
      <c r="I267" t="str">
        <f>feed!H1002</f>
        <v>Elite</v>
      </c>
      <c r="J267">
        <f>SUMPRODUCT(MID(0&amp;feed!I1002,LARGE(INDEX(ISNUMBER(--MID(feed!I1002,ROW($1:$20),1))*
ROW($1:$20),0),ROW($1:$20))+1,1)*10^ROW($1:$20)/10)</f>
        <v>79</v>
      </c>
      <c r="K267">
        <f>SUMPRODUCT(MID(0&amp;feed!L1002,LARGE(INDEX(ISNUMBER(--MID(feed!L1002,ROW($1:$6),1))*
ROW($1:$6),0),ROW($1:$6))+1,1)*10^ROW($1:$6)/10)</f>
        <v>318</v>
      </c>
      <c r="L267">
        <f>SUMPRODUCT(MID(0&amp;feed!T1002,LARGE(INDEX(ISNUMBER(--MID(feed!T1002,ROW($1:$6),1))*
ROW($1:$6),0),ROW($1:$6))+1,1)*10^ROW($1:$6)/10)</f>
        <v>0</v>
      </c>
      <c r="M267" t="str">
        <f>feed!N1002</f>
        <v>Southern Africa</v>
      </c>
      <c r="N267">
        <f>SUMPRODUCT(MID(0&amp;feed!U1002,LARGE(INDEX(ISNUMBER(--MID(feed!U1002,ROW($1:$6),1))*
ROW($1:$6),0),ROW($1:$6))+1,1)*10^ROW($1:$6)/10)</f>
        <v>0</v>
      </c>
      <c r="O267" t="str">
        <f>feed!O1002</f>
        <v>Untapped</v>
      </c>
      <c r="P267" t="str">
        <f>feed!P1002</f>
        <v>None</v>
      </c>
      <c r="Q267" s="4">
        <f>IFERROR(LEFT(SUMPRODUCT(MID(0&amp;feed!R1002,LARGE(INDEX(ISNUMBER(--MID(feed!R1002,ROW($1:$6),1))*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ROW($1:$6),0),ROW($1:$6))+1,1)*10^ROW($1:$6)/10))-1)*1,TRIM(LEFT(SUMPRODUCT(MID(0&amp;feed!R1002,LARGE(INDEX(ISNUMBER(--MID(feed!R1002,ROW($1:$6),1))*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ROW($1:$6),0),ROW($1:$6))+1,1)*10^ROW($1:$6)/10))-1)))</f>
        <v>2000</v>
      </c>
      <c r="R267" s="5">
        <f>feed!V1002</f>
        <v>0</v>
      </c>
      <c r="S267" t="str">
        <f>feed!S1002</f>
        <v>http://blocgame.com/stats.php?id=48515</v>
      </c>
      <c r="T267" s="5" t="str">
        <f>feed!W1002</f>
        <v>Nice</v>
      </c>
      <c r="U267" s="5" t="str">
        <f>feed!X1002</f>
        <v>2 Hundred Tons per month</v>
      </c>
      <c r="V267" s="5">
        <f>feed!Y1002</f>
        <v>0</v>
      </c>
    </row>
    <row r="268" spans="1:22" hidden="1" x14ac:dyDescent="0.25">
      <c r="A268" t="str">
        <f>feed!A1339</f>
        <v>Alderann2</v>
      </c>
      <c r="B268" t="str">
        <f>feed!B1339</f>
        <v>DarthYoda</v>
      </c>
      <c r="C268">
        <f>feed!K1339</f>
        <v>0</v>
      </c>
      <c r="D268">
        <f>SUMPRODUCT(MID(0&amp;feed!D1339,LARGE(INDEX(ISNUMBER(--MID(feed!D1339,ROW($1:$6),1))*
ROW($1:$6),0),ROW($1:$6))+1,1)*10^ROW($1:$6)/10)</f>
        <v>22</v>
      </c>
      <c r="E268">
        <f>SUMPRODUCT(MID(0&amp;feed!E1339,LARGE(INDEX(ISNUMBER(--MID(feed!E1339,ROW($1:$6),1))*
ROW($1:$6),0),ROW($1:$6))+1,1)*10^ROW($1:$6)/10)</f>
        <v>0</v>
      </c>
      <c r="F268" t="str">
        <f>feed!F1339</f>
        <v>Finest of the 19th century</v>
      </c>
      <c r="G268">
        <f>SUMPRODUCT(MID(0&amp;feed!G1339,LARGE(INDEX(ISNUMBER(--MID(feed!G1339,ROW($1:$6),1))*
ROW($1:$6),0),ROW($1:$6))+1,1)*10^ROW($1:$6)/10)</f>
        <v>0</v>
      </c>
      <c r="H268">
        <f>ROUNDDOWN(G268/4, 0)</f>
        <v>0</v>
      </c>
      <c r="I268" t="str">
        <f>feed!H1339</f>
        <v>Poor</v>
      </c>
      <c r="J268">
        <f>SUMPRODUCT(MID(0&amp;feed!I1339,LARGE(INDEX(ISNUMBER(--MID(feed!I1339,ROW($1:$20),1))*
ROW($1:$20),0),ROW($1:$20))+1,1)*10^ROW($1:$20)/10)</f>
        <v>79</v>
      </c>
      <c r="K268">
        <f>SUMPRODUCT(MID(0&amp;feed!L1339,LARGE(INDEX(ISNUMBER(--MID(feed!L1339,ROW($1:$6),1))*
ROW($1:$6),0),ROW($1:$6))+1,1)*10^ROW($1:$6)/10)</f>
        <v>312</v>
      </c>
      <c r="L268">
        <f>SUMPRODUCT(MID(0&amp;feed!T1339,LARGE(INDEX(ISNUMBER(--MID(feed!T1339,ROW($1:$6),1))*
ROW($1:$6),0),ROW($1:$6))+1,1)*10^ROW($1:$6)/10)</f>
        <v>0</v>
      </c>
      <c r="M268" t="str">
        <f>feed!N1339</f>
        <v>Caribbean</v>
      </c>
      <c r="N268">
        <f>SUMPRODUCT(MID(0&amp;feed!U1339,LARGE(INDEX(ISNUMBER(--MID(feed!U1339,ROW($1:$6),1))*
ROW($1:$6),0),ROW($1:$6))+1,1)*10^ROW($1:$6)/10)</f>
        <v>0</v>
      </c>
      <c r="O268" t="str">
        <f>feed!O1339</f>
        <v>Untapped</v>
      </c>
      <c r="P268" t="str">
        <f>feed!P1339</f>
        <v>None</v>
      </c>
      <c r="Q268" s="4">
        <f>IFERROR(LEFT(SUMPRODUCT(MID(0&amp;feed!R1339,LARGE(INDEX(ISNUMBER(--MID(feed!R1339,ROW($1:$6),1))*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ROW($1:$6),0),ROW($1:$6))+1,1)*10^ROW($1:$6)/10))-1)*1,TRIM(LEFT(SUMPRODUCT(MID(0&amp;feed!R1339,LARGE(INDEX(ISNUMBER(--MID(feed!R1339,ROW($1:$6),1))*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ROW($1:$6),0),ROW($1:$6))+1,1)*10^ROW($1:$6)/10))-1)))</f>
        <v>2000</v>
      </c>
      <c r="R268" s="5">
        <f>feed!V1339</f>
        <v>0</v>
      </c>
      <c r="S268" t="str">
        <f>feed!S1339</f>
        <v>http://blocgame.com/stats.php?id=63025</v>
      </c>
      <c r="T268" s="5" t="str">
        <f>feed!W1339</f>
        <v>Nice</v>
      </c>
      <c r="U268" s="5" t="str">
        <f>feed!X1339</f>
        <v>2 Hundred Tons per month</v>
      </c>
      <c r="V268" s="5">
        <f>feed!Y1339</f>
        <v>0</v>
      </c>
    </row>
    <row r="269" spans="1:22" hidden="1" x14ac:dyDescent="0.25">
      <c r="A269" t="str">
        <f>feed!A399</f>
        <v>Arkanik</v>
      </c>
      <c r="B269" t="str">
        <f>feed!B399</f>
        <v>Reaper</v>
      </c>
      <c r="C269">
        <f>feed!K399</f>
        <v>0</v>
      </c>
      <c r="D269">
        <f>SUMPRODUCT(MID(0&amp;feed!D399,LARGE(INDEX(ISNUMBER(--MID(feed!D399,ROW($1:$6),1))*
ROW($1:$6),0),ROW($1:$6))+1,1)*10^ROW($1:$6)/10)</f>
        <v>3</v>
      </c>
      <c r="E269">
        <f>SUMPRODUCT(MID(0&amp;feed!E399,LARGE(INDEX(ISNUMBER(--MID(feed!E399,ROW($1:$6),1))*
ROW($1:$6),0),ROW($1:$6))+1,1)*10^ROW($1:$6)/10)</f>
        <v>0</v>
      </c>
      <c r="F269" t="str">
        <f>feed!F399</f>
        <v>Finest of the 19th century</v>
      </c>
      <c r="G269">
        <f>SUMPRODUCT(MID(0&amp;feed!G399,LARGE(INDEX(ISNUMBER(--MID(feed!G399,ROW($1:$6),1))*
ROW($1:$6),0),ROW($1:$6))+1,1)*10^ROW($1:$6)/10)</f>
        <v>0</v>
      </c>
      <c r="H269">
        <f>ROUNDDOWN(G269/4, 0)</f>
        <v>0</v>
      </c>
      <c r="I269" t="str">
        <f>feed!H399</f>
        <v>Standard</v>
      </c>
      <c r="J269">
        <f>SUMPRODUCT(MID(0&amp;feed!I399,LARGE(INDEX(ISNUMBER(--MID(feed!I399,ROW($1:$20),1))*
ROW($1:$20),0),ROW($1:$20))+1,1)*10^ROW($1:$20)/10)</f>
        <v>79</v>
      </c>
      <c r="K269">
        <f>SUMPRODUCT(MID(0&amp;feed!L399,LARGE(INDEX(ISNUMBER(--MID(feed!L399,ROW($1:$6),1))*
ROW($1:$6),0),ROW($1:$6))+1,1)*10^ROW($1:$6)/10)</f>
        <v>341</v>
      </c>
      <c r="L269">
        <f>SUMPRODUCT(MID(0&amp;feed!T399,LARGE(INDEX(ISNUMBER(--MID(feed!T399,ROW($1:$6),1))*
ROW($1:$6),0),ROW($1:$6))+1,1)*10^ROW($1:$6)/10)</f>
        <v>434</v>
      </c>
      <c r="M269" t="str">
        <f>feed!N399</f>
        <v>Indochina</v>
      </c>
      <c r="N269">
        <f>SUMPRODUCT(MID(0&amp;feed!U399,LARGE(INDEX(ISNUMBER(--MID(feed!U399,ROW($1:$6),1))*
ROW($1:$6),0),ROW($1:$6))+1,1)*10^ROW($1:$6)/10)</f>
        <v>0</v>
      </c>
      <c r="O269" t="str">
        <f>feed!O399</f>
        <v>Untapped</v>
      </c>
      <c r="P269" t="str">
        <f>feed!P399</f>
        <v>None</v>
      </c>
      <c r="Q269" s="4">
        <f>IFERROR(LEFT(SUMPRODUCT(MID(0&amp;feed!R399,LARGE(INDEX(ISNUMBER(--MID(feed!R399,ROW($1:$6),1))*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ROW($1:$6),0),ROW($1:$6))+1,1)*10^ROW($1:$6)/10))-1)*1,TRIM(LEFT(SUMPRODUCT(MID(0&amp;feed!R399,LARGE(INDEX(ISNUMBER(--MID(feed!R399,ROW($1:$6),1))*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ROW($1:$6),0),ROW($1:$6))+1,1)*10^ROW($1:$6)/10))-1)))</f>
        <v>1960</v>
      </c>
      <c r="R269" s="5">
        <f>feed!V399</f>
        <v>0</v>
      </c>
      <c r="S269" t="str">
        <f>feed!S399</f>
        <v>http://blocgame.com/stats.php?id=63031</v>
      </c>
      <c r="T269" s="5" t="str">
        <f>feed!W399</f>
        <v>Nice</v>
      </c>
      <c r="U269" s="5" t="str">
        <f>feed!X399</f>
        <v>2 Hundred Tons per month</v>
      </c>
      <c r="V269" s="5" t="str">
        <f>feed!Y399</f>
        <v>1 Mbbl per month</v>
      </c>
    </row>
    <row r="270" spans="1:22" hidden="1" x14ac:dyDescent="0.25">
      <c r="A270" t="str">
        <f>feed!A606</f>
        <v>Koscierzyna</v>
      </c>
      <c r="B270" t="str">
        <f>feed!B606</f>
        <v>rootikins</v>
      </c>
      <c r="C270">
        <f>feed!K606</f>
        <v>0</v>
      </c>
      <c r="D270">
        <f>SUMPRODUCT(MID(0&amp;feed!D606,LARGE(INDEX(ISNUMBER(--MID(feed!D606,ROW($1:$6),1))*
ROW($1:$6),0),ROW($1:$6))+1,1)*10^ROW($1:$6)/10)</f>
        <v>10</v>
      </c>
      <c r="E270">
        <f>SUMPRODUCT(MID(0&amp;feed!E606,LARGE(INDEX(ISNUMBER(--MID(feed!E606,ROW($1:$6),1))*
ROW($1:$6),0),ROW($1:$6))+1,1)*10^ROW($1:$6)/10)</f>
        <v>0</v>
      </c>
      <c r="F270" t="str">
        <f>feed!F606</f>
        <v>Finest of the 19th century</v>
      </c>
      <c r="G270">
        <f>SUMPRODUCT(MID(0&amp;feed!G606,LARGE(INDEX(ISNUMBER(--MID(feed!G606,ROW($1:$6),1))*
ROW($1:$6),0),ROW($1:$6))+1,1)*10^ROW($1:$6)/10)</f>
        <v>0</v>
      </c>
      <c r="H270">
        <f>ROUNDDOWN(G270/4, 0)</f>
        <v>0</v>
      </c>
      <c r="I270" t="str">
        <f>feed!H606</f>
        <v>Standard</v>
      </c>
      <c r="J270">
        <f>SUMPRODUCT(MID(0&amp;feed!I606,LARGE(INDEX(ISNUMBER(--MID(feed!I606,ROW($1:$20),1))*
ROW($1:$20),0),ROW($1:$20))+1,1)*10^ROW($1:$20)/10)</f>
        <v>79</v>
      </c>
      <c r="K270">
        <f>SUMPRODUCT(MID(0&amp;feed!L606,LARGE(INDEX(ISNUMBER(--MID(feed!L606,ROW($1:$6),1))*
ROW($1:$6),0),ROW($1:$6))+1,1)*10^ROW($1:$6)/10)</f>
        <v>324</v>
      </c>
      <c r="L270">
        <f>SUMPRODUCT(MID(0&amp;feed!T606,LARGE(INDEX(ISNUMBER(--MID(feed!T606,ROW($1:$6),1))*
ROW($1:$6),0),ROW($1:$6))+1,1)*10^ROW($1:$6)/10)</f>
        <v>349</v>
      </c>
      <c r="M270" t="str">
        <f>feed!N606</f>
        <v>Pacific Rim</v>
      </c>
      <c r="N270">
        <f>SUMPRODUCT(MID(0&amp;feed!U606,LARGE(INDEX(ISNUMBER(--MID(feed!U606,ROW($1:$6),1))*
ROW($1:$6),0),ROW($1:$6))+1,1)*10^ROW($1:$6)/10)</f>
        <v>0</v>
      </c>
      <c r="O270" t="str">
        <f>feed!O606</f>
        <v>Untapped</v>
      </c>
      <c r="P270" t="str">
        <f>feed!P606</f>
        <v>None</v>
      </c>
      <c r="Q270" s="4">
        <f>IFERROR(LEFT(SUMPRODUCT(MID(0&amp;feed!R606,LARGE(INDEX(ISNUMBER(--MID(feed!R606,ROW($1:$6),1))*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ROW($1:$6),0),ROW($1:$6))+1,1)*10^ROW($1:$6)/10))-1)*1,TRIM(LEFT(SUMPRODUCT(MID(0&amp;feed!R606,LARGE(INDEX(ISNUMBER(--MID(feed!R606,ROW($1:$6),1))*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ROW($1:$6),0),ROW($1:$6))+1,1)*10^ROW($1:$6)/10))-1)))</f>
        <v>1960</v>
      </c>
      <c r="R270" s="5">
        <f>feed!V606</f>
        <v>0</v>
      </c>
      <c r="S270" t="str">
        <f>feed!S606</f>
        <v>http://blocgame.com/stats.php?id=63011</v>
      </c>
      <c r="T270" s="5" t="str">
        <f>feed!W606</f>
        <v>Nice</v>
      </c>
      <c r="U270" s="5" t="str">
        <f>feed!X606</f>
        <v>2 Hundred Tons per month</v>
      </c>
      <c r="V270" s="5">
        <f>feed!Y606</f>
        <v>0</v>
      </c>
    </row>
    <row r="271" spans="1:22" hidden="1" x14ac:dyDescent="0.25">
      <c r="A271" t="str">
        <f>feed!A596</f>
        <v>Nexustania</v>
      </c>
      <c r="B271" t="str">
        <f>feed!B596</f>
        <v>Rodger Ankle</v>
      </c>
      <c r="C271">
        <f>feed!K596</f>
        <v>0</v>
      </c>
      <c r="D271">
        <f>SUMPRODUCT(MID(0&amp;feed!D596,LARGE(INDEX(ISNUMBER(--MID(feed!D596,ROW($1:$6),1))*
ROW($1:$6),0),ROW($1:$6))+1,1)*10^ROW($1:$6)/10)</f>
        <v>12</v>
      </c>
      <c r="E271">
        <f>SUMPRODUCT(MID(0&amp;feed!E596,LARGE(INDEX(ISNUMBER(--MID(feed!E596,ROW($1:$6),1))*
ROW($1:$6),0),ROW($1:$6))+1,1)*10^ROW($1:$6)/10)</f>
        <v>0</v>
      </c>
      <c r="F271" t="str">
        <f>feed!F596</f>
        <v>First World War surplus</v>
      </c>
      <c r="G271">
        <f>SUMPRODUCT(MID(0&amp;feed!G596,LARGE(INDEX(ISNUMBER(--MID(feed!G596,ROW($1:$6),1))*
ROW($1:$6),0),ROW($1:$6))+1,1)*10^ROW($1:$6)/10)</f>
        <v>0</v>
      </c>
      <c r="H271">
        <f>ROUNDDOWN(G271/4, 0)</f>
        <v>0</v>
      </c>
      <c r="I271" t="str">
        <f>feed!H596</f>
        <v>Elite</v>
      </c>
      <c r="J271">
        <f>SUMPRODUCT(MID(0&amp;feed!I596,LARGE(INDEX(ISNUMBER(--MID(feed!I596,ROW($1:$20),1))*
ROW($1:$20),0),ROW($1:$20))+1,1)*10^ROW($1:$20)/10)</f>
        <v>79</v>
      </c>
      <c r="K271">
        <f>SUMPRODUCT(MID(0&amp;feed!L596,LARGE(INDEX(ISNUMBER(--MID(feed!L596,ROW($1:$6),1))*
ROW($1:$6),0),ROW($1:$6))+1,1)*10^ROW($1:$6)/10)</f>
        <v>324</v>
      </c>
      <c r="L271">
        <f>SUMPRODUCT(MID(0&amp;feed!T596,LARGE(INDEX(ISNUMBER(--MID(feed!T596,ROW($1:$6),1))*
ROW($1:$6),0),ROW($1:$6))+1,1)*10^ROW($1:$6)/10)</f>
        <v>0</v>
      </c>
      <c r="M271" t="str">
        <f>feed!N596</f>
        <v>Mesopotamia</v>
      </c>
      <c r="N271">
        <f>SUMPRODUCT(MID(0&amp;feed!U596,LARGE(INDEX(ISNUMBER(--MID(feed!U596,ROW($1:$6),1))*
ROW($1:$6),0),ROW($1:$6))+1,1)*10^ROW($1:$6)/10)</f>
        <v>0</v>
      </c>
      <c r="O271" t="str">
        <f>feed!O596</f>
        <v>Untapped</v>
      </c>
      <c r="P271" t="str">
        <f>feed!P596</f>
        <v>None</v>
      </c>
      <c r="Q271" s="4">
        <f>IFERROR(LEFT(SUMPRODUCT(MID(0&amp;feed!R596,LARGE(INDEX(ISNUMBER(--MID(feed!R596,ROW($1:$6),1))*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ROW($1:$6),0),ROW($1:$6))+1,1)*10^ROW($1:$6)/10))-1)*1,TRIM(LEFT(SUMPRODUCT(MID(0&amp;feed!R596,LARGE(INDEX(ISNUMBER(--MID(feed!R596,ROW($1:$6),1))*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ROW($1:$6),0),ROW($1:$6))+1,1)*10^ROW($1:$6)/10))-1)))</f>
        <v>1960</v>
      </c>
      <c r="R271" s="5">
        <f>feed!V596</f>
        <v>0</v>
      </c>
      <c r="S271" t="str">
        <f>feed!S596</f>
        <v>http://blocgame.com/stats.php?id=61345</v>
      </c>
      <c r="T271" s="5" t="str">
        <f>feed!W596</f>
        <v>Nice</v>
      </c>
      <c r="U271" s="5" t="str">
        <f>feed!X596</f>
        <v>2 Hundred Tons per month</v>
      </c>
      <c r="V271" s="5">
        <f>feed!Y596</f>
        <v>0</v>
      </c>
    </row>
    <row r="272" spans="1:22" hidden="1" x14ac:dyDescent="0.25">
      <c r="A272" t="str">
        <f>feed!A1013</f>
        <v>Icarus</v>
      </c>
      <c r="B272" t="str">
        <f>feed!B1013</f>
        <v>PlasmaticPi</v>
      </c>
      <c r="C272">
        <f>feed!K1013</f>
        <v>0</v>
      </c>
      <c r="D272">
        <f>SUMPRODUCT(MID(0&amp;feed!D1013,LARGE(INDEX(ISNUMBER(--MID(feed!D1013,ROW($1:$6),1))*
ROW($1:$6),0),ROW($1:$6))+1,1)*10^ROW($1:$6)/10)</f>
        <v>3</v>
      </c>
      <c r="E272">
        <f>SUMPRODUCT(MID(0&amp;feed!E1013,LARGE(INDEX(ISNUMBER(--MID(feed!E1013,ROW($1:$6),1))*
ROW($1:$6),0),ROW($1:$6))+1,1)*10^ROW($1:$6)/10)</f>
        <v>0</v>
      </c>
      <c r="F272" t="str">
        <f>feed!F1013</f>
        <v>Finest of the 19th century</v>
      </c>
      <c r="G272">
        <f>SUMPRODUCT(MID(0&amp;feed!G1013,LARGE(INDEX(ISNUMBER(--MID(feed!G1013,ROW($1:$6),1))*
ROW($1:$6),0),ROW($1:$6))+1,1)*10^ROW($1:$6)/10)</f>
        <v>0</v>
      </c>
      <c r="H272">
        <f>ROUNDDOWN(G272/4, 0)</f>
        <v>0</v>
      </c>
      <c r="I272" t="str">
        <f>feed!H1013</f>
        <v>Standard</v>
      </c>
      <c r="J272">
        <f>SUMPRODUCT(MID(0&amp;feed!I1013,LARGE(INDEX(ISNUMBER(--MID(feed!I1013,ROW($1:$20),1))*
ROW($1:$20),0),ROW($1:$20))+1,1)*10^ROW($1:$20)/10)</f>
        <v>79</v>
      </c>
      <c r="K272">
        <f>SUMPRODUCT(MID(0&amp;feed!L1013,LARGE(INDEX(ISNUMBER(--MID(feed!L1013,ROW($1:$6),1))*
ROW($1:$6),0),ROW($1:$6))+1,1)*10^ROW($1:$6)/10)</f>
        <v>318</v>
      </c>
      <c r="L272">
        <f>SUMPRODUCT(MID(0&amp;feed!T1013,LARGE(INDEX(ISNUMBER(--MID(feed!T1013,ROW($1:$6),1))*
ROW($1:$6),0),ROW($1:$6))+1,1)*10^ROW($1:$6)/10)</f>
        <v>0</v>
      </c>
      <c r="M272" t="str">
        <f>feed!N1013</f>
        <v>Pacific Rim</v>
      </c>
      <c r="N272">
        <f>SUMPRODUCT(MID(0&amp;feed!U1013,LARGE(INDEX(ISNUMBER(--MID(feed!U1013,ROW($1:$6),1))*
ROW($1:$6),0),ROW($1:$6))+1,1)*10^ROW($1:$6)/10)</f>
        <v>0</v>
      </c>
      <c r="O272" t="str">
        <f>feed!O1013</f>
        <v>Untapped</v>
      </c>
      <c r="P272" t="str">
        <f>feed!P1013</f>
        <v>None</v>
      </c>
      <c r="Q272" s="4">
        <f>IFERROR(LEFT(SUMPRODUCT(MID(0&amp;feed!R1013,LARGE(INDEX(ISNUMBER(--MID(feed!R1013,ROW($1:$6),1))*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ROW($1:$6),0),ROW($1:$6))+1,1)*10^ROW($1:$6)/10))-1)*1,TRIM(LEFT(SUMPRODUCT(MID(0&amp;feed!R1013,LARGE(INDEX(ISNUMBER(--MID(feed!R1013,ROW($1:$6),1))*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ROW($1:$6),0),ROW($1:$6))+1,1)*10^ROW($1:$6)/10))-1)))</f>
        <v>1960</v>
      </c>
      <c r="R272" s="5">
        <f>feed!V1013</f>
        <v>0</v>
      </c>
      <c r="S272" t="str">
        <f>feed!S1013</f>
        <v>http://blocgame.com/stats.php?id=56854</v>
      </c>
      <c r="T272" s="5" t="str">
        <f>feed!W1013</f>
        <v>Nice</v>
      </c>
      <c r="U272" s="5" t="str">
        <f>feed!X1013</f>
        <v>2 Hundred Tons per month</v>
      </c>
      <c r="V272" s="5">
        <f>feed!Y1013</f>
        <v>0</v>
      </c>
    </row>
    <row r="273" spans="1:22" hidden="1" x14ac:dyDescent="0.25">
      <c r="A273" t="str">
        <f>feed!A1957</f>
        <v>Persia_Iran</v>
      </c>
      <c r="B273" t="str">
        <f>feed!B1957</f>
        <v>Txheat512</v>
      </c>
      <c r="C273">
        <f>feed!K1957</f>
        <v>0</v>
      </c>
      <c r="D273">
        <f>SUMPRODUCT(MID(0&amp;feed!D1957,LARGE(INDEX(ISNUMBER(--MID(feed!D1957,ROW($1:$6),1))*
ROW($1:$6),0),ROW($1:$6))+1,1)*10^ROW($1:$6)/10)</f>
        <v>9</v>
      </c>
      <c r="E273">
        <f>SUMPRODUCT(MID(0&amp;feed!E1957,LARGE(INDEX(ISNUMBER(--MID(feed!E1957,ROW($1:$6),1))*
ROW($1:$6),0),ROW($1:$6))+1,1)*10^ROW($1:$6)/10)</f>
        <v>0</v>
      </c>
      <c r="F273" t="str">
        <f>feed!F1957</f>
        <v>Finest of the 19th century</v>
      </c>
      <c r="G273">
        <f>SUMPRODUCT(MID(0&amp;feed!G1957,LARGE(INDEX(ISNUMBER(--MID(feed!G1957,ROW($1:$6),1))*
ROW($1:$6),0),ROW($1:$6))+1,1)*10^ROW($1:$6)/10)</f>
        <v>0</v>
      </c>
      <c r="H273">
        <f>ROUNDDOWN(G273/4, 0)</f>
        <v>0</v>
      </c>
      <c r="I273" t="str">
        <f>feed!H1957</f>
        <v>Standard</v>
      </c>
      <c r="J273">
        <f>SUMPRODUCT(MID(0&amp;feed!I1957,LARGE(INDEX(ISNUMBER(--MID(feed!I1957,ROW($1:$20),1))*
ROW($1:$20),0),ROW($1:$20))+1,1)*10^ROW($1:$20)/10)</f>
        <v>79</v>
      </c>
      <c r="K273">
        <f>SUMPRODUCT(MID(0&amp;feed!L1957,LARGE(INDEX(ISNUMBER(--MID(feed!L1957,ROW($1:$6),1))*
ROW($1:$6),0),ROW($1:$6))+1,1)*10^ROW($1:$6)/10)</f>
        <v>275</v>
      </c>
      <c r="L273">
        <f>SUMPRODUCT(MID(0&amp;feed!T1957,LARGE(INDEX(ISNUMBER(--MID(feed!T1957,ROW($1:$6),1))*
ROW($1:$6),0),ROW($1:$6))+1,1)*10^ROW($1:$6)/10)</f>
        <v>3167</v>
      </c>
      <c r="M273" t="str">
        <f>feed!N1957</f>
        <v>Persia</v>
      </c>
      <c r="N273">
        <f>SUMPRODUCT(MID(0&amp;feed!U1957,LARGE(INDEX(ISNUMBER(--MID(feed!U1957,ROW($1:$6),1))*
ROW($1:$6),0),ROW($1:$6))+1,1)*10^ROW($1:$6)/10)</f>
        <v>0</v>
      </c>
      <c r="O273" t="str">
        <f>feed!O1957</f>
        <v>Untapped</v>
      </c>
      <c r="P273" t="str">
        <f>feed!P1957</f>
        <v>None</v>
      </c>
      <c r="Q273" s="4">
        <f>IFERROR(LEFT(SUMPRODUCT(MID(0&amp;feed!R1957,LARGE(INDEX(ISNUMBER(--MID(feed!R1957,ROW($1:$6),1))*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ROW($1:$6),0),ROW($1:$6))+1,1)*10^ROW($1:$6)/10))-1)*1,TRIM(LEFT(SUMPRODUCT(MID(0&amp;feed!R1957,LARGE(INDEX(ISNUMBER(--MID(feed!R1957,ROW($1:$6),1))*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ROW($1:$6),0),ROW($1:$6))+1,1)*10^ROW($1:$6)/10))-1)))</f>
        <v>1633</v>
      </c>
      <c r="R273" s="5">
        <f>feed!V1957</f>
        <v>0</v>
      </c>
      <c r="S273" t="str">
        <f>feed!S1957</f>
        <v>http://blocgame.com/stats.php?id=57306</v>
      </c>
      <c r="T273" s="5" t="str">
        <f>feed!W1957</f>
        <v>Nice</v>
      </c>
      <c r="U273" s="5" t="str">
        <f>feed!X1957</f>
        <v>4 Hundred Tons per month</v>
      </c>
      <c r="V273" s="5" t="str">
        <f>feed!Y1957</f>
        <v>2 Mbbl per month</v>
      </c>
    </row>
    <row r="274" spans="1:22" hidden="1" x14ac:dyDescent="0.25">
      <c r="A274" t="str">
        <f>feed!A1874</f>
        <v>Outrageous Fun</v>
      </c>
      <c r="B274" t="str">
        <f>feed!B1874</f>
        <v>MushroomTip</v>
      </c>
      <c r="C274">
        <f>feed!K1874</f>
        <v>0</v>
      </c>
      <c r="D274">
        <f>SUMPRODUCT(MID(0&amp;feed!D1874,LARGE(INDEX(ISNUMBER(--MID(feed!D1874,ROW($1:$6),1))*
ROW($1:$6),0),ROW($1:$6))+1,1)*10^ROW($1:$6)/10)</f>
        <v>9</v>
      </c>
      <c r="E274">
        <f>SUMPRODUCT(MID(0&amp;feed!E1874,LARGE(INDEX(ISNUMBER(--MID(feed!E1874,ROW($1:$6),1))*
ROW($1:$6),0),ROW($1:$6))+1,1)*10^ROW($1:$6)/10)</f>
        <v>0</v>
      </c>
      <c r="F274" t="str">
        <f>feed!F1874</f>
        <v>Finest of the 19th century</v>
      </c>
      <c r="G274">
        <f>SUMPRODUCT(MID(0&amp;feed!G1874,LARGE(INDEX(ISNUMBER(--MID(feed!G1874,ROW($1:$6),1))*
ROW($1:$6),0),ROW($1:$6))+1,1)*10^ROW($1:$6)/10)</f>
        <v>0</v>
      </c>
      <c r="H274">
        <f>ROUNDDOWN(G274/4, 0)</f>
        <v>0</v>
      </c>
      <c r="I274" t="str">
        <f>feed!H1874</f>
        <v>Standard</v>
      </c>
      <c r="J274">
        <f>SUMPRODUCT(MID(0&amp;feed!I1874,LARGE(INDEX(ISNUMBER(--MID(feed!I1874,ROW($1:$20),1))*
ROW($1:$20),0),ROW($1:$20))+1,1)*10^ROW($1:$20)/10)</f>
        <v>79</v>
      </c>
      <c r="K274">
        <f>SUMPRODUCT(MID(0&amp;feed!L1874,LARGE(INDEX(ISNUMBER(--MID(feed!L1874,ROW($1:$6),1))*
ROW($1:$6),0),ROW($1:$6))+1,1)*10^ROW($1:$6)/10)</f>
        <v>278</v>
      </c>
      <c r="L274">
        <f>SUMPRODUCT(MID(0&amp;feed!T1874,LARGE(INDEX(ISNUMBER(--MID(feed!T1874,ROW($1:$6),1))*
ROW($1:$6),0),ROW($1:$6))+1,1)*10^ROW($1:$6)/10)</f>
        <v>0</v>
      </c>
      <c r="M274" t="str">
        <f>feed!N1874</f>
        <v>Persia</v>
      </c>
      <c r="N274">
        <f>SUMPRODUCT(MID(0&amp;feed!U1874,LARGE(INDEX(ISNUMBER(--MID(feed!U1874,ROW($1:$6),1))*
ROW($1:$6),0),ROW($1:$6))+1,1)*10^ROW($1:$6)/10)</f>
        <v>0</v>
      </c>
      <c r="O274" t="str">
        <f>feed!O1874</f>
        <v>Untapped</v>
      </c>
      <c r="P274" t="str">
        <f>feed!P1874</f>
        <v>None</v>
      </c>
      <c r="Q274" s="4">
        <f>IFERROR(LEFT(SUMPRODUCT(MID(0&amp;feed!R1874,LARGE(INDEX(ISNUMBER(--MID(feed!R1874,ROW($1:$6),1))*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ROW($1:$6),0),ROW($1:$6))+1,1)*10^ROW($1:$6)/10))-1)*1,TRIM(LEFT(SUMPRODUCT(MID(0&amp;feed!R1874,LARGE(INDEX(ISNUMBER(--MID(feed!R1874,ROW($1:$6),1))*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ROW($1:$6),0),ROW($1:$6))+1,1)*10^ROW($1:$6)/10))-1)))</f>
        <v>1633</v>
      </c>
      <c r="R274" s="5">
        <f>feed!V1874</f>
        <v>0</v>
      </c>
      <c r="S274" t="str">
        <f>feed!S1874</f>
        <v>http://blocgame.com/stats.php?id=63026</v>
      </c>
      <c r="T274" s="5" t="str">
        <f>feed!W1874</f>
        <v>Nice</v>
      </c>
      <c r="U274" s="5" t="str">
        <f>feed!X1874</f>
        <v>2 Hundred Tons per month</v>
      </c>
      <c r="V274" s="5">
        <f>feed!Y1874</f>
        <v>0</v>
      </c>
    </row>
    <row r="275" spans="1:22" hidden="1" x14ac:dyDescent="0.25">
      <c r="A275" t="str">
        <f>feed!A1829</f>
        <v>Optimus Maximus</v>
      </c>
      <c r="B275" t="str">
        <f>feed!B1829</f>
        <v>ORigel</v>
      </c>
      <c r="C275">
        <f>feed!K1829</f>
        <v>0</v>
      </c>
      <c r="D275">
        <f>SUMPRODUCT(MID(0&amp;feed!D1829,LARGE(INDEX(ISNUMBER(--MID(feed!D1829,ROW($1:$6),1))*
ROW($1:$6),0),ROW($1:$6))+1,1)*10^ROW($1:$6)/10)</f>
        <v>8</v>
      </c>
      <c r="E275">
        <f>SUMPRODUCT(MID(0&amp;feed!E1829,LARGE(INDEX(ISNUMBER(--MID(feed!E1829,ROW($1:$6),1))*
ROW($1:$6),0),ROW($1:$6))+1,1)*10^ROW($1:$6)/10)</f>
        <v>0</v>
      </c>
      <c r="F275" t="str">
        <f>feed!F1829</f>
        <v>Finest of the 19th century</v>
      </c>
      <c r="G275">
        <f>SUMPRODUCT(MID(0&amp;feed!G1829,LARGE(INDEX(ISNUMBER(--MID(feed!G1829,ROW($1:$6),1))*
ROW($1:$6),0),ROW($1:$6))+1,1)*10^ROW($1:$6)/10)</f>
        <v>0</v>
      </c>
      <c r="H275">
        <f>ROUNDDOWN(G275/4, 0)</f>
        <v>0</v>
      </c>
      <c r="I275" t="str">
        <f>feed!H1829</f>
        <v>Standard</v>
      </c>
      <c r="J275">
        <f>SUMPRODUCT(MID(0&amp;feed!I1829,LARGE(INDEX(ISNUMBER(--MID(feed!I1829,ROW($1:$20),1))*
ROW($1:$20),0),ROW($1:$20))+1,1)*10^ROW($1:$20)/10)</f>
        <v>79</v>
      </c>
      <c r="K275">
        <f>SUMPRODUCT(MID(0&amp;feed!L1829,LARGE(INDEX(ISNUMBER(--MID(feed!L1829,ROW($1:$6),1))*
ROW($1:$6),0),ROW($1:$6))+1,1)*10^ROW($1:$6)/10)</f>
        <v>283</v>
      </c>
      <c r="L275">
        <f>SUMPRODUCT(MID(0&amp;feed!T1829,LARGE(INDEX(ISNUMBER(--MID(feed!T1829,ROW($1:$6),1))*
ROW($1:$6),0),ROW($1:$6))+1,1)*10^ROW($1:$6)/10)</f>
        <v>2215</v>
      </c>
      <c r="M275" t="str">
        <f>feed!N1829</f>
        <v>Atlas</v>
      </c>
      <c r="N275">
        <f>SUMPRODUCT(MID(0&amp;feed!U1829,LARGE(INDEX(ISNUMBER(--MID(feed!U1829,ROW($1:$6),1))*
ROW($1:$6),0),ROW($1:$6))+1,1)*10^ROW($1:$6)/10)</f>
        <v>0</v>
      </c>
      <c r="O275" t="str">
        <f>feed!O1829</f>
        <v>Untapped</v>
      </c>
      <c r="P275" t="str">
        <f>feed!P1829</f>
        <v>None</v>
      </c>
      <c r="Q275" s="4">
        <f>IFERROR(LEFT(SUMPRODUCT(MID(0&amp;feed!R1829,LARGE(INDEX(ISNUMBER(--MID(feed!R1829,ROW($1:$6),1))*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ROW($1:$6),0),ROW($1:$6))+1,1)*10^ROW($1:$6)/10))-1)*1,TRIM(LEFT(SUMPRODUCT(MID(0&amp;feed!R1829,LARGE(INDEX(ISNUMBER(--MID(feed!R1829,ROW($1:$6),1))*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ROW($1:$6),0),ROW($1:$6))+1,1)*10^ROW($1:$6)/10))-1)))</f>
        <v>1633</v>
      </c>
      <c r="R275" s="5">
        <f>feed!V1829</f>
        <v>0</v>
      </c>
      <c r="S275" t="str">
        <f>feed!S1829</f>
        <v>http://blocgame.com/stats.php?id=62380</v>
      </c>
      <c r="T275" s="5" t="str">
        <f>feed!W1829</f>
        <v>Nice</v>
      </c>
      <c r="U275" s="5" t="str">
        <f>feed!X1829</f>
        <v>3 Hundred Tons per month</v>
      </c>
      <c r="V275" s="5" t="str">
        <f>feed!Y1829</f>
        <v>2 Mbbl per month</v>
      </c>
    </row>
    <row r="276" spans="1:22" hidden="1" x14ac:dyDescent="0.25">
      <c r="A276" t="str">
        <f>feed!A481</f>
        <v>Plebs</v>
      </c>
      <c r="B276" t="str">
        <f>feed!B481</f>
        <v>plebeian</v>
      </c>
      <c r="C276">
        <f>feed!K481</f>
        <v>0</v>
      </c>
      <c r="D276">
        <f>SUMPRODUCT(MID(0&amp;feed!D481,LARGE(INDEX(ISNUMBER(--MID(feed!D481,ROW($1:$6),1))*
ROW($1:$6),0),ROW($1:$6))+1,1)*10^ROW($1:$6)/10)</f>
        <v>8</v>
      </c>
      <c r="E276">
        <f>SUMPRODUCT(MID(0&amp;feed!E481,LARGE(INDEX(ISNUMBER(--MID(feed!E481,ROW($1:$6),1))*
ROW($1:$6),0),ROW($1:$6))+1,1)*10^ROW($1:$6)/10)</f>
        <v>0</v>
      </c>
      <c r="F276" t="str">
        <f>feed!F481</f>
        <v>Finest of the 19th century</v>
      </c>
      <c r="G276">
        <f>SUMPRODUCT(MID(0&amp;feed!G481,LARGE(INDEX(ISNUMBER(--MID(feed!G481,ROW($1:$6),1))*
ROW($1:$6),0),ROW($1:$6))+1,1)*10^ROW($1:$6)/10)</f>
        <v>0</v>
      </c>
      <c r="H276">
        <f>ROUNDDOWN(G276/4, 0)</f>
        <v>0</v>
      </c>
      <c r="I276" t="str">
        <f>feed!H481</f>
        <v>Standard</v>
      </c>
      <c r="J276">
        <f>SUMPRODUCT(MID(0&amp;feed!I481,LARGE(INDEX(ISNUMBER(--MID(feed!I481,ROW($1:$20),1))*
ROW($1:$20),0),ROW($1:$20))+1,1)*10^ROW($1:$20)/10)</f>
        <v>79</v>
      </c>
      <c r="K276">
        <f>SUMPRODUCT(MID(0&amp;feed!L481,LARGE(INDEX(ISNUMBER(--MID(feed!L481,ROW($1:$6),1))*
ROW($1:$6),0),ROW($1:$6))+1,1)*10^ROW($1:$6)/10)</f>
        <v>353</v>
      </c>
      <c r="L276">
        <f>SUMPRODUCT(MID(0&amp;feed!T481,LARGE(INDEX(ISNUMBER(--MID(feed!T481,ROW($1:$6),1))*
ROW($1:$6),0),ROW($1:$6))+1,1)*10^ROW($1:$6)/10)</f>
        <v>396</v>
      </c>
      <c r="M276" t="str">
        <f>feed!N481</f>
        <v>Indochina</v>
      </c>
      <c r="N276">
        <f>SUMPRODUCT(MID(0&amp;feed!U481,LARGE(INDEX(ISNUMBER(--MID(feed!U481,ROW($1:$6),1))*
ROW($1:$6),0),ROW($1:$6))+1,1)*10^ROW($1:$6)/10)</f>
        <v>0</v>
      </c>
      <c r="O276" t="str">
        <f>feed!O481</f>
        <v>Untapped</v>
      </c>
      <c r="P276" t="str">
        <f>feed!P481</f>
        <v>None</v>
      </c>
      <c r="Q276" s="4">
        <f>IFERROR(LEFT(SUMPRODUCT(MID(0&amp;feed!R481,LARGE(INDEX(ISNUMBER(--MID(feed!R481,ROW($1:$6),1))*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ROW($1:$6),0),ROW($1:$6))+1,1)*10^ROW($1:$6)/10))-1)*1,TRIM(LEFT(SUMPRODUCT(MID(0&amp;feed!R481,LARGE(INDEX(ISNUMBER(--MID(feed!R481,ROW($1:$6),1))*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ROW($1:$6),0),ROW($1:$6))+1,1)*10^ROW($1:$6)/10))-1)))</f>
        <v>1633</v>
      </c>
      <c r="R276" s="5">
        <f>feed!V481</f>
        <v>0</v>
      </c>
      <c r="S276" t="str">
        <f>feed!S481</f>
        <v>http://blocgame.com/stats.php?id=63017</v>
      </c>
      <c r="T276" s="5" t="str">
        <f>feed!W481</f>
        <v>Nice</v>
      </c>
      <c r="U276" s="5" t="str">
        <f>feed!X481</f>
        <v>2 Hundred Tons per month</v>
      </c>
      <c r="V276" s="5" t="str">
        <f>feed!Y481</f>
        <v>1 Mbbl per month</v>
      </c>
    </row>
    <row r="277" spans="1:22" hidden="1" x14ac:dyDescent="0.25">
      <c r="A277" t="str">
        <f>feed!A1824</f>
        <v>boco grande</v>
      </c>
      <c r="B277" t="str">
        <f>feed!B1824</f>
        <v>atheistpreacher</v>
      </c>
      <c r="C277">
        <f>feed!K1824</f>
        <v>0</v>
      </c>
      <c r="D277">
        <f>SUMPRODUCT(MID(0&amp;feed!D1824,LARGE(INDEX(ISNUMBER(--MID(feed!D1824,ROW($1:$6),1))*
ROW($1:$6),0),ROW($1:$6))+1,1)*10^ROW($1:$6)/10)</f>
        <v>8</v>
      </c>
      <c r="E277">
        <f>SUMPRODUCT(MID(0&amp;feed!E1824,LARGE(INDEX(ISNUMBER(--MID(feed!E1824,ROW($1:$6),1))*
ROW($1:$6),0),ROW($1:$6))+1,1)*10^ROW($1:$6)/10)</f>
        <v>0</v>
      </c>
      <c r="F277" t="str">
        <f>feed!F1824</f>
        <v>Finest of the 19th century</v>
      </c>
      <c r="G277">
        <f>SUMPRODUCT(MID(0&amp;feed!G1824,LARGE(INDEX(ISNUMBER(--MID(feed!G1824,ROW($1:$6),1))*
ROW($1:$6),0),ROW($1:$6))+1,1)*10^ROW($1:$6)/10)</f>
        <v>0</v>
      </c>
      <c r="H277">
        <f>ROUNDDOWN(G277/4, 0)</f>
        <v>0</v>
      </c>
      <c r="I277" t="str">
        <f>feed!H1824</f>
        <v>Standard</v>
      </c>
      <c r="J277">
        <f>SUMPRODUCT(MID(0&amp;feed!I1824,LARGE(INDEX(ISNUMBER(--MID(feed!I1824,ROW($1:$20),1))*
ROW($1:$20),0),ROW($1:$20))+1,1)*10^ROW($1:$20)/10)</f>
        <v>79</v>
      </c>
      <c r="K277">
        <f>SUMPRODUCT(MID(0&amp;feed!L1824,LARGE(INDEX(ISNUMBER(--MID(feed!L1824,ROW($1:$6),1))*
ROW($1:$6),0),ROW($1:$6))+1,1)*10^ROW($1:$6)/10)</f>
        <v>298</v>
      </c>
      <c r="L277">
        <f>SUMPRODUCT(MID(0&amp;feed!T1824,LARGE(INDEX(ISNUMBER(--MID(feed!T1824,ROW($1:$6),1))*
ROW($1:$6),0),ROW($1:$6))+1,1)*10^ROW($1:$6)/10)</f>
        <v>209</v>
      </c>
      <c r="M277" t="str">
        <f>feed!N1824</f>
        <v>Gran Colombia</v>
      </c>
      <c r="N277">
        <f>SUMPRODUCT(MID(0&amp;feed!U1824,LARGE(INDEX(ISNUMBER(--MID(feed!U1824,ROW($1:$6),1))*
ROW($1:$6),0),ROW($1:$6))+1,1)*10^ROW($1:$6)/10)</f>
        <v>0</v>
      </c>
      <c r="O277" t="str">
        <f>feed!O1824</f>
        <v>Untapped</v>
      </c>
      <c r="P277" t="str">
        <f>feed!P1824</f>
        <v>None</v>
      </c>
      <c r="Q277" s="4">
        <f>IFERROR(LEFT(SUMPRODUCT(MID(0&amp;feed!R1824,LARGE(INDEX(ISNUMBER(--MID(feed!R1824,ROW($1:$6),1))*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ROW($1:$6),0),ROW($1:$6))+1,1)*10^ROW($1:$6)/10))-1)*1,TRIM(LEFT(SUMPRODUCT(MID(0&amp;feed!R1824,LARGE(INDEX(ISNUMBER(--MID(feed!R1824,ROW($1:$6),1))*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ROW($1:$6),0),ROW($1:$6))+1,1)*10^ROW($1:$6)/10))-1)))</f>
        <v>1633</v>
      </c>
      <c r="R277" s="5">
        <f>feed!V1824</f>
        <v>0</v>
      </c>
      <c r="S277" t="str">
        <f>feed!S1824</f>
        <v>http://blocgame.com/stats.php?id=41740</v>
      </c>
      <c r="T277" s="5" t="str">
        <f>feed!W1824</f>
        <v>Angelic</v>
      </c>
      <c r="U277" s="5" t="str">
        <f>feed!X1824</f>
        <v>3 Hundred Tons per month</v>
      </c>
      <c r="V277" s="5" t="str">
        <f>feed!Y1824</f>
        <v>1 Mbbl per month</v>
      </c>
    </row>
    <row r="278" spans="1:22" hidden="1" x14ac:dyDescent="0.25">
      <c r="A278" t="str">
        <f>feed!A1862</f>
        <v>Roskaposti</v>
      </c>
      <c r="B278" t="str">
        <f>feed!B1862</f>
        <v>Mitt Romney XIIV</v>
      </c>
      <c r="C278">
        <f>feed!K1862</f>
        <v>0</v>
      </c>
      <c r="D278">
        <f>SUMPRODUCT(MID(0&amp;feed!D1862,LARGE(INDEX(ISNUMBER(--MID(feed!D1862,ROW($1:$6),1))*
ROW($1:$6),0),ROW($1:$6))+1,1)*10^ROW($1:$6)/10)</f>
        <v>10</v>
      </c>
      <c r="E278">
        <f>SUMPRODUCT(MID(0&amp;feed!E1862,LARGE(INDEX(ISNUMBER(--MID(feed!E1862,ROW($1:$6),1))*
ROW($1:$6),0),ROW($1:$6))+1,1)*10^ROW($1:$6)/10)</f>
        <v>0</v>
      </c>
      <c r="F278" t="str">
        <f>feed!F1862</f>
        <v>Finest of the 19th century</v>
      </c>
      <c r="G278">
        <f>SUMPRODUCT(MID(0&amp;feed!G1862,LARGE(INDEX(ISNUMBER(--MID(feed!G1862,ROW($1:$6),1))*
ROW($1:$6),0),ROW($1:$6))+1,1)*10^ROW($1:$6)/10)</f>
        <v>0</v>
      </c>
      <c r="H278">
        <f>ROUNDDOWN(G278/4, 0)</f>
        <v>0</v>
      </c>
      <c r="I278" t="str">
        <f>feed!H1862</f>
        <v>Standard</v>
      </c>
      <c r="J278">
        <f>SUMPRODUCT(MID(0&amp;feed!I1862,LARGE(INDEX(ISNUMBER(--MID(feed!I1862,ROW($1:$20),1))*
ROW($1:$20),0),ROW($1:$20))+1,1)*10^ROW($1:$20)/10)</f>
        <v>79</v>
      </c>
      <c r="K278">
        <f>SUMPRODUCT(MID(0&amp;feed!L1862,LARGE(INDEX(ISNUMBER(--MID(feed!L1862,ROW($1:$6),1))*
ROW($1:$6),0),ROW($1:$6))+1,1)*10^ROW($1:$6)/10)</f>
        <v>279</v>
      </c>
      <c r="L278">
        <f>SUMPRODUCT(MID(0&amp;feed!T1862,LARGE(INDEX(ISNUMBER(--MID(feed!T1862,ROW($1:$6),1))*
ROW($1:$6),0),ROW($1:$6))+1,1)*10^ROW($1:$6)/10)</f>
        <v>0</v>
      </c>
      <c r="M278" t="str">
        <f>feed!N1862</f>
        <v>Pacific Rim</v>
      </c>
      <c r="N278">
        <f>SUMPRODUCT(MID(0&amp;feed!U1862,LARGE(INDEX(ISNUMBER(--MID(feed!U1862,ROW($1:$6),1))*
ROW($1:$6),0),ROW($1:$6))+1,1)*10^ROW($1:$6)/10)</f>
        <v>0</v>
      </c>
      <c r="O278" t="str">
        <f>feed!O1862</f>
        <v>Untapped</v>
      </c>
      <c r="P278" t="str">
        <f>feed!P1862</f>
        <v>None</v>
      </c>
      <c r="Q278" s="4">
        <f>IFERROR(LEFT(SUMPRODUCT(MID(0&amp;feed!R1862,LARGE(INDEX(ISNUMBER(--MID(feed!R1862,ROW($1:$6),1))*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ROW($1:$6),0),ROW($1:$6))+1,1)*10^ROW($1:$6)/10))-1)*1,TRIM(LEFT(SUMPRODUCT(MID(0&amp;feed!R1862,LARGE(INDEX(ISNUMBER(--MID(feed!R1862,ROW($1:$6),1))*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ROW($1:$6),0),ROW($1:$6))+1,1)*10^ROW($1:$6)/10))-1)))</f>
        <v>1633</v>
      </c>
      <c r="R278" s="5">
        <f>feed!V1862</f>
        <v>0</v>
      </c>
      <c r="S278" t="str">
        <f>feed!S1862</f>
        <v>http://blocgame.com/stats.php?id=50604</v>
      </c>
      <c r="T278" s="5" t="str">
        <f>feed!W1862</f>
        <v>Nice</v>
      </c>
      <c r="U278" s="5" t="str">
        <f>feed!X1862</f>
        <v>2 Hundred Tons per month</v>
      </c>
      <c r="V278" s="5">
        <f>feed!Y1862</f>
        <v>0</v>
      </c>
    </row>
    <row r="279" spans="1:22" hidden="1" x14ac:dyDescent="0.25">
      <c r="A279" t="str">
        <f>feed!A1881</f>
        <v>Ghloshikl</v>
      </c>
      <c r="B279" t="str">
        <f>feed!B1881</f>
        <v>mahekzeq</v>
      </c>
      <c r="C279">
        <f>feed!K1881</f>
        <v>0</v>
      </c>
      <c r="D279">
        <f>SUMPRODUCT(MID(0&amp;feed!D1881,LARGE(INDEX(ISNUMBER(--MID(feed!D1881,ROW($1:$6),1))*
ROW($1:$6),0),ROW($1:$6))+1,1)*10^ROW($1:$6)/10)</f>
        <v>8</v>
      </c>
      <c r="E279">
        <f>SUMPRODUCT(MID(0&amp;feed!E1881,LARGE(INDEX(ISNUMBER(--MID(feed!E1881,ROW($1:$6),1))*
ROW($1:$6),0),ROW($1:$6))+1,1)*10^ROW($1:$6)/10)</f>
        <v>0</v>
      </c>
      <c r="F279" t="str">
        <f>feed!F1881</f>
        <v>Finest of the 19th century</v>
      </c>
      <c r="G279">
        <f>SUMPRODUCT(MID(0&amp;feed!G1881,LARGE(INDEX(ISNUMBER(--MID(feed!G1881,ROW($1:$6),1))*
ROW($1:$6),0),ROW($1:$6))+1,1)*10^ROW($1:$6)/10)</f>
        <v>0</v>
      </c>
      <c r="H279">
        <f>ROUNDDOWN(G279/4, 0)</f>
        <v>0</v>
      </c>
      <c r="I279" t="str">
        <f>feed!H1881</f>
        <v>Standard</v>
      </c>
      <c r="J279">
        <f>SUMPRODUCT(MID(0&amp;feed!I1881,LARGE(INDEX(ISNUMBER(--MID(feed!I1881,ROW($1:$20),1))*
ROW($1:$20),0),ROW($1:$20))+1,1)*10^ROW($1:$20)/10)</f>
        <v>79</v>
      </c>
      <c r="K279">
        <f>SUMPRODUCT(MID(0&amp;feed!L1881,LARGE(INDEX(ISNUMBER(--MID(feed!L1881,ROW($1:$6),1))*
ROW($1:$6),0),ROW($1:$6))+1,1)*10^ROW($1:$6)/10)</f>
        <v>276</v>
      </c>
      <c r="L279">
        <f>SUMPRODUCT(MID(0&amp;feed!T1881,LARGE(INDEX(ISNUMBER(--MID(feed!T1881,ROW($1:$6),1))*
ROW($1:$6),0),ROW($1:$6))+1,1)*10^ROW($1:$6)/10)</f>
        <v>0</v>
      </c>
      <c r="M279" t="str">
        <f>feed!N1881</f>
        <v>Mesopotamia</v>
      </c>
      <c r="N279">
        <f>SUMPRODUCT(MID(0&amp;feed!U1881,LARGE(INDEX(ISNUMBER(--MID(feed!U1881,ROW($1:$6),1))*
ROW($1:$6),0),ROW($1:$6))+1,1)*10^ROW($1:$6)/10)</f>
        <v>0</v>
      </c>
      <c r="O279" t="str">
        <f>feed!O1881</f>
        <v>Untapped</v>
      </c>
      <c r="P279" t="str">
        <f>feed!P1881</f>
        <v>None</v>
      </c>
      <c r="Q279" s="4">
        <f>IFERROR(LEFT(SUMPRODUCT(MID(0&amp;feed!R1881,LARGE(INDEX(ISNUMBER(--MID(feed!R1881,ROW($1:$6),1))*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ROW($1:$6),0),ROW($1:$6))+1,1)*10^ROW($1:$6)/10))-1)*1,TRIM(LEFT(SUMPRODUCT(MID(0&amp;feed!R1881,LARGE(INDEX(ISNUMBER(--MID(feed!R1881,ROW($1:$6),1))*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ROW($1:$6),0),ROW($1:$6))+1,1)*10^ROW($1:$6)/10))-1)))</f>
        <v>1633</v>
      </c>
      <c r="R279" s="5">
        <f>feed!V1881</f>
        <v>0</v>
      </c>
      <c r="S279" t="str">
        <f>feed!S1881</f>
        <v>http://blocgame.com/stats.php?id=49653</v>
      </c>
      <c r="T279" s="5" t="str">
        <f>feed!W1881</f>
        <v>Nice</v>
      </c>
      <c r="U279" s="5" t="str">
        <f>feed!X1881</f>
        <v>2 Hundred Tons per month</v>
      </c>
      <c r="V279" s="5">
        <f>feed!Y1881</f>
        <v>0</v>
      </c>
    </row>
    <row r="280" spans="1:22" hidden="1" x14ac:dyDescent="0.25">
      <c r="A280" t="str">
        <f>feed!A1955</f>
        <v>Swarma</v>
      </c>
      <c r="B280" t="str">
        <f>feed!B1955</f>
        <v>Aeash</v>
      </c>
      <c r="C280">
        <f>feed!K1955</f>
        <v>0</v>
      </c>
      <c r="D280">
        <f>SUMPRODUCT(MID(0&amp;feed!D1955,LARGE(INDEX(ISNUMBER(--MID(feed!D1955,ROW($1:$6),1))*
ROW($1:$6),0),ROW($1:$6))+1,1)*10^ROW($1:$6)/10)</f>
        <v>10</v>
      </c>
      <c r="E280">
        <f>SUMPRODUCT(MID(0&amp;feed!E1955,LARGE(INDEX(ISNUMBER(--MID(feed!E1955,ROW($1:$6),1))*
ROW($1:$6),0),ROW($1:$6))+1,1)*10^ROW($1:$6)/10)</f>
        <v>0</v>
      </c>
      <c r="F280" t="str">
        <f>feed!F1955</f>
        <v>Finest of the 19th century</v>
      </c>
      <c r="G280">
        <f>SUMPRODUCT(MID(0&amp;feed!G1955,LARGE(INDEX(ISNUMBER(--MID(feed!G1955,ROW($1:$6),1))*
ROW($1:$6),0),ROW($1:$6))+1,1)*10^ROW($1:$6)/10)</f>
        <v>0</v>
      </c>
      <c r="H280">
        <f>ROUNDDOWN(G280/4, 0)</f>
        <v>0</v>
      </c>
      <c r="I280" t="str">
        <f>feed!H1955</f>
        <v>Standard</v>
      </c>
      <c r="J280">
        <f>SUMPRODUCT(MID(0&amp;feed!I1955,LARGE(INDEX(ISNUMBER(--MID(feed!I1955,ROW($1:$20),1))*
ROW($1:$20),0),ROW($1:$20))+1,1)*10^ROW($1:$20)/10)</f>
        <v>79</v>
      </c>
      <c r="K280">
        <f>SUMPRODUCT(MID(0&amp;feed!L1955,LARGE(INDEX(ISNUMBER(--MID(feed!L1955,ROW($1:$6),1))*
ROW($1:$6),0),ROW($1:$6))+1,1)*10^ROW($1:$6)/10)</f>
        <v>268</v>
      </c>
      <c r="L280">
        <f>SUMPRODUCT(MID(0&amp;feed!T1955,LARGE(INDEX(ISNUMBER(--MID(feed!T1955,ROW($1:$6),1))*
ROW($1:$6),0),ROW($1:$6))+1,1)*10^ROW($1:$6)/10)</f>
        <v>0</v>
      </c>
      <c r="M280" t="str">
        <f>feed!N1955</f>
        <v>Amazonia</v>
      </c>
      <c r="N280">
        <f>SUMPRODUCT(MID(0&amp;feed!U1955,LARGE(INDEX(ISNUMBER(--MID(feed!U1955,ROW($1:$6),1))*
ROW($1:$6),0),ROW($1:$6))+1,1)*10^ROW($1:$6)/10)</f>
        <v>0</v>
      </c>
      <c r="O280" t="str">
        <f>feed!O1955</f>
        <v>Untapped</v>
      </c>
      <c r="P280" t="str">
        <f>feed!P1955</f>
        <v>None</v>
      </c>
      <c r="Q280" s="4">
        <f>IFERROR(LEFT(SUMPRODUCT(MID(0&amp;feed!R1955,LARGE(INDEX(ISNUMBER(--MID(feed!R1955,ROW($1:$6),1))*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ROW($1:$6),0),ROW($1:$6))+1,1)*10^ROW($1:$6)/10))-1)*1,TRIM(LEFT(SUMPRODUCT(MID(0&amp;feed!R1955,LARGE(INDEX(ISNUMBER(--MID(feed!R1955,ROW($1:$6),1))*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ROW($1:$6),0),ROW($1:$6))+1,1)*10^ROW($1:$6)/10))-1)))</f>
        <v>1633</v>
      </c>
      <c r="R280" s="5">
        <f>feed!V1955</f>
        <v>0</v>
      </c>
      <c r="S280" t="str">
        <f>feed!S1955</f>
        <v>http://blocgame.com/stats.php?id=46405</v>
      </c>
      <c r="T280" s="5" t="str">
        <f>feed!W1955</f>
        <v>Nice</v>
      </c>
      <c r="U280" s="5" t="str">
        <f>feed!X1955</f>
        <v>2 Hundred Tons per month</v>
      </c>
      <c r="V280" s="5">
        <f>feed!Y1955</f>
        <v>0</v>
      </c>
    </row>
    <row r="281" spans="1:22" hidden="1" x14ac:dyDescent="0.25">
      <c r="A281" t="str">
        <f>feed!A1959</f>
        <v>Kyzamaki</v>
      </c>
      <c r="B281" t="str">
        <f>feed!B1959</f>
        <v>Jack D. Follas</v>
      </c>
      <c r="C281">
        <f>feed!K1959</f>
        <v>0</v>
      </c>
      <c r="D281">
        <f>SUMPRODUCT(MID(0&amp;feed!D1959,LARGE(INDEX(ISNUMBER(--MID(feed!D1959,ROW($1:$6),1))*
ROW($1:$6),0),ROW($1:$6))+1,1)*10^ROW($1:$6)/10)</f>
        <v>7</v>
      </c>
      <c r="E281">
        <f>SUMPRODUCT(MID(0&amp;feed!E1959,LARGE(INDEX(ISNUMBER(--MID(feed!E1959,ROW($1:$6),1))*
ROW($1:$6),0),ROW($1:$6))+1,1)*10^ROW($1:$6)/10)</f>
        <v>0</v>
      </c>
      <c r="F281" t="str">
        <f>feed!F1959</f>
        <v>Finest of the 19th century</v>
      </c>
      <c r="G281">
        <f>SUMPRODUCT(MID(0&amp;feed!G1959,LARGE(INDEX(ISNUMBER(--MID(feed!G1959,ROW($1:$6),1))*
ROW($1:$6),0),ROW($1:$6))+1,1)*10^ROW($1:$6)/10)</f>
        <v>0</v>
      </c>
      <c r="H281">
        <f>ROUNDDOWN(G281/4, 0)</f>
        <v>0</v>
      </c>
      <c r="I281" t="str">
        <f>feed!H1959</f>
        <v>Standard</v>
      </c>
      <c r="J281">
        <f>SUMPRODUCT(MID(0&amp;feed!I1959,LARGE(INDEX(ISNUMBER(--MID(feed!I1959,ROW($1:$20),1))*
ROW($1:$20),0),ROW($1:$20))+1,1)*10^ROW($1:$20)/10)</f>
        <v>79</v>
      </c>
      <c r="K281">
        <f>SUMPRODUCT(MID(0&amp;feed!L1959,LARGE(INDEX(ISNUMBER(--MID(feed!L1959,ROW($1:$6),1))*
ROW($1:$6),0),ROW($1:$6))+1,1)*10^ROW($1:$6)/10)</f>
        <v>268</v>
      </c>
      <c r="L281">
        <f>SUMPRODUCT(MID(0&amp;feed!T1959,LARGE(INDEX(ISNUMBER(--MID(feed!T1959,ROW($1:$6),1))*
ROW($1:$6),0),ROW($1:$6))+1,1)*10^ROW($1:$6)/10)</f>
        <v>0</v>
      </c>
      <c r="M281" t="str">
        <f>feed!N1959</f>
        <v>Pacific Rim</v>
      </c>
      <c r="N281">
        <f>SUMPRODUCT(MID(0&amp;feed!U1959,LARGE(INDEX(ISNUMBER(--MID(feed!U1959,ROW($1:$6),1))*
ROW($1:$6),0),ROW($1:$6))+1,1)*10^ROW($1:$6)/10)</f>
        <v>0</v>
      </c>
      <c r="O281" t="str">
        <f>feed!O1959</f>
        <v>Untapped</v>
      </c>
      <c r="P281" t="str">
        <f>feed!P1959</f>
        <v>None</v>
      </c>
      <c r="Q281" s="4">
        <f>IFERROR(LEFT(SUMPRODUCT(MID(0&amp;feed!R1959,LARGE(INDEX(ISNUMBER(--MID(feed!R1959,ROW($1:$6),1))*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ROW($1:$6),0),ROW($1:$6))+1,1)*10^ROW($1:$6)/10))-1)*1,TRIM(LEFT(SUMPRODUCT(MID(0&amp;feed!R1959,LARGE(INDEX(ISNUMBER(--MID(feed!R1959,ROW($1:$6),1))*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ROW($1:$6),0),ROW($1:$6))+1,1)*10^ROW($1:$6)/10))-1)))</f>
        <v>1633</v>
      </c>
      <c r="R281" s="5">
        <f>feed!V1959</f>
        <v>0</v>
      </c>
      <c r="S281" t="str">
        <f>feed!S1959</f>
        <v>http://blocgame.com/stats.php?id=59038</v>
      </c>
      <c r="T281" s="5" t="str">
        <f>feed!W1959</f>
        <v>Nice</v>
      </c>
      <c r="U281" s="5" t="str">
        <f>feed!X1959</f>
        <v>2 Hundred Tons per month</v>
      </c>
      <c r="V281" s="5">
        <f>feed!Y1959</f>
        <v>0</v>
      </c>
    </row>
    <row r="282" spans="1:22" hidden="1" x14ac:dyDescent="0.25">
      <c r="A282" t="str">
        <f>feed!A1961</f>
        <v>Romana24</v>
      </c>
      <c r="B282" t="str">
        <f>feed!B1961</f>
        <v>acer24601</v>
      </c>
      <c r="C282">
        <f>feed!K1961</f>
        <v>0</v>
      </c>
      <c r="D282">
        <f>SUMPRODUCT(MID(0&amp;feed!D1961,LARGE(INDEX(ISNUMBER(--MID(feed!D1961,ROW($1:$6),1))*
ROW($1:$6),0),ROW($1:$6))+1,1)*10^ROW($1:$6)/10)</f>
        <v>7</v>
      </c>
      <c r="E282">
        <f>SUMPRODUCT(MID(0&amp;feed!E1961,LARGE(INDEX(ISNUMBER(--MID(feed!E1961,ROW($1:$6),1))*
ROW($1:$6),0),ROW($1:$6))+1,1)*10^ROW($1:$6)/10)</f>
        <v>0</v>
      </c>
      <c r="F282" t="str">
        <f>feed!F1961</f>
        <v>Finest of the 19th century</v>
      </c>
      <c r="G282">
        <f>SUMPRODUCT(MID(0&amp;feed!G1961,LARGE(INDEX(ISNUMBER(--MID(feed!G1961,ROW($1:$6),1))*
ROW($1:$6),0),ROW($1:$6))+1,1)*10^ROW($1:$6)/10)</f>
        <v>0</v>
      </c>
      <c r="H282">
        <f>ROUNDDOWN(G282/4, 0)</f>
        <v>0</v>
      </c>
      <c r="I282" t="str">
        <f>feed!H1961</f>
        <v>Standard</v>
      </c>
      <c r="J282">
        <f>SUMPRODUCT(MID(0&amp;feed!I1961,LARGE(INDEX(ISNUMBER(--MID(feed!I1961,ROW($1:$20),1))*
ROW($1:$20),0),ROW($1:$20))+1,1)*10^ROW($1:$20)/10)</f>
        <v>79</v>
      </c>
      <c r="K282">
        <f>SUMPRODUCT(MID(0&amp;feed!L1961,LARGE(INDEX(ISNUMBER(--MID(feed!L1961,ROW($1:$6),1))*
ROW($1:$6),0),ROW($1:$6))+1,1)*10^ROW($1:$6)/10)</f>
        <v>275</v>
      </c>
      <c r="L282">
        <f>SUMPRODUCT(MID(0&amp;feed!T1961,LARGE(INDEX(ISNUMBER(--MID(feed!T1961,ROW($1:$6),1))*
ROW($1:$6),0),ROW($1:$6))+1,1)*10^ROW($1:$6)/10)</f>
        <v>0</v>
      </c>
      <c r="M282" t="str">
        <f>feed!N1961</f>
        <v>Mesoamerica</v>
      </c>
      <c r="N282">
        <f>SUMPRODUCT(MID(0&amp;feed!U1961,LARGE(INDEX(ISNUMBER(--MID(feed!U1961,ROW($1:$6),1))*
ROW($1:$6),0),ROW($1:$6))+1,1)*10^ROW($1:$6)/10)</f>
        <v>0</v>
      </c>
      <c r="O282" t="str">
        <f>feed!O1961</f>
        <v>Untapped</v>
      </c>
      <c r="P282" t="str">
        <f>feed!P1961</f>
        <v>None</v>
      </c>
      <c r="Q282" s="4">
        <f>IFERROR(LEFT(SUMPRODUCT(MID(0&amp;feed!R1961,LARGE(INDEX(ISNUMBER(--MID(feed!R1961,ROW($1:$6),1))*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ROW($1:$6),0),ROW($1:$6))+1,1)*10^ROW($1:$6)/10))-1)*1,TRIM(LEFT(SUMPRODUCT(MID(0&amp;feed!R1961,LARGE(INDEX(ISNUMBER(--MID(feed!R1961,ROW($1:$6),1))*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ROW($1:$6),0),ROW($1:$6))+1,1)*10^ROW($1:$6)/10))-1)))</f>
        <v>1633</v>
      </c>
      <c r="R282" s="5">
        <f>feed!V1961</f>
        <v>0</v>
      </c>
      <c r="S282" t="str">
        <f>feed!S1961</f>
        <v>http://blocgame.com/stats.php?id=63021</v>
      </c>
      <c r="T282" s="5" t="str">
        <f>feed!W1961</f>
        <v>Nice</v>
      </c>
      <c r="U282" s="5" t="str">
        <f>feed!X1961</f>
        <v>2 Hundred Tons per month</v>
      </c>
      <c r="V282" s="5">
        <f>feed!Y1961</f>
        <v>0</v>
      </c>
    </row>
    <row r="283" spans="1:22" hidden="1" x14ac:dyDescent="0.25">
      <c r="A283" t="str">
        <f>feed!A1971</f>
        <v>Helvetica</v>
      </c>
      <c r="B283" t="str">
        <f>feed!B1971</f>
        <v>Crorem</v>
      </c>
      <c r="C283">
        <f>feed!K1971</f>
        <v>0</v>
      </c>
      <c r="D283">
        <f>SUMPRODUCT(MID(0&amp;feed!D1971,LARGE(INDEX(ISNUMBER(--MID(feed!D1971,ROW($1:$6),1))*
ROW($1:$6),0),ROW($1:$6))+1,1)*10^ROW($1:$6)/10)</f>
        <v>8</v>
      </c>
      <c r="E283">
        <f>SUMPRODUCT(MID(0&amp;feed!E1971,LARGE(INDEX(ISNUMBER(--MID(feed!E1971,ROW($1:$6),1))*
ROW($1:$6),0),ROW($1:$6))+1,1)*10^ROW($1:$6)/10)</f>
        <v>0</v>
      </c>
      <c r="F283" t="str">
        <f>feed!F1971</f>
        <v>Finest of the 19th century</v>
      </c>
      <c r="G283">
        <f>SUMPRODUCT(MID(0&amp;feed!G1971,LARGE(INDEX(ISNUMBER(--MID(feed!G1971,ROW($1:$6),1))*
ROW($1:$6),0),ROW($1:$6))+1,1)*10^ROW($1:$6)/10)</f>
        <v>0</v>
      </c>
      <c r="H283">
        <f>ROUNDDOWN(G283/4, 0)</f>
        <v>0</v>
      </c>
      <c r="I283" t="str">
        <f>feed!H1971</f>
        <v>Standard</v>
      </c>
      <c r="J283">
        <f>SUMPRODUCT(MID(0&amp;feed!I1971,LARGE(INDEX(ISNUMBER(--MID(feed!I1971,ROW($1:$20),1))*
ROW($1:$20),0),ROW($1:$20))+1,1)*10^ROW($1:$20)/10)</f>
        <v>79</v>
      </c>
      <c r="K283">
        <f>SUMPRODUCT(MID(0&amp;feed!L1971,LARGE(INDEX(ISNUMBER(--MID(feed!L1971,ROW($1:$6),1))*
ROW($1:$6),0),ROW($1:$6))+1,1)*10^ROW($1:$6)/10)</f>
        <v>265</v>
      </c>
      <c r="L283">
        <f>SUMPRODUCT(MID(0&amp;feed!T1971,LARGE(INDEX(ISNUMBER(--MID(feed!T1971,ROW($1:$6),1))*
ROW($1:$6),0),ROW($1:$6))+1,1)*10^ROW($1:$6)/10)</f>
        <v>0</v>
      </c>
      <c r="M283" t="str">
        <f>feed!N1971</f>
        <v>Mesopotamia</v>
      </c>
      <c r="N283">
        <f>SUMPRODUCT(MID(0&amp;feed!U1971,LARGE(INDEX(ISNUMBER(--MID(feed!U1971,ROW($1:$6),1))*
ROW($1:$6),0),ROW($1:$6))+1,1)*10^ROW($1:$6)/10)</f>
        <v>0</v>
      </c>
      <c r="O283" t="str">
        <f>feed!O1971</f>
        <v>Untapped</v>
      </c>
      <c r="P283" t="str">
        <f>feed!P1971</f>
        <v>None</v>
      </c>
      <c r="Q283" s="4">
        <f>IFERROR(LEFT(SUMPRODUCT(MID(0&amp;feed!R1971,LARGE(INDEX(ISNUMBER(--MID(feed!R1971,ROW($1:$6),1))*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ROW($1:$6),0),ROW($1:$6))+1,1)*10^ROW($1:$6)/10))-1)*1,TRIM(LEFT(SUMPRODUCT(MID(0&amp;feed!R1971,LARGE(INDEX(ISNUMBER(--MID(feed!R1971,ROW($1:$6),1))*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ROW($1:$6),0),ROW($1:$6))+1,1)*10^ROW($1:$6)/10))-1)))</f>
        <v>1633</v>
      </c>
      <c r="R283" s="5">
        <f>feed!V1971</f>
        <v>0</v>
      </c>
      <c r="S283" t="str">
        <f>feed!S1971</f>
        <v>http://blocgame.com/stats.php?id=40606</v>
      </c>
      <c r="T283" s="5" t="str">
        <f>feed!W1971</f>
        <v>Nice</v>
      </c>
      <c r="U283" s="5" t="str">
        <f>feed!X1971</f>
        <v>2 Hundred Tons per month</v>
      </c>
      <c r="V283" s="5">
        <f>feed!Y1971</f>
        <v>0</v>
      </c>
    </row>
    <row r="284" spans="1:22" hidden="1" x14ac:dyDescent="0.25">
      <c r="A284" t="str">
        <f>feed!A1817</f>
        <v>Kazushima</v>
      </c>
      <c r="B284" t="str">
        <f>feed!B1817</f>
        <v>Kazuya</v>
      </c>
      <c r="C284">
        <f>feed!K1817</f>
        <v>0</v>
      </c>
      <c r="D284">
        <f>SUMPRODUCT(MID(0&amp;feed!D1817,LARGE(INDEX(ISNUMBER(--MID(feed!D1817,ROW($1:$6),1))*
ROW($1:$6),0),ROW($1:$6))+1,1)*10^ROW($1:$6)/10)</f>
        <v>8</v>
      </c>
      <c r="E284">
        <f>SUMPRODUCT(MID(0&amp;feed!E1817,LARGE(INDEX(ISNUMBER(--MID(feed!E1817,ROW($1:$6),1))*
ROW($1:$6),0),ROW($1:$6))+1,1)*10^ROW($1:$6)/10)</f>
        <v>0</v>
      </c>
      <c r="F284" t="str">
        <f>feed!F1817</f>
        <v>Finest of the 19th century</v>
      </c>
      <c r="G284">
        <f>SUMPRODUCT(MID(0&amp;feed!G1817,LARGE(INDEX(ISNUMBER(--MID(feed!G1817,ROW($1:$6),1))*
ROW($1:$6),0),ROW($1:$6))+1,1)*10^ROW($1:$6)/10)</f>
        <v>0</v>
      </c>
      <c r="H284">
        <f>ROUNDDOWN(G284/4, 0)</f>
        <v>0</v>
      </c>
      <c r="I284" t="str">
        <f>feed!H1817</f>
        <v>Standard</v>
      </c>
      <c r="J284">
        <f>SUMPRODUCT(MID(0&amp;feed!I1817,LARGE(INDEX(ISNUMBER(--MID(feed!I1817,ROW($1:$20),1))*
ROW($1:$20),0),ROW($1:$20))+1,1)*10^ROW($1:$20)/10)</f>
        <v>79</v>
      </c>
      <c r="K284">
        <f>SUMPRODUCT(MID(0&amp;feed!L1817,LARGE(INDEX(ISNUMBER(--MID(feed!L1817,ROW($1:$6),1))*
ROW($1:$6),0),ROW($1:$6))+1,1)*10^ROW($1:$6)/10)</f>
        <v>285</v>
      </c>
      <c r="L284">
        <f>SUMPRODUCT(MID(0&amp;feed!T1817,LARGE(INDEX(ISNUMBER(--MID(feed!T1817,ROW($1:$6),1))*
ROW($1:$6),0),ROW($1:$6))+1,1)*10^ROW($1:$6)/10)</f>
        <v>0</v>
      </c>
      <c r="M284" t="str">
        <f>feed!N1817</f>
        <v>West Africa</v>
      </c>
      <c r="N284">
        <f>SUMPRODUCT(MID(0&amp;feed!U1817,LARGE(INDEX(ISNUMBER(--MID(feed!U1817,ROW($1:$6),1))*
ROW($1:$6),0),ROW($1:$6))+1,1)*10^ROW($1:$6)/10)</f>
        <v>0</v>
      </c>
      <c r="O284" t="str">
        <f>feed!O1817</f>
        <v>Untapped</v>
      </c>
      <c r="P284" t="str">
        <f>feed!P1817</f>
        <v>None</v>
      </c>
      <c r="Q284" s="4">
        <f>IFERROR(LEFT(SUMPRODUCT(MID(0&amp;feed!R1817,LARGE(INDEX(ISNUMBER(--MID(feed!R1817,ROW($1:$6),1))*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ROW($1:$6),0),ROW($1:$6))+1,1)*10^ROW($1:$6)/10))-1)*1,TRIM(LEFT(SUMPRODUCT(MID(0&amp;feed!R1817,LARGE(INDEX(ISNUMBER(--MID(feed!R1817,ROW($1:$6),1))*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ROW($1:$6),0),ROW($1:$6))+1,1)*10^ROW($1:$6)/10))-1)))</f>
        <v>1601</v>
      </c>
      <c r="R284" s="5">
        <f>feed!V1817</f>
        <v>0</v>
      </c>
      <c r="S284" t="str">
        <f>feed!S1817</f>
        <v>http://blocgame.com/stats.php?id=61346</v>
      </c>
      <c r="T284" s="5" t="str">
        <f>feed!W1817</f>
        <v>Nice</v>
      </c>
      <c r="U284" s="5" t="str">
        <f>feed!X1817</f>
        <v>2 Hundred Tons per month</v>
      </c>
      <c r="V284" s="5">
        <f>feed!Y1817</f>
        <v>0</v>
      </c>
    </row>
    <row r="285" spans="1:22" hidden="1" x14ac:dyDescent="0.25">
      <c r="A285" t="str">
        <f>feed!A642</f>
        <v>Yulai</v>
      </c>
      <c r="B285" t="str">
        <f>feed!B642</f>
        <v>SupremeSoviet</v>
      </c>
      <c r="C285" t="str">
        <f>feed!K642</f>
        <v>Brotherhood of Zion</v>
      </c>
      <c r="D285">
        <f>SUMPRODUCT(MID(0&amp;feed!D642,LARGE(INDEX(ISNUMBER(--MID(feed!D642,ROW($1:$6),1))*
ROW($1:$6),0),ROW($1:$6))+1,1)*10^ROW($1:$6)/10)</f>
        <v>22</v>
      </c>
      <c r="E285">
        <f>SUMPRODUCT(MID(0&amp;feed!E642,LARGE(INDEX(ISNUMBER(--MID(feed!E642,ROW($1:$6),1))*
ROW($1:$6),0),ROW($1:$6))+1,1)*10^ROW($1:$6)/10)</f>
        <v>0</v>
      </c>
      <c r="F285" t="str">
        <f>feed!F642</f>
        <v>First World War surplus</v>
      </c>
      <c r="G285">
        <f>SUMPRODUCT(MID(0&amp;feed!G642,LARGE(INDEX(ISNUMBER(--MID(feed!G642,ROW($1:$6),1))*
ROW($1:$6),0),ROW($1:$6))+1,1)*10^ROW($1:$6)/10)</f>
        <v>0</v>
      </c>
      <c r="H285">
        <f>ROUNDDOWN(G285/4, 0)</f>
        <v>0</v>
      </c>
      <c r="I285" t="str">
        <f>feed!H642</f>
        <v>Elite</v>
      </c>
      <c r="J285">
        <f>SUMPRODUCT(MID(0&amp;feed!I642,LARGE(INDEX(ISNUMBER(--MID(feed!I642,ROW($1:$20),1))*
ROW($1:$20),0),ROW($1:$20))+1,1)*10^ROW($1:$20)/10)</f>
        <v>78</v>
      </c>
      <c r="K285">
        <f>SUMPRODUCT(MID(0&amp;feed!L642,LARGE(INDEX(ISNUMBER(--MID(feed!L642,ROW($1:$6),1))*
ROW($1:$6),0),ROW($1:$6))+1,1)*10^ROW($1:$6)/10)</f>
        <v>323</v>
      </c>
      <c r="L285">
        <f>SUMPRODUCT(MID(0&amp;feed!T642,LARGE(INDEX(ISNUMBER(--MID(feed!T642,ROW($1:$6),1))*
ROW($1:$6),0),ROW($1:$6))+1,1)*10^ROW($1:$6)/10)</f>
        <v>0</v>
      </c>
      <c r="M285" t="str">
        <f>feed!N642</f>
        <v>Pacific Rim</v>
      </c>
      <c r="N285">
        <f>SUMPRODUCT(MID(0&amp;feed!U642,LARGE(INDEX(ISNUMBER(--MID(feed!U642,ROW($1:$6),1))*
ROW($1:$6),0),ROW($1:$6))+1,1)*10^ROW($1:$6)/10)</f>
        <v>0</v>
      </c>
      <c r="O285" t="str">
        <f>feed!O642</f>
        <v>Untapped</v>
      </c>
      <c r="P285" t="str">
        <f>feed!P642</f>
        <v>None</v>
      </c>
      <c r="Q285" s="4">
        <f>IFERROR(LEFT(SUMPRODUCT(MID(0&amp;feed!R642,LARGE(INDEX(ISNUMBER(--MID(feed!R642,ROW($1:$6),1))*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ROW($1:$6),0),ROW($1:$6))+1,1)*10^ROW($1:$6)/10))-1)*1,TRIM(LEFT(SUMPRODUCT(MID(0&amp;feed!R642,LARGE(INDEX(ISNUMBER(--MID(feed!R642,ROW($1:$6),1))*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ROW($1:$6),0),ROW($1:$6))+1,1)*10^ROW($1:$6)/10))-1)))</f>
        <v>2000</v>
      </c>
      <c r="R285" s="5">
        <f>feed!V642</f>
        <v>0</v>
      </c>
      <c r="S285" t="str">
        <f>feed!S642</f>
        <v>http://blocgame.com/stats.php?id=53451</v>
      </c>
      <c r="T285" s="5" t="str">
        <f>feed!W642</f>
        <v>Nice</v>
      </c>
      <c r="U285" s="5" t="str">
        <f>feed!X642</f>
        <v>2 Hundred Tons per month</v>
      </c>
      <c r="V285" s="5">
        <f>feed!Y642</f>
        <v>0</v>
      </c>
    </row>
    <row r="286" spans="1:22" hidden="1" x14ac:dyDescent="0.25">
      <c r="A286" t="str">
        <f>feed!A823</f>
        <v>ghey</v>
      </c>
      <c r="B286" t="str">
        <f>feed!B823</f>
        <v>Dumbcomputer</v>
      </c>
      <c r="C286">
        <f>feed!K823</f>
        <v>0</v>
      </c>
      <c r="D286">
        <f>SUMPRODUCT(MID(0&amp;feed!D823,LARGE(INDEX(ISNUMBER(--MID(feed!D823,ROW($1:$6),1))*
ROW($1:$6),0),ROW($1:$6))+1,1)*10^ROW($1:$6)/10)</f>
        <v>25</v>
      </c>
      <c r="E286">
        <f>SUMPRODUCT(MID(0&amp;feed!E823,LARGE(INDEX(ISNUMBER(--MID(feed!E823,ROW($1:$6),1))*
ROW($1:$6),0),ROW($1:$6))+1,1)*10^ROW($1:$6)/10)</f>
        <v>0</v>
      </c>
      <c r="F286" t="str">
        <f>feed!F823</f>
        <v>First World War surplus</v>
      </c>
      <c r="G286">
        <f>SUMPRODUCT(MID(0&amp;feed!G823,LARGE(INDEX(ISNUMBER(--MID(feed!G823,ROW($1:$6),1))*
ROW($1:$6),0),ROW($1:$6))+1,1)*10^ROW($1:$6)/10)</f>
        <v>0</v>
      </c>
      <c r="H286">
        <f>ROUNDDOWN(G286/4, 0)</f>
        <v>0</v>
      </c>
      <c r="I286" t="str">
        <f>feed!H823</f>
        <v>Elite</v>
      </c>
      <c r="J286">
        <f>SUMPRODUCT(MID(0&amp;feed!I823,LARGE(INDEX(ISNUMBER(--MID(feed!I823,ROW($1:$20),1))*
ROW($1:$20),0),ROW($1:$20))+1,1)*10^ROW($1:$20)/10)</f>
        <v>78</v>
      </c>
      <c r="K286">
        <f>SUMPRODUCT(MID(0&amp;feed!L823,LARGE(INDEX(ISNUMBER(--MID(feed!L823,ROW($1:$6),1))*
ROW($1:$6),0),ROW($1:$6))+1,1)*10^ROW($1:$6)/10)</f>
        <v>320</v>
      </c>
      <c r="L286">
        <f>SUMPRODUCT(MID(0&amp;feed!T823,LARGE(INDEX(ISNUMBER(--MID(feed!T823,ROW($1:$6),1))*
ROW($1:$6),0),ROW($1:$6))+1,1)*10^ROW($1:$6)/10)</f>
        <v>249</v>
      </c>
      <c r="M286" t="str">
        <f>feed!N823</f>
        <v>China</v>
      </c>
      <c r="N286">
        <f>SUMPRODUCT(MID(0&amp;feed!U823,LARGE(INDEX(ISNUMBER(--MID(feed!U823,ROW($1:$6),1))*
ROW($1:$6),0),ROW($1:$6))+1,1)*10^ROW($1:$6)/10)</f>
        <v>0</v>
      </c>
      <c r="O286" t="str">
        <f>feed!O823</f>
        <v>Untapped</v>
      </c>
      <c r="P286" t="str">
        <f>feed!P823</f>
        <v>None</v>
      </c>
      <c r="Q286" s="4">
        <f>IFERROR(LEFT(SUMPRODUCT(MID(0&amp;feed!R823,LARGE(INDEX(ISNUMBER(--MID(feed!R823,ROW($1:$6),1))*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ROW($1:$6),0),ROW($1:$6))+1,1)*10^ROW($1:$6)/10))-1)*1,TRIM(LEFT(SUMPRODUCT(MID(0&amp;feed!R823,LARGE(INDEX(ISNUMBER(--MID(feed!R823,ROW($1:$6),1))*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ROW($1:$6),0),ROW($1:$6))+1,1)*10^ROW($1:$6)/10))-1)))</f>
        <v>2000</v>
      </c>
      <c r="R286" s="5">
        <f>feed!V823</f>
        <v>0</v>
      </c>
      <c r="S286" t="str">
        <f>feed!S823</f>
        <v>http://blocgame.com/stats.php?id=40475</v>
      </c>
      <c r="T286" s="5" t="str">
        <f>feed!W823</f>
        <v>Nice</v>
      </c>
      <c r="U286" s="5" t="str">
        <f>feed!X823</f>
        <v>2 Hundred Tons per month</v>
      </c>
      <c r="V286" s="5" t="str">
        <f>feed!Y823</f>
        <v>1 Mbbl per month</v>
      </c>
    </row>
    <row r="287" spans="1:22" hidden="1" x14ac:dyDescent="0.25">
      <c r="A287" t="str">
        <f>feed!A1364</f>
        <v>Top Hat</v>
      </c>
      <c r="B287" t="str">
        <f>feed!B1364</f>
        <v>TopHat</v>
      </c>
      <c r="C287">
        <f>feed!K1364</f>
        <v>0</v>
      </c>
      <c r="D287">
        <f>SUMPRODUCT(MID(0&amp;feed!D1364,LARGE(INDEX(ISNUMBER(--MID(feed!D1364,ROW($1:$6),1))*
ROW($1:$6),0),ROW($1:$6))+1,1)*10^ROW($1:$6)/10)</f>
        <v>25</v>
      </c>
      <c r="E287">
        <f>SUMPRODUCT(MID(0&amp;feed!E1364,LARGE(INDEX(ISNUMBER(--MID(feed!E1364,ROW($1:$6),1))*
ROW($1:$6),0),ROW($1:$6))+1,1)*10^ROW($1:$6)/10)</f>
        <v>0</v>
      </c>
      <c r="F287" t="str">
        <f>feed!F1364</f>
        <v>First World War surplus</v>
      </c>
      <c r="G287">
        <f>SUMPRODUCT(MID(0&amp;feed!G1364,LARGE(INDEX(ISNUMBER(--MID(feed!G1364,ROW($1:$6),1))*
ROW($1:$6),0),ROW($1:$6))+1,1)*10^ROW($1:$6)/10)</f>
        <v>0</v>
      </c>
      <c r="H287">
        <f>ROUNDDOWN(G287/4, 0)</f>
        <v>0</v>
      </c>
      <c r="I287" t="str">
        <f>feed!H1364</f>
        <v>Elite</v>
      </c>
      <c r="J287">
        <f>SUMPRODUCT(MID(0&amp;feed!I1364,LARGE(INDEX(ISNUMBER(--MID(feed!I1364,ROW($1:$20),1))*
ROW($1:$20),0),ROW($1:$20))+1,1)*10^ROW($1:$20)/10)</f>
        <v>78</v>
      </c>
      <c r="K287">
        <f>SUMPRODUCT(MID(0&amp;feed!L1364,LARGE(INDEX(ISNUMBER(--MID(feed!L1364,ROW($1:$6),1))*
ROW($1:$6),0),ROW($1:$6))+1,1)*10^ROW($1:$6)/10)</f>
        <v>311</v>
      </c>
      <c r="L287">
        <f>SUMPRODUCT(MID(0&amp;feed!T1364,LARGE(INDEX(ISNUMBER(--MID(feed!T1364,ROW($1:$6),1))*
ROW($1:$6),0),ROW($1:$6))+1,1)*10^ROW($1:$6)/10)</f>
        <v>200</v>
      </c>
      <c r="M287" t="str">
        <f>feed!N1364</f>
        <v>Congo</v>
      </c>
      <c r="N287">
        <f>SUMPRODUCT(MID(0&amp;feed!U1364,LARGE(INDEX(ISNUMBER(--MID(feed!U1364,ROW($1:$6),1))*
ROW($1:$6),0),ROW($1:$6))+1,1)*10^ROW($1:$6)/10)</f>
        <v>0</v>
      </c>
      <c r="O287" t="str">
        <f>feed!O1364</f>
        <v>Untapped</v>
      </c>
      <c r="P287" t="str">
        <f>feed!P1364</f>
        <v>None</v>
      </c>
      <c r="Q287" s="4">
        <f>IFERROR(LEFT(SUMPRODUCT(MID(0&amp;feed!R1364,LARGE(INDEX(ISNUMBER(--MID(feed!R1364,ROW($1:$6),1))*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ROW($1:$6),0),ROW($1:$6))+1,1)*10^ROW($1:$6)/10))-1)*1,TRIM(LEFT(SUMPRODUCT(MID(0&amp;feed!R1364,LARGE(INDEX(ISNUMBER(--MID(feed!R1364,ROW($1:$6),1))*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ROW($1:$6),0),ROW($1:$6))+1,1)*10^ROW($1:$6)/10))-1)))</f>
        <v>2000</v>
      </c>
      <c r="R287" s="5">
        <f>feed!V1364</f>
        <v>0</v>
      </c>
      <c r="S287" t="str">
        <f>feed!S1364</f>
        <v>http://blocgame.com/stats.php?id=61121</v>
      </c>
      <c r="T287" s="5" t="str">
        <f>feed!W1364</f>
        <v>Nice</v>
      </c>
      <c r="U287" s="5" t="str">
        <f>feed!X1364</f>
        <v>2 Hundred Tons per month</v>
      </c>
      <c r="V287" s="5" t="str">
        <f>feed!Y1364</f>
        <v>1 Mbbl per month</v>
      </c>
    </row>
    <row r="288" spans="1:22" hidden="1" x14ac:dyDescent="0.25">
      <c r="A288" t="str">
        <f>feed!A439</f>
        <v>Seram</v>
      </c>
      <c r="B288" t="str">
        <f>feed!B439</f>
        <v>Armyguy</v>
      </c>
      <c r="C288">
        <f>feed!K439</f>
        <v>0</v>
      </c>
      <c r="D288">
        <f>SUMPRODUCT(MID(0&amp;feed!D439,LARGE(INDEX(ISNUMBER(--MID(feed!D439,ROW($1:$6),1))*
ROW($1:$6),0),ROW($1:$6))+1,1)*10^ROW($1:$6)/10)</f>
        <v>20</v>
      </c>
      <c r="E288">
        <f>SUMPRODUCT(MID(0&amp;feed!E439,LARGE(INDEX(ISNUMBER(--MID(feed!E439,ROW($1:$6),1))*
ROW($1:$6),0),ROW($1:$6))+1,1)*10^ROW($1:$6)/10)</f>
        <v>0</v>
      </c>
      <c r="F288" t="str">
        <f>feed!F439</f>
        <v>Finest of the 19th century</v>
      </c>
      <c r="G288">
        <f>SUMPRODUCT(MID(0&amp;feed!G439,LARGE(INDEX(ISNUMBER(--MID(feed!G439,ROW($1:$6),1))*
ROW($1:$6),0),ROW($1:$6))+1,1)*10^ROW($1:$6)/10)</f>
        <v>0</v>
      </c>
      <c r="H288">
        <f>ROUNDDOWN(G288/4, 0)</f>
        <v>0</v>
      </c>
      <c r="I288" t="str">
        <f>feed!H439</f>
        <v>Standard</v>
      </c>
      <c r="J288">
        <f>SUMPRODUCT(MID(0&amp;feed!I439,LARGE(INDEX(ISNUMBER(--MID(feed!I439,ROW($1:$20),1))*
ROW($1:$20),0),ROW($1:$20))+1,1)*10^ROW($1:$20)/10)</f>
        <v>78</v>
      </c>
      <c r="K288">
        <f>SUMPRODUCT(MID(0&amp;feed!L439,LARGE(INDEX(ISNUMBER(--MID(feed!L439,ROW($1:$6),1))*
ROW($1:$6),0),ROW($1:$6))+1,1)*10^ROW($1:$6)/10)</f>
        <v>330</v>
      </c>
      <c r="L288">
        <f>SUMPRODUCT(MID(0&amp;feed!T439,LARGE(INDEX(ISNUMBER(--MID(feed!T439,ROW($1:$6),1))*
ROW($1:$6),0),ROW($1:$6))+1,1)*10^ROW($1:$6)/10)</f>
        <v>158</v>
      </c>
      <c r="M288" t="str">
        <f>feed!N439</f>
        <v>East Indies</v>
      </c>
      <c r="N288">
        <f>SUMPRODUCT(MID(0&amp;feed!U439,LARGE(INDEX(ISNUMBER(--MID(feed!U439,ROW($1:$6),1))*
ROW($1:$6),0),ROW($1:$6))+1,1)*10^ROW($1:$6)/10)</f>
        <v>0</v>
      </c>
      <c r="O288" t="str">
        <f>feed!O439</f>
        <v>Untapped</v>
      </c>
      <c r="P288" t="str">
        <f>feed!P439</f>
        <v>None</v>
      </c>
      <c r="Q288" s="4">
        <f>IFERROR(LEFT(SUMPRODUCT(MID(0&amp;feed!R439,LARGE(INDEX(ISNUMBER(--MID(feed!R439,ROW($1:$6),1))*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ROW($1:$6),0),ROW($1:$6))+1,1)*10^ROW($1:$6)/10))-1)*1,TRIM(LEFT(SUMPRODUCT(MID(0&amp;feed!R439,LARGE(INDEX(ISNUMBER(--MID(feed!R439,ROW($1:$6),1))*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ROW($1:$6),0),ROW($1:$6))+1,1)*10^ROW($1:$6)/10))-1)))</f>
        <v>2000</v>
      </c>
      <c r="R288" s="5">
        <f>feed!V439</f>
        <v>0</v>
      </c>
      <c r="S288" t="str">
        <f>feed!S439</f>
        <v>http://blocgame.com/stats.php?id=56056</v>
      </c>
      <c r="T288" s="5" t="str">
        <f>feed!W439</f>
        <v>Nice</v>
      </c>
      <c r="U288" s="5" t="str">
        <f>feed!X439</f>
        <v>4 Hundred Tons per month</v>
      </c>
      <c r="V288" s="5" t="str">
        <f>feed!Y439</f>
        <v>1 Mbbl per month</v>
      </c>
    </row>
    <row r="289" spans="1:22" hidden="1" x14ac:dyDescent="0.25">
      <c r="A289" t="str">
        <f>feed!A459</f>
        <v>Pristina</v>
      </c>
      <c r="B289" t="str">
        <f>feed!B459</f>
        <v>Neicela Brezca</v>
      </c>
      <c r="C289">
        <f>feed!K459</f>
        <v>0</v>
      </c>
      <c r="D289">
        <f>SUMPRODUCT(MID(0&amp;feed!D459,LARGE(INDEX(ISNUMBER(--MID(feed!D459,ROW($1:$6),1))*
ROW($1:$6),0),ROW($1:$6))+1,1)*10^ROW($1:$6)/10)</f>
        <v>20</v>
      </c>
      <c r="E289">
        <f>SUMPRODUCT(MID(0&amp;feed!E459,LARGE(INDEX(ISNUMBER(--MID(feed!E459,ROW($1:$6),1))*
ROW($1:$6),0),ROW($1:$6))+1,1)*10^ROW($1:$6)/10)</f>
        <v>0</v>
      </c>
      <c r="F289" t="str">
        <f>feed!F459</f>
        <v>Finest of the 19th century</v>
      </c>
      <c r="G289">
        <f>SUMPRODUCT(MID(0&amp;feed!G459,LARGE(INDEX(ISNUMBER(--MID(feed!G459,ROW($1:$6),1))*
ROW($1:$6),0),ROW($1:$6))+1,1)*10^ROW($1:$6)/10)</f>
        <v>0</v>
      </c>
      <c r="H289">
        <f>ROUNDDOWN(G289/4, 0)</f>
        <v>0</v>
      </c>
      <c r="I289" t="str">
        <f>feed!H459</f>
        <v>Standard</v>
      </c>
      <c r="J289">
        <f>SUMPRODUCT(MID(0&amp;feed!I459,LARGE(INDEX(ISNUMBER(--MID(feed!I459,ROW($1:$20),1))*
ROW($1:$20),0),ROW($1:$20))+1,1)*10^ROW($1:$20)/10)</f>
        <v>78</v>
      </c>
      <c r="K289">
        <f>SUMPRODUCT(MID(0&amp;feed!L459,LARGE(INDEX(ISNUMBER(--MID(feed!L459,ROW($1:$6),1))*
ROW($1:$6),0),ROW($1:$6))+1,1)*10^ROW($1:$6)/10)</f>
        <v>330</v>
      </c>
      <c r="L289">
        <f>SUMPRODUCT(MID(0&amp;feed!T459,LARGE(INDEX(ISNUMBER(--MID(feed!T459,ROW($1:$6),1))*
ROW($1:$6),0),ROW($1:$6))+1,1)*10^ROW($1:$6)/10)</f>
        <v>0</v>
      </c>
      <c r="M289" t="str">
        <f>feed!N459</f>
        <v>Mesoamerica</v>
      </c>
      <c r="N289">
        <f>SUMPRODUCT(MID(0&amp;feed!U459,LARGE(INDEX(ISNUMBER(--MID(feed!U459,ROW($1:$6),1))*
ROW($1:$6),0),ROW($1:$6))+1,1)*10^ROW($1:$6)/10)</f>
        <v>0</v>
      </c>
      <c r="O289" t="str">
        <f>feed!O459</f>
        <v>Untapped</v>
      </c>
      <c r="P289" t="str">
        <f>feed!P459</f>
        <v>None</v>
      </c>
      <c r="Q289" s="4">
        <f>IFERROR(LEFT(SUMPRODUCT(MID(0&amp;feed!R459,LARGE(INDEX(ISNUMBER(--MID(feed!R459,ROW($1:$6),1))*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ROW($1:$6),0),ROW($1:$6))+1,1)*10^ROW($1:$6)/10))-1)*1,TRIM(LEFT(SUMPRODUCT(MID(0&amp;feed!R459,LARGE(INDEX(ISNUMBER(--MID(feed!R459,ROW($1:$6),1))*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ROW($1:$6),0),ROW($1:$6))+1,1)*10^ROW($1:$6)/10))-1)))</f>
        <v>2000</v>
      </c>
      <c r="R289" s="5">
        <f>feed!V459</f>
        <v>0</v>
      </c>
      <c r="S289" t="str">
        <f>feed!S459</f>
        <v>http://blocgame.com/stats.php?id=63024</v>
      </c>
      <c r="T289" s="5" t="str">
        <f>feed!W459</f>
        <v>Nice</v>
      </c>
      <c r="U289" s="5" t="str">
        <f>feed!X459</f>
        <v>2 Hundred Tons per month</v>
      </c>
      <c r="V289" s="5">
        <f>feed!Y459</f>
        <v>0</v>
      </c>
    </row>
    <row r="290" spans="1:22" hidden="1" x14ac:dyDescent="0.25">
      <c r="A290" t="str">
        <f>feed!A626</f>
        <v>Falk</v>
      </c>
      <c r="B290" t="str">
        <f>feed!B626</f>
        <v>Seth</v>
      </c>
      <c r="C290">
        <f>feed!K626</f>
        <v>0</v>
      </c>
      <c r="D290">
        <f>SUMPRODUCT(MID(0&amp;feed!D626,LARGE(INDEX(ISNUMBER(--MID(feed!D626,ROW($1:$6),1))*
ROW($1:$6),0),ROW($1:$6))+1,1)*10^ROW($1:$6)/10)</f>
        <v>20</v>
      </c>
      <c r="E290">
        <f>SUMPRODUCT(MID(0&amp;feed!E626,LARGE(INDEX(ISNUMBER(--MID(feed!E626,ROW($1:$6),1))*
ROW($1:$6),0),ROW($1:$6))+1,1)*10^ROW($1:$6)/10)</f>
        <v>0</v>
      </c>
      <c r="F290" t="str">
        <f>feed!F626</f>
        <v>Finest of the 19th century</v>
      </c>
      <c r="G290">
        <f>SUMPRODUCT(MID(0&amp;feed!G626,LARGE(INDEX(ISNUMBER(--MID(feed!G626,ROW($1:$6),1))*
ROW($1:$6),0),ROW($1:$6))+1,1)*10^ROW($1:$6)/10)</f>
        <v>0</v>
      </c>
      <c r="H290">
        <f>ROUNDDOWN(G290/4, 0)</f>
        <v>0</v>
      </c>
      <c r="I290" t="str">
        <f>feed!H626</f>
        <v>Standard</v>
      </c>
      <c r="J290">
        <f>SUMPRODUCT(MID(0&amp;feed!I626,LARGE(INDEX(ISNUMBER(--MID(feed!I626,ROW($1:$20),1))*
ROW($1:$20),0),ROW($1:$20))+1,1)*10^ROW($1:$20)/10)</f>
        <v>78</v>
      </c>
      <c r="K290">
        <f>SUMPRODUCT(MID(0&amp;feed!L626,LARGE(INDEX(ISNUMBER(--MID(feed!L626,ROW($1:$6),1))*
ROW($1:$6),0),ROW($1:$6))+1,1)*10^ROW($1:$6)/10)</f>
        <v>323</v>
      </c>
      <c r="L290">
        <f>SUMPRODUCT(MID(0&amp;feed!T626,LARGE(INDEX(ISNUMBER(--MID(feed!T626,ROW($1:$6),1))*
ROW($1:$6),0),ROW($1:$6))+1,1)*10^ROW($1:$6)/10)</f>
        <v>0</v>
      </c>
      <c r="M290" t="str">
        <f>feed!N626</f>
        <v>Pacific Rim</v>
      </c>
      <c r="N290">
        <f>SUMPRODUCT(MID(0&amp;feed!U626,LARGE(INDEX(ISNUMBER(--MID(feed!U626,ROW($1:$6),1))*
ROW($1:$6),0),ROW($1:$6))+1,1)*10^ROW($1:$6)/10)</f>
        <v>0</v>
      </c>
      <c r="O290" t="str">
        <f>feed!O626</f>
        <v>Untapped</v>
      </c>
      <c r="P290" t="str">
        <f>feed!P626</f>
        <v>None</v>
      </c>
      <c r="Q290" s="4">
        <f>IFERROR(LEFT(SUMPRODUCT(MID(0&amp;feed!R626,LARGE(INDEX(ISNUMBER(--MID(feed!R626,ROW($1:$6),1))*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ROW($1:$6),0),ROW($1:$6))+1,1)*10^ROW($1:$6)/10))-1)*1,TRIM(LEFT(SUMPRODUCT(MID(0&amp;feed!R626,LARGE(INDEX(ISNUMBER(--MID(feed!R626,ROW($1:$6),1))*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ROW($1:$6),0),ROW($1:$6))+1,1)*10^ROW($1:$6)/10))-1)))</f>
        <v>2000</v>
      </c>
      <c r="R290" s="5">
        <f>feed!V626</f>
        <v>0</v>
      </c>
      <c r="S290" t="str">
        <f>feed!S626</f>
        <v>http://blocgame.com/stats.php?id=43574</v>
      </c>
      <c r="T290" s="5" t="str">
        <f>feed!W626</f>
        <v>Nice</v>
      </c>
      <c r="U290" s="5" t="str">
        <f>feed!X626</f>
        <v>2 Hundred Tons per month</v>
      </c>
      <c r="V290" s="5">
        <f>feed!Y626</f>
        <v>0</v>
      </c>
    </row>
    <row r="291" spans="1:22" hidden="1" x14ac:dyDescent="0.25">
      <c r="A291" t="str">
        <f>feed!A678</f>
        <v>Italian Lybia</v>
      </c>
      <c r="B291" t="str">
        <f>feed!B678</f>
        <v>Federico Dionisi</v>
      </c>
      <c r="C291">
        <f>feed!K678</f>
        <v>0</v>
      </c>
      <c r="D291">
        <f>SUMPRODUCT(MID(0&amp;feed!D678,LARGE(INDEX(ISNUMBER(--MID(feed!D678,ROW($1:$6),1))*
ROW($1:$6),0),ROW($1:$6))+1,1)*10^ROW($1:$6)/10)</f>
        <v>25</v>
      </c>
      <c r="E291">
        <f>SUMPRODUCT(MID(0&amp;feed!E678,LARGE(INDEX(ISNUMBER(--MID(feed!E678,ROW($1:$6),1))*
ROW($1:$6),0),ROW($1:$6))+1,1)*10^ROW($1:$6)/10)</f>
        <v>0</v>
      </c>
      <c r="F291" t="str">
        <f>feed!F678</f>
        <v>First World War surplus</v>
      </c>
      <c r="G291">
        <f>SUMPRODUCT(MID(0&amp;feed!G678,LARGE(INDEX(ISNUMBER(--MID(feed!G678,ROW($1:$6),1))*
ROW($1:$6),0),ROW($1:$6))+1,1)*10^ROW($1:$6)/10)</f>
        <v>0</v>
      </c>
      <c r="H291">
        <f>ROUNDDOWN(G291/4, 0)</f>
        <v>0</v>
      </c>
      <c r="I291" t="str">
        <f>feed!H678</f>
        <v>Elite</v>
      </c>
      <c r="J291">
        <f>SUMPRODUCT(MID(0&amp;feed!I678,LARGE(INDEX(ISNUMBER(--MID(feed!I678,ROW($1:$20),1))*
ROW($1:$20),0),ROW($1:$20))+1,1)*10^ROW($1:$20)/10)</f>
        <v>78</v>
      </c>
      <c r="K291">
        <f>SUMPRODUCT(MID(0&amp;feed!L678,LARGE(INDEX(ISNUMBER(--MID(feed!L678,ROW($1:$6),1))*
ROW($1:$6),0),ROW($1:$6))+1,1)*10^ROW($1:$6)/10)</f>
        <v>323</v>
      </c>
      <c r="L291">
        <f>SUMPRODUCT(MID(0&amp;feed!T678,LARGE(INDEX(ISNUMBER(--MID(feed!T678,ROW($1:$6),1))*
ROW($1:$6),0),ROW($1:$6))+1,1)*10^ROW($1:$6)/10)</f>
        <v>0</v>
      </c>
      <c r="M291" t="str">
        <f>feed!N678</f>
        <v>Egypt</v>
      </c>
      <c r="N291">
        <f>SUMPRODUCT(MID(0&amp;feed!U678,LARGE(INDEX(ISNUMBER(--MID(feed!U678,ROW($1:$6),1))*
ROW($1:$6),0),ROW($1:$6))+1,1)*10^ROW($1:$6)/10)</f>
        <v>0</v>
      </c>
      <c r="O291" t="str">
        <f>feed!O678</f>
        <v>Untapped</v>
      </c>
      <c r="P291" t="str">
        <f>feed!P678</f>
        <v>None</v>
      </c>
      <c r="Q291" s="4">
        <f>IFERROR(LEFT(SUMPRODUCT(MID(0&amp;feed!R678,LARGE(INDEX(ISNUMBER(--MID(feed!R678,ROW($1:$6),1))*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ROW($1:$6),0),ROW($1:$6))+1,1)*10^ROW($1:$6)/10))-1)*1,TRIM(LEFT(SUMPRODUCT(MID(0&amp;feed!R678,LARGE(INDEX(ISNUMBER(--MID(feed!R678,ROW($1:$6),1))*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ROW($1:$6),0),ROW($1:$6))+1,1)*10^ROW($1:$6)/10))-1)))</f>
        <v>2000</v>
      </c>
      <c r="R291" s="5">
        <f>feed!V678</f>
        <v>0</v>
      </c>
      <c r="S291" t="str">
        <f>feed!S678</f>
        <v>http://blocgame.com/stats.php?id=60316</v>
      </c>
      <c r="T291" s="5" t="str">
        <f>feed!W678</f>
        <v>Nice</v>
      </c>
      <c r="U291" s="5" t="str">
        <f>feed!X678</f>
        <v>2 Hundred Tons per month</v>
      </c>
      <c r="V291" s="5">
        <f>feed!Y678</f>
        <v>0</v>
      </c>
    </row>
    <row r="292" spans="1:22" hidden="1" x14ac:dyDescent="0.25">
      <c r="A292" t="str">
        <f>feed!A773</f>
        <v>K R</v>
      </c>
      <c r="B292" t="str">
        <f>feed!B773</f>
        <v>jesse5</v>
      </c>
      <c r="C292">
        <f>feed!K773</f>
        <v>0</v>
      </c>
      <c r="D292">
        <f>SUMPRODUCT(MID(0&amp;feed!D773,LARGE(INDEX(ISNUMBER(--MID(feed!D773,ROW($1:$6),1))*
ROW($1:$6),0),ROW($1:$6))+1,1)*10^ROW($1:$6)/10)</f>
        <v>20</v>
      </c>
      <c r="E292">
        <f>SUMPRODUCT(MID(0&amp;feed!E773,LARGE(INDEX(ISNUMBER(--MID(feed!E773,ROW($1:$6),1))*
ROW($1:$6),0),ROW($1:$6))+1,1)*10^ROW($1:$6)/10)</f>
        <v>0</v>
      </c>
      <c r="F292" t="str">
        <f>feed!F773</f>
        <v>Finest of the 19th century</v>
      </c>
      <c r="G292">
        <f>SUMPRODUCT(MID(0&amp;feed!G773,LARGE(INDEX(ISNUMBER(--MID(feed!G773,ROW($1:$6),1))*
ROW($1:$6),0),ROW($1:$6))+1,1)*10^ROW($1:$6)/10)</f>
        <v>0</v>
      </c>
      <c r="H292">
        <f>ROUNDDOWN(G292/4, 0)</f>
        <v>0</v>
      </c>
      <c r="I292" t="str">
        <f>feed!H773</f>
        <v>Standard</v>
      </c>
      <c r="J292">
        <f>SUMPRODUCT(MID(0&amp;feed!I773,LARGE(INDEX(ISNUMBER(--MID(feed!I773,ROW($1:$20),1))*
ROW($1:$20),0),ROW($1:$20))+1,1)*10^ROW($1:$20)/10)</f>
        <v>78</v>
      </c>
      <c r="K292">
        <f>SUMPRODUCT(MID(0&amp;feed!L773,LARGE(INDEX(ISNUMBER(--MID(feed!L773,ROW($1:$6),1))*
ROW($1:$6),0),ROW($1:$6))+1,1)*10^ROW($1:$6)/10)</f>
        <v>320</v>
      </c>
      <c r="L292">
        <f>SUMPRODUCT(MID(0&amp;feed!T773,LARGE(INDEX(ISNUMBER(--MID(feed!T773,ROW($1:$6),1))*
ROW($1:$6),0),ROW($1:$6))+1,1)*10^ROW($1:$6)/10)</f>
        <v>0</v>
      </c>
      <c r="M292" t="str">
        <f>feed!N773</f>
        <v>China</v>
      </c>
      <c r="N292">
        <f>SUMPRODUCT(MID(0&amp;feed!U773,LARGE(INDEX(ISNUMBER(--MID(feed!U773,ROW($1:$6),1))*
ROW($1:$6),0),ROW($1:$6))+1,1)*10^ROW($1:$6)/10)</f>
        <v>0</v>
      </c>
      <c r="O292" t="str">
        <f>feed!O773</f>
        <v>Untapped</v>
      </c>
      <c r="P292" t="str">
        <f>feed!P773</f>
        <v>None</v>
      </c>
      <c r="Q292" s="4">
        <f>IFERROR(LEFT(SUMPRODUCT(MID(0&amp;feed!R773,LARGE(INDEX(ISNUMBER(--MID(feed!R773,ROW($1:$6),1))*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ROW($1:$6),0),ROW($1:$6))+1,1)*10^ROW($1:$6)/10))-1)*1,TRIM(LEFT(SUMPRODUCT(MID(0&amp;feed!R773,LARGE(INDEX(ISNUMBER(--MID(feed!R773,ROW($1:$6),1))*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ROW($1:$6),0),ROW($1:$6))+1,1)*10^ROW($1:$6)/10))-1)))</f>
        <v>2000</v>
      </c>
      <c r="R292" s="5">
        <f>feed!V773</f>
        <v>0</v>
      </c>
      <c r="S292" t="str">
        <f>feed!S773</f>
        <v>http://blocgame.com/stats.php?id=62941</v>
      </c>
      <c r="T292" s="5" t="str">
        <f>feed!W773</f>
        <v>Angelic</v>
      </c>
      <c r="U292" s="5" t="str">
        <f>feed!X773</f>
        <v>2 Hundred Tons per month</v>
      </c>
      <c r="V292" s="5">
        <f>feed!Y773</f>
        <v>0</v>
      </c>
    </row>
    <row r="293" spans="1:22" hidden="1" x14ac:dyDescent="0.25">
      <c r="A293" t="str">
        <f>feed!A994</f>
        <v>Roman Egypt</v>
      </c>
      <c r="B293" t="str">
        <f>feed!B994</f>
        <v>Marc Antony</v>
      </c>
      <c r="C293">
        <f>feed!K994</f>
        <v>0</v>
      </c>
      <c r="D293">
        <f>SUMPRODUCT(MID(0&amp;feed!D994,LARGE(INDEX(ISNUMBER(--MID(feed!D994,ROW($1:$6),1))*
ROW($1:$6),0),ROW($1:$6))+1,1)*10^ROW($1:$6)/10)</f>
        <v>25</v>
      </c>
      <c r="E293">
        <f>SUMPRODUCT(MID(0&amp;feed!E994,LARGE(INDEX(ISNUMBER(--MID(feed!E994,ROW($1:$6),1))*
ROW($1:$6),0),ROW($1:$6))+1,1)*10^ROW($1:$6)/10)</f>
        <v>0</v>
      </c>
      <c r="F293" t="str">
        <f>feed!F994</f>
        <v>First World War surplus</v>
      </c>
      <c r="G293">
        <f>SUMPRODUCT(MID(0&amp;feed!G994,LARGE(INDEX(ISNUMBER(--MID(feed!G994,ROW($1:$6),1))*
ROW($1:$6),0),ROW($1:$6))+1,1)*10^ROW($1:$6)/10)</f>
        <v>0</v>
      </c>
      <c r="H293">
        <f>ROUNDDOWN(G293/4, 0)</f>
        <v>0</v>
      </c>
      <c r="I293" t="str">
        <f>feed!H994</f>
        <v>Elite</v>
      </c>
      <c r="J293">
        <f>SUMPRODUCT(MID(0&amp;feed!I994,LARGE(INDEX(ISNUMBER(--MID(feed!I994,ROW($1:$20),1))*
ROW($1:$20),0),ROW($1:$20))+1,1)*10^ROW($1:$20)/10)</f>
        <v>78</v>
      </c>
      <c r="K293">
        <f>SUMPRODUCT(MID(0&amp;feed!L994,LARGE(INDEX(ISNUMBER(--MID(feed!L994,ROW($1:$6),1))*
ROW($1:$6),0),ROW($1:$6))+1,1)*10^ROW($1:$6)/10)</f>
        <v>318</v>
      </c>
      <c r="L293">
        <f>SUMPRODUCT(MID(0&amp;feed!T994,LARGE(INDEX(ISNUMBER(--MID(feed!T994,ROW($1:$6),1))*
ROW($1:$6),0),ROW($1:$6))+1,1)*10^ROW($1:$6)/10)</f>
        <v>0</v>
      </c>
      <c r="M293" t="str">
        <f>feed!N994</f>
        <v>Egypt</v>
      </c>
      <c r="N293">
        <f>SUMPRODUCT(MID(0&amp;feed!U994,LARGE(INDEX(ISNUMBER(--MID(feed!U994,ROW($1:$6),1))*
ROW($1:$6),0),ROW($1:$6))+1,1)*10^ROW($1:$6)/10)</f>
        <v>0</v>
      </c>
      <c r="O293" t="str">
        <f>feed!O994</f>
        <v>Untapped</v>
      </c>
      <c r="P293" t="str">
        <f>feed!P994</f>
        <v>None</v>
      </c>
      <c r="Q293" s="4">
        <f>IFERROR(LEFT(SUMPRODUCT(MID(0&amp;feed!R994,LARGE(INDEX(ISNUMBER(--MID(feed!R994,ROW($1:$6),1))*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ROW($1:$6),0),ROW($1:$6))+1,1)*10^ROW($1:$6)/10))-1)*1,TRIM(LEFT(SUMPRODUCT(MID(0&amp;feed!R994,LARGE(INDEX(ISNUMBER(--MID(feed!R994,ROW($1:$6),1))*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ROW($1:$6),0),ROW($1:$6))+1,1)*10^ROW($1:$6)/10))-1)))</f>
        <v>2000</v>
      </c>
      <c r="R293" s="5">
        <f>feed!V994</f>
        <v>0</v>
      </c>
      <c r="S293" t="str">
        <f>feed!S994</f>
        <v>http://blocgame.com/stats.php?id=44644</v>
      </c>
      <c r="T293" s="5" t="str">
        <f>feed!W994</f>
        <v>Nice</v>
      </c>
      <c r="U293" s="5" t="str">
        <f>feed!X994</f>
        <v>2 Hundred Tons per month</v>
      </c>
      <c r="V293" s="5">
        <f>feed!Y994</f>
        <v>0</v>
      </c>
    </row>
    <row r="294" spans="1:22" hidden="1" x14ac:dyDescent="0.25">
      <c r="A294" t="str">
        <f>feed!A1021</f>
        <v>Coka Banana</v>
      </c>
      <c r="B294" t="str">
        <f>feed!B1021</f>
        <v>El Chapo</v>
      </c>
      <c r="C294">
        <f>feed!K1021</f>
        <v>0</v>
      </c>
      <c r="D294">
        <f>SUMPRODUCT(MID(0&amp;feed!D1021,LARGE(INDEX(ISNUMBER(--MID(feed!D1021,ROW($1:$6),1))*
ROW($1:$6),0),ROW($1:$6))+1,1)*10^ROW($1:$6)/10)</f>
        <v>25</v>
      </c>
      <c r="E294">
        <f>SUMPRODUCT(MID(0&amp;feed!E1021,LARGE(INDEX(ISNUMBER(--MID(feed!E1021,ROW($1:$6),1))*
ROW($1:$6),0),ROW($1:$6))+1,1)*10^ROW($1:$6)/10)</f>
        <v>0</v>
      </c>
      <c r="F294" t="str">
        <f>feed!F1021</f>
        <v>First World War surplus</v>
      </c>
      <c r="G294">
        <f>SUMPRODUCT(MID(0&amp;feed!G1021,LARGE(INDEX(ISNUMBER(--MID(feed!G1021,ROW($1:$6),1))*
ROW($1:$6),0),ROW($1:$6))+1,1)*10^ROW($1:$6)/10)</f>
        <v>0</v>
      </c>
      <c r="H294">
        <f>ROUNDDOWN(G294/4, 0)</f>
        <v>0</v>
      </c>
      <c r="I294" t="str">
        <f>feed!H1021</f>
        <v>Elite</v>
      </c>
      <c r="J294">
        <f>SUMPRODUCT(MID(0&amp;feed!I1021,LARGE(INDEX(ISNUMBER(--MID(feed!I1021,ROW($1:$20),1))*
ROW($1:$20),0),ROW($1:$20))+1,1)*10^ROW($1:$20)/10)</f>
        <v>78</v>
      </c>
      <c r="K294">
        <f>SUMPRODUCT(MID(0&amp;feed!L1021,LARGE(INDEX(ISNUMBER(--MID(feed!L1021,ROW($1:$6),1))*
ROW($1:$6),0),ROW($1:$6))+1,1)*10^ROW($1:$6)/10)</f>
        <v>318</v>
      </c>
      <c r="L294">
        <f>SUMPRODUCT(MID(0&amp;feed!T1021,LARGE(INDEX(ISNUMBER(--MID(feed!T1021,ROW($1:$6),1))*
ROW($1:$6),0),ROW($1:$6))+1,1)*10^ROW($1:$6)/10)</f>
        <v>0</v>
      </c>
      <c r="M294" t="str">
        <f>feed!N1021</f>
        <v>Gran Colombia</v>
      </c>
      <c r="N294">
        <f>SUMPRODUCT(MID(0&amp;feed!U1021,LARGE(INDEX(ISNUMBER(--MID(feed!U1021,ROW($1:$6),1))*
ROW($1:$6),0),ROW($1:$6))+1,1)*10^ROW($1:$6)/10)</f>
        <v>0</v>
      </c>
      <c r="O294" t="str">
        <f>feed!O1021</f>
        <v>Untapped</v>
      </c>
      <c r="P294" t="str">
        <f>feed!P1021</f>
        <v>None</v>
      </c>
      <c r="Q294" s="4">
        <f>IFERROR(LEFT(SUMPRODUCT(MID(0&amp;feed!R1021,LARGE(INDEX(ISNUMBER(--MID(feed!R1021,ROW($1:$6),1))*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ROW($1:$6),0),ROW($1:$6))+1,1)*10^ROW($1:$6)/10))-1)*1,TRIM(LEFT(SUMPRODUCT(MID(0&amp;feed!R1021,LARGE(INDEX(ISNUMBER(--MID(feed!R1021,ROW($1:$6),1))*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ROW($1:$6),0),ROW($1:$6))+1,1)*10^ROW($1:$6)/10))-1)))</f>
        <v>2000</v>
      </c>
      <c r="R294" s="5">
        <f>feed!V1021</f>
        <v>0</v>
      </c>
      <c r="S294" t="str">
        <f>feed!S1021</f>
        <v>http://blocgame.com/stats.php?id=60235</v>
      </c>
      <c r="T294" s="5" t="str">
        <f>feed!W1021</f>
        <v>Nice</v>
      </c>
      <c r="U294" s="5" t="str">
        <f>feed!X1021</f>
        <v>2 Hundred Tons per month</v>
      </c>
      <c r="V294" s="5">
        <f>feed!Y1021</f>
        <v>0</v>
      </c>
    </row>
    <row r="295" spans="1:22" hidden="1" x14ac:dyDescent="0.25">
      <c r="A295" t="str">
        <f>feed!A1036</f>
        <v>Citizens</v>
      </c>
      <c r="B295" t="str">
        <f>feed!B1036</f>
        <v>ProfDaishor</v>
      </c>
      <c r="C295">
        <f>feed!K1036</f>
        <v>0</v>
      </c>
      <c r="D295">
        <f>SUMPRODUCT(MID(0&amp;feed!D1036,LARGE(INDEX(ISNUMBER(--MID(feed!D1036,ROW($1:$6),1))*
ROW($1:$6),0),ROW($1:$6))+1,1)*10^ROW($1:$6)/10)</f>
        <v>20</v>
      </c>
      <c r="E295">
        <f>SUMPRODUCT(MID(0&amp;feed!E1036,LARGE(INDEX(ISNUMBER(--MID(feed!E1036,ROW($1:$6),1))*
ROW($1:$6),0),ROW($1:$6))+1,1)*10^ROW($1:$6)/10)</f>
        <v>0</v>
      </c>
      <c r="F295" t="str">
        <f>feed!F1036</f>
        <v>Finest of the 19th century</v>
      </c>
      <c r="G295">
        <f>SUMPRODUCT(MID(0&amp;feed!G1036,LARGE(INDEX(ISNUMBER(--MID(feed!G1036,ROW($1:$6),1))*
ROW($1:$6),0),ROW($1:$6))+1,1)*10^ROW($1:$6)/10)</f>
        <v>0</v>
      </c>
      <c r="H295">
        <f>ROUNDDOWN(G295/4, 0)</f>
        <v>0</v>
      </c>
      <c r="I295" t="str">
        <f>feed!H1036</f>
        <v>Standard</v>
      </c>
      <c r="J295">
        <f>SUMPRODUCT(MID(0&amp;feed!I1036,LARGE(INDEX(ISNUMBER(--MID(feed!I1036,ROW($1:$20),1))*
ROW($1:$20),0),ROW($1:$20))+1,1)*10^ROW($1:$20)/10)</f>
        <v>78</v>
      </c>
      <c r="K295">
        <f>SUMPRODUCT(MID(0&amp;feed!L1036,LARGE(INDEX(ISNUMBER(--MID(feed!L1036,ROW($1:$6),1))*
ROW($1:$6),0),ROW($1:$6))+1,1)*10^ROW($1:$6)/10)</f>
        <v>318</v>
      </c>
      <c r="L295">
        <f>SUMPRODUCT(MID(0&amp;feed!T1036,LARGE(INDEX(ISNUMBER(--MID(feed!T1036,ROW($1:$6),1))*
ROW($1:$6),0),ROW($1:$6))+1,1)*10^ROW($1:$6)/10)</f>
        <v>0</v>
      </c>
      <c r="M295" t="str">
        <f>feed!N1036</f>
        <v>Pacific Rim</v>
      </c>
      <c r="N295">
        <f>SUMPRODUCT(MID(0&amp;feed!U1036,LARGE(INDEX(ISNUMBER(--MID(feed!U1036,ROW($1:$6),1))*
ROW($1:$6),0),ROW($1:$6))+1,1)*10^ROW($1:$6)/10)</f>
        <v>0</v>
      </c>
      <c r="O295" t="str">
        <f>feed!O1036</f>
        <v>Untapped</v>
      </c>
      <c r="P295" t="str">
        <f>feed!P1036</f>
        <v>None</v>
      </c>
      <c r="Q295" s="4">
        <f>IFERROR(LEFT(SUMPRODUCT(MID(0&amp;feed!R1036,LARGE(INDEX(ISNUMBER(--MID(feed!R1036,ROW($1:$6),1))*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ROW($1:$6),0),ROW($1:$6))+1,1)*10^ROW($1:$6)/10))-1)*1,TRIM(LEFT(SUMPRODUCT(MID(0&amp;feed!R1036,LARGE(INDEX(ISNUMBER(--MID(feed!R1036,ROW($1:$6),1))*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ROW($1:$6),0),ROW($1:$6))+1,1)*10^ROW($1:$6)/10))-1)))</f>
        <v>2000</v>
      </c>
      <c r="R295" s="5">
        <f>feed!V1036</f>
        <v>0</v>
      </c>
      <c r="S295" t="str">
        <f>feed!S1036</f>
        <v>http://blocgame.com/stats.php?id=63040</v>
      </c>
      <c r="T295" s="5" t="str">
        <f>feed!W1036</f>
        <v>Nice</v>
      </c>
      <c r="U295" s="5" t="str">
        <f>feed!X1036</f>
        <v>2 Hundred Tons per month</v>
      </c>
      <c r="V295" s="5">
        <f>feed!Y1036</f>
        <v>0</v>
      </c>
    </row>
    <row r="296" spans="1:22" hidden="1" x14ac:dyDescent="0.25">
      <c r="A296" t="str">
        <f>feed!A581</f>
        <v>Hellenism</v>
      </c>
      <c r="B296" t="str">
        <f>feed!B581</f>
        <v>Astronaughty</v>
      </c>
      <c r="C296">
        <f>feed!K581</f>
        <v>0</v>
      </c>
      <c r="D296">
        <f>SUMPRODUCT(MID(0&amp;feed!D581,LARGE(INDEX(ISNUMBER(--MID(feed!D581,ROW($1:$6),1))*
ROW($1:$6),0),ROW($1:$6))+1,1)*10^ROW($1:$6)/10)</f>
        <v>16</v>
      </c>
      <c r="E296">
        <f>SUMPRODUCT(MID(0&amp;feed!E581,LARGE(INDEX(ISNUMBER(--MID(feed!E581,ROW($1:$6),1))*
ROW($1:$6),0),ROW($1:$6))+1,1)*10^ROW($1:$6)/10)</f>
        <v>0</v>
      </c>
      <c r="F296" t="str">
        <f>feed!F581</f>
        <v>Finest of the 19th century</v>
      </c>
      <c r="G296">
        <f>SUMPRODUCT(MID(0&amp;feed!G581,LARGE(INDEX(ISNUMBER(--MID(feed!G581,ROW($1:$6),1))*
ROW($1:$6),0),ROW($1:$6))+1,1)*10^ROW($1:$6)/10)</f>
        <v>0</v>
      </c>
      <c r="H296">
        <f>ROUNDDOWN(G296/4, 0)</f>
        <v>0</v>
      </c>
      <c r="I296" t="str">
        <f>feed!H581</f>
        <v>Standard</v>
      </c>
      <c r="J296">
        <f>SUMPRODUCT(MID(0&amp;feed!I581,LARGE(INDEX(ISNUMBER(--MID(feed!I581,ROW($1:$20),1))*
ROW($1:$20),0),ROW($1:$20))+1,1)*10^ROW($1:$20)/10)</f>
        <v>78</v>
      </c>
      <c r="K296">
        <f>SUMPRODUCT(MID(0&amp;feed!L581,LARGE(INDEX(ISNUMBER(--MID(feed!L581,ROW($1:$6),1))*
ROW($1:$6),0),ROW($1:$6))+1,1)*10^ROW($1:$6)/10)</f>
        <v>324</v>
      </c>
      <c r="L296">
        <f>SUMPRODUCT(MID(0&amp;feed!T581,LARGE(INDEX(ISNUMBER(--MID(feed!T581,ROW($1:$6),1))*
ROW($1:$6),0),ROW($1:$6))+1,1)*10^ROW($1:$6)/10)</f>
        <v>0</v>
      </c>
      <c r="M296" t="str">
        <f>feed!N581</f>
        <v>Egypt</v>
      </c>
      <c r="N296">
        <f>SUMPRODUCT(MID(0&amp;feed!U581,LARGE(INDEX(ISNUMBER(--MID(feed!U581,ROW($1:$6),1))*
ROW($1:$6),0),ROW($1:$6))+1,1)*10^ROW($1:$6)/10)</f>
        <v>0</v>
      </c>
      <c r="O296" t="str">
        <f>feed!O581</f>
        <v>Untapped</v>
      </c>
      <c r="P296" t="str">
        <f>feed!P581</f>
        <v>None</v>
      </c>
      <c r="Q296" s="4">
        <f>IFERROR(LEFT(SUMPRODUCT(MID(0&amp;feed!R581,LARGE(INDEX(ISNUMBER(--MID(feed!R581,ROW($1:$6),1))*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ROW($1:$6),0),ROW($1:$6))+1,1)*10^ROW($1:$6)/10))-1)*1,TRIM(LEFT(SUMPRODUCT(MID(0&amp;feed!R581,LARGE(INDEX(ISNUMBER(--MID(feed!R581,ROW($1:$6),1))*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ROW($1:$6),0),ROW($1:$6))+1,1)*10^ROW($1:$6)/10))-1)))</f>
        <v>1980</v>
      </c>
      <c r="R296" s="5">
        <f>feed!V581</f>
        <v>0</v>
      </c>
      <c r="S296" t="str">
        <f>feed!S581</f>
        <v>http://blocgame.com/stats.php?id=44259</v>
      </c>
      <c r="T296" s="5" t="str">
        <f>feed!W581</f>
        <v>Nice</v>
      </c>
      <c r="U296" s="5" t="str">
        <f>feed!X581</f>
        <v>2 Hundred Tons per month</v>
      </c>
      <c r="V296" s="5">
        <f>feed!Y581</f>
        <v>0</v>
      </c>
    </row>
    <row r="297" spans="1:22" hidden="1" x14ac:dyDescent="0.25">
      <c r="A297" t="str">
        <f>feed!A1034</f>
        <v>Walrusland</v>
      </c>
      <c r="B297" t="str">
        <f>feed!B1034</f>
        <v>GeneralAdmiralBatman</v>
      </c>
      <c r="C297">
        <f>feed!K1034</f>
        <v>0</v>
      </c>
      <c r="D297">
        <f>SUMPRODUCT(MID(0&amp;feed!D1034,LARGE(INDEX(ISNUMBER(--MID(feed!D1034,ROW($1:$6),1))*
ROW($1:$6),0),ROW($1:$6))+1,1)*10^ROW($1:$6)/10)</f>
        <v>7</v>
      </c>
      <c r="E297">
        <f>SUMPRODUCT(MID(0&amp;feed!E1034,LARGE(INDEX(ISNUMBER(--MID(feed!E1034,ROW($1:$6),1))*
ROW($1:$6),0),ROW($1:$6))+1,1)*10^ROW($1:$6)/10)</f>
        <v>0</v>
      </c>
      <c r="F297" t="str">
        <f>feed!F1034</f>
        <v>Finest of the 19th century</v>
      </c>
      <c r="G297">
        <f>SUMPRODUCT(MID(0&amp;feed!G1034,LARGE(INDEX(ISNUMBER(--MID(feed!G1034,ROW($1:$6),1))*
ROW($1:$6),0),ROW($1:$6))+1,1)*10^ROW($1:$6)/10)</f>
        <v>0</v>
      </c>
      <c r="H297">
        <f>ROUNDDOWN(G297/4, 0)</f>
        <v>0</v>
      </c>
      <c r="I297" t="str">
        <f>feed!H1034</f>
        <v>Standard</v>
      </c>
      <c r="J297">
        <f>SUMPRODUCT(MID(0&amp;feed!I1034,LARGE(INDEX(ISNUMBER(--MID(feed!I1034,ROW($1:$20),1))*
ROW($1:$20),0),ROW($1:$20))+1,1)*10^ROW($1:$20)/10)</f>
        <v>78</v>
      </c>
      <c r="K297">
        <f>SUMPRODUCT(MID(0&amp;feed!L1034,LARGE(INDEX(ISNUMBER(--MID(feed!L1034,ROW($1:$6),1))*
ROW($1:$6),0),ROW($1:$6))+1,1)*10^ROW($1:$6)/10)</f>
        <v>318</v>
      </c>
      <c r="L297">
        <f>SUMPRODUCT(MID(0&amp;feed!T1034,LARGE(INDEX(ISNUMBER(--MID(feed!T1034,ROW($1:$6),1))*
ROW($1:$6),0),ROW($1:$6))+1,1)*10^ROW($1:$6)/10)</f>
        <v>0</v>
      </c>
      <c r="M297" t="str">
        <f>feed!N1034</f>
        <v>China</v>
      </c>
      <c r="N297">
        <f>SUMPRODUCT(MID(0&amp;feed!U1034,LARGE(INDEX(ISNUMBER(--MID(feed!U1034,ROW($1:$6),1))*
ROW($1:$6),0),ROW($1:$6))+1,1)*10^ROW($1:$6)/10)</f>
        <v>0</v>
      </c>
      <c r="O297" t="str">
        <f>feed!O1034</f>
        <v>Untapped</v>
      </c>
      <c r="P297" t="str">
        <f>feed!P1034</f>
        <v>None</v>
      </c>
      <c r="Q297" s="4">
        <f>IFERROR(LEFT(SUMPRODUCT(MID(0&amp;feed!R1034,LARGE(INDEX(ISNUMBER(--MID(feed!R1034,ROW($1:$6),1))*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ROW($1:$6),0),ROW($1:$6))+1,1)*10^ROW($1:$6)/10))-1)*1,TRIM(LEFT(SUMPRODUCT(MID(0&amp;feed!R1034,LARGE(INDEX(ISNUMBER(--MID(feed!R1034,ROW($1:$6),1))*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ROW($1:$6),0),ROW($1:$6))+1,1)*10^ROW($1:$6)/10))-1)))</f>
        <v>1980</v>
      </c>
      <c r="R297" s="5">
        <f>feed!V1034</f>
        <v>0</v>
      </c>
      <c r="S297" t="str">
        <f>feed!S1034</f>
        <v>http://blocgame.com/stats.php?id=63030</v>
      </c>
      <c r="T297" s="5" t="str">
        <f>feed!W1034</f>
        <v>Nice</v>
      </c>
      <c r="U297" s="5" t="str">
        <f>feed!X1034</f>
        <v>2 Hundred Tons per month</v>
      </c>
      <c r="V297" s="5">
        <f>feed!Y1034</f>
        <v>0</v>
      </c>
    </row>
    <row r="298" spans="1:22" hidden="1" x14ac:dyDescent="0.25">
      <c r="A298" t="str">
        <f>feed!A308</f>
        <v>zener diode</v>
      </c>
      <c r="B298" t="str">
        <f>feed!B308</f>
        <v>zdiode1</v>
      </c>
      <c r="C298">
        <f>feed!K308</f>
        <v>0</v>
      </c>
      <c r="D298">
        <f>SUMPRODUCT(MID(0&amp;feed!D308,LARGE(INDEX(ISNUMBER(--MID(feed!D308,ROW($1:$6),1))*
ROW($1:$6),0),ROW($1:$6))+1,1)*10^ROW($1:$6)/10)</f>
        <v>4</v>
      </c>
      <c r="E298">
        <f>SUMPRODUCT(MID(0&amp;feed!E308,LARGE(INDEX(ISNUMBER(--MID(feed!E308,ROW($1:$6),1))*
ROW($1:$6),0),ROW($1:$6))+1,1)*10^ROW($1:$6)/10)</f>
        <v>0</v>
      </c>
      <c r="F298" t="str">
        <f>feed!F308</f>
        <v>Finest of the 19th century</v>
      </c>
      <c r="G298">
        <f>SUMPRODUCT(MID(0&amp;feed!G308,LARGE(INDEX(ISNUMBER(--MID(feed!G308,ROW($1:$6),1))*
ROW($1:$6),0),ROW($1:$6))+1,1)*10^ROW($1:$6)/10)</f>
        <v>0</v>
      </c>
      <c r="H298">
        <f>ROUNDDOWN(G298/4, 0)</f>
        <v>0</v>
      </c>
      <c r="I298" t="str">
        <f>feed!H308</f>
        <v>Standard</v>
      </c>
      <c r="J298">
        <f>SUMPRODUCT(MID(0&amp;feed!I308,LARGE(INDEX(ISNUMBER(--MID(feed!I308,ROW($1:$20),1))*
ROW($1:$20),0),ROW($1:$20))+1,1)*10^ROW($1:$20)/10)</f>
        <v>78</v>
      </c>
      <c r="K298">
        <f>SUMPRODUCT(MID(0&amp;feed!L308,LARGE(INDEX(ISNUMBER(--MID(feed!L308,ROW($1:$6),1))*
ROW($1:$6),0),ROW($1:$6))+1,1)*10^ROW($1:$6)/10)</f>
        <v>350</v>
      </c>
      <c r="L298">
        <f>SUMPRODUCT(MID(0&amp;feed!T308,LARGE(INDEX(ISNUMBER(--MID(feed!T308,ROW($1:$6),1))*
ROW($1:$6),0),ROW($1:$6))+1,1)*10^ROW($1:$6)/10)</f>
        <v>0</v>
      </c>
      <c r="M298" t="str">
        <f>feed!N308</f>
        <v>China</v>
      </c>
      <c r="N298">
        <f>SUMPRODUCT(MID(0&amp;feed!U308,LARGE(INDEX(ISNUMBER(--MID(feed!U308,ROW($1:$6),1))*
ROW($1:$6),0),ROW($1:$6))+1,1)*10^ROW($1:$6)/10)</f>
        <v>0</v>
      </c>
      <c r="O298" t="str">
        <f>feed!O308</f>
        <v>Untapped</v>
      </c>
      <c r="P298" t="str">
        <f>feed!P308</f>
        <v>None</v>
      </c>
      <c r="Q298" s="4">
        <f>IFERROR(LEFT(SUMPRODUCT(MID(0&amp;feed!R308,LARGE(INDEX(ISNUMBER(--MID(feed!R308,ROW($1:$6),1))*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ROW($1:$6),0),ROW($1:$6))+1,1)*10^ROW($1:$6)/10))-1)*1,TRIM(LEFT(SUMPRODUCT(MID(0&amp;feed!R308,LARGE(INDEX(ISNUMBER(--MID(feed!R308,ROW($1:$6),1))*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ROW($1:$6),0),ROW($1:$6))+1,1)*10^ROW($1:$6)/10))-1)))</f>
        <v>1960</v>
      </c>
      <c r="R298" s="5">
        <f>feed!V308</f>
        <v>0</v>
      </c>
      <c r="S298" t="str">
        <f>feed!S308</f>
        <v>http://blocgame.com/stats.php?id=61908</v>
      </c>
      <c r="T298" s="5" t="str">
        <f>feed!W308</f>
        <v>Nice</v>
      </c>
      <c r="U298" s="5" t="str">
        <f>feed!X308</f>
        <v>2 Hundred Tons per month</v>
      </c>
      <c r="V298" s="5">
        <f>feed!Y308</f>
        <v>0</v>
      </c>
    </row>
    <row r="299" spans="1:22" hidden="1" x14ac:dyDescent="0.25">
      <c r="A299" t="str">
        <f>feed!A593</f>
        <v>bagelbeater</v>
      </c>
      <c r="B299" t="str">
        <f>feed!B593</f>
        <v>Destroyer1200</v>
      </c>
      <c r="C299">
        <f>feed!K593</f>
        <v>0</v>
      </c>
      <c r="D299">
        <f>SUMPRODUCT(MID(0&amp;feed!D593,LARGE(INDEX(ISNUMBER(--MID(feed!D593,ROW($1:$6),1))*
ROW($1:$6),0),ROW($1:$6))+1,1)*10^ROW($1:$6)/10)</f>
        <v>15</v>
      </c>
      <c r="E299">
        <f>SUMPRODUCT(MID(0&amp;feed!E593,LARGE(INDEX(ISNUMBER(--MID(feed!E593,ROW($1:$6),1))*
ROW($1:$6),0),ROW($1:$6))+1,1)*10^ROW($1:$6)/10)</f>
        <v>0</v>
      </c>
      <c r="F299" t="str">
        <f>feed!F593</f>
        <v>First World War surplus</v>
      </c>
      <c r="G299">
        <f>SUMPRODUCT(MID(0&amp;feed!G593,LARGE(INDEX(ISNUMBER(--MID(feed!G593,ROW($1:$6),1))*
ROW($1:$6),0),ROW($1:$6))+1,1)*10^ROW($1:$6)/10)</f>
        <v>0</v>
      </c>
      <c r="H299">
        <f>ROUNDDOWN(G299/4, 0)</f>
        <v>0</v>
      </c>
      <c r="I299" t="str">
        <f>feed!H593</f>
        <v>Elite</v>
      </c>
      <c r="J299">
        <f>SUMPRODUCT(MID(0&amp;feed!I593,LARGE(INDEX(ISNUMBER(--MID(feed!I593,ROW($1:$20),1))*
ROW($1:$20),0),ROW($1:$20))+1,1)*10^ROW($1:$20)/10)</f>
        <v>78</v>
      </c>
      <c r="K299">
        <f>SUMPRODUCT(MID(0&amp;feed!L593,LARGE(INDEX(ISNUMBER(--MID(feed!L593,ROW($1:$6),1))*
ROW($1:$6),0),ROW($1:$6))+1,1)*10^ROW($1:$6)/10)</f>
        <v>324</v>
      </c>
      <c r="L299">
        <f>SUMPRODUCT(MID(0&amp;feed!T593,LARGE(INDEX(ISNUMBER(--MID(feed!T593,ROW($1:$6),1))*
ROW($1:$6),0),ROW($1:$6))+1,1)*10^ROW($1:$6)/10)</f>
        <v>0</v>
      </c>
      <c r="M299" t="str">
        <f>feed!N593</f>
        <v>Arabia</v>
      </c>
      <c r="N299">
        <f>SUMPRODUCT(MID(0&amp;feed!U593,LARGE(INDEX(ISNUMBER(--MID(feed!U593,ROW($1:$6),1))*
ROW($1:$6),0),ROW($1:$6))+1,1)*10^ROW($1:$6)/10)</f>
        <v>0</v>
      </c>
      <c r="O299" t="str">
        <f>feed!O593</f>
        <v>Untapped</v>
      </c>
      <c r="P299" t="str">
        <f>feed!P593</f>
        <v>None</v>
      </c>
      <c r="Q299" s="4">
        <f>IFERROR(LEFT(SUMPRODUCT(MID(0&amp;feed!R593,LARGE(INDEX(ISNUMBER(--MID(feed!R593,ROW($1:$6),1))*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ROW($1:$6),0),ROW($1:$6))+1,1)*10^ROW($1:$6)/10))-1)*1,TRIM(LEFT(SUMPRODUCT(MID(0&amp;feed!R593,LARGE(INDEX(ISNUMBER(--MID(feed!R593,ROW($1:$6),1))*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ROW($1:$6),0),ROW($1:$6))+1,1)*10^ROW($1:$6)/10))-1)))</f>
        <v>1960</v>
      </c>
      <c r="R299" s="5">
        <f>feed!V593</f>
        <v>0</v>
      </c>
      <c r="S299" t="str">
        <f>feed!S593</f>
        <v>http://blocgame.com/stats.php?id=60136</v>
      </c>
      <c r="T299" s="5" t="str">
        <f>feed!W593</f>
        <v>Nice</v>
      </c>
      <c r="U299" s="5" t="str">
        <f>feed!X593</f>
        <v>2 Hundred Tons per month</v>
      </c>
      <c r="V299" s="5">
        <f>feed!Y593</f>
        <v>0</v>
      </c>
    </row>
    <row r="300" spans="1:22" hidden="1" x14ac:dyDescent="0.25">
      <c r="A300" t="str">
        <f>feed!A1533</f>
        <v>Bumshart</v>
      </c>
      <c r="B300" t="str">
        <f>feed!B1533</f>
        <v>Wily</v>
      </c>
      <c r="C300">
        <f>feed!K1533</f>
        <v>0</v>
      </c>
      <c r="D300">
        <f>SUMPRODUCT(MID(0&amp;feed!D1533,LARGE(INDEX(ISNUMBER(--MID(feed!D1533,ROW($1:$6),1))*
ROW($1:$6),0),ROW($1:$6))+1,1)*10^ROW($1:$6)/10)</f>
        <v>6</v>
      </c>
      <c r="E300">
        <f>SUMPRODUCT(MID(0&amp;feed!E1533,LARGE(INDEX(ISNUMBER(--MID(feed!E1533,ROW($1:$6),1))*
ROW($1:$6),0),ROW($1:$6))+1,1)*10^ROW($1:$6)/10)</f>
        <v>0</v>
      </c>
      <c r="F300" t="str">
        <f>feed!F1533</f>
        <v>Finest of the 19th century</v>
      </c>
      <c r="G300">
        <f>SUMPRODUCT(MID(0&amp;feed!G1533,LARGE(INDEX(ISNUMBER(--MID(feed!G1533,ROW($1:$6),1))*
ROW($1:$6),0),ROW($1:$6))+1,1)*10^ROW($1:$6)/10)</f>
        <v>0</v>
      </c>
      <c r="H300">
        <f>ROUNDDOWN(G300/4, 0)</f>
        <v>0</v>
      </c>
      <c r="I300" t="str">
        <f>feed!H1533</f>
        <v>Standard</v>
      </c>
      <c r="J300">
        <f>SUMPRODUCT(MID(0&amp;feed!I1533,LARGE(INDEX(ISNUMBER(--MID(feed!I1533,ROW($1:$20),1))*
ROW($1:$20),0),ROW($1:$20))+1,1)*10^ROW($1:$20)/10)</f>
        <v>78</v>
      </c>
      <c r="K300">
        <f>SUMPRODUCT(MID(0&amp;feed!L1533,LARGE(INDEX(ISNUMBER(--MID(feed!L1533,ROW($1:$6),1))*
ROW($1:$6),0),ROW($1:$6))+1,1)*10^ROW($1:$6)/10)</f>
        <v>328</v>
      </c>
      <c r="L300">
        <f>SUMPRODUCT(MID(0&amp;feed!T1533,LARGE(INDEX(ISNUMBER(--MID(feed!T1533,ROW($1:$6),1))*
ROW($1:$6),0),ROW($1:$6))+1,1)*10^ROW($1:$6)/10)</f>
        <v>1826</v>
      </c>
      <c r="M300" t="str">
        <f>feed!N1533</f>
        <v>Mesopotamia</v>
      </c>
      <c r="N300">
        <f>SUMPRODUCT(MID(0&amp;feed!U1533,LARGE(INDEX(ISNUMBER(--MID(feed!U1533,ROW($1:$6),1))*
ROW($1:$6),0),ROW($1:$6))+1,1)*10^ROW($1:$6)/10)</f>
        <v>0</v>
      </c>
      <c r="O300" t="str">
        <f>feed!O1533</f>
        <v>Untapped</v>
      </c>
      <c r="P300" t="str">
        <f>feed!P1533</f>
        <v>None</v>
      </c>
      <c r="Q300" s="4">
        <f>IFERROR(LEFT(SUMPRODUCT(MID(0&amp;feed!R1533,LARGE(INDEX(ISNUMBER(--MID(feed!R1533,ROW($1:$6),1))*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ROW($1:$6),0),ROW($1:$6))+1,1)*10^ROW($1:$6)/10))-1)*1,TRIM(LEFT(SUMPRODUCT(MID(0&amp;feed!R1533,LARGE(INDEX(ISNUMBER(--MID(feed!R1533,ROW($1:$6),1))*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ROW($1:$6),0),ROW($1:$6))+1,1)*10^ROW($1:$6)/10))-1)))</f>
        <v>1633</v>
      </c>
      <c r="R300" s="5">
        <f>feed!V1533</f>
        <v>0</v>
      </c>
      <c r="S300" t="str">
        <f>feed!S1533</f>
        <v>http://blocgame.com/stats.php?id=63033</v>
      </c>
      <c r="T300" s="5" t="str">
        <f>feed!W1533</f>
        <v>Nice</v>
      </c>
      <c r="U300" s="5" t="str">
        <f>feed!X1533</f>
        <v>2 Hundred Tons per month</v>
      </c>
      <c r="V300" s="5" t="str">
        <f>feed!Y1533</f>
        <v>1 Mbbl per month</v>
      </c>
    </row>
    <row r="301" spans="1:22" hidden="1" x14ac:dyDescent="0.25">
      <c r="A301" t="str">
        <f>feed!A1513</f>
        <v>Neo-Ur</v>
      </c>
      <c r="B301" t="str">
        <f>feed!B1513</f>
        <v>Kackem</v>
      </c>
      <c r="C301">
        <f>feed!K1513</f>
        <v>0</v>
      </c>
      <c r="D301">
        <f>SUMPRODUCT(MID(0&amp;feed!D1513,LARGE(INDEX(ISNUMBER(--MID(feed!D1513,ROW($1:$6),1))*
ROW($1:$6),0),ROW($1:$6))+1,1)*10^ROW($1:$6)/10)</f>
        <v>8</v>
      </c>
      <c r="E301">
        <f>SUMPRODUCT(MID(0&amp;feed!E1513,LARGE(INDEX(ISNUMBER(--MID(feed!E1513,ROW($1:$6),1))*
ROW($1:$6),0),ROW($1:$6))+1,1)*10^ROW($1:$6)/10)</f>
        <v>0</v>
      </c>
      <c r="F301" t="str">
        <f>feed!F1513</f>
        <v>Finest of the 19th century</v>
      </c>
      <c r="G301">
        <f>SUMPRODUCT(MID(0&amp;feed!G1513,LARGE(INDEX(ISNUMBER(--MID(feed!G1513,ROW($1:$6),1))*
ROW($1:$6),0),ROW($1:$6))+1,1)*10^ROW($1:$6)/10)</f>
        <v>0</v>
      </c>
      <c r="H301">
        <f>ROUNDDOWN(G301/4, 0)</f>
        <v>0</v>
      </c>
      <c r="I301" t="str">
        <f>feed!H1513</f>
        <v>Standard</v>
      </c>
      <c r="J301">
        <f>SUMPRODUCT(MID(0&amp;feed!I1513,LARGE(INDEX(ISNUMBER(--MID(feed!I1513,ROW($1:$20),1))*
ROW($1:$20),0),ROW($1:$20))+1,1)*10^ROW($1:$20)/10)</f>
        <v>78</v>
      </c>
      <c r="K301">
        <f>SUMPRODUCT(MID(0&amp;feed!L1513,LARGE(INDEX(ISNUMBER(--MID(feed!L1513,ROW($1:$6),1))*
ROW($1:$6),0),ROW($1:$6))+1,1)*10^ROW($1:$6)/10)</f>
        <v>331</v>
      </c>
      <c r="L301">
        <f>SUMPRODUCT(MID(0&amp;feed!T1513,LARGE(INDEX(ISNUMBER(--MID(feed!T1513,ROW($1:$6),1))*
ROW($1:$6),0),ROW($1:$6))+1,1)*10^ROW($1:$6)/10)</f>
        <v>2</v>
      </c>
      <c r="M301" t="str">
        <f>feed!N1513</f>
        <v>Mesopotamia</v>
      </c>
      <c r="N301">
        <f>SUMPRODUCT(MID(0&amp;feed!U1513,LARGE(INDEX(ISNUMBER(--MID(feed!U1513,ROW($1:$6),1))*
ROW($1:$6),0),ROW($1:$6))+1,1)*10^ROW($1:$6)/10)</f>
        <v>0</v>
      </c>
      <c r="O301" t="str">
        <f>feed!O1513</f>
        <v>Untapped</v>
      </c>
      <c r="P301" t="str">
        <f>feed!P1513</f>
        <v>None</v>
      </c>
      <c r="Q301" s="4">
        <f>IFERROR(LEFT(SUMPRODUCT(MID(0&amp;feed!R1513,LARGE(INDEX(ISNUMBER(--MID(feed!R1513,ROW($1:$6),1))*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ROW($1:$6),0),ROW($1:$6))+1,1)*10^ROW($1:$6)/10))-1)*1,TRIM(LEFT(SUMPRODUCT(MID(0&amp;feed!R1513,LARGE(INDEX(ISNUMBER(--MID(feed!R1513,ROW($1:$6),1))*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ROW($1:$6),0),ROW($1:$6))+1,1)*10^ROW($1:$6)/10))-1)))</f>
        <v>1633</v>
      </c>
      <c r="R301" s="5">
        <f>feed!V1513</f>
        <v>0</v>
      </c>
      <c r="S301" t="str">
        <f>feed!S1513</f>
        <v>http://blocgame.com/stats.php?id=53342</v>
      </c>
      <c r="T301" s="5" t="str">
        <f>feed!W1513</f>
        <v>Nice</v>
      </c>
      <c r="U301" s="5" t="str">
        <f>feed!X1513</f>
        <v>5 Hundred Tons per month</v>
      </c>
      <c r="V301" s="5" t="str">
        <f>feed!Y1513</f>
        <v>2 Mbbl per month</v>
      </c>
    </row>
    <row r="302" spans="1:22" hidden="1" x14ac:dyDescent="0.25">
      <c r="A302" t="str">
        <f>feed!A591</f>
        <v>Place</v>
      </c>
      <c r="B302" t="str">
        <f>feed!B591</f>
        <v>vvv317</v>
      </c>
      <c r="C302">
        <f>feed!K591</f>
        <v>0</v>
      </c>
      <c r="D302">
        <f>SUMPRODUCT(MID(0&amp;feed!D591,LARGE(INDEX(ISNUMBER(--MID(feed!D591,ROW($1:$6),1))*
ROW($1:$6),0),ROW($1:$6))+1,1)*10^ROW($1:$6)/10)</f>
        <v>7</v>
      </c>
      <c r="E302">
        <f>SUMPRODUCT(MID(0&amp;feed!E591,LARGE(INDEX(ISNUMBER(--MID(feed!E591,ROW($1:$6),1))*
ROW($1:$6),0),ROW($1:$6))+1,1)*10^ROW($1:$6)/10)</f>
        <v>0</v>
      </c>
      <c r="F302" t="str">
        <f>feed!F591</f>
        <v>Finest of the 19th century</v>
      </c>
      <c r="G302">
        <f>SUMPRODUCT(MID(0&amp;feed!G591,LARGE(INDEX(ISNUMBER(--MID(feed!G591,ROW($1:$6),1))*
ROW($1:$6),0),ROW($1:$6))+1,1)*10^ROW($1:$6)/10)</f>
        <v>0</v>
      </c>
      <c r="H302">
        <f>ROUNDDOWN(G302/4, 0)</f>
        <v>0</v>
      </c>
      <c r="I302" t="str">
        <f>feed!H591</f>
        <v>Standard</v>
      </c>
      <c r="J302">
        <f>SUMPRODUCT(MID(0&amp;feed!I591,LARGE(INDEX(ISNUMBER(--MID(feed!I591,ROW($1:$20),1))*
ROW($1:$20),0),ROW($1:$20))+1,1)*10^ROW($1:$20)/10)</f>
        <v>78</v>
      </c>
      <c r="K302">
        <f>SUMPRODUCT(MID(0&amp;feed!L591,LARGE(INDEX(ISNUMBER(--MID(feed!L591,ROW($1:$6),1))*
ROW($1:$6),0),ROW($1:$6))+1,1)*10^ROW($1:$6)/10)</f>
        <v>324</v>
      </c>
      <c r="L302">
        <f>SUMPRODUCT(MID(0&amp;feed!T591,LARGE(INDEX(ISNUMBER(--MID(feed!T591,ROW($1:$6),1))*
ROW($1:$6),0),ROW($1:$6))+1,1)*10^ROW($1:$6)/10)</f>
        <v>0</v>
      </c>
      <c r="M302" t="str">
        <f>feed!N591</f>
        <v>China</v>
      </c>
      <c r="N302">
        <f>SUMPRODUCT(MID(0&amp;feed!U591,LARGE(INDEX(ISNUMBER(--MID(feed!U591,ROW($1:$6),1))*
ROW($1:$6),0),ROW($1:$6))+1,1)*10^ROW($1:$6)/10)</f>
        <v>0</v>
      </c>
      <c r="O302" t="str">
        <f>feed!O591</f>
        <v>Untapped</v>
      </c>
      <c r="P302" t="str">
        <f>feed!P591</f>
        <v>None</v>
      </c>
      <c r="Q302" s="4">
        <f>IFERROR(LEFT(SUMPRODUCT(MID(0&amp;feed!R591,LARGE(INDEX(ISNUMBER(--MID(feed!R591,ROW($1:$6),1))*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ROW($1:$6),0),ROW($1:$6))+1,1)*10^ROW($1:$6)/10))-1)*1,TRIM(LEFT(SUMPRODUCT(MID(0&amp;feed!R591,LARGE(INDEX(ISNUMBER(--MID(feed!R591,ROW($1:$6),1))*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ROW($1:$6),0),ROW($1:$6))+1,1)*10^ROW($1:$6)/10))-1)))</f>
        <v>1633</v>
      </c>
      <c r="R302" s="5">
        <f>feed!V591</f>
        <v>0</v>
      </c>
      <c r="S302" t="str">
        <f>feed!S591</f>
        <v>http://blocgame.com/stats.php?id=59882</v>
      </c>
      <c r="T302" s="5" t="str">
        <f>feed!W591</f>
        <v>Nice</v>
      </c>
      <c r="U302" s="5" t="str">
        <f>feed!X591</f>
        <v>2 Hundred Tons per month</v>
      </c>
      <c r="V302" s="5">
        <f>feed!Y591</f>
        <v>0</v>
      </c>
    </row>
    <row r="303" spans="1:22" hidden="1" x14ac:dyDescent="0.25">
      <c r="A303" t="str">
        <f>feed!A1534</f>
        <v>Corporea</v>
      </c>
      <c r="B303" t="str">
        <f>feed!B1534</f>
        <v>Rajat Tyagi</v>
      </c>
      <c r="C303">
        <f>feed!K1534</f>
        <v>0</v>
      </c>
      <c r="D303">
        <f>SUMPRODUCT(MID(0&amp;feed!D1534,LARGE(INDEX(ISNUMBER(--MID(feed!D1534,ROW($1:$6),1))*
ROW($1:$6),0),ROW($1:$6))+1,1)*10^ROW($1:$6)/10)</f>
        <v>6</v>
      </c>
      <c r="E303">
        <f>SUMPRODUCT(MID(0&amp;feed!E1534,LARGE(INDEX(ISNUMBER(--MID(feed!E1534,ROW($1:$6),1))*
ROW($1:$6),0),ROW($1:$6))+1,1)*10^ROW($1:$6)/10)</f>
        <v>0</v>
      </c>
      <c r="F303" t="str">
        <f>feed!F1534</f>
        <v>Finest of the 19th century</v>
      </c>
      <c r="G303">
        <f>SUMPRODUCT(MID(0&amp;feed!G1534,LARGE(INDEX(ISNUMBER(--MID(feed!G1534,ROW($1:$6),1))*
ROW($1:$6),0),ROW($1:$6))+1,1)*10^ROW($1:$6)/10)</f>
        <v>0</v>
      </c>
      <c r="H303">
        <f>ROUNDDOWN(G303/4, 0)</f>
        <v>0</v>
      </c>
      <c r="I303" t="str">
        <f>feed!H1534</f>
        <v>Standard</v>
      </c>
      <c r="J303">
        <f>SUMPRODUCT(MID(0&amp;feed!I1534,LARGE(INDEX(ISNUMBER(--MID(feed!I1534,ROW($1:$20),1))*
ROW($1:$20),0),ROW($1:$20))+1,1)*10^ROW($1:$20)/10)</f>
        <v>78</v>
      </c>
      <c r="K303">
        <f>SUMPRODUCT(MID(0&amp;feed!L1534,LARGE(INDEX(ISNUMBER(--MID(feed!L1534,ROW($1:$6),1))*
ROW($1:$6),0),ROW($1:$6))+1,1)*10^ROW($1:$6)/10)</f>
        <v>328</v>
      </c>
      <c r="L303">
        <f>SUMPRODUCT(MID(0&amp;feed!T1534,LARGE(INDEX(ISNUMBER(--MID(feed!T1534,ROW($1:$6),1))*
ROW($1:$6),0),ROW($1:$6))+1,1)*10^ROW($1:$6)/10)</f>
        <v>0</v>
      </c>
      <c r="M303" t="str">
        <f>feed!N1534</f>
        <v>Arabia</v>
      </c>
      <c r="N303">
        <f>SUMPRODUCT(MID(0&amp;feed!U1534,LARGE(INDEX(ISNUMBER(--MID(feed!U1534,ROW($1:$6),1))*
ROW($1:$6),0),ROW($1:$6))+1,1)*10^ROW($1:$6)/10)</f>
        <v>0</v>
      </c>
      <c r="O303" t="str">
        <f>feed!O1534</f>
        <v>Untapped</v>
      </c>
      <c r="P303" t="str">
        <f>feed!P1534</f>
        <v>None</v>
      </c>
      <c r="Q303" s="4">
        <f>IFERROR(LEFT(SUMPRODUCT(MID(0&amp;feed!R1534,LARGE(INDEX(ISNUMBER(--MID(feed!R1534,ROW($1:$6),1))*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ROW($1:$6),0),ROW($1:$6))+1,1)*10^ROW($1:$6)/10))-1)*1,TRIM(LEFT(SUMPRODUCT(MID(0&amp;feed!R1534,LARGE(INDEX(ISNUMBER(--MID(feed!R1534,ROW($1:$6),1))*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ROW($1:$6),0),ROW($1:$6))+1,1)*10^ROW($1:$6)/10))-1)))</f>
        <v>1633</v>
      </c>
      <c r="R303" s="5">
        <f>feed!V1534</f>
        <v>0</v>
      </c>
      <c r="S303" t="str">
        <f>feed!S1534</f>
        <v>http://blocgame.com/stats.php?id=63036</v>
      </c>
      <c r="T303" s="5" t="str">
        <f>feed!W1534</f>
        <v>Nice</v>
      </c>
      <c r="U303" s="5" t="str">
        <f>feed!X1534</f>
        <v>2 Hundred Tons per month</v>
      </c>
      <c r="V303" s="5">
        <f>feed!Y1534</f>
        <v>0</v>
      </c>
    </row>
    <row r="304" spans="1:22" hidden="1" x14ac:dyDescent="0.25">
      <c r="A304" t="str">
        <f>feed!A1710</f>
        <v>RiceFields</v>
      </c>
      <c r="B304" t="str">
        <f>feed!B1710</f>
        <v>Jean-Jean</v>
      </c>
      <c r="C304">
        <f>feed!K1710</f>
        <v>0</v>
      </c>
      <c r="D304">
        <f>SUMPRODUCT(MID(0&amp;feed!D1710,LARGE(INDEX(ISNUMBER(--MID(feed!D1710,ROW($1:$6),1))*
ROW($1:$6),0),ROW($1:$6))+1,1)*10^ROW($1:$6)/10)</f>
        <v>9</v>
      </c>
      <c r="E304">
        <f>SUMPRODUCT(MID(0&amp;feed!E1710,LARGE(INDEX(ISNUMBER(--MID(feed!E1710,ROW($1:$6),1))*
ROW($1:$6),0),ROW($1:$6))+1,1)*10^ROW($1:$6)/10)</f>
        <v>0</v>
      </c>
      <c r="F304" t="str">
        <f>feed!F1710</f>
        <v>First World War surplus</v>
      </c>
      <c r="G304">
        <f>SUMPRODUCT(MID(0&amp;feed!G1710,LARGE(INDEX(ISNUMBER(--MID(feed!G1710,ROW($1:$6),1))*
ROW($1:$6),0),ROW($1:$6))+1,1)*10^ROW($1:$6)/10)</f>
        <v>0</v>
      </c>
      <c r="H304">
        <f>ROUNDDOWN(G304/4, 0)</f>
        <v>0</v>
      </c>
      <c r="I304" t="str">
        <f>feed!H1710</f>
        <v>Elite</v>
      </c>
      <c r="J304">
        <f>SUMPRODUCT(MID(0&amp;feed!I1710,LARGE(INDEX(ISNUMBER(--MID(feed!I1710,ROW($1:$20),1))*
ROW($1:$20),0),ROW($1:$20))+1,1)*10^ROW($1:$20)/10)</f>
        <v>78</v>
      </c>
      <c r="K304">
        <f>SUMPRODUCT(MID(0&amp;feed!L1710,LARGE(INDEX(ISNUMBER(--MID(feed!L1710,ROW($1:$6),1))*
ROW($1:$6),0),ROW($1:$6))+1,1)*10^ROW($1:$6)/10)</f>
        <v>298</v>
      </c>
      <c r="L304">
        <f>SUMPRODUCT(MID(0&amp;feed!T1710,LARGE(INDEX(ISNUMBER(--MID(feed!T1710,ROW($1:$6),1))*
ROW($1:$6),0),ROW($1:$6))+1,1)*10^ROW($1:$6)/10)</f>
        <v>0</v>
      </c>
      <c r="M304" t="str">
        <f>feed!N1710</f>
        <v>East Indies</v>
      </c>
      <c r="N304">
        <f>SUMPRODUCT(MID(0&amp;feed!U1710,LARGE(INDEX(ISNUMBER(--MID(feed!U1710,ROW($1:$6),1))*
ROW($1:$6),0),ROW($1:$6))+1,1)*10^ROW($1:$6)/10)</f>
        <v>0</v>
      </c>
      <c r="O304" t="str">
        <f>feed!O1710</f>
        <v>Untapped</v>
      </c>
      <c r="P304" t="str">
        <f>feed!P1710</f>
        <v>None</v>
      </c>
      <c r="Q304" s="4">
        <f>IFERROR(LEFT(SUMPRODUCT(MID(0&amp;feed!R1710,LARGE(INDEX(ISNUMBER(--MID(feed!R1710,ROW($1:$6),1))*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ROW($1:$6),0),ROW($1:$6))+1,1)*10^ROW($1:$6)/10))-1)*1,TRIM(LEFT(SUMPRODUCT(MID(0&amp;feed!R1710,LARGE(INDEX(ISNUMBER(--MID(feed!R1710,ROW($1:$6),1))*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ROW($1:$6),0),ROW($1:$6))+1,1)*10^ROW($1:$6)/10))-1)))</f>
        <v>1633</v>
      </c>
      <c r="R304" s="5">
        <f>feed!V1710</f>
        <v>0</v>
      </c>
      <c r="S304" t="str">
        <f>feed!S1710</f>
        <v>http://blocgame.com/stats.php?id=52930</v>
      </c>
      <c r="T304" s="5" t="str">
        <f>feed!W1710</f>
        <v>Nice</v>
      </c>
      <c r="U304" s="5" t="str">
        <f>feed!X1710</f>
        <v>2 Hundred Tons per month</v>
      </c>
      <c r="V304" s="5">
        <f>feed!Y1710</f>
        <v>0</v>
      </c>
    </row>
    <row r="305" spans="1:22" hidden="1" x14ac:dyDescent="0.25">
      <c r="A305" t="str">
        <f>feed!A1882</f>
        <v>Funpostia</v>
      </c>
      <c r="B305" t="str">
        <f>feed!B1882</f>
        <v>Diabeetus Prime</v>
      </c>
      <c r="C305">
        <f>feed!K1882</f>
        <v>0</v>
      </c>
      <c r="D305">
        <f>SUMPRODUCT(MID(0&amp;feed!D1882,LARGE(INDEX(ISNUMBER(--MID(feed!D1882,ROW($1:$6),1))*
ROW($1:$6),0),ROW($1:$6))+1,1)*10^ROW($1:$6)/10)</f>
        <v>8</v>
      </c>
      <c r="E305">
        <f>SUMPRODUCT(MID(0&amp;feed!E1882,LARGE(INDEX(ISNUMBER(--MID(feed!E1882,ROW($1:$6),1))*
ROW($1:$6),0),ROW($1:$6))+1,1)*10^ROW($1:$6)/10)</f>
        <v>0</v>
      </c>
      <c r="F305" t="str">
        <f>feed!F1882</f>
        <v>Finest of the 19th century</v>
      </c>
      <c r="G305">
        <f>SUMPRODUCT(MID(0&amp;feed!G1882,LARGE(INDEX(ISNUMBER(--MID(feed!G1882,ROW($1:$6),1))*
ROW($1:$6),0),ROW($1:$6))+1,1)*10^ROW($1:$6)/10)</f>
        <v>0</v>
      </c>
      <c r="H305">
        <f>ROUNDDOWN(G305/4, 0)</f>
        <v>0</v>
      </c>
      <c r="I305" t="str">
        <f>feed!H1882</f>
        <v>Standard</v>
      </c>
      <c r="J305">
        <f>SUMPRODUCT(MID(0&amp;feed!I1882,LARGE(INDEX(ISNUMBER(--MID(feed!I1882,ROW($1:$20),1))*
ROW($1:$20),0),ROW($1:$20))+1,1)*10^ROW($1:$20)/10)</f>
        <v>78</v>
      </c>
      <c r="K305">
        <f>SUMPRODUCT(MID(0&amp;feed!L1882,LARGE(INDEX(ISNUMBER(--MID(feed!L1882,ROW($1:$6),1))*
ROW($1:$6),0),ROW($1:$6))+1,1)*10^ROW($1:$6)/10)</f>
        <v>276</v>
      </c>
      <c r="L305">
        <f>SUMPRODUCT(MID(0&amp;feed!T1882,LARGE(INDEX(ISNUMBER(--MID(feed!T1882,ROW($1:$6),1))*
ROW($1:$6),0),ROW($1:$6))+1,1)*10^ROW($1:$6)/10)</f>
        <v>0</v>
      </c>
      <c r="M305" t="str">
        <f>feed!N1882</f>
        <v>Amazonia</v>
      </c>
      <c r="N305">
        <f>SUMPRODUCT(MID(0&amp;feed!U1882,LARGE(INDEX(ISNUMBER(--MID(feed!U1882,ROW($1:$6),1))*
ROW($1:$6),0),ROW($1:$6))+1,1)*10^ROW($1:$6)/10)</f>
        <v>0</v>
      </c>
      <c r="O305" t="str">
        <f>feed!O1882</f>
        <v>Untapped</v>
      </c>
      <c r="P305" t="str">
        <f>feed!P1882</f>
        <v>None</v>
      </c>
      <c r="Q305" s="4">
        <f>IFERROR(LEFT(SUMPRODUCT(MID(0&amp;feed!R1882,LARGE(INDEX(ISNUMBER(--MID(feed!R1882,ROW($1:$6),1))*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ROW($1:$6),0),ROW($1:$6))+1,1)*10^ROW($1:$6)/10))-1)*1,TRIM(LEFT(SUMPRODUCT(MID(0&amp;feed!R1882,LARGE(INDEX(ISNUMBER(--MID(feed!R1882,ROW($1:$6),1))*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ROW($1:$6),0),ROW($1:$6))+1,1)*10^ROW($1:$6)/10))-1)))</f>
        <v>1633</v>
      </c>
      <c r="R305" s="5">
        <f>feed!V1882</f>
        <v>0</v>
      </c>
      <c r="S305" t="str">
        <f>feed!S1882</f>
        <v>http://blocgame.com/stats.php?id=54432</v>
      </c>
      <c r="T305" s="5" t="str">
        <f>feed!W1882</f>
        <v>Nice</v>
      </c>
      <c r="U305" s="5" t="str">
        <f>feed!X1882</f>
        <v>2 Hundred Tons per month</v>
      </c>
      <c r="V305" s="5">
        <f>feed!Y1882</f>
        <v>0</v>
      </c>
    </row>
    <row r="306" spans="1:22" hidden="1" x14ac:dyDescent="0.25">
      <c r="A306" t="str">
        <f>feed!A1889</f>
        <v>Herpderpastan</v>
      </c>
      <c r="B306" t="str">
        <f>feed!B1889</f>
        <v>Herpderpmcderp</v>
      </c>
      <c r="C306">
        <f>feed!K1889</f>
        <v>0</v>
      </c>
      <c r="D306">
        <f>SUMPRODUCT(MID(0&amp;feed!D1889,LARGE(INDEX(ISNUMBER(--MID(feed!D1889,ROW($1:$6),1))*
ROW($1:$6),0),ROW($1:$6))+1,1)*10^ROW($1:$6)/10)</f>
        <v>8</v>
      </c>
      <c r="E306">
        <f>SUMPRODUCT(MID(0&amp;feed!E1889,LARGE(INDEX(ISNUMBER(--MID(feed!E1889,ROW($1:$6),1))*
ROW($1:$6),0),ROW($1:$6))+1,1)*10^ROW($1:$6)/10)</f>
        <v>0</v>
      </c>
      <c r="F306" t="str">
        <f>feed!F1889</f>
        <v>Finest of the 19th century</v>
      </c>
      <c r="G306">
        <f>SUMPRODUCT(MID(0&amp;feed!G1889,LARGE(INDEX(ISNUMBER(--MID(feed!G1889,ROW($1:$6),1))*
ROW($1:$6),0),ROW($1:$6))+1,1)*10^ROW($1:$6)/10)</f>
        <v>0</v>
      </c>
      <c r="H306">
        <f>ROUNDDOWN(G306/4, 0)</f>
        <v>0</v>
      </c>
      <c r="I306" t="str">
        <f>feed!H1889</f>
        <v>Standard</v>
      </c>
      <c r="J306">
        <f>SUMPRODUCT(MID(0&amp;feed!I1889,LARGE(INDEX(ISNUMBER(--MID(feed!I1889,ROW($1:$20),1))*
ROW($1:$20),0),ROW($1:$20))+1,1)*10^ROW($1:$20)/10)</f>
        <v>78</v>
      </c>
      <c r="K306">
        <f>SUMPRODUCT(MID(0&amp;feed!L1889,LARGE(INDEX(ISNUMBER(--MID(feed!L1889,ROW($1:$6),1))*
ROW($1:$6),0),ROW($1:$6))+1,1)*10^ROW($1:$6)/10)</f>
        <v>275</v>
      </c>
      <c r="L306">
        <f>SUMPRODUCT(MID(0&amp;feed!T1889,LARGE(INDEX(ISNUMBER(--MID(feed!T1889,ROW($1:$6),1))*
ROW($1:$6),0),ROW($1:$6))+1,1)*10^ROW($1:$6)/10)</f>
        <v>0</v>
      </c>
      <c r="M306" t="str">
        <f>feed!N1889</f>
        <v>Persia</v>
      </c>
      <c r="N306">
        <f>SUMPRODUCT(MID(0&amp;feed!U1889,LARGE(INDEX(ISNUMBER(--MID(feed!U1889,ROW($1:$6),1))*
ROW($1:$6),0),ROW($1:$6))+1,1)*10^ROW($1:$6)/10)</f>
        <v>0</v>
      </c>
      <c r="O306" t="str">
        <f>feed!O1889</f>
        <v>Untapped</v>
      </c>
      <c r="P306" t="str">
        <f>feed!P1889</f>
        <v>None</v>
      </c>
      <c r="Q306" s="4">
        <f>IFERROR(LEFT(SUMPRODUCT(MID(0&amp;feed!R1889,LARGE(INDEX(ISNUMBER(--MID(feed!R1889,ROW($1:$6),1))*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ROW($1:$6),0),ROW($1:$6))+1,1)*10^ROW($1:$6)/10))-1)*1,TRIM(LEFT(SUMPRODUCT(MID(0&amp;feed!R1889,LARGE(INDEX(ISNUMBER(--MID(feed!R1889,ROW($1:$6),1))*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ROW($1:$6),0),ROW($1:$6))+1,1)*10^ROW($1:$6)/10))-1)))</f>
        <v>1617</v>
      </c>
      <c r="R306" s="5">
        <f>feed!V1889</f>
        <v>0</v>
      </c>
      <c r="S306" t="str">
        <f>feed!S1889</f>
        <v>http://blocgame.com/stats.php?id=40615</v>
      </c>
      <c r="T306" s="5" t="str">
        <f>feed!W1889</f>
        <v>Nice</v>
      </c>
      <c r="U306" s="5" t="str">
        <f>feed!X1889</f>
        <v>2 Hundred Tons per month</v>
      </c>
      <c r="V306" s="5">
        <f>feed!Y1889</f>
        <v>0</v>
      </c>
    </row>
    <row r="307" spans="1:22" hidden="1" x14ac:dyDescent="0.25">
      <c r="A307" t="str">
        <f>feed!A1159</f>
        <v>gametrap</v>
      </c>
      <c r="B307" t="str">
        <f>feed!B1159</f>
        <v>gametrap</v>
      </c>
      <c r="C307">
        <f>feed!K1159</f>
        <v>0</v>
      </c>
      <c r="D307">
        <f>SUMPRODUCT(MID(0&amp;feed!D1159,LARGE(INDEX(ISNUMBER(--MID(feed!D1159,ROW($1:$6),1))*
ROW($1:$6),0),ROW($1:$6))+1,1)*10^ROW($1:$6)/10)</f>
        <v>10</v>
      </c>
      <c r="E307">
        <f>SUMPRODUCT(MID(0&amp;feed!E1159,LARGE(INDEX(ISNUMBER(--MID(feed!E1159,ROW($1:$6),1))*
ROW($1:$6),0),ROW($1:$6))+1,1)*10^ROW($1:$6)/10)</f>
        <v>0</v>
      </c>
      <c r="F307" t="str">
        <f>feed!F1159</f>
        <v>Finest of the 19th century</v>
      </c>
      <c r="G307">
        <f>SUMPRODUCT(MID(0&amp;feed!G1159,LARGE(INDEX(ISNUMBER(--MID(feed!G1159,ROW($1:$6),1))*
ROW($1:$6),0),ROW($1:$6))+1,1)*10^ROW($1:$6)/10)</f>
        <v>0</v>
      </c>
      <c r="H307">
        <f>ROUNDDOWN(G307/4, 0)</f>
        <v>0</v>
      </c>
      <c r="I307" t="str">
        <f>feed!H1159</f>
        <v>Standard</v>
      </c>
      <c r="J307">
        <f>SUMPRODUCT(MID(0&amp;feed!I1159,LARGE(INDEX(ISNUMBER(--MID(feed!I1159,ROW($1:$20),1))*
ROW($1:$20),0),ROW($1:$20))+1,1)*10^ROW($1:$20)/10)</f>
        <v>78</v>
      </c>
      <c r="K307">
        <f>SUMPRODUCT(MID(0&amp;feed!L1159,LARGE(INDEX(ISNUMBER(--MID(feed!L1159,ROW($1:$6),1))*
ROW($1:$6),0),ROW($1:$6))+1,1)*10^ROW($1:$6)/10)</f>
        <v>337</v>
      </c>
      <c r="L307">
        <f>SUMPRODUCT(MID(0&amp;feed!T1159,LARGE(INDEX(ISNUMBER(--MID(feed!T1159,ROW($1:$6),1))*
ROW($1:$6),0),ROW($1:$6))+1,1)*10^ROW($1:$6)/10)</f>
        <v>0</v>
      </c>
      <c r="M307" t="str">
        <f>feed!N1159</f>
        <v>East Africa</v>
      </c>
      <c r="N307">
        <f>SUMPRODUCT(MID(0&amp;feed!U1159,LARGE(INDEX(ISNUMBER(--MID(feed!U1159,ROW($1:$6),1))*
ROW($1:$6),0),ROW($1:$6))+1,1)*10^ROW($1:$6)/10)</f>
        <v>0</v>
      </c>
      <c r="O307" t="str">
        <f>feed!O1159</f>
        <v>Untapped</v>
      </c>
      <c r="P307" t="str">
        <f>feed!P1159</f>
        <v>None</v>
      </c>
      <c r="Q307" s="4">
        <f>IFERROR(LEFT(SUMPRODUCT(MID(0&amp;feed!R1159,LARGE(INDEX(ISNUMBER(--MID(feed!R1159,ROW($1:$6),1))*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ROW($1:$6),0),ROW($1:$6))+1,1)*10^ROW($1:$6)/10))-1)*1,TRIM(LEFT(SUMPRODUCT(MID(0&amp;feed!R1159,LARGE(INDEX(ISNUMBER(--MID(feed!R1159,ROW($1:$6),1))*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ROW($1:$6),0),ROW($1:$6))+1,1)*10^ROW($1:$6)/10))-1)))</f>
        <v>1389</v>
      </c>
      <c r="R307" s="5">
        <f>feed!V1159</f>
        <v>0</v>
      </c>
      <c r="S307" t="str">
        <f>feed!S1159</f>
        <v>http://blocgame.com/stats.php?id=47663</v>
      </c>
      <c r="T307" s="5" t="str">
        <f>feed!W1159</f>
        <v>Good</v>
      </c>
      <c r="U307" s="5" t="str">
        <f>feed!X1159</f>
        <v>2 Hundred Tons per month</v>
      </c>
      <c r="V307" s="5">
        <f>feed!Y1159</f>
        <v>0</v>
      </c>
    </row>
    <row r="308" spans="1:22" hidden="1" x14ac:dyDescent="0.25">
      <c r="A308" t="str">
        <f>feed!A474</f>
        <v>Kawani</v>
      </c>
      <c r="B308" t="str">
        <f>feed!B474</f>
        <v>laviola</v>
      </c>
      <c r="C308" t="str">
        <f>feed!K474</f>
        <v>Hansa</v>
      </c>
      <c r="D308">
        <f>SUMPRODUCT(MID(0&amp;feed!D474,LARGE(INDEX(ISNUMBER(--MID(feed!D474,ROW($1:$6),1))*
ROW($1:$6),0),ROW($1:$6))+1,1)*10^ROW($1:$6)/10)</f>
        <v>25</v>
      </c>
      <c r="E308">
        <f>SUMPRODUCT(MID(0&amp;feed!E474,LARGE(INDEX(ISNUMBER(--MID(feed!E474,ROW($1:$6),1))*
ROW($1:$6),0),ROW($1:$6))+1,1)*10^ROW($1:$6)/10)</f>
        <v>0</v>
      </c>
      <c r="F308" t="str">
        <f>feed!F474</f>
        <v>First World War surplus</v>
      </c>
      <c r="G308">
        <f>SUMPRODUCT(MID(0&amp;feed!G474,LARGE(INDEX(ISNUMBER(--MID(feed!G474,ROW($1:$6),1))*
ROW($1:$6),0),ROW($1:$6))+1,1)*10^ROW($1:$6)/10)</f>
        <v>0</v>
      </c>
      <c r="H308">
        <f>ROUNDDOWN(G308/4, 0)</f>
        <v>0</v>
      </c>
      <c r="I308" t="str">
        <f>feed!H474</f>
        <v>Elite</v>
      </c>
      <c r="J308">
        <f>SUMPRODUCT(MID(0&amp;feed!I474,LARGE(INDEX(ISNUMBER(--MID(feed!I474,ROW($1:$20),1))*
ROW($1:$20),0),ROW($1:$20))+1,1)*10^ROW($1:$20)/10)</f>
        <v>77</v>
      </c>
      <c r="K308">
        <f>SUMPRODUCT(MID(0&amp;feed!L474,LARGE(INDEX(ISNUMBER(--MID(feed!L474,ROW($1:$6),1))*
ROW($1:$6),0),ROW($1:$6))+1,1)*10^ROW($1:$6)/10)</f>
        <v>329</v>
      </c>
      <c r="L308">
        <f>SUMPRODUCT(MID(0&amp;feed!T474,LARGE(INDEX(ISNUMBER(--MID(feed!T474,ROW($1:$6),1))*
ROW($1:$6),0),ROW($1:$6))+1,1)*10^ROW($1:$6)/10)</f>
        <v>0</v>
      </c>
      <c r="M308" t="str">
        <f>feed!N474</f>
        <v>Mesopotamia</v>
      </c>
      <c r="N308">
        <f>SUMPRODUCT(MID(0&amp;feed!U474,LARGE(INDEX(ISNUMBER(--MID(feed!U474,ROW($1:$6),1))*
ROW($1:$6),0),ROW($1:$6))+1,1)*10^ROW($1:$6)/10)</f>
        <v>0</v>
      </c>
      <c r="O308" t="str">
        <f>feed!O474</f>
        <v>Untapped</v>
      </c>
      <c r="P308" t="str">
        <f>feed!P474</f>
        <v>None</v>
      </c>
      <c r="Q308" s="4">
        <f>IFERROR(LEFT(SUMPRODUCT(MID(0&amp;feed!R474,LARGE(INDEX(ISNUMBER(--MID(feed!R474,ROW($1:$6),1))*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ROW($1:$6),0),ROW($1:$6))+1,1)*10^ROW($1:$6)/10))-1)*1,TRIM(LEFT(SUMPRODUCT(MID(0&amp;feed!R474,LARGE(INDEX(ISNUMBER(--MID(feed!R474,ROW($1:$6),1))*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ROW($1:$6),0),ROW($1:$6))+1,1)*10^ROW($1:$6)/10))-1)))</f>
        <v>2000</v>
      </c>
      <c r="R308" s="5">
        <f>feed!V474</f>
        <v>0</v>
      </c>
      <c r="S308" t="str">
        <f>feed!S474</f>
        <v>http://blocgame.com/stats.php?id=60997</v>
      </c>
      <c r="T308" s="5" t="str">
        <f>feed!W474</f>
        <v>Nice</v>
      </c>
      <c r="U308" s="5" t="str">
        <f>feed!X474</f>
        <v>2 Hundred Tons per month</v>
      </c>
      <c r="V308" s="5">
        <f>feed!Y474</f>
        <v>0</v>
      </c>
    </row>
    <row r="309" spans="1:22" hidden="1" x14ac:dyDescent="0.25">
      <c r="A309" t="str">
        <f>feed!A836</f>
        <v>wubland</v>
      </c>
      <c r="B309" t="str">
        <f>feed!B836</f>
        <v>wubbeyman</v>
      </c>
      <c r="C309">
        <f>feed!K836</f>
        <v>0</v>
      </c>
      <c r="D309">
        <f>SUMPRODUCT(MID(0&amp;feed!D836,LARGE(INDEX(ISNUMBER(--MID(feed!D836,ROW($1:$6),1))*
ROW($1:$6),0),ROW($1:$6))+1,1)*10^ROW($1:$6)/10)</f>
        <v>20</v>
      </c>
      <c r="E309">
        <f>SUMPRODUCT(MID(0&amp;feed!E836,LARGE(INDEX(ISNUMBER(--MID(feed!E836,ROW($1:$6),1))*
ROW($1:$6),0),ROW($1:$6))+1,1)*10^ROW($1:$6)/10)</f>
        <v>0</v>
      </c>
      <c r="F309" t="str">
        <f>feed!F836</f>
        <v>Finest of the 19th century</v>
      </c>
      <c r="G309">
        <f>SUMPRODUCT(MID(0&amp;feed!G836,LARGE(INDEX(ISNUMBER(--MID(feed!G836,ROW($1:$6),1))*
ROW($1:$6),0),ROW($1:$6))+1,1)*10^ROW($1:$6)/10)</f>
        <v>0</v>
      </c>
      <c r="H309">
        <f>ROUNDDOWN(G309/4, 0)</f>
        <v>0</v>
      </c>
      <c r="I309" t="str">
        <f>feed!H836</f>
        <v>Good</v>
      </c>
      <c r="J309">
        <f>SUMPRODUCT(MID(0&amp;feed!I836,LARGE(INDEX(ISNUMBER(--MID(feed!I836,ROW($1:$20),1))*
ROW($1:$20),0),ROW($1:$20))+1,1)*10^ROW($1:$20)/10)</f>
        <v>77</v>
      </c>
      <c r="K309">
        <f>SUMPRODUCT(MID(0&amp;feed!L836,LARGE(INDEX(ISNUMBER(--MID(feed!L836,ROW($1:$6),1))*
ROW($1:$6),0),ROW($1:$6))+1,1)*10^ROW($1:$6)/10)</f>
        <v>320</v>
      </c>
      <c r="L309">
        <f>SUMPRODUCT(MID(0&amp;feed!T836,LARGE(INDEX(ISNUMBER(--MID(feed!T836,ROW($1:$6),1))*
ROW($1:$6),0),ROW($1:$6))+1,1)*10^ROW($1:$6)/10)</f>
        <v>378</v>
      </c>
      <c r="M309" t="str">
        <f>feed!N836</f>
        <v>China</v>
      </c>
      <c r="N309">
        <f>SUMPRODUCT(MID(0&amp;feed!U836,LARGE(INDEX(ISNUMBER(--MID(feed!U836,ROW($1:$6),1))*
ROW($1:$6),0),ROW($1:$6))+1,1)*10^ROW($1:$6)/10)</f>
        <v>0</v>
      </c>
      <c r="O309" t="str">
        <f>feed!O836</f>
        <v>Untapped</v>
      </c>
      <c r="P309" t="str">
        <f>feed!P836</f>
        <v>None</v>
      </c>
      <c r="Q309" s="4">
        <f>IFERROR(LEFT(SUMPRODUCT(MID(0&amp;feed!R836,LARGE(INDEX(ISNUMBER(--MID(feed!R836,ROW($1:$6),1))*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ROW($1:$6),0),ROW($1:$6))+1,1)*10^ROW($1:$6)/10))-1)*1,TRIM(LEFT(SUMPRODUCT(MID(0&amp;feed!R836,LARGE(INDEX(ISNUMBER(--MID(feed!R836,ROW($1:$6),1))*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ROW($1:$6),0),ROW($1:$6))+1,1)*10^ROW($1:$6)/10))-1)))</f>
        <v>2000</v>
      </c>
      <c r="R309" s="5">
        <f>feed!V836</f>
        <v>0</v>
      </c>
      <c r="S309" t="str">
        <f>feed!S836</f>
        <v>http://blocgame.com/stats.php?id=46430</v>
      </c>
      <c r="T309" s="5" t="str">
        <f>feed!W836</f>
        <v>Nice</v>
      </c>
      <c r="U309" s="5" t="str">
        <f>feed!X836</f>
        <v>3 Hundred Tons per month</v>
      </c>
      <c r="V309" s="5" t="str">
        <f>feed!Y836</f>
        <v>1 Mbbl per month</v>
      </c>
    </row>
    <row r="310" spans="1:22" hidden="1" x14ac:dyDescent="0.25">
      <c r="A310" t="str">
        <f>feed!A456</f>
        <v>Justo</v>
      </c>
      <c r="B310" t="str">
        <f>feed!B456</f>
        <v>Fidlel</v>
      </c>
      <c r="C310">
        <f>feed!K456</f>
        <v>0</v>
      </c>
      <c r="D310">
        <f>SUMPRODUCT(MID(0&amp;feed!D456,LARGE(INDEX(ISNUMBER(--MID(feed!D456,ROW($1:$6),1))*
ROW($1:$6),0),ROW($1:$6))+1,1)*10^ROW($1:$6)/10)</f>
        <v>20</v>
      </c>
      <c r="E310">
        <f>SUMPRODUCT(MID(0&amp;feed!E456,LARGE(INDEX(ISNUMBER(--MID(feed!E456,ROW($1:$6),1))*
ROW($1:$6),0),ROW($1:$6))+1,1)*10^ROW($1:$6)/10)</f>
        <v>0</v>
      </c>
      <c r="F310" t="str">
        <f>feed!F456</f>
        <v>Finest of the 19th century</v>
      </c>
      <c r="G310">
        <f>SUMPRODUCT(MID(0&amp;feed!G456,LARGE(INDEX(ISNUMBER(--MID(feed!G456,ROW($1:$6),1))*
ROW($1:$6),0),ROW($1:$6))+1,1)*10^ROW($1:$6)/10)</f>
        <v>0</v>
      </c>
      <c r="H310">
        <f>ROUNDDOWN(G310/4, 0)</f>
        <v>0</v>
      </c>
      <c r="I310" t="str">
        <f>feed!H456</f>
        <v>Standard</v>
      </c>
      <c r="J310">
        <f>SUMPRODUCT(MID(0&amp;feed!I456,LARGE(INDEX(ISNUMBER(--MID(feed!I456,ROW($1:$20),1))*
ROW($1:$20),0),ROW($1:$20))+1,1)*10^ROW($1:$20)/10)</f>
        <v>77</v>
      </c>
      <c r="K310">
        <f>SUMPRODUCT(MID(0&amp;feed!L456,LARGE(INDEX(ISNUMBER(--MID(feed!L456,ROW($1:$6),1))*
ROW($1:$6),0),ROW($1:$6))+1,1)*10^ROW($1:$6)/10)</f>
        <v>330</v>
      </c>
      <c r="L310">
        <f>SUMPRODUCT(MID(0&amp;feed!T456,LARGE(INDEX(ISNUMBER(--MID(feed!T456,ROW($1:$6),1))*
ROW($1:$6),0),ROW($1:$6))+1,1)*10^ROW($1:$6)/10)</f>
        <v>271</v>
      </c>
      <c r="M310" t="str">
        <f>feed!N456</f>
        <v>Caribbean</v>
      </c>
      <c r="N310">
        <f>SUMPRODUCT(MID(0&amp;feed!U456,LARGE(INDEX(ISNUMBER(--MID(feed!U456,ROW($1:$6),1))*
ROW($1:$6),0),ROW($1:$6))+1,1)*10^ROW($1:$6)/10)</f>
        <v>0</v>
      </c>
      <c r="O310" t="str">
        <f>feed!O456</f>
        <v>Untapped</v>
      </c>
      <c r="P310" t="str">
        <f>feed!P456</f>
        <v>None</v>
      </c>
      <c r="Q310" s="4">
        <f>IFERROR(LEFT(SUMPRODUCT(MID(0&amp;feed!R456,LARGE(INDEX(ISNUMBER(--MID(feed!R456,ROW($1:$6),1))*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ROW($1:$6),0),ROW($1:$6))+1,1)*10^ROW($1:$6)/10))-1)*1,TRIM(LEFT(SUMPRODUCT(MID(0&amp;feed!R456,LARGE(INDEX(ISNUMBER(--MID(feed!R456,ROW($1:$6),1))*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ROW($1:$6),0),ROW($1:$6))+1,1)*10^ROW($1:$6)/10))-1)))</f>
        <v>2000</v>
      </c>
      <c r="R310" s="5">
        <f>feed!V456</f>
        <v>0</v>
      </c>
      <c r="S310" t="str">
        <f>feed!S456</f>
        <v>http://blocgame.com/stats.php?id=63006</v>
      </c>
      <c r="T310" s="5" t="str">
        <f>feed!W456</f>
        <v>Nice</v>
      </c>
      <c r="U310" s="5" t="str">
        <f>feed!X456</f>
        <v>2 Hundred Tons per month</v>
      </c>
      <c r="V310" s="5" t="str">
        <f>feed!Y456</f>
        <v>1 Mbbl per month</v>
      </c>
    </row>
    <row r="311" spans="1:22" hidden="1" x14ac:dyDescent="0.25">
      <c r="A311" t="str">
        <f>feed!A1017</f>
        <v>Minjoistan</v>
      </c>
      <c r="B311" t="str">
        <f>feed!B1017</f>
        <v>Slavonny Chevok</v>
      </c>
      <c r="C311">
        <f>feed!K1017</f>
        <v>0</v>
      </c>
      <c r="D311">
        <f>SUMPRODUCT(MID(0&amp;feed!D1017,LARGE(INDEX(ISNUMBER(--MID(feed!D1017,ROW($1:$6),1))*
ROW($1:$6),0),ROW($1:$6))+1,1)*10^ROW($1:$6)/10)</f>
        <v>20</v>
      </c>
      <c r="E311">
        <f>SUMPRODUCT(MID(0&amp;feed!E1017,LARGE(INDEX(ISNUMBER(--MID(feed!E1017,ROW($1:$6),1))*
ROW($1:$6),0),ROW($1:$6))+1,1)*10^ROW($1:$6)/10)</f>
        <v>0</v>
      </c>
      <c r="F311" t="str">
        <f>feed!F1017</f>
        <v>Finest of the 19th century</v>
      </c>
      <c r="G311">
        <f>SUMPRODUCT(MID(0&amp;feed!G1017,LARGE(INDEX(ISNUMBER(--MID(feed!G1017,ROW($1:$6),1))*
ROW($1:$6),0),ROW($1:$6))+1,1)*10^ROW($1:$6)/10)</f>
        <v>0</v>
      </c>
      <c r="H311">
        <f>ROUNDDOWN(G311/4, 0)</f>
        <v>0</v>
      </c>
      <c r="I311" t="str">
        <f>feed!H1017</f>
        <v>Standard</v>
      </c>
      <c r="J311">
        <f>SUMPRODUCT(MID(0&amp;feed!I1017,LARGE(INDEX(ISNUMBER(--MID(feed!I1017,ROW($1:$20),1))*
ROW($1:$20),0),ROW($1:$20))+1,1)*10^ROW($1:$20)/10)</f>
        <v>77</v>
      </c>
      <c r="K311">
        <f>SUMPRODUCT(MID(0&amp;feed!L1017,LARGE(INDEX(ISNUMBER(--MID(feed!L1017,ROW($1:$6),1))*
ROW($1:$6),0),ROW($1:$6))+1,1)*10^ROW($1:$6)/10)</f>
        <v>318</v>
      </c>
      <c r="L311">
        <f>SUMPRODUCT(MID(0&amp;feed!T1017,LARGE(INDEX(ISNUMBER(--MID(feed!T1017,ROW($1:$6),1))*
ROW($1:$6),0),ROW($1:$6))+1,1)*10^ROW($1:$6)/10)</f>
        <v>1</v>
      </c>
      <c r="M311" t="str">
        <f>feed!N1017</f>
        <v>China</v>
      </c>
      <c r="N311">
        <f>SUMPRODUCT(MID(0&amp;feed!U1017,LARGE(INDEX(ISNUMBER(--MID(feed!U1017,ROW($1:$6),1))*
ROW($1:$6),0),ROW($1:$6))+1,1)*10^ROW($1:$6)/10)</f>
        <v>0</v>
      </c>
      <c r="O311" t="str">
        <f>feed!O1017</f>
        <v>Untapped</v>
      </c>
      <c r="P311" t="str">
        <f>feed!P1017</f>
        <v>None</v>
      </c>
      <c r="Q311" s="4">
        <f>IFERROR(LEFT(SUMPRODUCT(MID(0&amp;feed!R1017,LARGE(INDEX(ISNUMBER(--MID(feed!R1017,ROW($1:$6),1))*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ROW($1:$6),0),ROW($1:$6))+1,1)*10^ROW($1:$6)/10))-1)*1,TRIM(LEFT(SUMPRODUCT(MID(0&amp;feed!R1017,LARGE(INDEX(ISNUMBER(--MID(feed!R1017,ROW($1:$6),1))*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ROW($1:$6),0),ROW($1:$6))+1,1)*10^ROW($1:$6)/10))-1)))</f>
        <v>2000</v>
      </c>
      <c r="R311" s="5">
        <f>feed!V1017</f>
        <v>0</v>
      </c>
      <c r="S311" t="str">
        <f>feed!S1017</f>
        <v>http://blocgame.com/stats.php?id=59450</v>
      </c>
      <c r="T311" s="5" t="str">
        <f>feed!W1017</f>
        <v>Nice</v>
      </c>
      <c r="U311" s="5" t="str">
        <f>feed!X1017</f>
        <v>3 Hundred Tons per month</v>
      </c>
      <c r="V311" s="5" t="str">
        <f>feed!Y1017</f>
        <v>1 Mbbl per month</v>
      </c>
    </row>
    <row r="312" spans="1:22" hidden="1" x14ac:dyDescent="0.25">
      <c r="A312" t="str">
        <f>feed!A423</f>
        <v>Urhimmel</v>
      </c>
      <c r="B312" t="str">
        <f>feed!B423</f>
        <v>Rivfader</v>
      </c>
      <c r="C312">
        <f>feed!K423</f>
        <v>0</v>
      </c>
      <c r="D312">
        <f>SUMPRODUCT(MID(0&amp;feed!D423,LARGE(INDEX(ISNUMBER(--MID(feed!D423,ROW($1:$6),1))*
ROW($1:$6),0),ROW($1:$6))+1,1)*10^ROW($1:$6)/10)</f>
        <v>20</v>
      </c>
      <c r="E312">
        <f>SUMPRODUCT(MID(0&amp;feed!E423,LARGE(INDEX(ISNUMBER(--MID(feed!E423,ROW($1:$6),1))*
ROW($1:$6),0),ROW($1:$6))+1,1)*10^ROW($1:$6)/10)</f>
        <v>0</v>
      </c>
      <c r="F312" t="str">
        <f>feed!F423</f>
        <v>Finest of the 19th century</v>
      </c>
      <c r="G312">
        <f>SUMPRODUCT(MID(0&amp;feed!G423,LARGE(INDEX(ISNUMBER(--MID(feed!G423,ROW($1:$6),1))*
ROW($1:$6),0),ROW($1:$6))+1,1)*10^ROW($1:$6)/10)</f>
        <v>0</v>
      </c>
      <c r="H312">
        <f>ROUNDDOWN(G312/4, 0)</f>
        <v>0</v>
      </c>
      <c r="I312" t="str">
        <f>feed!H423</f>
        <v>Standard</v>
      </c>
      <c r="J312">
        <f>SUMPRODUCT(MID(0&amp;feed!I423,LARGE(INDEX(ISNUMBER(--MID(feed!I423,ROW($1:$20),1))*
ROW($1:$20),0),ROW($1:$20))+1,1)*10^ROW($1:$20)/10)</f>
        <v>77</v>
      </c>
      <c r="K312">
        <f>SUMPRODUCT(MID(0&amp;feed!L423,LARGE(INDEX(ISNUMBER(--MID(feed!L423,ROW($1:$6),1))*
ROW($1:$6),0),ROW($1:$6))+1,1)*10^ROW($1:$6)/10)</f>
        <v>330</v>
      </c>
      <c r="L312">
        <f>SUMPRODUCT(MID(0&amp;feed!T423,LARGE(INDEX(ISNUMBER(--MID(feed!T423,ROW($1:$6),1))*
ROW($1:$6),0),ROW($1:$6))+1,1)*10^ROW($1:$6)/10)</f>
        <v>0</v>
      </c>
      <c r="M312" t="str">
        <f>feed!N423</f>
        <v>China</v>
      </c>
      <c r="N312">
        <f>SUMPRODUCT(MID(0&amp;feed!U423,LARGE(INDEX(ISNUMBER(--MID(feed!U423,ROW($1:$6),1))*
ROW($1:$6),0),ROW($1:$6))+1,1)*10^ROW($1:$6)/10)</f>
        <v>0</v>
      </c>
      <c r="O312" t="str">
        <f>feed!O423</f>
        <v>Untapped</v>
      </c>
      <c r="P312" t="str">
        <f>feed!P423</f>
        <v>None</v>
      </c>
      <c r="Q312" s="4">
        <f>IFERROR(LEFT(SUMPRODUCT(MID(0&amp;feed!R423,LARGE(INDEX(ISNUMBER(--MID(feed!R423,ROW($1:$6),1))*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ROW($1:$6),0),ROW($1:$6))+1,1)*10^ROW($1:$6)/10))-1)*1,TRIM(LEFT(SUMPRODUCT(MID(0&amp;feed!R423,LARGE(INDEX(ISNUMBER(--MID(feed!R423,ROW($1:$6),1))*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ROW($1:$6),0),ROW($1:$6))+1,1)*10^ROW($1:$6)/10))-1)))</f>
        <v>2000</v>
      </c>
      <c r="R312" s="5">
        <f>feed!V423</f>
        <v>0</v>
      </c>
      <c r="S312" t="str">
        <f>feed!S423</f>
        <v>http://blocgame.com/stats.php?id=40677</v>
      </c>
      <c r="T312" s="5" t="str">
        <f>feed!W423</f>
        <v>Nice</v>
      </c>
      <c r="U312" s="5" t="str">
        <f>feed!X423</f>
        <v>2 Hundred Tons per month</v>
      </c>
      <c r="V312" s="5">
        <f>feed!Y423</f>
        <v>0</v>
      </c>
    </row>
    <row r="313" spans="1:22" hidden="1" x14ac:dyDescent="0.25">
      <c r="A313" t="str">
        <f>feed!A620</f>
        <v>Gensokyo</v>
      </c>
      <c r="B313" t="str">
        <f>feed!B620</f>
        <v>DrKourin</v>
      </c>
      <c r="C313">
        <f>feed!K620</f>
        <v>0</v>
      </c>
      <c r="D313">
        <f>SUMPRODUCT(MID(0&amp;feed!D620,LARGE(INDEX(ISNUMBER(--MID(feed!D620,ROW($1:$6),1))*
ROW($1:$6),0),ROW($1:$6))+1,1)*10^ROW($1:$6)/10)</f>
        <v>20</v>
      </c>
      <c r="E313">
        <f>SUMPRODUCT(MID(0&amp;feed!E620,LARGE(INDEX(ISNUMBER(--MID(feed!E620,ROW($1:$6),1))*
ROW($1:$6),0),ROW($1:$6))+1,1)*10^ROW($1:$6)/10)</f>
        <v>0</v>
      </c>
      <c r="F313" t="str">
        <f>feed!F620</f>
        <v>Finest of the 19th century</v>
      </c>
      <c r="G313">
        <f>SUMPRODUCT(MID(0&amp;feed!G620,LARGE(INDEX(ISNUMBER(--MID(feed!G620,ROW($1:$6),1))*
ROW($1:$6),0),ROW($1:$6))+1,1)*10^ROW($1:$6)/10)</f>
        <v>0</v>
      </c>
      <c r="H313">
        <f>ROUNDDOWN(G313/4, 0)</f>
        <v>0</v>
      </c>
      <c r="I313" t="str">
        <f>feed!H620</f>
        <v>Standard</v>
      </c>
      <c r="J313">
        <f>SUMPRODUCT(MID(0&amp;feed!I620,LARGE(INDEX(ISNUMBER(--MID(feed!I620,ROW($1:$20),1))*
ROW($1:$20),0),ROW($1:$20))+1,1)*10^ROW($1:$20)/10)</f>
        <v>77</v>
      </c>
      <c r="K313">
        <f>SUMPRODUCT(MID(0&amp;feed!L620,LARGE(INDEX(ISNUMBER(--MID(feed!L620,ROW($1:$6),1))*
ROW($1:$6),0),ROW($1:$6))+1,1)*10^ROW($1:$6)/10)</f>
        <v>323</v>
      </c>
      <c r="L313">
        <f>SUMPRODUCT(MID(0&amp;feed!T620,LARGE(INDEX(ISNUMBER(--MID(feed!T620,ROW($1:$6),1))*
ROW($1:$6),0),ROW($1:$6))+1,1)*10^ROW($1:$6)/10)</f>
        <v>0</v>
      </c>
      <c r="M313" t="str">
        <f>feed!N620</f>
        <v>Pacific Rim</v>
      </c>
      <c r="N313">
        <f>SUMPRODUCT(MID(0&amp;feed!U620,LARGE(INDEX(ISNUMBER(--MID(feed!U620,ROW($1:$6),1))*
ROW($1:$6),0),ROW($1:$6))+1,1)*10^ROW($1:$6)/10)</f>
        <v>0</v>
      </c>
      <c r="O313" t="str">
        <f>feed!O620</f>
        <v>Untapped</v>
      </c>
      <c r="P313" t="str">
        <f>feed!P620</f>
        <v>None</v>
      </c>
      <c r="Q313" s="4">
        <f>IFERROR(LEFT(SUMPRODUCT(MID(0&amp;feed!R620,LARGE(INDEX(ISNUMBER(--MID(feed!R620,ROW($1:$6),1))*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ROW($1:$6),0),ROW($1:$6))+1,1)*10^ROW($1:$6)/10))-1)*1,TRIM(LEFT(SUMPRODUCT(MID(0&amp;feed!R620,LARGE(INDEX(ISNUMBER(--MID(feed!R620,ROW($1:$6),1))*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ROW($1:$6),0),ROW($1:$6))+1,1)*10^ROW($1:$6)/10))-1)))</f>
        <v>2000</v>
      </c>
      <c r="R313" s="5">
        <f>feed!V620</f>
        <v>0</v>
      </c>
      <c r="S313" t="str">
        <f>feed!S620</f>
        <v>http://blocgame.com/stats.php?id=5212</v>
      </c>
      <c r="T313" s="5" t="str">
        <f>feed!W620</f>
        <v>Nice</v>
      </c>
      <c r="U313" s="5" t="str">
        <f>feed!X620</f>
        <v>2 Hundred Tons per month</v>
      </c>
      <c r="V313" s="5">
        <f>feed!Y620</f>
        <v>0</v>
      </c>
    </row>
    <row r="314" spans="1:22" hidden="1" x14ac:dyDescent="0.25">
      <c r="A314" t="str">
        <f>feed!A1005</f>
        <v>Quebogj</v>
      </c>
      <c r="B314" t="str">
        <f>feed!B1005</f>
        <v>Ulovecandy</v>
      </c>
      <c r="C314">
        <f>feed!K1005</f>
        <v>0</v>
      </c>
      <c r="D314">
        <f>SUMPRODUCT(MID(0&amp;feed!D1005,LARGE(INDEX(ISNUMBER(--MID(feed!D1005,ROW($1:$6),1))*
ROW($1:$6),0),ROW($1:$6))+1,1)*10^ROW($1:$6)/10)</f>
        <v>20</v>
      </c>
      <c r="E314">
        <f>SUMPRODUCT(MID(0&amp;feed!E1005,LARGE(INDEX(ISNUMBER(--MID(feed!E1005,ROW($1:$6),1))*
ROW($1:$6),0),ROW($1:$6))+1,1)*10^ROW($1:$6)/10)</f>
        <v>0</v>
      </c>
      <c r="F314" t="str">
        <f>feed!F1005</f>
        <v>Finest of the 19th century</v>
      </c>
      <c r="G314">
        <f>SUMPRODUCT(MID(0&amp;feed!G1005,LARGE(INDEX(ISNUMBER(--MID(feed!G1005,ROW($1:$6),1))*
ROW($1:$6),0),ROW($1:$6))+1,1)*10^ROW($1:$6)/10)</f>
        <v>0</v>
      </c>
      <c r="H314">
        <f>ROUNDDOWN(G314/4, 0)</f>
        <v>0</v>
      </c>
      <c r="I314" t="str">
        <f>feed!H1005</f>
        <v>Standard</v>
      </c>
      <c r="J314">
        <f>SUMPRODUCT(MID(0&amp;feed!I1005,LARGE(INDEX(ISNUMBER(--MID(feed!I1005,ROW($1:$20),1))*
ROW($1:$20),0),ROW($1:$20))+1,1)*10^ROW($1:$20)/10)</f>
        <v>77</v>
      </c>
      <c r="K314">
        <f>SUMPRODUCT(MID(0&amp;feed!L1005,LARGE(INDEX(ISNUMBER(--MID(feed!L1005,ROW($1:$6),1))*
ROW($1:$6),0),ROW($1:$6))+1,1)*10^ROW($1:$6)/10)</f>
        <v>318</v>
      </c>
      <c r="L314">
        <f>SUMPRODUCT(MID(0&amp;feed!T1005,LARGE(INDEX(ISNUMBER(--MID(feed!T1005,ROW($1:$6),1))*
ROW($1:$6),0),ROW($1:$6))+1,1)*10^ROW($1:$6)/10)</f>
        <v>0</v>
      </c>
      <c r="M314" t="str">
        <f>feed!N1005</f>
        <v>East Indies</v>
      </c>
      <c r="N314">
        <f>SUMPRODUCT(MID(0&amp;feed!U1005,LARGE(INDEX(ISNUMBER(--MID(feed!U1005,ROW($1:$6),1))*
ROW($1:$6),0),ROW($1:$6))+1,1)*10^ROW($1:$6)/10)</f>
        <v>0</v>
      </c>
      <c r="O314" t="str">
        <f>feed!O1005</f>
        <v>Untapped</v>
      </c>
      <c r="P314" t="str">
        <f>feed!P1005</f>
        <v>None</v>
      </c>
      <c r="Q314" s="4">
        <f>IFERROR(LEFT(SUMPRODUCT(MID(0&amp;feed!R1005,LARGE(INDEX(ISNUMBER(--MID(feed!R1005,ROW($1:$6),1))*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ROW($1:$6),0),ROW($1:$6))+1,1)*10^ROW($1:$6)/10))-1)*1,TRIM(LEFT(SUMPRODUCT(MID(0&amp;feed!R1005,LARGE(INDEX(ISNUMBER(--MID(feed!R1005,ROW($1:$6),1))*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ROW($1:$6),0),ROW($1:$6))+1,1)*10^ROW($1:$6)/10))-1)))</f>
        <v>2000</v>
      </c>
      <c r="R314" s="5">
        <f>feed!V1005</f>
        <v>0</v>
      </c>
      <c r="S314" t="str">
        <f>feed!S1005</f>
        <v>http://blocgame.com/stats.php?id=52827</v>
      </c>
      <c r="T314" s="5" t="str">
        <f>feed!W1005</f>
        <v>Nice</v>
      </c>
      <c r="U314" s="5" t="str">
        <f>feed!X1005</f>
        <v>2 Hundred Tons per month</v>
      </c>
      <c r="V314" s="5">
        <f>feed!Y1005</f>
        <v>0</v>
      </c>
    </row>
    <row r="315" spans="1:22" hidden="1" x14ac:dyDescent="0.25">
      <c r="A315" t="str">
        <f>feed!A1037</f>
        <v>Sholatska</v>
      </c>
      <c r="B315" t="str">
        <f>feed!B1037</f>
        <v>Verek</v>
      </c>
      <c r="C315">
        <f>feed!K1037</f>
        <v>0</v>
      </c>
      <c r="D315">
        <f>SUMPRODUCT(MID(0&amp;feed!D1037,LARGE(INDEX(ISNUMBER(--MID(feed!D1037,ROW($1:$6),1))*
ROW($1:$6),0),ROW($1:$6))+1,1)*10^ROW($1:$6)/10)</f>
        <v>20</v>
      </c>
      <c r="E315">
        <f>SUMPRODUCT(MID(0&amp;feed!E1037,LARGE(INDEX(ISNUMBER(--MID(feed!E1037,ROW($1:$6),1))*
ROW($1:$6),0),ROW($1:$6))+1,1)*10^ROW($1:$6)/10)</f>
        <v>0</v>
      </c>
      <c r="F315" t="str">
        <f>feed!F1037</f>
        <v>Finest of the 19th century</v>
      </c>
      <c r="G315">
        <f>SUMPRODUCT(MID(0&amp;feed!G1037,LARGE(INDEX(ISNUMBER(--MID(feed!G1037,ROW($1:$6),1))*
ROW($1:$6),0),ROW($1:$6))+1,1)*10^ROW($1:$6)/10)</f>
        <v>0</v>
      </c>
      <c r="H315">
        <f>ROUNDDOWN(G315/4, 0)</f>
        <v>0</v>
      </c>
      <c r="I315" t="str">
        <f>feed!H1037</f>
        <v>Standard</v>
      </c>
      <c r="J315">
        <f>SUMPRODUCT(MID(0&amp;feed!I1037,LARGE(INDEX(ISNUMBER(--MID(feed!I1037,ROW($1:$20),1))*
ROW($1:$20),0),ROW($1:$20))+1,1)*10^ROW($1:$20)/10)</f>
        <v>77</v>
      </c>
      <c r="K315">
        <f>SUMPRODUCT(MID(0&amp;feed!L1037,LARGE(INDEX(ISNUMBER(--MID(feed!L1037,ROW($1:$6),1))*
ROW($1:$6),0),ROW($1:$6))+1,1)*10^ROW($1:$6)/10)</f>
        <v>318</v>
      </c>
      <c r="L315">
        <f>SUMPRODUCT(MID(0&amp;feed!T1037,LARGE(INDEX(ISNUMBER(--MID(feed!T1037,ROW($1:$6),1))*
ROW($1:$6),0),ROW($1:$6))+1,1)*10^ROW($1:$6)/10)</f>
        <v>0</v>
      </c>
      <c r="M315" t="str">
        <f>feed!N1037</f>
        <v>Pacific Rim</v>
      </c>
      <c r="N315">
        <f>SUMPRODUCT(MID(0&amp;feed!U1037,LARGE(INDEX(ISNUMBER(--MID(feed!U1037,ROW($1:$6),1))*
ROW($1:$6),0),ROW($1:$6))+1,1)*10^ROW($1:$6)/10)</f>
        <v>0</v>
      </c>
      <c r="O315" t="str">
        <f>feed!O1037</f>
        <v>Untapped</v>
      </c>
      <c r="P315" t="str">
        <f>feed!P1037</f>
        <v>None</v>
      </c>
      <c r="Q315" s="4">
        <f>IFERROR(LEFT(SUMPRODUCT(MID(0&amp;feed!R1037,LARGE(INDEX(ISNUMBER(--MID(feed!R1037,ROW($1:$6),1))*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ROW($1:$6),0),ROW($1:$6))+1,1)*10^ROW($1:$6)/10))-1)*1,TRIM(LEFT(SUMPRODUCT(MID(0&amp;feed!R1037,LARGE(INDEX(ISNUMBER(--MID(feed!R1037,ROW($1:$6),1))*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ROW($1:$6),0),ROW($1:$6))+1,1)*10^ROW($1:$6)/10))-1)))</f>
        <v>2000</v>
      </c>
      <c r="R315" s="5">
        <f>feed!V1037</f>
        <v>0</v>
      </c>
      <c r="S315" t="str">
        <f>feed!S1037</f>
        <v>http://blocgame.com/stats.php?id=63049</v>
      </c>
      <c r="T315" s="5" t="str">
        <f>feed!W1037</f>
        <v>Nice</v>
      </c>
      <c r="U315" s="5" t="str">
        <f>feed!X1037</f>
        <v>2 Hundred Tons per month</v>
      </c>
      <c r="V315" s="5">
        <f>feed!Y1037</f>
        <v>0</v>
      </c>
    </row>
    <row r="316" spans="1:22" hidden="1" x14ac:dyDescent="0.25">
      <c r="A316" t="str">
        <f>feed!A441</f>
        <v>Piercovia</v>
      </c>
      <c r="B316" t="str">
        <f>feed!B441</f>
        <v>Pierce</v>
      </c>
      <c r="C316">
        <f>feed!K441</f>
        <v>0</v>
      </c>
      <c r="D316">
        <f>SUMPRODUCT(MID(0&amp;feed!D441,LARGE(INDEX(ISNUMBER(--MID(feed!D441,ROW($1:$6),1))*
ROW($1:$6),0),ROW($1:$6))+1,1)*10^ROW($1:$6)/10)</f>
        <v>3</v>
      </c>
      <c r="E316">
        <f>SUMPRODUCT(MID(0&amp;feed!E441,LARGE(INDEX(ISNUMBER(--MID(feed!E441,ROW($1:$6),1))*
ROW($1:$6),0),ROW($1:$6))+1,1)*10^ROW($1:$6)/10)</f>
        <v>0</v>
      </c>
      <c r="F316" t="str">
        <f>feed!F441</f>
        <v>Finest of the 19th century</v>
      </c>
      <c r="G316">
        <f>SUMPRODUCT(MID(0&amp;feed!G441,LARGE(INDEX(ISNUMBER(--MID(feed!G441,ROW($1:$6),1))*
ROW($1:$6),0),ROW($1:$6))+1,1)*10^ROW($1:$6)/10)</f>
        <v>0</v>
      </c>
      <c r="H316">
        <f>ROUNDDOWN(G316/4, 0)</f>
        <v>0</v>
      </c>
      <c r="I316" t="str">
        <f>feed!H441</f>
        <v>Standard</v>
      </c>
      <c r="J316">
        <f>SUMPRODUCT(MID(0&amp;feed!I441,LARGE(INDEX(ISNUMBER(--MID(feed!I441,ROW($1:$20),1))*
ROW($1:$20),0),ROW($1:$20))+1,1)*10^ROW($1:$20)/10)</f>
        <v>77</v>
      </c>
      <c r="K316">
        <f>SUMPRODUCT(MID(0&amp;feed!L441,LARGE(INDEX(ISNUMBER(--MID(feed!L441,ROW($1:$6),1))*
ROW($1:$6),0),ROW($1:$6))+1,1)*10^ROW($1:$6)/10)</f>
        <v>330</v>
      </c>
      <c r="L316">
        <f>SUMPRODUCT(MID(0&amp;feed!T441,LARGE(INDEX(ISNUMBER(--MID(feed!T441,ROW($1:$6),1))*
ROW($1:$6),0),ROW($1:$6))+1,1)*10^ROW($1:$6)/10)</f>
        <v>224</v>
      </c>
      <c r="M316" t="str">
        <f>feed!N441</f>
        <v>Mesoamerica</v>
      </c>
      <c r="N316">
        <f>SUMPRODUCT(MID(0&amp;feed!U441,LARGE(INDEX(ISNUMBER(--MID(feed!U441,ROW($1:$6),1))*
ROW($1:$6),0),ROW($1:$6))+1,1)*10^ROW($1:$6)/10)</f>
        <v>0</v>
      </c>
      <c r="O316" t="str">
        <f>feed!O441</f>
        <v>Untapped</v>
      </c>
      <c r="P316" t="str">
        <f>feed!P441</f>
        <v>None</v>
      </c>
      <c r="Q316" s="4">
        <f>IFERROR(LEFT(SUMPRODUCT(MID(0&amp;feed!R441,LARGE(INDEX(ISNUMBER(--MID(feed!R441,ROW($1:$6),1))*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ROW($1:$6),0),ROW($1:$6))+1,1)*10^ROW($1:$6)/10))-1)*1,TRIM(LEFT(SUMPRODUCT(MID(0&amp;feed!R441,LARGE(INDEX(ISNUMBER(--MID(feed!R441,ROW($1:$6),1))*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ROW($1:$6),0),ROW($1:$6))+1,1)*10^ROW($1:$6)/10))-1)))</f>
        <v>1960</v>
      </c>
      <c r="R316" s="5">
        <f>feed!V441</f>
        <v>0</v>
      </c>
      <c r="S316" t="str">
        <f>feed!S441</f>
        <v>http://blocgame.com/stats.php?id=59014</v>
      </c>
      <c r="T316" s="5" t="str">
        <f>feed!W441</f>
        <v>Nice</v>
      </c>
      <c r="U316" s="5" t="str">
        <f>feed!X441</f>
        <v>3 Hundred Tons per month</v>
      </c>
      <c r="V316" s="5" t="str">
        <f>feed!Y441</f>
        <v>2 Mbbl per month</v>
      </c>
    </row>
    <row r="317" spans="1:22" hidden="1" x14ac:dyDescent="0.25">
      <c r="A317" t="str">
        <f>feed!A367</f>
        <v>nusajaya</v>
      </c>
      <c r="B317" t="str">
        <f>feed!B367</f>
        <v>edifarhan</v>
      </c>
      <c r="C317">
        <f>feed!K367</f>
        <v>0</v>
      </c>
      <c r="D317">
        <f>SUMPRODUCT(MID(0&amp;feed!D367,LARGE(INDEX(ISNUMBER(--MID(feed!D367,ROW($1:$6),1))*
ROW($1:$6),0),ROW($1:$6))+1,1)*10^ROW($1:$6)/10)</f>
        <v>5</v>
      </c>
      <c r="E317">
        <f>SUMPRODUCT(MID(0&amp;feed!E367,LARGE(INDEX(ISNUMBER(--MID(feed!E367,ROW($1:$6),1))*
ROW($1:$6),0),ROW($1:$6))+1,1)*10^ROW($1:$6)/10)</f>
        <v>0</v>
      </c>
      <c r="F317" t="str">
        <f>feed!F367</f>
        <v>Finest of the 19th century</v>
      </c>
      <c r="G317">
        <f>SUMPRODUCT(MID(0&amp;feed!G367,LARGE(INDEX(ISNUMBER(--MID(feed!G367,ROW($1:$6),1))*
ROW($1:$6),0),ROW($1:$6))+1,1)*10^ROW($1:$6)/10)</f>
        <v>0</v>
      </c>
      <c r="H317">
        <f>ROUNDDOWN(G317/4, 0)</f>
        <v>0</v>
      </c>
      <c r="I317" t="str">
        <f>feed!H367</f>
        <v>Standard</v>
      </c>
      <c r="J317">
        <f>SUMPRODUCT(MID(0&amp;feed!I367,LARGE(INDEX(ISNUMBER(--MID(feed!I367,ROW($1:$20),1))*
ROW($1:$20),0),ROW($1:$20))+1,1)*10^ROW($1:$20)/10)</f>
        <v>77</v>
      </c>
      <c r="K317">
        <f>SUMPRODUCT(MID(0&amp;feed!L367,LARGE(INDEX(ISNUMBER(--MID(feed!L367,ROW($1:$6),1))*
ROW($1:$6),0),ROW($1:$6))+1,1)*10^ROW($1:$6)/10)</f>
        <v>341</v>
      </c>
      <c r="L317">
        <f>SUMPRODUCT(MID(0&amp;feed!T367,LARGE(INDEX(ISNUMBER(--MID(feed!T367,ROW($1:$6),1))*
ROW($1:$6),0),ROW($1:$6))+1,1)*10^ROW($1:$6)/10)</f>
        <v>0</v>
      </c>
      <c r="M317" t="str">
        <f>feed!N367</f>
        <v>Pacific Rim</v>
      </c>
      <c r="N317">
        <f>SUMPRODUCT(MID(0&amp;feed!U367,LARGE(INDEX(ISNUMBER(--MID(feed!U367,ROW($1:$6),1))*
ROW($1:$6),0),ROW($1:$6))+1,1)*10^ROW($1:$6)/10)</f>
        <v>0</v>
      </c>
      <c r="O317" t="str">
        <f>feed!O367</f>
        <v>Untapped</v>
      </c>
      <c r="P317" t="str">
        <f>feed!P367</f>
        <v>None</v>
      </c>
      <c r="Q317" s="4">
        <f>IFERROR(LEFT(SUMPRODUCT(MID(0&amp;feed!R367,LARGE(INDEX(ISNUMBER(--MID(feed!R367,ROW($1:$6),1))*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ROW($1:$6),0),ROW($1:$6))+1,1)*10^ROW($1:$6)/10))-1)*1,TRIM(LEFT(SUMPRODUCT(MID(0&amp;feed!R367,LARGE(INDEX(ISNUMBER(--MID(feed!R367,ROW($1:$6),1))*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ROW($1:$6),0),ROW($1:$6))+1,1)*10^ROW($1:$6)/10))-1)))</f>
        <v>1960</v>
      </c>
      <c r="R317" s="5">
        <f>feed!V367</f>
        <v>0</v>
      </c>
      <c r="S317" t="str">
        <f>feed!S367</f>
        <v>http://blocgame.com/stats.php?id=60626</v>
      </c>
      <c r="T317" s="5" t="str">
        <f>feed!W367</f>
        <v>Angelic</v>
      </c>
      <c r="U317" s="5" t="str">
        <f>feed!X367</f>
        <v>2 Hundred Tons per month</v>
      </c>
      <c r="V317" s="5">
        <f>feed!Y367</f>
        <v>0</v>
      </c>
    </row>
    <row r="318" spans="1:22" hidden="1" x14ac:dyDescent="0.25">
      <c r="A318" t="str">
        <f>feed!A420</f>
        <v>ZestyLemonSauce</v>
      </c>
      <c r="B318" t="str">
        <f>feed!B420</f>
        <v>ZestyLemonSauce</v>
      </c>
      <c r="C318">
        <f>feed!K420</f>
        <v>0</v>
      </c>
      <c r="D318">
        <f>SUMPRODUCT(MID(0&amp;feed!D420,LARGE(INDEX(ISNUMBER(--MID(feed!D420,ROW($1:$6),1))*
ROW($1:$6),0),ROW($1:$6))+1,1)*10^ROW($1:$6)/10)</f>
        <v>2</v>
      </c>
      <c r="E318">
        <f>SUMPRODUCT(MID(0&amp;feed!E420,LARGE(INDEX(ISNUMBER(--MID(feed!E420,ROW($1:$6),1))*
ROW($1:$6),0),ROW($1:$6))+1,1)*10^ROW($1:$6)/10)</f>
        <v>0</v>
      </c>
      <c r="F318" t="str">
        <f>feed!F420</f>
        <v>Finest of the 19th century</v>
      </c>
      <c r="G318">
        <f>SUMPRODUCT(MID(0&amp;feed!G420,LARGE(INDEX(ISNUMBER(--MID(feed!G420,ROW($1:$6),1))*
ROW($1:$6),0),ROW($1:$6))+1,1)*10^ROW($1:$6)/10)</f>
        <v>0</v>
      </c>
      <c r="H318">
        <f>ROUNDDOWN(G318/4, 0)</f>
        <v>0</v>
      </c>
      <c r="I318" t="str">
        <f>feed!H420</f>
        <v>Standard</v>
      </c>
      <c r="J318">
        <f>SUMPRODUCT(MID(0&amp;feed!I420,LARGE(INDEX(ISNUMBER(--MID(feed!I420,ROW($1:$20),1))*
ROW($1:$20),0),ROW($1:$20))+1,1)*10^ROW($1:$20)/10)</f>
        <v>77</v>
      </c>
      <c r="K318">
        <f>SUMPRODUCT(MID(0&amp;feed!L420,LARGE(INDEX(ISNUMBER(--MID(feed!L420,ROW($1:$6),1))*
ROW($1:$6),0),ROW($1:$6))+1,1)*10^ROW($1:$6)/10)</f>
        <v>331</v>
      </c>
      <c r="L318">
        <f>SUMPRODUCT(MID(0&amp;feed!T420,LARGE(INDEX(ISNUMBER(--MID(feed!T420,ROW($1:$6),1))*
ROW($1:$6),0),ROW($1:$6))+1,1)*10^ROW($1:$6)/10)</f>
        <v>1</v>
      </c>
      <c r="M318" t="str">
        <f>feed!N420</f>
        <v>Amazonia</v>
      </c>
      <c r="N318">
        <f>SUMPRODUCT(MID(0&amp;feed!U420,LARGE(INDEX(ISNUMBER(--MID(feed!U420,ROW($1:$6),1))*
ROW($1:$6),0),ROW($1:$6))+1,1)*10^ROW($1:$6)/10)</f>
        <v>0</v>
      </c>
      <c r="O318" t="str">
        <f>feed!O420</f>
        <v>Untapped</v>
      </c>
      <c r="P318" t="str">
        <f>feed!P420</f>
        <v>None</v>
      </c>
      <c r="Q318" s="4">
        <f>IFERROR(LEFT(SUMPRODUCT(MID(0&amp;feed!R420,LARGE(INDEX(ISNUMBER(--MID(feed!R420,ROW($1:$6),1))*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ROW($1:$6),0),ROW($1:$6))+1,1)*10^ROW($1:$6)/10))-1)*1,TRIM(LEFT(SUMPRODUCT(MID(0&amp;feed!R420,LARGE(INDEX(ISNUMBER(--MID(feed!R420,ROW($1:$6),1))*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ROW($1:$6),0),ROW($1:$6))+1,1)*10^ROW($1:$6)/10))-1)))</f>
        <v>1940</v>
      </c>
      <c r="R318" s="5">
        <f>feed!V420</f>
        <v>0</v>
      </c>
      <c r="S318" t="str">
        <f>feed!S420</f>
        <v>http://blocgame.com/stats.php?id=63043</v>
      </c>
      <c r="T318" s="5" t="str">
        <f>feed!W420</f>
        <v>Nice</v>
      </c>
      <c r="U318" s="5" t="str">
        <f>feed!X420</f>
        <v>3 Hundred Tons per month</v>
      </c>
      <c r="V318" s="5" t="str">
        <f>feed!Y420</f>
        <v>1 Mbbl per month</v>
      </c>
    </row>
    <row r="319" spans="1:22" hidden="1" x14ac:dyDescent="0.25">
      <c r="A319" t="str">
        <f>feed!A1870</f>
        <v>Slackjaw</v>
      </c>
      <c r="B319" t="str">
        <f>feed!B1870</f>
        <v>KingBen</v>
      </c>
      <c r="C319">
        <f>feed!K1870</f>
        <v>0</v>
      </c>
      <c r="D319">
        <f>SUMPRODUCT(MID(0&amp;feed!D1870,LARGE(INDEX(ISNUMBER(--MID(feed!D1870,ROW($1:$6),1))*
ROW($1:$6),0),ROW($1:$6))+1,1)*10^ROW($1:$6)/10)</f>
        <v>8</v>
      </c>
      <c r="E319">
        <f>SUMPRODUCT(MID(0&amp;feed!E1870,LARGE(INDEX(ISNUMBER(--MID(feed!E1870,ROW($1:$6),1))*
ROW($1:$6),0),ROW($1:$6))+1,1)*10^ROW($1:$6)/10)</f>
        <v>0</v>
      </c>
      <c r="F319" t="str">
        <f>feed!F1870</f>
        <v>Finest of the 19th century</v>
      </c>
      <c r="G319">
        <f>SUMPRODUCT(MID(0&amp;feed!G1870,LARGE(INDEX(ISNUMBER(--MID(feed!G1870,ROW($1:$6),1))*
ROW($1:$6),0),ROW($1:$6))+1,1)*10^ROW($1:$6)/10)</f>
        <v>0</v>
      </c>
      <c r="H319">
        <f>ROUNDDOWN(G319/4, 0)</f>
        <v>0</v>
      </c>
      <c r="I319" t="str">
        <f>feed!H1870</f>
        <v>Standard</v>
      </c>
      <c r="J319">
        <f>SUMPRODUCT(MID(0&amp;feed!I1870,LARGE(INDEX(ISNUMBER(--MID(feed!I1870,ROW($1:$20),1))*
ROW($1:$20),0),ROW($1:$20))+1,1)*10^ROW($1:$20)/10)</f>
        <v>77</v>
      </c>
      <c r="K319">
        <f>SUMPRODUCT(MID(0&amp;feed!L1870,LARGE(INDEX(ISNUMBER(--MID(feed!L1870,ROW($1:$6),1))*
ROW($1:$6),0),ROW($1:$6))+1,1)*10^ROW($1:$6)/10)</f>
        <v>278</v>
      </c>
      <c r="L319">
        <f>SUMPRODUCT(MID(0&amp;feed!T1870,LARGE(INDEX(ISNUMBER(--MID(feed!T1870,ROW($1:$6),1))*
ROW($1:$6),0),ROW($1:$6))+1,1)*10^ROW($1:$6)/10)</f>
        <v>0</v>
      </c>
      <c r="M319" t="str">
        <f>feed!N1870</f>
        <v>Southern Cone</v>
      </c>
      <c r="N319">
        <f>SUMPRODUCT(MID(0&amp;feed!U1870,LARGE(INDEX(ISNUMBER(--MID(feed!U1870,ROW($1:$6),1))*
ROW($1:$6),0),ROW($1:$6))+1,1)*10^ROW($1:$6)/10)</f>
        <v>0</v>
      </c>
      <c r="O319" t="str">
        <f>feed!O1870</f>
        <v>Untapped</v>
      </c>
      <c r="P319" t="str">
        <f>feed!P1870</f>
        <v>None</v>
      </c>
      <c r="Q319" s="4">
        <f>IFERROR(LEFT(SUMPRODUCT(MID(0&amp;feed!R1870,LARGE(INDEX(ISNUMBER(--MID(feed!R1870,ROW($1:$6),1))*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ROW($1:$6),0),ROW($1:$6))+1,1)*10^ROW($1:$6)/10))-1)*1,TRIM(LEFT(SUMPRODUCT(MID(0&amp;feed!R1870,LARGE(INDEX(ISNUMBER(--MID(feed!R1870,ROW($1:$6),1))*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ROW($1:$6),0),ROW($1:$6))+1,1)*10^ROW($1:$6)/10))-1)))</f>
        <v>1633</v>
      </c>
      <c r="R319" s="5">
        <f>feed!V1870</f>
        <v>0</v>
      </c>
      <c r="S319" t="str">
        <f>feed!S1870</f>
        <v>http://blocgame.com/stats.php?id=51933</v>
      </c>
      <c r="T319" s="5" t="str">
        <f>feed!W1870</f>
        <v>Nice</v>
      </c>
      <c r="U319" s="5" t="str">
        <f>feed!X1870</f>
        <v>2 Hundred Tons per month</v>
      </c>
      <c r="V319" s="5">
        <f>feed!Y1870</f>
        <v>0</v>
      </c>
    </row>
    <row r="320" spans="1:22" hidden="1" x14ac:dyDescent="0.25">
      <c r="A320" t="str">
        <f>feed!A1962</f>
        <v>Kut</v>
      </c>
      <c r="B320" t="str">
        <f>feed!B1962</f>
        <v>meow</v>
      </c>
      <c r="C320">
        <f>feed!K1962</f>
        <v>0</v>
      </c>
      <c r="D320">
        <f>SUMPRODUCT(MID(0&amp;feed!D1962,LARGE(INDEX(ISNUMBER(--MID(feed!D1962,ROW($1:$6),1))*
ROW($1:$6),0),ROW($1:$6))+1,1)*10^ROW($1:$6)/10)</f>
        <v>9</v>
      </c>
      <c r="E320">
        <f>SUMPRODUCT(MID(0&amp;feed!E1962,LARGE(INDEX(ISNUMBER(--MID(feed!E1962,ROW($1:$6),1))*
ROW($1:$6),0),ROW($1:$6))+1,1)*10^ROW($1:$6)/10)</f>
        <v>0</v>
      </c>
      <c r="F320" t="str">
        <f>feed!F1962</f>
        <v>Finest of the 19th century</v>
      </c>
      <c r="G320">
        <f>SUMPRODUCT(MID(0&amp;feed!G1962,LARGE(INDEX(ISNUMBER(--MID(feed!G1962,ROW($1:$6),1))*
ROW($1:$6),0),ROW($1:$6))+1,1)*10^ROW($1:$6)/10)</f>
        <v>0</v>
      </c>
      <c r="H320">
        <f>ROUNDDOWN(G320/4, 0)</f>
        <v>0</v>
      </c>
      <c r="I320" t="str">
        <f>feed!H1962</f>
        <v>Standard</v>
      </c>
      <c r="J320">
        <f>SUMPRODUCT(MID(0&amp;feed!I1962,LARGE(INDEX(ISNUMBER(--MID(feed!I1962,ROW($1:$20),1))*
ROW($1:$20),0),ROW($1:$20))+1,1)*10^ROW($1:$20)/10)</f>
        <v>77</v>
      </c>
      <c r="K320">
        <f>SUMPRODUCT(MID(0&amp;feed!L1962,LARGE(INDEX(ISNUMBER(--MID(feed!L1962,ROW($1:$6),1))*
ROW($1:$6),0),ROW($1:$6))+1,1)*10^ROW($1:$6)/10)</f>
        <v>275</v>
      </c>
      <c r="L320">
        <f>SUMPRODUCT(MID(0&amp;feed!T1962,LARGE(INDEX(ISNUMBER(--MID(feed!T1962,ROW($1:$6),1))*
ROW($1:$6),0),ROW($1:$6))+1,1)*10^ROW($1:$6)/10)</f>
        <v>0</v>
      </c>
      <c r="M320" t="str">
        <f>feed!N1962</f>
        <v>The Subcontinent</v>
      </c>
      <c r="N320">
        <f>SUMPRODUCT(MID(0&amp;feed!U1962,LARGE(INDEX(ISNUMBER(--MID(feed!U1962,ROW($1:$6),1))*
ROW($1:$6),0),ROW($1:$6))+1,1)*10^ROW($1:$6)/10)</f>
        <v>0</v>
      </c>
      <c r="O320" t="str">
        <f>feed!O1962</f>
        <v>Untapped</v>
      </c>
      <c r="P320" t="str">
        <f>feed!P1962</f>
        <v>None</v>
      </c>
      <c r="Q320" s="4">
        <f>IFERROR(LEFT(SUMPRODUCT(MID(0&amp;feed!R1962,LARGE(INDEX(ISNUMBER(--MID(feed!R1962,ROW($1:$6),1))*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ROW($1:$6),0),ROW($1:$6))+1,1)*10^ROW($1:$6)/10))-1)*1,TRIM(LEFT(SUMPRODUCT(MID(0&amp;feed!R1962,LARGE(INDEX(ISNUMBER(--MID(feed!R1962,ROW($1:$6),1))*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ROW($1:$6),0),ROW($1:$6))+1,1)*10^ROW($1:$6)/10))-1)))</f>
        <v>1633</v>
      </c>
      <c r="R320" s="5">
        <f>feed!V1962</f>
        <v>0</v>
      </c>
      <c r="S320" t="str">
        <f>feed!S1962</f>
        <v>http://blocgame.com/stats.php?id=63052</v>
      </c>
      <c r="T320" s="5" t="str">
        <f>feed!W1962</f>
        <v>Nice</v>
      </c>
      <c r="U320" s="5" t="str">
        <f>feed!X1962</f>
        <v>2 Hundred Tons per month</v>
      </c>
      <c r="V320" s="5">
        <f>feed!Y1962</f>
        <v>0</v>
      </c>
    </row>
    <row r="321" spans="1:22" hidden="1" x14ac:dyDescent="0.25">
      <c r="A321" t="str">
        <f>feed!A2037</f>
        <v>Ynot</v>
      </c>
      <c r="B321" t="str">
        <f>feed!B2037</f>
        <v>notYou</v>
      </c>
      <c r="C321" t="str">
        <f>feed!K2037</f>
        <v>Interpol</v>
      </c>
      <c r="D321">
        <f>SUMPRODUCT(MID(0&amp;feed!D2037,LARGE(INDEX(ISNUMBER(--MID(feed!D2037,ROW($1:$6),1))*
ROW($1:$6),0),ROW($1:$6))+1,1)*10^ROW($1:$6)/10)</f>
        <v>7</v>
      </c>
      <c r="E321">
        <f>SUMPRODUCT(MID(0&amp;feed!E2037,LARGE(INDEX(ISNUMBER(--MID(feed!E2037,ROW($1:$6),1))*
ROW($1:$6),0),ROW($1:$6))+1,1)*10^ROW($1:$6)/10)</f>
        <v>0</v>
      </c>
      <c r="F321" t="str">
        <f>feed!F2037</f>
        <v>First World War surplus</v>
      </c>
      <c r="G321">
        <f>SUMPRODUCT(MID(0&amp;feed!G2037,LARGE(INDEX(ISNUMBER(--MID(feed!G2037,ROW($1:$6),1))*
ROW($1:$6),0),ROW($1:$6))+1,1)*10^ROW($1:$6)/10)</f>
        <v>0</v>
      </c>
      <c r="H321">
        <f>ROUNDDOWN(G321/4, 0)</f>
        <v>0</v>
      </c>
      <c r="I321" t="str">
        <f>feed!H2037</f>
        <v>Good</v>
      </c>
      <c r="J321">
        <f>SUMPRODUCT(MID(0&amp;feed!I2037,LARGE(INDEX(ISNUMBER(--MID(feed!I2037,ROW($1:$20),1))*
ROW($1:$20),0),ROW($1:$20))+1,1)*10^ROW($1:$20)/10)</f>
        <v>76</v>
      </c>
      <c r="K321">
        <f>SUMPRODUCT(MID(0&amp;feed!L2037,LARGE(INDEX(ISNUMBER(--MID(feed!L2037,ROW($1:$6),1))*
ROW($1:$6),0),ROW($1:$6))+1,1)*10^ROW($1:$6)/10)</f>
        <v>219</v>
      </c>
      <c r="L321">
        <f>SUMPRODUCT(MID(0&amp;feed!T2037,LARGE(INDEX(ISNUMBER(--MID(feed!T2037,ROW($1:$6),1))*
ROW($1:$6),0),ROW($1:$6))+1,1)*10^ROW($1:$6)/10)</f>
        <v>0</v>
      </c>
      <c r="M321" t="str">
        <f>feed!N2037</f>
        <v>Caribbean</v>
      </c>
      <c r="N321">
        <f>SUMPRODUCT(MID(0&amp;feed!U2037,LARGE(INDEX(ISNUMBER(--MID(feed!U2037,ROW($1:$6),1))*
ROW($1:$6),0),ROW($1:$6))+1,1)*10^ROW($1:$6)/10)</f>
        <v>0</v>
      </c>
      <c r="O321" t="str">
        <f>feed!O2037</f>
        <v>Untapped</v>
      </c>
      <c r="P321" t="str">
        <f>feed!P2037</f>
        <v>None</v>
      </c>
      <c r="Q321" s="4">
        <f>IFERROR(LEFT(SUMPRODUCT(MID(0&amp;feed!R2037,LARGE(INDEX(ISNUMBER(--MID(feed!R2037,ROW($1:$6),1))*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ROW($1:$6),0),ROW($1:$6))+1,1)*10^ROW($1:$6)/10))-1)*1,TRIM(LEFT(SUMPRODUCT(MID(0&amp;feed!R2037,LARGE(INDEX(ISNUMBER(--MID(feed!R2037,ROW($1:$6),1))*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ROW($1:$6),0),ROW($1:$6))+1,1)*10^ROW($1:$6)/10))-1)))</f>
        <v>1334</v>
      </c>
      <c r="R321" s="5">
        <f>feed!V2037</f>
        <v>0</v>
      </c>
      <c r="S321" t="str">
        <f>feed!S2037</f>
        <v>http://blocgame.com/stats.php?id=63055</v>
      </c>
      <c r="T321" s="5" t="str">
        <f>feed!W2037</f>
        <v>Angelic</v>
      </c>
      <c r="U321" s="5" t="str">
        <f>feed!X2037</f>
        <v>2 Hundred Tons per month</v>
      </c>
      <c r="V321" s="5">
        <f>feed!Y2037</f>
        <v>0</v>
      </c>
    </row>
    <row r="322" spans="1:22" hidden="1" x14ac:dyDescent="0.25">
      <c r="A322" t="str">
        <f>feed!A992</f>
        <v>Kaliningrad</v>
      </c>
      <c r="B322" t="str">
        <f>feed!B992</f>
        <v>Fincap</v>
      </c>
      <c r="C322">
        <f>feed!K992</f>
        <v>0</v>
      </c>
      <c r="D322">
        <f>SUMPRODUCT(MID(0&amp;feed!D992,LARGE(INDEX(ISNUMBER(--MID(feed!D992,ROW($1:$6),1))*
ROW($1:$6),0),ROW($1:$6))+1,1)*10^ROW($1:$6)/10)</f>
        <v>25</v>
      </c>
      <c r="E322">
        <f>SUMPRODUCT(MID(0&amp;feed!E992,LARGE(INDEX(ISNUMBER(--MID(feed!E992,ROW($1:$6),1))*
ROW($1:$6),0),ROW($1:$6))+1,1)*10^ROW($1:$6)/10)</f>
        <v>0</v>
      </c>
      <c r="F322" t="str">
        <f>feed!F992</f>
        <v>First World War surplus</v>
      </c>
      <c r="G322">
        <f>SUMPRODUCT(MID(0&amp;feed!G992,LARGE(INDEX(ISNUMBER(--MID(feed!G992,ROW($1:$6),1))*
ROW($1:$6),0),ROW($1:$6))+1,1)*10^ROW($1:$6)/10)</f>
        <v>0</v>
      </c>
      <c r="H322">
        <f>ROUNDDOWN(G322/4, 0)</f>
        <v>0</v>
      </c>
      <c r="I322" t="str">
        <f>feed!H992</f>
        <v>Elite</v>
      </c>
      <c r="J322">
        <f>SUMPRODUCT(MID(0&amp;feed!I992,LARGE(INDEX(ISNUMBER(--MID(feed!I992,ROW($1:$20),1))*
ROW($1:$20),0),ROW($1:$20))+1,1)*10^ROW($1:$20)/10)</f>
        <v>76</v>
      </c>
      <c r="K322">
        <f>SUMPRODUCT(MID(0&amp;feed!L992,LARGE(INDEX(ISNUMBER(--MID(feed!L992,ROW($1:$6),1))*
ROW($1:$6),0),ROW($1:$6))+1,1)*10^ROW($1:$6)/10)</f>
        <v>318</v>
      </c>
      <c r="L322">
        <f>SUMPRODUCT(MID(0&amp;feed!T992,LARGE(INDEX(ISNUMBER(--MID(feed!T992,ROW($1:$6),1))*
ROW($1:$6),0),ROW($1:$6))+1,1)*10^ROW($1:$6)/10)</f>
        <v>0</v>
      </c>
      <c r="M322" t="str">
        <f>feed!N992</f>
        <v>Caribbean</v>
      </c>
      <c r="N322">
        <f>SUMPRODUCT(MID(0&amp;feed!U992,LARGE(INDEX(ISNUMBER(--MID(feed!U992,ROW($1:$6),1))*
ROW($1:$6),0),ROW($1:$6))+1,1)*10^ROW($1:$6)/10)</f>
        <v>0</v>
      </c>
      <c r="O322" t="str">
        <f>feed!O992</f>
        <v>Untapped</v>
      </c>
      <c r="P322" t="str">
        <f>feed!P992</f>
        <v>None</v>
      </c>
      <c r="Q322" s="4">
        <f>IFERROR(LEFT(SUMPRODUCT(MID(0&amp;feed!R992,LARGE(INDEX(ISNUMBER(--MID(feed!R992,ROW($1:$6),1))*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ROW($1:$6),0),ROW($1:$6))+1,1)*10^ROW($1:$6)/10))-1)*1,TRIM(LEFT(SUMPRODUCT(MID(0&amp;feed!R992,LARGE(INDEX(ISNUMBER(--MID(feed!R992,ROW($1:$6),1))*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ROW($1:$6),0),ROW($1:$6))+1,1)*10^ROW($1:$6)/10))-1)))</f>
        <v>2000</v>
      </c>
      <c r="R322" s="5">
        <f>feed!V992</f>
        <v>0</v>
      </c>
      <c r="S322" t="str">
        <f>feed!S992</f>
        <v>http://blocgame.com/stats.php?id=41738</v>
      </c>
      <c r="T322" s="5" t="str">
        <f>feed!W992</f>
        <v>Nice</v>
      </c>
      <c r="U322" s="5" t="str">
        <f>feed!X992</f>
        <v>2 Hundred Tons per month</v>
      </c>
      <c r="V322" s="5">
        <f>feed!Y992</f>
        <v>0</v>
      </c>
    </row>
    <row r="323" spans="1:22" hidden="1" x14ac:dyDescent="0.25">
      <c r="A323" t="str">
        <f>feed!A999</f>
        <v>Spontania</v>
      </c>
      <c r="B323" t="str">
        <f>feed!B999</f>
        <v>Katharo</v>
      </c>
      <c r="C323">
        <f>feed!K999</f>
        <v>0</v>
      </c>
      <c r="D323">
        <f>SUMPRODUCT(MID(0&amp;feed!D999,LARGE(INDEX(ISNUMBER(--MID(feed!D999,ROW($1:$6),1))*
ROW($1:$6),0),ROW($1:$6))+1,1)*10^ROW($1:$6)/10)</f>
        <v>25</v>
      </c>
      <c r="E323">
        <f>SUMPRODUCT(MID(0&amp;feed!E999,LARGE(INDEX(ISNUMBER(--MID(feed!E999,ROW($1:$6),1))*
ROW($1:$6),0),ROW($1:$6))+1,1)*10^ROW($1:$6)/10)</f>
        <v>0</v>
      </c>
      <c r="F323" t="str">
        <f>feed!F999</f>
        <v>First World War surplus</v>
      </c>
      <c r="G323">
        <f>SUMPRODUCT(MID(0&amp;feed!G999,LARGE(INDEX(ISNUMBER(--MID(feed!G999,ROW($1:$6),1))*
ROW($1:$6),0),ROW($1:$6))+1,1)*10^ROW($1:$6)/10)</f>
        <v>0</v>
      </c>
      <c r="H323">
        <f>ROUNDDOWN(G323/4, 0)</f>
        <v>0</v>
      </c>
      <c r="I323" t="str">
        <f>feed!H999</f>
        <v>Elite</v>
      </c>
      <c r="J323">
        <f>SUMPRODUCT(MID(0&amp;feed!I999,LARGE(INDEX(ISNUMBER(--MID(feed!I999,ROW($1:$20),1))*
ROW($1:$20),0),ROW($1:$20))+1,1)*10^ROW($1:$20)/10)</f>
        <v>76</v>
      </c>
      <c r="K323">
        <f>SUMPRODUCT(MID(0&amp;feed!L999,LARGE(INDEX(ISNUMBER(--MID(feed!L999,ROW($1:$6),1))*
ROW($1:$6),0),ROW($1:$6))+1,1)*10^ROW($1:$6)/10)</f>
        <v>315</v>
      </c>
      <c r="L323">
        <f>SUMPRODUCT(MID(0&amp;feed!T999,LARGE(INDEX(ISNUMBER(--MID(feed!T999,ROW($1:$6),1))*
ROW($1:$6),0),ROW($1:$6))+1,1)*10^ROW($1:$6)/10)</f>
        <v>0</v>
      </c>
      <c r="M323" t="str">
        <f>feed!N999</f>
        <v>Amazonia</v>
      </c>
      <c r="N323">
        <f>SUMPRODUCT(MID(0&amp;feed!U999,LARGE(INDEX(ISNUMBER(--MID(feed!U999,ROW($1:$6),1))*
ROW($1:$6),0),ROW($1:$6))+1,1)*10^ROW($1:$6)/10)</f>
        <v>0</v>
      </c>
      <c r="O323" t="str">
        <f>feed!O999</f>
        <v>Untapped</v>
      </c>
      <c r="P323" t="str">
        <f>feed!P999</f>
        <v>None</v>
      </c>
      <c r="Q323" s="4">
        <f>IFERROR(LEFT(SUMPRODUCT(MID(0&amp;feed!R999,LARGE(INDEX(ISNUMBER(--MID(feed!R999,ROW($1:$6),1))*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ROW($1:$6),0),ROW($1:$6))+1,1)*10^ROW($1:$6)/10))-1)*1,TRIM(LEFT(SUMPRODUCT(MID(0&amp;feed!R999,LARGE(INDEX(ISNUMBER(--MID(feed!R999,ROW($1:$6),1))*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ROW($1:$6),0),ROW($1:$6))+1,1)*10^ROW($1:$6)/10))-1)))</f>
        <v>2000</v>
      </c>
      <c r="R323" s="5">
        <f>feed!V999</f>
        <v>0</v>
      </c>
      <c r="S323" t="str">
        <f>feed!S999</f>
        <v>http://blocgame.com/stats.php?id=47084</v>
      </c>
      <c r="T323" s="5" t="str">
        <f>feed!W999</f>
        <v>Nice</v>
      </c>
      <c r="U323" s="5" t="str">
        <f>feed!X999</f>
        <v>2 Hundred Tons per month</v>
      </c>
      <c r="V323" s="5">
        <f>feed!Y999</f>
        <v>0</v>
      </c>
    </row>
    <row r="324" spans="1:22" hidden="1" x14ac:dyDescent="0.25">
      <c r="A324" t="str">
        <f>feed!A1008</f>
        <v>Terminales</v>
      </c>
      <c r="B324" t="str">
        <f>feed!B1008</f>
        <v>unopuntocinco</v>
      </c>
      <c r="C324">
        <f>feed!K1008</f>
        <v>0</v>
      </c>
      <c r="D324">
        <f>SUMPRODUCT(MID(0&amp;feed!D1008,LARGE(INDEX(ISNUMBER(--MID(feed!D1008,ROW($1:$6),1))*
ROW($1:$6),0),ROW($1:$6))+1,1)*10^ROW($1:$6)/10)</f>
        <v>20</v>
      </c>
      <c r="E324">
        <f>SUMPRODUCT(MID(0&amp;feed!E1008,LARGE(INDEX(ISNUMBER(--MID(feed!E1008,ROW($1:$6),1))*
ROW($1:$6),0),ROW($1:$6))+1,1)*10^ROW($1:$6)/10)</f>
        <v>0</v>
      </c>
      <c r="F324" t="str">
        <f>feed!F1008</f>
        <v>Finest of the 19th century</v>
      </c>
      <c r="G324">
        <f>SUMPRODUCT(MID(0&amp;feed!G1008,LARGE(INDEX(ISNUMBER(--MID(feed!G1008,ROW($1:$6),1))*
ROW($1:$6),0),ROW($1:$6))+1,1)*10^ROW($1:$6)/10)</f>
        <v>0</v>
      </c>
      <c r="H324">
        <f>ROUNDDOWN(G324/4, 0)</f>
        <v>0</v>
      </c>
      <c r="I324" t="str">
        <f>feed!H1008</f>
        <v>Standard</v>
      </c>
      <c r="J324">
        <f>SUMPRODUCT(MID(0&amp;feed!I1008,LARGE(INDEX(ISNUMBER(--MID(feed!I1008,ROW($1:$20),1))*
ROW($1:$20),0),ROW($1:$20))+1,1)*10^ROW($1:$20)/10)</f>
        <v>76</v>
      </c>
      <c r="K324">
        <f>SUMPRODUCT(MID(0&amp;feed!L1008,LARGE(INDEX(ISNUMBER(--MID(feed!L1008,ROW($1:$6),1))*
ROW($1:$6),0),ROW($1:$6))+1,1)*10^ROW($1:$6)/10)</f>
        <v>318</v>
      </c>
      <c r="L324">
        <f>SUMPRODUCT(MID(0&amp;feed!T1008,LARGE(INDEX(ISNUMBER(--MID(feed!T1008,ROW($1:$6),1))*
ROW($1:$6),0),ROW($1:$6))+1,1)*10^ROW($1:$6)/10)</f>
        <v>0</v>
      </c>
      <c r="M324" t="str">
        <f>feed!N1008</f>
        <v>Mesoamerica</v>
      </c>
      <c r="N324">
        <f>SUMPRODUCT(MID(0&amp;feed!U1008,LARGE(INDEX(ISNUMBER(--MID(feed!U1008,ROW($1:$6),1))*
ROW($1:$6),0),ROW($1:$6))+1,1)*10^ROW($1:$6)/10)</f>
        <v>0</v>
      </c>
      <c r="O324" t="str">
        <f>feed!O1008</f>
        <v>Untapped</v>
      </c>
      <c r="P324" t="str">
        <f>feed!P1008</f>
        <v>None</v>
      </c>
      <c r="Q324" s="4">
        <f>IFERROR(LEFT(SUMPRODUCT(MID(0&amp;feed!R1008,LARGE(INDEX(ISNUMBER(--MID(feed!R1008,ROW($1:$6),1))*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ROW($1:$6),0),ROW($1:$6))+1,1)*10^ROW($1:$6)/10))-1)*1,TRIM(LEFT(SUMPRODUCT(MID(0&amp;feed!R1008,LARGE(INDEX(ISNUMBER(--MID(feed!R1008,ROW($1:$6),1))*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ROW($1:$6),0),ROW($1:$6))+1,1)*10^ROW($1:$6)/10))-1)))</f>
        <v>2000</v>
      </c>
      <c r="R324" s="5">
        <f>feed!V1008</f>
        <v>0</v>
      </c>
      <c r="S324" t="str">
        <f>feed!S1008</f>
        <v>http://blocgame.com/stats.php?id=53772</v>
      </c>
      <c r="T324" s="5" t="str">
        <f>feed!W1008</f>
        <v>Nice</v>
      </c>
      <c r="U324" s="5" t="str">
        <f>feed!X1008</f>
        <v>2 Hundred Tons per month</v>
      </c>
      <c r="V324" s="5">
        <f>feed!Y1008</f>
        <v>0</v>
      </c>
    </row>
    <row r="325" spans="1:22" hidden="1" x14ac:dyDescent="0.25">
      <c r="A325" t="str">
        <f>feed!A1012</f>
        <v>Riceland</v>
      </c>
      <c r="B325" t="str">
        <f>feed!B1012</f>
        <v>Shouhei Ito</v>
      </c>
      <c r="C325">
        <f>feed!K1012</f>
        <v>0</v>
      </c>
      <c r="D325">
        <f>SUMPRODUCT(MID(0&amp;feed!D1012,LARGE(INDEX(ISNUMBER(--MID(feed!D1012,ROW($1:$6),1))*
ROW($1:$6),0),ROW($1:$6))+1,1)*10^ROW($1:$6)/10)</f>
        <v>25</v>
      </c>
      <c r="E325">
        <f>SUMPRODUCT(MID(0&amp;feed!E1012,LARGE(INDEX(ISNUMBER(--MID(feed!E1012,ROW($1:$6),1))*
ROW($1:$6),0),ROW($1:$6))+1,1)*10^ROW($1:$6)/10)</f>
        <v>0</v>
      </c>
      <c r="F325" t="str">
        <f>feed!F1012</f>
        <v>First World War surplus</v>
      </c>
      <c r="G325">
        <f>SUMPRODUCT(MID(0&amp;feed!G1012,LARGE(INDEX(ISNUMBER(--MID(feed!G1012,ROW($1:$6),1))*
ROW($1:$6),0),ROW($1:$6))+1,1)*10^ROW($1:$6)/10)</f>
        <v>0</v>
      </c>
      <c r="H325">
        <f>ROUNDDOWN(G325/4, 0)</f>
        <v>0</v>
      </c>
      <c r="I325" t="str">
        <f>feed!H1012</f>
        <v>Elite</v>
      </c>
      <c r="J325">
        <f>SUMPRODUCT(MID(0&amp;feed!I1012,LARGE(INDEX(ISNUMBER(--MID(feed!I1012,ROW($1:$20),1))*
ROW($1:$20),0),ROW($1:$20))+1,1)*10^ROW($1:$20)/10)</f>
        <v>76</v>
      </c>
      <c r="K325">
        <f>SUMPRODUCT(MID(0&amp;feed!L1012,LARGE(INDEX(ISNUMBER(--MID(feed!L1012,ROW($1:$6),1))*
ROW($1:$6),0),ROW($1:$6))+1,1)*10^ROW($1:$6)/10)</f>
        <v>318</v>
      </c>
      <c r="L325">
        <f>SUMPRODUCT(MID(0&amp;feed!T1012,LARGE(INDEX(ISNUMBER(--MID(feed!T1012,ROW($1:$6),1))*
ROW($1:$6),0),ROW($1:$6))+1,1)*10^ROW($1:$6)/10)</f>
        <v>0</v>
      </c>
      <c r="M325" t="str">
        <f>feed!N1012</f>
        <v>Pacific Rim</v>
      </c>
      <c r="N325">
        <f>SUMPRODUCT(MID(0&amp;feed!U1012,LARGE(INDEX(ISNUMBER(--MID(feed!U1012,ROW($1:$6),1))*
ROW($1:$6),0),ROW($1:$6))+1,1)*10^ROW($1:$6)/10)</f>
        <v>0</v>
      </c>
      <c r="O325" t="str">
        <f>feed!O1012</f>
        <v>Untapped</v>
      </c>
      <c r="P325" t="str">
        <f>feed!P1012</f>
        <v>None</v>
      </c>
      <c r="Q325" s="4">
        <f>IFERROR(LEFT(SUMPRODUCT(MID(0&amp;feed!R1012,LARGE(INDEX(ISNUMBER(--MID(feed!R1012,ROW($1:$6),1))*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ROW($1:$6),0),ROW($1:$6))+1,1)*10^ROW($1:$6)/10))-1)*1,TRIM(LEFT(SUMPRODUCT(MID(0&amp;feed!R1012,LARGE(INDEX(ISNUMBER(--MID(feed!R1012,ROW($1:$6),1))*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ROW($1:$6),0),ROW($1:$6))+1,1)*10^ROW($1:$6)/10))-1)))</f>
        <v>2000</v>
      </c>
      <c r="R325" s="5">
        <f>feed!V1012</f>
        <v>0</v>
      </c>
      <c r="S325" t="str">
        <f>feed!S1012</f>
        <v>http://blocgame.com/stats.php?id=55845</v>
      </c>
      <c r="T325" s="5" t="str">
        <f>feed!W1012</f>
        <v>Nice</v>
      </c>
      <c r="U325" s="5" t="str">
        <f>feed!X1012</f>
        <v>2 Hundred Tons per month</v>
      </c>
      <c r="V325" s="5">
        <f>feed!Y1012</f>
        <v>0</v>
      </c>
    </row>
    <row r="326" spans="1:22" hidden="1" x14ac:dyDescent="0.25">
      <c r="A326" t="str">
        <f>feed!A461</f>
        <v>Miklagard</v>
      </c>
      <c r="B326" t="str">
        <f>feed!B461</f>
        <v>OliverMosley</v>
      </c>
      <c r="C326">
        <f>feed!K461</f>
        <v>0</v>
      </c>
      <c r="D326">
        <f>SUMPRODUCT(MID(0&amp;feed!D461,LARGE(INDEX(ISNUMBER(--MID(feed!D461,ROW($1:$6),1))*
ROW($1:$6),0),ROW($1:$6))+1,1)*10^ROW($1:$6)/10)</f>
        <v>16</v>
      </c>
      <c r="E326">
        <f>SUMPRODUCT(MID(0&amp;feed!E461,LARGE(INDEX(ISNUMBER(--MID(feed!E461,ROW($1:$6),1))*
ROW($1:$6),0),ROW($1:$6))+1,1)*10^ROW($1:$6)/10)</f>
        <v>0</v>
      </c>
      <c r="F326" t="str">
        <f>feed!F461</f>
        <v>First World War surplus</v>
      </c>
      <c r="G326">
        <f>SUMPRODUCT(MID(0&amp;feed!G461,LARGE(INDEX(ISNUMBER(--MID(feed!G461,ROW($1:$6),1))*
ROW($1:$6),0),ROW($1:$6))+1,1)*10^ROW($1:$6)/10)</f>
        <v>0</v>
      </c>
      <c r="H326">
        <f>ROUNDDOWN(G326/4, 0)</f>
        <v>0</v>
      </c>
      <c r="I326" t="str">
        <f>feed!H461</f>
        <v>Elite</v>
      </c>
      <c r="J326">
        <f>SUMPRODUCT(MID(0&amp;feed!I461,LARGE(INDEX(ISNUMBER(--MID(feed!I461,ROW($1:$20),1))*
ROW($1:$20),0),ROW($1:$20))+1,1)*10^ROW($1:$20)/10)</f>
        <v>76</v>
      </c>
      <c r="K326">
        <f>SUMPRODUCT(MID(0&amp;feed!L461,LARGE(INDEX(ISNUMBER(--MID(feed!L461,ROW($1:$6),1))*
ROW($1:$6),0),ROW($1:$6))+1,1)*10^ROW($1:$6)/10)</f>
        <v>330</v>
      </c>
      <c r="L326">
        <f>SUMPRODUCT(MID(0&amp;feed!T461,LARGE(INDEX(ISNUMBER(--MID(feed!T461,ROW($1:$6),1))*
ROW($1:$6),0),ROW($1:$6))+1,1)*10^ROW($1:$6)/10)</f>
        <v>4351</v>
      </c>
      <c r="M326" t="str">
        <f>feed!N461</f>
        <v>Mesopotamia</v>
      </c>
      <c r="N326">
        <f>SUMPRODUCT(MID(0&amp;feed!U461,LARGE(INDEX(ISNUMBER(--MID(feed!U461,ROW($1:$6),1))*
ROW($1:$6),0),ROW($1:$6))+1,1)*10^ROW($1:$6)/10)</f>
        <v>0</v>
      </c>
      <c r="O326" t="str">
        <f>feed!O461</f>
        <v>Untapped</v>
      </c>
      <c r="P326" t="str">
        <f>feed!P461</f>
        <v>None</v>
      </c>
      <c r="Q326" s="4">
        <f>IFERROR(LEFT(SUMPRODUCT(MID(0&amp;feed!R461,LARGE(INDEX(ISNUMBER(--MID(feed!R461,ROW($1:$6),1))*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ROW($1:$6),0),ROW($1:$6))+1,1)*10^ROW($1:$6)/10))-1)*1,TRIM(LEFT(SUMPRODUCT(MID(0&amp;feed!R461,LARGE(INDEX(ISNUMBER(--MID(feed!R461,ROW($1:$6),1))*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ROW($1:$6),0),ROW($1:$6))+1,1)*10^ROW($1:$6)/10))-1)))</f>
        <v>1980</v>
      </c>
      <c r="R326" s="5">
        <f>feed!V461</f>
        <v>0</v>
      </c>
      <c r="S326" t="str">
        <f>feed!S461</f>
        <v>http://blocgame.com/stats.php?id=63044</v>
      </c>
      <c r="T326" s="5" t="str">
        <f>feed!W461</f>
        <v>Nice</v>
      </c>
      <c r="U326" s="5" t="str">
        <f>feed!X461</f>
        <v>3 Hundred Tons per month</v>
      </c>
      <c r="V326" s="5">
        <f>feed!Y461</f>
        <v>0</v>
      </c>
    </row>
    <row r="327" spans="1:22" hidden="1" x14ac:dyDescent="0.25">
      <c r="A327" t="str">
        <f>feed!A424</f>
        <v>Zog</v>
      </c>
      <c r="B327" t="str">
        <f>feed!B424</f>
        <v>Sanae</v>
      </c>
      <c r="C327">
        <f>feed!K424</f>
        <v>0</v>
      </c>
      <c r="D327">
        <f>SUMPRODUCT(MID(0&amp;feed!D424,LARGE(INDEX(ISNUMBER(--MID(feed!D424,ROW($1:$6),1))*
ROW($1:$6),0),ROW($1:$6))+1,1)*10^ROW($1:$6)/10)</f>
        <v>4</v>
      </c>
      <c r="E327">
        <f>SUMPRODUCT(MID(0&amp;feed!E424,LARGE(INDEX(ISNUMBER(--MID(feed!E424,ROW($1:$6),1))*
ROW($1:$6),0),ROW($1:$6))+1,1)*10^ROW($1:$6)/10)</f>
        <v>0</v>
      </c>
      <c r="F327" t="str">
        <f>feed!F424</f>
        <v>Finest of the 19th century</v>
      </c>
      <c r="G327">
        <f>SUMPRODUCT(MID(0&amp;feed!G424,LARGE(INDEX(ISNUMBER(--MID(feed!G424,ROW($1:$6),1))*
ROW($1:$6),0),ROW($1:$6))+1,1)*10^ROW($1:$6)/10)</f>
        <v>0</v>
      </c>
      <c r="H327">
        <f>ROUNDDOWN(G327/4, 0)</f>
        <v>0</v>
      </c>
      <c r="I327" t="str">
        <f>feed!H424</f>
        <v>Standard</v>
      </c>
      <c r="J327">
        <f>SUMPRODUCT(MID(0&amp;feed!I424,LARGE(INDEX(ISNUMBER(--MID(feed!I424,ROW($1:$20),1))*
ROW($1:$20),0),ROW($1:$20))+1,1)*10^ROW($1:$20)/10)</f>
        <v>76</v>
      </c>
      <c r="K327">
        <f>SUMPRODUCT(MID(0&amp;feed!L424,LARGE(INDEX(ISNUMBER(--MID(feed!L424,ROW($1:$6),1))*
ROW($1:$6),0),ROW($1:$6))+1,1)*10^ROW($1:$6)/10)</f>
        <v>330</v>
      </c>
      <c r="L327">
        <f>SUMPRODUCT(MID(0&amp;feed!T424,LARGE(INDEX(ISNUMBER(--MID(feed!T424,ROW($1:$6),1))*
ROW($1:$6),0),ROW($1:$6))+1,1)*10^ROW($1:$6)/10)</f>
        <v>4541</v>
      </c>
      <c r="M327" t="str">
        <f>feed!N424</f>
        <v>Mesopotamia</v>
      </c>
      <c r="N327">
        <f>SUMPRODUCT(MID(0&amp;feed!U424,LARGE(INDEX(ISNUMBER(--MID(feed!U424,ROW($1:$6),1))*
ROW($1:$6),0),ROW($1:$6))+1,1)*10^ROW($1:$6)/10)</f>
        <v>0</v>
      </c>
      <c r="O327" t="str">
        <f>feed!O424</f>
        <v>Untapped</v>
      </c>
      <c r="P327" t="str">
        <f>feed!P424</f>
        <v>None</v>
      </c>
      <c r="Q327" s="4">
        <f>IFERROR(LEFT(SUMPRODUCT(MID(0&amp;feed!R424,LARGE(INDEX(ISNUMBER(--MID(feed!R424,ROW($1:$6),1))*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ROW($1:$6),0),ROW($1:$6))+1,1)*10^ROW($1:$6)/10))-1)*1,TRIM(LEFT(SUMPRODUCT(MID(0&amp;feed!R424,LARGE(INDEX(ISNUMBER(--MID(feed!R424,ROW($1:$6),1))*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ROW($1:$6),0),ROW($1:$6))+1,1)*10^ROW($1:$6)/10))-1)))</f>
        <v>1960</v>
      </c>
      <c r="R327" s="5">
        <f>feed!V424</f>
        <v>0</v>
      </c>
      <c r="S327" t="str">
        <f>feed!S424</f>
        <v>http://blocgame.com/stats.php?id=41325</v>
      </c>
      <c r="T327" s="5" t="str">
        <f>feed!W424</f>
        <v>Nice</v>
      </c>
      <c r="U327" s="5" t="str">
        <f>feed!X424</f>
        <v>2 Hundred Tons per month</v>
      </c>
      <c r="V327" s="5" t="str">
        <f>feed!Y424</f>
        <v>3 Mbbl per month</v>
      </c>
    </row>
    <row r="328" spans="1:22" hidden="1" x14ac:dyDescent="0.25">
      <c r="A328" t="str">
        <f>feed!A1018</f>
        <v>Neegus</v>
      </c>
      <c r="B328" t="str">
        <f>feed!B1018</f>
        <v>Dildoge</v>
      </c>
      <c r="C328">
        <f>feed!K1018</f>
        <v>0</v>
      </c>
      <c r="D328">
        <f>SUMPRODUCT(MID(0&amp;feed!D1018,LARGE(INDEX(ISNUMBER(--MID(feed!D1018,ROW($1:$6),1))*
ROW($1:$6),0),ROW($1:$6))+1,1)*10^ROW($1:$6)/10)</f>
        <v>3</v>
      </c>
      <c r="E328">
        <f>SUMPRODUCT(MID(0&amp;feed!E1018,LARGE(INDEX(ISNUMBER(--MID(feed!E1018,ROW($1:$6),1))*
ROW($1:$6),0),ROW($1:$6))+1,1)*10^ROW($1:$6)/10)</f>
        <v>0</v>
      </c>
      <c r="F328" t="str">
        <f>feed!F1018</f>
        <v>Finest of the 19th century</v>
      </c>
      <c r="G328">
        <f>SUMPRODUCT(MID(0&amp;feed!G1018,LARGE(INDEX(ISNUMBER(--MID(feed!G1018,ROW($1:$6),1))*
ROW($1:$6),0),ROW($1:$6))+1,1)*10^ROW($1:$6)/10)</f>
        <v>0</v>
      </c>
      <c r="H328">
        <f>ROUNDDOWN(G328/4, 0)</f>
        <v>0</v>
      </c>
      <c r="I328" t="str">
        <f>feed!H1018</f>
        <v>Standard</v>
      </c>
      <c r="J328">
        <f>SUMPRODUCT(MID(0&amp;feed!I1018,LARGE(INDEX(ISNUMBER(--MID(feed!I1018,ROW($1:$20),1))*
ROW($1:$20),0),ROW($1:$20))+1,1)*10^ROW($1:$20)/10)</f>
        <v>76</v>
      </c>
      <c r="K328">
        <f>SUMPRODUCT(MID(0&amp;feed!L1018,LARGE(INDEX(ISNUMBER(--MID(feed!L1018,ROW($1:$6),1))*
ROW($1:$6),0),ROW($1:$6))+1,1)*10^ROW($1:$6)/10)</f>
        <v>318</v>
      </c>
      <c r="L328">
        <f>SUMPRODUCT(MID(0&amp;feed!T1018,LARGE(INDEX(ISNUMBER(--MID(feed!T1018,ROW($1:$6),1))*
ROW($1:$6),0),ROW($1:$6))+1,1)*10^ROW($1:$6)/10)</f>
        <v>0</v>
      </c>
      <c r="M328" t="str">
        <f>feed!N1018</f>
        <v>Congo</v>
      </c>
      <c r="N328">
        <f>SUMPRODUCT(MID(0&amp;feed!U1018,LARGE(INDEX(ISNUMBER(--MID(feed!U1018,ROW($1:$6),1))*
ROW($1:$6),0),ROW($1:$6))+1,1)*10^ROW($1:$6)/10)</f>
        <v>0</v>
      </c>
      <c r="O328" t="str">
        <f>feed!O1018</f>
        <v>Untapped</v>
      </c>
      <c r="P328" t="str">
        <f>feed!P1018</f>
        <v>None</v>
      </c>
      <c r="Q328" s="4">
        <f>IFERROR(LEFT(SUMPRODUCT(MID(0&amp;feed!R1018,LARGE(INDEX(ISNUMBER(--MID(feed!R1018,ROW($1:$6),1))*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ROW($1:$6),0),ROW($1:$6))+1,1)*10^ROW($1:$6)/10))-1)*1,TRIM(LEFT(SUMPRODUCT(MID(0&amp;feed!R1018,LARGE(INDEX(ISNUMBER(--MID(feed!R1018,ROW($1:$6),1))*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ROW($1:$6),0),ROW($1:$6))+1,1)*10^ROW($1:$6)/10))-1)))</f>
        <v>1960</v>
      </c>
      <c r="R328" s="5">
        <f>feed!V1018</f>
        <v>0</v>
      </c>
      <c r="S328" t="str">
        <f>feed!S1018</f>
        <v>http://blocgame.com/stats.php?id=59491</v>
      </c>
      <c r="T328" s="5" t="str">
        <f>feed!W1018</f>
        <v>Nice</v>
      </c>
      <c r="U328" s="5" t="str">
        <f>feed!X1018</f>
        <v>2 Hundred Tons per month</v>
      </c>
      <c r="V328" s="5">
        <f>feed!Y1018</f>
        <v>0</v>
      </c>
    </row>
    <row r="329" spans="1:22" hidden="1" x14ac:dyDescent="0.25">
      <c r="A329" t="str">
        <f>feed!A586</f>
        <v>Modov</v>
      </c>
      <c r="B329" t="str">
        <f>feed!B586</f>
        <v>Ryaphor</v>
      </c>
      <c r="C329">
        <f>feed!K586</f>
        <v>0</v>
      </c>
      <c r="D329">
        <f>SUMPRODUCT(MID(0&amp;feed!D586,LARGE(INDEX(ISNUMBER(--MID(feed!D586,ROW($1:$6),1))*
ROW($1:$6),0),ROW($1:$6))+1,1)*10^ROW($1:$6)/10)</f>
        <v>9</v>
      </c>
      <c r="E329">
        <f>SUMPRODUCT(MID(0&amp;feed!E586,LARGE(INDEX(ISNUMBER(--MID(feed!E586,ROW($1:$6),1))*
ROW($1:$6),0),ROW($1:$6))+1,1)*10^ROW($1:$6)/10)</f>
        <v>0</v>
      </c>
      <c r="F329" t="str">
        <f>feed!F586</f>
        <v>Finest of the 19th century</v>
      </c>
      <c r="G329">
        <f>SUMPRODUCT(MID(0&amp;feed!G586,LARGE(INDEX(ISNUMBER(--MID(feed!G586,ROW($1:$6),1))*
ROW($1:$6),0),ROW($1:$6))+1,1)*10^ROW($1:$6)/10)</f>
        <v>0</v>
      </c>
      <c r="H329">
        <f>ROUNDDOWN(G329/4, 0)</f>
        <v>0</v>
      </c>
      <c r="I329" t="str">
        <f>feed!H586</f>
        <v>Standard</v>
      </c>
      <c r="J329">
        <f>SUMPRODUCT(MID(0&amp;feed!I586,LARGE(INDEX(ISNUMBER(--MID(feed!I586,ROW($1:$20),1))*
ROW($1:$20),0),ROW($1:$20))+1,1)*10^ROW($1:$20)/10)</f>
        <v>76</v>
      </c>
      <c r="K329">
        <f>SUMPRODUCT(MID(0&amp;feed!L586,LARGE(INDEX(ISNUMBER(--MID(feed!L586,ROW($1:$6),1))*
ROW($1:$6),0),ROW($1:$6))+1,1)*10^ROW($1:$6)/10)</f>
        <v>347</v>
      </c>
      <c r="L329">
        <f>SUMPRODUCT(MID(0&amp;feed!T586,LARGE(INDEX(ISNUMBER(--MID(feed!T586,ROW($1:$6),1))*
ROW($1:$6),0),ROW($1:$6))+1,1)*10^ROW($1:$6)/10)</f>
        <v>0</v>
      </c>
      <c r="M329" t="str">
        <f>feed!N586</f>
        <v>Caribbean</v>
      </c>
      <c r="N329">
        <f>SUMPRODUCT(MID(0&amp;feed!U586,LARGE(INDEX(ISNUMBER(--MID(feed!U586,ROW($1:$6),1))*
ROW($1:$6),0),ROW($1:$6))+1,1)*10^ROW($1:$6)/10)</f>
        <v>0</v>
      </c>
      <c r="O329" t="str">
        <f>feed!O586</f>
        <v>Untapped</v>
      </c>
      <c r="P329" t="str">
        <f>feed!P586</f>
        <v>None</v>
      </c>
      <c r="Q329" s="4">
        <f>IFERROR(LEFT(SUMPRODUCT(MID(0&amp;feed!R586,LARGE(INDEX(ISNUMBER(--MID(feed!R586,ROW($1:$6),1))*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ROW($1:$6),0),ROW($1:$6))+1,1)*10^ROW($1:$6)/10))-1)*1,TRIM(LEFT(SUMPRODUCT(MID(0&amp;feed!R586,LARGE(INDEX(ISNUMBER(--MID(feed!R586,ROW($1:$6),1))*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ROW($1:$6),0),ROW($1:$6))+1,1)*10^ROW($1:$6)/10))-1)))</f>
        <v>1633</v>
      </c>
      <c r="R329" s="5">
        <f>feed!V586</f>
        <v>0</v>
      </c>
      <c r="S329" t="str">
        <f>feed!S586</f>
        <v>http://blocgame.com/stats.php?id=58306</v>
      </c>
      <c r="T329" s="5" t="str">
        <f>feed!W586</f>
        <v>Nice</v>
      </c>
      <c r="U329" s="5" t="str">
        <f>feed!X586</f>
        <v>2 Hundred Tons per month</v>
      </c>
      <c r="V329" s="5">
        <f>feed!Y586</f>
        <v>0</v>
      </c>
    </row>
    <row r="330" spans="1:22" hidden="1" x14ac:dyDescent="0.25">
      <c r="A330" t="str">
        <f>feed!A1396</f>
        <v>Brunei</v>
      </c>
      <c r="B330" t="str">
        <f>feed!B1396</f>
        <v>GeoffreyY</v>
      </c>
      <c r="C330">
        <f>feed!K1396</f>
        <v>0</v>
      </c>
      <c r="D330">
        <f>SUMPRODUCT(MID(0&amp;feed!D1396,LARGE(INDEX(ISNUMBER(--MID(feed!D1396,ROW($1:$6),1))*
ROW($1:$6),0),ROW($1:$6))+1,1)*10^ROW($1:$6)/10)</f>
        <v>6</v>
      </c>
      <c r="E330">
        <f>SUMPRODUCT(MID(0&amp;feed!E1396,LARGE(INDEX(ISNUMBER(--MID(feed!E1396,ROW($1:$6),1))*
ROW($1:$6),0),ROW($1:$6))+1,1)*10^ROW($1:$6)/10)</f>
        <v>0</v>
      </c>
      <c r="F330" t="str">
        <f>feed!F1396</f>
        <v>Finest of the 19th century</v>
      </c>
      <c r="G330">
        <f>SUMPRODUCT(MID(0&amp;feed!G1396,LARGE(INDEX(ISNUMBER(--MID(feed!G1396,ROW($1:$6),1))*
ROW($1:$6),0),ROW($1:$6))+1,1)*10^ROW($1:$6)/10)</f>
        <v>0</v>
      </c>
      <c r="H330">
        <f>ROUNDDOWN(G330/4, 0)</f>
        <v>0</v>
      </c>
      <c r="I330" t="str">
        <f>feed!H1396</f>
        <v>Standard</v>
      </c>
      <c r="J330">
        <f>SUMPRODUCT(MID(0&amp;feed!I1396,LARGE(INDEX(ISNUMBER(--MID(feed!I1396,ROW($1:$20),1))*
ROW($1:$20),0),ROW($1:$20))+1,1)*10^ROW($1:$20)/10)</f>
        <v>76</v>
      </c>
      <c r="K330">
        <f>SUMPRODUCT(MID(0&amp;feed!L1396,LARGE(INDEX(ISNUMBER(--MID(feed!L1396,ROW($1:$6),1))*
ROW($1:$6),0),ROW($1:$6))+1,1)*10^ROW($1:$6)/10)</f>
        <v>310</v>
      </c>
      <c r="L330">
        <f>SUMPRODUCT(MID(0&amp;feed!T1396,LARGE(INDEX(ISNUMBER(--MID(feed!T1396,ROW($1:$6),1))*
ROW($1:$6),0),ROW($1:$6))+1,1)*10^ROW($1:$6)/10)</f>
        <v>0</v>
      </c>
      <c r="M330" t="str">
        <f>feed!N1396</f>
        <v>Indochina</v>
      </c>
      <c r="N330">
        <f>SUMPRODUCT(MID(0&amp;feed!U1396,LARGE(INDEX(ISNUMBER(--MID(feed!U1396,ROW($1:$6),1))*
ROW($1:$6),0),ROW($1:$6))+1,1)*10^ROW($1:$6)/10)</f>
        <v>0</v>
      </c>
      <c r="O330" t="str">
        <f>feed!O1396</f>
        <v>Untapped</v>
      </c>
      <c r="P330" t="str">
        <f>feed!P1396</f>
        <v>None</v>
      </c>
      <c r="Q330" s="4">
        <f>IFERROR(LEFT(SUMPRODUCT(MID(0&amp;feed!R1396,LARGE(INDEX(ISNUMBER(--MID(feed!R1396,ROW($1:$6),1))*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ROW($1:$6),0),ROW($1:$6))+1,1)*10^ROW($1:$6)/10))-1)*1,TRIM(LEFT(SUMPRODUCT(MID(0&amp;feed!R1396,LARGE(INDEX(ISNUMBER(--MID(feed!R1396,ROW($1:$6),1))*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ROW($1:$6),0),ROW($1:$6))+1,1)*10^ROW($1:$6)/10))-1)))</f>
        <v>1617</v>
      </c>
      <c r="R330" s="5">
        <f>feed!V1396</f>
        <v>0</v>
      </c>
      <c r="S330" t="str">
        <f>feed!S1396</f>
        <v>http://blocgame.com/stats.php?id=41705</v>
      </c>
      <c r="T330" s="5" t="str">
        <f>feed!W1396</f>
        <v>Nice</v>
      </c>
      <c r="U330" s="5" t="str">
        <f>feed!X1396</f>
        <v>2 Hundred Tons per month</v>
      </c>
      <c r="V330" s="5">
        <f>feed!Y1396</f>
        <v>0</v>
      </c>
    </row>
    <row r="331" spans="1:22" hidden="1" x14ac:dyDescent="0.25">
      <c r="A331" t="str">
        <f>feed!A997</f>
        <v>Misr</v>
      </c>
      <c r="B331" t="str">
        <f>feed!B997</f>
        <v>Saif al Din ibn Tawfiq</v>
      </c>
      <c r="C331">
        <f>feed!K997</f>
        <v>0</v>
      </c>
      <c r="D331">
        <f>SUMPRODUCT(MID(0&amp;feed!D997,LARGE(INDEX(ISNUMBER(--MID(feed!D997,ROW($1:$6),1))*
ROW($1:$6),0),ROW($1:$6))+1,1)*10^ROW($1:$6)/10)</f>
        <v>25</v>
      </c>
      <c r="E331">
        <f>SUMPRODUCT(MID(0&amp;feed!E997,LARGE(INDEX(ISNUMBER(--MID(feed!E997,ROW($1:$6),1))*
ROW($1:$6),0),ROW($1:$6))+1,1)*10^ROW($1:$6)/10)</f>
        <v>0</v>
      </c>
      <c r="F331" t="str">
        <f>feed!F997</f>
        <v>First World War surplus</v>
      </c>
      <c r="G331">
        <f>SUMPRODUCT(MID(0&amp;feed!G997,LARGE(INDEX(ISNUMBER(--MID(feed!G997,ROW($1:$6),1))*
ROW($1:$6),0),ROW($1:$6))+1,1)*10^ROW($1:$6)/10)</f>
        <v>0</v>
      </c>
      <c r="H331">
        <f>ROUNDDOWN(G331/4, 0)</f>
        <v>0</v>
      </c>
      <c r="I331" t="str">
        <f>feed!H997</f>
        <v>Elite</v>
      </c>
      <c r="J331">
        <f>SUMPRODUCT(MID(0&amp;feed!I997,LARGE(INDEX(ISNUMBER(--MID(feed!I997,ROW($1:$20),1))*
ROW($1:$20),0),ROW($1:$20))+1,1)*10^ROW($1:$20)/10)</f>
        <v>75</v>
      </c>
      <c r="K331">
        <f>SUMPRODUCT(MID(0&amp;feed!L997,LARGE(INDEX(ISNUMBER(--MID(feed!L997,ROW($1:$6),1))*
ROW($1:$6),0),ROW($1:$6))+1,1)*10^ROW($1:$6)/10)</f>
        <v>318</v>
      </c>
      <c r="L331">
        <f>SUMPRODUCT(MID(0&amp;feed!T997,LARGE(INDEX(ISNUMBER(--MID(feed!T997,ROW($1:$6),1))*
ROW($1:$6),0),ROW($1:$6))+1,1)*10^ROW($1:$6)/10)</f>
        <v>1940</v>
      </c>
      <c r="M331" t="str">
        <f>feed!N997</f>
        <v>Egypt</v>
      </c>
      <c r="N331">
        <f>SUMPRODUCT(MID(0&amp;feed!U997,LARGE(INDEX(ISNUMBER(--MID(feed!U997,ROW($1:$6),1))*
ROW($1:$6),0),ROW($1:$6))+1,1)*10^ROW($1:$6)/10)</f>
        <v>0</v>
      </c>
      <c r="O331" t="str">
        <f>feed!O997</f>
        <v>Untapped</v>
      </c>
      <c r="P331" t="str">
        <f>feed!P997</f>
        <v>None</v>
      </c>
      <c r="Q331" s="4">
        <f>IFERROR(LEFT(SUMPRODUCT(MID(0&amp;feed!R997,LARGE(INDEX(ISNUMBER(--MID(feed!R997,ROW($1:$6),1))*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ROW($1:$6),0),ROW($1:$6))+1,1)*10^ROW($1:$6)/10))-1)*1,TRIM(LEFT(SUMPRODUCT(MID(0&amp;feed!R997,LARGE(INDEX(ISNUMBER(--MID(feed!R997,ROW($1:$6),1))*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ROW($1:$6),0),ROW($1:$6))+1,1)*10^ROW($1:$6)/10))-1)))</f>
        <v>2000</v>
      </c>
      <c r="R331" s="5">
        <f>feed!V997</f>
        <v>0</v>
      </c>
      <c r="S331" t="str">
        <f>feed!S997</f>
        <v>http://blocgame.com/stats.php?id=46061</v>
      </c>
      <c r="T331" s="5" t="str">
        <f>feed!W997</f>
        <v>Nice</v>
      </c>
      <c r="U331" s="5" t="str">
        <f>feed!X997</f>
        <v>4 Hundred Tons per month</v>
      </c>
      <c r="V331" s="5" t="str">
        <f>feed!Y997</f>
        <v>2 Mbbl per month</v>
      </c>
    </row>
    <row r="332" spans="1:22" hidden="1" x14ac:dyDescent="0.25">
      <c r="A332" t="str">
        <f>feed!A830</f>
        <v>Davinistan</v>
      </c>
      <c r="B332" t="str">
        <f>feed!B830</f>
        <v>NEWater</v>
      </c>
      <c r="C332">
        <f>feed!K830</f>
        <v>0</v>
      </c>
      <c r="D332">
        <f>SUMPRODUCT(MID(0&amp;feed!D830,LARGE(INDEX(ISNUMBER(--MID(feed!D830,ROW($1:$6),1))*
ROW($1:$6),0),ROW($1:$6))+1,1)*10^ROW($1:$6)/10)</f>
        <v>20</v>
      </c>
      <c r="E332">
        <f>SUMPRODUCT(MID(0&amp;feed!E830,LARGE(INDEX(ISNUMBER(--MID(feed!E830,ROW($1:$6),1))*
ROW($1:$6),0),ROW($1:$6))+1,1)*10^ROW($1:$6)/10)</f>
        <v>0</v>
      </c>
      <c r="F332" t="str">
        <f>feed!F830</f>
        <v>Finest of the 19th century</v>
      </c>
      <c r="G332">
        <f>SUMPRODUCT(MID(0&amp;feed!G830,LARGE(INDEX(ISNUMBER(--MID(feed!G830,ROW($1:$6),1))*
ROW($1:$6),0),ROW($1:$6))+1,1)*10^ROW($1:$6)/10)</f>
        <v>0</v>
      </c>
      <c r="H332">
        <f>ROUNDDOWN(G332/4, 0)</f>
        <v>0</v>
      </c>
      <c r="I332" t="str">
        <f>feed!H830</f>
        <v>Standard</v>
      </c>
      <c r="J332">
        <f>SUMPRODUCT(MID(0&amp;feed!I830,LARGE(INDEX(ISNUMBER(--MID(feed!I830,ROW($1:$20),1))*
ROW($1:$20),0),ROW($1:$20))+1,1)*10^ROW($1:$20)/10)</f>
        <v>75</v>
      </c>
      <c r="K332">
        <f>SUMPRODUCT(MID(0&amp;feed!L830,LARGE(INDEX(ISNUMBER(--MID(feed!L830,ROW($1:$6),1))*
ROW($1:$6),0),ROW($1:$6))+1,1)*10^ROW($1:$6)/10)</f>
        <v>320</v>
      </c>
      <c r="L332">
        <f>SUMPRODUCT(MID(0&amp;feed!T830,LARGE(INDEX(ISNUMBER(--MID(feed!T830,ROW($1:$6),1))*
ROW($1:$6),0),ROW($1:$6))+1,1)*10^ROW($1:$6)/10)</f>
        <v>103</v>
      </c>
      <c r="M332" t="str">
        <f>feed!N830</f>
        <v>China</v>
      </c>
      <c r="N332">
        <f>SUMPRODUCT(MID(0&amp;feed!U830,LARGE(INDEX(ISNUMBER(--MID(feed!U830,ROW($1:$6),1))*
ROW($1:$6),0),ROW($1:$6))+1,1)*10^ROW($1:$6)/10)</f>
        <v>0</v>
      </c>
      <c r="O332" t="str">
        <f>feed!O830</f>
        <v>Untapped</v>
      </c>
      <c r="P332" t="str">
        <f>feed!P830</f>
        <v>None</v>
      </c>
      <c r="Q332" s="4">
        <f>IFERROR(LEFT(SUMPRODUCT(MID(0&amp;feed!R830,LARGE(INDEX(ISNUMBER(--MID(feed!R830,ROW($1:$6),1))*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ROW($1:$6),0),ROW($1:$6))+1,1)*10^ROW($1:$6)/10))-1)*1,TRIM(LEFT(SUMPRODUCT(MID(0&amp;feed!R830,LARGE(INDEX(ISNUMBER(--MID(feed!R830,ROW($1:$6),1))*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ROW($1:$6),0),ROW($1:$6))+1,1)*10^ROW($1:$6)/10))-1)))</f>
        <v>2000</v>
      </c>
      <c r="R332" s="5">
        <f>feed!V830</f>
        <v>0</v>
      </c>
      <c r="S332" t="str">
        <f>feed!S830</f>
        <v>http://blocgame.com/stats.php?id=43560</v>
      </c>
      <c r="T332" s="5" t="str">
        <f>feed!W830</f>
        <v>Nice</v>
      </c>
      <c r="U332" s="5" t="str">
        <f>feed!X830</f>
        <v>2 Hundred Tons per month</v>
      </c>
      <c r="V332" s="5" t="str">
        <f>feed!Y830</f>
        <v>1 Mbbl per month</v>
      </c>
    </row>
    <row r="333" spans="1:22" hidden="1" x14ac:dyDescent="0.25">
      <c r="A333" t="str">
        <f>feed!A430</f>
        <v>Macao</v>
      </c>
      <c r="B333" t="str">
        <f>feed!B430</f>
        <v>captains</v>
      </c>
      <c r="C333">
        <f>feed!K430</f>
        <v>0</v>
      </c>
      <c r="D333">
        <f>SUMPRODUCT(MID(0&amp;feed!D430,LARGE(INDEX(ISNUMBER(--MID(feed!D430,ROW($1:$6),1))*
ROW($1:$6),0),ROW($1:$6))+1,1)*10^ROW($1:$6)/10)</f>
        <v>25</v>
      </c>
      <c r="E333">
        <f>SUMPRODUCT(MID(0&amp;feed!E430,LARGE(INDEX(ISNUMBER(--MID(feed!E430,ROW($1:$6),1))*
ROW($1:$6),0),ROW($1:$6))+1,1)*10^ROW($1:$6)/10)</f>
        <v>0</v>
      </c>
      <c r="F333" t="str">
        <f>feed!F430</f>
        <v>First World War surplus</v>
      </c>
      <c r="G333">
        <f>SUMPRODUCT(MID(0&amp;feed!G430,LARGE(INDEX(ISNUMBER(--MID(feed!G430,ROW($1:$6),1))*
ROW($1:$6),0),ROW($1:$6))+1,1)*10^ROW($1:$6)/10)</f>
        <v>0</v>
      </c>
      <c r="H333">
        <f>ROUNDDOWN(G333/4, 0)</f>
        <v>0</v>
      </c>
      <c r="I333" t="str">
        <f>feed!H430</f>
        <v>Elite</v>
      </c>
      <c r="J333">
        <f>SUMPRODUCT(MID(0&amp;feed!I430,LARGE(INDEX(ISNUMBER(--MID(feed!I430,ROW($1:$20),1))*
ROW($1:$20),0),ROW($1:$20))+1,1)*10^ROW($1:$20)/10)</f>
        <v>75</v>
      </c>
      <c r="K333">
        <f>SUMPRODUCT(MID(0&amp;feed!L430,LARGE(INDEX(ISNUMBER(--MID(feed!L430,ROW($1:$6),1))*
ROW($1:$6),0),ROW($1:$6))+1,1)*10^ROW($1:$6)/10)</f>
        <v>330</v>
      </c>
      <c r="L333">
        <f>SUMPRODUCT(MID(0&amp;feed!T430,LARGE(INDEX(ISNUMBER(--MID(feed!T430,ROW($1:$6),1))*
ROW($1:$6),0),ROW($1:$6))+1,1)*10^ROW($1:$6)/10)</f>
        <v>1</v>
      </c>
      <c r="M333" t="str">
        <f>feed!N430</f>
        <v>China</v>
      </c>
      <c r="N333">
        <f>SUMPRODUCT(MID(0&amp;feed!U430,LARGE(INDEX(ISNUMBER(--MID(feed!U430,ROW($1:$6),1))*
ROW($1:$6),0),ROW($1:$6))+1,1)*10^ROW($1:$6)/10)</f>
        <v>0</v>
      </c>
      <c r="O333" t="str">
        <f>feed!O430</f>
        <v>Untapped</v>
      </c>
      <c r="P333" t="str">
        <f>feed!P430</f>
        <v>None</v>
      </c>
      <c r="Q333" s="4">
        <f>IFERROR(LEFT(SUMPRODUCT(MID(0&amp;feed!R430,LARGE(INDEX(ISNUMBER(--MID(feed!R430,ROW($1:$6),1))*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ROW($1:$6),0),ROW($1:$6))+1,1)*10^ROW($1:$6)/10))-1)*1,TRIM(LEFT(SUMPRODUCT(MID(0&amp;feed!R430,LARGE(INDEX(ISNUMBER(--MID(feed!R430,ROW($1:$6),1))*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ROW($1:$6),0),ROW($1:$6))+1,1)*10^ROW($1:$6)/10))-1)))</f>
        <v>2000</v>
      </c>
      <c r="R333" s="5">
        <f>feed!V430</f>
        <v>0</v>
      </c>
      <c r="S333" t="str">
        <f>feed!S430</f>
        <v>http://blocgame.com/stats.php?id=46509</v>
      </c>
      <c r="T333" s="5" t="str">
        <f>feed!W430</f>
        <v>Nice</v>
      </c>
      <c r="U333" s="5" t="str">
        <f>feed!X430</f>
        <v>4 Hundred Tons per month</v>
      </c>
      <c r="V333" s="5" t="str">
        <f>feed!Y430</f>
        <v>1 Mbbl per month</v>
      </c>
    </row>
    <row r="334" spans="1:22" hidden="1" x14ac:dyDescent="0.25">
      <c r="A334" t="str">
        <f>feed!A1014</f>
        <v>Armacham</v>
      </c>
      <c r="B334" t="str">
        <f>feed!B1014</f>
        <v>Aristide</v>
      </c>
      <c r="C334">
        <f>feed!K1014</f>
        <v>0</v>
      </c>
      <c r="D334">
        <f>SUMPRODUCT(MID(0&amp;feed!D1014,LARGE(INDEX(ISNUMBER(--MID(feed!D1014,ROW($1:$6),1))*
ROW($1:$6),0),ROW($1:$6))+1,1)*10^ROW($1:$6)/10)</f>
        <v>20</v>
      </c>
      <c r="E334">
        <f>SUMPRODUCT(MID(0&amp;feed!E1014,LARGE(INDEX(ISNUMBER(--MID(feed!E1014,ROW($1:$6),1))*
ROW($1:$6),0),ROW($1:$6))+1,1)*10^ROW($1:$6)/10)</f>
        <v>0</v>
      </c>
      <c r="F334" t="str">
        <f>feed!F1014</f>
        <v>Finest of the 19th century</v>
      </c>
      <c r="G334">
        <f>SUMPRODUCT(MID(0&amp;feed!G1014,LARGE(INDEX(ISNUMBER(--MID(feed!G1014,ROW($1:$6),1))*
ROW($1:$6),0),ROW($1:$6))+1,1)*10^ROW($1:$6)/10)</f>
        <v>0</v>
      </c>
      <c r="H334">
        <f>ROUNDDOWN(G334/4, 0)</f>
        <v>0</v>
      </c>
      <c r="I334" t="str">
        <f>feed!H1014</f>
        <v>Standard</v>
      </c>
      <c r="J334">
        <f>SUMPRODUCT(MID(0&amp;feed!I1014,LARGE(INDEX(ISNUMBER(--MID(feed!I1014,ROW($1:$20),1))*
ROW($1:$20),0),ROW($1:$20))+1,1)*10^ROW($1:$20)/10)</f>
        <v>75</v>
      </c>
      <c r="K334">
        <f>SUMPRODUCT(MID(0&amp;feed!L1014,LARGE(INDEX(ISNUMBER(--MID(feed!L1014,ROW($1:$6),1))*
ROW($1:$6),0),ROW($1:$6))+1,1)*10^ROW($1:$6)/10)</f>
        <v>315</v>
      </c>
      <c r="L334">
        <f>SUMPRODUCT(MID(0&amp;feed!T1014,LARGE(INDEX(ISNUMBER(--MID(feed!T1014,ROW($1:$6),1))*
ROW($1:$6),0),ROW($1:$6))+1,1)*10^ROW($1:$6)/10)</f>
        <v>0</v>
      </c>
      <c r="M334" t="str">
        <f>feed!N1014</f>
        <v>Pacific Rim</v>
      </c>
      <c r="N334">
        <f>SUMPRODUCT(MID(0&amp;feed!U1014,LARGE(INDEX(ISNUMBER(--MID(feed!U1014,ROW($1:$6),1))*
ROW($1:$6),0),ROW($1:$6))+1,1)*10^ROW($1:$6)/10)</f>
        <v>0</v>
      </c>
      <c r="O334" t="str">
        <f>feed!O1014</f>
        <v>Untapped</v>
      </c>
      <c r="P334" t="str">
        <f>feed!P1014</f>
        <v>None</v>
      </c>
      <c r="Q334" s="4">
        <f>IFERROR(LEFT(SUMPRODUCT(MID(0&amp;feed!R1014,LARGE(INDEX(ISNUMBER(--MID(feed!R1014,ROW($1:$6),1))*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ROW($1:$6),0),ROW($1:$6))+1,1)*10^ROW($1:$6)/10))-1)*1,TRIM(LEFT(SUMPRODUCT(MID(0&amp;feed!R1014,LARGE(INDEX(ISNUMBER(--MID(feed!R1014,ROW($1:$6),1))*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ROW($1:$6),0),ROW($1:$6))+1,1)*10^ROW($1:$6)/10))-1)))</f>
        <v>2000</v>
      </c>
      <c r="R334" s="5">
        <f>feed!V1014</f>
        <v>0</v>
      </c>
      <c r="S334" t="str">
        <f>feed!S1014</f>
        <v>http://blocgame.com/stats.php?id=57045</v>
      </c>
      <c r="T334" s="5" t="str">
        <f>feed!W1014</f>
        <v>Nice</v>
      </c>
      <c r="U334" s="5" t="str">
        <f>feed!X1014</f>
        <v>2 Hundred Tons per month</v>
      </c>
      <c r="V334" s="5">
        <f>feed!Y1014</f>
        <v>0</v>
      </c>
    </row>
    <row r="335" spans="1:22" hidden="1" x14ac:dyDescent="0.25">
      <c r="A335" t="str">
        <f>feed!A1015</f>
        <v>Shikaro</v>
      </c>
      <c r="B335" t="str">
        <f>feed!B1015</f>
        <v>Stario</v>
      </c>
      <c r="C335">
        <f>feed!K1015</f>
        <v>0</v>
      </c>
      <c r="D335">
        <f>SUMPRODUCT(MID(0&amp;feed!D1015,LARGE(INDEX(ISNUMBER(--MID(feed!D1015,ROW($1:$6),1))*
ROW($1:$6),0),ROW($1:$6))+1,1)*10^ROW($1:$6)/10)</f>
        <v>20</v>
      </c>
      <c r="E335">
        <f>SUMPRODUCT(MID(0&amp;feed!E1015,LARGE(INDEX(ISNUMBER(--MID(feed!E1015,ROW($1:$6),1))*
ROW($1:$6),0),ROW($1:$6))+1,1)*10^ROW($1:$6)/10)</f>
        <v>0</v>
      </c>
      <c r="F335" t="str">
        <f>feed!F1015</f>
        <v>Finest of the 19th century</v>
      </c>
      <c r="G335">
        <f>SUMPRODUCT(MID(0&amp;feed!G1015,LARGE(INDEX(ISNUMBER(--MID(feed!G1015,ROW($1:$6),1))*
ROW($1:$6),0),ROW($1:$6))+1,1)*10^ROW($1:$6)/10)</f>
        <v>0</v>
      </c>
      <c r="H335">
        <f>ROUNDDOWN(G335/4, 0)</f>
        <v>0</v>
      </c>
      <c r="I335" t="str">
        <f>feed!H1015</f>
        <v>Standard</v>
      </c>
      <c r="J335">
        <f>SUMPRODUCT(MID(0&amp;feed!I1015,LARGE(INDEX(ISNUMBER(--MID(feed!I1015,ROW($1:$20),1))*
ROW($1:$20),0),ROW($1:$20))+1,1)*10^ROW($1:$20)/10)</f>
        <v>75</v>
      </c>
      <c r="K335">
        <f>SUMPRODUCT(MID(0&amp;feed!L1015,LARGE(INDEX(ISNUMBER(--MID(feed!L1015,ROW($1:$6),1))*
ROW($1:$6),0),ROW($1:$6))+1,1)*10^ROW($1:$6)/10)</f>
        <v>318</v>
      </c>
      <c r="L335">
        <f>SUMPRODUCT(MID(0&amp;feed!T1015,LARGE(INDEX(ISNUMBER(--MID(feed!T1015,ROW($1:$6),1))*
ROW($1:$6),0),ROW($1:$6))+1,1)*10^ROW($1:$6)/10)</f>
        <v>0</v>
      </c>
      <c r="M335" t="str">
        <f>feed!N1015</f>
        <v>Pacific Rim</v>
      </c>
      <c r="N335">
        <f>SUMPRODUCT(MID(0&amp;feed!U1015,LARGE(INDEX(ISNUMBER(--MID(feed!U1015,ROW($1:$6),1))*
ROW($1:$6),0),ROW($1:$6))+1,1)*10^ROW($1:$6)/10)</f>
        <v>0</v>
      </c>
      <c r="O335" t="str">
        <f>feed!O1015</f>
        <v>Untapped</v>
      </c>
      <c r="P335" t="str">
        <f>feed!P1015</f>
        <v>None</v>
      </c>
      <c r="Q335" s="4">
        <f>IFERROR(LEFT(SUMPRODUCT(MID(0&amp;feed!R1015,LARGE(INDEX(ISNUMBER(--MID(feed!R1015,ROW($1:$6),1))*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ROW($1:$6),0),ROW($1:$6))+1,1)*10^ROW($1:$6)/10))-1)*1,TRIM(LEFT(SUMPRODUCT(MID(0&amp;feed!R1015,LARGE(INDEX(ISNUMBER(--MID(feed!R1015,ROW($1:$6),1))*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ROW($1:$6),0),ROW($1:$6))+1,1)*10^ROW($1:$6)/10))-1)))</f>
        <v>2000</v>
      </c>
      <c r="R335" s="5">
        <f>feed!V1015</f>
        <v>0</v>
      </c>
      <c r="S335" t="str">
        <f>feed!S1015</f>
        <v>http://blocgame.com/stats.php?id=57764</v>
      </c>
      <c r="T335" s="5" t="str">
        <f>feed!W1015</f>
        <v>Nice</v>
      </c>
      <c r="U335" s="5" t="str">
        <f>feed!X1015</f>
        <v>2 Hundred Tons per month</v>
      </c>
      <c r="V335" s="5">
        <f>feed!Y1015</f>
        <v>0</v>
      </c>
    </row>
    <row r="336" spans="1:22" hidden="1" x14ac:dyDescent="0.25">
      <c r="A336" t="str">
        <f>feed!A1763</f>
        <v>Wolfsberg</v>
      </c>
      <c r="B336" t="str">
        <f>feed!B1763</f>
        <v>Ayodep</v>
      </c>
      <c r="C336">
        <f>feed!K1763</f>
        <v>0</v>
      </c>
      <c r="D336">
        <f>SUMPRODUCT(MID(0&amp;feed!D1763,LARGE(INDEX(ISNUMBER(--MID(feed!D1763,ROW($1:$6),1))*
ROW($1:$6),0),ROW($1:$6))+1,1)*10^ROW($1:$6)/10)</f>
        <v>22</v>
      </c>
      <c r="E336">
        <f>SUMPRODUCT(MID(0&amp;feed!E1763,LARGE(INDEX(ISNUMBER(--MID(feed!E1763,ROW($1:$6),1))*
ROW($1:$6),0),ROW($1:$6))+1,1)*10^ROW($1:$6)/10)</f>
        <v>0</v>
      </c>
      <c r="F336" t="str">
        <f>feed!F1763</f>
        <v>Finest of the 19th century</v>
      </c>
      <c r="G336">
        <f>SUMPRODUCT(MID(0&amp;feed!G1763,LARGE(INDEX(ISNUMBER(--MID(feed!G1763,ROW($1:$6),1))*
ROW($1:$6),0),ROW($1:$6))+1,1)*10^ROW($1:$6)/10)</f>
        <v>0</v>
      </c>
      <c r="H336">
        <f>ROUNDDOWN(G336/4, 0)</f>
        <v>0</v>
      </c>
      <c r="I336" t="str">
        <f>feed!H1763</f>
        <v>Poor</v>
      </c>
      <c r="J336">
        <f>SUMPRODUCT(MID(0&amp;feed!I1763,LARGE(INDEX(ISNUMBER(--MID(feed!I1763,ROW($1:$20),1))*
ROW($1:$20),0),ROW($1:$20))+1,1)*10^ROW($1:$20)/10)</f>
        <v>75</v>
      </c>
      <c r="K336">
        <f>SUMPRODUCT(MID(0&amp;feed!L1763,LARGE(INDEX(ISNUMBER(--MID(feed!L1763,ROW($1:$6),1))*
ROW($1:$6),0),ROW($1:$6))+1,1)*10^ROW($1:$6)/10)</f>
        <v>294</v>
      </c>
      <c r="L336">
        <f>SUMPRODUCT(MID(0&amp;feed!T1763,LARGE(INDEX(ISNUMBER(--MID(feed!T1763,ROW($1:$6),1))*
ROW($1:$6),0),ROW($1:$6))+1,1)*10^ROW($1:$6)/10)</f>
        <v>0</v>
      </c>
      <c r="M336" t="str">
        <f>feed!N1763</f>
        <v>Amazonia</v>
      </c>
      <c r="N336">
        <f>SUMPRODUCT(MID(0&amp;feed!U1763,LARGE(INDEX(ISNUMBER(--MID(feed!U1763,ROW($1:$6),1))*
ROW($1:$6),0),ROW($1:$6))+1,1)*10^ROW($1:$6)/10)</f>
        <v>0</v>
      </c>
      <c r="O336" t="str">
        <f>feed!O1763</f>
        <v>Untapped</v>
      </c>
      <c r="P336" t="str">
        <f>feed!P1763</f>
        <v>None</v>
      </c>
      <c r="Q336" s="4">
        <f>IFERROR(LEFT(SUMPRODUCT(MID(0&amp;feed!R1763,LARGE(INDEX(ISNUMBER(--MID(feed!R1763,ROW($1:$6),1))*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ROW($1:$6),0),ROW($1:$6))+1,1)*10^ROW($1:$6)/10))-1)*1,TRIM(LEFT(SUMPRODUCT(MID(0&amp;feed!R1763,LARGE(INDEX(ISNUMBER(--MID(feed!R1763,ROW($1:$6),1))*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ROW($1:$6),0),ROW($1:$6))+1,1)*10^ROW($1:$6)/10))-1)))</f>
        <v>2000</v>
      </c>
      <c r="R336" s="5">
        <f>feed!V1763</f>
        <v>0</v>
      </c>
      <c r="S336" t="str">
        <f>feed!S1763</f>
        <v>http://blocgame.com/stats.php?id=63046</v>
      </c>
      <c r="T336" s="5" t="str">
        <f>feed!W1763</f>
        <v>Nice</v>
      </c>
      <c r="U336" s="5" t="str">
        <f>feed!X1763</f>
        <v>3 Hundred Tons per month</v>
      </c>
      <c r="V336" s="5">
        <f>feed!Y1763</f>
        <v>0</v>
      </c>
    </row>
    <row r="337" spans="1:22" hidden="1" x14ac:dyDescent="0.25">
      <c r="A337" t="str">
        <f>feed!A1640</f>
        <v>Benelux</v>
      </c>
      <c r="B337" t="str">
        <f>feed!B1640</f>
        <v>Beneluxan</v>
      </c>
      <c r="C337">
        <f>feed!K1640</f>
        <v>0</v>
      </c>
      <c r="D337">
        <f>SUMPRODUCT(MID(0&amp;feed!D1640,LARGE(INDEX(ISNUMBER(--MID(feed!D1640,ROW($1:$6),1))*
ROW($1:$6),0),ROW($1:$6))+1,1)*10^ROW($1:$6)/10)</f>
        <v>20</v>
      </c>
      <c r="E337">
        <f>SUMPRODUCT(MID(0&amp;feed!E1640,LARGE(INDEX(ISNUMBER(--MID(feed!E1640,ROW($1:$6),1))*
ROW($1:$6),0),ROW($1:$6))+1,1)*10^ROW($1:$6)/10)</f>
        <v>0</v>
      </c>
      <c r="F337" t="str">
        <f>feed!F1640</f>
        <v>Finest of the 19th century</v>
      </c>
      <c r="G337">
        <f>SUMPRODUCT(MID(0&amp;feed!G1640,LARGE(INDEX(ISNUMBER(--MID(feed!G1640,ROW($1:$6),1))*
ROW($1:$6),0),ROW($1:$6))+1,1)*10^ROW($1:$6)/10)</f>
        <v>0</v>
      </c>
      <c r="H337">
        <f>ROUNDDOWN(G337/4, 0)</f>
        <v>0</v>
      </c>
      <c r="I337" t="str">
        <f>feed!H1640</f>
        <v>Poor</v>
      </c>
      <c r="J337">
        <f>SUMPRODUCT(MID(0&amp;feed!I1640,LARGE(INDEX(ISNUMBER(--MID(feed!I1640,ROW($1:$20),1))*
ROW($1:$20),0),ROW($1:$20))+1,1)*10^ROW($1:$20)/10)</f>
        <v>75</v>
      </c>
      <c r="K337">
        <f>SUMPRODUCT(MID(0&amp;feed!L1640,LARGE(INDEX(ISNUMBER(--MID(feed!L1640,ROW($1:$6),1))*
ROW($1:$6),0),ROW($1:$6))+1,1)*10^ROW($1:$6)/10)</f>
        <v>302</v>
      </c>
      <c r="L337">
        <f>SUMPRODUCT(MID(0&amp;feed!T1640,LARGE(INDEX(ISNUMBER(--MID(feed!T1640,ROW($1:$6),1))*
ROW($1:$6),0),ROW($1:$6))+1,1)*10^ROW($1:$6)/10)</f>
        <v>2</v>
      </c>
      <c r="M337" t="str">
        <f>feed!N1640</f>
        <v>Guinea</v>
      </c>
      <c r="N337">
        <f>SUMPRODUCT(MID(0&amp;feed!U1640,LARGE(INDEX(ISNUMBER(--MID(feed!U1640,ROW($1:$6),1))*
ROW($1:$6),0),ROW($1:$6))+1,1)*10^ROW($1:$6)/10)</f>
        <v>0</v>
      </c>
      <c r="O337" t="str">
        <f>feed!O1640</f>
        <v>Untapped</v>
      </c>
      <c r="P337" t="str">
        <f>feed!P1640</f>
        <v>None</v>
      </c>
      <c r="Q337" s="4">
        <f>IFERROR(LEFT(SUMPRODUCT(MID(0&amp;feed!R1640,LARGE(INDEX(ISNUMBER(--MID(feed!R1640,ROW($1:$6),1))*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ROW($1:$6),0),ROW($1:$6))+1,1)*10^ROW($1:$6)/10))-1)*1,TRIM(LEFT(SUMPRODUCT(MID(0&amp;feed!R1640,LARGE(INDEX(ISNUMBER(--MID(feed!R1640,ROW($1:$6),1))*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ROW($1:$6),0),ROW($1:$6))+1,1)*10^ROW($1:$6)/10))-1)))</f>
        <v>1960</v>
      </c>
      <c r="R337" s="5">
        <f>feed!V1640</f>
        <v>0</v>
      </c>
      <c r="S337" t="str">
        <f>feed!S1640</f>
        <v>http://blocgame.com/stats.php?id=50688</v>
      </c>
      <c r="T337" s="5" t="str">
        <f>feed!W1640</f>
        <v>Nice</v>
      </c>
      <c r="U337" s="5" t="str">
        <f>feed!X1640</f>
        <v>3 Hundred Tons per month</v>
      </c>
      <c r="V337" s="5" t="str">
        <f>feed!Y1640</f>
        <v>2 Mbbl per month</v>
      </c>
    </row>
    <row r="338" spans="1:22" hidden="1" x14ac:dyDescent="0.25">
      <c r="A338" t="str">
        <f>feed!A1821</f>
        <v>XNSBG</v>
      </c>
      <c r="B338" t="str">
        <f>feed!B1821</f>
        <v>President XNSBG</v>
      </c>
      <c r="C338">
        <f>feed!K1821</f>
        <v>0</v>
      </c>
      <c r="D338">
        <f>SUMPRODUCT(MID(0&amp;feed!D1821,LARGE(INDEX(ISNUMBER(--MID(feed!D1821,ROW($1:$6),1))*
ROW($1:$6),0),ROW($1:$6))+1,1)*10^ROW($1:$6)/10)</f>
        <v>8</v>
      </c>
      <c r="E338">
        <f>SUMPRODUCT(MID(0&amp;feed!E1821,LARGE(INDEX(ISNUMBER(--MID(feed!E1821,ROW($1:$6),1))*
ROW($1:$6),0),ROW($1:$6))+1,1)*10^ROW($1:$6)/10)</f>
        <v>0</v>
      </c>
      <c r="F338" t="str">
        <f>feed!F1821</f>
        <v>Finest of the 19th century</v>
      </c>
      <c r="G338">
        <f>SUMPRODUCT(MID(0&amp;feed!G1821,LARGE(INDEX(ISNUMBER(--MID(feed!G1821,ROW($1:$6),1))*
ROW($1:$6),0),ROW($1:$6))+1,1)*10^ROW($1:$6)/10)</f>
        <v>0</v>
      </c>
      <c r="H338">
        <f>ROUNDDOWN(G338/4, 0)</f>
        <v>0</v>
      </c>
      <c r="I338" t="str">
        <f>feed!H1821</f>
        <v>Standard</v>
      </c>
      <c r="J338">
        <f>SUMPRODUCT(MID(0&amp;feed!I1821,LARGE(INDEX(ISNUMBER(--MID(feed!I1821,ROW($1:$20),1))*
ROW($1:$20),0),ROW($1:$20))+1,1)*10^ROW($1:$20)/10)</f>
        <v>75</v>
      </c>
      <c r="K338">
        <f>SUMPRODUCT(MID(0&amp;feed!L1821,LARGE(INDEX(ISNUMBER(--MID(feed!L1821,ROW($1:$6),1))*
ROW($1:$6),0),ROW($1:$6))+1,1)*10^ROW($1:$6)/10)</f>
        <v>284</v>
      </c>
      <c r="L338">
        <f>SUMPRODUCT(MID(0&amp;feed!T1821,LARGE(INDEX(ISNUMBER(--MID(feed!T1821,ROW($1:$6),1))*
ROW($1:$6),0),ROW($1:$6))+1,1)*10^ROW($1:$6)/10)</f>
        <v>0</v>
      </c>
      <c r="M338" t="str">
        <f>feed!N1821</f>
        <v>China</v>
      </c>
      <c r="N338">
        <f>SUMPRODUCT(MID(0&amp;feed!U1821,LARGE(INDEX(ISNUMBER(--MID(feed!U1821,ROW($1:$6),1))*
ROW($1:$6),0),ROW($1:$6))+1,1)*10^ROW($1:$6)/10)</f>
        <v>0</v>
      </c>
      <c r="O338" t="str">
        <f>feed!O1821</f>
        <v>Untapped</v>
      </c>
      <c r="P338" t="str">
        <f>feed!P1821</f>
        <v>None</v>
      </c>
      <c r="Q338" s="4">
        <f>IFERROR(LEFT(SUMPRODUCT(MID(0&amp;feed!R1821,LARGE(INDEX(ISNUMBER(--MID(feed!R1821,ROW($1:$6),1))*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ROW($1:$6),0),ROW($1:$6))+1,1)*10^ROW($1:$6)/10))-1)*1,TRIM(LEFT(SUMPRODUCT(MID(0&amp;feed!R1821,LARGE(INDEX(ISNUMBER(--MID(feed!R1821,ROW($1:$6),1))*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ROW($1:$6),0),ROW($1:$6))+1,1)*10^ROW($1:$6)/10))-1)))</f>
        <v>1617</v>
      </c>
      <c r="R338" s="5">
        <f>feed!V1821</f>
        <v>0</v>
      </c>
      <c r="S338" t="str">
        <f>feed!S1821</f>
        <v>http://blocgame.com/stats.php?id=62137</v>
      </c>
      <c r="T338" s="5" t="str">
        <f>feed!W1821</f>
        <v>Nice</v>
      </c>
      <c r="U338" s="5" t="str">
        <f>feed!X1821</f>
        <v>2 Hundred Tons per month</v>
      </c>
      <c r="V338" s="5">
        <f>feed!Y1821</f>
        <v>0</v>
      </c>
    </row>
    <row r="339" spans="1:22" hidden="1" x14ac:dyDescent="0.25">
      <c r="A339" t="str">
        <f>feed!A1911</f>
        <v>Kennethland</v>
      </c>
      <c r="B339" t="str">
        <f>feed!B1911</f>
        <v>Kenneth</v>
      </c>
      <c r="C339">
        <f>feed!K1911</f>
        <v>0</v>
      </c>
      <c r="D339">
        <f>SUMPRODUCT(MID(0&amp;feed!D1911,LARGE(INDEX(ISNUMBER(--MID(feed!D1911,ROW($1:$6),1))*
ROW($1:$6),0),ROW($1:$6))+1,1)*10^ROW($1:$6)/10)</f>
        <v>9</v>
      </c>
      <c r="E339">
        <f>SUMPRODUCT(MID(0&amp;feed!E1911,LARGE(INDEX(ISNUMBER(--MID(feed!E1911,ROW($1:$6),1))*
ROW($1:$6),0),ROW($1:$6))+1,1)*10^ROW($1:$6)/10)</f>
        <v>0</v>
      </c>
      <c r="F339" t="str">
        <f>feed!F1911</f>
        <v>First World War surplus</v>
      </c>
      <c r="G339">
        <f>SUMPRODUCT(MID(0&amp;feed!G1911,LARGE(INDEX(ISNUMBER(--MID(feed!G1911,ROW($1:$6),1))*
ROW($1:$6),0),ROW($1:$6))+1,1)*10^ROW($1:$6)/10)</f>
        <v>0</v>
      </c>
      <c r="H339">
        <f>ROUNDDOWN(G339/4, 0)</f>
        <v>0</v>
      </c>
      <c r="I339" t="str">
        <f>feed!H1911</f>
        <v>Elite</v>
      </c>
      <c r="J339">
        <f>SUMPRODUCT(MID(0&amp;feed!I1911,LARGE(INDEX(ISNUMBER(--MID(feed!I1911,ROW($1:$20),1))*
ROW($1:$20),0),ROW($1:$20))+1,1)*10^ROW($1:$20)/10)</f>
        <v>75</v>
      </c>
      <c r="K339">
        <f>SUMPRODUCT(MID(0&amp;feed!L1911,LARGE(INDEX(ISNUMBER(--MID(feed!L1911,ROW($1:$6),1))*
ROW($1:$6),0),ROW($1:$6))+1,1)*10^ROW($1:$6)/10)</f>
        <v>272</v>
      </c>
      <c r="L339">
        <f>SUMPRODUCT(MID(0&amp;feed!T1911,LARGE(INDEX(ISNUMBER(--MID(feed!T1911,ROW($1:$6),1))*
ROW($1:$6),0),ROW($1:$6))+1,1)*10^ROW($1:$6)/10)</f>
        <v>0</v>
      </c>
      <c r="M339" t="str">
        <f>feed!N1911</f>
        <v>Gran Colombia</v>
      </c>
      <c r="N339">
        <f>SUMPRODUCT(MID(0&amp;feed!U1911,LARGE(INDEX(ISNUMBER(--MID(feed!U1911,ROW($1:$6),1))*
ROW($1:$6),0),ROW($1:$6))+1,1)*10^ROW($1:$6)/10)</f>
        <v>0</v>
      </c>
      <c r="O339" t="str">
        <f>feed!O1911</f>
        <v>Untapped</v>
      </c>
      <c r="P339" t="str">
        <f>feed!P1911</f>
        <v>None</v>
      </c>
      <c r="Q339" s="4">
        <f>IFERROR(LEFT(SUMPRODUCT(MID(0&amp;feed!R1911,LARGE(INDEX(ISNUMBER(--MID(feed!R1911,ROW($1:$6),1))*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ROW($1:$6),0),ROW($1:$6))+1,1)*10^ROW($1:$6)/10))-1)*1,TRIM(LEFT(SUMPRODUCT(MID(0&amp;feed!R1911,LARGE(INDEX(ISNUMBER(--MID(feed!R1911,ROW($1:$6),1))*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ROW($1:$6),0),ROW($1:$6))+1,1)*10^ROW($1:$6)/10))-1)))</f>
        <v>1617</v>
      </c>
      <c r="R339" s="5">
        <f>feed!V1911</f>
        <v>0</v>
      </c>
      <c r="S339" t="str">
        <f>feed!S1911</f>
        <v>http://blocgame.com/stats.php?id=47662</v>
      </c>
      <c r="T339" s="5" t="str">
        <f>feed!W1911</f>
        <v>Nice</v>
      </c>
      <c r="U339" s="5" t="str">
        <f>feed!X1911</f>
        <v>2 Hundred Tons per month</v>
      </c>
      <c r="V339" s="5">
        <f>feed!Y1911</f>
        <v>0</v>
      </c>
    </row>
    <row r="340" spans="1:22" hidden="1" x14ac:dyDescent="0.25">
      <c r="A340" t="str">
        <f>feed!A463</f>
        <v>Chungo</v>
      </c>
      <c r="B340" t="str">
        <f>feed!B463</f>
        <v>Calcium</v>
      </c>
      <c r="C340">
        <f>feed!K463</f>
        <v>0</v>
      </c>
      <c r="D340">
        <f>SUMPRODUCT(MID(0&amp;feed!D463,LARGE(INDEX(ISNUMBER(--MID(feed!D463,ROW($1:$6),1))*
ROW($1:$6),0),ROW($1:$6))+1,1)*10^ROW($1:$6)/10)</f>
        <v>20</v>
      </c>
      <c r="E340">
        <f>SUMPRODUCT(MID(0&amp;feed!E463,LARGE(INDEX(ISNUMBER(--MID(feed!E463,ROW($1:$6),1))*
ROW($1:$6),0),ROW($1:$6))+1,1)*10^ROW($1:$6)/10)</f>
        <v>0</v>
      </c>
      <c r="F340" t="str">
        <f>feed!F463</f>
        <v>Finest of the 19th century</v>
      </c>
      <c r="G340">
        <f>SUMPRODUCT(MID(0&amp;feed!G463,LARGE(INDEX(ISNUMBER(--MID(feed!G463,ROW($1:$6),1))*
ROW($1:$6),0),ROW($1:$6))+1,1)*10^ROW($1:$6)/10)</f>
        <v>0</v>
      </c>
      <c r="H340">
        <f>ROUNDDOWN(G340/4, 0)</f>
        <v>0</v>
      </c>
      <c r="I340" t="str">
        <f>feed!H463</f>
        <v>Standard</v>
      </c>
      <c r="J340">
        <f>SUMPRODUCT(MID(0&amp;feed!I463,LARGE(INDEX(ISNUMBER(--MID(feed!I463,ROW($1:$20),1))*
ROW($1:$20),0),ROW($1:$20))+1,1)*10^ROW($1:$20)/10)</f>
        <v>74</v>
      </c>
      <c r="K340">
        <f>SUMPRODUCT(MID(0&amp;feed!L463,LARGE(INDEX(ISNUMBER(--MID(feed!L463,ROW($1:$6),1))*
ROW($1:$6),0),ROW($1:$6))+1,1)*10^ROW($1:$6)/10)</f>
        <v>335</v>
      </c>
      <c r="L340">
        <f>SUMPRODUCT(MID(0&amp;feed!T463,LARGE(INDEX(ISNUMBER(--MID(feed!T463,ROW($1:$6),1))*
ROW($1:$6),0),ROW($1:$6))+1,1)*10^ROW($1:$6)/10)</f>
        <v>1</v>
      </c>
      <c r="M340" t="str">
        <f>feed!N463</f>
        <v>Caribbean</v>
      </c>
      <c r="N340">
        <f>SUMPRODUCT(MID(0&amp;feed!U463,LARGE(INDEX(ISNUMBER(--MID(feed!U463,ROW($1:$6),1))*
ROW($1:$6),0),ROW($1:$6))+1,1)*10^ROW($1:$6)/10)</f>
        <v>0</v>
      </c>
      <c r="O340" t="str">
        <f>feed!O463</f>
        <v>Untapped</v>
      </c>
      <c r="P340" t="str">
        <f>feed!P463</f>
        <v>None</v>
      </c>
      <c r="Q340" s="4">
        <f>IFERROR(LEFT(SUMPRODUCT(MID(0&amp;feed!R463,LARGE(INDEX(ISNUMBER(--MID(feed!R463,ROW($1:$6),1))*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ROW($1:$6),0),ROW($1:$6))+1,1)*10^ROW($1:$6)/10))-1)*1,TRIM(LEFT(SUMPRODUCT(MID(0&amp;feed!R463,LARGE(INDEX(ISNUMBER(--MID(feed!R463,ROW($1:$6),1))*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ROW($1:$6),0),ROW($1:$6))+1,1)*10^ROW($1:$6)/10))-1)))</f>
        <v>2000</v>
      </c>
      <c r="R340" s="5">
        <f>feed!V463</f>
        <v>0</v>
      </c>
      <c r="S340" t="str">
        <f>feed!S463</f>
        <v>http://blocgame.com/stats.php?id=63074</v>
      </c>
      <c r="T340" s="5" t="str">
        <f>feed!W463</f>
        <v>Nice</v>
      </c>
      <c r="U340" s="5" t="str">
        <f>feed!X463</f>
        <v>3 Hundred Tons per month</v>
      </c>
      <c r="V340" s="5" t="str">
        <f>feed!Y463</f>
        <v>1 Mbbl per month</v>
      </c>
    </row>
    <row r="341" spans="1:22" hidden="1" x14ac:dyDescent="0.25">
      <c r="A341" t="str">
        <f>feed!A1276</f>
        <v>New Gensokyo</v>
      </c>
      <c r="B341" t="str">
        <f>feed!B1276</f>
        <v>_Rice</v>
      </c>
      <c r="C341">
        <f>feed!K1276</f>
        <v>0</v>
      </c>
      <c r="D341">
        <f>SUMPRODUCT(MID(0&amp;feed!D1276,LARGE(INDEX(ISNUMBER(--MID(feed!D1276,ROW($1:$6),1))*
ROW($1:$6),0),ROW($1:$6))+1,1)*10^ROW($1:$6)/10)</f>
        <v>25</v>
      </c>
      <c r="E341">
        <f>SUMPRODUCT(MID(0&amp;feed!E1276,LARGE(INDEX(ISNUMBER(--MID(feed!E1276,ROW($1:$6),1))*
ROW($1:$6),0),ROW($1:$6))+1,1)*10^ROW($1:$6)/10)</f>
        <v>0</v>
      </c>
      <c r="F341" t="str">
        <f>feed!F1276</f>
        <v>First World War surplus</v>
      </c>
      <c r="G341">
        <f>SUMPRODUCT(MID(0&amp;feed!G1276,LARGE(INDEX(ISNUMBER(--MID(feed!G1276,ROW($1:$6),1))*
ROW($1:$6),0),ROW($1:$6))+1,1)*10^ROW($1:$6)/10)</f>
        <v>0</v>
      </c>
      <c r="H341">
        <f>ROUNDDOWN(G341/4, 0)</f>
        <v>0</v>
      </c>
      <c r="I341" t="str">
        <f>feed!H1276</f>
        <v>Elite</v>
      </c>
      <c r="J341">
        <f>SUMPRODUCT(MID(0&amp;feed!I1276,LARGE(INDEX(ISNUMBER(--MID(feed!I1276,ROW($1:$20),1))*
ROW($1:$20),0),ROW($1:$20))+1,1)*10^ROW($1:$20)/10)</f>
        <v>74</v>
      </c>
      <c r="K341">
        <f>SUMPRODUCT(MID(0&amp;feed!L1276,LARGE(INDEX(ISNUMBER(--MID(feed!L1276,ROW($1:$6),1))*
ROW($1:$6),0),ROW($1:$6))+1,1)*10^ROW($1:$6)/10)</f>
        <v>314</v>
      </c>
      <c r="L341">
        <f>SUMPRODUCT(MID(0&amp;feed!T1276,LARGE(INDEX(ISNUMBER(--MID(feed!T1276,ROW($1:$6),1))*
ROW($1:$6),0),ROW($1:$6))+1,1)*10^ROW($1:$6)/10)</f>
        <v>1</v>
      </c>
      <c r="M341" t="str">
        <f>feed!N1276</f>
        <v>Pacific Rim</v>
      </c>
      <c r="N341">
        <f>SUMPRODUCT(MID(0&amp;feed!U1276,LARGE(INDEX(ISNUMBER(--MID(feed!U1276,ROW($1:$6),1))*
ROW($1:$6),0),ROW($1:$6))+1,1)*10^ROW($1:$6)/10)</f>
        <v>0</v>
      </c>
      <c r="O341" t="str">
        <f>feed!O1276</f>
        <v>Untapped</v>
      </c>
      <c r="P341" t="str">
        <f>feed!P1276</f>
        <v>None</v>
      </c>
      <c r="Q341" s="4">
        <f>IFERROR(LEFT(SUMPRODUCT(MID(0&amp;feed!R1276,LARGE(INDEX(ISNUMBER(--MID(feed!R1276,ROW($1:$6),1))*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ROW($1:$6),0),ROW($1:$6))+1,1)*10^ROW($1:$6)/10))-1)*1,TRIM(LEFT(SUMPRODUCT(MID(0&amp;feed!R1276,LARGE(INDEX(ISNUMBER(--MID(feed!R1276,ROW($1:$6),1))*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ROW($1:$6),0),ROW($1:$6))+1,1)*10^ROW($1:$6)/10))-1)))</f>
        <v>2000</v>
      </c>
      <c r="R341" s="5">
        <f>feed!V1276</f>
        <v>0</v>
      </c>
      <c r="S341" t="str">
        <f>feed!S1276</f>
        <v>http://blocgame.com/stats.php?id=59915</v>
      </c>
      <c r="T341" s="5" t="str">
        <f>feed!W1276</f>
        <v>Nice</v>
      </c>
      <c r="U341" s="5" t="str">
        <f>feed!X1276</f>
        <v>3 Hundred Tons per month</v>
      </c>
      <c r="V341" s="5" t="str">
        <f>feed!Y1276</f>
        <v>1 Mbbl per month</v>
      </c>
    </row>
    <row r="342" spans="1:22" hidden="1" x14ac:dyDescent="0.25">
      <c r="A342" t="str">
        <f>feed!A514</f>
        <v>Providia</v>
      </c>
      <c r="B342" t="str">
        <f>feed!B514</f>
        <v>Floriano Destiquo</v>
      </c>
      <c r="C342">
        <f>feed!K514</f>
        <v>0</v>
      </c>
      <c r="D342">
        <f>SUMPRODUCT(MID(0&amp;feed!D514,LARGE(INDEX(ISNUMBER(--MID(feed!D514,ROW($1:$6),1))*
ROW($1:$6),0),ROW($1:$6))+1,1)*10^ROW($1:$6)/10)</f>
        <v>34</v>
      </c>
      <c r="E342">
        <f>SUMPRODUCT(MID(0&amp;feed!E514,LARGE(INDEX(ISNUMBER(--MID(feed!E514,ROW($1:$6),1))*
ROW($1:$6),0),ROW($1:$6))+1,1)*10^ROW($1:$6)/10)</f>
        <v>0</v>
      </c>
      <c r="F342" t="str">
        <f>feed!F514</f>
        <v>Finest of the 19th century</v>
      </c>
      <c r="G342">
        <f>SUMPRODUCT(MID(0&amp;feed!G514,LARGE(INDEX(ISNUMBER(--MID(feed!G514,ROW($1:$6),1))*
ROW($1:$6),0),ROW($1:$6))+1,1)*10^ROW($1:$6)/10)</f>
        <v>0</v>
      </c>
      <c r="H342">
        <f>ROUNDDOWN(G342/4, 0)</f>
        <v>0</v>
      </c>
      <c r="I342" t="str">
        <f>feed!H514</f>
        <v>Undisciplined Rabble</v>
      </c>
      <c r="J342">
        <f>SUMPRODUCT(MID(0&amp;feed!I514,LARGE(INDEX(ISNUMBER(--MID(feed!I514,ROW($1:$20),1))*
ROW($1:$20),0),ROW($1:$20))+1,1)*10^ROW($1:$20)/10)</f>
        <v>74</v>
      </c>
      <c r="K342">
        <f>SUMPRODUCT(MID(0&amp;feed!L514,LARGE(INDEX(ISNUMBER(--MID(feed!L514,ROW($1:$6),1))*
ROW($1:$6),0),ROW($1:$6))+1,1)*10^ROW($1:$6)/10)</f>
        <v>326</v>
      </c>
      <c r="L342">
        <f>SUMPRODUCT(MID(0&amp;feed!T514,LARGE(INDEX(ISNUMBER(--MID(feed!T514,ROW($1:$6),1))*
ROW($1:$6),0),ROW($1:$6))+1,1)*10^ROW($1:$6)/10)</f>
        <v>0</v>
      </c>
      <c r="M342" t="str">
        <f>feed!N514</f>
        <v>Caribbean</v>
      </c>
      <c r="N342">
        <f>SUMPRODUCT(MID(0&amp;feed!U514,LARGE(INDEX(ISNUMBER(--MID(feed!U514,ROW($1:$6),1))*
ROW($1:$6),0),ROW($1:$6))+1,1)*10^ROW($1:$6)/10)</f>
        <v>0</v>
      </c>
      <c r="O342" t="str">
        <f>feed!O514</f>
        <v>Untapped</v>
      </c>
      <c r="P342" t="str">
        <f>feed!P514</f>
        <v>None</v>
      </c>
      <c r="Q342" s="4">
        <f>IFERROR(LEFT(SUMPRODUCT(MID(0&amp;feed!R514,LARGE(INDEX(ISNUMBER(--MID(feed!R514,ROW($1:$6),1))*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ROW($1:$6),0),ROW($1:$6))+1,1)*10^ROW($1:$6)/10))-1)*1,TRIM(LEFT(SUMPRODUCT(MID(0&amp;feed!R514,LARGE(INDEX(ISNUMBER(--MID(feed!R514,ROW($1:$6),1))*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ROW($1:$6),0),ROW($1:$6))+1,1)*10^ROW($1:$6)/10))-1)))</f>
        <v>2000</v>
      </c>
      <c r="R342" s="5">
        <f>feed!V514</f>
        <v>0</v>
      </c>
      <c r="S342" t="str">
        <f>feed!S514</f>
        <v>http://blocgame.com/stats.php?id=53115</v>
      </c>
      <c r="T342" s="5" t="str">
        <f>feed!W514</f>
        <v>Nice</v>
      </c>
      <c r="U342" s="5" t="str">
        <f>feed!X514</f>
        <v>2 Hundred Tons per month</v>
      </c>
      <c r="V342" s="5">
        <f>feed!Y514</f>
        <v>0</v>
      </c>
    </row>
    <row r="343" spans="1:22" hidden="1" x14ac:dyDescent="0.25">
      <c r="A343" t="str">
        <f>feed!A1001</f>
        <v>istan</v>
      </c>
      <c r="B343" t="str">
        <f>feed!B1001</f>
        <v>General Augustus Quimby</v>
      </c>
      <c r="C343">
        <f>feed!K1001</f>
        <v>0</v>
      </c>
      <c r="D343">
        <f>SUMPRODUCT(MID(0&amp;feed!D1001,LARGE(INDEX(ISNUMBER(--MID(feed!D1001,ROW($1:$6),1))*
ROW($1:$6),0),ROW($1:$6))+1,1)*10^ROW($1:$6)/10)</f>
        <v>20</v>
      </c>
      <c r="E343">
        <f>SUMPRODUCT(MID(0&amp;feed!E1001,LARGE(INDEX(ISNUMBER(--MID(feed!E1001,ROW($1:$6),1))*
ROW($1:$6),0),ROW($1:$6))+1,1)*10^ROW($1:$6)/10)</f>
        <v>0</v>
      </c>
      <c r="F343" t="str">
        <f>feed!F1001</f>
        <v>First World War surplus</v>
      </c>
      <c r="G343">
        <f>SUMPRODUCT(MID(0&amp;feed!G1001,LARGE(INDEX(ISNUMBER(--MID(feed!G1001,ROW($1:$6),1))*
ROW($1:$6),0),ROW($1:$6))+1,1)*10^ROW($1:$6)/10)</f>
        <v>0</v>
      </c>
      <c r="H343">
        <f>ROUNDDOWN(G343/4, 0)</f>
        <v>0</v>
      </c>
      <c r="I343" t="str">
        <f>feed!H1001</f>
        <v>Elite</v>
      </c>
      <c r="J343">
        <f>SUMPRODUCT(MID(0&amp;feed!I1001,LARGE(INDEX(ISNUMBER(--MID(feed!I1001,ROW($1:$20),1))*
ROW($1:$20),0),ROW($1:$20))+1,1)*10^ROW($1:$20)/10)</f>
        <v>74</v>
      </c>
      <c r="K343">
        <f>SUMPRODUCT(MID(0&amp;feed!L1001,LARGE(INDEX(ISNUMBER(--MID(feed!L1001,ROW($1:$6),1))*
ROW($1:$6),0),ROW($1:$6))+1,1)*10^ROW($1:$6)/10)</f>
        <v>318</v>
      </c>
      <c r="L343">
        <f>SUMPRODUCT(MID(0&amp;feed!T1001,LARGE(INDEX(ISNUMBER(--MID(feed!T1001,ROW($1:$6),1))*
ROW($1:$6),0),ROW($1:$6))+1,1)*10^ROW($1:$6)/10)</f>
        <v>0</v>
      </c>
      <c r="M343" t="str">
        <f>feed!N1001</f>
        <v>Arabia</v>
      </c>
      <c r="N343">
        <f>SUMPRODUCT(MID(0&amp;feed!U1001,LARGE(INDEX(ISNUMBER(--MID(feed!U1001,ROW($1:$6),1))*
ROW($1:$6),0),ROW($1:$6))+1,1)*10^ROW($1:$6)/10)</f>
        <v>0</v>
      </c>
      <c r="O343" t="str">
        <f>feed!O1001</f>
        <v>Untapped</v>
      </c>
      <c r="P343" t="str">
        <f>feed!P1001</f>
        <v>None</v>
      </c>
      <c r="Q343" s="4">
        <f>IFERROR(LEFT(SUMPRODUCT(MID(0&amp;feed!R1001,LARGE(INDEX(ISNUMBER(--MID(feed!R1001,ROW($1:$6),1))*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ROW($1:$6),0),ROW($1:$6))+1,1)*10^ROW($1:$6)/10))-1)*1,TRIM(LEFT(SUMPRODUCT(MID(0&amp;feed!R1001,LARGE(INDEX(ISNUMBER(--MID(feed!R1001,ROW($1:$6),1))*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ROW($1:$6),0),ROW($1:$6))+1,1)*10^ROW($1:$6)/10))-1)))</f>
        <v>1960</v>
      </c>
      <c r="R343" s="5">
        <f>feed!V1001</f>
        <v>0</v>
      </c>
      <c r="S343" t="str">
        <f>feed!S1001</f>
        <v>http://blocgame.com/stats.php?id=47831</v>
      </c>
      <c r="T343" s="5" t="str">
        <f>feed!W1001</f>
        <v>Nice</v>
      </c>
      <c r="U343" s="5" t="str">
        <f>feed!X1001</f>
        <v>2 Hundred Tons per month</v>
      </c>
      <c r="V343" s="5">
        <f>feed!Y1001</f>
        <v>0</v>
      </c>
    </row>
    <row r="344" spans="1:22" hidden="1" x14ac:dyDescent="0.25">
      <c r="A344" t="str">
        <f>feed!A1826</f>
        <v>Drelinka</v>
      </c>
      <c r="B344" t="str">
        <f>feed!B1826</f>
        <v>Catheline lebran</v>
      </c>
      <c r="C344">
        <f>feed!K1826</f>
        <v>0</v>
      </c>
      <c r="D344">
        <f>SUMPRODUCT(MID(0&amp;feed!D1826,LARGE(INDEX(ISNUMBER(--MID(feed!D1826,ROW($1:$6),1))*
ROW($1:$6),0),ROW($1:$6))+1,1)*10^ROW($1:$6)/10)</f>
        <v>9</v>
      </c>
      <c r="E344">
        <f>SUMPRODUCT(MID(0&amp;feed!E1826,LARGE(INDEX(ISNUMBER(--MID(feed!E1826,ROW($1:$6),1))*
ROW($1:$6),0),ROW($1:$6))+1,1)*10^ROW($1:$6)/10)</f>
        <v>0</v>
      </c>
      <c r="F344" t="str">
        <f>feed!F1826</f>
        <v>Finest of the 19th century</v>
      </c>
      <c r="G344">
        <f>SUMPRODUCT(MID(0&amp;feed!G1826,LARGE(INDEX(ISNUMBER(--MID(feed!G1826,ROW($1:$6),1))*
ROW($1:$6),0),ROW($1:$6))+1,1)*10^ROW($1:$6)/10)</f>
        <v>0</v>
      </c>
      <c r="H344">
        <f>ROUNDDOWN(G344/4, 0)</f>
        <v>0</v>
      </c>
      <c r="I344" t="str">
        <f>feed!H1826</f>
        <v>Standard</v>
      </c>
      <c r="J344">
        <f>SUMPRODUCT(MID(0&amp;feed!I1826,LARGE(INDEX(ISNUMBER(--MID(feed!I1826,ROW($1:$20),1))*
ROW($1:$20),0),ROW($1:$20))+1,1)*10^ROW($1:$20)/10)</f>
        <v>74</v>
      </c>
      <c r="K344">
        <f>SUMPRODUCT(MID(0&amp;feed!L1826,LARGE(INDEX(ISNUMBER(--MID(feed!L1826,ROW($1:$6),1))*
ROW($1:$6),0),ROW($1:$6))+1,1)*10^ROW($1:$6)/10)</f>
        <v>283</v>
      </c>
      <c r="L344">
        <f>SUMPRODUCT(MID(0&amp;feed!T1826,LARGE(INDEX(ISNUMBER(--MID(feed!T1826,ROW($1:$6),1))*
ROW($1:$6),0),ROW($1:$6))+1,1)*10^ROW($1:$6)/10)</f>
        <v>3872</v>
      </c>
      <c r="M344" t="str">
        <f>feed!N1826</f>
        <v>Persia</v>
      </c>
      <c r="N344">
        <f>SUMPRODUCT(MID(0&amp;feed!U1826,LARGE(INDEX(ISNUMBER(--MID(feed!U1826,ROW($1:$6),1))*
ROW($1:$6),0),ROW($1:$6))+1,1)*10^ROW($1:$6)/10)</f>
        <v>0</v>
      </c>
      <c r="O344" t="str">
        <f>feed!O1826</f>
        <v>Untapped</v>
      </c>
      <c r="P344" t="str">
        <f>feed!P1826</f>
        <v>Meagre</v>
      </c>
      <c r="Q344" s="4">
        <f>IFERROR(LEFT(SUMPRODUCT(MID(0&amp;feed!R1826,LARGE(INDEX(ISNUMBER(--MID(feed!R1826,ROW($1:$6),1))*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ROW($1:$6),0),ROW($1:$6))+1,1)*10^ROW($1:$6)/10))-1)*1,TRIM(LEFT(SUMPRODUCT(MID(0&amp;feed!R1826,LARGE(INDEX(ISNUMBER(--MID(feed!R1826,ROW($1:$6),1))*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ROW($1:$6),0),ROW($1:$6))+1,1)*10^ROW($1:$6)/10))-1)))</f>
        <v>1633</v>
      </c>
      <c r="R344" s="5">
        <f>feed!V1826</f>
        <v>0</v>
      </c>
      <c r="S344" t="str">
        <f>feed!S1826</f>
        <v>http://blocgame.com/stats.php?id=61556</v>
      </c>
      <c r="T344" s="5" t="str">
        <f>feed!W1826</f>
        <v>Nice</v>
      </c>
      <c r="U344" s="5" t="str">
        <f>feed!X1826</f>
        <v>2 Hundred Tons per month</v>
      </c>
      <c r="V344" s="5" t="str">
        <f>feed!Y1826</f>
        <v>3 Mbbl per month</v>
      </c>
    </row>
    <row r="345" spans="1:22" hidden="1" x14ac:dyDescent="0.25">
      <c r="A345" t="str">
        <f>feed!A608</f>
        <v>Fascist Italy</v>
      </c>
      <c r="B345" t="str">
        <f>feed!B608</f>
        <v>BenitoMussolini</v>
      </c>
      <c r="C345" t="str">
        <f>feed!K608</f>
        <v>The Fascist Regime</v>
      </c>
      <c r="D345">
        <f>SUMPRODUCT(MID(0&amp;feed!D608,LARGE(INDEX(ISNUMBER(--MID(feed!D608,ROW($1:$6),1))*
ROW($1:$6),0),ROW($1:$6))+1,1)*10^ROW($1:$6)/10)</f>
        <v>25</v>
      </c>
      <c r="E345">
        <f>SUMPRODUCT(MID(0&amp;feed!E608,LARGE(INDEX(ISNUMBER(--MID(feed!E608,ROW($1:$6),1))*
ROW($1:$6),0),ROW($1:$6))+1,1)*10^ROW($1:$6)/10)</f>
        <v>0</v>
      </c>
      <c r="F345" t="str">
        <f>feed!F608</f>
        <v>First World War surplus</v>
      </c>
      <c r="G345">
        <f>SUMPRODUCT(MID(0&amp;feed!G608,LARGE(INDEX(ISNUMBER(--MID(feed!G608,ROW($1:$6),1))*
ROW($1:$6),0),ROW($1:$6))+1,1)*10^ROW($1:$6)/10)</f>
        <v>0</v>
      </c>
      <c r="H345">
        <f>ROUNDDOWN(G345/4, 0)</f>
        <v>0</v>
      </c>
      <c r="I345" t="str">
        <f>feed!H608</f>
        <v>Elite</v>
      </c>
      <c r="J345">
        <f>SUMPRODUCT(MID(0&amp;feed!I608,LARGE(INDEX(ISNUMBER(--MID(feed!I608,ROW($1:$20),1))*
ROW($1:$20),0),ROW($1:$20))+1,1)*10^ROW($1:$20)/10)</f>
        <v>73</v>
      </c>
      <c r="K345">
        <f>SUMPRODUCT(MID(0&amp;feed!L608,LARGE(INDEX(ISNUMBER(--MID(feed!L608,ROW($1:$6),1))*
ROW($1:$6),0),ROW($1:$6))+1,1)*10^ROW($1:$6)/10)</f>
        <v>324</v>
      </c>
      <c r="L345">
        <f>SUMPRODUCT(MID(0&amp;feed!T608,LARGE(INDEX(ISNUMBER(--MID(feed!T608,ROW($1:$6),1))*
ROW($1:$6),0),ROW($1:$6))+1,1)*10^ROW($1:$6)/10)</f>
        <v>1</v>
      </c>
      <c r="M345" t="str">
        <f>feed!N608</f>
        <v>East Africa</v>
      </c>
      <c r="N345">
        <f>SUMPRODUCT(MID(0&amp;feed!U608,LARGE(INDEX(ISNUMBER(--MID(feed!U608,ROW($1:$6),1))*
ROW($1:$6),0),ROW($1:$6))+1,1)*10^ROW($1:$6)/10)</f>
        <v>0</v>
      </c>
      <c r="O345" t="str">
        <f>feed!O608</f>
        <v>Untapped</v>
      </c>
      <c r="P345" t="str">
        <f>feed!P608</f>
        <v>None</v>
      </c>
      <c r="Q345" s="4">
        <f>IFERROR(LEFT(SUMPRODUCT(MID(0&amp;feed!R608,LARGE(INDEX(ISNUMBER(--MID(feed!R608,ROW($1:$6),1))*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ROW($1:$6),0),ROW($1:$6))+1,1)*10^ROW($1:$6)/10))-1)*1,TRIM(LEFT(SUMPRODUCT(MID(0&amp;feed!R608,LARGE(INDEX(ISNUMBER(--MID(feed!R608,ROW($1:$6),1))*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ROW($1:$6),0),ROW($1:$6))+1,1)*10^ROW($1:$6)/10))-1)))</f>
        <v>2000</v>
      </c>
      <c r="R345" s="5">
        <f>feed!V608</f>
        <v>0</v>
      </c>
      <c r="S345" t="str">
        <f>feed!S608</f>
        <v>http://blocgame.com/stats.php?id=63035</v>
      </c>
      <c r="T345" s="5" t="str">
        <f>feed!W608</f>
        <v>Good</v>
      </c>
      <c r="U345" s="5" t="str">
        <f>feed!X608</f>
        <v>3 Hundred Tons per month</v>
      </c>
      <c r="V345" s="5" t="str">
        <f>feed!Y608</f>
        <v>1 Mbbl per month</v>
      </c>
    </row>
    <row r="346" spans="1:22" hidden="1" x14ac:dyDescent="0.25">
      <c r="A346" t="str">
        <f>feed!A1179</f>
        <v>MAF</v>
      </c>
      <c r="B346" t="str">
        <f>feed!B1179</f>
        <v>asy8</v>
      </c>
      <c r="C346" t="str">
        <f>feed!K1179</f>
        <v>Brotherhood of Nod</v>
      </c>
      <c r="D346">
        <f>SUMPRODUCT(MID(0&amp;feed!D1179,LARGE(INDEX(ISNUMBER(--MID(feed!D1179,ROW($1:$6),1))*
ROW($1:$6),0),ROW($1:$6))+1,1)*10^ROW($1:$6)/10)</f>
        <v>25</v>
      </c>
      <c r="E346">
        <f>SUMPRODUCT(MID(0&amp;feed!E1179,LARGE(INDEX(ISNUMBER(--MID(feed!E1179,ROW($1:$6),1))*
ROW($1:$6),0),ROW($1:$6))+1,1)*10^ROW($1:$6)/10)</f>
        <v>0</v>
      </c>
      <c r="F346" t="str">
        <f>feed!F1179</f>
        <v>First World War surplus</v>
      </c>
      <c r="G346">
        <f>SUMPRODUCT(MID(0&amp;feed!G1179,LARGE(INDEX(ISNUMBER(--MID(feed!G1179,ROW($1:$6),1))*
ROW($1:$6),0),ROW($1:$6))+1,1)*10^ROW($1:$6)/10)</f>
        <v>0</v>
      </c>
      <c r="H346">
        <f>ROUNDDOWN(G346/4, 0)</f>
        <v>0</v>
      </c>
      <c r="I346" t="str">
        <f>feed!H1179</f>
        <v>Elite</v>
      </c>
      <c r="J346">
        <f>SUMPRODUCT(MID(0&amp;feed!I1179,LARGE(INDEX(ISNUMBER(--MID(feed!I1179,ROW($1:$20),1))*
ROW($1:$20),0),ROW($1:$20))+1,1)*10^ROW($1:$20)/10)</f>
        <v>73</v>
      </c>
      <c r="K346">
        <f>SUMPRODUCT(MID(0&amp;feed!L1179,LARGE(INDEX(ISNUMBER(--MID(feed!L1179,ROW($1:$6),1))*
ROW($1:$6),0),ROW($1:$6))+1,1)*10^ROW($1:$6)/10)</f>
        <v>310</v>
      </c>
      <c r="L346">
        <f>SUMPRODUCT(MID(0&amp;feed!T1179,LARGE(INDEX(ISNUMBER(--MID(feed!T1179,ROW($1:$6),1))*
ROW($1:$6),0),ROW($1:$6))+1,1)*10^ROW($1:$6)/10)</f>
        <v>3811</v>
      </c>
      <c r="M346" t="str">
        <f>feed!N1179</f>
        <v>Arabia</v>
      </c>
      <c r="N346">
        <f>SUMPRODUCT(MID(0&amp;feed!U1179,LARGE(INDEX(ISNUMBER(--MID(feed!U1179,ROW($1:$6),1))*
ROW($1:$6),0),ROW($1:$6))+1,1)*10^ROW($1:$6)/10)</f>
        <v>0</v>
      </c>
      <c r="O346" t="str">
        <f>feed!O1179</f>
        <v>Untapped</v>
      </c>
      <c r="P346" t="str">
        <f>feed!P1179</f>
        <v>None</v>
      </c>
      <c r="Q346" s="4">
        <f>IFERROR(LEFT(SUMPRODUCT(MID(0&amp;feed!R1179,LARGE(INDEX(ISNUMBER(--MID(feed!R1179,ROW($1:$6),1))*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ROW($1:$6),0),ROW($1:$6))+1,1)*10^ROW($1:$6)/10))-1)*1,TRIM(LEFT(SUMPRODUCT(MID(0&amp;feed!R1179,LARGE(INDEX(ISNUMBER(--MID(feed!R1179,ROW($1:$6),1))*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ROW($1:$6),0),ROW($1:$6))+1,1)*10^ROW($1:$6)/10))-1)))</f>
        <v>2000</v>
      </c>
      <c r="R346" s="5">
        <f>feed!V1179</f>
        <v>0</v>
      </c>
      <c r="S346" t="str">
        <f>feed!S1179</f>
        <v>http://blocgame.com/stats.php?id=61981</v>
      </c>
      <c r="T346" s="5" t="str">
        <f>feed!W1179</f>
        <v>Angelic</v>
      </c>
      <c r="U346" s="5" t="str">
        <f>feed!X1179</f>
        <v>4 Hundred Tons per month</v>
      </c>
      <c r="V346" s="5" t="str">
        <f>feed!Y1179</f>
        <v>2 Mbbl per month</v>
      </c>
    </row>
    <row r="347" spans="1:22" hidden="1" x14ac:dyDescent="0.25">
      <c r="A347" t="str">
        <f>feed!A344</f>
        <v>New Abyssinia</v>
      </c>
      <c r="B347" t="str">
        <f>feed!B344</f>
        <v>GenesisEra</v>
      </c>
      <c r="C347">
        <f>feed!K344</f>
        <v>0</v>
      </c>
      <c r="D347">
        <f>SUMPRODUCT(MID(0&amp;feed!D344,LARGE(INDEX(ISNUMBER(--MID(feed!D344,ROW($1:$6),1))*
ROW($1:$6),0),ROW($1:$6))+1,1)*10^ROW($1:$6)/10)</f>
        <v>22</v>
      </c>
      <c r="E347">
        <f>SUMPRODUCT(MID(0&amp;feed!E344,LARGE(INDEX(ISNUMBER(--MID(feed!E344,ROW($1:$6),1))*
ROW($1:$6),0),ROW($1:$6))+1,1)*10^ROW($1:$6)/10)</f>
        <v>0</v>
      </c>
      <c r="F347" t="str">
        <f>feed!F344</f>
        <v>First World War surplus</v>
      </c>
      <c r="G347">
        <f>SUMPRODUCT(MID(0&amp;feed!G344,LARGE(INDEX(ISNUMBER(--MID(feed!G344,ROW($1:$6),1))*
ROW($1:$6),0),ROW($1:$6))+1,1)*10^ROW($1:$6)/10)</f>
        <v>0</v>
      </c>
      <c r="H347">
        <f>ROUNDDOWN(G347/4, 0)</f>
        <v>0</v>
      </c>
      <c r="I347" t="str">
        <f>feed!H344</f>
        <v>Elite</v>
      </c>
      <c r="J347">
        <f>SUMPRODUCT(MID(0&amp;feed!I344,LARGE(INDEX(ISNUMBER(--MID(feed!I344,ROW($1:$20),1))*
ROW($1:$20),0),ROW($1:$20))+1,1)*10^ROW($1:$20)/10)</f>
        <v>73</v>
      </c>
      <c r="K347">
        <f>SUMPRODUCT(MID(0&amp;feed!L344,LARGE(INDEX(ISNUMBER(--MID(feed!L344,ROW($1:$6),1))*
ROW($1:$6),0),ROW($1:$6))+1,1)*10^ROW($1:$6)/10)</f>
        <v>342</v>
      </c>
      <c r="L347">
        <f>SUMPRODUCT(MID(0&amp;feed!T344,LARGE(INDEX(ISNUMBER(--MID(feed!T344,ROW($1:$6),1))*
ROW($1:$6),0),ROW($1:$6))+1,1)*10^ROW($1:$6)/10)</f>
        <v>141</v>
      </c>
      <c r="M347" t="str">
        <f>feed!N344</f>
        <v>East Africa</v>
      </c>
      <c r="N347">
        <f>SUMPRODUCT(MID(0&amp;feed!U344,LARGE(INDEX(ISNUMBER(--MID(feed!U344,ROW($1:$6),1))*
ROW($1:$6),0),ROW($1:$6))+1,1)*10^ROW($1:$6)/10)</f>
        <v>0</v>
      </c>
      <c r="O347" t="str">
        <f>feed!O344</f>
        <v>Untapped</v>
      </c>
      <c r="P347" t="str">
        <f>feed!P344</f>
        <v>None</v>
      </c>
      <c r="Q347" s="4">
        <f>IFERROR(LEFT(SUMPRODUCT(MID(0&amp;feed!R344,LARGE(INDEX(ISNUMBER(--MID(feed!R344,ROW($1:$6),1))*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ROW($1:$6),0),ROW($1:$6))+1,1)*10^ROW($1:$6)/10))-1)*1,TRIM(LEFT(SUMPRODUCT(MID(0&amp;feed!R344,LARGE(INDEX(ISNUMBER(--MID(feed!R344,ROW($1:$6),1))*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ROW($1:$6),0),ROW($1:$6))+1,1)*10^ROW($1:$6)/10))-1)))</f>
        <v>2000</v>
      </c>
      <c r="R347" s="5">
        <f>feed!V344</f>
        <v>0</v>
      </c>
      <c r="S347" t="str">
        <f>feed!S344</f>
        <v>http://blocgame.com/stats.php?id=42676</v>
      </c>
      <c r="T347" s="5" t="str">
        <f>feed!W344</f>
        <v>Nice</v>
      </c>
      <c r="U347" s="5" t="str">
        <f>feed!X344</f>
        <v>2 Hundred Tons per month</v>
      </c>
      <c r="V347" s="5" t="str">
        <f>feed!Y344</f>
        <v>1 Mbbl per month</v>
      </c>
    </row>
    <row r="348" spans="1:22" hidden="1" x14ac:dyDescent="0.25">
      <c r="A348" t="str">
        <f>feed!A427</f>
        <v>Isaac</v>
      </c>
      <c r="B348" t="str">
        <f>feed!B427</f>
        <v>Isaac The Great</v>
      </c>
      <c r="C348">
        <f>feed!K427</f>
        <v>0</v>
      </c>
      <c r="D348">
        <f>SUMPRODUCT(MID(0&amp;feed!D427,LARGE(INDEX(ISNUMBER(--MID(feed!D427,ROW($1:$6),1))*
ROW($1:$6),0),ROW($1:$6))+1,1)*10^ROW($1:$6)/10)</f>
        <v>20</v>
      </c>
      <c r="E348">
        <f>SUMPRODUCT(MID(0&amp;feed!E427,LARGE(INDEX(ISNUMBER(--MID(feed!E427,ROW($1:$6),1))*
ROW($1:$6),0),ROW($1:$6))+1,1)*10^ROW($1:$6)/10)</f>
        <v>0</v>
      </c>
      <c r="F348" t="str">
        <f>feed!F427</f>
        <v>Finest of the 19th century</v>
      </c>
      <c r="G348">
        <f>SUMPRODUCT(MID(0&amp;feed!G427,LARGE(INDEX(ISNUMBER(--MID(feed!G427,ROW($1:$6),1))*
ROW($1:$6),0),ROW($1:$6))+1,1)*10^ROW($1:$6)/10)</f>
        <v>0</v>
      </c>
      <c r="H348">
        <f>ROUNDDOWN(G348/4, 0)</f>
        <v>0</v>
      </c>
      <c r="I348" t="str">
        <f>feed!H427</f>
        <v>Standard</v>
      </c>
      <c r="J348">
        <f>SUMPRODUCT(MID(0&amp;feed!I427,LARGE(INDEX(ISNUMBER(--MID(feed!I427,ROW($1:$20),1))*
ROW($1:$20),0),ROW($1:$20))+1,1)*10^ROW($1:$20)/10)</f>
        <v>73</v>
      </c>
      <c r="K348">
        <f>SUMPRODUCT(MID(0&amp;feed!L427,LARGE(INDEX(ISNUMBER(--MID(feed!L427,ROW($1:$6),1))*
ROW($1:$6),0),ROW($1:$6))+1,1)*10^ROW($1:$6)/10)</f>
        <v>330</v>
      </c>
      <c r="L348">
        <f>SUMPRODUCT(MID(0&amp;feed!T427,LARGE(INDEX(ISNUMBER(--MID(feed!T427,ROW($1:$6),1))*
ROW($1:$6),0),ROW($1:$6))+1,1)*10^ROW($1:$6)/10)</f>
        <v>1</v>
      </c>
      <c r="M348" t="str">
        <f>feed!N427</f>
        <v>Caribbean</v>
      </c>
      <c r="N348">
        <f>SUMPRODUCT(MID(0&amp;feed!U427,LARGE(INDEX(ISNUMBER(--MID(feed!U427,ROW($1:$6),1))*
ROW($1:$6),0),ROW($1:$6))+1,1)*10^ROW($1:$6)/10)</f>
        <v>0</v>
      </c>
      <c r="O348" t="str">
        <f>feed!O427</f>
        <v>Untapped</v>
      </c>
      <c r="P348" t="str">
        <f>feed!P427</f>
        <v>None</v>
      </c>
      <c r="Q348" s="4">
        <f>IFERROR(LEFT(SUMPRODUCT(MID(0&amp;feed!R427,LARGE(INDEX(ISNUMBER(--MID(feed!R427,ROW($1:$6),1))*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ROW($1:$6),0),ROW($1:$6))+1,1)*10^ROW($1:$6)/10))-1)*1,TRIM(LEFT(SUMPRODUCT(MID(0&amp;feed!R427,LARGE(INDEX(ISNUMBER(--MID(feed!R427,ROW($1:$6),1))*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ROW($1:$6),0),ROW($1:$6))+1,1)*10^ROW($1:$6)/10))-1)))</f>
        <v>2000</v>
      </c>
      <c r="R348" s="5">
        <f>feed!V427</f>
        <v>0</v>
      </c>
      <c r="S348" t="str">
        <f>feed!S427</f>
        <v>http://blocgame.com/stats.php?id=44984</v>
      </c>
      <c r="T348" s="5" t="str">
        <f>feed!W427</f>
        <v>Nice</v>
      </c>
      <c r="U348" s="5" t="str">
        <f>feed!X427</f>
        <v>5 Hundred Tons per month</v>
      </c>
      <c r="V348" s="5" t="str">
        <f>feed!Y427</f>
        <v>1 Mbbl per month</v>
      </c>
    </row>
    <row r="349" spans="1:22" hidden="1" x14ac:dyDescent="0.25">
      <c r="A349" t="str">
        <f>feed!A702</f>
        <v>Scorpions</v>
      </c>
      <c r="B349" t="str">
        <f>feed!B702</f>
        <v>Sarjan Blog</v>
      </c>
      <c r="C349">
        <f>feed!K702</f>
        <v>0</v>
      </c>
      <c r="D349">
        <f>SUMPRODUCT(MID(0&amp;feed!D702,LARGE(INDEX(ISNUMBER(--MID(feed!D702,ROW($1:$6),1))*
ROW($1:$6),0),ROW($1:$6))+1,1)*10^ROW($1:$6)/10)</f>
        <v>20</v>
      </c>
      <c r="E349">
        <f>SUMPRODUCT(MID(0&amp;feed!E702,LARGE(INDEX(ISNUMBER(--MID(feed!E702,ROW($1:$6),1))*
ROW($1:$6),0),ROW($1:$6))+1,1)*10^ROW($1:$6)/10)</f>
        <v>0</v>
      </c>
      <c r="F349" t="str">
        <f>feed!F702</f>
        <v>Finest of the 19th century</v>
      </c>
      <c r="G349">
        <f>SUMPRODUCT(MID(0&amp;feed!G702,LARGE(INDEX(ISNUMBER(--MID(feed!G702,ROW($1:$6),1))*
ROW($1:$6),0),ROW($1:$6))+1,1)*10^ROW($1:$6)/10)</f>
        <v>0</v>
      </c>
      <c r="H349">
        <f>ROUNDDOWN(G349/4, 0)</f>
        <v>0</v>
      </c>
      <c r="I349" t="str">
        <f>feed!H702</f>
        <v>Standard</v>
      </c>
      <c r="J349">
        <f>SUMPRODUCT(MID(0&amp;feed!I702,LARGE(INDEX(ISNUMBER(--MID(feed!I702,ROW($1:$20),1))*
ROW($1:$20),0),ROW($1:$20))+1,1)*10^ROW($1:$20)/10)</f>
        <v>73</v>
      </c>
      <c r="K349">
        <f>SUMPRODUCT(MID(0&amp;feed!L702,LARGE(INDEX(ISNUMBER(--MID(feed!L702,ROW($1:$6),1))*
ROW($1:$6),0),ROW($1:$6))+1,1)*10^ROW($1:$6)/10)</f>
        <v>320</v>
      </c>
      <c r="L349">
        <f>SUMPRODUCT(MID(0&amp;feed!T702,LARGE(INDEX(ISNUMBER(--MID(feed!T702,ROW($1:$6),1))*
ROW($1:$6),0),ROW($1:$6))+1,1)*10^ROW($1:$6)/10)</f>
        <v>1</v>
      </c>
      <c r="M349" t="str">
        <f>feed!N702</f>
        <v>West Africa</v>
      </c>
      <c r="N349">
        <f>SUMPRODUCT(MID(0&amp;feed!U702,LARGE(INDEX(ISNUMBER(--MID(feed!U702,ROW($1:$6),1))*
ROW($1:$6),0),ROW($1:$6))+1,1)*10^ROW($1:$6)/10)</f>
        <v>0</v>
      </c>
      <c r="O349" t="str">
        <f>feed!O702</f>
        <v>Untapped</v>
      </c>
      <c r="P349" t="str">
        <f>feed!P702</f>
        <v>None</v>
      </c>
      <c r="Q349" s="4">
        <f>IFERROR(LEFT(SUMPRODUCT(MID(0&amp;feed!R702,LARGE(INDEX(ISNUMBER(--MID(feed!R702,ROW($1:$6),1))*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ROW($1:$6),0),ROW($1:$6))+1,1)*10^ROW($1:$6)/10))-1)*1,TRIM(LEFT(SUMPRODUCT(MID(0&amp;feed!R702,LARGE(INDEX(ISNUMBER(--MID(feed!R702,ROW($1:$6),1))*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ROW($1:$6),0),ROW($1:$6))+1,1)*10^ROW($1:$6)/10))-1)))</f>
        <v>2000</v>
      </c>
      <c r="R349" s="5">
        <f>feed!V702</f>
        <v>0</v>
      </c>
      <c r="S349" t="str">
        <f>feed!S702</f>
        <v>http://blocgame.com/stats.php?id=61364</v>
      </c>
      <c r="T349" s="5" t="str">
        <f>feed!W702</f>
        <v>Nice</v>
      </c>
      <c r="U349" s="5" t="str">
        <f>feed!X702</f>
        <v>3 Hundred Tons per month</v>
      </c>
      <c r="V349" s="5" t="str">
        <f>feed!Y702</f>
        <v>1 Mbbl per month</v>
      </c>
    </row>
    <row r="350" spans="1:22" hidden="1" x14ac:dyDescent="0.25">
      <c r="A350" t="str">
        <f>feed!A1000</f>
        <v>Memes Too Hard</v>
      </c>
      <c r="B350" t="str">
        <f>feed!B1000</f>
        <v>iTzDannyHD</v>
      </c>
      <c r="C350">
        <f>feed!K1000</f>
        <v>0</v>
      </c>
      <c r="D350">
        <f>SUMPRODUCT(MID(0&amp;feed!D1000,LARGE(INDEX(ISNUMBER(--MID(feed!D1000,ROW($1:$6),1))*
ROW($1:$6),0),ROW($1:$6))+1,1)*10^ROW($1:$6)/10)</f>
        <v>20</v>
      </c>
      <c r="E350">
        <f>SUMPRODUCT(MID(0&amp;feed!E1000,LARGE(INDEX(ISNUMBER(--MID(feed!E1000,ROW($1:$6),1))*
ROW($1:$6),0),ROW($1:$6))+1,1)*10^ROW($1:$6)/10)</f>
        <v>0</v>
      </c>
      <c r="F350" t="str">
        <f>feed!F1000</f>
        <v>Finest of the 19th century</v>
      </c>
      <c r="G350">
        <f>SUMPRODUCT(MID(0&amp;feed!G1000,LARGE(INDEX(ISNUMBER(--MID(feed!G1000,ROW($1:$6),1))*
ROW($1:$6),0),ROW($1:$6))+1,1)*10^ROW($1:$6)/10)</f>
        <v>0</v>
      </c>
      <c r="H350">
        <f>ROUNDDOWN(G350/4, 0)</f>
        <v>0</v>
      </c>
      <c r="I350" t="str">
        <f>feed!H1000</f>
        <v>Standard</v>
      </c>
      <c r="J350">
        <f>SUMPRODUCT(MID(0&amp;feed!I1000,LARGE(INDEX(ISNUMBER(--MID(feed!I1000,ROW($1:$20),1))*
ROW($1:$20),0),ROW($1:$20))+1,1)*10^ROW($1:$20)/10)</f>
        <v>73</v>
      </c>
      <c r="K350">
        <f>SUMPRODUCT(MID(0&amp;feed!L1000,LARGE(INDEX(ISNUMBER(--MID(feed!L1000,ROW($1:$6),1))*
ROW($1:$6),0),ROW($1:$6))+1,1)*10^ROW($1:$6)/10)</f>
        <v>315</v>
      </c>
      <c r="L350">
        <f>SUMPRODUCT(MID(0&amp;feed!T1000,LARGE(INDEX(ISNUMBER(--MID(feed!T1000,ROW($1:$6),1))*
ROW($1:$6),0),ROW($1:$6))+1,1)*10^ROW($1:$6)/10)</f>
        <v>0</v>
      </c>
      <c r="M350" t="str">
        <f>feed!N1000</f>
        <v>China</v>
      </c>
      <c r="N350">
        <f>SUMPRODUCT(MID(0&amp;feed!U1000,LARGE(INDEX(ISNUMBER(--MID(feed!U1000,ROW($1:$6),1))*
ROW($1:$6),0),ROW($1:$6))+1,1)*10^ROW($1:$6)/10)</f>
        <v>0</v>
      </c>
      <c r="O350" t="str">
        <f>feed!O1000</f>
        <v>Untapped</v>
      </c>
      <c r="P350" t="str">
        <f>feed!P1000</f>
        <v>None</v>
      </c>
      <c r="Q350" s="4">
        <f>IFERROR(LEFT(SUMPRODUCT(MID(0&amp;feed!R1000,LARGE(INDEX(ISNUMBER(--MID(feed!R1000,ROW($1:$6),1))*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ROW($1:$6),0),ROW($1:$6))+1,1)*10^ROW($1:$6)/10))-1)*1,TRIM(LEFT(SUMPRODUCT(MID(0&amp;feed!R1000,LARGE(INDEX(ISNUMBER(--MID(feed!R1000,ROW($1:$6),1))*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ROW($1:$6),0),ROW($1:$6))+1,1)*10^ROW($1:$6)/10))-1)))</f>
        <v>2000</v>
      </c>
      <c r="R350" s="5">
        <f>feed!V1000</f>
        <v>0</v>
      </c>
      <c r="S350" t="str">
        <f>feed!S1000</f>
        <v>http://blocgame.com/stats.php?id=47258</v>
      </c>
      <c r="T350" s="5" t="str">
        <f>feed!W1000</f>
        <v>Nice</v>
      </c>
      <c r="U350" s="5" t="str">
        <f>feed!X1000</f>
        <v>2 Hundred Tons per month</v>
      </c>
      <c r="V350" s="5">
        <f>feed!Y1000</f>
        <v>0</v>
      </c>
    </row>
    <row r="351" spans="1:22" hidden="1" x14ac:dyDescent="0.25">
      <c r="A351" t="str">
        <f>feed!A744</f>
        <v>Thirosia</v>
      </c>
      <c r="B351" t="str">
        <f>feed!B744</f>
        <v>Welvindagreat</v>
      </c>
      <c r="C351">
        <f>feed!K744</f>
        <v>0</v>
      </c>
      <c r="D351">
        <f>SUMPRODUCT(MID(0&amp;feed!D744,LARGE(INDEX(ISNUMBER(--MID(feed!D744,ROW($1:$6),1))*
ROW($1:$6),0),ROW($1:$6))+1,1)*10^ROW($1:$6)/10)</f>
        <v>24</v>
      </c>
      <c r="E351">
        <f>SUMPRODUCT(MID(0&amp;feed!E744,LARGE(INDEX(ISNUMBER(--MID(feed!E744,ROW($1:$6),1))*
ROW($1:$6),0),ROW($1:$6))+1,1)*10^ROW($1:$6)/10)</f>
        <v>0</v>
      </c>
      <c r="F351" t="str">
        <f>feed!F744</f>
        <v>First World War surplus</v>
      </c>
      <c r="G351">
        <f>SUMPRODUCT(MID(0&amp;feed!G744,LARGE(INDEX(ISNUMBER(--MID(feed!G744,ROW($1:$6),1))*
ROW($1:$6),0),ROW($1:$6))+1,1)*10^ROW($1:$6)/10)</f>
        <v>0</v>
      </c>
      <c r="H351">
        <f>ROUNDDOWN(G351/4, 0)</f>
        <v>0</v>
      </c>
      <c r="I351" t="str">
        <f>feed!H744</f>
        <v>Elite</v>
      </c>
      <c r="J351">
        <f>SUMPRODUCT(MID(0&amp;feed!I744,LARGE(INDEX(ISNUMBER(--MID(feed!I744,ROW($1:$20),1))*
ROW($1:$20),0),ROW($1:$20))+1,1)*10^ROW($1:$20)/10)</f>
        <v>73</v>
      </c>
      <c r="K351">
        <f>SUMPRODUCT(MID(0&amp;feed!L744,LARGE(INDEX(ISNUMBER(--MID(feed!L744,ROW($1:$6),1))*
ROW($1:$6),0),ROW($1:$6))+1,1)*10^ROW($1:$6)/10)</f>
        <v>320</v>
      </c>
      <c r="L351">
        <f>SUMPRODUCT(MID(0&amp;feed!T744,LARGE(INDEX(ISNUMBER(--MID(feed!T744,ROW($1:$6),1))*
ROW($1:$6),0),ROW($1:$6))+1,1)*10^ROW($1:$6)/10)</f>
        <v>0</v>
      </c>
      <c r="M351" t="str">
        <f>feed!N744</f>
        <v>Amazonia</v>
      </c>
      <c r="N351">
        <f>SUMPRODUCT(MID(0&amp;feed!U744,LARGE(INDEX(ISNUMBER(--MID(feed!U744,ROW($1:$6),1))*
ROW($1:$6),0),ROW($1:$6))+1,1)*10^ROW($1:$6)/10)</f>
        <v>0</v>
      </c>
      <c r="O351" t="str">
        <f>feed!O744</f>
        <v>Untapped</v>
      </c>
      <c r="P351" t="str">
        <f>feed!P744</f>
        <v>None</v>
      </c>
      <c r="Q351" s="4">
        <f>IFERROR(LEFT(SUMPRODUCT(MID(0&amp;feed!R744,LARGE(INDEX(ISNUMBER(--MID(feed!R744,ROW($1:$6),1))*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ROW($1:$6),0),ROW($1:$6))+1,1)*10^ROW($1:$6)/10))-1)*1,TRIM(LEFT(SUMPRODUCT(MID(0&amp;feed!R744,LARGE(INDEX(ISNUMBER(--MID(feed!R744,ROW($1:$6),1))*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ROW($1:$6),0),ROW($1:$6))+1,1)*10^ROW($1:$6)/10))-1)))</f>
        <v>1980</v>
      </c>
      <c r="R351" s="5">
        <f>feed!V744</f>
        <v>0</v>
      </c>
      <c r="S351" t="str">
        <f>feed!S744</f>
        <v>http://blocgame.com/stats.php?id=62850</v>
      </c>
      <c r="T351" s="5" t="str">
        <f>feed!W744</f>
        <v>Angelic</v>
      </c>
      <c r="U351" s="5" t="str">
        <f>feed!X744</f>
        <v>2 Hundred Tons per month</v>
      </c>
      <c r="V351" s="5">
        <f>feed!Y744</f>
        <v>0</v>
      </c>
    </row>
    <row r="352" spans="1:22" hidden="1" x14ac:dyDescent="0.25">
      <c r="A352" t="str">
        <f>feed!A1568</f>
        <v>Escrilia</v>
      </c>
      <c r="B352" t="str">
        <f>feed!B1568</f>
        <v>Rosdos</v>
      </c>
      <c r="C352">
        <f>feed!K1568</f>
        <v>0</v>
      </c>
      <c r="D352">
        <f>SUMPRODUCT(MID(0&amp;feed!D1568,LARGE(INDEX(ISNUMBER(--MID(feed!D1568,ROW($1:$6),1))*
ROW($1:$6),0),ROW($1:$6))+1,1)*10^ROW($1:$6)/10)</f>
        <v>14</v>
      </c>
      <c r="E352">
        <f>SUMPRODUCT(MID(0&amp;feed!E1568,LARGE(INDEX(ISNUMBER(--MID(feed!E1568,ROW($1:$6),1))*
ROW($1:$6),0),ROW($1:$6))+1,1)*10^ROW($1:$6)/10)</f>
        <v>0</v>
      </c>
      <c r="F352" t="str">
        <f>feed!F1568</f>
        <v>Finest of the 19th century</v>
      </c>
      <c r="G352">
        <f>SUMPRODUCT(MID(0&amp;feed!G1568,LARGE(INDEX(ISNUMBER(--MID(feed!G1568,ROW($1:$6),1))*
ROW($1:$6),0),ROW($1:$6))+1,1)*10^ROW($1:$6)/10)</f>
        <v>0</v>
      </c>
      <c r="H352">
        <f>ROUNDDOWN(G352/4, 0)</f>
        <v>0</v>
      </c>
      <c r="I352" t="str">
        <f>feed!H1568</f>
        <v>Poor</v>
      </c>
      <c r="J352">
        <f>SUMPRODUCT(MID(0&amp;feed!I1568,LARGE(INDEX(ISNUMBER(--MID(feed!I1568,ROW($1:$20),1))*
ROW($1:$20),0),ROW($1:$20))+1,1)*10^ROW($1:$20)/10)</f>
        <v>73</v>
      </c>
      <c r="K352">
        <f>SUMPRODUCT(MID(0&amp;feed!L1568,LARGE(INDEX(ISNUMBER(--MID(feed!L1568,ROW($1:$6),1))*
ROW($1:$6),0),ROW($1:$6))+1,1)*10^ROW($1:$6)/10)</f>
        <v>308</v>
      </c>
      <c r="L352">
        <f>SUMPRODUCT(MID(0&amp;feed!T1568,LARGE(INDEX(ISNUMBER(--MID(feed!T1568,ROW($1:$6),1))*
ROW($1:$6),0),ROW($1:$6))+1,1)*10^ROW($1:$6)/10)</f>
        <v>0</v>
      </c>
      <c r="M352" t="str">
        <f>feed!N1568</f>
        <v>East Indies</v>
      </c>
      <c r="N352">
        <f>SUMPRODUCT(MID(0&amp;feed!U1568,LARGE(INDEX(ISNUMBER(--MID(feed!U1568,ROW($1:$6),1))*
ROW($1:$6),0),ROW($1:$6))+1,1)*10^ROW($1:$6)/10)</f>
        <v>0</v>
      </c>
      <c r="O352" t="str">
        <f>feed!O1568</f>
        <v>Untapped</v>
      </c>
      <c r="P352" t="str">
        <f>feed!P1568</f>
        <v>None</v>
      </c>
      <c r="Q352" s="4">
        <f>IFERROR(LEFT(SUMPRODUCT(MID(0&amp;feed!R1568,LARGE(INDEX(ISNUMBER(--MID(feed!R1568,ROW($1:$6),1))*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ROW($1:$6),0),ROW($1:$6))+1,1)*10^ROW($1:$6)/10))-1)*1,TRIM(LEFT(SUMPRODUCT(MID(0&amp;feed!R1568,LARGE(INDEX(ISNUMBER(--MID(feed!R1568,ROW($1:$6),1))*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ROW($1:$6),0),ROW($1:$6))+1,1)*10^ROW($1:$6)/10))-1)))</f>
        <v>1960</v>
      </c>
      <c r="R352" s="5">
        <f>feed!V1568</f>
        <v>0</v>
      </c>
      <c r="S352" t="str">
        <f>feed!S1568</f>
        <v>http://blocgame.com/stats.php?id=57114</v>
      </c>
      <c r="T352" s="5" t="str">
        <f>feed!W1568</f>
        <v>Nice</v>
      </c>
      <c r="U352" s="5" t="str">
        <f>feed!X1568</f>
        <v>5 Hundred Tons per month</v>
      </c>
      <c r="V352" s="5">
        <f>feed!Y1568</f>
        <v>0</v>
      </c>
    </row>
    <row r="353" spans="1:22" hidden="1" x14ac:dyDescent="0.25">
      <c r="A353" t="str">
        <f>feed!A1823</f>
        <v>Loc Lac</v>
      </c>
      <c r="B353" t="str">
        <f>feed!B1823</f>
        <v>Doodle</v>
      </c>
      <c r="C353">
        <f>feed!K1823</f>
        <v>0</v>
      </c>
      <c r="D353">
        <f>SUMPRODUCT(MID(0&amp;feed!D1823,LARGE(INDEX(ISNUMBER(--MID(feed!D1823,ROW($1:$6),1))*
ROW($1:$6),0),ROW($1:$6))+1,1)*10^ROW($1:$6)/10)</f>
        <v>9</v>
      </c>
      <c r="E353">
        <f>SUMPRODUCT(MID(0&amp;feed!E1823,LARGE(INDEX(ISNUMBER(--MID(feed!E1823,ROW($1:$6),1))*
ROW($1:$6),0),ROW($1:$6))+1,1)*10^ROW($1:$6)/10)</f>
        <v>0</v>
      </c>
      <c r="F353" t="str">
        <f>feed!F1823</f>
        <v>Finest of the 19th century</v>
      </c>
      <c r="G353">
        <f>SUMPRODUCT(MID(0&amp;feed!G1823,LARGE(INDEX(ISNUMBER(--MID(feed!G1823,ROW($1:$6),1))*
ROW($1:$6),0),ROW($1:$6))+1,1)*10^ROW($1:$6)/10)</f>
        <v>0</v>
      </c>
      <c r="H353">
        <f>ROUNDDOWN(G353/4, 0)</f>
        <v>0</v>
      </c>
      <c r="I353" t="str">
        <f>feed!H1823</f>
        <v>Standard</v>
      </c>
      <c r="J353">
        <f>SUMPRODUCT(MID(0&amp;feed!I1823,LARGE(INDEX(ISNUMBER(--MID(feed!I1823,ROW($1:$20),1))*
ROW($1:$20),0),ROW($1:$20))+1,1)*10^ROW($1:$20)/10)</f>
        <v>73</v>
      </c>
      <c r="K353">
        <f>SUMPRODUCT(MID(0&amp;feed!L1823,LARGE(INDEX(ISNUMBER(--MID(feed!L1823,ROW($1:$6),1))*
ROW($1:$6),0),ROW($1:$6))+1,1)*10^ROW($1:$6)/10)</f>
        <v>284</v>
      </c>
      <c r="L353">
        <f>SUMPRODUCT(MID(0&amp;feed!T1823,LARGE(INDEX(ISNUMBER(--MID(feed!T1823,ROW($1:$6),1))*
ROW($1:$6),0),ROW($1:$6))+1,1)*10^ROW($1:$6)/10)</f>
        <v>0</v>
      </c>
      <c r="M353" t="str">
        <f>feed!N1823</f>
        <v>China</v>
      </c>
      <c r="N353">
        <f>SUMPRODUCT(MID(0&amp;feed!U1823,LARGE(INDEX(ISNUMBER(--MID(feed!U1823,ROW($1:$6),1))*
ROW($1:$6),0),ROW($1:$6))+1,1)*10^ROW($1:$6)/10)</f>
        <v>0</v>
      </c>
      <c r="O353" t="str">
        <f>feed!O1823</f>
        <v>Untapped</v>
      </c>
      <c r="P353" t="str">
        <f>feed!P1823</f>
        <v>None</v>
      </c>
      <c r="Q353" s="4">
        <f>IFERROR(LEFT(SUMPRODUCT(MID(0&amp;feed!R1823,LARGE(INDEX(ISNUMBER(--MID(feed!R1823,ROW($1:$6),1))*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ROW($1:$6),0),ROW($1:$6))+1,1)*10^ROW($1:$6)/10))-1)*1,TRIM(LEFT(SUMPRODUCT(MID(0&amp;feed!R1823,LARGE(INDEX(ISNUMBER(--MID(feed!R1823,ROW($1:$6),1))*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ROW($1:$6),0),ROW($1:$6))+1,1)*10^ROW($1:$6)/10))-1)))</f>
        <v>1633</v>
      </c>
      <c r="R353" s="5">
        <f>feed!V1823</f>
        <v>0</v>
      </c>
      <c r="S353" t="str">
        <f>feed!S1823</f>
        <v>http://blocgame.com/stats.php?id=63079</v>
      </c>
      <c r="T353" s="5" t="str">
        <f>feed!W1823</f>
        <v>Nice</v>
      </c>
      <c r="U353" s="5" t="str">
        <f>feed!X1823</f>
        <v>2 Hundred Tons per month</v>
      </c>
      <c r="V353" s="5">
        <f>feed!Y1823</f>
        <v>0</v>
      </c>
    </row>
    <row r="354" spans="1:22" hidden="1" x14ac:dyDescent="0.25">
      <c r="A354" t="str">
        <f>feed!A250</f>
        <v>British Egypt</v>
      </c>
      <c r="B354" t="str">
        <f>feed!B250</f>
        <v>Montgomery</v>
      </c>
      <c r="C354" t="str">
        <f>feed!K250</f>
        <v>Brotherhood of Nod</v>
      </c>
      <c r="D354">
        <f>SUMPRODUCT(MID(0&amp;feed!D250,LARGE(INDEX(ISNUMBER(--MID(feed!D250,ROW($1:$6),1))*
ROW($1:$6),0),ROW($1:$6))+1,1)*10^ROW($1:$6)/10)</f>
        <v>8</v>
      </c>
      <c r="E354">
        <f>SUMPRODUCT(MID(0&amp;feed!E250,LARGE(INDEX(ISNUMBER(--MID(feed!E250,ROW($1:$6),1))*
ROW($1:$6),0),ROW($1:$6))+1,1)*10^ROW($1:$6)/10)</f>
        <v>0</v>
      </c>
      <c r="F354" t="str">
        <f>feed!F250</f>
        <v>Finest of the 19th century</v>
      </c>
      <c r="G354">
        <f>SUMPRODUCT(MID(0&amp;feed!G250,LARGE(INDEX(ISNUMBER(--MID(feed!G250,ROW($1:$6),1))*
ROW($1:$6),0),ROW($1:$6))+1,1)*10^ROW($1:$6)/10)</f>
        <v>0</v>
      </c>
      <c r="H354">
        <f>ROUNDDOWN(G354/4, 0)</f>
        <v>0</v>
      </c>
      <c r="I354" t="str">
        <f>feed!H250</f>
        <v>Elite</v>
      </c>
      <c r="J354">
        <f>SUMPRODUCT(MID(0&amp;feed!I250,LARGE(INDEX(ISNUMBER(--MID(feed!I250,ROW($1:$20),1))*
ROW($1:$20),0),ROW($1:$20))+1,1)*10^ROW($1:$20)/10)</f>
        <v>4</v>
      </c>
      <c r="K354">
        <f>SUMPRODUCT(MID(0&amp;feed!L250,LARGE(INDEX(ISNUMBER(--MID(feed!L250,ROW($1:$6),1))*
ROW($1:$6),0),ROW($1:$6))+1,1)*10^ROW($1:$6)/10)</f>
        <v>354</v>
      </c>
      <c r="L354">
        <f>SUMPRODUCT(MID(0&amp;feed!T250,LARGE(INDEX(ISNUMBER(--MID(feed!T250,ROW($1:$6),1))*
ROW($1:$6),0),ROW($1:$6))+1,1)*10^ROW($1:$6)/10)</f>
        <v>1480</v>
      </c>
      <c r="M354" t="str">
        <f>feed!N250</f>
        <v>Egypt</v>
      </c>
      <c r="N354">
        <f>SUMPRODUCT(MID(0&amp;feed!U250,LARGE(INDEX(ISNUMBER(--MID(feed!U250,ROW($1:$6),1))*
ROW($1:$6),0),ROW($1:$6))+1,1)*10^ROW($1:$6)/10)</f>
        <v>0</v>
      </c>
      <c r="O354" t="str">
        <f>feed!O250</f>
        <v>Untapped</v>
      </c>
      <c r="P354" t="str">
        <f>feed!P250</f>
        <v>Small</v>
      </c>
      <c r="Q354" s="4">
        <f>IFERROR(LEFT(SUMPRODUCT(MID(0&amp;feed!R250,LARGE(INDEX(ISNUMBER(--MID(feed!R250,ROW($1:$6),1))*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ROW($1:$6),0),ROW($1:$6))+1,1)*10^ROW($1:$6)/10))-1)*1,TRIM(LEFT(SUMPRODUCT(MID(0&amp;feed!R250,LARGE(INDEX(ISNUMBER(--MID(feed!R250,ROW($1:$6),1))*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ROW($1:$6),0),ROW($1:$6))+1,1)*10^ROW($1:$6)/10))-1)))</f>
        <v>2425</v>
      </c>
      <c r="R354" s="5">
        <f>feed!V250</f>
        <v>0</v>
      </c>
      <c r="S354" t="str">
        <f>feed!S250</f>
        <v>http://blocgame.com/stats.php?id=45596</v>
      </c>
      <c r="T354" s="5" t="str">
        <f>feed!W250</f>
        <v>Normal</v>
      </c>
      <c r="U354" s="5" t="str">
        <f>feed!X250</f>
        <v>0 Hundred Tons per month</v>
      </c>
      <c r="V354" s="5">
        <f>feed!Y250</f>
        <v>0</v>
      </c>
    </row>
    <row r="355" spans="1:22" x14ac:dyDescent="0.25">
      <c r="A355" t="str">
        <f>feed!A18</f>
        <v>Tuonela</v>
      </c>
      <c r="B355" t="str">
        <f>feed!B18</f>
        <v>Beelzebub</v>
      </c>
      <c r="C355" t="str">
        <f>feed!K18</f>
        <v>The Order</v>
      </c>
      <c r="D355">
        <f>SUMPRODUCT(MID(0&amp;feed!D18,LARGE(INDEX(ISNUMBER(--MID(feed!D18,ROW($1:$6),1))*
ROW($1:$6),0),ROW($1:$6))+1,1)*10^ROW($1:$6)/10)</f>
        <v>37</v>
      </c>
      <c r="E355">
        <f>SUMPRODUCT(MID(0&amp;feed!E18,LARGE(INDEX(ISNUMBER(--MID(feed!E18,ROW($1:$6),1))*
ROW($1:$6),0),ROW($1:$6))+1,1)*10^ROW($1:$6)/10)</f>
        <v>0</v>
      </c>
      <c r="F355" t="str">
        <f>feed!F18</f>
        <v>First World War surplus</v>
      </c>
      <c r="G355">
        <f>SUMPRODUCT(MID(0&amp;feed!G18,LARGE(INDEX(ISNUMBER(--MID(feed!G18,ROW($1:$6),1))*
ROW($1:$6),0),ROW($1:$6))+1,1)*10^ROW($1:$6)/10)</f>
        <v>1</v>
      </c>
      <c r="H355">
        <f>ROUNDDOWN(G355/4, 0)</f>
        <v>0</v>
      </c>
      <c r="I355" t="str">
        <f>feed!H18</f>
        <v>Elite</v>
      </c>
      <c r="J355">
        <f>SUMPRODUCT(MID(0&amp;feed!I18,LARGE(INDEX(ISNUMBER(--MID(feed!I18,ROW($1:$20),1))*
ROW($1:$20),0),ROW($1:$20))+1,1)*10^ROW($1:$20)/10)</f>
        <v>4</v>
      </c>
      <c r="K355">
        <f>SUMPRODUCT(MID(0&amp;feed!L18,LARGE(INDEX(ISNUMBER(--MID(feed!L18,ROW($1:$6),1))*
ROW($1:$6),0),ROW($1:$6))+1,1)*10^ROW($1:$6)/10)</f>
        <v>471</v>
      </c>
      <c r="L355">
        <f>SUMPRODUCT(MID(0&amp;feed!T18,LARGE(INDEX(ISNUMBER(--MID(feed!T18,ROW($1:$6),1))*
ROW($1:$6),0),ROW($1:$6))+1,1)*10^ROW($1:$6)/10)</f>
        <v>50</v>
      </c>
      <c r="M355" t="str">
        <f>feed!N18</f>
        <v>The Subcontinent</v>
      </c>
      <c r="N355">
        <f>SUMPRODUCT(MID(0&amp;feed!U18,LARGE(INDEX(ISNUMBER(--MID(feed!U18,ROW($1:$6),1))*
ROW($1:$6),0),ROW($1:$6))+1,1)*10^ROW($1:$6)/10)</f>
        <v>0</v>
      </c>
      <c r="O355" t="str">
        <f>feed!O18</f>
        <v>Untapped</v>
      </c>
      <c r="P355" t="str">
        <f>feed!P18</f>
        <v>Mediocre</v>
      </c>
      <c r="Q355" s="4">
        <f>IFERROR(LEFT(SUMPRODUCT(MID(0&amp;feed!R18,LARGE(INDEX(ISNUMBER(--MID(feed!R18,ROW($1:$6),1))*
ROW($1:$6),0),ROW($1:$6))+1,1)*10^ROW($1:$6)/10), LEN(SUMPRODUCT(MID(0&amp;feed!R18,LARGE(INDEX(ISNUMBER(--MID(feed!R18,ROW($1:$6),1))*
ROW($1:$6),0),ROW($1:$6))+1,1)*10^ROW($1:$6)/10))-1)*1,TRIM(LEFT(SUMPRODUCT(MID(0&amp;feed!R18,LARGE(INDEX(ISNUMBER(--MID(feed!R18,ROW($1:$6),1))*
ROW($1:$6),0),ROW($1:$6))+1,1)*10^ROW($1:$6)/10), LEN(SUMPRODUCT(MID(0&amp;feed!R18,LARGE(INDEX(ISNUMBER(--MID(feed!R18,ROW($1:$6),1))*
ROW($1:$6),0),ROW($1:$6))+1,1)*10^ROW($1:$6)/10))-1)))</f>
        <v>2753</v>
      </c>
      <c r="R355" s="5">
        <f>feed!V18</f>
        <v>0</v>
      </c>
      <c r="S355" t="str">
        <f>feed!S18</f>
        <v>http://blocgame.com/stats.php?id=389</v>
      </c>
      <c r="T355" s="5" t="str">
        <f>feed!W18</f>
        <v>Normal</v>
      </c>
      <c r="U355" s="5" t="str">
        <f>feed!X18</f>
        <v>11 Hundred Tons per month</v>
      </c>
      <c r="V355" s="5" t="str">
        <f>feed!Y18</f>
        <v>1 Mbbl per month</v>
      </c>
    </row>
    <row r="356" spans="1:22" hidden="1" x14ac:dyDescent="0.25">
      <c r="A356" t="str">
        <f>feed!A1765</f>
        <v>Eazur</v>
      </c>
      <c r="B356" t="str">
        <f>feed!B1765</f>
        <v>Asyre</v>
      </c>
      <c r="C356">
        <f>feed!K1765</f>
        <v>0</v>
      </c>
      <c r="D356">
        <f>SUMPRODUCT(MID(0&amp;feed!D1765,LARGE(INDEX(ISNUMBER(--MID(feed!D1765,ROW($1:$6),1))*
ROW($1:$6),0),ROW($1:$6))+1,1)*10^ROW($1:$6)/10)</f>
        <v>27</v>
      </c>
      <c r="E356">
        <f>SUMPRODUCT(MID(0&amp;feed!E1765,LARGE(INDEX(ISNUMBER(--MID(feed!E1765,ROW($1:$6),1))*
ROW($1:$6),0),ROW($1:$6))+1,1)*10^ROW($1:$6)/10)</f>
        <v>0</v>
      </c>
      <c r="F356" t="str">
        <f>feed!F1765</f>
        <v>First World War surplus</v>
      </c>
      <c r="G356">
        <f>SUMPRODUCT(MID(0&amp;feed!G1765,LARGE(INDEX(ISNUMBER(--MID(feed!G1765,ROW($1:$6),1))*
ROW($1:$6),0),ROW($1:$6))+1,1)*10^ROW($1:$6)/10)</f>
        <v>0</v>
      </c>
      <c r="H356">
        <f>ROUNDDOWN(G356/4, 0)</f>
        <v>0</v>
      </c>
      <c r="I356" t="str">
        <f>feed!H1765</f>
        <v>Good</v>
      </c>
      <c r="J356">
        <f>SUMPRODUCT(MID(0&amp;feed!I1765,LARGE(INDEX(ISNUMBER(--MID(feed!I1765,ROW($1:$20),1))*
ROW($1:$20),0),ROW($1:$20))+1,1)*10^ROW($1:$20)/10)</f>
        <v>48</v>
      </c>
      <c r="K356">
        <f>SUMPRODUCT(MID(0&amp;feed!L1765,LARGE(INDEX(ISNUMBER(--MID(feed!L1765,ROW($1:$6),1))*
ROW($1:$6),0),ROW($1:$6))+1,1)*10^ROW($1:$6)/10)</f>
        <v>294</v>
      </c>
      <c r="L356">
        <f>SUMPRODUCT(MID(0&amp;feed!T1765,LARGE(INDEX(ISNUMBER(--MID(feed!T1765,ROW($1:$6),1))*
ROW($1:$6),0),ROW($1:$6))+1,1)*10^ROW($1:$6)/10)</f>
        <v>302</v>
      </c>
      <c r="M356" t="str">
        <f>feed!N1765</f>
        <v>Amazonia</v>
      </c>
      <c r="N356">
        <f>SUMPRODUCT(MID(0&amp;feed!U1765,LARGE(INDEX(ISNUMBER(--MID(feed!U1765,ROW($1:$6),1))*
ROW($1:$6),0),ROW($1:$6))+1,1)*10^ROW($1:$6)/10)</f>
        <v>0</v>
      </c>
      <c r="O356" t="str">
        <f>feed!O1765</f>
        <v>Untapped</v>
      </c>
      <c r="P356" t="str">
        <f>feed!P1765</f>
        <v>None</v>
      </c>
      <c r="Q356" s="4">
        <f>IFERROR(LEFT(SUMPRODUCT(MID(0&amp;feed!R1765,LARGE(INDEX(ISNUMBER(--MID(feed!R1765,ROW($1:$6),1))*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ROW($1:$6),0),ROW($1:$6))+1,1)*10^ROW($1:$6)/10))-1)*1,TRIM(LEFT(SUMPRODUCT(MID(0&amp;feed!R1765,LARGE(INDEX(ISNUMBER(--MID(feed!R1765,ROW($1:$6),1))*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ROW($1:$6),0),ROW($1:$6))+1,1)*10^ROW($1:$6)/10))-1)))</f>
        <v>2020</v>
      </c>
      <c r="R356" s="5">
        <f>feed!V1765</f>
        <v>0</v>
      </c>
      <c r="S356" t="str">
        <f>feed!S1765</f>
        <v>http://blocgame.com/stats.php?id=63327</v>
      </c>
      <c r="T356" s="5" t="str">
        <f>feed!W1765</f>
        <v>Isolated</v>
      </c>
      <c r="U356" s="5" t="str">
        <f>feed!X1765</f>
        <v>0 Hundred Tons per month</v>
      </c>
      <c r="V356" s="5" t="str">
        <f>feed!Y1765</f>
        <v>2 Mbbl per month</v>
      </c>
    </row>
    <row r="357" spans="1:22" hidden="1" x14ac:dyDescent="0.25">
      <c r="A357" t="str">
        <f>feed!A1498</f>
        <v>Francisquien</v>
      </c>
      <c r="B357" t="str">
        <f>feed!B1498</f>
        <v>Francis_Heldon</v>
      </c>
      <c r="C357">
        <f>feed!K1498</f>
        <v>0</v>
      </c>
      <c r="D357">
        <f>SUMPRODUCT(MID(0&amp;feed!D1498,LARGE(INDEX(ISNUMBER(--MID(feed!D1498,ROW($1:$6),1))*
ROW($1:$6),0),ROW($1:$6))+1,1)*10^ROW($1:$6)/10)</f>
        <v>20</v>
      </c>
      <c r="E357">
        <f>SUMPRODUCT(MID(0&amp;feed!E1498,LARGE(INDEX(ISNUMBER(--MID(feed!E1498,ROW($1:$6),1))*
ROW($1:$6),0),ROW($1:$6))+1,1)*10^ROW($1:$6)/10)</f>
        <v>0</v>
      </c>
      <c r="F357" t="str">
        <f>feed!F1498</f>
        <v>Finest of the 19th century</v>
      </c>
      <c r="G357">
        <f>SUMPRODUCT(MID(0&amp;feed!G1498,LARGE(INDEX(ISNUMBER(--MID(feed!G1498,ROW($1:$6),1))*
ROW($1:$6),0),ROW($1:$6))+1,1)*10^ROW($1:$6)/10)</f>
        <v>0</v>
      </c>
      <c r="H357">
        <f>ROUNDDOWN(G357/4, 0)</f>
        <v>0</v>
      </c>
      <c r="I357" t="str">
        <f>feed!H1498</f>
        <v>Standard</v>
      </c>
      <c r="J357">
        <f>SUMPRODUCT(MID(0&amp;feed!I1498,LARGE(INDEX(ISNUMBER(--MID(feed!I1498,ROW($1:$20),1))*
ROW($1:$20),0),ROW($1:$20))+1,1)*10^ROW($1:$20)/10)</f>
        <v>48</v>
      </c>
      <c r="K357">
        <f>SUMPRODUCT(MID(0&amp;feed!L1498,LARGE(INDEX(ISNUMBER(--MID(feed!L1498,ROW($1:$6),1))*
ROW($1:$6),0),ROW($1:$6))+1,1)*10^ROW($1:$6)/10)</f>
        <v>305</v>
      </c>
      <c r="L357">
        <f>SUMPRODUCT(MID(0&amp;feed!T1498,LARGE(INDEX(ISNUMBER(--MID(feed!T1498,ROW($1:$6),1))*
ROW($1:$6),0),ROW($1:$6))+1,1)*10^ROW($1:$6)/10)</f>
        <v>0</v>
      </c>
      <c r="M357" t="str">
        <f>feed!N1498</f>
        <v>China</v>
      </c>
      <c r="N357">
        <f>SUMPRODUCT(MID(0&amp;feed!U1498,LARGE(INDEX(ISNUMBER(--MID(feed!U1498,ROW($1:$6),1))*
ROW($1:$6),0),ROW($1:$6))+1,1)*10^ROW($1:$6)/10)</f>
        <v>0</v>
      </c>
      <c r="O357" t="str">
        <f>feed!O1498</f>
        <v>Untapped</v>
      </c>
      <c r="P357" t="str">
        <f>feed!P1498</f>
        <v>None</v>
      </c>
      <c r="Q357" s="4">
        <f>IFERROR(LEFT(SUMPRODUCT(MID(0&amp;feed!R1498,LARGE(INDEX(ISNUMBER(--MID(feed!R1498,ROW($1:$6),1))*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ROW($1:$6),0),ROW($1:$6))+1,1)*10^ROW($1:$6)/10))-1)*1,TRIM(LEFT(SUMPRODUCT(MID(0&amp;feed!R1498,LARGE(INDEX(ISNUMBER(--MID(feed!R1498,ROW($1:$6),1))*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ROW($1:$6),0),ROW($1:$6))+1,1)*10^ROW($1:$6)/10))-1)))</f>
        <v>2000</v>
      </c>
      <c r="R357" s="5">
        <f>feed!V1498</f>
        <v>0</v>
      </c>
      <c r="S357" t="str">
        <f>feed!S1498</f>
        <v>http://blocgame.com/stats.php?id=63421</v>
      </c>
      <c r="T357" s="5" t="str">
        <f>feed!W1498</f>
        <v>Nice</v>
      </c>
      <c r="U357" s="5" t="str">
        <f>feed!X1498</f>
        <v>1 Hundred Tons per month</v>
      </c>
      <c r="V357" s="5">
        <f>feed!Y1498</f>
        <v>0</v>
      </c>
    </row>
    <row r="358" spans="1:22" hidden="1" x14ac:dyDescent="0.25">
      <c r="A358" t="str">
        <f>feed!A174</f>
        <v>Nuketown</v>
      </c>
      <c r="B358" t="str">
        <f>feed!B174</f>
        <v>Blobby78</v>
      </c>
      <c r="C358" t="str">
        <f>feed!K174</f>
        <v>The High Council</v>
      </c>
      <c r="D358">
        <f>SUMPRODUCT(MID(0&amp;feed!D174,LARGE(INDEX(ISNUMBER(--MID(feed!D174,ROW($1:$6),1))*
ROW($1:$6),0),ROW($1:$6))+1,1)*10^ROW($1:$6)/10)</f>
        <v>37</v>
      </c>
      <c r="E358">
        <f>SUMPRODUCT(MID(0&amp;feed!E174,LARGE(INDEX(ISNUMBER(--MID(feed!E174,ROW($1:$6),1))*
ROW($1:$6),0),ROW($1:$6))+1,1)*10^ROW($1:$6)/10)</f>
        <v>0</v>
      </c>
      <c r="F358" t="str">
        <f>feed!F174</f>
        <v>First World War surplus</v>
      </c>
      <c r="G358">
        <f>SUMPRODUCT(MID(0&amp;feed!G174,LARGE(INDEX(ISNUMBER(--MID(feed!G174,ROW($1:$6),1))*
ROW($1:$6),0),ROW($1:$6))+1,1)*10^ROW($1:$6)/10)</f>
        <v>0</v>
      </c>
      <c r="H358">
        <f>ROUNDDOWN(G358/4, 0)</f>
        <v>0</v>
      </c>
      <c r="I358" t="str">
        <f>feed!H174</f>
        <v>Elite</v>
      </c>
      <c r="J358">
        <f>SUMPRODUCT(MID(0&amp;feed!I174,LARGE(INDEX(ISNUMBER(--MID(feed!I174,ROW($1:$20),1))*
ROW($1:$20),0),ROW($1:$20))+1,1)*10^ROW($1:$20)/10)</f>
        <v>8</v>
      </c>
      <c r="K358">
        <f>SUMPRODUCT(MID(0&amp;feed!L174,LARGE(INDEX(ISNUMBER(--MID(feed!L174,ROW($1:$6),1))*
ROW($1:$6),0),ROW($1:$6))+1,1)*10^ROW($1:$6)/10)</f>
        <v>363</v>
      </c>
      <c r="L358">
        <f>SUMPRODUCT(MID(0&amp;feed!T174,LARGE(INDEX(ISNUMBER(--MID(feed!T174,ROW($1:$6),1))*
ROW($1:$6),0),ROW($1:$6))+1,1)*10^ROW($1:$6)/10)</f>
        <v>6034</v>
      </c>
      <c r="M358" t="str">
        <f>feed!N174</f>
        <v>Egypt</v>
      </c>
      <c r="N358">
        <f>SUMPRODUCT(MID(0&amp;feed!U174,LARGE(INDEX(ISNUMBER(--MID(feed!U174,ROW($1:$6),1))*
ROW($1:$6),0),ROW($1:$6))+1,1)*10^ROW($1:$6)/10)</f>
        <v>0</v>
      </c>
      <c r="O358" t="str">
        <f>feed!O174</f>
        <v>Untapped</v>
      </c>
      <c r="P358" t="str">
        <f>feed!P174</f>
        <v>Small</v>
      </c>
      <c r="Q358" s="4">
        <f>IFERROR(LEFT(SUMPRODUCT(MID(0&amp;feed!R174,LARGE(INDEX(ISNUMBER(--MID(feed!R174,ROW($1:$6),1))*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ROW($1:$6),0),ROW($1:$6))+1,1)*10^ROW($1:$6)/10))-1)*1,TRIM(LEFT(SUMPRODUCT(MID(0&amp;feed!R174,LARGE(INDEX(ISNUMBER(--MID(feed!R174,ROW($1:$6),1))*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ROW($1:$6),0),ROW($1:$6))+1,1)*10^ROW($1:$6)/10))-1)))</f>
        <v>2396</v>
      </c>
      <c r="R358" s="5">
        <f>feed!V174</f>
        <v>0</v>
      </c>
      <c r="S358" t="str">
        <f>feed!S174</f>
        <v>http://blocgame.com/stats.php?id=59614</v>
      </c>
      <c r="T358" s="5" t="str">
        <f>feed!W174</f>
        <v>Nice</v>
      </c>
      <c r="U358" s="5" t="str">
        <f>feed!X174</f>
        <v>1 Hundred Tons per month</v>
      </c>
      <c r="V358" s="5" t="str">
        <f>feed!Y174</f>
        <v>1 Mbbl per month</v>
      </c>
    </row>
    <row r="359" spans="1:22" hidden="1" x14ac:dyDescent="0.25">
      <c r="A359" t="str">
        <f>feed!A175</f>
        <v>Derse Moon</v>
      </c>
      <c r="B359" t="str">
        <f>feed!B175</f>
        <v>Jack Noir</v>
      </c>
      <c r="C359" t="str">
        <f>feed!K175</f>
        <v>The Order</v>
      </c>
      <c r="D359">
        <f>SUMPRODUCT(MID(0&amp;feed!D175,LARGE(INDEX(ISNUMBER(--MID(feed!D175,ROW($1:$6),1))*
ROW($1:$6),0),ROW($1:$6))+1,1)*10^ROW($1:$6)/10)</f>
        <v>59</v>
      </c>
      <c r="E359">
        <f>SUMPRODUCT(MID(0&amp;feed!E175,LARGE(INDEX(ISNUMBER(--MID(feed!E175,ROW($1:$6),1))*
ROW($1:$6),0),ROW($1:$6))+1,1)*10^ROW($1:$6)/10)</f>
        <v>1</v>
      </c>
      <c r="F359" t="str">
        <f>feed!F175</f>
        <v>First World War surplus</v>
      </c>
      <c r="G359">
        <f>SUMPRODUCT(MID(0&amp;feed!G175,LARGE(INDEX(ISNUMBER(--MID(feed!G175,ROW($1:$6),1))*
ROW($1:$6),0),ROW($1:$6))+1,1)*10^ROW($1:$6)/10)</f>
        <v>5</v>
      </c>
      <c r="H359">
        <f>ROUNDDOWN(G359/4, 0)</f>
        <v>1</v>
      </c>
      <c r="I359" t="str">
        <f>feed!H175</f>
        <v>Elite</v>
      </c>
      <c r="J359">
        <f>SUMPRODUCT(MID(0&amp;feed!I175,LARGE(INDEX(ISNUMBER(--MID(feed!I175,ROW($1:$20),1))*
ROW($1:$20),0),ROW($1:$20))+1,1)*10^ROW($1:$20)/10)</f>
        <v>4</v>
      </c>
      <c r="K359">
        <f>SUMPRODUCT(MID(0&amp;feed!L175,LARGE(INDEX(ISNUMBER(--MID(feed!L175,ROW($1:$6),1))*
ROW($1:$6),0),ROW($1:$6))+1,1)*10^ROW($1:$6)/10)</f>
        <v>370</v>
      </c>
      <c r="L359">
        <f>SUMPRODUCT(MID(0&amp;feed!T175,LARGE(INDEX(ISNUMBER(--MID(feed!T175,ROW($1:$6),1))*
ROW($1:$6),0),ROW($1:$6))+1,1)*10^ROW($1:$6)/10)</f>
        <v>15405</v>
      </c>
      <c r="M359" t="str">
        <f>feed!N175</f>
        <v>Egypt</v>
      </c>
      <c r="N359">
        <f>SUMPRODUCT(MID(0&amp;feed!U175,LARGE(INDEX(ISNUMBER(--MID(feed!U175,ROW($1:$6),1))*
ROW($1:$6),0),ROW($1:$6))+1,1)*10^ROW($1:$6)/10)</f>
        <v>0</v>
      </c>
      <c r="O359">
        <f>feed!O175</f>
        <v>0</v>
      </c>
      <c r="P359" t="str">
        <f>feed!P175</f>
        <v>Very Powerful</v>
      </c>
      <c r="Q359" s="4">
        <f>IFERROR(LEFT(SUMPRODUCT(MID(0&amp;feed!R175,LARGE(INDEX(ISNUMBER(--MID(feed!R175,ROW($1:$6),1))*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ROW($1:$6),0),ROW($1:$6))+1,1)*10^ROW($1:$6)/10))-1)*1,TRIM(LEFT(SUMPRODUCT(MID(0&amp;feed!R175,LARGE(INDEX(ISNUMBER(--MID(feed!R175,ROW($1:$6),1))*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ROW($1:$6),0),ROW($1:$6))+1,1)*10^ROW($1:$6)/10))-1)))</f>
        <v>2419</v>
      </c>
      <c r="R359" s="5">
        <f>feed!V175</f>
        <v>0</v>
      </c>
      <c r="S359" t="str">
        <f>feed!S175</f>
        <v>http://blocgame.com/stats.php?id=62965</v>
      </c>
      <c r="T359" s="5" t="str">
        <f>feed!W175</f>
        <v>Nice</v>
      </c>
      <c r="U359" s="5" t="str">
        <f>feed!X175</f>
        <v>27 Hundred Tons per month</v>
      </c>
      <c r="V359" s="5" t="str">
        <f>feed!Y175</f>
        <v>27 Mbbl per month</v>
      </c>
    </row>
    <row r="360" spans="1:22" hidden="1" x14ac:dyDescent="0.25">
      <c r="A360" t="str">
        <f>feed!A246</f>
        <v>Sun Kingdom</v>
      </c>
      <c r="B360" t="str">
        <f>feed!B246</f>
        <v>Ahmed Habib</v>
      </c>
      <c r="C360" t="str">
        <f>feed!K246</f>
        <v>The Order</v>
      </c>
      <c r="D360">
        <f>SUMPRODUCT(MID(0&amp;feed!D246,LARGE(INDEX(ISNUMBER(--MID(feed!D246,ROW($1:$6),1))*
ROW($1:$6),0),ROW($1:$6))+1,1)*10^ROW($1:$6)/10)</f>
        <v>35</v>
      </c>
      <c r="E360">
        <f>SUMPRODUCT(MID(0&amp;feed!E246,LARGE(INDEX(ISNUMBER(--MID(feed!E246,ROW($1:$6),1))*
ROW($1:$6),0),ROW($1:$6))+1,1)*10^ROW($1:$6)/10)</f>
        <v>0</v>
      </c>
      <c r="F360" t="str">
        <f>feed!F246</f>
        <v>First World War surplus</v>
      </c>
      <c r="G360">
        <f>SUMPRODUCT(MID(0&amp;feed!G246,LARGE(INDEX(ISNUMBER(--MID(feed!G246,ROW($1:$6),1))*
ROW($1:$6),0),ROW($1:$6))+1,1)*10^ROW($1:$6)/10)</f>
        <v>2</v>
      </c>
      <c r="H360">
        <f>ROUNDDOWN(G360/4, 0)</f>
        <v>0</v>
      </c>
      <c r="I360" t="str">
        <f>feed!H246</f>
        <v>Elite</v>
      </c>
      <c r="J360">
        <f>SUMPRODUCT(MID(0&amp;feed!I246,LARGE(INDEX(ISNUMBER(--MID(feed!I246,ROW($1:$20),1))*
ROW($1:$20),0),ROW($1:$20))+1,1)*10^ROW($1:$20)/10)</f>
        <v>1</v>
      </c>
      <c r="K360">
        <f>SUMPRODUCT(MID(0&amp;feed!L246,LARGE(INDEX(ISNUMBER(--MID(feed!L246,ROW($1:$6),1))*
ROW($1:$6),0),ROW($1:$6))+1,1)*10^ROW($1:$6)/10)</f>
        <v>355</v>
      </c>
      <c r="L360">
        <f>SUMPRODUCT(MID(0&amp;feed!T246,LARGE(INDEX(ISNUMBER(--MID(feed!T246,ROW($1:$6),1))*
ROW($1:$6),0),ROW($1:$6))+1,1)*10^ROW($1:$6)/10)</f>
        <v>4193</v>
      </c>
      <c r="M360" t="str">
        <f>feed!N246</f>
        <v>Egypt</v>
      </c>
      <c r="N360">
        <f>SUMPRODUCT(MID(0&amp;feed!U246,LARGE(INDEX(ISNUMBER(--MID(feed!U246,ROW($1:$6),1))*
ROW($1:$6),0),ROW($1:$6))+1,1)*10^ROW($1:$6)/10)</f>
        <v>0</v>
      </c>
      <c r="O360" t="str">
        <f>feed!O246</f>
        <v>Plentiful</v>
      </c>
      <c r="P360" t="str">
        <f>feed!P246</f>
        <v>Small</v>
      </c>
      <c r="Q360" s="4">
        <f>IFERROR(LEFT(SUMPRODUCT(MID(0&amp;feed!R246,LARGE(INDEX(ISNUMBER(--MID(feed!R246,ROW($1:$6),1))*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ROW($1:$6),0),ROW($1:$6))+1,1)*10^ROW($1:$6)/10))-1)*1,TRIM(LEFT(SUMPRODUCT(MID(0&amp;feed!R246,LARGE(INDEX(ISNUMBER(--MID(feed!R246,ROW($1:$6),1))*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ROW($1:$6),0),ROW($1:$6))+1,1)*10^ROW($1:$6)/10))-1)))</f>
        <v>2382</v>
      </c>
      <c r="R360" s="5">
        <f>feed!V246</f>
        <v>0</v>
      </c>
      <c r="S360" t="str">
        <f>feed!S246</f>
        <v>http://blocgame.com/stats.php?id=5936</v>
      </c>
      <c r="T360" s="5" t="str">
        <f>feed!W246</f>
        <v>Nice</v>
      </c>
      <c r="U360" s="5" t="str">
        <f>feed!X246</f>
        <v>11 Hundred Tons per month</v>
      </c>
      <c r="V360" s="5" t="str">
        <f>feed!Y246</f>
        <v>11 Mbbl per month</v>
      </c>
    </row>
    <row r="361" spans="1:22" hidden="1" x14ac:dyDescent="0.25">
      <c r="A361" t="str">
        <f>feed!A8</f>
        <v>Morjei</v>
      </c>
      <c r="B361" t="str">
        <f>feed!B8</f>
        <v>FlairWoW</v>
      </c>
      <c r="C361" t="str">
        <f>feed!K8</f>
        <v>Brotherhood of Zion</v>
      </c>
      <c r="D361">
        <f>SUMPRODUCT(MID(0&amp;feed!D8,LARGE(INDEX(ISNUMBER(--MID(feed!D8,ROW($1:$6),1))*
ROW($1:$6),0),ROW($1:$6))+1,1)*10^ROW($1:$6)/10)</f>
        <v>52</v>
      </c>
      <c r="E361">
        <f>SUMPRODUCT(MID(0&amp;feed!E8,LARGE(INDEX(ISNUMBER(--MID(feed!E8,ROW($1:$6),1))*
ROW($1:$6),0),ROW($1:$6))+1,1)*10^ROW($1:$6)/10)</f>
        <v>0</v>
      </c>
      <c r="F361" t="str">
        <f>feed!F8</f>
        <v>First World War surplus</v>
      </c>
      <c r="G361">
        <f>SUMPRODUCT(MID(0&amp;feed!G8,LARGE(INDEX(ISNUMBER(--MID(feed!G8,ROW($1:$6),1))*
ROW($1:$6),0),ROW($1:$6))+1,1)*10^ROW($1:$6)/10)</f>
        <v>1</v>
      </c>
      <c r="H361">
        <f>ROUNDDOWN(G361/4, 0)</f>
        <v>0</v>
      </c>
      <c r="I361" t="str">
        <f>feed!H8</f>
        <v>Good</v>
      </c>
      <c r="J361">
        <f>SUMPRODUCT(MID(0&amp;feed!I8,LARGE(INDEX(ISNUMBER(--MID(feed!I8,ROW($1:$20),1))*
ROW($1:$20),0),ROW($1:$20))+1,1)*10^ROW($1:$20)/10)</f>
        <v>0</v>
      </c>
      <c r="K361">
        <f>SUMPRODUCT(MID(0&amp;feed!L8,LARGE(INDEX(ISNUMBER(--MID(feed!L8,ROW($1:$6),1))*
ROW($1:$6),0),ROW($1:$6))+1,1)*10^ROW($1:$6)/10)</f>
        <v>498</v>
      </c>
      <c r="L361">
        <f>SUMPRODUCT(MID(0&amp;feed!T8,LARGE(INDEX(ISNUMBER(--MID(feed!T8,ROW($1:$6),1))*
ROW($1:$6),0),ROW($1:$6))+1,1)*10^ROW($1:$6)/10)</f>
        <v>100</v>
      </c>
      <c r="M361" t="str">
        <f>feed!N8</f>
        <v>Indochina</v>
      </c>
      <c r="N361">
        <f>SUMPRODUCT(MID(0&amp;feed!U8,LARGE(INDEX(ISNUMBER(--MID(feed!U8,ROW($1:$6),1))*
ROW($1:$6),0),ROW($1:$6))+1,1)*10^ROW($1:$6)/10)</f>
        <v>0</v>
      </c>
      <c r="O361" t="str">
        <f>feed!O8</f>
        <v>Plentiful</v>
      </c>
      <c r="P361" t="str">
        <f>feed!P8</f>
        <v>Meagre</v>
      </c>
      <c r="Q361" s="4">
        <f>IFERROR(LEFT(SUMPRODUCT(MID(0&amp;feed!R8,LARGE(INDEX(ISNUMBER(--MID(feed!R8,ROW($1:$6),1))*
ROW($1:$6),0),ROW($1:$6))+1,1)*10^ROW($1:$6)/10), LEN(SUMPRODUCT(MID(0&amp;feed!R8,LARGE(INDEX(ISNUMBER(--MID(feed!R8,ROW($1:$6),1))*
ROW($1:$6),0),ROW($1:$6))+1,1)*10^ROW($1:$6)/10))-1)*1,TRIM(LEFT(SUMPRODUCT(MID(0&amp;feed!R8,LARGE(INDEX(ISNUMBER(--MID(feed!R8,ROW($1:$6),1))*
ROW($1:$6),0),ROW($1:$6))+1,1)*10^ROW($1:$6)/10), LEN(SUMPRODUCT(MID(0&amp;feed!R8,LARGE(INDEX(ISNUMBER(--MID(feed!R8,ROW($1:$6),1))*
ROW($1:$6),0),ROW($1:$6))+1,1)*10^ROW($1:$6)/10))-1)))</f>
        <v>3165</v>
      </c>
      <c r="R361" s="5">
        <f>feed!V8</f>
        <v>0</v>
      </c>
      <c r="S361" t="str">
        <f>feed!S8</f>
        <v>http://blocgame.com/stats.php?id=53068</v>
      </c>
      <c r="T361" s="5" t="str">
        <f>feed!W8</f>
        <v>Good</v>
      </c>
      <c r="U361" s="5" t="str">
        <f>feed!X8</f>
        <v>10 Hundred Tons per month</v>
      </c>
      <c r="V361" s="5" t="str">
        <f>feed!Y8</f>
        <v>1 Mbbl per month</v>
      </c>
    </row>
    <row r="362" spans="1:22" x14ac:dyDescent="0.25">
      <c r="A362" t="str">
        <f>feed!A19</f>
        <v>Jangkong</v>
      </c>
      <c r="B362" t="str">
        <f>feed!B19</f>
        <v>Bendahara H</v>
      </c>
      <c r="C362" t="str">
        <f>feed!K19</f>
        <v>The Order</v>
      </c>
      <c r="D362">
        <f>SUMPRODUCT(MID(0&amp;feed!D19,LARGE(INDEX(ISNUMBER(--MID(feed!D19,ROW($1:$6),1))*
ROW($1:$6),0),ROW($1:$6))+1,1)*10^ROW($1:$6)/10)</f>
        <v>10</v>
      </c>
      <c r="E362">
        <f>SUMPRODUCT(MID(0&amp;feed!E19,LARGE(INDEX(ISNUMBER(--MID(feed!E19,ROW($1:$6),1))*
ROW($1:$6),0),ROW($1:$6))+1,1)*10^ROW($1:$6)/10)</f>
        <v>0</v>
      </c>
      <c r="F362" t="str">
        <f>feed!F19</f>
        <v>Finest of the 19th century</v>
      </c>
      <c r="G362">
        <f>SUMPRODUCT(MID(0&amp;feed!G19,LARGE(INDEX(ISNUMBER(--MID(feed!G19,ROW($1:$6),1))*
ROW($1:$6),0),ROW($1:$6))+1,1)*10^ROW($1:$6)/10)</f>
        <v>1</v>
      </c>
      <c r="H362">
        <f>ROUNDDOWN(G362/4, 0)</f>
        <v>0</v>
      </c>
      <c r="I362" t="str">
        <f>feed!H19</f>
        <v>Elite</v>
      </c>
      <c r="J362">
        <f>SUMPRODUCT(MID(0&amp;feed!I19,LARGE(INDEX(ISNUMBER(--MID(feed!I19,ROW($1:$20),1))*
ROW($1:$20),0),ROW($1:$20))+1,1)*10^ROW($1:$20)/10)</f>
        <v>11</v>
      </c>
      <c r="K362">
        <f>SUMPRODUCT(MID(0&amp;feed!L19,LARGE(INDEX(ISNUMBER(--MID(feed!L19,ROW($1:$6),1))*
ROW($1:$6),0),ROW($1:$6))+1,1)*10^ROW($1:$6)/10)</f>
        <v>470</v>
      </c>
      <c r="L362">
        <f>SUMPRODUCT(MID(0&amp;feed!T19,LARGE(INDEX(ISNUMBER(--MID(feed!T19,ROW($1:$6),1))*
ROW($1:$6),0),ROW($1:$6))+1,1)*10^ROW($1:$6)/10)</f>
        <v>248</v>
      </c>
      <c r="M362" t="str">
        <f>feed!N19</f>
        <v>East Indies</v>
      </c>
      <c r="N362">
        <f>SUMPRODUCT(MID(0&amp;feed!U19,LARGE(INDEX(ISNUMBER(--MID(feed!U19,ROW($1:$6),1))*
ROW($1:$6),0),ROW($1:$6))+1,1)*10^ROW($1:$6)/10)</f>
        <v>0</v>
      </c>
      <c r="O362" t="str">
        <f>feed!O19</f>
        <v>Untapped</v>
      </c>
      <c r="P362" t="str">
        <f>feed!P19</f>
        <v>Meagre</v>
      </c>
      <c r="Q362" s="4">
        <f>IFERROR(LEFT(SUMPRODUCT(MID(0&amp;feed!R19,LARGE(INDEX(ISNUMBER(--MID(feed!R19,ROW($1:$6),1))*
ROW($1:$6),0),ROW($1:$6))+1,1)*10^ROW($1:$6)/10), LEN(SUMPRODUCT(MID(0&amp;feed!R19,LARGE(INDEX(ISNUMBER(--MID(feed!R19,ROW($1:$6),1))*
ROW($1:$6),0),ROW($1:$6))+1,1)*10^ROW($1:$6)/10))-1)*1,TRIM(LEFT(SUMPRODUCT(MID(0&amp;feed!R19,LARGE(INDEX(ISNUMBER(--MID(feed!R19,ROW($1:$6),1))*
ROW($1:$6),0),ROW($1:$6))+1,1)*10^ROW($1:$6)/10), LEN(SUMPRODUCT(MID(0&amp;feed!R19,LARGE(INDEX(ISNUMBER(--MID(feed!R19,ROW($1:$6),1))*
ROW($1:$6),0),ROW($1:$6))+1,1)*10^ROW($1:$6)/10))-1)))</f>
        <v>2765</v>
      </c>
      <c r="R362" s="5">
        <f>feed!V19</f>
        <v>0</v>
      </c>
      <c r="S362" t="str">
        <f>feed!S19</f>
        <v>http://blocgame.com/stats.php?id=62287</v>
      </c>
      <c r="T362" s="5" t="str">
        <f>feed!W19</f>
        <v>Good</v>
      </c>
      <c r="U362" s="5" t="str">
        <f>feed!X19</f>
        <v>8 Hundred Tons per month</v>
      </c>
      <c r="V362" s="5" t="str">
        <f>feed!Y19</f>
        <v>5 Mbbl per month</v>
      </c>
    </row>
    <row r="363" spans="1:22" hidden="1" x14ac:dyDescent="0.25">
      <c r="A363" t="str">
        <f>feed!A64</f>
        <v>Syphirious</v>
      </c>
      <c r="B363" t="str">
        <f>feed!B64</f>
        <v>Doxal</v>
      </c>
      <c r="C363" t="str">
        <f>feed!K64</f>
        <v>Interpol</v>
      </c>
      <c r="D363">
        <f>SUMPRODUCT(MID(0&amp;feed!D64,LARGE(INDEX(ISNUMBER(--MID(feed!D64,ROW($1:$6),1))*
ROW($1:$6),0),ROW($1:$6))+1,1)*10^ROW($1:$6)/10)</f>
        <v>39</v>
      </c>
      <c r="E363">
        <f>SUMPRODUCT(MID(0&amp;feed!E64,LARGE(INDEX(ISNUMBER(--MID(feed!E64,ROW($1:$6),1))*
ROW($1:$6),0),ROW($1:$6))+1,1)*10^ROW($1:$6)/10)</f>
        <v>0</v>
      </c>
      <c r="F363" t="str">
        <f>feed!F64</f>
        <v>First World War surplus</v>
      </c>
      <c r="G363">
        <f>SUMPRODUCT(MID(0&amp;feed!G64,LARGE(INDEX(ISNUMBER(--MID(feed!G64,ROW($1:$6),1))*
ROW($1:$6),0),ROW($1:$6))+1,1)*10^ROW($1:$6)/10)</f>
        <v>1</v>
      </c>
      <c r="H363">
        <f>ROUNDDOWN(G363/4, 0)</f>
        <v>0</v>
      </c>
      <c r="I363" t="str">
        <f>feed!H64</f>
        <v>Elite</v>
      </c>
      <c r="J363">
        <f>SUMPRODUCT(MID(0&amp;feed!I64,LARGE(INDEX(ISNUMBER(--MID(feed!I64,ROW($1:$20),1))*
ROW($1:$20),0),ROW($1:$20))+1,1)*10^ROW($1:$20)/10)</f>
        <v>8</v>
      </c>
      <c r="K363">
        <f>SUMPRODUCT(MID(0&amp;feed!L64,LARGE(INDEX(ISNUMBER(--MID(feed!L64,ROW($1:$6),1))*
ROW($1:$6),0),ROW($1:$6))+1,1)*10^ROW($1:$6)/10)</f>
        <v>419</v>
      </c>
      <c r="L363">
        <f>SUMPRODUCT(MID(0&amp;feed!T64,LARGE(INDEX(ISNUMBER(--MID(feed!T64,ROW($1:$6),1))*
ROW($1:$6),0),ROW($1:$6))+1,1)*10^ROW($1:$6)/10)</f>
        <v>2827</v>
      </c>
      <c r="M363" t="str">
        <f>feed!N64</f>
        <v>Mesopotamia</v>
      </c>
      <c r="N363">
        <f>SUMPRODUCT(MID(0&amp;feed!U64,LARGE(INDEX(ISNUMBER(--MID(feed!U64,ROW($1:$6),1))*
ROW($1:$6),0),ROW($1:$6))+1,1)*10^ROW($1:$6)/10)</f>
        <v>0</v>
      </c>
      <c r="O363" t="str">
        <f>feed!O64</f>
        <v>Untapped</v>
      </c>
      <c r="P363" t="str">
        <f>feed!P64</f>
        <v>Meagre</v>
      </c>
      <c r="Q363" s="4">
        <f>IFERROR(LEFT(SUMPRODUCT(MID(0&amp;feed!R64,LARGE(INDEX(ISNUMBER(--MID(feed!R64,ROW($1:$6),1))*
ROW($1:$6),0),ROW($1:$6))+1,1)*10^ROW($1:$6)/10), LEN(SUMPRODUCT(MID(0&amp;feed!R64,LARGE(INDEX(ISNUMBER(--MID(feed!R64,ROW($1:$6),1))*
ROW($1:$6),0),ROW($1:$6))+1,1)*10^ROW($1:$6)/10))-1)*1,TRIM(LEFT(SUMPRODUCT(MID(0&amp;feed!R64,LARGE(INDEX(ISNUMBER(--MID(feed!R64,ROW($1:$6),1))*
ROW($1:$6),0),ROW($1:$6))+1,1)*10^ROW($1:$6)/10), LEN(SUMPRODUCT(MID(0&amp;feed!R64,LARGE(INDEX(ISNUMBER(--MID(feed!R64,ROW($1:$6),1))*
ROW($1:$6),0),ROW($1:$6))+1,1)*10^ROW($1:$6)/10))-1)))</f>
        <v>2756</v>
      </c>
      <c r="R363" s="5">
        <f>feed!V64</f>
        <v>0</v>
      </c>
      <c r="S363" t="str">
        <f>feed!S64</f>
        <v>http://blocgame.com/stats.php?id=59670</v>
      </c>
      <c r="T363" s="5" t="str">
        <f>feed!W64</f>
        <v>Normal</v>
      </c>
      <c r="U363" s="5" t="str">
        <f>feed!X64</f>
        <v>10 Hundred Tons per month</v>
      </c>
      <c r="V363" s="5" t="str">
        <f>feed!Y64</f>
        <v>10 Mbbl per month</v>
      </c>
    </row>
    <row r="364" spans="1:22" hidden="1" x14ac:dyDescent="0.25">
      <c r="A364" t="str">
        <f>feed!A87</f>
        <v>durkastan</v>
      </c>
      <c r="B364" t="str">
        <f>feed!B87</f>
        <v>ned kelly</v>
      </c>
      <c r="C364" t="str">
        <f>feed!K87</f>
        <v>The High Council</v>
      </c>
      <c r="D364">
        <f>SUMPRODUCT(MID(0&amp;feed!D87,LARGE(INDEX(ISNUMBER(--MID(feed!D87,ROW($1:$6),1))*
ROW($1:$6),0),ROW($1:$6))+1,1)*10^ROW($1:$6)/10)</f>
        <v>35</v>
      </c>
      <c r="E364">
        <f>SUMPRODUCT(MID(0&amp;feed!E87,LARGE(INDEX(ISNUMBER(--MID(feed!E87,ROW($1:$6),1))*
ROW($1:$6),0),ROW($1:$6))+1,1)*10^ROW($1:$6)/10)</f>
        <v>0</v>
      </c>
      <c r="F364" t="str">
        <f>feed!F87</f>
        <v>First World War surplus</v>
      </c>
      <c r="G364">
        <f>SUMPRODUCT(MID(0&amp;feed!G87,LARGE(INDEX(ISNUMBER(--MID(feed!G87,ROW($1:$6),1))*
ROW($1:$6),0),ROW($1:$6))+1,1)*10^ROW($1:$6)/10)</f>
        <v>1</v>
      </c>
      <c r="H364">
        <f>ROUNDDOWN(G364/4, 0)</f>
        <v>0</v>
      </c>
      <c r="I364" t="str">
        <f>feed!H87</f>
        <v>Elite</v>
      </c>
      <c r="J364">
        <f>SUMPRODUCT(MID(0&amp;feed!I87,LARGE(INDEX(ISNUMBER(--MID(feed!I87,ROW($1:$20),1))*
ROW($1:$20),0),ROW($1:$20))+1,1)*10^ROW($1:$20)/10)</f>
        <v>1</v>
      </c>
      <c r="K364">
        <f>SUMPRODUCT(MID(0&amp;feed!L87,LARGE(INDEX(ISNUMBER(--MID(feed!L87,ROW($1:$6),1))*
ROW($1:$6),0),ROW($1:$6))+1,1)*10^ROW($1:$6)/10)</f>
        <v>409</v>
      </c>
      <c r="L364">
        <f>SUMPRODUCT(MID(0&amp;feed!T87,LARGE(INDEX(ISNUMBER(--MID(feed!T87,ROW($1:$6),1))*
ROW($1:$6),0),ROW($1:$6))+1,1)*10^ROW($1:$6)/10)</f>
        <v>1762</v>
      </c>
      <c r="M364" t="str">
        <f>feed!N87</f>
        <v>Arabia</v>
      </c>
      <c r="N364">
        <f>SUMPRODUCT(MID(0&amp;feed!U87,LARGE(INDEX(ISNUMBER(--MID(feed!U87,ROW($1:$6),1))*
ROW($1:$6),0),ROW($1:$6))+1,1)*10^ROW($1:$6)/10)</f>
        <v>0</v>
      </c>
      <c r="O364" t="str">
        <f>feed!O87</f>
        <v>Untapped</v>
      </c>
      <c r="P364" t="str">
        <f>feed!P87</f>
        <v>Small</v>
      </c>
      <c r="Q364" s="4">
        <f>IFERROR(LEFT(SUMPRODUCT(MID(0&amp;feed!R87,LARGE(INDEX(ISNUMBER(--MID(feed!R87,ROW($1:$6),1))*
ROW($1:$6),0),ROW($1:$6))+1,1)*10^ROW($1:$6)/10), LEN(SUMPRODUCT(MID(0&amp;feed!R87,LARGE(INDEX(ISNUMBER(--MID(feed!R87,ROW($1:$6),1))*
ROW($1:$6),0),ROW($1:$6))+1,1)*10^ROW($1:$6)/10))-1)*1,TRIM(LEFT(SUMPRODUCT(MID(0&amp;feed!R87,LARGE(INDEX(ISNUMBER(--MID(feed!R87,ROW($1:$6),1))*
ROW($1:$6),0),ROW($1:$6))+1,1)*10^ROW($1:$6)/10), LEN(SUMPRODUCT(MID(0&amp;feed!R87,LARGE(INDEX(ISNUMBER(--MID(feed!R87,ROW($1:$6),1))*
ROW($1:$6),0),ROW($1:$6))+1,1)*10^ROW($1:$6)/10))-1)))</f>
        <v>2733</v>
      </c>
      <c r="R364" s="5">
        <f>feed!V87</f>
        <v>0</v>
      </c>
      <c r="S364" t="str">
        <f>feed!S87</f>
        <v>http://blocgame.com/stats.php?id=40488</v>
      </c>
      <c r="T364" s="5" t="str">
        <f>feed!W87</f>
        <v>Good</v>
      </c>
      <c r="U364" s="5" t="str">
        <f>feed!X87</f>
        <v>10 Hundred Tons per month</v>
      </c>
      <c r="V364" s="5" t="str">
        <f>feed!Y87</f>
        <v>11 Mbbl per month</v>
      </c>
    </row>
    <row r="365" spans="1:22" hidden="1" x14ac:dyDescent="0.25">
      <c r="A365" t="str">
        <f>feed!A93</f>
        <v>Zion</v>
      </c>
      <c r="B365" t="str">
        <f>feed!B93</f>
        <v>Zionist</v>
      </c>
      <c r="C365" t="str">
        <f>feed!K93</f>
        <v>The United Nations</v>
      </c>
      <c r="D365">
        <f>SUMPRODUCT(MID(0&amp;feed!D93,LARGE(INDEX(ISNUMBER(--MID(feed!D93,ROW($1:$6),1))*
ROW($1:$6),0),ROW($1:$6))+1,1)*10^ROW($1:$6)/10)</f>
        <v>50</v>
      </c>
      <c r="E365">
        <f>SUMPRODUCT(MID(0&amp;feed!E93,LARGE(INDEX(ISNUMBER(--MID(feed!E93,ROW($1:$6),1))*
ROW($1:$6),0),ROW($1:$6))+1,1)*10^ROW($1:$6)/10)</f>
        <v>0</v>
      </c>
      <c r="F365" t="str">
        <f>feed!F93</f>
        <v>First World War surplus</v>
      </c>
      <c r="G365">
        <f>SUMPRODUCT(MID(0&amp;feed!G93,LARGE(INDEX(ISNUMBER(--MID(feed!G93,ROW($1:$6),1))*
ROW($1:$6),0),ROW($1:$6))+1,1)*10^ROW($1:$6)/10)</f>
        <v>1</v>
      </c>
      <c r="H365">
        <f>ROUNDDOWN(G365/4, 0)</f>
        <v>0</v>
      </c>
      <c r="I365" t="str">
        <f>feed!H93</f>
        <v>Elite</v>
      </c>
      <c r="J365">
        <f>SUMPRODUCT(MID(0&amp;feed!I93,LARGE(INDEX(ISNUMBER(--MID(feed!I93,ROW($1:$20),1))*
ROW($1:$20),0),ROW($1:$20))+1,1)*10^ROW($1:$20)/10)</f>
        <v>11</v>
      </c>
      <c r="K365">
        <f>SUMPRODUCT(MID(0&amp;feed!L93,LARGE(INDEX(ISNUMBER(--MID(feed!L93,ROW($1:$6),1))*
ROW($1:$6),0),ROW($1:$6))+1,1)*10^ROW($1:$6)/10)</f>
        <v>404</v>
      </c>
      <c r="L365">
        <f>SUMPRODUCT(MID(0&amp;feed!T93,LARGE(INDEX(ISNUMBER(--MID(feed!T93,ROW($1:$6),1))*
ROW($1:$6),0),ROW($1:$6))+1,1)*10^ROW($1:$6)/10)</f>
        <v>9216</v>
      </c>
      <c r="M365" t="str">
        <f>feed!N93</f>
        <v>Mesopotamia</v>
      </c>
      <c r="N365">
        <f>SUMPRODUCT(MID(0&amp;feed!U93,LARGE(INDEX(ISNUMBER(--MID(feed!U93,ROW($1:$6),1))*
ROW($1:$6),0),ROW($1:$6))+1,1)*10^ROW($1:$6)/10)</f>
        <v>0</v>
      </c>
      <c r="O365" t="str">
        <f>feed!O93</f>
        <v>Untapped</v>
      </c>
      <c r="P365" t="str">
        <f>feed!P93</f>
        <v>Small</v>
      </c>
      <c r="Q365" s="4">
        <f>IFERROR(LEFT(SUMPRODUCT(MID(0&amp;feed!R93,LARGE(INDEX(ISNUMBER(--MID(feed!R93,ROW($1:$6),1))*
ROW($1:$6),0),ROW($1:$6))+1,1)*10^ROW($1:$6)/10), LEN(SUMPRODUCT(MID(0&amp;feed!R93,LARGE(INDEX(ISNUMBER(--MID(feed!R93,ROW($1:$6),1))*
ROW($1:$6),0),ROW($1:$6))+1,1)*10^ROW($1:$6)/10))-1)*1,TRIM(LEFT(SUMPRODUCT(MID(0&amp;feed!R93,LARGE(INDEX(ISNUMBER(--MID(feed!R93,ROW($1:$6),1))*
ROW($1:$6),0),ROW($1:$6))+1,1)*10^ROW($1:$6)/10), LEN(SUMPRODUCT(MID(0&amp;feed!R93,LARGE(INDEX(ISNUMBER(--MID(feed!R93,ROW($1:$6),1))*
ROW($1:$6),0),ROW($1:$6))+1,1)*10^ROW($1:$6)/10))-1)))</f>
        <v>2446</v>
      </c>
      <c r="R365" s="5">
        <f>feed!V93</f>
        <v>0</v>
      </c>
      <c r="S365" t="str">
        <f>feed!S93</f>
        <v>http://blocgame.com/stats.php?id=41496</v>
      </c>
      <c r="T365" s="5" t="str">
        <f>feed!W93</f>
        <v>Good</v>
      </c>
      <c r="U365" s="5" t="str">
        <f>feed!X93</f>
        <v>10 Hundred Tons per month</v>
      </c>
      <c r="V365" s="5" t="str">
        <f>feed!Y93</f>
        <v>14 Mbbl per month</v>
      </c>
    </row>
    <row r="366" spans="1:22" hidden="1" x14ac:dyDescent="0.25">
      <c r="A366" t="str">
        <f>feed!A85</f>
        <v>Skekenhouse</v>
      </c>
      <c r="B366" t="str">
        <f>feed!B85</f>
        <v>Kraast</v>
      </c>
      <c r="C366" t="str">
        <f>feed!K85</f>
        <v>Brotherhood of Nod</v>
      </c>
      <c r="D366">
        <f>SUMPRODUCT(MID(0&amp;feed!D85,LARGE(INDEX(ISNUMBER(--MID(feed!D85,ROW($1:$6),1))*
ROW($1:$6),0),ROW($1:$6))+1,1)*10^ROW($1:$6)/10)</f>
        <v>34</v>
      </c>
      <c r="E366">
        <f>SUMPRODUCT(MID(0&amp;feed!E85,LARGE(INDEX(ISNUMBER(--MID(feed!E85,ROW($1:$6),1))*
ROW($1:$6),0),ROW($1:$6))+1,1)*10^ROW($1:$6)/10)</f>
        <v>0</v>
      </c>
      <c r="F366" t="str">
        <f>feed!F85</f>
        <v>First World War surplus</v>
      </c>
      <c r="G366">
        <f>SUMPRODUCT(MID(0&amp;feed!G85,LARGE(INDEX(ISNUMBER(--MID(feed!G85,ROW($1:$6),1))*
ROW($1:$6),0),ROW($1:$6))+1,1)*10^ROW($1:$6)/10)</f>
        <v>1</v>
      </c>
      <c r="H366">
        <f>ROUNDDOWN(G366/4, 0)</f>
        <v>0</v>
      </c>
      <c r="I366" t="str">
        <f>feed!H85</f>
        <v>Standard</v>
      </c>
      <c r="J366">
        <f>SUMPRODUCT(MID(0&amp;feed!I85,LARGE(INDEX(ISNUMBER(--MID(feed!I85,ROW($1:$20),1))*
ROW($1:$20),0),ROW($1:$20))+1,1)*10^ROW($1:$20)/10)</f>
        <v>0</v>
      </c>
      <c r="K366">
        <f>SUMPRODUCT(MID(0&amp;feed!L85,LARGE(INDEX(ISNUMBER(--MID(feed!L85,ROW($1:$6),1))*
ROW($1:$6),0),ROW($1:$6))+1,1)*10^ROW($1:$6)/10)</f>
        <v>409</v>
      </c>
      <c r="L366">
        <f>SUMPRODUCT(MID(0&amp;feed!T85,LARGE(INDEX(ISNUMBER(--MID(feed!T85,ROW($1:$6),1))*
ROW($1:$6),0),ROW($1:$6))+1,1)*10^ROW($1:$6)/10)</f>
        <v>1852</v>
      </c>
      <c r="M366" t="str">
        <f>feed!N85</f>
        <v>Mesopotamia</v>
      </c>
      <c r="N366">
        <f>SUMPRODUCT(MID(0&amp;feed!U85,LARGE(INDEX(ISNUMBER(--MID(feed!U85,ROW($1:$6),1))*
ROW($1:$6),0),ROW($1:$6))+1,1)*10^ROW($1:$6)/10)</f>
        <v>0</v>
      </c>
      <c r="O366" t="str">
        <f>feed!O85</f>
        <v>Untapped</v>
      </c>
      <c r="P366" t="str">
        <f>feed!P85</f>
        <v>Small</v>
      </c>
      <c r="Q366" s="4">
        <f>IFERROR(LEFT(SUMPRODUCT(MID(0&amp;feed!R85,LARGE(INDEX(ISNUMBER(--MID(feed!R85,ROW($1:$6),1))*
ROW($1:$6),0),ROW($1:$6))+1,1)*10^ROW($1:$6)/10), LEN(SUMPRODUCT(MID(0&amp;feed!R85,LARGE(INDEX(ISNUMBER(--MID(feed!R85,ROW($1:$6),1))*
ROW($1:$6),0),ROW($1:$6))+1,1)*10^ROW($1:$6)/10))-1)*1,TRIM(LEFT(SUMPRODUCT(MID(0&amp;feed!R85,LARGE(INDEX(ISNUMBER(--MID(feed!R85,ROW($1:$6),1))*
ROW($1:$6),0),ROW($1:$6))+1,1)*10^ROW($1:$6)/10), LEN(SUMPRODUCT(MID(0&amp;feed!R85,LARGE(INDEX(ISNUMBER(--MID(feed!R85,ROW($1:$6),1))*
ROW($1:$6),0),ROW($1:$6))+1,1)*10^ROW($1:$6)/10))-1)))</f>
        <v>2772</v>
      </c>
      <c r="R366" s="5">
        <f>feed!V85</f>
        <v>0</v>
      </c>
      <c r="S366" t="str">
        <f>feed!S85</f>
        <v>http://blocgame.com/stats.php?id=62962</v>
      </c>
      <c r="T366" s="5" t="str">
        <f>feed!W85</f>
        <v>Normal</v>
      </c>
      <c r="U366" s="5" t="str">
        <f>feed!X85</f>
        <v>10 Hundred Tons per month</v>
      </c>
      <c r="V366" s="5" t="str">
        <f>feed!Y85</f>
        <v>2 Mbbl per month</v>
      </c>
    </row>
    <row r="367" spans="1:22" hidden="1" x14ac:dyDescent="0.25">
      <c r="A367" t="str">
        <f>feed!A83</f>
        <v>Utopiastan</v>
      </c>
      <c r="B367" t="str">
        <f>feed!B83</f>
        <v>SilmAlpha</v>
      </c>
      <c r="C367" t="str">
        <f>feed!K83</f>
        <v>The High Council</v>
      </c>
      <c r="D367">
        <f>SUMPRODUCT(MID(0&amp;feed!D83,LARGE(INDEX(ISNUMBER(--MID(feed!D83,ROW($1:$6),1))*
ROW($1:$6),0),ROW($1:$6))+1,1)*10^ROW($1:$6)/10)</f>
        <v>39</v>
      </c>
      <c r="E367">
        <f>SUMPRODUCT(MID(0&amp;feed!E83,LARGE(INDEX(ISNUMBER(--MID(feed!E83,ROW($1:$6),1))*
ROW($1:$6),0),ROW($1:$6))+1,1)*10^ROW($1:$6)/10)</f>
        <v>0</v>
      </c>
      <c r="F367" t="str">
        <f>feed!F83</f>
        <v>First World War surplus</v>
      </c>
      <c r="G367">
        <f>SUMPRODUCT(MID(0&amp;feed!G83,LARGE(INDEX(ISNUMBER(--MID(feed!G83,ROW($1:$6),1))*
ROW($1:$6),0),ROW($1:$6))+1,1)*10^ROW($1:$6)/10)</f>
        <v>1</v>
      </c>
      <c r="H367">
        <f>ROUNDDOWN(G367/4, 0)</f>
        <v>0</v>
      </c>
      <c r="I367" t="str">
        <f>feed!H83</f>
        <v>Elite</v>
      </c>
      <c r="J367">
        <f>SUMPRODUCT(MID(0&amp;feed!I83,LARGE(INDEX(ISNUMBER(--MID(feed!I83,ROW($1:$20),1))*
ROW($1:$20),0),ROW($1:$20))+1,1)*10^ROW($1:$20)/10)</f>
        <v>7</v>
      </c>
      <c r="K367">
        <f>SUMPRODUCT(MID(0&amp;feed!L83,LARGE(INDEX(ISNUMBER(--MID(feed!L83,ROW($1:$6),1))*
ROW($1:$6),0),ROW($1:$6))+1,1)*10^ROW($1:$6)/10)</f>
        <v>412</v>
      </c>
      <c r="L367">
        <f>SUMPRODUCT(MID(0&amp;feed!T83,LARGE(INDEX(ISNUMBER(--MID(feed!T83,ROW($1:$6),1))*
ROW($1:$6),0),ROW($1:$6))+1,1)*10^ROW($1:$6)/10)</f>
        <v>432</v>
      </c>
      <c r="M367" t="str">
        <f>feed!N83</f>
        <v>Guinea</v>
      </c>
      <c r="N367">
        <f>SUMPRODUCT(MID(0&amp;feed!U83,LARGE(INDEX(ISNUMBER(--MID(feed!U83,ROW($1:$6),1))*
ROW($1:$6),0),ROW($1:$6))+1,1)*10^ROW($1:$6)/10)</f>
        <v>0</v>
      </c>
      <c r="O367" t="str">
        <f>feed!O83</f>
        <v>Untapped</v>
      </c>
      <c r="P367" t="str">
        <f>feed!P83</f>
        <v>Meagre</v>
      </c>
      <c r="Q367" s="4">
        <f>IFERROR(LEFT(SUMPRODUCT(MID(0&amp;feed!R83,LARGE(INDEX(ISNUMBER(--MID(feed!R83,ROW($1:$6),1))*
ROW($1:$6),0),ROW($1:$6))+1,1)*10^ROW($1:$6)/10), LEN(SUMPRODUCT(MID(0&amp;feed!R83,LARGE(INDEX(ISNUMBER(--MID(feed!R83,ROW($1:$6),1))*
ROW($1:$6),0),ROW($1:$6))+1,1)*10^ROW($1:$6)/10))-1)*1,TRIM(LEFT(SUMPRODUCT(MID(0&amp;feed!R83,LARGE(INDEX(ISNUMBER(--MID(feed!R83,ROW($1:$6),1))*
ROW($1:$6),0),ROW($1:$6))+1,1)*10^ROW($1:$6)/10), LEN(SUMPRODUCT(MID(0&amp;feed!R83,LARGE(INDEX(ISNUMBER(--MID(feed!R83,ROW($1:$6),1))*
ROW($1:$6),0),ROW($1:$6))+1,1)*10^ROW($1:$6)/10))-1)))</f>
        <v>2753</v>
      </c>
      <c r="R367" s="5">
        <f>feed!V83</f>
        <v>0</v>
      </c>
      <c r="S367" t="str">
        <f>feed!S83</f>
        <v>http://blocgame.com/stats.php?id=56876</v>
      </c>
      <c r="T367" s="5" t="str">
        <f>feed!W83</f>
        <v>Good</v>
      </c>
      <c r="U367" s="5" t="str">
        <f>feed!X83</f>
        <v>10 Hundred Tons per month</v>
      </c>
      <c r="V367" s="5" t="str">
        <f>feed!Y83</f>
        <v>2 Mbbl per month</v>
      </c>
    </row>
    <row r="368" spans="1:22" x14ac:dyDescent="0.25">
      <c r="A368" t="str">
        <f>feed!A120</f>
        <v>Acirassi</v>
      </c>
      <c r="B368" t="str">
        <f>feed!B120</f>
        <v>Flexy</v>
      </c>
      <c r="C368" t="str">
        <f>feed!K120</f>
        <v>The Order</v>
      </c>
      <c r="D368">
        <f>SUMPRODUCT(MID(0&amp;feed!D120,LARGE(INDEX(ISNUMBER(--MID(feed!D120,ROW($1:$6),1))*
ROW($1:$6),0),ROW($1:$6))+1,1)*10^ROW($1:$6)/10)</f>
        <v>59</v>
      </c>
      <c r="E368">
        <f>SUMPRODUCT(MID(0&amp;feed!E120,LARGE(INDEX(ISNUMBER(--MID(feed!E120,ROW($1:$6),1))*
ROW($1:$6),0),ROW($1:$6))+1,1)*10^ROW($1:$6)/10)</f>
        <v>0</v>
      </c>
      <c r="F368" t="str">
        <f>feed!F120</f>
        <v>Finest of the 19th century</v>
      </c>
      <c r="G368">
        <f>SUMPRODUCT(MID(0&amp;feed!G120,LARGE(INDEX(ISNUMBER(--MID(feed!G120,ROW($1:$6),1))*
ROW($1:$6),0),ROW($1:$6))+1,1)*10^ROW($1:$6)/10)</f>
        <v>0</v>
      </c>
      <c r="H368">
        <f>ROUNDDOWN(G368/4, 0)</f>
        <v>0</v>
      </c>
      <c r="I368" t="str">
        <f>feed!H120</f>
        <v>Standard</v>
      </c>
      <c r="J368">
        <f>SUMPRODUCT(MID(0&amp;feed!I120,LARGE(INDEX(ISNUMBER(--MID(feed!I120,ROW($1:$20),1))*
ROW($1:$20),0),ROW($1:$20))+1,1)*10^ROW($1:$20)/10)</f>
        <v>0</v>
      </c>
      <c r="K368">
        <f>SUMPRODUCT(MID(0&amp;feed!L120,LARGE(INDEX(ISNUMBER(--MID(feed!L120,ROW($1:$6),1))*
ROW($1:$6),0),ROW($1:$6))+1,1)*10^ROW($1:$6)/10)</f>
        <v>451</v>
      </c>
      <c r="L368">
        <f>SUMPRODUCT(MID(0&amp;feed!T120,LARGE(INDEX(ISNUMBER(--MID(feed!T120,ROW($1:$6),1))*
ROW($1:$6),0),ROW($1:$6))+1,1)*10^ROW($1:$6)/10)</f>
        <v>1403</v>
      </c>
      <c r="M368" t="str">
        <f>feed!N120</f>
        <v>Mesopotamia</v>
      </c>
      <c r="N368">
        <f>SUMPRODUCT(MID(0&amp;feed!U120,LARGE(INDEX(ISNUMBER(--MID(feed!U120,ROW($1:$6),1))*
ROW($1:$6),0),ROW($1:$6))+1,1)*10^ROW($1:$6)/10)</f>
        <v>0</v>
      </c>
      <c r="O368" t="str">
        <f>feed!O120</f>
        <v>Plentiful</v>
      </c>
      <c r="P368" t="str">
        <f>feed!P120</f>
        <v>Meagre</v>
      </c>
      <c r="Q368" s="4">
        <f>IFERROR(LEFT(SUMPRODUCT(MID(0&amp;feed!R120,LARGE(INDEX(ISNUMBER(--MID(feed!R120,ROW($1:$6),1))*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ROW($1:$6),0),ROW($1:$6))+1,1)*10^ROW($1:$6)/10))-1)*1,TRIM(LEFT(SUMPRODUCT(MID(0&amp;feed!R120,LARGE(INDEX(ISNUMBER(--MID(feed!R120,ROW($1:$6),1))*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ROW($1:$6),0),ROW($1:$6))+1,1)*10^ROW($1:$6)/10))-1)))</f>
        <v>2711</v>
      </c>
      <c r="R368" s="5">
        <f>feed!V120</f>
        <v>0</v>
      </c>
      <c r="S368" t="str">
        <f>feed!S120</f>
        <v>http://blocgame.com/stats.php?id=49805</v>
      </c>
      <c r="T368" s="5" t="str">
        <f>feed!W120</f>
        <v>Good</v>
      </c>
      <c r="U368" s="5" t="str">
        <f>feed!X120</f>
        <v>7 Hundred Tons per month</v>
      </c>
      <c r="V368" s="5" t="str">
        <f>feed!Y120</f>
        <v>3 Mbbl per month</v>
      </c>
    </row>
    <row r="369" spans="1:22" hidden="1" x14ac:dyDescent="0.25">
      <c r="A369" t="str">
        <f>feed!A78</f>
        <v>Merchandise</v>
      </c>
      <c r="B369" t="str">
        <f>feed!B78</f>
        <v>HappyMerchant</v>
      </c>
      <c r="C369" t="str">
        <f>feed!K78</f>
        <v>Lithuanian Coalition</v>
      </c>
      <c r="D369">
        <f>SUMPRODUCT(MID(0&amp;feed!D78,LARGE(INDEX(ISNUMBER(--MID(feed!D78,ROW($1:$6),1))*
ROW($1:$6),0),ROW($1:$6))+1,1)*10^ROW($1:$6)/10)</f>
        <v>31</v>
      </c>
      <c r="E369">
        <f>SUMPRODUCT(MID(0&amp;feed!E78,LARGE(INDEX(ISNUMBER(--MID(feed!E78,ROW($1:$6),1))*
ROW($1:$6),0),ROW($1:$6))+1,1)*10^ROW($1:$6)/10)</f>
        <v>0</v>
      </c>
      <c r="F369" t="str">
        <f>feed!F78</f>
        <v>First World War surplus</v>
      </c>
      <c r="G369">
        <f>SUMPRODUCT(MID(0&amp;feed!G78,LARGE(INDEX(ISNUMBER(--MID(feed!G78,ROW($1:$6),1))*
ROW($1:$6),0),ROW($1:$6))+1,1)*10^ROW($1:$6)/10)</f>
        <v>1</v>
      </c>
      <c r="H369">
        <f>ROUNDDOWN(G369/4, 0)</f>
        <v>0</v>
      </c>
      <c r="I369" t="str">
        <f>feed!H78</f>
        <v>Elite</v>
      </c>
      <c r="J369">
        <f>SUMPRODUCT(MID(0&amp;feed!I78,LARGE(INDEX(ISNUMBER(--MID(feed!I78,ROW($1:$20),1))*
ROW($1:$20),0),ROW($1:$20))+1,1)*10^ROW($1:$20)/10)</f>
        <v>16</v>
      </c>
      <c r="K369">
        <f>SUMPRODUCT(MID(0&amp;feed!L78,LARGE(INDEX(ISNUMBER(--MID(feed!L78,ROW($1:$6),1))*
ROW($1:$6),0),ROW($1:$6))+1,1)*10^ROW($1:$6)/10)</f>
        <v>416</v>
      </c>
      <c r="L369">
        <f>SUMPRODUCT(MID(0&amp;feed!T78,LARGE(INDEX(ISNUMBER(--MID(feed!T78,ROW($1:$6),1))*
ROW($1:$6),0),ROW($1:$6))+1,1)*10^ROW($1:$6)/10)</f>
        <v>3055</v>
      </c>
      <c r="M369" t="str">
        <f>feed!N78</f>
        <v>Mesopotamia</v>
      </c>
      <c r="N369">
        <f>SUMPRODUCT(MID(0&amp;feed!U78,LARGE(INDEX(ISNUMBER(--MID(feed!U78,ROW($1:$6),1))*
ROW($1:$6),0),ROW($1:$6))+1,1)*10^ROW($1:$6)/10)</f>
        <v>0</v>
      </c>
      <c r="O369" t="str">
        <f>feed!O78</f>
        <v>Untapped</v>
      </c>
      <c r="P369" t="str">
        <f>feed!P78</f>
        <v>Small</v>
      </c>
      <c r="Q369" s="4">
        <f>IFERROR(LEFT(SUMPRODUCT(MID(0&amp;feed!R78,LARGE(INDEX(ISNUMBER(--MID(feed!R78,ROW($1:$6),1))*
ROW($1:$6),0),ROW($1:$6))+1,1)*10^ROW($1:$6)/10), LEN(SUMPRODUCT(MID(0&amp;feed!R78,LARGE(INDEX(ISNUMBER(--MID(feed!R78,ROW($1:$6),1))*
ROW($1:$6),0),ROW($1:$6))+1,1)*10^ROW($1:$6)/10))-1)*1,TRIM(LEFT(SUMPRODUCT(MID(0&amp;feed!R78,LARGE(INDEX(ISNUMBER(--MID(feed!R78,ROW($1:$6),1))*
ROW($1:$6),0),ROW($1:$6))+1,1)*10^ROW($1:$6)/10), LEN(SUMPRODUCT(MID(0&amp;feed!R78,LARGE(INDEX(ISNUMBER(--MID(feed!R78,ROW($1:$6),1))*
ROW($1:$6),0),ROW($1:$6))+1,1)*10^ROW($1:$6)/10))-1)))</f>
        <v>2658</v>
      </c>
      <c r="R369" s="5">
        <f>feed!V78</f>
        <v>0</v>
      </c>
      <c r="S369" t="str">
        <f>feed!S78</f>
        <v>http://blocgame.com/stats.php?id=61572</v>
      </c>
      <c r="T369" s="5" t="str">
        <f>feed!W78</f>
        <v>Good</v>
      </c>
      <c r="U369" s="5" t="str">
        <f>feed!X78</f>
        <v>10 Hundred Tons per month</v>
      </c>
      <c r="V369" s="5" t="str">
        <f>feed!Y78</f>
        <v>7 Mbbl per month</v>
      </c>
    </row>
    <row r="370" spans="1:22" x14ac:dyDescent="0.25">
      <c r="A370" t="str">
        <f>feed!A27</f>
        <v>Cubania</v>
      </c>
      <c r="B370" t="str">
        <f>feed!B27</f>
        <v>General Fidelis</v>
      </c>
      <c r="C370" t="str">
        <f>feed!K27</f>
        <v>The Order</v>
      </c>
      <c r="D370">
        <f>SUMPRODUCT(MID(0&amp;feed!D27,LARGE(INDEX(ISNUMBER(--MID(feed!D27,ROW($1:$6),1))*
ROW($1:$6),0),ROW($1:$6))+1,1)*10^ROW($1:$6)/10)</f>
        <v>30</v>
      </c>
      <c r="E370">
        <f>SUMPRODUCT(MID(0&amp;feed!E27,LARGE(INDEX(ISNUMBER(--MID(feed!E27,ROW($1:$6),1))*
ROW($1:$6),0),ROW($1:$6))+1,1)*10^ROW($1:$6)/10)</f>
        <v>0</v>
      </c>
      <c r="F370" t="str">
        <f>feed!F27</f>
        <v>First World War surplus</v>
      </c>
      <c r="G370">
        <f>SUMPRODUCT(MID(0&amp;feed!G27,LARGE(INDEX(ISNUMBER(--MID(feed!G27,ROW($1:$6),1))*
ROW($1:$6),0),ROW($1:$6))+1,1)*10^ROW($1:$6)/10)</f>
        <v>1</v>
      </c>
      <c r="H370">
        <f>ROUNDDOWN(G370/4, 0)</f>
        <v>0</v>
      </c>
      <c r="I370" t="str">
        <f>feed!H27</f>
        <v>Elite</v>
      </c>
      <c r="J370">
        <f>SUMPRODUCT(MID(0&amp;feed!I27,LARGE(INDEX(ISNUMBER(--MID(feed!I27,ROW($1:$20),1))*
ROW($1:$20),0),ROW($1:$20))+1,1)*10^ROW($1:$20)/10)</f>
        <v>3</v>
      </c>
      <c r="K370">
        <f>SUMPRODUCT(MID(0&amp;feed!L27,LARGE(INDEX(ISNUMBER(--MID(feed!L27,ROW($1:$6),1))*
ROW($1:$6),0),ROW($1:$6))+1,1)*10^ROW($1:$6)/10)</f>
        <v>447</v>
      </c>
      <c r="L370">
        <f>SUMPRODUCT(MID(0&amp;feed!T27,LARGE(INDEX(ISNUMBER(--MID(feed!T27,ROW($1:$6),1))*
ROW($1:$6),0),ROW($1:$6))+1,1)*10^ROW($1:$6)/10)</f>
        <v>174</v>
      </c>
      <c r="M370" t="str">
        <f>feed!N27</f>
        <v>Mesoamerica</v>
      </c>
      <c r="N370">
        <f>SUMPRODUCT(MID(0&amp;feed!U27,LARGE(INDEX(ISNUMBER(--MID(feed!U27,ROW($1:$6),1))*
ROW($1:$6),0),ROW($1:$6))+1,1)*10^ROW($1:$6)/10)</f>
        <v>1</v>
      </c>
      <c r="O370" t="str">
        <f>feed!O27</f>
        <v>Untapped</v>
      </c>
      <c r="P370" t="str">
        <f>feed!P27</f>
        <v>Meagre</v>
      </c>
      <c r="Q370" s="4">
        <f>IFERROR(LEFT(SUMPRODUCT(MID(0&amp;feed!R27,LARGE(INDEX(ISNUMBER(--MID(feed!R27,ROW($1:$6),1))*
ROW($1:$6),0),ROW($1:$6))+1,1)*10^ROW($1:$6)/10), LEN(SUMPRODUCT(MID(0&amp;feed!R27,LARGE(INDEX(ISNUMBER(--MID(feed!R27,ROW($1:$6),1))*
ROW($1:$6),0),ROW($1:$6))+1,1)*10^ROW($1:$6)/10))-1)*1,TRIM(LEFT(SUMPRODUCT(MID(0&amp;feed!R27,LARGE(INDEX(ISNUMBER(--MID(feed!R27,ROW($1:$6),1))*
ROW($1:$6),0),ROW($1:$6))+1,1)*10^ROW($1:$6)/10), LEN(SUMPRODUCT(MID(0&amp;feed!R27,LARGE(INDEX(ISNUMBER(--MID(feed!R27,ROW($1:$6),1))*
ROW($1:$6),0),ROW($1:$6))+1,1)*10^ROW($1:$6)/10))-1)))</f>
        <v>2732</v>
      </c>
      <c r="R370" s="5">
        <f>feed!V27</f>
        <v>0</v>
      </c>
      <c r="S370" t="str">
        <f>feed!S27</f>
        <v>http://blocgame.com/stats.php?id=47349</v>
      </c>
      <c r="T370" s="5" t="str">
        <f>feed!W27</f>
        <v>Good</v>
      </c>
      <c r="U370" s="5" t="str">
        <f>feed!X27</f>
        <v>8 Hundred Tons per month</v>
      </c>
      <c r="V370" s="5" t="str">
        <f>feed!Y27</f>
        <v>2 Mbbl per month</v>
      </c>
    </row>
    <row r="371" spans="1:22" hidden="1" x14ac:dyDescent="0.25">
      <c r="A371" t="str">
        <f>feed!A76</f>
        <v>Mongolstan</v>
      </c>
      <c r="B371" t="str">
        <f>feed!B76</f>
        <v>Khan</v>
      </c>
      <c r="C371" t="str">
        <f>feed!K76</f>
        <v>Brotherhood of Zion</v>
      </c>
      <c r="D371">
        <f>SUMPRODUCT(MID(0&amp;feed!D76,LARGE(INDEX(ISNUMBER(--MID(feed!D76,ROW($1:$6),1))*
ROW($1:$6),0),ROW($1:$6))+1,1)*10^ROW($1:$6)/10)</f>
        <v>39</v>
      </c>
      <c r="E371">
        <f>SUMPRODUCT(MID(0&amp;feed!E76,LARGE(INDEX(ISNUMBER(--MID(feed!E76,ROW($1:$6),1))*
ROW($1:$6),0),ROW($1:$6))+1,1)*10^ROW($1:$6)/10)</f>
        <v>0</v>
      </c>
      <c r="F371" t="str">
        <f>feed!F76</f>
        <v>First World War surplus</v>
      </c>
      <c r="G371">
        <f>SUMPRODUCT(MID(0&amp;feed!G76,LARGE(INDEX(ISNUMBER(--MID(feed!G76,ROW($1:$6),1))*
ROW($1:$6),0),ROW($1:$6))+1,1)*10^ROW($1:$6)/10)</f>
        <v>1</v>
      </c>
      <c r="H371">
        <f>ROUNDDOWN(G371/4, 0)</f>
        <v>0</v>
      </c>
      <c r="I371" t="str">
        <f>feed!H76</f>
        <v>Good</v>
      </c>
      <c r="J371">
        <f>SUMPRODUCT(MID(0&amp;feed!I76,LARGE(INDEX(ISNUMBER(--MID(feed!I76,ROW($1:$20),1))*
ROW($1:$20),0),ROW($1:$20))+1,1)*10^ROW($1:$20)/10)</f>
        <v>0</v>
      </c>
      <c r="K371">
        <f>SUMPRODUCT(MID(0&amp;feed!L76,LARGE(INDEX(ISNUMBER(--MID(feed!L76,ROW($1:$6),1))*
ROW($1:$6),0),ROW($1:$6))+1,1)*10^ROW($1:$6)/10)</f>
        <v>417</v>
      </c>
      <c r="L371">
        <f>SUMPRODUCT(MID(0&amp;feed!T76,LARGE(INDEX(ISNUMBER(--MID(feed!T76,ROW($1:$6),1))*
ROW($1:$6),0),ROW($1:$6))+1,1)*10^ROW($1:$6)/10)</f>
        <v>533</v>
      </c>
      <c r="M371" t="str">
        <f>feed!N76</f>
        <v>China</v>
      </c>
      <c r="N371">
        <f>SUMPRODUCT(MID(0&amp;feed!U76,LARGE(INDEX(ISNUMBER(--MID(feed!U76,ROW($1:$6),1))*
ROW($1:$6),0),ROW($1:$6))+1,1)*10^ROW($1:$6)/10)</f>
        <v>0</v>
      </c>
      <c r="O371" t="str">
        <f>feed!O76</f>
        <v>Untapped</v>
      </c>
      <c r="P371" t="str">
        <f>feed!P76</f>
        <v>Small</v>
      </c>
      <c r="Q371" s="4">
        <f>IFERROR(LEFT(SUMPRODUCT(MID(0&amp;feed!R76,LARGE(INDEX(ISNUMBER(--MID(feed!R76,ROW($1:$6),1))*
ROW($1:$6),0),ROW($1:$6))+1,1)*10^ROW($1:$6)/10), LEN(SUMPRODUCT(MID(0&amp;feed!R76,LARGE(INDEX(ISNUMBER(--MID(feed!R76,ROW($1:$6),1))*
ROW($1:$6),0),ROW($1:$6))+1,1)*10^ROW($1:$6)/10))-1)*1,TRIM(LEFT(SUMPRODUCT(MID(0&amp;feed!R76,LARGE(INDEX(ISNUMBER(--MID(feed!R76,ROW($1:$6),1))*
ROW($1:$6),0),ROW($1:$6))+1,1)*10^ROW($1:$6)/10), LEN(SUMPRODUCT(MID(0&amp;feed!R76,LARGE(INDEX(ISNUMBER(--MID(feed!R76,ROW($1:$6),1))*
ROW($1:$6),0),ROW($1:$6))+1,1)*10^ROW($1:$6)/10))-1)))</f>
        <v>2749</v>
      </c>
      <c r="R371" s="5">
        <f>feed!V76</f>
        <v>0</v>
      </c>
      <c r="S371" t="str">
        <f>feed!S76</f>
        <v>http://blocgame.com/stats.php?id=47945</v>
      </c>
      <c r="T371" s="5" t="str">
        <f>feed!W76</f>
        <v>Good</v>
      </c>
      <c r="U371" s="5" t="str">
        <f>feed!X76</f>
        <v>11 Hundred Tons per month</v>
      </c>
      <c r="V371" s="5" t="str">
        <f>feed!Y76</f>
        <v>3 Mbbl per month</v>
      </c>
    </row>
    <row r="372" spans="1:22" hidden="1" x14ac:dyDescent="0.25">
      <c r="A372" t="str">
        <f>feed!A313</f>
        <v>Nerdia</v>
      </c>
      <c r="B372" t="str">
        <f>feed!B313</f>
        <v>TheKyu</v>
      </c>
      <c r="C372" t="str">
        <f>feed!K313</f>
        <v>Brotherhood of Nod</v>
      </c>
      <c r="D372">
        <f>SUMPRODUCT(MID(0&amp;feed!D313,LARGE(INDEX(ISNUMBER(--MID(feed!D313,ROW($1:$6),1))*
ROW($1:$6),0),ROW($1:$6))+1,1)*10^ROW($1:$6)/10)</f>
        <v>38</v>
      </c>
      <c r="E372">
        <f>SUMPRODUCT(MID(0&amp;feed!E313,LARGE(INDEX(ISNUMBER(--MID(feed!E313,ROW($1:$6),1))*
ROW($1:$6),0),ROW($1:$6))+1,1)*10^ROW($1:$6)/10)</f>
        <v>0</v>
      </c>
      <c r="F372" t="str">
        <f>feed!F313</f>
        <v>First World War surplus</v>
      </c>
      <c r="G372">
        <f>SUMPRODUCT(MID(0&amp;feed!G313,LARGE(INDEX(ISNUMBER(--MID(feed!G313,ROW($1:$6),1))*
ROW($1:$6),0),ROW($1:$6))+1,1)*10^ROW($1:$6)/10)</f>
        <v>1</v>
      </c>
      <c r="H372">
        <f>ROUNDDOWN(G372/4, 0)</f>
        <v>0</v>
      </c>
      <c r="I372" t="str">
        <f>feed!H313</f>
        <v>Good</v>
      </c>
      <c r="J372">
        <f>SUMPRODUCT(MID(0&amp;feed!I313,LARGE(INDEX(ISNUMBER(--MID(feed!I313,ROW($1:$20),1))*
ROW($1:$20),0),ROW($1:$20))+1,1)*10^ROW($1:$20)/10)</f>
        <v>5</v>
      </c>
      <c r="K372">
        <f>SUMPRODUCT(MID(0&amp;feed!L313,LARGE(INDEX(ISNUMBER(--MID(feed!L313,ROW($1:$6),1))*
ROW($1:$6),0),ROW($1:$6))+1,1)*10^ROW($1:$6)/10)</f>
        <v>334</v>
      </c>
      <c r="L372">
        <f>SUMPRODUCT(MID(0&amp;feed!T313,LARGE(INDEX(ISNUMBER(--MID(feed!T313,ROW($1:$6),1))*
ROW($1:$6),0),ROW($1:$6))+1,1)*10^ROW($1:$6)/10)</f>
        <v>110</v>
      </c>
      <c r="M372" t="str">
        <f>feed!N313</f>
        <v>Caribbean</v>
      </c>
      <c r="N372">
        <f>SUMPRODUCT(MID(0&amp;feed!U313,LARGE(INDEX(ISNUMBER(--MID(feed!U313,ROW($1:$6),1))*
ROW($1:$6),0),ROW($1:$6))+1,1)*10^ROW($1:$6)/10)</f>
        <v>0</v>
      </c>
      <c r="O372" t="str">
        <f>feed!O313</f>
        <v>Untapped</v>
      </c>
      <c r="P372" t="str">
        <f>feed!P313</f>
        <v>Small</v>
      </c>
      <c r="Q372" s="4">
        <f>IFERROR(LEFT(SUMPRODUCT(MID(0&amp;feed!R313,LARGE(INDEX(ISNUMBER(--MID(feed!R313,ROW($1:$6),1))*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ROW($1:$6),0),ROW($1:$6))+1,1)*10^ROW($1:$6)/10))-1)*1,TRIM(LEFT(SUMPRODUCT(MID(0&amp;feed!R313,LARGE(INDEX(ISNUMBER(--MID(feed!R313,ROW($1:$6),1))*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ROW($1:$6),0),ROW($1:$6))+1,1)*10^ROW($1:$6)/10))-1)))</f>
        <v>2406</v>
      </c>
      <c r="R372" s="5">
        <f>feed!V313</f>
        <v>0</v>
      </c>
      <c r="S372" t="str">
        <f>feed!S313</f>
        <v>http://blocgame.com/stats.php?id=56451</v>
      </c>
      <c r="T372" s="5" t="str">
        <f>feed!W313</f>
        <v>Nice</v>
      </c>
      <c r="U372" s="5" t="str">
        <f>feed!X313</f>
        <v>11 Hundred Tons per month</v>
      </c>
      <c r="V372" s="5" t="str">
        <f>feed!Y313</f>
        <v>4 Mbbl per month</v>
      </c>
    </row>
    <row r="373" spans="1:22" hidden="1" x14ac:dyDescent="0.25">
      <c r="A373" t="str">
        <f>feed!A23</f>
        <v>RadYugoslavija</v>
      </c>
      <c r="B373" t="str">
        <f>feed!B23</f>
        <v>Cobraaahhh1</v>
      </c>
      <c r="C373" t="str">
        <f>feed!K23</f>
        <v>The High Council</v>
      </c>
      <c r="D373">
        <f>SUMPRODUCT(MID(0&amp;feed!D23,LARGE(INDEX(ISNUMBER(--MID(feed!D23,ROW($1:$6),1))*
ROW($1:$6),0),ROW($1:$6))+1,1)*10^ROW($1:$6)/10)</f>
        <v>40</v>
      </c>
      <c r="E373">
        <f>SUMPRODUCT(MID(0&amp;feed!E23,LARGE(INDEX(ISNUMBER(--MID(feed!E23,ROW($1:$6),1))*
ROW($1:$6),0),ROW($1:$6))+1,1)*10^ROW($1:$6)/10)</f>
        <v>0</v>
      </c>
      <c r="F373" t="str">
        <f>feed!F23</f>
        <v>Finest of the 19th century</v>
      </c>
      <c r="G373">
        <f>SUMPRODUCT(MID(0&amp;feed!G23,LARGE(INDEX(ISNUMBER(--MID(feed!G23,ROW($1:$6),1))*
ROW($1:$6),0),ROW($1:$6))+1,1)*10^ROW($1:$6)/10)</f>
        <v>1</v>
      </c>
      <c r="H373">
        <f>ROUNDDOWN(G373/4, 0)</f>
        <v>0</v>
      </c>
      <c r="I373" t="str">
        <f>feed!H23</f>
        <v>Elite</v>
      </c>
      <c r="J373">
        <f>SUMPRODUCT(MID(0&amp;feed!I23,LARGE(INDEX(ISNUMBER(--MID(feed!I23,ROW($1:$20),1))*
ROW($1:$20),0),ROW($1:$20))+1,1)*10^ROW($1:$20)/10)</f>
        <v>2</v>
      </c>
      <c r="K373">
        <f>SUMPRODUCT(MID(0&amp;feed!L23,LARGE(INDEX(ISNUMBER(--MID(feed!L23,ROW($1:$6),1))*
ROW($1:$6),0),ROW($1:$6))+1,1)*10^ROW($1:$6)/10)</f>
        <v>461</v>
      </c>
      <c r="L373">
        <f>SUMPRODUCT(MID(0&amp;feed!T23,LARGE(INDEX(ISNUMBER(--MID(feed!T23,ROW($1:$6),1))*
ROW($1:$6),0),ROW($1:$6))+1,1)*10^ROW($1:$6)/10)</f>
        <v>164</v>
      </c>
      <c r="M373" t="str">
        <f>feed!N23</f>
        <v>Pacific Rim</v>
      </c>
      <c r="N373">
        <f>SUMPRODUCT(MID(0&amp;feed!U23,LARGE(INDEX(ISNUMBER(--MID(feed!U23,ROW($1:$6),1))*
ROW($1:$6),0),ROW($1:$6))+1,1)*10^ROW($1:$6)/10)</f>
        <v>0</v>
      </c>
      <c r="O373" t="str">
        <f>feed!O23</f>
        <v>Plentiful</v>
      </c>
      <c r="P373" t="str">
        <f>feed!P23</f>
        <v>Meagre</v>
      </c>
      <c r="Q373" s="4">
        <f>IFERROR(LEFT(SUMPRODUCT(MID(0&amp;feed!R23,LARGE(INDEX(ISNUMBER(--MID(feed!R23,ROW($1:$6),1))*
ROW($1:$6),0),ROW($1:$6))+1,1)*10^ROW($1:$6)/10), LEN(SUMPRODUCT(MID(0&amp;feed!R23,LARGE(INDEX(ISNUMBER(--MID(feed!R23,ROW($1:$6),1))*
ROW($1:$6),0),ROW($1:$6))+1,1)*10^ROW($1:$6)/10))-1)*1,TRIM(LEFT(SUMPRODUCT(MID(0&amp;feed!R23,LARGE(INDEX(ISNUMBER(--MID(feed!R23,ROW($1:$6),1))*
ROW($1:$6),0),ROW($1:$6))+1,1)*10^ROW($1:$6)/10), LEN(SUMPRODUCT(MID(0&amp;feed!R23,LARGE(INDEX(ISNUMBER(--MID(feed!R23,ROW($1:$6),1))*
ROW($1:$6),0),ROW($1:$6))+1,1)*10^ROW($1:$6)/10))-1)))</f>
        <v>2761</v>
      </c>
      <c r="R373" s="5">
        <f>feed!V23</f>
        <v>0</v>
      </c>
      <c r="S373" t="str">
        <f>feed!S23</f>
        <v>http://blocgame.com/stats.php?id=62615</v>
      </c>
      <c r="T373" s="5" t="str">
        <f>feed!W23</f>
        <v>Normal</v>
      </c>
      <c r="U373" s="5" t="str">
        <f>feed!X23</f>
        <v>11 Hundred Tons per month</v>
      </c>
      <c r="V373" s="5" t="str">
        <f>feed!Y23</f>
        <v>6 Mbbl per month</v>
      </c>
    </row>
    <row r="374" spans="1:22" hidden="1" x14ac:dyDescent="0.25">
      <c r="A374" t="str">
        <f>feed!A50</f>
        <v>Tyrantia</v>
      </c>
      <c r="B374" t="str">
        <f>feed!B50</f>
        <v>Malakal</v>
      </c>
      <c r="C374" t="str">
        <f>feed!K50</f>
        <v>The High Council</v>
      </c>
      <c r="D374">
        <f>SUMPRODUCT(MID(0&amp;feed!D50,LARGE(INDEX(ISNUMBER(--MID(feed!D50,ROW($1:$6),1))*
ROW($1:$6),0),ROW($1:$6))+1,1)*10^ROW($1:$6)/10)</f>
        <v>37</v>
      </c>
      <c r="E374">
        <f>SUMPRODUCT(MID(0&amp;feed!E50,LARGE(INDEX(ISNUMBER(--MID(feed!E50,ROW($1:$6),1))*
ROW($1:$6),0),ROW($1:$6))+1,1)*10^ROW($1:$6)/10)</f>
        <v>0</v>
      </c>
      <c r="F374" t="str">
        <f>feed!F50</f>
        <v>First World War surplus</v>
      </c>
      <c r="G374">
        <f>SUMPRODUCT(MID(0&amp;feed!G50,LARGE(INDEX(ISNUMBER(--MID(feed!G50,ROW($1:$6),1))*
ROW($1:$6),0),ROW($1:$6))+1,1)*10^ROW($1:$6)/10)</f>
        <v>1</v>
      </c>
      <c r="H374">
        <f>ROUNDDOWN(G374/4, 0)</f>
        <v>0</v>
      </c>
      <c r="I374" t="str">
        <f>feed!H50</f>
        <v>Good</v>
      </c>
      <c r="J374">
        <f>SUMPRODUCT(MID(0&amp;feed!I50,LARGE(INDEX(ISNUMBER(--MID(feed!I50,ROW($1:$20),1))*
ROW($1:$20),0),ROW($1:$20))+1,1)*10^ROW($1:$20)/10)</f>
        <v>4</v>
      </c>
      <c r="K374">
        <f>SUMPRODUCT(MID(0&amp;feed!L50,LARGE(INDEX(ISNUMBER(--MID(feed!L50,ROW($1:$6),1))*
ROW($1:$6),0),ROW($1:$6))+1,1)*10^ROW($1:$6)/10)</f>
        <v>430</v>
      </c>
      <c r="L374">
        <f>SUMPRODUCT(MID(0&amp;feed!T50,LARGE(INDEX(ISNUMBER(--MID(feed!T50,ROW($1:$6),1))*
ROW($1:$6),0),ROW($1:$6))+1,1)*10^ROW($1:$6)/10)</f>
        <v>3715</v>
      </c>
      <c r="M374" t="str">
        <f>feed!N50</f>
        <v>Arabia</v>
      </c>
      <c r="N374">
        <f>SUMPRODUCT(MID(0&amp;feed!U50,LARGE(INDEX(ISNUMBER(--MID(feed!U50,ROW($1:$6),1))*
ROW($1:$6),0),ROW($1:$6))+1,1)*10^ROW($1:$6)/10)</f>
        <v>0</v>
      </c>
      <c r="O374" t="str">
        <f>feed!O50</f>
        <v>Plentiful</v>
      </c>
      <c r="P374" t="str">
        <f>feed!P50</f>
        <v>Small</v>
      </c>
      <c r="Q374" s="4">
        <f>IFERROR(LEFT(SUMPRODUCT(MID(0&amp;feed!R50,LARGE(INDEX(ISNUMBER(--MID(feed!R50,ROW($1:$6),1))*
ROW($1:$6),0),ROW($1:$6))+1,1)*10^ROW($1:$6)/10), LEN(SUMPRODUCT(MID(0&amp;feed!R50,LARGE(INDEX(ISNUMBER(--MID(feed!R50,ROW($1:$6),1))*
ROW($1:$6),0),ROW($1:$6))+1,1)*10^ROW($1:$6)/10))-1)*1,TRIM(LEFT(SUMPRODUCT(MID(0&amp;feed!R50,LARGE(INDEX(ISNUMBER(--MID(feed!R50,ROW($1:$6),1))*
ROW($1:$6),0),ROW($1:$6))+1,1)*10^ROW($1:$6)/10), LEN(SUMPRODUCT(MID(0&amp;feed!R50,LARGE(INDEX(ISNUMBER(--MID(feed!R50,ROW($1:$6),1))*
ROW($1:$6),0),ROW($1:$6))+1,1)*10^ROW($1:$6)/10))-1)))</f>
        <v>2802</v>
      </c>
      <c r="R374" s="5">
        <f>feed!V50</f>
        <v>0</v>
      </c>
      <c r="S374" t="str">
        <f>feed!S50</f>
        <v>http://blocgame.com/stats.php?id=40238</v>
      </c>
      <c r="T374" s="5" t="str">
        <f>feed!W50</f>
        <v>Normal</v>
      </c>
      <c r="U374" s="5" t="str">
        <f>feed!X50</f>
        <v>11 Hundred Tons per month</v>
      </c>
      <c r="V374" s="5" t="str">
        <f>feed!Y50</f>
        <v>9 Mbbl per month</v>
      </c>
    </row>
    <row r="375" spans="1:22" hidden="1" x14ac:dyDescent="0.25">
      <c r="A375" t="str">
        <f>feed!A227</f>
        <v>Obsrany Chlew</v>
      </c>
      <c r="B375" t="str">
        <f>feed!B227</f>
        <v>Janusz</v>
      </c>
      <c r="C375" t="str">
        <f>feed!K227</f>
        <v>Lithuanian Coalition</v>
      </c>
      <c r="D375">
        <f>SUMPRODUCT(MID(0&amp;feed!D227,LARGE(INDEX(ISNUMBER(--MID(feed!D227,ROW($1:$6),1))*
ROW($1:$6),0),ROW($1:$6))+1,1)*10^ROW($1:$6)/10)</f>
        <v>35</v>
      </c>
      <c r="E375">
        <f>SUMPRODUCT(MID(0&amp;feed!E227,LARGE(INDEX(ISNUMBER(--MID(feed!E227,ROW($1:$6),1))*
ROW($1:$6),0),ROW($1:$6))+1,1)*10^ROW($1:$6)/10)</f>
        <v>0</v>
      </c>
      <c r="F375" t="str">
        <f>feed!F227</f>
        <v>First World War surplus</v>
      </c>
      <c r="G375">
        <f>SUMPRODUCT(MID(0&amp;feed!G227,LARGE(INDEX(ISNUMBER(--MID(feed!G227,ROW($1:$6),1))*
ROW($1:$6),0),ROW($1:$6))+1,1)*10^ROW($1:$6)/10)</f>
        <v>1</v>
      </c>
      <c r="H375">
        <f>ROUNDDOWN(G375/4, 0)</f>
        <v>0</v>
      </c>
      <c r="I375" t="str">
        <f>feed!H227</f>
        <v>Good</v>
      </c>
      <c r="J375">
        <f>SUMPRODUCT(MID(0&amp;feed!I227,LARGE(INDEX(ISNUMBER(--MID(feed!I227,ROW($1:$20),1))*
ROW($1:$20),0),ROW($1:$20))+1,1)*10^ROW($1:$20)/10)</f>
        <v>31</v>
      </c>
      <c r="K375">
        <f>SUMPRODUCT(MID(0&amp;feed!L227,LARGE(INDEX(ISNUMBER(--MID(feed!L227,ROW($1:$6),1))*
ROW($1:$6),0),ROW($1:$6))+1,1)*10^ROW($1:$6)/10)</f>
        <v>360</v>
      </c>
      <c r="L375">
        <f>SUMPRODUCT(MID(0&amp;feed!T227,LARGE(INDEX(ISNUMBER(--MID(feed!T227,ROW($1:$6),1))*
ROW($1:$6),0),ROW($1:$6))+1,1)*10^ROW($1:$6)/10)</f>
        <v>182</v>
      </c>
      <c r="M375" t="str">
        <f>feed!N227</f>
        <v>Caribbean</v>
      </c>
      <c r="N375">
        <f>SUMPRODUCT(MID(0&amp;feed!U227,LARGE(INDEX(ISNUMBER(--MID(feed!U227,ROW($1:$6),1))*
ROW($1:$6),0),ROW($1:$6))+1,1)*10^ROW($1:$6)/10)</f>
        <v>0</v>
      </c>
      <c r="O375" t="str">
        <f>feed!O227</f>
        <v>Untapped</v>
      </c>
      <c r="P375" t="str">
        <f>feed!P227</f>
        <v>Meagre</v>
      </c>
      <c r="Q375" s="4">
        <f>IFERROR(LEFT(SUMPRODUCT(MID(0&amp;feed!R227,LARGE(INDEX(ISNUMBER(--MID(feed!R227,ROW($1:$6),1))*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ROW($1:$6),0),ROW($1:$6))+1,1)*10^ROW($1:$6)/10))-1)*1,TRIM(LEFT(SUMPRODUCT(MID(0&amp;feed!R227,LARGE(INDEX(ISNUMBER(--MID(feed!R227,ROW($1:$6),1))*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ROW($1:$6),0),ROW($1:$6))+1,1)*10^ROW($1:$6)/10))-1)))</f>
        <v>2366</v>
      </c>
      <c r="R375" s="5">
        <f>feed!V227</f>
        <v>0</v>
      </c>
      <c r="S375" t="str">
        <f>feed!S227</f>
        <v>http://blocgame.com/stats.php?id=62973</v>
      </c>
      <c r="T375" s="5" t="str">
        <f>feed!W227</f>
        <v>Nice</v>
      </c>
      <c r="U375" s="5" t="str">
        <f>feed!X227</f>
        <v>12 Hundred Tons per month</v>
      </c>
      <c r="V375" s="5" t="str">
        <f>feed!Y227</f>
        <v>2 Mbbl per month</v>
      </c>
    </row>
    <row r="376" spans="1:22" hidden="1" x14ac:dyDescent="0.25">
      <c r="A376" t="str">
        <f>feed!A109</f>
        <v>Yummy Foods</v>
      </c>
      <c r="B376" t="str">
        <f>feed!B109</f>
        <v>iiruka</v>
      </c>
      <c r="C376" t="str">
        <f>feed!K109</f>
        <v>Interpol</v>
      </c>
      <c r="D376">
        <f>SUMPRODUCT(MID(0&amp;feed!D109,LARGE(INDEX(ISNUMBER(--MID(feed!D109,ROW($1:$6),1))*
ROW($1:$6),0),ROW($1:$6))+1,1)*10^ROW($1:$6)/10)</f>
        <v>38</v>
      </c>
      <c r="E376">
        <f>SUMPRODUCT(MID(0&amp;feed!E109,LARGE(INDEX(ISNUMBER(--MID(feed!E109,ROW($1:$6),1))*
ROW($1:$6),0),ROW($1:$6))+1,1)*10^ROW($1:$6)/10)</f>
        <v>0</v>
      </c>
      <c r="F376" t="str">
        <f>feed!F109</f>
        <v>First World War surplus</v>
      </c>
      <c r="G376">
        <f>SUMPRODUCT(MID(0&amp;feed!G109,LARGE(INDEX(ISNUMBER(--MID(feed!G109,ROW($1:$6),1))*
ROW($1:$6),0),ROW($1:$6))+1,1)*10^ROW($1:$6)/10)</f>
        <v>1</v>
      </c>
      <c r="H376">
        <f>ROUNDDOWN(G376/4, 0)</f>
        <v>0</v>
      </c>
      <c r="I376" t="str">
        <f>feed!H109</f>
        <v>Elite</v>
      </c>
      <c r="J376">
        <f>SUMPRODUCT(MID(0&amp;feed!I109,LARGE(INDEX(ISNUMBER(--MID(feed!I109,ROW($1:$20),1))*
ROW($1:$20),0),ROW($1:$20))+1,1)*10^ROW($1:$20)/10)</f>
        <v>0</v>
      </c>
      <c r="K376">
        <f>SUMPRODUCT(MID(0&amp;feed!L109,LARGE(INDEX(ISNUMBER(--MID(feed!L109,ROW($1:$6),1))*
ROW($1:$6),0),ROW($1:$6))+1,1)*10^ROW($1:$6)/10)</f>
        <v>395</v>
      </c>
      <c r="L376">
        <f>SUMPRODUCT(MID(0&amp;feed!T109,LARGE(INDEX(ISNUMBER(--MID(feed!T109,ROW($1:$6),1))*
ROW($1:$6),0),ROW($1:$6))+1,1)*10^ROW($1:$6)/10)</f>
        <v>0</v>
      </c>
      <c r="M376" t="str">
        <f>feed!N109</f>
        <v>Pacific Rim</v>
      </c>
      <c r="N376">
        <f>SUMPRODUCT(MID(0&amp;feed!U109,LARGE(INDEX(ISNUMBER(--MID(feed!U109,ROW($1:$6),1))*
ROW($1:$6),0),ROW($1:$6))+1,1)*10^ROW($1:$6)/10)</f>
        <v>0</v>
      </c>
      <c r="O376" t="str">
        <f>feed!O109</f>
        <v>Untapped</v>
      </c>
      <c r="P376" t="str">
        <f>feed!P109</f>
        <v>Meagre</v>
      </c>
      <c r="Q376" s="4">
        <f>IFERROR(LEFT(SUMPRODUCT(MID(0&amp;feed!R109,LARGE(INDEX(ISNUMBER(--MID(feed!R109,ROW($1:$6),1))*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ROW($1:$6),0),ROW($1:$6))+1,1)*10^ROW($1:$6)/10))-1)*1,TRIM(LEFT(SUMPRODUCT(MID(0&amp;feed!R109,LARGE(INDEX(ISNUMBER(--MID(feed!R109,ROW($1:$6),1))*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ROW($1:$6),0),ROW($1:$6))+1,1)*10^ROW($1:$6)/10))-1)))</f>
        <v>2324</v>
      </c>
      <c r="R376" s="5">
        <f>feed!V109</f>
        <v>0</v>
      </c>
      <c r="S376" t="str">
        <f>feed!S109</f>
        <v>http://blocgame.com/stats.php?id=54376</v>
      </c>
      <c r="T376" s="5" t="str">
        <f>feed!W109</f>
        <v>Good</v>
      </c>
      <c r="U376" s="5" t="str">
        <f>feed!X109</f>
        <v>13 Hundred Tons per month</v>
      </c>
      <c r="V376" s="5">
        <f>feed!Y109</f>
        <v>0</v>
      </c>
    </row>
    <row r="377" spans="1:22" x14ac:dyDescent="0.25">
      <c r="A377" t="str">
        <f>feed!A36</f>
        <v>Ballzinga</v>
      </c>
      <c r="B377" t="str">
        <f>feed!B36</f>
        <v>Carejo</v>
      </c>
      <c r="C377" t="str">
        <f>feed!K36</f>
        <v>The Order</v>
      </c>
      <c r="D377">
        <f>SUMPRODUCT(MID(0&amp;feed!D36,LARGE(INDEX(ISNUMBER(--MID(feed!D36,ROW($1:$6),1))*
ROW($1:$6),0),ROW($1:$6))+1,1)*10^ROW($1:$6)/10)</f>
        <v>38</v>
      </c>
      <c r="E377">
        <f>SUMPRODUCT(MID(0&amp;feed!E36,LARGE(INDEX(ISNUMBER(--MID(feed!E36,ROW($1:$6),1))*
ROW($1:$6),0),ROW($1:$6))+1,1)*10^ROW($1:$6)/10)</f>
        <v>0</v>
      </c>
      <c r="F377" t="str">
        <f>feed!F36</f>
        <v>Finest of the 19th century</v>
      </c>
      <c r="G377">
        <f>SUMPRODUCT(MID(0&amp;feed!G36,LARGE(INDEX(ISNUMBER(--MID(feed!G36,ROW($1:$6),1))*
ROW($1:$6),0),ROW($1:$6))+1,1)*10^ROW($1:$6)/10)</f>
        <v>0</v>
      </c>
      <c r="H377">
        <f>ROUNDDOWN(G377/4, 0)</f>
        <v>0</v>
      </c>
      <c r="I377" t="str">
        <f>feed!H36</f>
        <v>Good</v>
      </c>
      <c r="J377">
        <f>SUMPRODUCT(MID(0&amp;feed!I36,LARGE(INDEX(ISNUMBER(--MID(feed!I36,ROW($1:$20),1))*
ROW($1:$20),0),ROW($1:$20))+1,1)*10^ROW($1:$20)/10)</f>
        <v>9</v>
      </c>
      <c r="K377">
        <f>SUMPRODUCT(MID(0&amp;feed!L36,LARGE(INDEX(ISNUMBER(--MID(feed!L36,ROW($1:$6),1))*
ROW($1:$6),0),ROW($1:$6))+1,1)*10^ROW($1:$6)/10)</f>
        <v>441</v>
      </c>
      <c r="L377">
        <f>SUMPRODUCT(MID(0&amp;feed!T36,LARGE(INDEX(ISNUMBER(--MID(feed!T36,ROW($1:$6),1))*
ROW($1:$6),0),ROW($1:$6))+1,1)*10^ROW($1:$6)/10)</f>
        <v>361</v>
      </c>
      <c r="M377" t="str">
        <f>feed!N36</f>
        <v>Guinea</v>
      </c>
      <c r="N377">
        <f>SUMPRODUCT(MID(0&amp;feed!U36,LARGE(INDEX(ISNUMBER(--MID(feed!U36,ROW($1:$6),1))*
ROW($1:$6),0),ROW($1:$6))+1,1)*10^ROW($1:$6)/10)</f>
        <v>0</v>
      </c>
      <c r="O377" t="str">
        <f>feed!O36</f>
        <v>Plentiful</v>
      </c>
      <c r="P377" t="str">
        <f>feed!P36</f>
        <v>Meagre</v>
      </c>
      <c r="Q377" s="4">
        <f>IFERROR(LEFT(SUMPRODUCT(MID(0&amp;feed!R36,LARGE(INDEX(ISNUMBER(--MID(feed!R36,ROW($1:$6),1))*
ROW($1:$6),0),ROW($1:$6))+1,1)*10^ROW($1:$6)/10), LEN(SUMPRODUCT(MID(0&amp;feed!R36,LARGE(INDEX(ISNUMBER(--MID(feed!R36,ROW($1:$6),1))*
ROW($1:$6),0),ROW($1:$6))+1,1)*10^ROW($1:$6)/10))-1)*1,TRIM(LEFT(SUMPRODUCT(MID(0&amp;feed!R36,LARGE(INDEX(ISNUMBER(--MID(feed!R36,ROW($1:$6),1))*
ROW($1:$6),0),ROW($1:$6))+1,1)*10^ROW($1:$6)/10), LEN(SUMPRODUCT(MID(0&amp;feed!R36,LARGE(INDEX(ISNUMBER(--MID(feed!R36,ROW($1:$6),1))*
ROW($1:$6),0),ROW($1:$6))+1,1)*10^ROW($1:$6)/10))-1)))</f>
        <v>2699</v>
      </c>
      <c r="R377" s="5">
        <f>feed!V36</f>
        <v>0</v>
      </c>
      <c r="S377" t="str">
        <f>feed!S36</f>
        <v>http://blocgame.com/stats.php?id=63397</v>
      </c>
      <c r="T377" s="5" t="str">
        <f>feed!W36</f>
        <v>Good</v>
      </c>
      <c r="U377" s="5" t="str">
        <f>feed!X36</f>
        <v>3 Hundred Tons per month</v>
      </c>
      <c r="V377" s="5" t="str">
        <f>feed!Y36</f>
        <v>1 Mbbl per month</v>
      </c>
    </row>
    <row r="378" spans="1:22" hidden="1" x14ac:dyDescent="0.25">
      <c r="A378" t="str">
        <f>feed!A42</f>
        <v>The NLR</v>
      </c>
      <c r="B378" t="str">
        <f>feed!B42</f>
        <v>Darknight</v>
      </c>
      <c r="C378" t="str">
        <f>feed!K42</f>
        <v>Divine League</v>
      </c>
      <c r="D378">
        <f>SUMPRODUCT(MID(0&amp;feed!D42,LARGE(INDEX(ISNUMBER(--MID(feed!D42,ROW($1:$6),1))*
ROW($1:$6),0),ROW($1:$6))+1,1)*10^ROW($1:$6)/10)</f>
        <v>39</v>
      </c>
      <c r="E378">
        <f>SUMPRODUCT(MID(0&amp;feed!E42,LARGE(INDEX(ISNUMBER(--MID(feed!E42,ROW($1:$6),1))*
ROW($1:$6),0),ROW($1:$6))+1,1)*10^ROW($1:$6)/10)</f>
        <v>0</v>
      </c>
      <c r="F378" t="str">
        <f>feed!F42</f>
        <v>First World War surplus</v>
      </c>
      <c r="G378">
        <f>SUMPRODUCT(MID(0&amp;feed!G42,LARGE(INDEX(ISNUMBER(--MID(feed!G42,ROW($1:$6),1))*
ROW($1:$6),0),ROW($1:$6))+1,1)*10^ROW($1:$6)/10)</f>
        <v>1</v>
      </c>
      <c r="H378">
        <f>ROUNDDOWN(G378/4, 0)</f>
        <v>0</v>
      </c>
      <c r="I378" t="str">
        <f>feed!H42</f>
        <v>Good</v>
      </c>
      <c r="J378">
        <f>SUMPRODUCT(MID(0&amp;feed!I42,LARGE(INDEX(ISNUMBER(--MID(feed!I42,ROW($1:$20),1))*
ROW($1:$20),0),ROW($1:$20))+1,1)*10^ROW($1:$20)/10)</f>
        <v>0</v>
      </c>
      <c r="K378">
        <f>SUMPRODUCT(MID(0&amp;feed!L42,LARGE(INDEX(ISNUMBER(--MID(feed!L42,ROW($1:$6),1))*
ROW($1:$6),0),ROW($1:$6))+1,1)*10^ROW($1:$6)/10)</f>
        <v>436</v>
      </c>
      <c r="L378">
        <f>SUMPRODUCT(MID(0&amp;feed!T42,LARGE(INDEX(ISNUMBER(--MID(feed!T42,ROW($1:$6),1))*
ROW($1:$6),0),ROW($1:$6))+1,1)*10^ROW($1:$6)/10)</f>
        <v>67</v>
      </c>
      <c r="M378" t="str">
        <f>feed!N42</f>
        <v>Congo</v>
      </c>
      <c r="N378">
        <f>SUMPRODUCT(MID(0&amp;feed!U42,LARGE(INDEX(ISNUMBER(--MID(feed!U42,ROW($1:$6),1))*
ROW($1:$6),0),ROW($1:$6))+1,1)*10^ROW($1:$6)/10)</f>
        <v>0</v>
      </c>
      <c r="O378" t="str">
        <f>feed!O42</f>
        <v>Untapped</v>
      </c>
      <c r="P378" t="str">
        <f>feed!P42</f>
        <v>Meagre</v>
      </c>
      <c r="Q378" s="4">
        <f>IFERROR(LEFT(SUMPRODUCT(MID(0&amp;feed!R42,LARGE(INDEX(ISNUMBER(--MID(feed!R42,ROW($1:$6),1))*
ROW($1:$6),0),ROW($1:$6))+1,1)*10^ROW($1:$6)/10), LEN(SUMPRODUCT(MID(0&amp;feed!R42,LARGE(INDEX(ISNUMBER(--MID(feed!R42,ROW($1:$6),1))*
ROW($1:$6),0),ROW($1:$6))+1,1)*10^ROW($1:$6)/10))-1)*1,TRIM(LEFT(SUMPRODUCT(MID(0&amp;feed!R42,LARGE(INDEX(ISNUMBER(--MID(feed!R42,ROW($1:$6),1))*
ROW($1:$6),0),ROW($1:$6))+1,1)*10^ROW($1:$6)/10), LEN(SUMPRODUCT(MID(0&amp;feed!R42,LARGE(INDEX(ISNUMBER(--MID(feed!R42,ROW($1:$6),1))*
ROW($1:$6),0),ROW($1:$6))+1,1)*10^ROW($1:$6)/10))-1)))</f>
        <v>2736</v>
      </c>
      <c r="R378" s="5">
        <f>feed!V42</f>
        <v>0</v>
      </c>
      <c r="S378" t="str">
        <f>feed!S42</f>
        <v>http://blocgame.com/stats.php?id=49701</v>
      </c>
      <c r="T378" s="5" t="str">
        <f>feed!W42</f>
        <v>Normal</v>
      </c>
      <c r="U378" s="5" t="str">
        <f>feed!X42</f>
        <v>16 Hundred Tons per month</v>
      </c>
      <c r="V378" s="5" t="str">
        <f>feed!Y42</f>
        <v>2 Mbbl per month</v>
      </c>
    </row>
    <row r="379" spans="1:22" hidden="1" x14ac:dyDescent="0.25">
      <c r="A379" t="str">
        <f>feed!A7</f>
        <v>Cirno</v>
      </c>
      <c r="B379" t="str">
        <f>feed!B7</f>
        <v>jc99</v>
      </c>
      <c r="C379" t="str">
        <f>feed!K7</f>
        <v>The Federal Colonies</v>
      </c>
      <c r="D379">
        <f>SUMPRODUCT(MID(0&amp;feed!D7,LARGE(INDEX(ISNUMBER(--MID(feed!D7,ROW($1:$6),1))*
ROW($1:$6),0),ROW($1:$6))+1,1)*10^ROW($1:$6)/10)</f>
        <v>39</v>
      </c>
      <c r="E379">
        <f>SUMPRODUCT(MID(0&amp;feed!E7,LARGE(INDEX(ISNUMBER(--MID(feed!E7,ROW($1:$6),1))*
ROW($1:$6),0),ROW($1:$6))+1,1)*10^ROW($1:$6)/10)</f>
        <v>0</v>
      </c>
      <c r="F379" t="str">
        <f>feed!F7</f>
        <v>First World War surplus</v>
      </c>
      <c r="G379">
        <f>SUMPRODUCT(MID(0&amp;feed!G7,LARGE(INDEX(ISNUMBER(--MID(feed!G7,ROW($1:$6),1))*
ROW($1:$6),0),ROW($1:$6))+1,1)*10^ROW($1:$6)/10)</f>
        <v>1</v>
      </c>
      <c r="H379">
        <f>ROUNDDOWN(G379/4, 0)</f>
        <v>0</v>
      </c>
      <c r="I379" t="str">
        <f>feed!H7</f>
        <v>Good</v>
      </c>
      <c r="J379">
        <f>SUMPRODUCT(MID(0&amp;feed!I7,LARGE(INDEX(ISNUMBER(--MID(feed!I7,ROW($1:$20),1))*
ROW($1:$20),0),ROW($1:$20))+1,1)*10^ROW($1:$20)/10)</f>
        <v>6</v>
      </c>
      <c r="K379">
        <f>SUMPRODUCT(MID(0&amp;feed!L7,LARGE(INDEX(ISNUMBER(--MID(feed!L7,ROW($1:$6),1))*
ROW($1:$6),0),ROW($1:$6))+1,1)*10^ROW($1:$6)/10)</f>
        <v>498</v>
      </c>
      <c r="L379">
        <f>SUMPRODUCT(MID(0&amp;feed!T7,LARGE(INDEX(ISNUMBER(--MID(feed!T7,ROW($1:$6),1))*
ROW($1:$6),0),ROW($1:$6))+1,1)*10^ROW($1:$6)/10)</f>
        <v>271</v>
      </c>
      <c r="M379" t="str">
        <f>feed!N7</f>
        <v>Caribbean</v>
      </c>
      <c r="N379">
        <f>SUMPRODUCT(MID(0&amp;feed!U7,LARGE(INDEX(ISNUMBER(--MID(feed!U7,ROW($1:$6),1))*
ROW($1:$6),0),ROW($1:$6))+1,1)*10^ROW($1:$6)/10)</f>
        <v>0</v>
      </c>
      <c r="O379" t="str">
        <f>feed!O7</f>
        <v>Untapped</v>
      </c>
      <c r="P379" t="str">
        <f>feed!P7</f>
        <v>Small</v>
      </c>
      <c r="Q379" s="4">
        <f>IFERROR(LEFT(SUMPRODUCT(MID(0&amp;feed!R7,LARGE(INDEX(ISNUMBER(--MID(feed!R7,ROW($1:$6),1))*
ROW($1:$6),0),ROW($1:$6))+1,1)*10^ROW($1:$6)/10), LEN(SUMPRODUCT(MID(0&amp;feed!R7,LARGE(INDEX(ISNUMBER(--MID(feed!R7,ROW($1:$6),1))*
ROW($1:$6),0),ROW($1:$6))+1,1)*10^ROW($1:$6)/10))-1)*1,TRIM(LEFT(SUMPRODUCT(MID(0&amp;feed!R7,LARGE(INDEX(ISNUMBER(--MID(feed!R7,ROW($1:$6),1))*
ROW($1:$6),0),ROW($1:$6))+1,1)*10^ROW($1:$6)/10), LEN(SUMPRODUCT(MID(0&amp;feed!R7,LARGE(INDEX(ISNUMBER(--MID(feed!R7,ROW($1:$6),1))*
ROW($1:$6),0),ROW($1:$6))+1,1)*10^ROW($1:$6)/10))-1)))</f>
        <v>3129</v>
      </c>
      <c r="R379" s="5">
        <f>feed!V7</f>
        <v>0</v>
      </c>
      <c r="S379" t="str">
        <f>feed!S7</f>
        <v>http://blocgame.com/stats.php?id=43375</v>
      </c>
      <c r="T379" s="5" t="str">
        <f>feed!W7</f>
        <v>Good</v>
      </c>
      <c r="U379" s="5" t="str">
        <f>feed!X7</f>
        <v>20 Hundred Tons per month</v>
      </c>
      <c r="V379" s="5" t="str">
        <f>feed!Y7</f>
        <v>1 Mbbl per month</v>
      </c>
    </row>
    <row r="380" spans="1:22" x14ac:dyDescent="0.25">
      <c r="A380" t="str">
        <f>feed!A43</f>
        <v>Kek Slovakia</v>
      </c>
      <c r="B380" t="str">
        <f>feed!B43</f>
        <v>Fidel Kekstro</v>
      </c>
      <c r="C380" t="str">
        <f>feed!K43</f>
        <v>The Order</v>
      </c>
      <c r="D380">
        <f>SUMPRODUCT(MID(0&amp;feed!D43,LARGE(INDEX(ISNUMBER(--MID(feed!D43,ROW($1:$6),1))*
ROW($1:$6),0),ROW($1:$6))+1,1)*10^ROW($1:$6)/10)</f>
        <v>19</v>
      </c>
      <c r="E380">
        <f>SUMPRODUCT(MID(0&amp;feed!E43,LARGE(INDEX(ISNUMBER(--MID(feed!E43,ROW($1:$6),1))*
ROW($1:$6),0),ROW($1:$6))+1,1)*10^ROW($1:$6)/10)</f>
        <v>0</v>
      </c>
      <c r="F380" t="str">
        <f>feed!F43</f>
        <v>First World War surplus</v>
      </c>
      <c r="G380">
        <f>SUMPRODUCT(MID(0&amp;feed!G43,LARGE(INDEX(ISNUMBER(--MID(feed!G43,ROW($1:$6),1))*
ROW($1:$6),0),ROW($1:$6))+1,1)*10^ROW($1:$6)/10)</f>
        <v>1</v>
      </c>
      <c r="H380">
        <f>ROUNDDOWN(G380/4, 0)</f>
        <v>0</v>
      </c>
      <c r="I380" t="str">
        <f>feed!H43</f>
        <v>Elite</v>
      </c>
      <c r="J380">
        <f>SUMPRODUCT(MID(0&amp;feed!I43,LARGE(INDEX(ISNUMBER(--MID(feed!I43,ROW($1:$20),1))*
ROW($1:$20),0),ROW($1:$20))+1,1)*10^ROW($1:$20)/10)</f>
        <v>0</v>
      </c>
      <c r="K380">
        <f>SUMPRODUCT(MID(0&amp;feed!L43,LARGE(INDEX(ISNUMBER(--MID(feed!L43,ROW($1:$6),1))*
ROW($1:$6),0),ROW($1:$6))+1,1)*10^ROW($1:$6)/10)</f>
        <v>435</v>
      </c>
      <c r="L380">
        <f>SUMPRODUCT(MID(0&amp;feed!T43,LARGE(INDEX(ISNUMBER(--MID(feed!T43,ROW($1:$6),1))*
ROW($1:$6),0),ROW($1:$6))+1,1)*10^ROW($1:$6)/10)</f>
        <v>359</v>
      </c>
      <c r="M380" t="str">
        <f>feed!N43</f>
        <v>Pacific Rim</v>
      </c>
      <c r="N380">
        <f>SUMPRODUCT(MID(0&amp;feed!U43,LARGE(INDEX(ISNUMBER(--MID(feed!U43,ROW($1:$6),1))*
ROW($1:$6),0),ROW($1:$6))+1,1)*10^ROW($1:$6)/10)</f>
        <v>0</v>
      </c>
      <c r="O380" t="str">
        <f>feed!O43</f>
        <v>Untapped</v>
      </c>
      <c r="P380" t="str">
        <f>feed!P43</f>
        <v>Meagre</v>
      </c>
      <c r="Q380" s="4">
        <f>IFERROR(LEFT(SUMPRODUCT(MID(0&amp;feed!R43,LARGE(INDEX(ISNUMBER(--MID(feed!R43,ROW($1:$6),1))*
ROW($1:$6),0),ROW($1:$6))+1,1)*10^ROW($1:$6)/10), LEN(SUMPRODUCT(MID(0&amp;feed!R43,LARGE(INDEX(ISNUMBER(--MID(feed!R43,ROW($1:$6),1))*
ROW($1:$6),0),ROW($1:$6))+1,1)*10^ROW($1:$6)/10))-1)*1,TRIM(LEFT(SUMPRODUCT(MID(0&amp;feed!R43,LARGE(INDEX(ISNUMBER(--MID(feed!R43,ROW($1:$6),1))*
ROW($1:$6),0),ROW($1:$6))+1,1)*10^ROW($1:$6)/10), LEN(SUMPRODUCT(MID(0&amp;feed!R43,LARGE(INDEX(ISNUMBER(--MID(feed!R43,ROW($1:$6),1))*
ROW($1:$6),0),ROW($1:$6))+1,1)*10^ROW($1:$6)/10))-1)))</f>
        <v>2740</v>
      </c>
      <c r="R380" s="5">
        <f>feed!V43</f>
        <v>0</v>
      </c>
      <c r="S380" t="str">
        <f>feed!S43</f>
        <v>http://blocgame.com/stats.php?id=63462</v>
      </c>
      <c r="T380" s="5" t="str">
        <f>feed!W43</f>
        <v>Questionable</v>
      </c>
      <c r="U380" s="5" t="str">
        <f>feed!X43</f>
        <v>3 Hundred Tons per month</v>
      </c>
      <c r="V380" s="5" t="str">
        <f>feed!Y43</f>
        <v>1 Mbbl per month</v>
      </c>
    </row>
    <row r="381" spans="1:22" hidden="1" x14ac:dyDescent="0.25">
      <c r="A381" t="str">
        <f>feed!A70</f>
        <v>Skhimm</v>
      </c>
      <c r="B381" t="str">
        <f>feed!B70</f>
        <v>Ept2415</v>
      </c>
      <c r="C381" t="str">
        <f>feed!K70</f>
        <v>Brotherhood of Nod</v>
      </c>
      <c r="D381">
        <f>SUMPRODUCT(MID(0&amp;feed!D70,LARGE(INDEX(ISNUMBER(--MID(feed!D70,ROW($1:$6),1))*
ROW($1:$6),0),ROW($1:$6))+1,1)*10^ROW($1:$6)/10)</f>
        <v>39</v>
      </c>
      <c r="E381">
        <f>SUMPRODUCT(MID(0&amp;feed!E70,LARGE(INDEX(ISNUMBER(--MID(feed!E70,ROW($1:$6),1))*
ROW($1:$6),0),ROW($1:$6))+1,1)*10^ROW($1:$6)/10)</f>
        <v>0</v>
      </c>
      <c r="F381" t="str">
        <f>feed!F70</f>
        <v>First World War surplus</v>
      </c>
      <c r="G381">
        <f>SUMPRODUCT(MID(0&amp;feed!G70,LARGE(INDEX(ISNUMBER(--MID(feed!G70,ROW($1:$6),1))*
ROW($1:$6),0),ROW($1:$6))+1,1)*10^ROW($1:$6)/10)</f>
        <v>0</v>
      </c>
      <c r="H381">
        <f>ROUNDDOWN(G381/4, 0)</f>
        <v>0</v>
      </c>
      <c r="I381" t="str">
        <f>feed!H70</f>
        <v>Good</v>
      </c>
      <c r="J381">
        <f>SUMPRODUCT(MID(0&amp;feed!I70,LARGE(INDEX(ISNUMBER(--MID(feed!I70,ROW($1:$20),1))*
ROW($1:$20),0),ROW($1:$20))+1,1)*10^ROW($1:$20)/10)</f>
        <v>1</v>
      </c>
      <c r="K381">
        <f>SUMPRODUCT(MID(0&amp;feed!L70,LARGE(INDEX(ISNUMBER(--MID(feed!L70,ROW($1:$6),1))*
ROW($1:$6),0),ROW($1:$6))+1,1)*10^ROW($1:$6)/10)</f>
        <v>421</v>
      </c>
      <c r="L381">
        <f>SUMPRODUCT(MID(0&amp;feed!T70,LARGE(INDEX(ISNUMBER(--MID(feed!T70,ROW($1:$6),1))*
ROW($1:$6),0),ROW($1:$6))+1,1)*10^ROW($1:$6)/10)</f>
        <v>3859</v>
      </c>
      <c r="M381" t="str">
        <f>feed!N70</f>
        <v>Persia</v>
      </c>
      <c r="N381">
        <f>SUMPRODUCT(MID(0&amp;feed!U70,LARGE(INDEX(ISNUMBER(--MID(feed!U70,ROW($1:$6),1))*
ROW($1:$6),0),ROW($1:$6))+1,1)*10^ROW($1:$6)/10)</f>
        <v>0</v>
      </c>
      <c r="O381" t="str">
        <f>feed!O70</f>
        <v>Untapped</v>
      </c>
      <c r="P381" t="str">
        <f>feed!P70</f>
        <v>Meagre</v>
      </c>
      <c r="Q381" s="4">
        <f>IFERROR(LEFT(SUMPRODUCT(MID(0&amp;feed!R70,LARGE(INDEX(ISNUMBER(--MID(feed!R70,ROW($1:$6),1))*
ROW($1:$6),0),ROW($1:$6))+1,1)*10^ROW($1:$6)/10), LEN(SUMPRODUCT(MID(0&amp;feed!R70,LARGE(INDEX(ISNUMBER(--MID(feed!R70,ROW($1:$6),1))*
ROW($1:$6),0),ROW($1:$6))+1,1)*10^ROW($1:$6)/10))-1)*1,TRIM(LEFT(SUMPRODUCT(MID(0&amp;feed!R70,LARGE(INDEX(ISNUMBER(--MID(feed!R70,ROW($1:$6),1))*
ROW($1:$6),0),ROW($1:$6))+1,1)*10^ROW($1:$6)/10), LEN(SUMPRODUCT(MID(0&amp;feed!R70,LARGE(INDEX(ISNUMBER(--MID(feed!R70,ROW($1:$6),1))*
ROW($1:$6),0),ROW($1:$6))+1,1)*10^ROW($1:$6)/10))-1)))</f>
        <v>2765</v>
      </c>
      <c r="R381" s="5">
        <f>feed!V70</f>
        <v>0</v>
      </c>
      <c r="S381" t="str">
        <f>feed!S70</f>
        <v>http://blocgame.com/stats.php?id=52362</v>
      </c>
      <c r="T381" s="5" t="str">
        <f>feed!W70</f>
        <v>Good</v>
      </c>
      <c r="U381" s="5" t="str">
        <f>feed!X70</f>
        <v>10 Hundred Tons per month</v>
      </c>
      <c r="V381" s="5" t="str">
        <f>feed!Y70</f>
        <v>8 Mbbl per month</v>
      </c>
    </row>
    <row r="382" spans="1:22" hidden="1" x14ac:dyDescent="0.25">
      <c r="A382" t="str">
        <f>feed!A153</f>
        <v>Niggerito</v>
      </c>
      <c r="B382" t="str">
        <f>feed!B153</f>
        <v>Jejomar Binay</v>
      </c>
      <c r="C382" t="str">
        <f>feed!K153</f>
        <v>SPQR</v>
      </c>
      <c r="D382">
        <f>SUMPRODUCT(MID(0&amp;feed!D153,LARGE(INDEX(ISNUMBER(--MID(feed!D153,ROW($1:$6),1))*
ROW($1:$6),0),ROW($1:$6))+1,1)*10^ROW($1:$6)/10)</f>
        <v>30</v>
      </c>
      <c r="E382">
        <f>SUMPRODUCT(MID(0&amp;feed!E153,LARGE(INDEX(ISNUMBER(--MID(feed!E153,ROW($1:$6),1))*
ROW($1:$6),0),ROW($1:$6))+1,1)*10^ROW($1:$6)/10)</f>
        <v>0</v>
      </c>
      <c r="F382" t="str">
        <f>feed!F153</f>
        <v>Finest of the 19th century</v>
      </c>
      <c r="G382">
        <f>SUMPRODUCT(MID(0&amp;feed!G153,LARGE(INDEX(ISNUMBER(--MID(feed!G153,ROW($1:$6),1))*
ROW($1:$6),0),ROW($1:$6))+1,1)*10^ROW($1:$6)/10)</f>
        <v>0</v>
      </c>
      <c r="H382">
        <f>ROUNDDOWN(G382/4, 0)</f>
        <v>0</v>
      </c>
      <c r="I382" t="str">
        <f>feed!H153</f>
        <v>Good</v>
      </c>
      <c r="J382">
        <f>SUMPRODUCT(MID(0&amp;feed!I153,LARGE(INDEX(ISNUMBER(--MID(feed!I153,ROW($1:$20),1))*
ROW($1:$20),0),ROW($1:$20))+1,1)*10^ROW($1:$20)/10)</f>
        <v>0</v>
      </c>
      <c r="K382">
        <f>SUMPRODUCT(MID(0&amp;feed!L153,LARGE(INDEX(ISNUMBER(--MID(feed!L153,ROW($1:$6),1))*
ROW($1:$6),0),ROW($1:$6))+1,1)*10^ROW($1:$6)/10)</f>
        <v>378</v>
      </c>
      <c r="L382">
        <f>SUMPRODUCT(MID(0&amp;feed!T153,LARGE(INDEX(ISNUMBER(--MID(feed!T153,ROW($1:$6),1))*
ROW($1:$6),0),ROW($1:$6))+1,1)*10^ROW($1:$6)/10)</f>
        <v>0</v>
      </c>
      <c r="M382" t="str">
        <f>feed!N153</f>
        <v>East Indies</v>
      </c>
      <c r="N382">
        <f>SUMPRODUCT(MID(0&amp;feed!U153,LARGE(INDEX(ISNUMBER(--MID(feed!U153,ROW($1:$6),1))*
ROW($1:$6),0),ROW($1:$6))+1,1)*10^ROW($1:$6)/10)</f>
        <v>0</v>
      </c>
      <c r="O382" t="str">
        <f>feed!O153</f>
        <v>Untapped</v>
      </c>
      <c r="P382" t="str">
        <f>feed!P153</f>
        <v>Mediocre</v>
      </c>
      <c r="Q382" s="4">
        <f>IFERROR(LEFT(SUMPRODUCT(MID(0&amp;feed!R153,LARGE(INDEX(ISNUMBER(--MID(feed!R153,ROW($1:$6),1))*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ROW($1:$6),0),ROW($1:$6))+1,1)*10^ROW($1:$6)/10))-1)*1,TRIM(LEFT(SUMPRODUCT(MID(0&amp;feed!R153,LARGE(INDEX(ISNUMBER(--MID(feed!R153,ROW($1:$6),1))*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ROW($1:$6),0),ROW($1:$6))+1,1)*10^ROW($1:$6)/10))-1)))</f>
        <v>2350</v>
      </c>
      <c r="R382" s="5">
        <f>feed!V153</f>
        <v>0</v>
      </c>
      <c r="S382" t="str">
        <f>feed!S153</f>
        <v>http://blocgame.com/stats.php?id=63087</v>
      </c>
      <c r="T382" s="5" t="str">
        <f>feed!W153</f>
        <v>Good</v>
      </c>
      <c r="U382" s="5" t="str">
        <f>feed!X153</f>
        <v>11 Hundred Tons per month</v>
      </c>
      <c r="V382" s="5">
        <f>feed!Y153</f>
        <v>0</v>
      </c>
    </row>
    <row r="383" spans="1:22" hidden="1" x14ac:dyDescent="0.25">
      <c r="A383" t="str">
        <f>feed!A11</f>
        <v>Vilnus</v>
      </c>
      <c r="B383" t="str">
        <f>feed!B11</f>
        <v>Jurij Owsienko</v>
      </c>
      <c r="C383" t="str">
        <f>feed!K11</f>
        <v>Lithuanian Coalition</v>
      </c>
      <c r="D383">
        <f>SUMPRODUCT(MID(0&amp;feed!D11,LARGE(INDEX(ISNUMBER(--MID(feed!D11,ROW($1:$6),1))*
ROW($1:$6),0),ROW($1:$6))+1,1)*10^ROW($1:$6)/10)</f>
        <v>43</v>
      </c>
      <c r="E383">
        <f>SUMPRODUCT(MID(0&amp;feed!E11,LARGE(INDEX(ISNUMBER(--MID(feed!E11,ROW($1:$6),1))*
ROW($1:$6),0),ROW($1:$6))+1,1)*10^ROW($1:$6)/10)</f>
        <v>0</v>
      </c>
      <c r="F383" t="str">
        <f>feed!F11</f>
        <v>First World War surplus</v>
      </c>
      <c r="G383">
        <f>SUMPRODUCT(MID(0&amp;feed!G11,LARGE(INDEX(ISNUMBER(--MID(feed!G11,ROW($1:$6),1))*
ROW($1:$6),0),ROW($1:$6))+1,1)*10^ROW($1:$6)/10)</f>
        <v>0</v>
      </c>
      <c r="H383">
        <f>ROUNDDOWN(G383/4, 0)</f>
        <v>0</v>
      </c>
      <c r="I383" t="str">
        <f>feed!H11</f>
        <v>Good</v>
      </c>
      <c r="J383">
        <f>SUMPRODUCT(MID(0&amp;feed!I11,LARGE(INDEX(ISNUMBER(--MID(feed!I11,ROW($1:$20),1))*
ROW($1:$20),0),ROW($1:$20))+1,1)*10^ROW($1:$20)/10)</f>
        <v>4</v>
      </c>
      <c r="K383">
        <f>SUMPRODUCT(MID(0&amp;feed!L11,LARGE(INDEX(ISNUMBER(--MID(feed!L11,ROW($1:$6),1))*
ROW($1:$6),0),ROW($1:$6))+1,1)*10^ROW($1:$6)/10)</f>
        <v>493</v>
      </c>
      <c r="L383">
        <f>SUMPRODUCT(MID(0&amp;feed!T11,LARGE(INDEX(ISNUMBER(--MID(feed!T11,ROW($1:$6),1))*
ROW($1:$6),0),ROW($1:$6))+1,1)*10^ROW($1:$6)/10)</f>
        <v>3023</v>
      </c>
      <c r="M383" t="str">
        <f>feed!N11</f>
        <v>Atlas</v>
      </c>
      <c r="N383">
        <f>SUMPRODUCT(MID(0&amp;feed!U11,LARGE(INDEX(ISNUMBER(--MID(feed!U11,ROW($1:$6),1))*
ROW($1:$6),0),ROW($1:$6))+1,1)*10^ROW($1:$6)/10)</f>
        <v>0</v>
      </c>
      <c r="O383" t="str">
        <f>feed!O11</f>
        <v>Untapped</v>
      </c>
      <c r="P383" t="str">
        <f>feed!P11</f>
        <v>Small</v>
      </c>
      <c r="Q383" s="4">
        <f>IFERROR(LEFT(SUMPRODUCT(MID(0&amp;feed!R11,LARGE(INDEX(ISNUMBER(--MID(feed!R11,ROW($1:$6),1))*
ROW($1:$6),0),ROW($1:$6))+1,1)*10^ROW($1:$6)/10), LEN(SUMPRODUCT(MID(0&amp;feed!R11,LARGE(INDEX(ISNUMBER(--MID(feed!R11,ROW($1:$6),1))*
ROW($1:$6),0),ROW($1:$6))+1,1)*10^ROW($1:$6)/10))-1)*1,TRIM(LEFT(SUMPRODUCT(MID(0&amp;feed!R11,LARGE(INDEX(ISNUMBER(--MID(feed!R11,ROW($1:$6),1))*
ROW($1:$6),0),ROW($1:$6))+1,1)*10^ROW($1:$6)/10), LEN(SUMPRODUCT(MID(0&amp;feed!R11,LARGE(INDEX(ISNUMBER(--MID(feed!R11,ROW($1:$6),1))*
ROW($1:$6),0),ROW($1:$6))+1,1)*10^ROW($1:$6)/10))-1)))</f>
        <v>3129</v>
      </c>
      <c r="R383" s="5">
        <f>feed!V11</f>
        <v>0</v>
      </c>
      <c r="S383" t="str">
        <f>feed!S11</f>
        <v>http://blocgame.com/stats.php?id=61610</v>
      </c>
      <c r="T383" s="5" t="str">
        <f>feed!W11</f>
        <v>Good</v>
      </c>
      <c r="U383" s="5" t="str">
        <f>feed!X11</f>
        <v>11 Hundred Tons per month</v>
      </c>
      <c r="V383" s="5" t="str">
        <f>feed!Y11</f>
        <v>16 Mbbl per month</v>
      </c>
    </row>
    <row r="384" spans="1:22" hidden="1" x14ac:dyDescent="0.25">
      <c r="A384" t="str">
        <f>feed!A209</f>
        <v>Trï¿½pico</v>
      </c>
      <c r="B384" t="str">
        <f>feed!B209</f>
        <v>rumsod</v>
      </c>
      <c r="C384">
        <f>feed!K209</f>
        <v>0</v>
      </c>
      <c r="D384">
        <f>SUMPRODUCT(MID(0&amp;feed!D209,LARGE(INDEX(ISNUMBER(--MID(feed!D209,ROW($1:$6),1))*
ROW($1:$6),0),ROW($1:$6))+1,1)*10^ROW($1:$6)/10)</f>
        <v>32</v>
      </c>
      <c r="E384">
        <f>SUMPRODUCT(MID(0&amp;feed!E209,LARGE(INDEX(ISNUMBER(--MID(feed!E209,ROW($1:$6),1))*
ROW($1:$6),0),ROW($1:$6))+1,1)*10^ROW($1:$6)/10)</f>
        <v>0</v>
      </c>
      <c r="F384" t="str">
        <f>feed!F209</f>
        <v>First World War surplus</v>
      </c>
      <c r="G384">
        <f>SUMPRODUCT(MID(0&amp;feed!G209,LARGE(INDEX(ISNUMBER(--MID(feed!G209,ROW($1:$6),1))*
ROW($1:$6),0),ROW($1:$6))+1,1)*10^ROW($1:$6)/10)</f>
        <v>0</v>
      </c>
      <c r="H384">
        <f>ROUNDDOWN(G384/4, 0)</f>
        <v>0</v>
      </c>
      <c r="I384" t="str">
        <f>feed!H209</f>
        <v>Good</v>
      </c>
      <c r="J384">
        <f>SUMPRODUCT(MID(0&amp;feed!I209,LARGE(INDEX(ISNUMBER(--MID(feed!I209,ROW($1:$20),1))*
ROW($1:$20),0),ROW($1:$20))+1,1)*10^ROW($1:$20)/10)</f>
        <v>0</v>
      </c>
      <c r="K384">
        <f>SUMPRODUCT(MID(0&amp;feed!L209,LARGE(INDEX(ISNUMBER(--MID(feed!L209,ROW($1:$6),1))*
ROW($1:$6),0),ROW($1:$6))+1,1)*10^ROW($1:$6)/10)</f>
        <v>363</v>
      </c>
      <c r="L384">
        <f>SUMPRODUCT(MID(0&amp;feed!T209,LARGE(INDEX(ISNUMBER(--MID(feed!T209,ROW($1:$6),1))*
ROW($1:$6),0),ROW($1:$6))+1,1)*10^ROW($1:$6)/10)</f>
        <v>115</v>
      </c>
      <c r="M384" t="str">
        <f>feed!N209</f>
        <v>Caribbean</v>
      </c>
      <c r="N384">
        <f>SUMPRODUCT(MID(0&amp;feed!U209,LARGE(INDEX(ISNUMBER(--MID(feed!U209,ROW($1:$6),1))*
ROW($1:$6),0),ROW($1:$6))+1,1)*10^ROW($1:$6)/10)</f>
        <v>0</v>
      </c>
      <c r="O384" t="str">
        <f>feed!O209</f>
        <v>Untapped</v>
      </c>
      <c r="P384" t="str">
        <f>feed!P209</f>
        <v>Meagre</v>
      </c>
      <c r="Q384" s="4">
        <f>IFERROR(LEFT(SUMPRODUCT(MID(0&amp;feed!R209,LARGE(INDEX(ISNUMBER(--MID(feed!R209,ROW($1:$6),1))*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ROW($1:$6),0),ROW($1:$6))+1,1)*10^ROW($1:$6)/10))-1)*1,TRIM(LEFT(SUMPRODUCT(MID(0&amp;feed!R209,LARGE(INDEX(ISNUMBER(--MID(feed!R209,ROW($1:$6),1))*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ROW($1:$6),0),ROW($1:$6))+1,1)*10^ROW($1:$6)/10))-1)))</f>
        <v>2339</v>
      </c>
      <c r="R384" s="5">
        <f>feed!V209</f>
        <v>0</v>
      </c>
      <c r="S384" t="str">
        <f>feed!S209</f>
        <v>http://blocgame.com/stats.php?id=1</v>
      </c>
      <c r="T384" s="5" t="str">
        <f>feed!W209</f>
        <v>Isolated</v>
      </c>
      <c r="U384" s="5" t="str">
        <f>feed!X209</f>
        <v>12 Hundred Tons per month</v>
      </c>
      <c r="V384" s="5" t="str">
        <f>feed!Y209</f>
        <v>1 Mbbl per month</v>
      </c>
    </row>
    <row r="385" spans="1:22" hidden="1" x14ac:dyDescent="0.25">
      <c r="A385" t="str">
        <f>feed!A22</f>
        <v>Ferma</v>
      </c>
      <c r="B385" t="str">
        <f>feed!B22</f>
        <v>President Jacobo Vincenzo</v>
      </c>
      <c r="C385" t="str">
        <f>feed!K22</f>
        <v>Brotherhood of Zion</v>
      </c>
      <c r="D385">
        <f>SUMPRODUCT(MID(0&amp;feed!D22,LARGE(INDEX(ISNUMBER(--MID(feed!D22,ROW($1:$6),1))*
ROW($1:$6),0),ROW($1:$6))+1,1)*10^ROW($1:$6)/10)</f>
        <v>25</v>
      </c>
      <c r="E385">
        <f>SUMPRODUCT(MID(0&amp;feed!E22,LARGE(INDEX(ISNUMBER(--MID(feed!E22,ROW($1:$6),1))*
ROW($1:$6),0),ROW($1:$6))+1,1)*10^ROW($1:$6)/10)</f>
        <v>0</v>
      </c>
      <c r="F385" t="str">
        <f>feed!F22</f>
        <v>First World War surplus</v>
      </c>
      <c r="G385">
        <f>SUMPRODUCT(MID(0&amp;feed!G22,LARGE(INDEX(ISNUMBER(--MID(feed!G22,ROW($1:$6),1))*
ROW($1:$6),0),ROW($1:$6))+1,1)*10^ROW($1:$6)/10)</f>
        <v>0</v>
      </c>
      <c r="H385">
        <f>ROUNDDOWN(G385/4, 0)</f>
        <v>0</v>
      </c>
      <c r="I385" t="str">
        <f>feed!H22</f>
        <v>Elite</v>
      </c>
      <c r="J385">
        <f>SUMPRODUCT(MID(0&amp;feed!I22,LARGE(INDEX(ISNUMBER(--MID(feed!I22,ROW($1:$20),1))*
ROW($1:$20),0),ROW($1:$20))+1,1)*10^ROW($1:$20)/10)</f>
        <v>2</v>
      </c>
      <c r="K385">
        <f>SUMPRODUCT(MID(0&amp;feed!L22,LARGE(INDEX(ISNUMBER(--MID(feed!L22,ROW($1:$6),1))*
ROW($1:$6),0),ROW($1:$6))+1,1)*10^ROW($1:$6)/10)</f>
        <v>465</v>
      </c>
      <c r="L385">
        <f>SUMPRODUCT(MID(0&amp;feed!T22,LARGE(INDEX(ISNUMBER(--MID(feed!T22,ROW($1:$6),1))*
ROW($1:$6),0),ROW($1:$6))+1,1)*10^ROW($1:$6)/10)</f>
        <v>178</v>
      </c>
      <c r="M385" t="str">
        <f>feed!N22</f>
        <v>Southern Cone</v>
      </c>
      <c r="N385">
        <f>SUMPRODUCT(MID(0&amp;feed!U22,LARGE(INDEX(ISNUMBER(--MID(feed!U22,ROW($1:$6),1))*
ROW($1:$6),0),ROW($1:$6))+1,1)*10^ROW($1:$6)/10)</f>
        <v>0</v>
      </c>
      <c r="O385" t="str">
        <f>feed!O22</f>
        <v>Untapped</v>
      </c>
      <c r="P385" t="str">
        <f>feed!P22</f>
        <v>None</v>
      </c>
      <c r="Q385" s="4">
        <f>IFERROR(LEFT(SUMPRODUCT(MID(0&amp;feed!R22,LARGE(INDEX(ISNUMBER(--MID(feed!R22,ROW($1:$6),1))*
ROW($1:$6),0),ROW($1:$6))+1,1)*10^ROW($1:$6)/10), LEN(SUMPRODUCT(MID(0&amp;feed!R22,LARGE(INDEX(ISNUMBER(--MID(feed!R22,ROW($1:$6),1))*
ROW($1:$6),0),ROW($1:$6))+1,1)*10^ROW($1:$6)/10))-1)*1,TRIM(LEFT(SUMPRODUCT(MID(0&amp;feed!R22,LARGE(INDEX(ISNUMBER(--MID(feed!R22,ROW($1:$6),1))*
ROW($1:$6),0),ROW($1:$6))+1,1)*10^ROW($1:$6)/10), LEN(SUMPRODUCT(MID(0&amp;feed!R22,LARGE(INDEX(ISNUMBER(--MID(feed!R22,ROW($1:$6),1))*
ROW($1:$6),0),ROW($1:$6))+1,1)*10^ROW($1:$6)/10))-1)))</f>
        <v>2765</v>
      </c>
      <c r="R385" s="5">
        <f>feed!V22</f>
        <v>0</v>
      </c>
      <c r="S385" t="str">
        <f>feed!S22</f>
        <v>http://blocgame.com/stats.php?id=58784</v>
      </c>
      <c r="T385" s="5" t="str">
        <f>feed!W22</f>
        <v>Good</v>
      </c>
      <c r="U385" s="5" t="str">
        <f>feed!X22</f>
        <v>13 Hundred Tons per month</v>
      </c>
      <c r="V385" s="5">
        <f>feed!Y22</f>
        <v>0</v>
      </c>
    </row>
    <row r="386" spans="1:22" hidden="1" x14ac:dyDescent="0.25">
      <c r="A386" t="str">
        <f>feed!A150</f>
        <v>Parit Sayang</v>
      </c>
      <c r="B386" t="str">
        <f>feed!B150</f>
        <v>Penghulu Seman</v>
      </c>
      <c r="C386" t="str">
        <f>feed!K150</f>
        <v>Aseang MMP</v>
      </c>
      <c r="D386">
        <f>SUMPRODUCT(MID(0&amp;feed!D150,LARGE(INDEX(ISNUMBER(--MID(feed!D150,ROW($1:$6),1))*
ROW($1:$6),0),ROW($1:$6))+1,1)*10^ROW($1:$6)/10)</f>
        <v>39</v>
      </c>
      <c r="E386">
        <f>SUMPRODUCT(MID(0&amp;feed!E150,LARGE(INDEX(ISNUMBER(--MID(feed!E150,ROW($1:$6),1))*
ROW($1:$6),0),ROW($1:$6))+1,1)*10^ROW($1:$6)/10)</f>
        <v>0</v>
      </c>
      <c r="F386" t="str">
        <f>feed!F150</f>
        <v>First World War surplus</v>
      </c>
      <c r="G386">
        <f>SUMPRODUCT(MID(0&amp;feed!G150,LARGE(INDEX(ISNUMBER(--MID(feed!G150,ROW($1:$6),1))*
ROW($1:$6),0),ROW($1:$6))+1,1)*10^ROW($1:$6)/10)</f>
        <v>0</v>
      </c>
      <c r="H386">
        <f>ROUNDDOWN(G386/4, 0)</f>
        <v>0</v>
      </c>
      <c r="I386" t="str">
        <f>feed!H150</f>
        <v>Good</v>
      </c>
      <c r="J386">
        <f>SUMPRODUCT(MID(0&amp;feed!I150,LARGE(INDEX(ISNUMBER(--MID(feed!I150,ROW($1:$20),1))*
ROW($1:$20),0),ROW($1:$20))+1,1)*10^ROW($1:$20)/10)</f>
        <v>2</v>
      </c>
      <c r="K386">
        <f>SUMPRODUCT(MID(0&amp;feed!L150,LARGE(INDEX(ISNUMBER(--MID(feed!L150,ROW($1:$6),1))*
ROW($1:$6),0),ROW($1:$6))+1,1)*10^ROW($1:$6)/10)</f>
        <v>376</v>
      </c>
      <c r="L386">
        <f>SUMPRODUCT(MID(0&amp;feed!T150,LARGE(INDEX(ISNUMBER(--MID(feed!T150,ROW($1:$6),1))*
ROW($1:$6),0),ROW($1:$6))+1,1)*10^ROW($1:$6)/10)</f>
        <v>106</v>
      </c>
      <c r="M386" t="str">
        <f>feed!N150</f>
        <v>East Indies</v>
      </c>
      <c r="N386">
        <f>SUMPRODUCT(MID(0&amp;feed!U150,LARGE(INDEX(ISNUMBER(--MID(feed!U150,ROW($1:$6),1))*
ROW($1:$6),0),ROW($1:$6))+1,1)*10^ROW($1:$6)/10)</f>
        <v>0</v>
      </c>
      <c r="O386" t="str">
        <f>feed!O150</f>
        <v>Untapped</v>
      </c>
      <c r="P386" t="str">
        <f>feed!P150</f>
        <v>Mediocre</v>
      </c>
      <c r="Q386" s="4">
        <f>IFERROR(LEFT(SUMPRODUCT(MID(0&amp;feed!R150,LARGE(INDEX(ISNUMBER(--MID(feed!R150,ROW($1:$6),1))*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ROW($1:$6),0),ROW($1:$6))+1,1)*10^ROW($1:$6)/10))-1)*1,TRIM(LEFT(SUMPRODUCT(MID(0&amp;feed!R150,LARGE(INDEX(ISNUMBER(--MID(feed!R150,ROW($1:$6),1))*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ROW($1:$6),0),ROW($1:$6))+1,1)*10^ROW($1:$6)/10))-1)))</f>
        <v>2366</v>
      </c>
      <c r="R386" s="5">
        <f>feed!V150</f>
        <v>0</v>
      </c>
      <c r="S386" t="str">
        <f>feed!S150</f>
        <v>http://blocgame.com/stats.php?id=60573</v>
      </c>
      <c r="T386" s="5" t="str">
        <f>feed!W150</f>
        <v>Good</v>
      </c>
      <c r="U386" s="5" t="str">
        <f>feed!X150</f>
        <v>13 Hundred Tons per month</v>
      </c>
      <c r="V386" s="5" t="str">
        <f>feed!Y150</f>
        <v>5 Mbbl per month</v>
      </c>
    </row>
    <row r="387" spans="1:22" hidden="1" x14ac:dyDescent="0.25">
      <c r="A387" t="str">
        <f>feed!A155</f>
        <v>WUBstep</v>
      </c>
      <c r="B387" t="str">
        <f>feed!B155</f>
        <v>WUBstep</v>
      </c>
      <c r="C387" t="str">
        <f>feed!K155</f>
        <v>Brotherhood of Nod</v>
      </c>
      <c r="D387">
        <f>SUMPRODUCT(MID(0&amp;feed!D155,LARGE(INDEX(ISNUMBER(--MID(feed!D155,ROW($1:$6),1))*
ROW($1:$6),0),ROW($1:$6))+1,1)*10^ROW($1:$6)/10)</f>
        <v>24</v>
      </c>
      <c r="E387">
        <f>SUMPRODUCT(MID(0&amp;feed!E155,LARGE(INDEX(ISNUMBER(--MID(feed!E155,ROW($1:$6),1))*
ROW($1:$6),0),ROW($1:$6))+1,1)*10^ROW($1:$6)/10)</f>
        <v>0</v>
      </c>
      <c r="F387" t="str">
        <f>feed!F155</f>
        <v>First World War surplus</v>
      </c>
      <c r="G387">
        <f>SUMPRODUCT(MID(0&amp;feed!G155,LARGE(INDEX(ISNUMBER(--MID(feed!G155,ROW($1:$6),1))*
ROW($1:$6),0),ROW($1:$6))+1,1)*10^ROW($1:$6)/10)</f>
        <v>0</v>
      </c>
      <c r="H387">
        <f>ROUNDDOWN(G387/4, 0)</f>
        <v>0</v>
      </c>
      <c r="I387" t="str">
        <f>feed!H155</f>
        <v>Good</v>
      </c>
      <c r="J387">
        <f>SUMPRODUCT(MID(0&amp;feed!I155,LARGE(INDEX(ISNUMBER(--MID(feed!I155,ROW($1:$20),1))*
ROW($1:$20),0),ROW($1:$20))+1,1)*10^ROW($1:$20)/10)</f>
        <v>1</v>
      </c>
      <c r="K387">
        <f>SUMPRODUCT(MID(0&amp;feed!L155,LARGE(INDEX(ISNUMBER(--MID(feed!L155,ROW($1:$6),1))*
ROW($1:$6),0),ROW($1:$6))+1,1)*10^ROW($1:$6)/10)</f>
        <v>377</v>
      </c>
      <c r="L387">
        <f>SUMPRODUCT(MID(0&amp;feed!T155,LARGE(INDEX(ISNUMBER(--MID(feed!T155,ROW($1:$6),1))*
ROW($1:$6),0),ROW($1:$6))+1,1)*10^ROW($1:$6)/10)</f>
        <v>4568</v>
      </c>
      <c r="M387" t="str">
        <f>feed!N155</f>
        <v>Persia</v>
      </c>
      <c r="N387">
        <f>SUMPRODUCT(MID(0&amp;feed!U155,LARGE(INDEX(ISNUMBER(--MID(feed!U155,ROW($1:$6),1))*
ROW($1:$6),0),ROW($1:$6))+1,1)*10^ROW($1:$6)/10)</f>
        <v>0</v>
      </c>
      <c r="O387" t="str">
        <f>feed!O155</f>
        <v>Untapped</v>
      </c>
      <c r="P387" t="str">
        <f>feed!P155</f>
        <v>Mediocre</v>
      </c>
      <c r="Q387" s="4">
        <f>IFERROR(LEFT(SUMPRODUCT(MID(0&amp;feed!R155,LARGE(INDEX(ISNUMBER(--MID(feed!R155,ROW($1:$6),1))*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ROW($1:$6),0),ROW($1:$6))+1,1)*10^ROW($1:$6)/10))-1)*1,TRIM(LEFT(SUMPRODUCT(MID(0&amp;feed!R155,LARGE(INDEX(ISNUMBER(--MID(feed!R155,ROW($1:$6),1))*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ROW($1:$6),0),ROW($1:$6))+1,1)*10^ROW($1:$6)/10))-1)))</f>
        <v>2386</v>
      </c>
      <c r="R387" s="5">
        <f>feed!V155</f>
        <v>0</v>
      </c>
      <c r="S387" t="str">
        <f>feed!S155</f>
        <v>http://blocgame.com/stats.php?id=39023</v>
      </c>
      <c r="T387" s="5" t="str">
        <f>feed!W155</f>
        <v>Good</v>
      </c>
      <c r="U387" s="5" t="str">
        <f>feed!X155</f>
        <v>14 Hundred Tons per month</v>
      </c>
      <c r="V387" s="5" t="str">
        <f>feed!Y155</f>
        <v>9 Mbbl per month</v>
      </c>
    </row>
    <row r="388" spans="1:22" hidden="1" x14ac:dyDescent="0.25">
      <c r="A388" t="str">
        <f>feed!A489</f>
        <v>Limefrogs</v>
      </c>
      <c r="B388" t="str">
        <f>feed!B489</f>
        <v>Limefrog</v>
      </c>
      <c r="C388">
        <f>feed!K489</f>
        <v>0</v>
      </c>
      <c r="D388">
        <f>SUMPRODUCT(MID(0&amp;feed!D489,LARGE(INDEX(ISNUMBER(--MID(feed!D489,ROW($1:$6),1))*
ROW($1:$6),0),ROW($1:$6))+1,1)*10^ROW($1:$6)/10)</f>
        <v>6</v>
      </c>
      <c r="E388">
        <f>SUMPRODUCT(MID(0&amp;feed!E489,LARGE(INDEX(ISNUMBER(--MID(feed!E489,ROW($1:$6),1))*
ROW($1:$6),0),ROW($1:$6))+1,1)*10^ROW($1:$6)/10)</f>
        <v>0</v>
      </c>
      <c r="F388" t="str">
        <f>feed!F489</f>
        <v>First World War surplus</v>
      </c>
      <c r="G388">
        <f>SUMPRODUCT(MID(0&amp;feed!G489,LARGE(INDEX(ISNUMBER(--MID(feed!G489,ROW($1:$6),1))*
ROW($1:$6),0),ROW($1:$6))+1,1)*10^ROW($1:$6)/10)</f>
        <v>0</v>
      </c>
      <c r="H388">
        <f>ROUNDDOWN(G388/4, 0)</f>
        <v>0</v>
      </c>
      <c r="I388" t="str">
        <f>feed!H489</f>
        <v>Elite</v>
      </c>
      <c r="J388">
        <f>SUMPRODUCT(MID(0&amp;feed!I489,LARGE(INDEX(ISNUMBER(--MID(feed!I489,ROW($1:$20),1))*
ROW($1:$20),0),ROW($1:$20))+1,1)*10^ROW($1:$20)/10)</f>
        <v>8</v>
      </c>
      <c r="K388">
        <f>SUMPRODUCT(MID(0&amp;feed!L489,LARGE(INDEX(ISNUMBER(--MID(feed!L489,ROW($1:$6),1))*
ROW($1:$6),0),ROW($1:$6))+1,1)*10^ROW($1:$6)/10)</f>
        <v>328</v>
      </c>
      <c r="L388">
        <f>SUMPRODUCT(MID(0&amp;feed!T489,LARGE(INDEX(ISNUMBER(--MID(feed!T489,ROW($1:$6),1))*
ROW($1:$6),0),ROW($1:$6))+1,1)*10^ROW($1:$6)/10)</f>
        <v>139</v>
      </c>
      <c r="M388" t="str">
        <f>feed!N489</f>
        <v>Pacific Rim</v>
      </c>
      <c r="N388">
        <f>SUMPRODUCT(MID(0&amp;feed!U489,LARGE(INDEX(ISNUMBER(--MID(feed!U489,ROW($1:$6),1))*
ROW($1:$6),0),ROW($1:$6))+1,1)*10^ROW($1:$6)/10)</f>
        <v>0</v>
      </c>
      <c r="O388" t="str">
        <f>feed!O489</f>
        <v>Plentiful</v>
      </c>
      <c r="P388" t="str">
        <f>feed!P489</f>
        <v>Small</v>
      </c>
      <c r="Q388" s="4">
        <f>IFERROR(LEFT(SUMPRODUCT(MID(0&amp;feed!R489,LARGE(INDEX(ISNUMBER(--MID(feed!R489,ROW($1:$6),1))*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ROW($1:$6),0),ROW($1:$6))+1,1)*10^ROW($1:$6)/10))-1)*1,TRIM(LEFT(SUMPRODUCT(MID(0&amp;feed!R489,LARGE(INDEX(ISNUMBER(--MID(feed!R489,ROW($1:$6),1))*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ROW($1:$6),0),ROW($1:$6))+1,1)*10^ROW($1:$6)/10))-1)))</f>
        <v>1960</v>
      </c>
      <c r="R388" s="5">
        <f>feed!V489</f>
        <v>0</v>
      </c>
      <c r="S388" t="str">
        <f>feed!S489</f>
        <v>http://blocgame.com/stats.php?id=61881</v>
      </c>
      <c r="T388" s="5" t="str">
        <f>feed!W489</f>
        <v>Nice</v>
      </c>
      <c r="U388" s="5" t="str">
        <f>feed!X489</f>
        <v>15 Hundred Tons per month</v>
      </c>
      <c r="V388" s="5" t="str">
        <f>feed!Y489</f>
        <v>5 Mbbl per month</v>
      </c>
    </row>
    <row r="389" spans="1:22" hidden="1" x14ac:dyDescent="0.25">
      <c r="A389" t="str">
        <f>feed!A1228</f>
        <v>Dyllion</v>
      </c>
      <c r="B389" t="str">
        <f>feed!B1228</f>
        <v>lynchifer</v>
      </c>
      <c r="C389">
        <f>feed!K1228</f>
        <v>0</v>
      </c>
      <c r="D389">
        <f>SUMPRODUCT(MID(0&amp;feed!D1228,LARGE(INDEX(ISNUMBER(--MID(feed!D1228,ROW($1:$6),1))*
ROW($1:$6),0),ROW($1:$6))+1,1)*10^ROW($1:$6)/10)</f>
        <v>20</v>
      </c>
      <c r="E389">
        <f>SUMPRODUCT(MID(0&amp;feed!E1228,LARGE(INDEX(ISNUMBER(--MID(feed!E1228,ROW($1:$6),1))*
ROW($1:$6),0),ROW($1:$6))+1,1)*10^ROW($1:$6)/10)</f>
        <v>0</v>
      </c>
      <c r="F389" t="str">
        <f>feed!F1228</f>
        <v>Finest of the 19th century</v>
      </c>
      <c r="G389">
        <f>SUMPRODUCT(MID(0&amp;feed!G1228,LARGE(INDEX(ISNUMBER(--MID(feed!G1228,ROW($1:$6),1))*
ROW($1:$6),0),ROW($1:$6))+1,1)*10^ROW($1:$6)/10)</f>
        <v>0</v>
      </c>
      <c r="H389">
        <f>ROUNDDOWN(G389/4, 0)</f>
        <v>0</v>
      </c>
      <c r="I389" t="str">
        <f>feed!H1228</f>
        <v>Standard</v>
      </c>
      <c r="J389">
        <f>SUMPRODUCT(MID(0&amp;feed!I1228,LARGE(INDEX(ISNUMBER(--MID(feed!I1228,ROW($1:$20),1))*
ROW($1:$20),0),ROW($1:$20))+1,1)*10^ROW($1:$20)/10)</f>
        <v>44</v>
      </c>
      <c r="K389">
        <f>SUMPRODUCT(MID(0&amp;feed!L1228,LARGE(INDEX(ISNUMBER(--MID(feed!L1228,ROW($1:$6),1))*
ROW($1:$6),0),ROW($1:$6))+1,1)*10^ROW($1:$6)/10)</f>
        <v>315</v>
      </c>
      <c r="L389">
        <f>SUMPRODUCT(MID(0&amp;feed!T1228,LARGE(INDEX(ISNUMBER(--MID(feed!T1228,ROW($1:$6),1))*
ROW($1:$6),0),ROW($1:$6))+1,1)*10^ROW($1:$6)/10)</f>
        <v>6594</v>
      </c>
      <c r="M389" t="str">
        <f>feed!N1228</f>
        <v>Persia</v>
      </c>
      <c r="N389">
        <f>SUMPRODUCT(MID(0&amp;feed!U1228,LARGE(INDEX(ISNUMBER(--MID(feed!U1228,ROW($1:$6),1))*
ROW($1:$6),0),ROW($1:$6))+1,1)*10^ROW($1:$6)/10)</f>
        <v>0</v>
      </c>
      <c r="O389" t="str">
        <f>feed!O1228</f>
        <v>Untapped</v>
      </c>
      <c r="P389" t="str">
        <f>feed!P1228</f>
        <v>None</v>
      </c>
      <c r="Q389" s="4">
        <f>IFERROR(LEFT(SUMPRODUCT(MID(0&amp;feed!R1228,LARGE(INDEX(ISNUMBER(--MID(feed!R1228,ROW($1:$6),1))*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ROW($1:$6),0),ROW($1:$6))+1,1)*10^ROW($1:$6)/10))-1)*1,TRIM(LEFT(SUMPRODUCT(MID(0&amp;feed!R1228,LARGE(INDEX(ISNUMBER(--MID(feed!R1228,ROW($1:$6),1))*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ROW($1:$6),0),ROW($1:$6))+1,1)*10^ROW($1:$6)/10))-1)))</f>
        <v>2000</v>
      </c>
      <c r="R389" s="5">
        <f>feed!V1228</f>
        <v>0</v>
      </c>
      <c r="S389" t="str">
        <f>feed!S1228</f>
        <v>http://blocgame.com/stats.php?id=63550</v>
      </c>
      <c r="T389" s="5" t="str">
        <f>feed!W1228</f>
        <v>Good</v>
      </c>
      <c r="U389" s="5" t="str">
        <f>feed!X1228</f>
        <v>2 Hundred Tons per month</v>
      </c>
      <c r="V389" s="5">
        <f>feed!Y1228</f>
        <v>0</v>
      </c>
    </row>
    <row r="390" spans="1:22" hidden="1" x14ac:dyDescent="0.25">
      <c r="A390" t="str">
        <f>feed!A178</f>
        <v>Weast America</v>
      </c>
      <c r="B390" t="str">
        <f>feed!B178</f>
        <v>Prince Pluto Nash</v>
      </c>
      <c r="C390" t="str">
        <f>feed!K178</f>
        <v>Brotherhood of Zion</v>
      </c>
      <c r="D390">
        <f>SUMPRODUCT(MID(0&amp;feed!D178,LARGE(INDEX(ISNUMBER(--MID(feed!D178,ROW($1:$6),1))*
ROW($1:$6),0),ROW($1:$6))+1,1)*10^ROW($1:$6)/10)</f>
        <v>31</v>
      </c>
      <c r="E390">
        <f>SUMPRODUCT(MID(0&amp;feed!E178,LARGE(INDEX(ISNUMBER(--MID(feed!E178,ROW($1:$6),1))*
ROW($1:$6),0),ROW($1:$6))+1,1)*10^ROW($1:$6)/10)</f>
        <v>0</v>
      </c>
      <c r="F390" t="str">
        <f>feed!F178</f>
        <v>First World War surplus</v>
      </c>
      <c r="G390">
        <f>SUMPRODUCT(MID(0&amp;feed!G178,LARGE(INDEX(ISNUMBER(--MID(feed!G178,ROW($1:$6),1))*
ROW($1:$6),0),ROW($1:$6))+1,1)*10^ROW($1:$6)/10)</f>
        <v>1</v>
      </c>
      <c r="H390">
        <f>ROUNDDOWN(G390/4, 0)</f>
        <v>0</v>
      </c>
      <c r="I390" t="str">
        <f>feed!H178</f>
        <v>Elite</v>
      </c>
      <c r="J390">
        <f>SUMPRODUCT(MID(0&amp;feed!I178,LARGE(INDEX(ISNUMBER(--MID(feed!I178,ROW($1:$20),1))*
ROW($1:$20),0),ROW($1:$20))+1,1)*10^ROW($1:$20)/10)</f>
        <v>11</v>
      </c>
      <c r="K390">
        <f>SUMPRODUCT(MID(0&amp;feed!L178,LARGE(INDEX(ISNUMBER(--MID(feed!L178,ROW($1:$6),1))*
ROW($1:$6),0),ROW($1:$6))+1,1)*10^ROW($1:$6)/10)</f>
        <v>369</v>
      </c>
      <c r="L390">
        <f>SUMPRODUCT(MID(0&amp;feed!T178,LARGE(INDEX(ISNUMBER(--MID(feed!T178,ROW($1:$6),1))*
ROW($1:$6),0),ROW($1:$6))+1,1)*10^ROW($1:$6)/10)</f>
        <v>4821</v>
      </c>
      <c r="M390" t="str">
        <f>feed!N178</f>
        <v>Persia</v>
      </c>
      <c r="N390">
        <f>SUMPRODUCT(MID(0&amp;feed!U178,LARGE(INDEX(ISNUMBER(--MID(feed!U178,ROW($1:$6),1))*
ROW($1:$6),0),ROW($1:$6))+1,1)*10^ROW($1:$6)/10)</f>
        <v>0</v>
      </c>
      <c r="O390" t="str">
        <f>feed!O178</f>
        <v>Untapped</v>
      </c>
      <c r="P390" t="str">
        <f>feed!P178</f>
        <v>Meagre</v>
      </c>
      <c r="Q390" s="4">
        <f>IFERROR(LEFT(SUMPRODUCT(MID(0&amp;feed!R178,LARGE(INDEX(ISNUMBER(--MID(feed!R178,ROW($1:$6),1))*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ROW($1:$6),0),ROW($1:$6))+1,1)*10^ROW($1:$6)/10))-1)*1,TRIM(LEFT(SUMPRODUCT(MID(0&amp;feed!R178,LARGE(INDEX(ISNUMBER(--MID(feed!R178,ROW($1:$6),1))*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ROW($1:$6),0),ROW($1:$6))+1,1)*10^ROW($1:$6)/10))-1)))</f>
        <v>2366</v>
      </c>
      <c r="R390" s="5">
        <f>feed!V178</f>
        <v>0</v>
      </c>
      <c r="S390" t="str">
        <f>feed!S178</f>
        <v>http://blocgame.com/stats.php?id=55778</v>
      </c>
      <c r="T390" s="5" t="str">
        <f>feed!W178</f>
        <v>Nice</v>
      </c>
      <c r="U390" s="5" t="str">
        <f>feed!X178</f>
        <v>2 Hundred Tons per month</v>
      </c>
      <c r="V390" s="5">
        <f>feed!Y178</f>
        <v>0</v>
      </c>
    </row>
    <row r="391" spans="1:22" hidden="1" x14ac:dyDescent="0.25">
      <c r="A391" t="str">
        <f>feed!A1320</f>
        <v>Spierto</v>
      </c>
      <c r="B391" t="str">
        <f>feed!B1320</f>
        <v>mspierto</v>
      </c>
      <c r="C391">
        <f>feed!K1320</f>
        <v>0</v>
      </c>
      <c r="D391">
        <f>SUMPRODUCT(MID(0&amp;feed!D1320,LARGE(INDEX(ISNUMBER(--MID(feed!D1320,ROW($1:$6),1))*
ROW($1:$6),0),ROW($1:$6))+1,1)*10^ROW($1:$6)/10)</f>
        <v>13</v>
      </c>
      <c r="E391">
        <f>SUMPRODUCT(MID(0&amp;feed!E1320,LARGE(INDEX(ISNUMBER(--MID(feed!E1320,ROW($1:$6),1))*
ROW($1:$6),0),ROW($1:$6))+1,1)*10^ROW($1:$6)/10)</f>
        <v>0</v>
      </c>
      <c r="F391" t="str">
        <f>feed!F1320</f>
        <v>Finest of the 19th century</v>
      </c>
      <c r="G391">
        <f>SUMPRODUCT(MID(0&amp;feed!G1320,LARGE(INDEX(ISNUMBER(--MID(feed!G1320,ROW($1:$6),1))*
ROW($1:$6),0),ROW($1:$6))+1,1)*10^ROW($1:$6)/10)</f>
        <v>0</v>
      </c>
      <c r="H391">
        <f>ROUNDDOWN(G391/4, 0)</f>
        <v>0</v>
      </c>
      <c r="I391" t="str">
        <f>feed!H1320</f>
        <v>Standard</v>
      </c>
      <c r="J391">
        <f>SUMPRODUCT(MID(0&amp;feed!I1320,LARGE(INDEX(ISNUMBER(--MID(feed!I1320,ROW($1:$20),1))*
ROW($1:$20),0),ROW($1:$20))+1,1)*10^ROW($1:$20)/10)</f>
        <v>34</v>
      </c>
      <c r="K391">
        <f>SUMPRODUCT(MID(0&amp;feed!L1320,LARGE(INDEX(ISNUMBER(--MID(feed!L1320,ROW($1:$6),1))*
ROW($1:$6),0),ROW($1:$6))+1,1)*10^ROW($1:$6)/10)</f>
        <v>313</v>
      </c>
      <c r="L391">
        <f>SUMPRODUCT(MID(0&amp;feed!T1320,LARGE(INDEX(ISNUMBER(--MID(feed!T1320,ROW($1:$6),1))*
ROW($1:$6),0),ROW($1:$6))+1,1)*10^ROW($1:$6)/10)</f>
        <v>4761</v>
      </c>
      <c r="M391" t="str">
        <f>feed!N1320</f>
        <v>Mesopotamia</v>
      </c>
      <c r="N391">
        <f>SUMPRODUCT(MID(0&amp;feed!U1320,LARGE(INDEX(ISNUMBER(--MID(feed!U1320,ROW($1:$6),1))*
ROW($1:$6),0),ROW($1:$6))+1,1)*10^ROW($1:$6)/10)</f>
        <v>0</v>
      </c>
      <c r="O391" t="str">
        <f>feed!O1320</f>
        <v>Untapped</v>
      </c>
      <c r="P391" t="str">
        <f>feed!P1320</f>
        <v>None</v>
      </c>
      <c r="Q391" s="4">
        <f>IFERROR(LEFT(SUMPRODUCT(MID(0&amp;feed!R1320,LARGE(INDEX(ISNUMBER(--MID(feed!R1320,ROW($1:$6),1))*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ROW($1:$6),0),ROW($1:$6))+1,1)*10^ROW($1:$6)/10))-1)*1,TRIM(LEFT(SUMPRODUCT(MID(0&amp;feed!R1320,LARGE(INDEX(ISNUMBER(--MID(feed!R1320,ROW($1:$6),1))*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ROW($1:$6),0),ROW($1:$6))+1,1)*10^ROW($1:$6)/10))-1)))</f>
        <v>1980</v>
      </c>
      <c r="R391" s="5">
        <f>feed!V1320</f>
        <v>0</v>
      </c>
      <c r="S391" t="str">
        <f>feed!S1320</f>
        <v>http://blocgame.com/stats.php?id=63668</v>
      </c>
      <c r="T391" s="5" t="str">
        <f>feed!W1320</f>
        <v>Normal</v>
      </c>
      <c r="U391" s="5" t="str">
        <f>feed!X1320</f>
        <v>2 Hundred Tons per month</v>
      </c>
      <c r="V391" s="5">
        <f>feed!Y1320</f>
        <v>0</v>
      </c>
    </row>
    <row r="392" spans="1:22" hidden="1" x14ac:dyDescent="0.25">
      <c r="A392" t="str">
        <f>feed!A813</f>
        <v>Fronia</v>
      </c>
      <c r="B392" t="str">
        <f>feed!B813</f>
        <v>Steven9001</v>
      </c>
      <c r="C392">
        <f>feed!K813</f>
        <v>0</v>
      </c>
      <c r="D392">
        <f>SUMPRODUCT(MID(0&amp;feed!D813,LARGE(INDEX(ISNUMBER(--MID(feed!D813,ROW($1:$6),1))*
ROW($1:$6),0),ROW($1:$6))+1,1)*10^ROW($1:$6)/10)</f>
        <v>5</v>
      </c>
      <c r="E392">
        <f>SUMPRODUCT(MID(0&amp;feed!E813,LARGE(INDEX(ISNUMBER(--MID(feed!E813,ROW($1:$6),1))*
ROW($1:$6),0),ROW($1:$6))+1,1)*10^ROW($1:$6)/10)</f>
        <v>0</v>
      </c>
      <c r="F392" t="str">
        <f>feed!F813</f>
        <v>Finest of the 19th century</v>
      </c>
      <c r="G392">
        <f>SUMPRODUCT(MID(0&amp;feed!G813,LARGE(INDEX(ISNUMBER(--MID(feed!G813,ROW($1:$6),1))*
ROW($1:$6),0),ROW($1:$6))+1,1)*10^ROW($1:$6)/10)</f>
        <v>0</v>
      </c>
      <c r="H392">
        <f>ROUNDDOWN(G392/4, 0)</f>
        <v>0</v>
      </c>
      <c r="I392" t="str">
        <f>feed!H813</f>
        <v>Standard</v>
      </c>
      <c r="J392">
        <f>SUMPRODUCT(MID(0&amp;feed!I813,LARGE(INDEX(ISNUMBER(--MID(feed!I813,ROW($1:$20),1))*
ROW($1:$20),0),ROW($1:$20))+1,1)*10^ROW($1:$20)/10)</f>
        <v>49</v>
      </c>
      <c r="K392">
        <f>SUMPRODUCT(MID(0&amp;feed!L813,LARGE(INDEX(ISNUMBER(--MID(feed!L813,ROW($1:$6),1))*
ROW($1:$6),0),ROW($1:$6))+1,1)*10^ROW($1:$6)/10)</f>
        <v>328</v>
      </c>
      <c r="L392">
        <f>SUMPRODUCT(MID(0&amp;feed!T813,LARGE(INDEX(ISNUMBER(--MID(feed!T813,ROW($1:$6),1))*
ROW($1:$6),0),ROW($1:$6))+1,1)*10^ROW($1:$6)/10)</f>
        <v>4341</v>
      </c>
      <c r="M392" t="str">
        <f>feed!N813</f>
        <v>Mesopotamia</v>
      </c>
      <c r="N392">
        <f>SUMPRODUCT(MID(0&amp;feed!U813,LARGE(INDEX(ISNUMBER(--MID(feed!U813,ROW($1:$6),1))*
ROW($1:$6),0),ROW($1:$6))+1,1)*10^ROW($1:$6)/10)</f>
        <v>0</v>
      </c>
      <c r="O392" t="str">
        <f>feed!O813</f>
        <v>Untapped</v>
      </c>
      <c r="P392" t="str">
        <f>feed!P813</f>
        <v>None</v>
      </c>
      <c r="Q392" s="4">
        <f>IFERROR(LEFT(SUMPRODUCT(MID(0&amp;feed!R813,LARGE(INDEX(ISNUMBER(--MID(feed!R813,ROW($1:$6),1))*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ROW($1:$6),0),ROW($1:$6))+1,1)*10^ROW($1:$6)/10))-1)*1,TRIM(LEFT(SUMPRODUCT(MID(0&amp;feed!R813,LARGE(INDEX(ISNUMBER(--MID(feed!R813,ROW($1:$6),1))*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ROW($1:$6),0),ROW($1:$6))+1,1)*10^ROW($1:$6)/10))-1)))</f>
        <v>1960</v>
      </c>
      <c r="R392" s="5">
        <f>feed!V813</f>
        <v>0</v>
      </c>
      <c r="S392" t="str">
        <f>feed!S813</f>
        <v>http://blocgame.com/stats.php?id=63343</v>
      </c>
      <c r="T392" s="5" t="str">
        <f>feed!W813</f>
        <v>Nice</v>
      </c>
      <c r="U392" s="5" t="str">
        <f>feed!X813</f>
        <v>2 Hundred Tons per month</v>
      </c>
      <c r="V392" s="5">
        <f>feed!Y813</f>
        <v>0</v>
      </c>
    </row>
    <row r="393" spans="1:22" hidden="1" x14ac:dyDescent="0.25">
      <c r="A393" t="str">
        <f>feed!A1502</f>
        <v>Maymayistan</v>
      </c>
      <c r="B393" t="str">
        <f>feed!B1502</f>
        <v>Mememan III</v>
      </c>
      <c r="C393">
        <f>feed!K1502</f>
        <v>0</v>
      </c>
      <c r="D393">
        <f>SUMPRODUCT(MID(0&amp;feed!D1502,LARGE(INDEX(ISNUMBER(--MID(feed!D1502,ROW($1:$6),1))*
ROW($1:$6),0),ROW($1:$6))+1,1)*10^ROW($1:$6)/10)</f>
        <v>27</v>
      </c>
      <c r="E393">
        <f>SUMPRODUCT(MID(0&amp;feed!E1502,LARGE(INDEX(ISNUMBER(--MID(feed!E1502,ROW($1:$6),1))*
ROW($1:$6),0),ROW($1:$6))+1,1)*10^ROW($1:$6)/10)</f>
        <v>0</v>
      </c>
      <c r="F393" t="str">
        <f>feed!F1502</f>
        <v>First World War surplus</v>
      </c>
      <c r="G393">
        <f>SUMPRODUCT(MID(0&amp;feed!G1502,LARGE(INDEX(ISNUMBER(--MID(feed!G1502,ROW($1:$6),1))*
ROW($1:$6),0),ROW($1:$6))+1,1)*10^ROW($1:$6)/10)</f>
        <v>0</v>
      </c>
      <c r="H393">
        <f>ROUNDDOWN(G393/4, 0)</f>
        <v>0</v>
      </c>
      <c r="I393" t="str">
        <f>feed!H1502</f>
        <v>Elite</v>
      </c>
      <c r="J393">
        <f>SUMPRODUCT(MID(0&amp;feed!I1502,LARGE(INDEX(ISNUMBER(--MID(feed!I1502,ROW($1:$20),1))*
ROW($1:$20),0),ROW($1:$20))+1,1)*10^ROW($1:$20)/10)</f>
        <v>33</v>
      </c>
      <c r="K393">
        <f>SUMPRODUCT(MID(0&amp;feed!L1502,LARGE(INDEX(ISNUMBER(--MID(feed!L1502,ROW($1:$6),1))*
ROW($1:$6),0),ROW($1:$6))+1,1)*10^ROW($1:$6)/10)</f>
        <v>308</v>
      </c>
      <c r="L393">
        <f>SUMPRODUCT(MID(0&amp;feed!T1502,LARGE(INDEX(ISNUMBER(--MID(feed!T1502,ROW($1:$6),1))*
ROW($1:$6),0),ROW($1:$6))+1,1)*10^ROW($1:$6)/10)</f>
        <v>4327</v>
      </c>
      <c r="M393" t="str">
        <f>feed!N1502</f>
        <v>Arabia</v>
      </c>
      <c r="N393">
        <f>SUMPRODUCT(MID(0&amp;feed!U1502,LARGE(INDEX(ISNUMBER(--MID(feed!U1502,ROW($1:$6),1))*
ROW($1:$6),0),ROW($1:$6))+1,1)*10^ROW($1:$6)/10)</f>
        <v>0</v>
      </c>
      <c r="O393" t="str">
        <f>feed!O1502</f>
        <v>Untapped</v>
      </c>
      <c r="P393" t="str">
        <f>feed!P1502</f>
        <v>None</v>
      </c>
      <c r="Q393" s="4">
        <f>IFERROR(LEFT(SUMPRODUCT(MID(0&amp;feed!R1502,LARGE(INDEX(ISNUMBER(--MID(feed!R1502,ROW($1:$6),1))*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ROW($1:$6),0),ROW($1:$6))+1,1)*10^ROW($1:$6)/10))-1)*1,TRIM(LEFT(SUMPRODUCT(MID(0&amp;feed!R1502,LARGE(INDEX(ISNUMBER(--MID(feed!R1502,ROW($1:$6),1))*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ROW($1:$6),0),ROW($1:$6))+1,1)*10^ROW($1:$6)/10))-1)))</f>
        <v>2000</v>
      </c>
      <c r="R393" s="5">
        <f>feed!V1502</f>
        <v>0</v>
      </c>
      <c r="S393" t="str">
        <f>feed!S1502</f>
        <v>http://blocgame.com/stats.php?id=63683</v>
      </c>
      <c r="T393" s="5" t="str">
        <f>feed!W1502</f>
        <v>Normal</v>
      </c>
      <c r="U393" s="5" t="str">
        <f>feed!X1502</f>
        <v>2 Hundred Tons per month</v>
      </c>
      <c r="V393" s="5">
        <f>feed!Y1502</f>
        <v>0</v>
      </c>
    </row>
    <row r="394" spans="1:22" hidden="1" x14ac:dyDescent="0.25">
      <c r="A394" t="str">
        <f>feed!A2038</f>
        <v>Yosaku</v>
      </c>
      <c r="B394" t="str">
        <f>feed!B2038</f>
        <v>Kaptain Katie Ritter</v>
      </c>
      <c r="C394">
        <f>feed!K2038</f>
        <v>0</v>
      </c>
      <c r="D394">
        <f>SUMPRODUCT(MID(0&amp;feed!D2038,LARGE(INDEX(ISNUMBER(--MID(feed!D2038,ROW($1:$6),1))*
ROW($1:$6),0),ROW($1:$6))+1,1)*10^ROW($1:$6)/10)</f>
        <v>2</v>
      </c>
      <c r="E394">
        <f>SUMPRODUCT(MID(0&amp;feed!E2038,LARGE(INDEX(ISNUMBER(--MID(feed!E2038,ROW($1:$6),1))*
ROW($1:$6),0),ROW($1:$6))+1,1)*10^ROW($1:$6)/10)</f>
        <v>0</v>
      </c>
      <c r="F394" t="str">
        <f>feed!F2038</f>
        <v>Finest of the 19th century</v>
      </c>
      <c r="G394">
        <f>SUMPRODUCT(MID(0&amp;feed!G2038,LARGE(INDEX(ISNUMBER(--MID(feed!G2038,ROW($1:$6),1))*
ROW($1:$6),0),ROW($1:$6))+1,1)*10^ROW($1:$6)/10)</f>
        <v>0</v>
      </c>
      <c r="H394">
        <f>ROUNDDOWN(G394/4, 0)</f>
        <v>0</v>
      </c>
      <c r="I394" t="str">
        <f>feed!H2038</f>
        <v>Good</v>
      </c>
      <c r="J394">
        <f>SUMPRODUCT(MID(0&amp;feed!I2038,LARGE(INDEX(ISNUMBER(--MID(feed!I2038,ROW($1:$20),1))*
ROW($1:$20),0),ROW($1:$20))+1,1)*10^ROW($1:$20)/10)</f>
        <v>34</v>
      </c>
      <c r="K394">
        <f>SUMPRODUCT(MID(0&amp;feed!L2038,LARGE(INDEX(ISNUMBER(--MID(feed!L2038,ROW($1:$6),1))*
ROW($1:$6),0),ROW($1:$6))+1,1)*10^ROW($1:$6)/10)</f>
        <v>185</v>
      </c>
      <c r="L394">
        <f>SUMPRODUCT(MID(0&amp;feed!T2038,LARGE(INDEX(ISNUMBER(--MID(feed!T2038,ROW($1:$6),1))*
ROW($1:$6),0),ROW($1:$6))+1,1)*10^ROW($1:$6)/10)</f>
        <v>4049</v>
      </c>
      <c r="M394" t="str">
        <f>feed!N2038</f>
        <v>Mesopotamia</v>
      </c>
      <c r="N394">
        <f>SUMPRODUCT(MID(0&amp;feed!U2038,LARGE(INDEX(ISNUMBER(--MID(feed!U2038,ROW($1:$6),1))*
ROW($1:$6),0),ROW($1:$6))+1,1)*10^ROW($1:$6)/10)</f>
        <v>0</v>
      </c>
      <c r="O394" t="str">
        <f>feed!O2038</f>
        <v>Untapped</v>
      </c>
      <c r="P394" t="str">
        <f>feed!P2038</f>
        <v>None</v>
      </c>
      <c r="Q394" s="4">
        <f>IFERROR(LEFT(SUMPRODUCT(MID(0&amp;feed!R2038,LARGE(INDEX(ISNUMBER(--MID(feed!R2038,ROW($1:$6),1))*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ROW($1:$6),0),ROW($1:$6))+1,1)*10^ROW($1:$6)/10))-1)*1,TRIM(LEFT(SUMPRODUCT(MID(0&amp;feed!R2038,LARGE(INDEX(ISNUMBER(--MID(feed!R2038,ROW($1:$6),1))*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ROW($1:$6),0),ROW($1:$6))+1,1)*10^ROW($1:$6)/10))-1)))</f>
        <v>1601</v>
      </c>
      <c r="R394" s="5">
        <f>feed!V2038</f>
        <v>0</v>
      </c>
      <c r="S394" t="str">
        <f>feed!S2038</f>
        <v>http://blocgame.com/stats.php?id=62994</v>
      </c>
      <c r="T394" s="5" t="str">
        <f>feed!W2038</f>
        <v>Good</v>
      </c>
      <c r="U394" s="5" t="str">
        <f>feed!X2038</f>
        <v>2 Hundred Tons per month</v>
      </c>
      <c r="V394" s="5">
        <f>feed!Y2038</f>
        <v>0</v>
      </c>
    </row>
    <row r="395" spans="1:22" hidden="1" x14ac:dyDescent="0.25">
      <c r="A395" t="str">
        <f>feed!A1343</f>
        <v>Sirius</v>
      </c>
      <c r="B395" t="str">
        <f>feed!B1343</f>
        <v>Sheparddej</v>
      </c>
      <c r="C395">
        <f>feed!K1343</f>
        <v>0</v>
      </c>
      <c r="D395">
        <f>SUMPRODUCT(MID(0&amp;feed!D1343,LARGE(INDEX(ISNUMBER(--MID(feed!D1343,ROW($1:$6),1))*
ROW($1:$6),0),ROW($1:$6))+1,1)*10^ROW($1:$6)/10)</f>
        <v>12</v>
      </c>
      <c r="E395">
        <f>SUMPRODUCT(MID(0&amp;feed!E1343,LARGE(INDEX(ISNUMBER(--MID(feed!E1343,ROW($1:$6),1))*
ROW($1:$6),0),ROW($1:$6))+1,1)*10^ROW($1:$6)/10)</f>
        <v>0</v>
      </c>
      <c r="F395" t="str">
        <f>feed!F1343</f>
        <v>Finest of the 19th century</v>
      </c>
      <c r="G395">
        <f>SUMPRODUCT(MID(0&amp;feed!G1343,LARGE(INDEX(ISNUMBER(--MID(feed!G1343,ROW($1:$6),1))*
ROW($1:$6),0),ROW($1:$6))+1,1)*10^ROW($1:$6)/10)</f>
        <v>0</v>
      </c>
      <c r="H395">
        <f>ROUNDDOWN(G395/4, 0)</f>
        <v>0</v>
      </c>
      <c r="I395" t="str">
        <f>feed!H1343</f>
        <v>Standard</v>
      </c>
      <c r="J395">
        <f>SUMPRODUCT(MID(0&amp;feed!I1343,LARGE(INDEX(ISNUMBER(--MID(feed!I1343,ROW($1:$20),1))*
ROW($1:$20),0),ROW($1:$20))+1,1)*10^ROW($1:$20)/10)</f>
        <v>49</v>
      </c>
      <c r="K395">
        <f>SUMPRODUCT(MID(0&amp;feed!L1343,LARGE(INDEX(ISNUMBER(--MID(feed!L1343,ROW($1:$6),1))*
ROW($1:$6),0),ROW($1:$6))+1,1)*10^ROW($1:$6)/10)</f>
        <v>312</v>
      </c>
      <c r="L395">
        <f>SUMPRODUCT(MID(0&amp;feed!T1343,LARGE(INDEX(ISNUMBER(--MID(feed!T1343,ROW($1:$6),1))*
ROW($1:$6),0),ROW($1:$6))+1,1)*10^ROW($1:$6)/10)</f>
        <v>3860</v>
      </c>
      <c r="M395" t="str">
        <f>feed!N1343</f>
        <v>Atlas</v>
      </c>
      <c r="N395">
        <f>SUMPRODUCT(MID(0&amp;feed!U1343,LARGE(INDEX(ISNUMBER(--MID(feed!U1343,ROW($1:$6),1))*
ROW($1:$6),0),ROW($1:$6))+1,1)*10^ROW($1:$6)/10)</f>
        <v>0</v>
      </c>
      <c r="O395" t="str">
        <f>feed!O1343</f>
        <v>Untapped</v>
      </c>
      <c r="P395" t="str">
        <f>feed!P1343</f>
        <v>None</v>
      </c>
      <c r="Q395" s="4">
        <f>IFERROR(LEFT(SUMPRODUCT(MID(0&amp;feed!R1343,LARGE(INDEX(ISNUMBER(--MID(feed!R1343,ROW($1:$6),1))*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ROW($1:$6),0),ROW($1:$6))+1,1)*10^ROW($1:$6)/10))-1)*1,TRIM(LEFT(SUMPRODUCT(MID(0&amp;feed!R1343,LARGE(INDEX(ISNUMBER(--MID(feed!R1343,ROW($1:$6),1))*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ROW($1:$6),0),ROW($1:$6))+1,1)*10^ROW($1:$6)/10))-1)))</f>
        <v>1980</v>
      </c>
      <c r="R395" s="5">
        <f>feed!V1343</f>
        <v>0</v>
      </c>
      <c r="S395" t="str">
        <f>feed!S1343</f>
        <v>http://blocgame.com/stats.php?id=63267</v>
      </c>
      <c r="T395" s="5" t="str">
        <f>feed!W1343</f>
        <v>Good</v>
      </c>
      <c r="U395" s="5" t="str">
        <f>feed!X1343</f>
        <v>2 Hundred Tons per month</v>
      </c>
      <c r="V395" s="5">
        <f>feed!Y1343</f>
        <v>0</v>
      </c>
    </row>
    <row r="396" spans="1:22" hidden="1" x14ac:dyDescent="0.25">
      <c r="A396" t="str">
        <f>feed!A879</f>
        <v>Restapolis</v>
      </c>
      <c r="B396" t="str">
        <f>feed!B879</f>
        <v>Veni</v>
      </c>
      <c r="C396">
        <f>feed!K879</f>
        <v>0</v>
      </c>
      <c r="D396">
        <f>SUMPRODUCT(MID(0&amp;feed!D879,LARGE(INDEX(ISNUMBER(--MID(feed!D879,ROW($1:$6),1))*
ROW($1:$6),0),ROW($1:$6))+1,1)*10^ROW($1:$6)/10)</f>
        <v>20</v>
      </c>
      <c r="E396">
        <f>SUMPRODUCT(MID(0&amp;feed!E879,LARGE(INDEX(ISNUMBER(--MID(feed!E879,ROW($1:$6),1))*
ROW($1:$6),0),ROW($1:$6))+1,1)*10^ROW($1:$6)/10)</f>
        <v>0</v>
      </c>
      <c r="F396" t="str">
        <f>feed!F879</f>
        <v>Finest of the 19th century</v>
      </c>
      <c r="G396">
        <f>SUMPRODUCT(MID(0&amp;feed!G879,LARGE(INDEX(ISNUMBER(--MID(feed!G879,ROW($1:$6),1))*
ROW($1:$6),0),ROW($1:$6))+1,1)*10^ROW($1:$6)/10)</f>
        <v>0</v>
      </c>
      <c r="H396">
        <f>ROUNDDOWN(G396/4, 0)</f>
        <v>0</v>
      </c>
      <c r="I396" t="str">
        <f>feed!H879</f>
        <v>Standard</v>
      </c>
      <c r="J396">
        <f>SUMPRODUCT(MID(0&amp;feed!I879,LARGE(INDEX(ISNUMBER(--MID(feed!I879,ROW($1:$20),1))*
ROW($1:$20),0),ROW($1:$20))+1,1)*10^ROW($1:$20)/10)</f>
        <v>56</v>
      </c>
      <c r="K396">
        <f>SUMPRODUCT(MID(0&amp;feed!L879,LARGE(INDEX(ISNUMBER(--MID(feed!L879,ROW($1:$6),1))*
ROW($1:$6),0),ROW($1:$6))+1,1)*10^ROW($1:$6)/10)</f>
        <v>320</v>
      </c>
      <c r="L396">
        <f>SUMPRODUCT(MID(0&amp;feed!T879,LARGE(INDEX(ISNUMBER(--MID(feed!T879,ROW($1:$6),1))*
ROW($1:$6),0),ROW($1:$6))+1,1)*10^ROW($1:$6)/10)</f>
        <v>2944</v>
      </c>
      <c r="M396" t="str">
        <f>feed!N879</f>
        <v>Egypt</v>
      </c>
      <c r="N396">
        <f>SUMPRODUCT(MID(0&amp;feed!U879,LARGE(INDEX(ISNUMBER(--MID(feed!U879,ROW($1:$6),1))*
ROW($1:$6),0),ROW($1:$6))+1,1)*10^ROW($1:$6)/10)</f>
        <v>0</v>
      </c>
      <c r="O396" t="str">
        <f>feed!O879</f>
        <v>Untapped</v>
      </c>
      <c r="P396" t="str">
        <f>feed!P879</f>
        <v>None</v>
      </c>
      <c r="Q396" s="4">
        <f>IFERROR(LEFT(SUMPRODUCT(MID(0&amp;feed!R879,LARGE(INDEX(ISNUMBER(--MID(feed!R879,ROW($1:$6),1))*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ROW($1:$6),0),ROW($1:$6))+1,1)*10^ROW($1:$6)/10))-1)*1,TRIM(LEFT(SUMPRODUCT(MID(0&amp;feed!R879,LARGE(INDEX(ISNUMBER(--MID(feed!R879,ROW($1:$6),1))*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ROW($1:$6),0),ROW($1:$6))+1,1)*10^ROW($1:$6)/10))-1)))</f>
        <v>2000</v>
      </c>
      <c r="R396" s="5">
        <f>feed!V879</f>
        <v>0</v>
      </c>
      <c r="S396" t="str">
        <f>feed!S879</f>
        <v>http://blocgame.com/stats.php?id=63188</v>
      </c>
      <c r="T396" s="5" t="str">
        <f>feed!W879</f>
        <v>Good</v>
      </c>
      <c r="U396" s="5" t="str">
        <f>feed!X879</f>
        <v>2 Hundred Tons per month</v>
      </c>
      <c r="V396" s="5">
        <f>feed!Y879</f>
        <v>0</v>
      </c>
    </row>
    <row r="397" spans="1:22" hidden="1" x14ac:dyDescent="0.25">
      <c r="A397" t="str">
        <f>feed!A1046</f>
        <v>ImperialBabylon</v>
      </c>
      <c r="B397" t="str">
        <f>feed!B1046</f>
        <v>LetsGetThisShoahOntheRoad</v>
      </c>
      <c r="C397">
        <f>feed!K1046</f>
        <v>0</v>
      </c>
      <c r="D397">
        <f>SUMPRODUCT(MID(0&amp;feed!D1046,LARGE(INDEX(ISNUMBER(--MID(feed!D1046,ROW($1:$6),1))*
ROW($1:$6),0),ROW($1:$6))+1,1)*10^ROW($1:$6)/10)</f>
        <v>27</v>
      </c>
      <c r="E397">
        <f>SUMPRODUCT(MID(0&amp;feed!E1046,LARGE(INDEX(ISNUMBER(--MID(feed!E1046,ROW($1:$6),1))*
ROW($1:$6),0),ROW($1:$6))+1,1)*10^ROW($1:$6)/10)</f>
        <v>0</v>
      </c>
      <c r="F397" t="str">
        <f>feed!F1046</f>
        <v>First World War surplus</v>
      </c>
      <c r="G397">
        <f>SUMPRODUCT(MID(0&amp;feed!G1046,LARGE(INDEX(ISNUMBER(--MID(feed!G1046,ROW($1:$6),1))*
ROW($1:$6),0),ROW($1:$6))+1,1)*10^ROW($1:$6)/10)</f>
        <v>0</v>
      </c>
      <c r="H397">
        <f>ROUNDDOWN(G397/4, 0)</f>
        <v>0</v>
      </c>
      <c r="I397" t="str">
        <f>feed!H1046</f>
        <v>Elite</v>
      </c>
      <c r="J397">
        <f>SUMPRODUCT(MID(0&amp;feed!I1046,LARGE(INDEX(ISNUMBER(--MID(feed!I1046,ROW($1:$20),1))*
ROW($1:$20),0),ROW($1:$20))+1,1)*10^ROW($1:$20)/10)</f>
        <v>48</v>
      </c>
      <c r="K397">
        <f>SUMPRODUCT(MID(0&amp;feed!L1046,LARGE(INDEX(ISNUMBER(--MID(feed!L1046,ROW($1:$6),1))*
ROW($1:$6),0),ROW($1:$6))+1,1)*10^ROW($1:$6)/10)</f>
        <v>318</v>
      </c>
      <c r="L397">
        <f>SUMPRODUCT(MID(0&amp;feed!T1046,LARGE(INDEX(ISNUMBER(--MID(feed!T1046,ROW($1:$6),1))*
ROW($1:$6),0),ROW($1:$6))+1,1)*10^ROW($1:$6)/10)</f>
        <v>1708</v>
      </c>
      <c r="M397" t="str">
        <f>feed!N1046</f>
        <v>Mesopotamia</v>
      </c>
      <c r="N397">
        <f>SUMPRODUCT(MID(0&amp;feed!U1046,LARGE(INDEX(ISNUMBER(--MID(feed!U1046,ROW($1:$6),1))*
ROW($1:$6),0),ROW($1:$6))+1,1)*10^ROW($1:$6)/10)</f>
        <v>0</v>
      </c>
      <c r="O397" t="str">
        <f>feed!O1046</f>
        <v>Untapped</v>
      </c>
      <c r="P397" t="str">
        <f>feed!P1046</f>
        <v>None</v>
      </c>
      <c r="Q397" s="4">
        <f>IFERROR(LEFT(SUMPRODUCT(MID(0&amp;feed!R1046,LARGE(INDEX(ISNUMBER(--MID(feed!R1046,ROW($1:$6),1))*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ROW($1:$6),0),ROW($1:$6))+1,1)*10^ROW($1:$6)/10))-1)*1,TRIM(LEFT(SUMPRODUCT(MID(0&amp;feed!R1046,LARGE(INDEX(ISNUMBER(--MID(feed!R1046,ROW($1:$6),1))*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ROW($1:$6),0),ROW($1:$6))+1,1)*10^ROW($1:$6)/10))-1)))</f>
        <v>2000</v>
      </c>
      <c r="R397" s="5">
        <f>feed!V1046</f>
        <v>0</v>
      </c>
      <c r="S397" t="str">
        <f>feed!S1046</f>
        <v>http://blocgame.com/stats.php?id=63329</v>
      </c>
      <c r="T397" s="5" t="str">
        <f>feed!W1046</f>
        <v>Good</v>
      </c>
      <c r="U397" s="5" t="str">
        <f>feed!X1046</f>
        <v>2 Hundred Tons per month</v>
      </c>
      <c r="V397" s="5">
        <f>feed!Y1046</f>
        <v>0</v>
      </c>
    </row>
    <row r="398" spans="1:22" hidden="1" x14ac:dyDescent="0.25">
      <c r="A398" t="str">
        <f>feed!A1701</f>
        <v>Lelgium</v>
      </c>
      <c r="B398" t="str">
        <f>feed!B1701</f>
        <v>Bart Donderlul</v>
      </c>
      <c r="C398">
        <f>feed!K1701</f>
        <v>0</v>
      </c>
      <c r="D398">
        <f>SUMPRODUCT(MID(0&amp;feed!D1701,LARGE(INDEX(ISNUMBER(--MID(feed!D1701,ROW($1:$6),1))*
ROW($1:$6),0),ROW($1:$6))+1,1)*10^ROW($1:$6)/10)</f>
        <v>27</v>
      </c>
      <c r="E398">
        <f>SUMPRODUCT(MID(0&amp;feed!E1701,LARGE(INDEX(ISNUMBER(--MID(feed!E1701,ROW($1:$6),1))*
ROW($1:$6),0),ROW($1:$6))+1,1)*10^ROW($1:$6)/10)</f>
        <v>0</v>
      </c>
      <c r="F398" t="str">
        <f>feed!F1701</f>
        <v>First World War surplus</v>
      </c>
      <c r="G398">
        <f>SUMPRODUCT(MID(0&amp;feed!G1701,LARGE(INDEX(ISNUMBER(--MID(feed!G1701,ROW($1:$6),1))*
ROW($1:$6),0),ROW($1:$6))+1,1)*10^ROW($1:$6)/10)</f>
        <v>0</v>
      </c>
      <c r="H398">
        <f>ROUNDDOWN(G398/4, 0)</f>
        <v>0</v>
      </c>
      <c r="I398" t="str">
        <f>feed!H1701</f>
        <v>Elite</v>
      </c>
      <c r="J398">
        <f>SUMPRODUCT(MID(0&amp;feed!I1701,LARGE(INDEX(ISNUMBER(--MID(feed!I1701,ROW($1:$20),1))*
ROW($1:$20),0),ROW($1:$20))+1,1)*10^ROW($1:$20)/10)</f>
        <v>10</v>
      </c>
      <c r="K398">
        <f>SUMPRODUCT(MID(0&amp;feed!L1701,LARGE(INDEX(ISNUMBER(--MID(feed!L1701,ROW($1:$6),1))*
ROW($1:$6),0),ROW($1:$6))+1,1)*10^ROW($1:$6)/10)</f>
        <v>300</v>
      </c>
      <c r="L398">
        <f>SUMPRODUCT(MID(0&amp;feed!T1701,LARGE(INDEX(ISNUMBER(--MID(feed!T1701,ROW($1:$6),1))*
ROW($1:$6),0),ROW($1:$6))+1,1)*10^ROW($1:$6)/10)</f>
        <v>1363</v>
      </c>
      <c r="M398" t="str">
        <f>feed!N1701</f>
        <v>Atlas</v>
      </c>
      <c r="N398">
        <f>SUMPRODUCT(MID(0&amp;feed!U1701,LARGE(INDEX(ISNUMBER(--MID(feed!U1701,ROW($1:$6),1))*
ROW($1:$6),0),ROW($1:$6))+1,1)*10^ROW($1:$6)/10)</f>
        <v>0</v>
      </c>
      <c r="O398" t="str">
        <f>feed!O1701</f>
        <v>Untapped</v>
      </c>
      <c r="P398" t="str">
        <f>feed!P1701</f>
        <v>None</v>
      </c>
      <c r="Q398" s="4">
        <f>IFERROR(LEFT(SUMPRODUCT(MID(0&amp;feed!R1701,LARGE(INDEX(ISNUMBER(--MID(feed!R1701,ROW($1:$6),1))*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ROW($1:$6),0),ROW($1:$6))+1,1)*10^ROW($1:$6)/10))-1)*1,TRIM(LEFT(SUMPRODUCT(MID(0&amp;feed!R1701,LARGE(INDEX(ISNUMBER(--MID(feed!R1701,ROW($1:$6),1))*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ROW($1:$6),0),ROW($1:$6))+1,1)*10^ROW($1:$6)/10))-1)))</f>
        <v>2000</v>
      </c>
      <c r="R398" s="5">
        <f>feed!V1701</f>
        <v>0</v>
      </c>
      <c r="S398" t="str">
        <f>feed!S1701</f>
        <v>http://blocgame.com/stats.php?id=63813</v>
      </c>
      <c r="T398" s="5" t="str">
        <f>feed!W1701</f>
        <v>Normal</v>
      </c>
      <c r="U398" s="5" t="str">
        <f>feed!X1701</f>
        <v>2 Hundred Tons per month</v>
      </c>
      <c r="V398" s="5">
        <f>feed!Y1701</f>
        <v>0</v>
      </c>
    </row>
    <row r="399" spans="1:22" hidden="1" x14ac:dyDescent="0.25">
      <c r="A399" t="str">
        <f>feed!A1094</f>
        <v>alko</v>
      </c>
      <c r="B399" t="str">
        <f>feed!B1094</f>
        <v>kaden</v>
      </c>
      <c r="C399">
        <f>feed!K1094</f>
        <v>0</v>
      </c>
      <c r="D399">
        <f>SUMPRODUCT(MID(0&amp;feed!D1094,LARGE(INDEX(ISNUMBER(--MID(feed!D1094,ROW($1:$6),1))*
ROW($1:$6),0),ROW($1:$6))+1,1)*10^ROW($1:$6)/10)</f>
        <v>18</v>
      </c>
      <c r="E399">
        <f>SUMPRODUCT(MID(0&amp;feed!E1094,LARGE(INDEX(ISNUMBER(--MID(feed!E1094,ROW($1:$6),1))*
ROW($1:$6),0),ROW($1:$6))+1,1)*10^ROW($1:$6)/10)</f>
        <v>0</v>
      </c>
      <c r="F399" t="str">
        <f>feed!F1094</f>
        <v>Finest of the 19th century</v>
      </c>
      <c r="G399">
        <f>SUMPRODUCT(MID(0&amp;feed!G1094,LARGE(INDEX(ISNUMBER(--MID(feed!G1094,ROW($1:$6),1))*
ROW($1:$6),0),ROW($1:$6))+1,1)*10^ROW($1:$6)/10)</f>
        <v>0</v>
      </c>
      <c r="H399">
        <f>ROUNDDOWN(G399/4, 0)</f>
        <v>0</v>
      </c>
      <c r="I399" t="str">
        <f>feed!H1094</f>
        <v>Standard</v>
      </c>
      <c r="J399">
        <f>SUMPRODUCT(MID(0&amp;feed!I1094,LARGE(INDEX(ISNUMBER(--MID(feed!I1094,ROW($1:$20),1))*
ROW($1:$20),0),ROW($1:$20))+1,1)*10^ROW($1:$20)/10)</f>
        <v>28</v>
      </c>
      <c r="K399">
        <f>SUMPRODUCT(MID(0&amp;feed!L1094,LARGE(INDEX(ISNUMBER(--MID(feed!L1094,ROW($1:$6),1))*
ROW($1:$6),0),ROW($1:$6))+1,1)*10^ROW($1:$6)/10)</f>
        <v>324</v>
      </c>
      <c r="L399">
        <f>SUMPRODUCT(MID(0&amp;feed!T1094,LARGE(INDEX(ISNUMBER(--MID(feed!T1094,ROW($1:$6),1))*
ROW($1:$6),0),ROW($1:$6))+1,1)*10^ROW($1:$6)/10)</f>
        <v>1002</v>
      </c>
      <c r="M399" t="str">
        <f>feed!N1094</f>
        <v>Persia</v>
      </c>
      <c r="N399">
        <f>SUMPRODUCT(MID(0&amp;feed!U1094,LARGE(INDEX(ISNUMBER(--MID(feed!U1094,ROW($1:$6),1))*
ROW($1:$6),0),ROW($1:$6))+1,1)*10^ROW($1:$6)/10)</f>
        <v>0</v>
      </c>
      <c r="O399" t="str">
        <f>feed!O1094</f>
        <v>Untapped</v>
      </c>
      <c r="P399" t="str">
        <f>feed!P1094</f>
        <v>None</v>
      </c>
      <c r="Q399" s="4">
        <f>IFERROR(LEFT(SUMPRODUCT(MID(0&amp;feed!R1094,LARGE(INDEX(ISNUMBER(--MID(feed!R1094,ROW($1:$6),1))*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ROW($1:$6),0),ROW($1:$6))+1,1)*10^ROW($1:$6)/10))-1)*1,TRIM(LEFT(SUMPRODUCT(MID(0&amp;feed!R1094,LARGE(INDEX(ISNUMBER(--MID(feed!R1094,ROW($1:$6),1))*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ROW($1:$6),0),ROW($1:$6))+1,1)*10^ROW($1:$6)/10))-1)))</f>
        <v>2000</v>
      </c>
      <c r="R399" s="5">
        <f>feed!V1094</f>
        <v>0</v>
      </c>
      <c r="S399" t="str">
        <f>feed!S1094</f>
        <v>http://blocgame.com/stats.php?id=63649</v>
      </c>
      <c r="T399" s="5" t="str">
        <f>feed!W1094</f>
        <v>Good</v>
      </c>
      <c r="U399" s="5" t="str">
        <f>feed!X1094</f>
        <v>2 Hundred Tons per month</v>
      </c>
      <c r="V399" s="5">
        <f>feed!Y1094</f>
        <v>0</v>
      </c>
    </row>
    <row r="400" spans="1:22" hidden="1" x14ac:dyDescent="0.25">
      <c r="A400" t="str">
        <f>feed!A1341</f>
        <v>Knugo</v>
      </c>
      <c r="B400" t="str">
        <f>feed!B1341</f>
        <v>Zarmaka</v>
      </c>
      <c r="C400">
        <f>feed!K1341</f>
        <v>0</v>
      </c>
      <c r="D400">
        <f>SUMPRODUCT(MID(0&amp;feed!D1341,LARGE(INDEX(ISNUMBER(--MID(feed!D1341,ROW($1:$6),1))*
ROW($1:$6),0),ROW($1:$6))+1,1)*10^ROW($1:$6)/10)</f>
        <v>14</v>
      </c>
      <c r="E400">
        <f>SUMPRODUCT(MID(0&amp;feed!E1341,LARGE(INDEX(ISNUMBER(--MID(feed!E1341,ROW($1:$6),1))*
ROW($1:$6),0),ROW($1:$6))+1,1)*10^ROW($1:$6)/10)</f>
        <v>0</v>
      </c>
      <c r="F400" t="str">
        <f>feed!F1341</f>
        <v>Finest of the 19th century</v>
      </c>
      <c r="G400">
        <f>SUMPRODUCT(MID(0&amp;feed!G1341,LARGE(INDEX(ISNUMBER(--MID(feed!G1341,ROW($1:$6),1))*
ROW($1:$6),0),ROW($1:$6))+1,1)*10^ROW($1:$6)/10)</f>
        <v>0</v>
      </c>
      <c r="H400">
        <f>ROUNDDOWN(G400/4, 0)</f>
        <v>0</v>
      </c>
      <c r="I400" t="str">
        <f>feed!H1341</f>
        <v>Standard</v>
      </c>
      <c r="J400">
        <f>SUMPRODUCT(MID(0&amp;feed!I1341,LARGE(INDEX(ISNUMBER(--MID(feed!I1341,ROW($1:$20),1))*
ROW($1:$20),0),ROW($1:$20))+1,1)*10^ROW($1:$20)/10)</f>
        <v>56</v>
      </c>
      <c r="K400">
        <f>SUMPRODUCT(MID(0&amp;feed!L1341,LARGE(INDEX(ISNUMBER(--MID(feed!L1341,ROW($1:$6),1))*
ROW($1:$6),0),ROW($1:$6))+1,1)*10^ROW($1:$6)/10)</f>
        <v>312</v>
      </c>
      <c r="L400">
        <f>SUMPRODUCT(MID(0&amp;feed!T1341,LARGE(INDEX(ISNUMBER(--MID(feed!T1341,ROW($1:$6),1))*
ROW($1:$6),0),ROW($1:$6))+1,1)*10^ROW($1:$6)/10)</f>
        <v>499</v>
      </c>
      <c r="M400" t="str">
        <f>feed!N1341</f>
        <v>Congo</v>
      </c>
      <c r="N400">
        <f>SUMPRODUCT(MID(0&amp;feed!U1341,LARGE(INDEX(ISNUMBER(--MID(feed!U1341,ROW($1:$6),1))*
ROW($1:$6),0),ROW($1:$6))+1,1)*10^ROW($1:$6)/10)</f>
        <v>0</v>
      </c>
      <c r="O400" t="str">
        <f>feed!O1341</f>
        <v>Untapped</v>
      </c>
      <c r="P400" t="str">
        <f>feed!P1341</f>
        <v>None</v>
      </c>
      <c r="Q400" s="4">
        <f>IFERROR(LEFT(SUMPRODUCT(MID(0&amp;feed!R1341,LARGE(INDEX(ISNUMBER(--MID(feed!R1341,ROW($1:$6),1))*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ROW($1:$6),0),ROW($1:$6))+1,1)*10^ROW($1:$6)/10))-1)*1,TRIM(LEFT(SUMPRODUCT(MID(0&amp;feed!R1341,LARGE(INDEX(ISNUMBER(--MID(feed!R1341,ROW($1:$6),1))*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ROW($1:$6),0),ROW($1:$6))+1,1)*10^ROW($1:$6)/10))-1)))</f>
        <v>1980</v>
      </c>
      <c r="R400" s="5">
        <f>feed!V1341</f>
        <v>0</v>
      </c>
      <c r="S400" t="str">
        <f>feed!S1341</f>
        <v>http://blocgame.com/stats.php?id=63184</v>
      </c>
      <c r="T400" s="5" t="str">
        <f>feed!W1341</f>
        <v>Good</v>
      </c>
      <c r="U400" s="5" t="str">
        <f>feed!X1341</f>
        <v>2 Hundred Tons per month</v>
      </c>
      <c r="V400" s="5">
        <f>feed!Y1341</f>
        <v>0</v>
      </c>
    </row>
    <row r="401" spans="1:22" hidden="1" x14ac:dyDescent="0.25">
      <c r="A401" t="str">
        <f>feed!A275</f>
        <v>Mogudishu</v>
      </c>
      <c r="B401" t="str">
        <f>feed!B275</f>
        <v>Hussain Mohammed Dahir</v>
      </c>
      <c r="C401">
        <f>feed!K275</f>
        <v>0</v>
      </c>
      <c r="D401">
        <f>SUMPRODUCT(MID(0&amp;feed!D275,LARGE(INDEX(ISNUMBER(--MID(feed!D275,ROW($1:$6),1))*
ROW($1:$6),0),ROW($1:$6))+1,1)*10^ROW($1:$6)/10)</f>
        <v>35</v>
      </c>
      <c r="E401">
        <f>SUMPRODUCT(MID(0&amp;feed!E275,LARGE(INDEX(ISNUMBER(--MID(feed!E275,ROW($1:$6),1))*
ROW($1:$6),0),ROW($1:$6))+1,1)*10^ROW($1:$6)/10)</f>
        <v>0</v>
      </c>
      <c r="F401" t="str">
        <f>feed!F275</f>
        <v>Finest of the 19th century</v>
      </c>
      <c r="G401">
        <f>SUMPRODUCT(MID(0&amp;feed!G275,LARGE(INDEX(ISNUMBER(--MID(feed!G275,ROW($1:$6),1))*
ROW($1:$6),0),ROW($1:$6))+1,1)*10^ROW($1:$6)/10)</f>
        <v>0</v>
      </c>
      <c r="H401">
        <f>ROUNDDOWN(G401/4, 0)</f>
        <v>0</v>
      </c>
      <c r="I401" t="str">
        <f>feed!H275</f>
        <v>Elite</v>
      </c>
      <c r="J401">
        <f>SUMPRODUCT(MID(0&amp;feed!I275,LARGE(INDEX(ISNUMBER(--MID(feed!I275,ROW($1:$20),1))*
ROW($1:$20),0),ROW($1:$20))+1,1)*10^ROW($1:$20)/10)</f>
        <v>37</v>
      </c>
      <c r="K401">
        <f>SUMPRODUCT(MID(0&amp;feed!L275,LARGE(INDEX(ISNUMBER(--MID(feed!L275,ROW($1:$6),1))*
ROW($1:$6),0),ROW($1:$6))+1,1)*10^ROW($1:$6)/10)</f>
        <v>349</v>
      </c>
      <c r="L401">
        <f>SUMPRODUCT(MID(0&amp;feed!T275,LARGE(INDEX(ISNUMBER(--MID(feed!T275,ROW($1:$6),1))*
ROW($1:$6),0),ROW($1:$6))+1,1)*10^ROW($1:$6)/10)</f>
        <v>494</v>
      </c>
      <c r="M401" t="str">
        <f>feed!N275</f>
        <v>East Africa</v>
      </c>
      <c r="N401">
        <f>SUMPRODUCT(MID(0&amp;feed!U275,LARGE(INDEX(ISNUMBER(--MID(feed!U275,ROW($1:$6),1))*
ROW($1:$6),0),ROW($1:$6))+1,1)*10^ROW($1:$6)/10)</f>
        <v>0</v>
      </c>
      <c r="O401" t="str">
        <f>feed!O275</f>
        <v>Untapped</v>
      </c>
      <c r="P401" t="str">
        <f>feed!P275</f>
        <v>Meagre</v>
      </c>
      <c r="Q401" s="4">
        <f>IFERROR(LEFT(SUMPRODUCT(MID(0&amp;feed!R275,LARGE(INDEX(ISNUMBER(--MID(feed!R275,ROW($1:$6),1))*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ROW($1:$6),0),ROW($1:$6))+1,1)*10^ROW($1:$6)/10))-1)*1,TRIM(LEFT(SUMPRODUCT(MID(0&amp;feed!R275,LARGE(INDEX(ISNUMBER(--MID(feed!R275,ROW($1:$6),1))*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ROW($1:$6),0),ROW($1:$6))+1,1)*10^ROW($1:$6)/10))-1)))</f>
        <v>2382</v>
      </c>
      <c r="R401" s="5">
        <f>feed!V275</f>
        <v>0</v>
      </c>
      <c r="S401" t="str">
        <f>feed!S275</f>
        <v>http://blocgame.com/stats.php?id=60493</v>
      </c>
      <c r="T401" s="5" t="str">
        <f>feed!W275</f>
        <v>Good</v>
      </c>
      <c r="U401" s="5" t="str">
        <f>feed!X275</f>
        <v>2 Hundred Tons per month</v>
      </c>
      <c r="V401" s="5">
        <f>feed!Y275</f>
        <v>0</v>
      </c>
    </row>
    <row r="402" spans="1:22" hidden="1" x14ac:dyDescent="0.25">
      <c r="A402" t="str">
        <f>feed!A1139</f>
        <v>Spurdo Empire</v>
      </c>
      <c r="B402" t="str">
        <f>feed!B1139</f>
        <v>KILL ALL THE KIKES</v>
      </c>
      <c r="C402" t="str">
        <f>feed!K1139</f>
        <v>Galactic Circlejerk</v>
      </c>
      <c r="D402">
        <f>SUMPRODUCT(MID(0&amp;feed!D1139,LARGE(INDEX(ISNUMBER(--MID(feed!D1139,ROW($1:$6),1))*
ROW($1:$6),0),ROW($1:$6))+1,1)*10^ROW($1:$6)/10)</f>
        <v>27</v>
      </c>
      <c r="E402">
        <f>SUMPRODUCT(MID(0&amp;feed!E1139,LARGE(INDEX(ISNUMBER(--MID(feed!E1139,ROW($1:$6),1))*
ROW($1:$6),0),ROW($1:$6))+1,1)*10^ROW($1:$6)/10)</f>
        <v>0</v>
      </c>
      <c r="F402" t="str">
        <f>feed!F1139</f>
        <v>First World War surplus</v>
      </c>
      <c r="G402">
        <f>SUMPRODUCT(MID(0&amp;feed!G1139,LARGE(INDEX(ISNUMBER(--MID(feed!G1139,ROW($1:$6),1))*
ROW($1:$6),0),ROW($1:$6))+1,1)*10^ROW($1:$6)/10)</f>
        <v>0</v>
      </c>
      <c r="H402">
        <f>ROUNDDOWN(G402/4, 0)</f>
        <v>0</v>
      </c>
      <c r="I402" t="str">
        <f>feed!H1139</f>
        <v>Elite</v>
      </c>
      <c r="J402">
        <f>SUMPRODUCT(MID(0&amp;feed!I1139,LARGE(INDEX(ISNUMBER(--MID(feed!I1139,ROW($1:$20),1))*
ROW($1:$20),0),ROW($1:$20))+1,1)*10^ROW($1:$20)/10)</f>
        <v>50</v>
      </c>
      <c r="K402">
        <f>SUMPRODUCT(MID(0&amp;feed!L1139,LARGE(INDEX(ISNUMBER(--MID(feed!L1139,ROW($1:$6),1))*
ROW($1:$6),0),ROW($1:$6))+1,1)*10^ROW($1:$6)/10)</f>
        <v>320</v>
      </c>
      <c r="L402">
        <f>SUMPRODUCT(MID(0&amp;feed!T1139,LARGE(INDEX(ISNUMBER(--MID(feed!T1139,ROW($1:$6),1))*
ROW($1:$6),0),ROW($1:$6))+1,1)*10^ROW($1:$6)/10)</f>
        <v>492</v>
      </c>
      <c r="M402" t="str">
        <f>feed!N1139</f>
        <v>Southern Africa</v>
      </c>
      <c r="N402">
        <f>SUMPRODUCT(MID(0&amp;feed!U1139,LARGE(INDEX(ISNUMBER(--MID(feed!U1139,ROW($1:$6),1))*
ROW($1:$6),0),ROW($1:$6))+1,1)*10^ROW($1:$6)/10)</f>
        <v>0</v>
      </c>
      <c r="O402" t="str">
        <f>feed!O1139</f>
        <v>Untapped</v>
      </c>
      <c r="P402" t="str">
        <f>feed!P1139</f>
        <v>None</v>
      </c>
      <c r="Q402" s="4">
        <f>IFERROR(LEFT(SUMPRODUCT(MID(0&amp;feed!R1139,LARGE(INDEX(ISNUMBER(--MID(feed!R1139,ROW($1:$6),1))*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ROW($1:$6),0),ROW($1:$6))+1,1)*10^ROW($1:$6)/10))-1)*1,TRIM(LEFT(SUMPRODUCT(MID(0&amp;feed!R1139,LARGE(INDEX(ISNUMBER(--MID(feed!R1139,ROW($1:$6),1))*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ROW($1:$6),0),ROW($1:$6))+1,1)*10^ROW($1:$6)/10))-1)))</f>
        <v>2000</v>
      </c>
      <c r="R402" s="5">
        <f>feed!V1139</f>
        <v>0</v>
      </c>
      <c r="S402" t="str">
        <f>feed!S1139</f>
        <v>http://blocgame.com/stats.php?id=63240</v>
      </c>
      <c r="T402" s="5" t="str">
        <f>feed!W1139</f>
        <v>Good</v>
      </c>
      <c r="U402" s="5" t="str">
        <f>feed!X1139</f>
        <v>2 Hundred Tons per month</v>
      </c>
      <c r="V402" s="5">
        <f>feed!Y1139</f>
        <v>0</v>
      </c>
    </row>
    <row r="403" spans="1:22" hidden="1" x14ac:dyDescent="0.25">
      <c r="A403" t="str">
        <f>feed!A1521</f>
        <v>Crowdemia</v>
      </c>
      <c r="B403" t="str">
        <f>feed!B1521</f>
        <v>StandwRand2016</v>
      </c>
      <c r="C403">
        <f>feed!K1521</f>
        <v>0</v>
      </c>
      <c r="D403">
        <f>SUMPRODUCT(MID(0&amp;feed!D1521,LARGE(INDEX(ISNUMBER(--MID(feed!D1521,ROW($1:$6),1))*
ROW($1:$6),0),ROW($1:$6))+1,1)*10^ROW($1:$6)/10)</f>
        <v>20</v>
      </c>
      <c r="E403">
        <f>SUMPRODUCT(MID(0&amp;feed!E1521,LARGE(INDEX(ISNUMBER(--MID(feed!E1521,ROW($1:$6),1))*
ROW($1:$6),0),ROW($1:$6))+1,1)*10^ROW($1:$6)/10)</f>
        <v>0</v>
      </c>
      <c r="F403" t="str">
        <f>feed!F1521</f>
        <v>Finest of the 19th century</v>
      </c>
      <c r="G403">
        <f>SUMPRODUCT(MID(0&amp;feed!G1521,LARGE(INDEX(ISNUMBER(--MID(feed!G1521,ROW($1:$6),1))*
ROW($1:$6),0),ROW($1:$6))+1,1)*10^ROW($1:$6)/10)</f>
        <v>0</v>
      </c>
      <c r="H403">
        <f>ROUNDDOWN(G403/4, 0)</f>
        <v>0</v>
      </c>
      <c r="I403" t="str">
        <f>feed!H1521</f>
        <v>Standard</v>
      </c>
      <c r="J403">
        <f>SUMPRODUCT(MID(0&amp;feed!I1521,LARGE(INDEX(ISNUMBER(--MID(feed!I1521,ROW($1:$20),1))*
ROW($1:$20),0),ROW($1:$20))+1,1)*10^ROW($1:$20)/10)</f>
        <v>69</v>
      </c>
      <c r="K403">
        <f>SUMPRODUCT(MID(0&amp;feed!L1521,LARGE(INDEX(ISNUMBER(--MID(feed!L1521,ROW($1:$6),1))*
ROW($1:$6),0),ROW($1:$6))+1,1)*10^ROW($1:$6)/10)</f>
        <v>307</v>
      </c>
      <c r="L403">
        <f>SUMPRODUCT(MID(0&amp;feed!T1521,LARGE(INDEX(ISNUMBER(--MID(feed!T1521,ROW($1:$6),1))*
ROW($1:$6),0),ROW($1:$6))+1,1)*10^ROW($1:$6)/10)</f>
        <v>477</v>
      </c>
      <c r="M403" t="str">
        <f>feed!N1521</f>
        <v>Mesoamerica</v>
      </c>
      <c r="N403">
        <f>SUMPRODUCT(MID(0&amp;feed!U1521,LARGE(INDEX(ISNUMBER(--MID(feed!U1521,ROW($1:$6),1))*
ROW($1:$6),0),ROW($1:$6))+1,1)*10^ROW($1:$6)/10)</f>
        <v>0</v>
      </c>
      <c r="O403" t="str">
        <f>feed!O1521</f>
        <v>Untapped</v>
      </c>
      <c r="P403" t="str">
        <f>feed!P1521</f>
        <v>None</v>
      </c>
      <c r="Q403" s="4">
        <f>IFERROR(LEFT(SUMPRODUCT(MID(0&amp;feed!R1521,LARGE(INDEX(ISNUMBER(--MID(feed!R1521,ROW($1:$6),1))*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ROW($1:$6),0),ROW($1:$6))+1,1)*10^ROW($1:$6)/10))-1)*1,TRIM(LEFT(SUMPRODUCT(MID(0&amp;feed!R1521,LARGE(INDEX(ISNUMBER(--MID(feed!R1521,ROW($1:$6),1))*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ROW($1:$6),0),ROW($1:$6))+1,1)*10^ROW($1:$6)/10))-1)))</f>
        <v>2000</v>
      </c>
      <c r="R403" s="5">
        <f>feed!V1521</f>
        <v>0</v>
      </c>
      <c r="S403" t="str">
        <f>feed!S1521</f>
        <v>http://blocgame.com/stats.php?id=63106</v>
      </c>
      <c r="T403" s="5" t="str">
        <f>feed!W1521</f>
        <v>Nice</v>
      </c>
      <c r="U403" s="5" t="str">
        <f>feed!X1521</f>
        <v>2 Hundred Tons per month</v>
      </c>
      <c r="V403" s="5">
        <f>feed!Y1521</f>
        <v>0</v>
      </c>
    </row>
    <row r="404" spans="1:22" hidden="1" x14ac:dyDescent="0.25">
      <c r="A404" t="str">
        <f>feed!A1113</f>
        <v>pulunia</v>
      </c>
      <c r="B404" t="str">
        <f>feed!B1113</f>
        <v>redwhite</v>
      </c>
      <c r="C404">
        <f>feed!K1113</f>
        <v>0</v>
      </c>
      <c r="D404">
        <f>SUMPRODUCT(MID(0&amp;feed!D1113,LARGE(INDEX(ISNUMBER(--MID(feed!D1113,ROW($1:$6),1))*
ROW($1:$6),0),ROW($1:$6))+1,1)*10^ROW($1:$6)/10)</f>
        <v>18</v>
      </c>
      <c r="E404">
        <f>SUMPRODUCT(MID(0&amp;feed!E1113,LARGE(INDEX(ISNUMBER(--MID(feed!E1113,ROW($1:$6),1))*
ROW($1:$6),0),ROW($1:$6))+1,1)*10^ROW($1:$6)/10)</f>
        <v>0</v>
      </c>
      <c r="F404" t="str">
        <f>feed!F1113</f>
        <v>Finest of the 19th century</v>
      </c>
      <c r="G404">
        <f>SUMPRODUCT(MID(0&amp;feed!G1113,LARGE(INDEX(ISNUMBER(--MID(feed!G1113,ROW($1:$6),1))*
ROW($1:$6),0),ROW($1:$6))+1,1)*10^ROW($1:$6)/10)</f>
        <v>0</v>
      </c>
      <c r="H404">
        <f>ROUNDDOWN(G404/4, 0)</f>
        <v>0</v>
      </c>
      <c r="I404" t="str">
        <f>feed!H1113</f>
        <v>Standard</v>
      </c>
      <c r="J404">
        <f>SUMPRODUCT(MID(0&amp;feed!I1113,LARGE(INDEX(ISNUMBER(--MID(feed!I1113,ROW($1:$20),1))*
ROW($1:$20),0),ROW($1:$20))+1,1)*10^ROW($1:$20)/10)</f>
        <v>72</v>
      </c>
      <c r="K404">
        <f>SUMPRODUCT(MID(0&amp;feed!L1113,LARGE(INDEX(ISNUMBER(--MID(feed!L1113,ROW($1:$6),1))*
ROW($1:$6),0),ROW($1:$6))+1,1)*10^ROW($1:$6)/10)</f>
        <v>320</v>
      </c>
      <c r="L404">
        <f>SUMPRODUCT(MID(0&amp;feed!T1113,LARGE(INDEX(ISNUMBER(--MID(feed!T1113,ROW($1:$6),1))*
ROW($1:$6),0),ROW($1:$6))+1,1)*10^ROW($1:$6)/10)</f>
        <v>473</v>
      </c>
      <c r="M404" t="str">
        <f>feed!N1113</f>
        <v>Pacific Rim</v>
      </c>
      <c r="N404">
        <f>SUMPRODUCT(MID(0&amp;feed!U1113,LARGE(INDEX(ISNUMBER(--MID(feed!U1113,ROW($1:$6),1))*
ROW($1:$6),0),ROW($1:$6))+1,1)*10^ROW($1:$6)/10)</f>
        <v>0</v>
      </c>
      <c r="O404" t="str">
        <f>feed!O1113</f>
        <v>Untapped</v>
      </c>
      <c r="P404" t="str">
        <f>feed!P1113</f>
        <v>None</v>
      </c>
      <c r="Q404" s="4">
        <f>IFERROR(LEFT(SUMPRODUCT(MID(0&amp;feed!R1113,LARGE(INDEX(ISNUMBER(--MID(feed!R1113,ROW($1:$6),1))*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ROW($1:$6),0),ROW($1:$6))+1,1)*10^ROW($1:$6)/10))-1)*1,TRIM(LEFT(SUMPRODUCT(MID(0&amp;feed!R1113,LARGE(INDEX(ISNUMBER(--MID(feed!R1113,ROW($1:$6),1))*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ROW($1:$6),0),ROW($1:$6))+1,1)*10^ROW($1:$6)/10))-1)))</f>
        <v>2000</v>
      </c>
      <c r="R404" s="5">
        <f>feed!V1113</f>
        <v>0</v>
      </c>
      <c r="S404" t="str">
        <f>feed!S1113</f>
        <v>http://blocgame.com/stats.php?id=59298</v>
      </c>
      <c r="T404" s="5" t="str">
        <f>feed!W1113</f>
        <v>Nice</v>
      </c>
      <c r="U404" s="5" t="str">
        <f>feed!X1113</f>
        <v>2 Hundred Tons per month</v>
      </c>
      <c r="V404" s="5">
        <f>feed!Y1113</f>
        <v>0</v>
      </c>
    </row>
    <row r="405" spans="1:22" hidden="1" x14ac:dyDescent="0.25">
      <c r="A405" t="str">
        <f>feed!A546</f>
        <v>Wadia</v>
      </c>
      <c r="B405" t="str">
        <f>feed!B546</f>
        <v>IamBlaze</v>
      </c>
      <c r="C405">
        <f>feed!K546</f>
        <v>0</v>
      </c>
      <c r="D405">
        <f>SUMPRODUCT(MID(0&amp;feed!D546,LARGE(INDEX(ISNUMBER(--MID(feed!D546,ROW($1:$6),1))*
ROW($1:$6),0),ROW($1:$6))+1,1)*10^ROW($1:$6)/10)</f>
        <v>20</v>
      </c>
      <c r="E405">
        <f>SUMPRODUCT(MID(0&amp;feed!E546,LARGE(INDEX(ISNUMBER(--MID(feed!E546,ROW($1:$6),1))*
ROW($1:$6),0),ROW($1:$6))+1,1)*10^ROW($1:$6)/10)</f>
        <v>0</v>
      </c>
      <c r="F405" t="str">
        <f>feed!F546</f>
        <v>Finest of the 19th century</v>
      </c>
      <c r="G405">
        <f>SUMPRODUCT(MID(0&amp;feed!G546,LARGE(INDEX(ISNUMBER(--MID(feed!G546,ROW($1:$6),1))*
ROW($1:$6),0),ROW($1:$6))+1,1)*10^ROW($1:$6)/10)</f>
        <v>0</v>
      </c>
      <c r="H405">
        <f>ROUNDDOWN(G405/4, 0)</f>
        <v>0</v>
      </c>
      <c r="I405" t="str">
        <f>feed!H546</f>
        <v>Standard</v>
      </c>
      <c r="J405">
        <f>SUMPRODUCT(MID(0&amp;feed!I546,LARGE(INDEX(ISNUMBER(--MID(feed!I546,ROW($1:$20),1))*
ROW($1:$20),0),ROW($1:$20))+1,1)*10^ROW($1:$20)/10)</f>
        <v>69</v>
      </c>
      <c r="K405">
        <f>SUMPRODUCT(MID(0&amp;feed!L546,LARGE(INDEX(ISNUMBER(--MID(feed!L546,ROW($1:$6),1))*
ROW($1:$6),0),ROW($1:$6))+1,1)*10^ROW($1:$6)/10)</f>
        <v>325</v>
      </c>
      <c r="L405">
        <f>SUMPRODUCT(MID(0&amp;feed!T546,LARGE(INDEX(ISNUMBER(--MID(feed!T546,ROW($1:$6),1))*
ROW($1:$6),0),ROW($1:$6))+1,1)*10^ROW($1:$6)/10)</f>
        <v>465</v>
      </c>
      <c r="M405" t="str">
        <f>feed!N546</f>
        <v>Amazonia</v>
      </c>
      <c r="N405">
        <f>SUMPRODUCT(MID(0&amp;feed!U546,LARGE(INDEX(ISNUMBER(--MID(feed!U546,ROW($1:$6),1))*
ROW($1:$6),0),ROW($1:$6))+1,1)*10^ROW($1:$6)/10)</f>
        <v>0</v>
      </c>
      <c r="O405" t="str">
        <f>feed!O546</f>
        <v>Untapped</v>
      </c>
      <c r="P405" t="str">
        <f>feed!P546</f>
        <v>None</v>
      </c>
      <c r="Q405" s="4">
        <f>IFERROR(LEFT(SUMPRODUCT(MID(0&amp;feed!R546,LARGE(INDEX(ISNUMBER(--MID(feed!R546,ROW($1:$6),1))*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ROW($1:$6),0),ROW($1:$6))+1,1)*10^ROW($1:$6)/10))-1)*1,TRIM(LEFT(SUMPRODUCT(MID(0&amp;feed!R546,LARGE(INDEX(ISNUMBER(--MID(feed!R546,ROW($1:$6),1))*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ROW($1:$6),0),ROW($1:$6))+1,1)*10^ROW($1:$6)/10))-1)))</f>
        <v>2000</v>
      </c>
      <c r="R405" s="5">
        <f>feed!V546</f>
        <v>0</v>
      </c>
      <c r="S405" t="str">
        <f>feed!S546</f>
        <v>http://blocgame.com/stats.php?id=52646</v>
      </c>
      <c r="T405" s="5" t="str">
        <f>feed!W546</f>
        <v>Nice</v>
      </c>
      <c r="U405" s="5" t="str">
        <f>feed!X546</f>
        <v>2 Hundred Tons per month</v>
      </c>
      <c r="V405" s="5">
        <f>feed!Y546</f>
        <v>0</v>
      </c>
    </row>
    <row r="406" spans="1:22" hidden="1" x14ac:dyDescent="0.25">
      <c r="A406" t="str">
        <f>feed!A1494</f>
        <v>valhakut</v>
      </c>
      <c r="B406" t="str">
        <f>feed!B1494</f>
        <v>jujukilla</v>
      </c>
      <c r="C406">
        <f>feed!K1494</f>
        <v>0</v>
      </c>
      <c r="D406">
        <f>SUMPRODUCT(MID(0&amp;feed!D1494,LARGE(INDEX(ISNUMBER(--MID(feed!D1494,ROW($1:$6),1))*
ROW($1:$6),0),ROW($1:$6))+1,1)*10^ROW($1:$6)/10)</f>
        <v>24</v>
      </c>
      <c r="E406">
        <f>SUMPRODUCT(MID(0&amp;feed!E1494,LARGE(INDEX(ISNUMBER(--MID(feed!E1494,ROW($1:$6),1))*
ROW($1:$6),0),ROW($1:$6))+1,1)*10^ROW($1:$6)/10)</f>
        <v>0</v>
      </c>
      <c r="F406" t="str">
        <f>feed!F1494</f>
        <v>Finest of the 19th century</v>
      </c>
      <c r="G406">
        <f>SUMPRODUCT(MID(0&amp;feed!G1494,LARGE(INDEX(ISNUMBER(--MID(feed!G1494,ROW($1:$6),1))*
ROW($1:$6),0),ROW($1:$6))+1,1)*10^ROW($1:$6)/10)</f>
        <v>0</v>
      </c>
      <c r="H406">
        <f>ROUNDDOWN(G406/4, 0)</f>
        <v>0</v>
      </c>
      <c r="I406" t="str">
        <f>feed!H1494</f>
        <v>Standard</v>
      </c>
      <c r="J406">
        <f>SUMPRODUCT(MID(0&amp;feed!I1494,LARGE(INDEX(ISNUMBER(--MID(feed!I1494,ROW($1:$20),1))*
ROW($1:$20),0),ROW($1:$20))+1,1)*10^ROW($1:$20)/10)</f>
        <v>27</v>
      </c>
      <c r="K406">
        <f>SUMPRODUCT(MID(0&amp;feed!L1494,LARGE(INDEX(ISNUMBER(--MID(feed!L1494,ROW($1:$6),1))*
ROW($1:$6),0),ROW($1:$6))+1,1)*10^ROW($1:$6)/10)</f>
        <v>308</v>
      </c>
      <c r="L406">
        <f>SUMPRODUCT(MID(0&amp;feed!T1494,LARGE(INDEX(ISNUMBER(--MID(feed!T1494,ROW($1:$6),1))*
ROW($1:$6),0),ROW($1:$6))+1,1)*10^ROW($1:$6)/10)</f>
        <v>451</v>
      </c>
      <c r="M406" t="str">
        <f>feed!N1494</f>
        <v>Gran Colombia</v>
      </c>
      <c r="N406">
        <f>SUMPRODUCT(MID(0&amp;feed!U1494,LARGE(INDEX(ISNUMBER(--MID(feed!U1494,ROW($1:$6),1))*
ROW($1:$6),0),ROW($1:$6))+1,1)*10^ROW($1:$6)/10)</f>
        <v>0</v>
      </c>
      <c r="O406" t="str">
        <f>feed!O1494</f>
        <v>Untapped</v>
      </c>
      <c r="P406" t="str">
        <f>feed!P1494</f>
        <v>Meagre</v>
      </c>
      <c r="Q406" s="4">
        <f>IFERROR(LEFT(SUMPRODUCT(MID(0&amp;feed!R1494,LARGE(INDEX(ISNUMBER(--MID(feed!R1494,ROW($1:$6),1))*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ROW($1:$6),0),ROW($1:$6))+1,1)*10^ROW($1:$6)/10))-1)*1,TRIM(LEFT(SUMPRODUCT(MID(0&amp;feed!R1494,LARGE(INDEX(ISNUMBER(--MID(feed!R1494,ROW($1:$6),1))*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ROW($1:$6),0),ROW($1:$6))+1,1)*10^ROW($1:$6)/10))-1)))</f>
        <v>2058</v>
      </c>
      <c r="R406" s="5">
        <f>feed!V1494</f>
        <v>0</v>
      </c>
      <c r="S406" t="str">
        <f>feed!S1494</f>
        <v>http://blocgame.com/stats.php?id=62998</v>
      </c>
      <c r="T406" s="5" t="str">
        <f>feed!W1494</f>
        <v>Good</v>
      </c>
      <c r="U406" s="5" t="str">
        <f>feed!X1494</f>
        <v>2 Hundred Tons per month</v>
      </c>
      <c r="V406" s="5">
        <f>feed!Y1494</f>
        <v>0</v>
      </c>
    </row>
    <row r="407" spans="1:22" hidden="1" x14ac:dyDescent="0.25">
      <c r="A407" t="str">
        <f>feed!A327</f>
        <v>Ralu</v>
      </c>
      <c r="B407" t="str">
        <f>feed!B327</f>
        <v>Ramar</v>
      </c>
      <c r="C407" t="str">
        <f>feed!K327</f>
        <v>The High Council</v>
      </c>
      <c r="D407">
        <f>SUMPRODUCT(MID(0&amp;feed!D327,LARGE(INDEX(ISNUMBER(--MID(feed!D327,ROW($1:$6),1))*
ROW($1:$6),0),ROW($1:$6))+1,1)*10^ROW($1:$6)/10)</f>
        <v>39</v>
      </c>
      <c r="E407">
        <f>SUMPRODUCT(MID(0&amp;feed!E327,LARGE(INDEX(ISNUMBER(--MID(feed!E327,ROW($1:$6),1))*
ROW($1:$6),0),ROW($1:$6))+1,1)*10^ROW($1:$6)/10)</f>
        <v>0</v>
      </c>
      <c r="F407" t="str">
        <f>feed!F327</f>
        <v>Finest of the 19th century</v>
      </c>
      <c r="G407">
        <f>SUMPRODUCT(MID(0&amp;feed!G327,LARGE(INDEX(ISNUMBER(--MID(feed!G327,ROW($1:$6),1))*
ROW($1:$6),0),ROW($1:$6))+1,1)*10^ROW($1:$6)/10)</f>
        <v>0</v>
      </c>
      <c r="H407">
        <f>ROUNDDOWN(G407/4, 0)</f>
        <v>0</v>
      </c>
      <c r="I407" t="str">
        <f>feed!H327</f>
        <v>Good</v>
      </c>
      <c r="J407">
        <f>SUMPRODUCT(MID(0&amp;feed!I327,LARGE(INDEX(ISNUMBER(--MID(feed!I327,ROW($1:$20),1))*
ROW($1:$20),0),ROW($1:$20))+1,1)*10^ROW($1:$20)/10)</f>
        <v>3</v>
      </c>
      <c r="K407">
        <f>SUMPRODUCT(MID(0&amp;feed!L327,LARGE(INDEX(ISNUMBER(--MID(feed!L327,ROW($1:$6),1))*
ROW($1:$6),0),ROW($1:$6))+1,1)*10^ROW($1:$6)/10)</f>
        <v>326</v>
      </c>
      <c r="L407">
        <f>SUMPRODUCT(MID(0&amp;feed!T327,LARGE(INDEX(ISNUMBER(--MID(feed!T327,ROW($1:$6),1))*
ROW($1:$6),0),ROW($1:$6))+1,1)*10^ROW($1:$6)/10)</f>
        <v>431</v>
      </c>
      <c r="M407" t="str">
        <f>feed!N327</f>
        <v>Amazonia</v>
      </c>
      <c r="N407">
        <f>SUMPRODUCT(MID(0&amp;feed!U327,LARGE(INDEX(ISNUMBER(--MID(feed!U327,ROW($1:$6),1))*
ROW($1:$6),0),ROW($1:$6))+1,1)*10^ROW($1:$6)/10)</f>
        <v>0</v>
      </c>
      <c r="O407" t="str">
        <f>feed!O327</f>
        <v>Untapped</v>
      </c>
      <c r="P407" t="str">
        <f>feed!P327</f>
        <v>Small</v>
      </c>
      <c r="Q407" s="4">
        <f>IFERROR(LEFT(SUMPRODUCT(MID(0&amp;feed!R327,LARGE(INDEX(ISNUMBER(--MID(feed!R327,ROW($1:$6),1))*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ROW($1:$6),0),ROW($1:$6))+1,1)*10^ROW($1:$6)/10))-1)*1,TRIM(LEFT(SUMPRODUCT(MID(0&amp;feed!R327,LARGE(INDEX(ISNUMBER(--MID(feed!R327,ROW($1:$6),1))*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ROW($1:$6),0),ROW($1:$6))+1,1)*10^ROW($1:$6)/10))-1)))</f>
        <v>2390</v>
      </c>
      <c r="R407" s="5">
        <f>feed!V327</f>
        <v>0</v>
      </c>
      <c r="S407" t="str">
        <f>feed!S327</f>
        <v>http://blocgame.com/stats.php?id=59527</v>
      </c>
      <c r="T407" s="5" t="str">
        <f>feed!W327</f>
        <v>Nice</v>
      </c>
      <c r="U407" s="5" t="str">
        <f>feed!X327</f>
        <v>2 Hundred Tons per month</v>
      </c>
      <c r="V407" s="5">
        <f>feed!Y327</f>
        <v>0</v>
      </c>
    </row>
    <row r="408" spans="1:22" hidden="1" x14ac:dyDescent="0.25">
      <c r="A408" t="str">
        <f>feed!A1530</f>
        <v>Fortuynism</v>
      </c>
      <c r="B408" t="str">
        <f>feed!B1530</f>
        <v>Fortuyn</v>
      </c>
      <c r="C408">
        <f>feed!K1530</f>
        <v>0</v>
      </c>
      <c r="D408">
        <f>SUMPRODUCT(MID(0&amp;feed!D1530,LARGE(INDEX(ISNUMBER(--MID(feed!D1530,ROW($1:$6),1))*
ROW($1:$6),0),ROW($1:$6))+1,1)*10^ROW($1:$6)/10)</f>
        <v>27</v>
      </c>
      <c r="E408">
        <f>SUMPRODUCT(MID(0&amp;feed!E1530,LARGE(INDEX(ISNUMBER(--MID(feed!E1530,ROW($1:$6),1))*
ROW($1:$6),0),ROW($1:$6))+1,1)*10^ROW($1:$6)/10)</f>
        <v>0</v>
      </c>
      <c r="F408" t="str">
        <f>feed!F1530</f>
        <v>First World War surplus</v>
      </c>
      <c r="G408">
        <f>SUMPRODUCT(MID(0&amp;feed!G1530,LARGE(INDEX(ISNUMBER(--MID(feed!G1530,ROW($1:$6),1))*
ROW($1:$6),0),ROW($1:$6))+1,1)*10^ROW($1:$6)/10)</f>
        <v>0</v>
      </c>
      <c r="H408">
        <f>ROUNDDOWN(G408/4, 0)</f>
        <v>0</v>
      </c>
      <c r="I408" t="str">
        <f>feed!H1530</f>
        <v>Elite</v>
      </c>
      <c r="J408">
        <f>SUMPRODUCT(MID(0&amp;feed!I1530,LARGE(INDEX(ISNUMBER(--MID(feed!I1530,ROW($1:$20),1))*
ROW($1:$20),0),ROW($1:$20))+1,1)*10^ROW($1:$20)/10)</f>
        <v>38</v>
      </c>
      <c r="K408">
        <f>SUMPRODUCT(MID(0&amp;feed!L1530,LARGE(INDEX(ISNUMBER(--MID(feed!L1530,ROW($1:$6),1))*
ROW($1:$6),0),ROW($1:$6))+1,1)*10^ROW($1:$6)/10)</f>
        <v>302</v>
      </c>
      <c r="L408">
        <f>SUMPRODUCT(MID(0&amp;feed!T1530,LARGE(INDEX(ISNUMBER(--MID(feed!T1530,ROW($1:$6),1))*
ROW($1:$6),0),ROW($1:$6))+1,1)*10^ROW($1:$6)/10)</f>
        <v>425</v>
      </c>
      <c r="M408" t="str">
        <f>feed!N1530</f>
        <v>Caribbean</v>
      </c>
      <c r="N408">
        <f>SUMPRODUCT(MID(0&amp;feed!U1530,LARGE(INDEX(ISNUMBER(--MID(feed!U1530,ROW($1:$6),1))*
ROW($1:$6),0),ROW($1:$6))+1,1)*10^ROW($1:$6)/10)</f>
        <v>0</v>
      </c>
      <c r="O408" t="str">
        <f>feed!O1530</f>
        <v>Untapped</v>
      </c>
      <c r="P408" t="str">
        <f>feed!P1530</f>
        <v>None</v>
      </c>
      <c r="Q408" s="4">
        <f>IFERROR(LEFT(SUMPRODUCT(MID(0&amp;feed!R1530,LARGE(INDEX(ISNUMBER(--MID(feed!R1530,ROW($1:$6),1))*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ROW($1:$6),0),ROW($1:$6))+1,1)*10^ROW($1:$6)/10))-1)*1,TRIM(LEFT(SUMPRODUCT(MID(0&amp;feed!R1530,LARGE(INDEX(ISNUMBER(--MID(feed!R1530,ROW($1:$6),1))*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ROW($1:$6),0),ROW($1:$6))+1,1)*10^ROW($1:$6)/10))-1)))</f>
        <v>2000</v>
      </c>
      <c r="R408" s="5">
        <f>feed!V1530</f>
        <v>0</v>
      </c>
      <c r="S408" t="str">
        <f>feed!S1530</f>
        <v>http://blocgame.com/stats.php?id=58179</v>
      </c>
      <c r="T408" s="5" t="str">
        <f>feed!W1530</f>
        <v>Nice</v>
      </c>
      <c r="U408" s="5" t="str">
        <f>feed!X1530</f>
        <v>2 Hundred Tons per month</v>
      </c>
      <c r="V408" s="5">
        <f>feed!Y1530</f>
        <v>0</v>
      </c>
    </row>
    <row r="409" spans="1:22" hidden="1" x14ac:dyDescent="0.25">
      <c r="A409" t="str">
        <f>feed!A712</f>
        <v>Republic Malaya</v>
      </c>
      <c r="B409" t="str">
        <f>feed!B712</f>
        <v>gerilatimur</v>
      </c>
      <c r="C409">
        <f>feed!K712</f>
        <v>0</v>
      </c>
      <c r="D409">
        <f>SUMPRODUCT(MID(0&amp;feed!D712,LARGE(INDEX(ISNUMBER(--MID(feed!D712,ROW($1:$6),1))*
ROW($1:$6),0),ROW($1:$6))+1,1)*10^ROW($1:$6)/10)</f>
        <v>20</v>
      </c>
      <c r="E409">
        <f>SUMPRODUCT(MID(0&amp;feed!E712,LARGE(INDEX(ISNUMBER(--MID(feed!E712,ROW($1:$6),1))*
ROW($1:$6),0),ROW($1:$6))+1,1)*10^ROW($1:$6)/10)</f>
        <v>0</v>
      </c>
      <c r="F409" t="str">
        <f>feed!F712</f>
        <v>Finest of the 19th century</v>
      </c>
      <c r="G409">
        <f>SUMPRODUCT(MID(0&amp;feed!G712,LARGE(INDEX(ISNUMBER(--MID(feed!G712,ROW($1:$6),1))*
ROW($1:$6),0),ROW($1:$6))+1,1)*10^ROW($1:$6)/10)</f>
        <v>0</v>
      </c>
      <c r="H409">
        <f>ROUNDDOWN(G409/4, 0)</f>
        <v>0</v>
      </c>
      <c r="I409" t="str">
        <f>feed!H712</f>
        <v>Standard</v>
      </c>
      <c r="J409">
        <f>SUMPRODUCT(MID(0&amp;feed!I712,LARGE(INDEX(ISNUMBER(--MID(feed!I712,ROW($1:$20),1))*
ROW($1:$20),0),ROW($1:$20))+1,1)*10^ROW($1:$20)/10)</f>
        <v>2</v>
      </c>
      <c r="K409">
        <f>SUMPRODUCT(MID(0&amp;feed!L712,LARGE(INDEX(ISNUMBER(--MID(feed!L712,ROW($1:$6),1))*
ROW($1:$6),0),ROW($1:$6))+1,1)*10^ROW($1:$6)/10)</f>
        <v>320</v>
      </c>
      <c r="L409">
        <f>SUMPRODUCT(MID(0&amp;feed!T712,LARGE(INDEX(ISNUMBER(--MID(feed!T712,ROW($1:$6),1))*
ROW($1:$6),0),ROW($1:$6))+1,1)*10^ROW($1:$6)/10)</f>
        <v>408</v>
      </c>
      <c r="M409" t="str">
        <f>feed!N712</f>
        <v>East Indies</v>
      </c>
      <c r="N409">
        <f>SUMPRODUCT(MID(0&amp;feed!U712,LARGE(INDEX(ISNUMBER(--MID(feed!U712,ROW($1:$6),1))*
ROW($1:$6),0),ROW($1:$6))+1,1)*10^ROW($1:$6)/10)</f>
        <v>0</v>
      </c>
      <c r="O409" t="str">
        <f>feed!O712</f>
        <v>Untapped</v>
      </c>
      <c r="P409" t="str">
        <f>feed!P712</f>
        <v>Meagre</v>
      </c>
      <c r="Q409" s="4">
        <f>IFERROR(LEFT(SUMPRODUCT(MID(0&amp;feed!R712,LARGE(INDEX(ISNUMBER(--MID(feed!R712,ROW($1:$6),1))*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ROW($1:$6),0),ROW($1:$6))+1,1)*10^ROW($1:$6)/10))-1)*1,TRIM(LEFT(SUMPRODUCT(MID(0&amp;feed!R712,LARGE(INDEX(ISNUMBER(--MID(feed!R712,ROW($1:$6),1))*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ROW($1:$6),0),ROW($1:$6))+1,1)*10^ROW($1:$6)/10))-1)))</f>
        <v>2000</v>
      </c>
      <c r="R409" s="5">
        <f>feed!V712</f>
        <v>0</v>
      </c>
      <c r="S409" t="str">
        <f>feed!S712</f>
        <v>http://blocgame.com/stats.php?id=61889</v>
      </c>
      <c r="T409" s="5" t="str">
        <f>feed!W712</f>
        <v>Nice</v>
      </c>
      <c r="U409" s="5" t="str">
        <f>feed!X712</f>
        <v>2 Hundred Tons per month</v>
      </c>
      <c r="V409" s="5">
        <f>feed!Y712</f>
        <v>0</v>
      </c>
    </row>
    <row r="410" spans="1:22" hidden="1" x14ac:dyDescent="0.25">
      <c r="A410" t="str">
        <f>feed!A493</f>
        <v>Futuristan</v>
      </c>
      <c r="B410" t="str">
        <f>feed!B493</f>
        <v>trumpbot9000</v>
      </c>
      <c r="C410">
        <f>feed!K493</f>
        <v>0</v>
      </c>
      <c r="D410">
        <f>SUMPRODUCT(MID(0&amp;feed!D493,LARGE(INDEX(ISNUMBER(--MID(feed!D493,ROW($1:$6),1))*
ROW($1:$6),0),ROW($1:$6))+1,1)*10^ROW($1:$6)/10)</f>
        <v>25</v>
      </c>
      <c r="E410">
        <f>SUMPRODUCT(MID(0&amp;feed!E493,LARGE(INDEX(ISNUMBER(--MID(feed!E493,ROW($1:$6),1))*
ROW($1:$6),0),ROW($1:$6))+1,1)*10^ROW($1:$6)/10)</f>
        <v>0</v>
      </c>
      <c r="F410" t="str">
        <f>feed!F493</f>
        <v>First World War surplus</v>
      </c>
      <c r="G410">
        <f>SUMPRODUCT(MID(0&amp;feed!G493,LARGE(INDEX(ISNUMBER(--MID(feed!G493,ROW($1:$6),1))*
ROW($1:$6),0),ROW($1:$6))+1,1)*10^ROW($1:$6)/10)</f>
        <v>0</v>
      </c>
      <c r="H410">
        <f>ROUNDDOWN(G410/4, 0)</f>
        <v>0</v>
      </c>
      <c r="I410" t="str">
        <f>feed!H493</f>
        <v>Elite</v>
      </c>
      <c r="J410">
        <f>SUMPRODUCT(MID(0&amp;feed!I493,LARGE(INDEX(ISNUMBER(--MID(feed!I493,ROW($1:$20),1))*
ROW($1:$20),0),ROW($1:$20))+1,1)*10^ROW($1:$20)/10)</f>
        <v>35</v>
      </c>
      <c r="K410">
        <f>SUMPRODUCT(MID(0&amp;feed!L493,LARGE(INDEX(ISNUMBER(--MID(feed!L493,ROW($1:$6),1))*
ROW($1:$6),0),ROW($1:$6))+1,1)*10^ROW($1:$6)/10)</f>
        <v>328</v>
      </c>
      <c r="L410">
        <f>SUMPRODUCT(MID(0&amp;feed!T493,LARGE(INDEX(ISNUMBER(--MID(feed!T493,ROW($1:$6),1))*
ROW($1:$6),0),ROW($1:$6))+1,1)*10^ROW($1:$6)/10)</f>
        <v>397</v>
      </c>
      <c r="M410" t="str">
        <f>feed!N493</f>
        <v>Pacific Rim</v>
      </c>
      <c r="N410">
        <f>SUMPRODUCT(MID(0&amp;feed!U493,LARGE(INDEX(ISNUMBER(--MID(feed!U493,ROW($1:$6),1))*
ROW($1:$6),0),ROW($1:$6))+1,1)*10^ROW($1:$6)/10)</f>
        <v>0</v>
      </c>
      <c r="O410" t="str">
        <f>feed!O493</f>
        <v>Untapped</v>
      </c>
      <c r="P410" t="str">
        <f>feed!P493</f>
        <v>None</v>
      </c>
      <c r="Q410" s="4">
        <f>IFERROR(LEFT(SUMPRODUCT(MID(0&amp;feed!R493,LARGE(INDEX(ISNUMBER(--MID(feed!R493,ROW($1:$6),1))*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ROW($1:$6),0),ROW($1:$6))+1,1)*10^ROW($1:$6)/10))-1)*1,TRIM(LEFT(SUMPRODUCT(MID(0&amp;feed!R493,LARGE(INDEX(ISNUMBER(--MID(feed!R493,ROW($1:$6),1))*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ROW($1:$6),0),ROW($1:$6))+1,1)*10^ROW($1:$6)/10))-1)))</f>
        <v>2000</v>
      </c>
      <c r="R410" s="5">
        <f>feed!V493</f>
        <v>0</v>
      </c>
      <c r="S410" t="str">
        <f>feed!S493</f>
        <v>http://blocgame.com/stats.php?id=63310</v>
      </c>
      <c r="T410" s="5" t="str">
        <f>feed!W493</f>
        <v>Good</v>
      </c>
      <c r="U410" s="5" t="str">
        <f>feed!X493</f>
        <v>2 Hundred Tons per month</v>
      </c>
      <c r="V410" s="5">
        <f>feed!Y493</f>
        <v>0</v>
      </c>
    </row>
    <row r="411" spans="1:22" x14ac:dyDescent="0.25">
      <c r="A411" t="str">
        <f>feed!A48</f>
        <v>OurTown</v>
      </c>
      <c r="B411" t="str">
        <f>feed!B48</f>
        <v>StarlightGlimmer</v>
      </c>
      <c r="C411" t="str">
        <f>feed!K48</f>
        <v>The Order</v>
      </c>
      <c r="D411">
        <f>SUMPRODUCT(MID(0&amp;feed!D48,LARGE(INDEX(ISNUMBER(--MID(feed!D48,ROW($1:$6),1))*
ROW($1:$6),0),ROW($1:$6))+1,1)*10^ROW($1:$6)/10)</f>
        <v>24</v>
      </c>
      <c r="E411">
        <f>SUMPRODUCT(MID(0&amp;feed!E48,LARGE(INDEX(ISNUMBER(--MID(feed!E48,ROW($1:$6),1))*
ROW($1:$6),0),ROW($1:$6))+1,1)*10^ROW($1:$6)/10)</f>
        <v>0</v>
      </c>
      <c r="F411" t="str">
        <f>feed!F48</f>
        <v>Finest of the 19th century</v>
      </c>
      <c r="G411">
        <f>SUMPRODUCT(MID(0&amp;feed!G48,LARGE(INDEX(ISNUMBER(--MID(feed!G48,ROW($1:$6),1))*
ROW($1:$6),0),ROW($1:$6))+1,1)*10^ROW($1:$6)/10)</f>
        <v>1</v>
      </c>
      <c r="H411">
        <f>ROUNDDOWN(G411/4, 0)</f>
        <v>0</v>
      </c>
      <c r="I411" t="str">
        <f>feed!H48</f>
        <v>Elite</v>
      </c>
      <c r="J411">
        <f>SUMPRODUCT(MID(0&amp;feed!I48,LARGE(INDEX(ISNUMBER(--MID(feed!I48,ROW($1:$20),1))*
ROW($1:$20),0),ROW($1:$20))+1,1)*10^ROW($1:$20)/10)</f>
        <v>5</v>
      </c>
      <c r="K411">
        <f>SUMPRODUCT(MID(0&amp;feed!L48,LARGE(INDEX(ISNUMBER(--MID(feed!L48,ROW($1:$6),1))*
ROW($1:$6),0),ROW($1:$6))+1,1)*10^ROW($1:$6)/10)</f>
        <v>431</v>
      </c>
      <c r="L411">
        <f>SUMPRODUCT(MID(0&amp;feed!T48,LARGE(INDEX(ISNUMBER(--MID(feed!T48,ROW($1:$6),1))*
ROW($1:$6),0),ROW($1:$6))+1,1)*10^ROW($1:$6)/10)</f>
        <v>2885</v>
      </c>
      <c r="M411" t="str">
        <f>feed!N48</f>
        <v>Persia</v>
      </c>
      <c r="N411">
        <f>SUMPRODUCT(MID(0&amp;feed!U48,LARGE(INDEX(ISNUMBER(--MID(feed!U48,ROW($1:$6),1))*
ROW($1:$6),0),ROW($1:$6))+1,1)*10^ROW($1:$6)/10)</f>
        <v>0</v>
      </c>
      <c r="O411" t="str">
        <f>feed!O48</f>
        <v>Untapped</v>
      </c>
      <c r="P411" t="str">
        <f>feed!P48</f>
        <v>Mediocre</v>
      </c>
      <c r="Q411" s="4">
        <f>IFERROR(LEFT(SUMPRODUCT(MID(0&amp;feed!R48,LARGE(INDEX(ISNUMBER(--MID(feed!R48,ROW($1:$6),1))*
ROW($1:$6),0),ROW($1:$6))+1,1)*10^ROW($1:$6)/10), LEN(SUMPRODUCT(MID(0&amp;feed!R48,LARGE(INDEX(ISNUMBER(--MID(feed!R48,ROW($1:$6),1))*
ROW($1:$6),0),ROW($1:$6))+1,1)*10^ROW($1:$6)/10))-1)*1,TRIM(LEFT(SUMPRODUCT(MID(0&amp;feed!R48,LARGE(INDEX(ISNUMBER(--MID(feed!R48,ROW($1:$6),1))*
ROW($1:$6),0),ROW($1:$6))+1,1)*10^ROW($1:$6)/10), LEN(SUMPRODUCT(MID(0&amp;feed!R48,LARGE(INDEX(ISNUMBER(--MID(feed!R48,ROW($1:$6),1))*
ROW($1:$6),0),ROW($1:$6))+1,1)*10^ROW($1:$6)/10))-1)))</f>
        <v>2753</v>
      </c>
      <c r="R411" s="5">
        <f>feed!V48</f>
        <v>0</v>
      </c>
      <c r="S411" t="str">
        <f>feed!S48</f>
        <v>http://blocgame.com/stats.php?id=51681</v>
      </c>
      <c r="T411" s="5" t="str">
        <f>feed!W48</f>
        <v>Isolated</v>
      </c>
      <c r="U411" s="5" t="str">
        <f>feed!X48</f>
        <v>3 Hundred Tons per month</v>
      </c>
      <c r="V411" s="5" t="str">
        <f>feed!Y48</f>
        <v>6 Mbbl per month</v>
      </c>
    </row>
    <row r="412" spans="1:22" x14ac:dyDescent="0.25">
      <c r="A412" t="str">
        <f>feed!A49</f>
        <v>Nuwe Rhodesia</v>
      </c>
      <c r="B412" t="str">
        <f>feed!B49</f>
        <v>dudeskis</v>
      </c>
      <c r="C412" t="str">
        <f>feed!K49</f>
        <v>The Order</v>
      </c>
      <c r="D412">
        <f>SUMPRODUCT(MID(0&amp;feed!D49,LARGE(INDEX(ISNUMBER(--MID(feed!D49,ROW($1:$6),1))*
ROW($1:$6),0),ROW($1:$6))+1,1)*10^ROW($1:$6)/10)</f>
        <v>39</v>
      </c>
      <c r="E412">
        <f>SUMPRODUCT(MID(0&amp;feed!E49,LARGE(INDEX(ISNUMBER(--MID(feed!E49,ROW($1:$6),1))*
ROW($1:$6),0),ROW($1:$6))+1,1)*10^ROW($1:$6)/10)</f>
        <v>0</v>
      </c>
      <c r="F412" t="str">
        <f>feed!F49</f>
        <v>Finest of the 19th century</v>
      </c>
      <c r="G412">
        <f>SUMPRODUCT(MID(0&amp;feed!G49,LARGE(INDEX(ISNUMBER(--MID(feed!G49,ROW($1:$6),1))*
ROW($1:$6),0),ROW($1:$6))+1,1)*10^ROW($1:$6)/10)</f>
        <v>0</v>
      </c>
      <c r="H412">
        <f>ROUNDDOWN(G412/4, 0)</f>
        <v>0</v>
      </c>
      <c r="I412" t="str">
        <f>feed!H49</f>
        <v>Good</v>
      </c>
      <c r="J412">
        <f>SUMPRODUCT(MID(0&amp;feed!I49,LARGE(INDEX(ISNUMBER(--MID(feed!I49,ROW($1:$20),1))*
ROW($1:$20),0),ROW($1:$20))+1,1)*10^ROW($1:$20)/10)</f>
        <v>4</v>
      </c>
      <c r="K412">
        <f>SUMPRODUCT(MID(0&amp;feed!L49,LARGE(INDEX(ISNUMBER(--MID(feed!L49,ROW($1:$6),1))*
ROW($1:$6),0),ROW($1:$6))+1,1)*10^ROW($1:$6)/10)</f>
        <v>430</v>
      </c>
      <c r="L412">
        <f>SUMPRODUCT(MID(0&amp;feed!T49,LARGE(INDEX(ISNUMBER(--MID(feed!T49,ROW($1:$6),1))*
ROW($1:$6),0),ROW($1:$6))+1,1)*10^ROW($1:$6)/10)</f>
        <v>179</v>
      </c>
      <c r="M412" t="str">
        <f>feed!N49</f>
        <v>Gran Colombia</v>
      </c>
      <c r="N412">
        <f>SUMPRODUCT(MID(0&amp;feed!U49,LARGE(INDEX(ISNUMBER(--MID(feed!U49,ROW($1:$6),1))*
ROW($1:$6),0),ROW($1:$6))+1,1)*10^ROW($1:$6)/10)</f>
        <v>0</v>
      </c>
      <c r="O412" t="str">
        <f>feed!O49</f>
        <v>Untapped</v>
      </c>
      <c r="P412" t="str">
        <f>feed!P49</f>
        <v>Meagre</v>
      </c>
      <c r="Q412" s="4">
        <f>IFERROR(LEFT(SUMPRODUCT(MID(0&amp;feed!R49,LARGE(INDEX(ISNUMBER(--MID(feed!R49,ROW($1:$6),1))*
ROW($1:$6),0),ROW($1:$6))+1,1)*10^ROW($1:$6)/10), LEN(SUMPRODUCT(MID(0&amp;feed!R49,LARGE(INDEX(ISNUMBER(--MID(feed!R49,ROW($1:$6),1))*
ROW($1:$6),0),ROW($1:$6))+1,1)*10^ROW($1:$6)/10))-1)*1,TRIM(LEFT(SUMPRODUCT(MID(0&amp;feed!R49,LARGE(INDEX(ISNUMBER(--MID(feed!R49,ROW($1:$6),1))*
ROW($1:$6),0),ROW($1:$6))+1,1)*10^ROW($1:$6)/10), LEN(SUMPRODUCT(MID(0&amp;feed!R49,LARGE(INDEX(ISNUMBER(--MID(feed!R49,ROW($1:$6),1))*
ROW($1:$6),0),ROW($1:$6))+1,1)*10^ROW($1:$6)/10))-1)))</f>
        <v>2733</v>
      </c>
      <c r="R412" s="5">
        <f>feed!V49</f>
        <v>0</v>
      </c>
      <c r="S412" t="str">
        <f>feed!S49</f>
        <v>http://blocgame.com/stats.php?id=6338</v>
      </c>
      <c r="T412" s="5" t="str">
        <f>feed!W49</f>
        <v>Normal</v>
      </c>
      <c r="U412" s="5" t="str">
        <f>feed!X49</f>
        <v>3 Hundred Tons per month</v>
      </c>
      <c r="V412" s="5" t="str">
        <f>feed!Y49</f>
        <v>2 Mbbl per month</v>
      </c>
    </row>
    <row r="413" spans="1:22" x14ac:dyDescent="0.25">
      <c r="A413" t="str">
        <f>feed!A53</f>
        <v>Southern Africa</v>
      </c>
      <c r="B413" t="str">
        <f>feed!B53</f>
        <v>TheMaster_ZA</v>
      </c>
      <c r="C413" t="str">
        <f>feed!K53</f>
        <v>The Order</v>
      </c>
      <c r="D413">
        <f>SUMPRODUCT(MID(0&amp;feed!D53,LARGE(INDEX(ISNUMBER(--MID(feed!D53,ROW($1:$6),1))*
ROW($1:$6),0),ROW($1:$6))+1,1)*10^ROW($1:$6)/10)</f>
        <v>39</v>
      </c>
      <c r="E413">
        <f>SUMPRODUCT(MID(0&amp;feed!E53,LARGE(INDEX(ISNUMBER(--MID(feed!E53,ROW($1:$6),1))*
ROW($1:$6),0),ROW($1:$6))+1,1)*10^ROW($1:$6)/10)</f>
        <v>0</v>
      </c>
      <c r="F413" t="str">
        <f>feed!F53</f>
        <v>First World War surplus</v>
      </c>
      <c r="G413">
        <f>SUMPRODUCT(MID(0&amp;feed!G53,LARGE(INDEX(ISNUMBER(--MID(feed!G53,ROW($1:$6),1))*
ROW($1:$6),0),ROW($1:$6))+1,1)*10^ROW($1:$6)/10)</f>
        <v>1</v>
      </c>
      <c r="H413">
        <f>ROUNDDOWN(G413/4, 0)</f>
        <v>0</v>
      </c>
      <c r="I413" t="str">
        <f>feed!H53</f>
        <v>Elite</v>
      </c>
      <c r="J413">
        <f>SUMPRODUCT(MID(0&amp;feed!I53,LARGE(INDEX(ISNUMBER(--MID(feed!I53,ROW($1:$20),1))*
ROW($1:$20),0),ROW($1:$20))+1,1)*10^ROW($1:$20)/10)</f>
        <v>7</v>
      </c>
      <c r="K413">
        <f>SUMPRODUCT(MID(0&amp;feed!L53,LARGE(INDEX(ISNUMBER(--MID(feed!L53,ROW($1:$6),1))*
ROW($1:$6),0),ROW($1:$6))+1,1)*10^ROW($1:$6)/10)</f>
        <v>429</v>
      </c>
      <c r="L413">
        <f>SUMPRODUCT(MID(0&amp;feed!T53,LARGE(INDEX(ISNUMBER(--MID(feed!T53,ROW($1:$6),1))*
ROW($1:$6),0),ROW($1:$6))+1,1)*10^ROW($1:$6)/10)</f>
        <v>0</v>
      </c>
      <c r="M413" t="str">
        <f>feed!N53</f>
        <v>Southern Africa</v>
      </c>
      <c r="N413">
        <f>SUMPRODUCT(MID(0&amp;feed!U53,LARGE(INDEX(ISNUMBER(--MID(feed!U53,ROW($1:$6),1))*
ROW($1:$6),0),ROW($1:$6))+1,1)*10^ROW($1:$6)/10)</f>
        <v>0</v>
      </c>
      <c r="O413" t="str">
        <f>feed!O53</f>
        <v>Untapped</v>
      </c>
      <c r="P413" t="str">
        <f>feed!P53</f>
        <v>Small</v>
      </c>
      <c r="Q413" s="4">
        <f>IFERROR(LEFT(SUMPRODUCT(MID(0&amp;feed!R53,LARGE(INDEX(ISNUMBER(--MID(feed!R53,ROW($1:$6),1))*
ROW($1:$6),0),ROW($1:$6))+1,1)*10^ROW($1:$6)/10), LEN(SUMPRODUCT(MID(0&amp;feed!R53,LARGE(INDEX(ISNUMBER(--MID(feed!R53,ROW($1:$6),1))*
ROW($1:$6),0),ROW($1:$6))+1,1)*10^ROW($1:$6)/10))-1)*1,TRIM(LEFT(SUMPRODUCT(MID(0&amp;feed!R53,LARGE(INDEX(ISNUMBER(--MID(feed!R53,ROW($1:$6),1))*
ROW($1:$6),0),ROW($1:$6))+1,1)*10^ROW($1:$6)/10), LEN(SUMPRODUCT(MID(0&amp;feed!R53,LARGE(INDEX(ISNUMBER(--MID(feed!R53,ROW($1:$6),1))*
ROW($1:$6),0),ROW($1:$6))+1,1)*10^ROW($1:$6)/10))-1)))</f>
        <v>2756</v>
      </c>
      <c r="R413" s="5">
        <f>feed!V53</f>
        <v>0</v>
      </c>
      <c r="S413" t="str">
        <f>feed!S53</f>
        <v>http://blocgame.com/stats.php?id=48410</v>
      </c>
      <c r="T413" s="5" t="str">
        <f>feed!W53</f>
        <v>Questionable</v>
      </c>
      <c r="U413" s="5" t="str">
        <f>feed!X53</f>
        <v>3 Hundred Tons per month</v>
      </c>
      <c r="V413" s="5">
        <f>feed!Y53</f>
        <v>0</v>
      </c>
    </row>
    <row r="414" spans="1:22" hidden="1" x14ac:dyDescent="0.25">
      <c r="A414" t="str">
        <f>feed!A818</f>
        <v>Baffa</v>
      </c>
      <c r="B414" t="str">
        <f>feed!B818</f>
        <v>Aztec</v>
      </c>
      <c r="C414">
        <f>feed!K818</f>
        <v>0</v>
      </c>
      <c r="D414">
        <f>SUMPRODUCT(MID(0&amp;feed!D818,LARGE(INDEX(ISNUMBER(--MID(feed!D818,ROW($1:$6),1))*
ROW($1:$6),0),ROW($1:$6))+1,1)*10^ROW($1:$6)/10)</f>
        <v>25</v>
      </c>
      <c r="E414">
        <f>SUMPRODUCT(MID(0&amp;feed!E818,LARGE(INDEX(ISNUMBER(--MID(feed!E818,ROW($1:$6),1))*
ROW($1:$6),0),ROW($1:$6))+1,1)*10^ROW($1:$6)/10)</f>
        <v>0</v>
      </c>
      <c r="F414" t="str">
        <f>feed!F818</f>
        <v>First World War surplus</v>
      </c>
      <c r="G414">
        <f>SUMPRODUCT(MID(0&amp;feed!G818,LARGE(INDEX(ISNUMBER(--MID(feed!G818,ROW($1:$6),1))*
ROW($1:$6),0),ROW($1:$6))+1,1)*10^ROW($1:$6)/10)</f>
        <v>0</v>
      </c>
      <c r="H414">
        <f>ROUNDDOWN(G414/4, 0)</f>
        <v>0</v>
      </c>
      <c r="I414" t="str">
        <f>feed!H818</f>
        <v>Elite</v>
      </c>
      <c r="J414">
        <f>SUMPRODUCT(MID(0&amp;feed!I818,LARGE(INDEX(ISNUMBER(--MID(feed!I818,ROW($1:$20),1))*
ROW($1:$20),0),ROW($1:$20))+1,1)*10^ROW($1:$20)/10)</f>
        <v>35</v>
      </c>
      <c r="K414">
        <f>SUMPRODUCT(MID(0&amp;feed!L818,LARGE(INDEX(ISNUMBER(--MID(feed!L818,ROW($1:$6),1))*
ROW($1:$6),0),ROW($1:$6))+1,1)*10^ROW($1:$6)/10)</f>
        <v>321</v>
      </c>
      <c r="L414">
        <f>SUMPRODUCT(MID(0&amp;feed!T818,LARGE(INDEX(ISNUMBER(--MID(feed!T818,ROW($1:$6),1))*
ROW($1:$6),0),ROW($1:$6))+1,1)*10^ROW($1:$6)/10)</f>
        <v>276</v>
      </c>
      <c r="M414" t="str">
        <f>feed!N818</f>
        <v>Pacific Rim</v>
      </c>
      <c r="N414">
        <f>SUMPRODUCT(MID(0&amp;feed!U818,LARGE(INDEX(ISNUMBER(--MID(feed!U818,ROW($1:$6),1))*
ROW($1:$6),0),ROW($1:$6))+1,1)*10^ROW($1:$6)/10)</f>
        <v>0</v>
      </c>
      <c r="O414" t="str">
        <f>feed!O818</f>
        <v>Untapped</v>
      </c>
      <c r="P414" t="str">
        <f>feed!P818</f>
        <v>None</v>
      </c>
      <c r="Q414" s="4">
        <f>IFERROR(LEFT(SUMPRODUCT(MID(0&amp;feed!R818,LARGE(INDEX(ISNUMBER(--MID(feed!R818,ROW($1:$6),1))*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ROW($1:$6),0),ROW($1:$6))+1,1)*10^ROW($1:$6)/10))-1)*1,TRIM(LEFT(SUMPRODUCT(MID(0&amp;feed!R818,LARGE(INDEX(ISNUMBER(--MID(feed!R818,ROW($1:$6),1))*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ROW($1:$6),0),ROW($1:$6))+1,1)*10^ROW($1:$6)/10))-1)))</f>
        <v>2000</v>
      </c>
      <c r="R414" s="5">
        <f>feed!V818</f>
        <v>0</v>
      </c>
      <c r="S414" t="str">
        <f>feed!S818</f>
        <v>http://blocgame.com/stats.php?id=63486</v>
      </c>
      <c r="T414" s="5" t="str">
        <f>feed!W818</f>
        <v>Good</v>
      </c>
      <c r="U414" s="5" t="str">
        <f>feed!X818</f>
        <v>2 Hundred Tons per month</v>
      </c>
      <c r="V414" s="5">
        <f>feed!Y818</f>
        <v>0</v>
      </c>
    </row>
    <row r="415" spans="1:22" hidden="1" x14ac:dyDescent="0.25">
      <c r="A415" t="str">
        <f>feed!A130</f>
        <v>The Hegemony</v>
      </c>
      <c r="B415" t="str">
        <f>feed!B130</f>
        <v>Peter Wiggin</v>
      </c>
      <c r="C415" t="str">
        <f>feed!K130</f>
        <v>Interpol</v>
      </c>
      <c r="D415">
        <f>SUMPRODUCT(MID(0&amp;feed!D130,LARGE(INDEX(ISNUMBER(--MID(feed!D130,ROW($1:$6),1))*
ROW($1:$6),0),ROW($1:$6))+1,1)*10^ROW($1:$6)/10)</f>
        <v>39</v>
      </c>
      <c r="E415">
        <f>SUMPRODUCT(MID(0&amp;feed!E130,LARGE(INDEX(ISNUMBER(--MID(feed!E130,ROW($1:$6),1))*
ROW($1:$6),0),ROW($1:$6))+1,1)*10^ROW($1:$6)/10)</f>
        <v>0</v>
      </c>
      <c r="F415" t="str">
        <f>feed!F130</f>
        <v>Finest of the 19th century</v>
      </c>
      <c r="G415">
        <f>SUMPRODUCT(MID(0&amp;feed!G130,LARGE(INDEX(ISNUMBER(--MID(feed!G130,ROW($1:$6),1))*
ROW($1:$6),0),ROW($1:$6))+1,1)*10^ROW($1:$6)/10)</f>
        <v>1</v>
      </c>
      <c r="H415">
        <f>ROUNDDOWN(G415/4, 0)</f>
        <v>0</v>
      </c>
      <c r="I415" t="str">
        <f>feed!H130</f>
        <v>Good</v>
      </c>
      <c r="J415">
        <f>SUMPRODUCT(MID(0&amp;feed!I130,LARGE(INDEX(ISNUMBER(--MID(feed!I130,ROW($1:$20),1))*
ROW($1:$20),0),ROW($1:$20))+1,1)*10^ROW($1:$20)/10)</f>
        <v>35</v>
      </c>
      <c r="K415">
        <f>SUMPRODUCT(MID(0&amp;feed!L130,LARGE(INDEX(ISNUMBER(--MID(feed!L130,ROW($1:$6),1))*
ROW($1:$6),0),ROW($1:$6))+1,1)*10^ROW($1:$6)/10)</f>
        <v>385</v>
      </c>
      <c r="L415">
        <f>SUMPRODUCT(MID(0&amp;feed!T130,LARGE(INDEX(ISNUMBER(--MID(feed!T130,ROW($1:$6),1))*
ROW($1:$6),0),ROW($1:$6))+1,1)*10^ROW($1:$6)/10)</f>
        <v>232</v>
      </c>
      <c r="M415" t="str">
        <f>feed!N130</f>
        <v>Gran Colombia</v>
      </c>
      <c r="N415">
        <f>SUMPRODUCT(MID(0&amp;feed!U130,LARGE(INDEX(ISNUMBER(--MID(feed!U130,ROW($1:$6),1))*
ROW($1:$6),0),ROW($1:$6))+1,1)*10^ROW($1:$6)/10)</f>
        <v>0</v>
      </c>
      <c r="O415" t="str">
        <f>feed!O130</f>
        <v>Untapped</v>
      </c>
      <c r="P415" t="str">
        <f>feed!P130</f>
        <v>Meagre</v>
      </c>
      <c r="Q415" s="4">
        <f>IFERROR(LEFT(SUMPRODUCT(MID(0&amp;feed!R130,LARGE(INDEX(ISNUMBER(--MID(feed!R130,ROW($1:$6),1))*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ROW($1:$6),0),ROW($1:$6))+1,1)*10^ROW($1:$6)/10))-1)*1,TRIM(LEFT(SUMPRODUCT(MID(0&amp;feed!R130,LARGE(INDEX(ISNUMBER(--MID(feed!R130,ROW($1:$6),1))*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ROW($1:$6),0),ROW($1:$6))+1,1)*10^ROW($1:$6)/10))-1)))</f>
        <v>2406</v>
      </c>
      <c r="R415" s="5">
        <f>feed!V130</f>
        <v>0</v>
      </c>
      <c r="S415" t="str">
        <f>feed!S130</f>
        <v>http://blocgame.com/stats.php?id=40840</v>
      </c>
      <c r="T415" s="5" t="str">
        <f>feed!W130</f>
        <v>Normal</v>
      </c>
      <c r="U415" s="5" t="str">
        <f>feed!X130</f>
        <v>2 Hundred Tons per month</v>
      </c>
      <c r="V415" s="5">
        <f>feed!Y130</f>
        <v>0</v>
      </c>
    </row>
    <row r="416" spans="1:22" hidden="1" x14ac:dyDescent="0.25">
      <c r="A416" t="str">
        <f>feed!A1649</f>
        <v>Baconstate</v>
      </c>
      <c r="B416" t="str">
        <f>feed!B1649</f>
        <v>Xeon</v>
      </c>
      <c r="C416" t="str">
        <f>feed!K1649</f>
        <v>The High Council</v>
      </c>
      <c r="D416">
        <f>SUMPRODUCT(MID(0&amp;feed!D1649,LARGE(INDEX(ISNUMBER(--MID(feed!D1649,ROW($1:$6),1))*
ROW($1:$6),0),ROW($1:$6))+1,1)*10^ROW($1:$6)/10)</f>
        <v>26</v>
      </c>
      <c r="E416">
        <f>SUMPRODUCT(MID(0&amp;feed!E1649,LARGE(INDEX(ISNUMBER(--MID(feed!E1649,ROW($1:$6),1))*
ROW($1:$6),0),ROW($1:$6))+1,1)*10^ROW($1:$6)/10)</f>
        <v>0</v>
      </c>
      <c r="F416" t="str">
        <f>feed!F1649</f>
        <v>First World War surplus</v>
      </c>
      <c r="G416">
        <f>SUMPRODUCT(MID(0&amp;feed!G1649,LARGE(INDEX(ISNUMBER(--MID(feed!G1649,ROW($1:$6),1))*
ROW($1:$6),0),ROW($1:$6))+1,1)*10^ROW($1:$6)/10)</f>
        <v>0</v>
      </c>
      <c r="H416">
        <f>ROUNDDOWN(G416/4, 0)</f>
        <v>0</v>
      </c>
      <c r="I416" t="str">
        <f>feed!H1649</f>
        <v>Good</v>
      </c>
      <c r="J416">
        <f>SUMPRODUCT(MID(0&amp;feed!I1649,LARGE(INDEX(ISNUMBER(--MID(feed!I1649,ROW($1:$20),1))*
ROW($1:$20),0),ROW($1:$20))+1,1)*10^ROW($1:$20)/10)</f>
        <v>12</v>
      </c>
      <c r="K416">
        <f>SUMPRODUCT(MID(0&amp;feed!L1649,LARGE(INDEX(ISNUMBER(--MID(feed!L1649,ROW($1:$6),1))*
ROW($1:$6),0),ROW($1:$6))+1,1)*10^ROW($1:$6)/10)</f>
        <v>302</v>
      </c>
      <c r="L416">
        <f>SUMPRODUCT(MID(0&amp;feed!T1649,LARGE(INDEX(ISNUMBER(--MID(feed!T1649,ROW($1:$6),1))*
ROW($1:$6),0),ROW($1:$6))+1,1)*10^ROW($1:$6)/10)</f>
        <v>187</v>
      </c>
      <c r="M416" t="str">
        <f>feed!N1649</f>
        <v>Mesoamerica</v>
      </c>
      <c r="N416">
        <f>SUMPRODUCT(MID(0&amp;feed!U1649,LARGE(INDEX(ISNUMBER(--MID(feed!U1649,ROW($1:$6),1))*
ROW($1:$6),0),ROW($1:$6))+1,1)*10^ROW($1:$6)/10)</f>
        <v>0</v>
      </c>
      <c r="O416" t="str">
        <f>feed!O1649</f>
        <v>Untapped</v>
      </c>
      <c r="P416" t="str">
        <f>feed!P1649</f>
        <v>Meagre</v>
      </c>
      <c r="Q416" s="4">
        <f>IFERROR(LEFT(SUMPRODUCT(MID(0&amp;feed!R1649,LARGE(INDEX(ISNUMBER(--MID(feed!R1649,ROW($1:$6),1))*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ROW($1:$6),0),ROW($1:$6))+1,1)*10^ROW($1:$6)/10))-1)*1,TRIM(LEFT(SUMPRODUCT(MID(0&amp;feed!R1649,LARGE(INDEX(ISNUMBER(--MID(feed!R1649,ROW($1:$6),1))*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ROW($1:$6),0),ROW($1:$6))+1,1)*10^ROW($1:$6)/10))-1)))</f>
        <v>2000</v>
      </c>
      <c r="R416" s="5">
        <f>feed!V1649</f>
        <v>0</v>
      </c>
      <c r="S416" t="str">
        <f>feed!S1649</f>
        <v>http://blocgame.com/stats.php?id=62116</v>
      </c>
      <c r="T416" s="5" t="str">
        <f>feed!W1649</f>
        <v>Nice</v>
      </c>
      <c r="U416" s="5" t="str">
        <f>feed!X1649</f>
        <v>2 Hundred Tons per month</v>
      </c>
      <c r="V416" s="5">
        <f>feed!Y1649</f>
        <v>0</v>
      </c>
    </row>
    <row r="417" spans="1:22" x14ac:dyDescent="0.25">
      <c r="A417" t="str">
        <f>feed!A74</f>
        <v>al-Bahrayn</v>
      </c>
      <c r="B417" t="str">
        <f>feed!B74</f>
        <v>dbdb</v>
      </c>
      <c r="C417" t="str">
        <f>feed!K74</f>
        <v>The Order</v>
      </c>
      <c r="D417">
        <f>SUMPRODUCT(MID(0&amp;feed!D74,LARGE(INDEX(ISNUMBER(--MID(feed!D74,ROW($1:$6),1))*
ROW($1:$6),0),ROW($1:$6))+1,1)*10^ROW($1:$6)/10)</f>
        <v>38</v>
      </c>
      <c r="E417">
        <f>SUMPRODUCT(MID(0&amp;feed!E74,LARGE(INDEX(ISNUMBER(--MID(feed!E74,ROW($1:$6),1))*
ROW($1:$6),0),ROW($1:$6))+1,1)*10^ROW($1:$6)/10)</f>
        <v>0</v>
      </c>
      <c r="F417" t="str">
        <f>feed!F74</f>
        <v>First World War surplus</v>
      </c>
      <c r="G417">
        <f>SUMPRODUCT(MID(0&amp;feed!G74,LARGE(INDEX(ISNUMBER(--MID(feed!G74,ROW($1:$6),1))*
ROW($1:$6),0),ROW($1:$6))+1,1)*10^ROW($1:$6)/10)</f>
        <v>0</v>
      </c>
      <c r="H417">
        <f>ROUNDDOWN(G417/4, 0)</f>
        <v>0</v>
      </c>
      <c r="I417" t="str">
        <f>feed!H74</f>
        <v>Elite</v>
      </c>
      <c r="J417">
        <f>SUMPRODUCT(MID(0&amp;feed!I74,LARGE(INDEX(ISNUMBER(--MID(feed!I74,ROW($1:$20),1))*
ROW($1:$20),0),ROW($1:$20))+1,1)*10^ROW($1:$20)/10)</f>
        <v>3</v>
      </c>
      <c r="K417">
        <f>SUMPRODUCT(MID(0&amp;feed!L74,LARGE(INDEX(ISNUMBER(--MID(feed!L74,ROW($1:$6),1))*
ROW($1:$6),0),ROW($1:$6))+1,1)*10^ROW($1:$6)/10)</f>
        <v>418</v>
      </c>
      <c r="L417">
        <f>SUMPRODUCT(MID(0&amp;feed!T74,LARGE(INDEX(ISNUMBER(--MID(feed!T74,ROW($1:$6),1))*
ROW($1:$6),0),ROW($1:$6))+1,1)*10^ROW($1:$6)/10)</f>
        <v>1044</v>
      </c>
      <c r="M417" t="str">
        <f>feed!N74</f>
        <v>Mesopotamia</v>
      </c>
      <c r="N417">
        <f>SUMPRODUCT(MID(0&amp;feed!U74,LARGE(INDEX(ISNUMBER(--MID(feed!U74,ROW($1:$6),1))*
ROW($1:$6),0),ROW($1:$6))+1,1)*10^ROW($1:$6)/10)</f>
        <v>0</v>
      </c>
      <c r="O417" t="str">
        <f>feed!O74</f>
        <v>Untapped</v>
      </c>
      <c r="P417" t="str">
        <f>feed!P74</f>
        <v>Small</v>
      </c>
      <c r="Q417" s="4">
        <f>IFERROR(LEFT(SUMPRODUCT(MID(0&amp;feed!R74,LARGE(INDEX(ISNUMBER(--MID(feed!R74,ROW($1:$6),1))*
ROW($1:$6),0),ROW($1:$6))+1,1)*10^ROW($1:$6)/10), LEN(SUMPRODUCT(MID(0&amp;feed!R74,LARGE(INDEX(ISNUMBER(--MID(feed!R74,ROW($1:$6),1))*
ROW($1:$6),0),ROW($1:$6))+1,1)*10^ROW($1:$6)/10))-1)*1,TRIM(LEFT(SUMPRODUCT(MID(0&amp;feed!R74,LARGE(INDEX(ISNUMBER(--MID(feed!R74,ROW($1:$6),1))*
ROW($1:$6),0),ROW($1:$6))+1,1)*10^ROW($1:$6)/10), LEN(SUMPRODUCT(MID(0&amp;feed!R74,LARGE(INDEX(ISNUMBER(--MID(feed!R74,ROW($1:$6),1))*
ROW($1:$6),0),ROW($1:$6))+1,1)*10^ROW($1:$6)/10))-1)))</f>
        <v>2406</v>
      </c>
      <c r="R417" s="5">
        <f>feed!V74</f>
        <v>0</v>
      </c>
      <c r="S417" t="str">
        <f>feed!S74</f>
        <v>http://blocgame.com/stats.php?id=59775</v>
      </c>
      <c r="T417" s="5" t="str">
        <f>feed!W74</f>
        <v>Good</v>
      </c>
      <c r="U417" s="5" t="str">
        <f>feed!X74</f>
        <v>6 Hundred Tons per month</v>
      </c>
      <c r="V417" s="5" t="str">
        <f>feed!Y74</f>
        <v>6 Mbbl per month</v>
      </c>
    </row>
    <row r="418" spans="1:22" hidden="1" x14ac:dyDescent="0.25">
      <c r="A418" t="str">
        <f>feed!A553</f>
        <v>Isackingz</v>
      </c>
      <c r="B418" t="str">
        <f>feed!B553</f>
        <v>Isack Militoniyers</v>
      </c>
      <c r="C418">
        <f>feed!K553</f>
        <v>0</v>
      </c>
      <c r="D418">
        <f>SUMPRODUCT(MID(0&amp;feed!D553,LARGE(INDEX(ISNUMBER(--MID(feed!D553,ROW($1:$6),1))*
ROW($1:$6),0),ROW($1:$6))+1,1)*10^ROW($1:$6)/10)</f>
        <v>20</v>
      </c>
      <c r="E418">
        <f>SUMPRODUCT(MID(0&amp;feed!E553,LARGE(INDEX(ISNUMBER(--MID(feed!E553,ROW($1:$6),1))*
ROW($1:$6),0),ROW($1:$6))+1,1)*10^ROW($1:$6)/10)</f>
        <v>0</v>
      </c>
      <c r="F418" t="str">
        <f>feed!F553</f>
        <v>Finest of the 19th century</v>
      </c>
      <c r="G418">
        <f>SUMPRODUCT(MID(0&amp;feed!G553,LARGE(INDEX(ISNUMBER(--MID(feed!G553,ROW($1:$6),1))*
ROW($1:$6),0),ROW($1:$6))+1,1)*10^ROW($1:$6)/10)</f>
        <v>0</v>
      </c>
      <c r="H418">
        <f>ROUNDDOWN(G418/4, 0)</f>
        <v>0</v>
      </c>
      <c r="I418" t="str">
        <f>feed!H553</f>
        <v>Standard</v>
      </c>
      <c r="J418">
        <f>SUMPRODUCT(MID(0&amp;feed!I553,LARGE(INDEX(ISNUMBER(--MID(feed!I553,ROW($1:$20),1))*
ROW($1:$20),0),ROW($1:$20))+1,1)*10^ROW($1:$20)/10)</f>
        <v>23</v>
      </c>
      <c r="K418">
        <f>SUMPRODUCT(MID(0&amp;feed!L553,LARGE(INDEX(ISNUMBER(--MID(feed!L553,ROW($1:$6),1))*
ROW($1:$6),0),ROW($1:$6))+1,1)*10^ROW($1:$6)/10)</f>
        <v>325</v>
      </c>
      <c r="L418">
        <f>SUMPRODUCT(MID(0&amp;feed!T553,LARGE(INDEX(ISNUMBER(--MID(feed!T553,ROW($1:$6),1))*
ROW($1:$6),0),ROW($1:$6))+1,1)*10^ROW($1:$6)/10)</f>
        <v>120</v>
      </c>
      <c r="M418" t="str">
        <f>feed!N553</f>
        <v>China</v>
      </c>
      <c r="N418">
        <f>SUMPRODUCT(MID(0&amp;feed!U553,LARGE(INDEX(ISNUMBER(--MID(feed!U553,ROW($1:$6),1))*
ROW($1:$6),0),ROW($1:$6))+1,1)*10^ROW($1:$6)/10)</f>
        <v>0</v>
      </c>
      <c r="O418" t="str">
        <f>feed!O553</f>
        <v>Untapped</v>
      </c>
      <c r="P418" t="str">
        <f>feed!P553</f>
        <v>None</v>
      </c>
      <c r="Q418" s="4">
        <f>IFERROR(LEFT(SUMPRODUCT(MID(0&amp;feed!R553,LARGE(INDEX(ISNUMBER(--MID(feed!R553,ROW($1:$6),1))*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ROW($1:$6),0),ROW($1:$6))+1,1)*10^ROW($1:$6)/10))-1)*1,TRIM(LEFT(SUMPRODUCT(MID(0&amp;feed!R553,LARGE(INDEX(ISNUMBER(--MID(feed!R553,ROW($1:$6),1))*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ROW($1:$6),0),ROW($1:$6))+1,1)*10^ROW($1:$6)/10))-1)))</f>
        <v>2000</v>
      </c>
      <c r="R418" s="5">
        <f>feed!V553</f>
        <v>0</v>
      </c>
      <c r="S418" t="str">
        <f>feed!S553</f>
        <v>http://blocgame.com/stats.php?id=58865</v>
      </c>
      <c r="T418" s="5" t="str">
        <f>feed!W553</f>
        <v>Nice</v>
      </c>
      <c r="U418" s="5" t="str">
        <f>feed!X553</f>
        <v>2 Hundred Tons per month</v>
      </c>
      <c r="V418" s="5">
        <f>feed!Y553</f>
        <v>0</v>
      </c>
    </row>
    <row r="419" spans="1:22" x14ac:dyDescent="0.25">
      <c r="A419" t="str">
        <f>feed!A81</f>
        <v>pelle</v>
      </c>
      <c r="B419" t="str">
        <f>feed!B81</f>
        <v>pelle</v>
      </c>
      <c r="C419" t="str">
        <f>feed!K81</f>
        <v>The Order</v>
      </c>
      <c r="D419">
        <f>SUMPRODUCT(MID(0&amp;feed!D81,LARGE(INDEX(ISNUMBER(--MID(feed!D81,ROW($1:$6),1))*
ROW($1:$6),0),ROW($1:$6))+1,1)*10^ROW($1:$6)/10)</f>
        <v>29</v>
      </c>
      <c r="E419">
        <f>SUMPRODUCT(MID(0&amp;feed!E81,LARGE(INDEX(ISNUMBER(--MID(feed!E81,ROW($1:$6),1))*
ROW($1:$6),0),ROW($1:$6))+1,1)*10^ROW($1:$6)/10)</f>
        <v>0</v>
      </c>
      <c r="F419" t="str">
        <f>feed!F81</f>
        <v>First World War surplus</v>
      </c>
      <c r="G419">
        <f>SUMPRODUCT(MID(0&amp;feed!G81,LARGE(INDEX(ISNUMBER(--MID(feed!G81,ROW($1:$6),1))*
ROW($1:$6),0),ROW($1:$6))+1,1)*10^ROW($1:$6)/10)</f>
        <v>1</v>
      </c>
      <c r="H419">
        <f>ROUNDDOWN(G419/4, 0)</f>
        <v>0</v>
      </c>
      <c r="I419" t="str">
        <f>feed!H81</f>
        <v>Good</v>
      </c>
      <c r="J419">
        <f>SUMPRODUCT(MID(0&amp;feed!I81,LARGE(INDEX(ISNUMBER(--MID(feed!I81,ROW($1:$20),1))*
ROW($1:$20),0),ROW($1:$20))+1,1)*10^ROW($1:$20)/10)</f>
        <v>0</v>
      </c>
      <c r="K419">
        <f>SUMPRODUCT(MID(0&amp;feed!L81,LARGE(INDEX(ISNUMBER(--MID(feed!L81,ROW($1:$6),1))*
ROW($1:$6),0),ROW($1:$6))+1,1)*10^ROW($1:$6)/10)</f>
        <v>415</v>
      </c>
      <c r="L419">
        <f>SUMPRODUCT(MID(0&amp;feed!T81,LARGE(INDEX(ISNUMBER(--MID(feed!T81,ROW($1:$6),1))*
ROW($1:$6),0),ROW($1:$6))+1,1)*10^ROW($1:$6)/10)</f>
        <v>440</v>
      </c>
      <c r="M419" t="str">
        <f>feed!N81</f>
        <v>China</v>
      </c>
      <c r="N419">
        <f>SUMPRODUCT(MID(0&amp;feed!U81,LARGE(INDEX(ISNUMBER(--MID(feed!U81,ROW($1:$6),1))*
ROW($1:$6),0),ROW($1:$6))+1,1)*10^ROW($1:$6)/10)</f>
        <v>0</v>
      </c>
      <c r="O419" t="str">
        <f>feed!O81</f>
        <v>Untapped</v>
      </c>
      <c r="P419" t="str">
        <f>feed!P81</f>
        <v>Meagre</v>
      </c>
      <c r="Q419" s="4">
        <f>IFERROR(LEFT(SUMPRODUCT(MID(0&amp;feed!R81,LARGE(INDEX(ISNUMBER(--MID(feed!R81,ROW($1:$6),1))*
ROW($1:$6),0),ROW($1:$6))+1,1)*10^ROW($1:$6)/10), LEN(SUMPRODUCT(MID(0&amp;feed!R81,LARGE(INDEX(ISNUMBER(--MID(feed!R81,ROW($1:$6),1))*
ROW($1:$6),0),ROW($1:$6))+1,1)*10^ROW($1:$6)/10))-1)*1,TRIM(LEFT(SUMPRODUCT(MID(0&amp;feed!R81,LARGE(INDEX(ISNUMBER(--MID(feed!R81,ROW($1:$6),1))*
ROW($1:$6),0),ROW($1:$6))+1,1)*10^ROW($1:$6)/10), LEN(SUMPRODUCT(MID(0&amp;feed!R81,LARGE(INDEX(ISNUMBER(--MID(feed!R81,ROW($1:$6),1))*
ROW($1:$6),0),ROW($1:$6))+1,1)*10^ROW($1:$6)/10))-1)))</f>
        <v>2772</v>
      </c>
      <c r="R419" s="5">
        <f>feed!V81</f>
        <v>0</v>
      </c>
      <c r="S419" t="str">
        <f>feed!S81</f>
        <v>http://blocgame.com/stats.php?id=52372</v>
      </c>
      <c r="T419" s="5" t="str">
        <f>feed!W81</f>
        <v>Normal</v>
      </c>
      <c r="U419" s="5" t="str">
        <f>feed!X81</f>
        <v>10 Hundred Tons per month</v>
      </c>
      <c r="V419" s="5" t="str">
        <f>feed!Y81</f>
        <v>3 Mbbl per month</v>
      </c>
    </row>
    <row r="420" spans="1:22" hidden="1" x14ac:dyDescent="0.25">
      <c r="A420" t="str">
        <f>feed!A1746</f>
        <v>Schaerve</v>
      </c>
      <c r="B420" t="str">
        <f>feed!B1746</f>
        <v>Maxon Schaerve</v>
      </c>
      <c r="C420">
        <f>feed!K1746</f>
        <v>0</v>
      </c>
      <c r="D420">
        <f>SUMPRODUCT(MID(0&amp;feed!D1746,LARGE(INDEX(ISNUMBER(--MID(feed!D1746,ROW($1:$6),1))*
ROW($1:$6),0),ROW($1:$6))+1,1)*10^ROW($1:$6)/10)</f>
        <v>20</v>
      </c>
      <c r="E420">
        <f>SUMPRODUCT(MID(0&amp;feed!E1746,LARGE(INDEX(ISNUMBER(--MID(feed!E1746,ROW($1:$6),1))*
ROW($1:$6),0),ROW($1:$6))+1,1)*10^ROW($1:$6)/10)</f>
        <v>0</v>
      </c>
      <c r="F420" t="str">
        <f>feed!F1746</f>
        <v>Finest of the 19th century</v>
      </c>
      <c r="G420">
        <f>SUMPRODUCT(MID(0&amp;feed!G1746,LARGE(INDEX(ISNUMBER(--MID(feed!G1746,ROW($1:$6),1))*
ROW($1:$6),0),ROW($1:$6))+1,1)*10^ROW($1:$6)/10)</f>
        <v>0</v>
      </c>
      <c r="H420">
        <f>ROUNDDOWN(G420/4, 0)</f>
        <v>0</v>
      </c>
      <c r="I420" t="str">
        <f>feed!H1746</f>
        <v>Undisciplined Rabble</v>
      </c>
      <c r="J420">
        <f>SUMPRODUCT(MID(0&amp;feed!I1746,LARGE(INDEX(ISNUMBER(--MID(feed!I1746,ROW($1:$20),1))*
ROW($1:$20),0),ROW($1:$20))+1,1)*10^ROW($1:$20)/10)</f>
        <v>6</v>
      </c>
      <c r="K420">
        <f>SUMPRODUCT(MID(0&amp;feed!L1746,LARGE(INDEX(ISNUMBER(--MID(feed!L1746,ROW($1:$6),1))*
ROW($1:$6),0),ROW($1:$6))+1,1)*10^ROW($1:$6)/10)</f>
        <v>296</v>
      </c>
      <c r="L420">
        <f>SUMPRODUCT(MID(0&amp;feed!T1746,LARGE(INDEX(ISNUMBER(--MID(feed!T1746,ROW($1:$6),1))*
ROW($1:$6),0),ROW($1:$6))+1,1)*10^ROW($1:$6)/10)</f>
        <v>66</v>
      </c>
      <c r="M420" t="str">
        <f>feed!N1746</f>
        <v>China</v>
      </c>
      <c r="N420">
        <f>SUMPRODUCT(MID(0&amp;feed!U1746,LARGE(INDEX(ISNUMBER(--MID(feed!U1746,ROW($1:$6),1))*
ROW($1:$6),0),ROW($1:$6))+1,1)*10^ROW($1:$6)/10)</f>
        <v>0</v>
      </c>
      <c r="O420" t="str">
        <f>feed!O1746</f>
        <v>Untapped</v>
      </c>
      <c r="P420" t="str">
        <f>feed!P1746</f>
        <v>None</v>
      </c>
      <c r="Q420" s="4">
        <f>IFERROR(LEFT(SUMPRODUCT(MID(0&amp;feed!R1746,LARGE(INDEX(ISNUMBER(--MID(feed!R1746,ROW($1:$6),1))*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ROW($1:$6),0),ROW($1:$6))+1,1)*10^ROW($1:$6)/10))-1)*1,TRIM(LEFT(SUMPRODUCT(MID(0&amp;feed!R1746,LARGE(INDEX(ISNUMBER(--MID(feed!R1746,ROW($1:$6),1))*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ROW($1:$6),0),ROW($1:$6))+1,1)*10^ROW($1:$6)/10))-1)))</f>
        <v>1980</v>
      </c>
      <c r="R420" s="5">
        <f>feed!V1746</f>
        <v>0</v>
      </c>
      <c r="S420" t="str">
        <f>feed!S1746</f>
        <v>http://blocgame.com/stats.php?id=63193</v>
      </c>
      <c r="T420" s="5" t="str">
        <f>feed!W1746</f>
        <v>Normal</v>
      </c>
      <c r="U420" s="5" t="str">
        <f>feed!X1746</f>
        <v>2 Hundred Tons per month</v>
      </c>
      <c r="V420" s="5">
        <f>feed!Y1746</f>
        <v>0</v>
      </c>
    </row>
    <row r="421" spans="1:22" hidden="1" x14ac:dyDescent="0.25">
      <c r="A421" t="str">
        <f>feed!A835</f>
        <v>Bogswana</v>
      </c>
      <c r="B421" t="str">
        <f>feed!B835</f>
        <v>theboggs</v>
      </c>
      <c r="C421">
        <f>feed!K835</f>
        <v>0</v>
      </c>
      <c r="D421">
        <f>SUMPRODUCT(MID(0&amp;feed!D835,LARGE(INDEX(ISNUMBER(--MID(feed!D835,ROW($1:$6),1))*
ROW($1:$6),0),ROW($1:$6))+1,1)*10^ROW($1:$6)/10)</f>
        <v>20</v>
      </c>
      <c r="E421">
        <f>SUMPRODUCT(MID(0&amp;feed!E835,LARGE(INDEX(ISNUMBER(--MID(feed!E835,ROW($1:$6),1))*
ROW($1:$6),0),ROW($1:$6))+1,1)*10^ROW($1:$6)/10)</f>
        <v>0</v>
      </c>
      <c r="F421" t="str">
        <f>feed!F835</f>
        <v>Finest of the 19th century</v>
      </c>
      <c r="G421">
        <f>SUMPRODUCT(MID(0&amp;feed!G835,LARGE(INDEX(ISNUMBER(--MID(feed!G835,ROW($1:$6),1))*
ROW($1:$6),0),ROW($1:$6))+1,1)*10^ROW($1:$6)/10)</f>
        <v>0</v>
      </c>
      <c r="H421">
        <f>ROUNDDOWN(G421/4, 0)</f>
        <v>0</v>
      </c>
      <c r="I421" t="str">
        <f>feed!H835</f>
        <v>Standard</v>
      </c>
      <c r="J421">
        <f>SUMPRODUCT(MID(0&amp;feed!I835,LARGE(INDEX(ISNUMBER(--MID(feed!I835,ROW($1:$20),1))*
ROW($1:$20),0),ROW($1:$20))+1,1)*10^ROW($1:$20)/10)</f>
        <v>49</v>
      </c>
      <c r="K421">
        <f>SUMPRODUCT(MID(0&amp;feed!L835,LARGE(INDEX(ISNUMBER(--MID(feed!L835,ROW($1:$6),1))*
ROW($1:$6),0),ROW($1:$6))+1,1)*10^ROW($1:$6)/10)</f>
        <v>320</v>
      </c>
      <c r="L421">
        <f>SUMPRODUCT(MID(0&amp;feed!T835,LARGE(INDEX(ISNUMBER(--MID(feed!T835,ROW($1:$6),1))*
ROW($1:$6),0),ROW($1:$6))+1,1)*10^ROW($1:$6)/10)</f>
        <v>55</v>
      </c>
      <c r="M421" t="str">
        <f>feed!N835</f>
        <v>Caribbean</v>
      </c>
      <c r="N421">
        <f>SUMPRODUCT(MID(0&amp;feed!U835,LARGE(INDEX(ISNUMBER(--MID(feed!U835,ROW($1:$6),1))*
ROW($1:$6),0),ROW($1:$6))+1,1)*10^ROW($1:$6)/10)</f>
        <v>0</v>
      </c>
      <c r="O421" t="str">
        <f>feed!O835</f>
        <v>Untapped</v>
      </c>
      <c r="P421" t="str">
        <f>feed!P835</f>
        <v>None</v>
      </c>
      <c r="Q421" s="4">
        <f>IFERROR(LEFT(SUMPRODUCT(MID(0&amp;feed!R835,LARGE(INDEX(ISNUMBER(--MID(feed!R835,ROW($1:$6),1))*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ROW($1:$6),0),ROW($1:$6))+1,1)*10^ROW($1:$6)/10))-1)*1,TRIM(LEFT(SUMPRODUCT(MID(0&amp;feed!R835,LARGE(INDEX(ISNUMBER(--MID(feed!R835,ROW($1:$6),1))*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ROW($1:$6),0),ROW($1:$6))+1,1)*10^ROW($1:$6)/10))-1)))</f>
        <v>2000</v>
      </c>
      <c r="R421" s="5">
        <f>feed!V835</f>
        <v>0</v>
      </c>
      <c r="S421" t="str">
        <f>feed!S835</f>
        <v>http://blocgame.com/stats.php?id=45092</v>
      </c>
      <c r="T421" s="5" t="str">
        <f>feed!W835</f>
        <v>Good</v>
      </c>
      <c r="U421" s="5" t="str">
        <f>feed!X835</f>
        <v>2 Hundred Tons per month</v>
      </c>
      <c r="V421" s="5">
        <f>feed!Y835</f>
        <v>0</v>
      </c>
    </row>
    <row r="422" spans="1:22" hidden="1" x14ac:dyDescent="0.25">
      <c r="A422" t="str">
        <f>feed!A1082</f>
        <v>Neue Preuï¿½en</v>
      </c>
      <c r="B422" t="str">
        <f>feed!B1082</f>
        <v>Joachim von Ribbentrop</v>
      </c>
      <c r="C422">
        <f>feed!K1082</f>
        <v>0</v>
      </c>
      <c r="D422">
        <f>SUMPRODUCT(MID(0&amp;feed!D1082,LARGE(INDEX(ISNUMBER(--MID(feed!D1082,ROW($1:$6),1))*
ROW($1:$6),0),ROW($1:$6))+1,1)*10^ROW($1:$6)/10)</f>
        <v>20</v>
      </c>
      <c r="E422">
        <f>SUMPRODUCT(MID(0&amp;feed!E1082,LARGE(INDEX(ISNUMBER(--MID(feed!E1082,ROW($1:$6),1))*
ROW($1:$6),0),ROW($1:$6))+1,1)*10^ROW($1:$6)/10)</f>
        <v>0</v>
      </c>
      <c r="F422" t="str">
        <f>feed!F1082</f>
        <v>First World War surplus</v>
      </c>
      <c r="G422">
        <f>SUMPRODUCT(MID(0&amp;feed!G1082,LARGE(INDEX(ISNUMBER(--MID(feed!G1082,ROW($1:$6),1))*
ROW($1:$6),0),ROW($1:$6))+1,1)*10^ROW($1:$6)/10)</f>
        <v>0</v>
      </c>
      <c r="H422">
        <f>ROUNDDOWN(G422/4, 0)</f>
        <v>0</v>
      </c>
      <c r="I422" t="str">
        <f>feed!H1082</f>
        <v>Standard</v>
      </c>
      <c r="J422">
        <f>SUMPRODUCT(MID(0&amp;feed!I1082,LARGE(INDEX(ISNUMBER(--MID(feed!I1082,ROW($1:$20),1))*
ROW($1:$20),0),ROW($1:$20))+1,1)*10^ROW($1:$20)/10)</f>
        <v>11</v>
      </c>
      <c r="K422">
        <f>SUMPRODUCT(MID(0&amp;feed!L1082,LARGE(INDEX(ISNUMBER(--MID(feed!L1082,ROW($1:$6),1))*
ROW($1:$6),0),ROW($1:$6))+1,1)*10^ROW($1:$6)/10)</f>
        <v>320</v>
      </c>
      <c r="L422">
        <f>SUMPRODUCT(MID(0&amp;feed!T1082,LARGE(INDEX(ISNUMBER(--MID(feed!T1082,ROW($1:$6),1))*
ROW($1:$6),0),ROW($1:$6))+1,1)*10^ROW($1:$6)/10)</f>
        <v>50</v>
      </c>
      <c r="M422" t="str">
        <f>feed!N1082</f>
        <v>Southern Cone</v>
      </c>
      <c r="N422">
        <f>SUMPRODUCT(MID(0&amp;feed!U1082,LARGE(INDEX(ISNUMBER(--MID(feed!U1082,ROW($1:$6),1))*
ROW($1:$6),0),ROW($1:$6))+1,1)*10^ROW($1:$6)/10)</f>
        <v>0</v>
      </c>
      <c r="O422" t="str">
        <f>feed!O1082</f>
        <v>Untapped</v>
      </c>
      <c r="P422" t="str">
        <f>feed!P1082</f>
        <v>Meagre</v>
      </c>
      <c r="Q422" s="4">
        <f>IFERROR(LEFT(SUMPRODUCT(MID(0&amp;feed!R1082,LARGE(INDEX(ISNUMBER(--MID(feed!R1082,ROW($1:$6),1))*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ROW($1:$6),0),ROW($1:$6))+1,1)*10^ROW($1:$6)/10))-1)*1,TRIM(LEFT(SUMPRODUCT(MID(0&amp;feed!R1082,LARGE(INDEX(ISNUMBER(--MID(feed!R1082,ROW($1:$6),1))*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ROW($1:$6),0),ROW($1:$6))+1,1)*10^ROW($1:$6)/10))-1)))</f>
        <v>2000</v>
      </c>
      <c r="R422" s="5">
        <f>feed!V1082</f>
        <v>0</v>
      </c>
      <c r="S422" t="str">
        <f>feed!S1082</f>
        <v>http://blocgame.com/stats.php?id=63136</v>
      </c>
      <c r="T422" s="5" t="str">
        <f>feed!W1082</f>
        <v>Nice</v>
      </c>
      <c r="U422" s="5" t="str">
        <f>feed!X1082</f>
        <v>2 Hundred Tons per month</v>
      </c>
      <c r="V422" s="5">
        <f>feed!Y1082</f>
        <v>0</v>
      </c>
    </row>
    <row r="423" spans="1:22" hidden="1" x14ac:dyDescent="0.25">
      <c r="A423" t="str">
        <f>feed!A428</f>
        <v>Cuba Jacobina</v>
      </c>
      <c r="B423" t="str">
        <f>feed!B428</f>
        <v>bjmunise</v>
      </c>
      <c r="C423">
        <f>feed!K428</f>
        <v>0</v>
      </c>
      <c r="D423">
        <f>SUMPRODUCT(MID(0&amp;feed!D428,LARGE(INDEX(ISNUMBER(--MID(feed!D428,ROW($1:$6),1))*
ROW($1:$6),0),ROW($1:$6))+1,1)*10^ROW($1:$6)/10)</f>
        <v>20</v>
      </c>
      <c r="E423">
        <f>SUMPRODUCT(MID(0&amp;feed!E428,LARGE(INDEX(ISNUMBER(--MID(feed!E428,ROW($1:$6),1))*
ROW($1:$6),0),ROW($1:$6))+1,1)*10^ROW($1:$6)/10)</f>
        <v>0</v>
      </c>
      <c r="F423" t="str">
        <f>feed!F428</f>
        <v>Finest of the 19th century</v>
      </c>
      <c r="G423">
        <f>SUMPRODUCT(MID(0&amp;feed!G428,LARGE(INDEX(ISNUMBER(--MID(feed!G428,ROW($1:$6),1))*
ROW($1:$6),0),ROW($1:$6))+1,1)*10^ROW($1:$6)/10)</f>
        <v>0</v>
      </c>
      <c r="H423">
        <f>ROUNDDOWN(G423/4, 0)</f>
        <v>0</v>
      </c>
      <c r="I423" t="str">
        <f>feed!H428</f>
        <v>Standard</v>
      </c>
      <c r="J423">
        <f>SUMPRODUCT(MID(0&amp;feed!I428,LARGE(INDEX(ISNUMBER(--MID(feed!I428,ROW($1:$20),1))*
ROW($1:$20),0),ROW($1:$20))+1,1)*10^ROW($1:$20)/10)</f>
        <v>72</v>
      </c>
      <c r="K423">
        <f>SUMPRODUCT(MID(0&amp;feed!L428,LARGE(INDEX(ISNUMBER(--MID(feed!L428,ROW($1:$6),1))*
ROW($1:$6),0),ROW($1:$6))+1,1)*10^ROW($1:$6)/10)</f>
        <v>330</v>
      </c>
      <c r="L423">
        <f>SUMPRODUCT(MID(0&amp;feed!T428,LARGE(INDEX(ISNUMBER(--MID(feed!T428,ROW($1:$6),1))*
ROW($1:$6),0),ROW($1:$6))+1,1)*10^ROW($1:$6)/10)</f>
        <v>0</v>
      </c>
      <c r="M423" t="str">
        <f>feed!N428</f>
        <v>Caribbean</v>
      </c>
      <c r="N423">
        <f>SUMPRODUCT(MID(0&amp;feed!U428,LARGE(INDEX(ISNUMBER(--MID(feed!U428,ROW($1:$6),1))*
ROW($1:$6),0),ROW($1:$6))+1,1)*10^ROW($1:$6)/10)</f>
        <v>0</v>
      </c>
      <c r="O423" t="str">
        <f>feed!O428</f>
        <v>Untapped</v>
      </c>
      <c r="P423" t="str">
        <f>feed!P428</f>
        <v>None</v>
      </c>
      <c r="Q423" s="4">
        <f>IFERROR(LEFT(SUMPRODUCT(MID(0&amp;feed!R428,LARGE(INDEX(ISNUMBER(--MID(feed!R428,ROW($1:$6),1))*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ROW($1:$6),0),ROW($1:$6))+1,1)*10^ROW($1:$6)/10))-1)*1,TRIM(LEFT(SUMPRODUCT(MID(0&amp;feed!R428,LARGE(INDEX(ISNUMBER(--MID(feed!R428,ROW($1:$6),1))*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ROW($1:$6),0),ROW($1:$6))+1,1)*10^ROW($1:$6)/10))-1)))</f>
        <v>2000</v>
      </c>
      <c r="R423" s="5">
        <f>feed!V428</f>
        <v>0</v>
      </c>
      <c r="S423" t="str">
        <f>feed!S428</f>
        <v>http://blocgame.com/stats.php?id=46056</v>
      </c>
      <c r="T423" s="5" t="str">
        <f>feed!W428</f>
        <v>Nice</v>
      </c>
      <c r="U423" s="5" t="str">
        <f>feed!X428</f>
        <v>2 Hundred Tons per month</v>
      </c>
      <c r="V423" s="5">
        <f>feed!Y428</f>
        <v>0</v>
      </c>
    </row>
    <row r="424" spans="1:22" hidden="1" x14ac:dyDescent="0.25">
      <c r="A424" t="str">
        <f>feed!A993</f>
        <v>Gharin</v>
      </c>
      <c r="B424" t="str">
        <f>feed!B993</f>
        <v>James Oakwood</v>
      </c>
      <c r="C424">
        <f>feed!K993</f>
        <v>0</v>
      </c>
      <c r="D424">
        <f>SUMPRODUCT(MID(0&amp;feed!D993,LARGE(INDEX(ISNUMBER(--MID(feed!D993,ROW($1:$6),1))*
ROW($1:$6),0),ROW($1:$6))+1,1)*10^ROW($1:$6)/10)</f>
        <v>25</v>
      </c>
      <c r="E424">
        <f>SUMPRODUCT(MID(0&amp;feed!E993,LARGE(INDEX(ISNUMBER(--MID(feed!E993,ROW($1:$6),1))*
ROW($1:$6),0),ROW($1:$6))+1,1)*10^ROW($1:$6)/10)</f>
        <v>0</v>
      </c>
      <c r="F424" t="str">
        <f>feed!F993</f>
        <v>First World War surplus</v>
      </c>
      <c r="G424">
        <f>SUMPRODUCT(MID(0&amp;feed!G993,LARGE(INDEX(ISNUMBER(--MID(feed!G993,ROW($1:$6),1))*
ROW($1:$6),0),ROW($1:$6))+1,1)*10^ROW($1:$6)/10)</f>
        <v>0</v>
      </c>
      <c r="H424">
        <f>ROUNDDOWN(G424/4, 0)</f>
        <v>0</v>
      </c>
      <c r="I424" t="str">
        <f>feed!H993</f>
        <v>Elite</v>
      </c>
      <c r="J424">
        <f>SUMPRODUCT(MID(0&amp;feed!I993,LARGE(INDEX(ISNUMBER(--MID(feed!I993,ROW($1:$20),1))*
ROW($1:$20),0),ROW($1:$20))+1,1)*10^ROW($1:$20)/10)</f>
        <v>72</v>
      </c>
      <c r="K424">
        <f>SUMPRODUCT(MID(0&amp;feed!L993,LARGE(INDEX(ISNUMBER(--MID(feed!L993,ROW($1:$6),1))*
ROW($1:$6),0),ROW($1:$6))+1,1)*10^ROW($1:$6)/10)</f>
        <v>318</v>
      </c>
      <c r="L424">
        <f>SUMPRODUCT(MID(0&amp;feed!T993,LARGE(INDEX(ISNUMBER(--MID(feed!T993,ROW($1:$6),1))*
ROW($1:$6),0),ROW($1:$6))+1,1)*10^ROW($1:$6)/10)</f>
        <v>0</v>
      </c>
      <c r="M424" t="str">
        <f>feed!N993</f>
        <v>Amazonia</v>
      </c>
      <c r="N424">
        <f>SUMPRODUCT(MID(0&amp;feed!U993,LARGE(INDEX(ISNUMBER(--MID(feed!U993,ROW($1:$6),1))*
ROW($1:$6),0),ROW($1:$6))+1,1)*10^ROW($1:$6)/10)</f>
        <v>0</v>
      </c>
      <c r="O424" t="str">
        <f>feed!O993</f>
        <v>Untapped</v>
      </c>
      <c r="P424" t="str">
        <f>feed!P993</f>
        <v>None</v>
      </c>
      <c r="Q424" s="4">
        <f>IFERROR(LEFT(SUMPRODUCT(MID(0&amp;feed!R993,LARGE(INDEX(ISNUMBER(--MID(feed!R993,ROW($1:$6),1))*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ROW($1:$6),0),ROW($1:$6))+1,1)*10^ROW($1:$6)/10))-1)*1,TRIM(LEFT(SUMPRODUCT(MID(0&amp;feed!R993,LARGE(INDEX(ISNUMBER(--MID(feed!R993,ROW($1:$6),1))*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ROW($1:$6),0),ROW($1:$6))+1,1)*10^ROW($1:$6)/10))-1)))</f>
        <v>2000</v>
      </c>
      <c r="R424" s="5">
        <f>feed!V993</f>
        <v>0</v>
      </c>
      <c r="S424" t="str">
        <f>feed!S993</f>
        <v>http://blocgame.com/stats.php?id=42490</v>
      </c>
      <c r="T424" s="5" t="str">
        <f>feed!W993</f>
        <v>Nice</v>
      </c>
      <c r="U424" s="5" t="str">
        <f>feed!X993</f>
        <v>2 Hundred Tons per month</v>
      </c>
      <c r="V424" s="5">
        <f>feed!Y993</f>
        <v>0</v>
      </c>
    </row>
    <row r="425" spans="1:22" hidden="1" x14ac:dyDescent="0.25">
      <c r="A425" t="str">
        <f>feed!A1535</f>
        <v>Busan</v>
      </c>
      <c r="B425" t="str">
        <f>feed!B1535</f>
        <v>Kimster15</v>
      </c>
      <c r="C425">
        <f>feed!K1535</f>
        <v>0</v>
      </c>
      <c r="D425">
        <f>SUMPRODUCT(MID(0&amp;feed!D1535,LARGE(INDEX(ISNUMBER(--MID(feed!D1535,ROW($1:$6),1))*
ROW($1:$6),0),ROW($1:$6))+1,1)*10^ROW($1:$6)/10)</f>
        <v>20</v>
      </c>
      <c r="E425">
        <f>SUMPRODUCT(MID(0&amp;feed!E1535,LARGE(INDEX(ISNUMBER(--MID(feed!E1535,ROW($1:$6),1))*
ROW($1:$6),0),ROW($1:$6))+1,1)*10^ROW($1:$6)/10)</f>
        <v>0</v>
      </c>
      <c r="F425" t="str">
        <f>feed!F1535</f>
        <v>Finest of the 19th century</v>
      </c>
      <c r="G425">
        <f>SUMPRODUCT(MID(0&amp;feed!G1535,LARGE(INDEX(ISNUMBER(--MID(feed!G1535,ROW($1:$6),1))*
ROW($1:$6),0),ROW($1:$6))+1,1)*10^ROW($1:$6)/10)</f>
        <v>0</v>
      </c>
      <c r="H425">
        <f>ROUNDDOWN(G425/4, 0)</f>
        <v>0</v>
      </c>
      <c r="I425" t="str">
        <f>feed!H1535</f>
        <v>Standard</v>
      </c>
      <c r="J425">
        <f>SUMPRODUCT(MID(0&amp;feed!I1535,LARGE(INDEX(ISNUMBER(--MID(feed!I1535,ROW($1:$20),1))*
ROW($1:$20),0),ROW($1:$20))+1,1)*10^ROW($1:$20)/10)</f>
        <v>72</v>
      </c>
      <c r="K425">
        <f>SUMPRODUCT(MID(0&amp;feed!L1535,LARGE(INDEX(ISNUMBER(--MID(feed!L1535,ROW($1:$6),1))*
ROW($1:$6),0),ROW($1:$6))+1,1)*10^ROW($1:$6)/10)</f>
        <v>300</v>
      </c>
      <c r="L425">
        <f>SUMPRODUCT(MID(0&amp;feed!T1535,LARGE(INDEX(ISNUMBER(--MID(feed!T1535,ROW($1:$6),1))*
ROW($1:$6),0),ROW($1:$6))+1,1)*10^ROW($1:$6)/10)</f>
        <v>0</v>
      </c>
      <c r="M425" t="str">
        <f>feed!N1535</f>
        <v>China</v>
      </c>
      <c r="N425">
        <f>SUMPRODUCT(MID(0&amp;feed!U1535,LARGE(INDEX(ISNUMBER(--MID(feed!U1535,ROW($1:$6),1))*
ROW($1:$6),0),ROW($1:$6))+1,1)*10^ROW($1:$6)/10)</f>
        <v>0</v>
      </c>
      <c r="O425" t="str">
        <f>feed!O1535</f>
        <v>Untapped</v>
      </c>
      <c r="P425" t="str">
        <f>feed!P1535</f>
        <v>None</v>
      </c>
      <c r="Q425" s="4">
        <f>IFERROR(LEFT(SUMPRODUCT(MID(0&amp;feed!R1535,LARGE(INDEX(ISNUMBER(--MID(feed!R1535,ROW($1:$6),1))*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ROW($1:$6),0),ROW($1:$6))+1,1)*10^ROW($1:$6)/10))-1)*1,TRIM(LEFT(SUMPRODUCT(MID(0&amp;feed!R1535,LARGE(INDEX(ISNUMBER(--MID(feed!R1535,ROW($1:$6),1))*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ROW($1:$6),0),ROW($1:$6))+1,1)*10^ROW($1:$6)/10))-1)))</f>
        <v>2000</v>
      </c>
      <c r="R425" s="5">
        <f>feed!V1535</f>
        <v>0</v>
      </c>
      <c r="S425" t="str">
        <f>feed!S1535</f>
        <v>http://blocgame.com/stats.php?id=63091</v>
      </c>
      <c r="T425" s="5" t="str">
        <f>feed!W1535</f>
        <v>Nice</v>
      </c>
      <c r="U425" s="5" t="str">
        <f>feed!X1535</f>
        <v>2 Hundred Tons per month</v>
      </c>
      <c r="V425" s="5">
        <f>feed!Y1535</f>
        <v>0</v>
      </c>
    </row>
    <row r="426" spans="1:22" hidden="1" x14ac:dyDescent="0.25">
      <c r="A426" t="str">
        <f>feed!A1621</f>
        <v>FreeEastAfrica</v>
      </c>
      <c r="B426" t="str">
        <f>feed!B1621</f>
        <v>Blanqui</v>
      </c>
      <c r="C426">
        <f>feed!K1621</f>
        <v>0</v>
      </c>
      <c r="D426">
        <f>SUMPRODUCT(MID(0&amp;feed!D1621,LARGE(INDEX(ISNUMBER(--MID(feed!D1621,ROW($1:$6),1))*
ROW($1:$6),0),ROW($1:$6))+1,1)*10^ROW($1:$6)/10)</f>
        <v>7</v>
      </c>
      <c r="E426">
        <f>SUMPRODUCT(MID(0&amp;feed!E1621,LARGE(INDEX(ISNUMBER(--MID(feed!E1621,ROW($1:$6),1))*
ROW($1:$6),0),ROW($1:$6))+1,1)*10^ROW($1:$6)/10)</f>
        <v>0</v>
      </c>
      <c r="F426" t="str">
        <f>feed!F1621</f>
        <v>First World War surplus</v>
      </c>
      <c r="G426">
        <f>SUMPRODUCT(MID(0&amp;feed!G1621,LARGE(INDEX(ISNUMBER(--MID(feed!G1621,ROW($1:$6),1))*
ROW($1:$6),0),ROW($1:$6))+1,1)*10^ROW($1:$6)/10)</f>
        <v>0</v>
      </c>
      <c r="H426">
        <f>ROUNDDOWN(G426/4, 0)</f>
        <v>0</v>
      </c>
      <c r="I426" t="str">
        <f>feed!H1621</f>
        <v>Elite</v>
      </c>
      <c r="J426">
        <f>SUMPRODUCT(MID(0&amp;feed!I1621,LARGE(INDEX(ISNUMBER(--MID(feed!I1621,ROW($1:$20),1))*
ROW($1:$20),0),ROW($1:$20))+1,1)*10^ROW($1:$20)/10)</f>
        <v>72</v>
      </c>
      <c r="K426">
        <f>SUMPRODUCT(MID(0&amp;feed!L1621,LARGE(INDEX(ISNUMBER(--MID(feed!L1621,ROW($1:$6),1))*
ROW($1:$6),0),ROW($1:$6))+1,1)*10^ROW($1:$6)/10)</f>
        <v>318</v>
      </c>
      <c r="L426">
        <f>SUMPRODUCT(MID(0&amp;feed!T1621,LARGE(INDEX(ISNUMBER(--MID(feed!T1621,ROW($1:$6),1))*
ROW($1:$6),0),ROW($1:$6))+1,1)*10^ROW($1:$6)/10)</f>
        <v>0</v>
      </c>
      <c r="M426" t="str">
        <f>feed!N1621</f>
        <v>East Africa</v>
      </c>
      <c r="N426">
        <f>SUMPRODUCT(MID(0&amp;feed!U1621,LARGE(INDEX(ISNUMBER(--MID(feed!U1621,ROW($1:$6),1))*
ROW($1:$6),0),ROW($1:$6))+1,1)*10^ROW($1:$6)/10)</f>
        <v>0</v>
      </c>
      <c r="O426" t="str">
        <f>feed!O1621</f>
        <v>Untapped</v>
      </c>
      <c r="P426" t="str">
        <f>feed!P1621</f>
        <v>None</v>
      </c>
      <c r="Q426" s="4">
        <f>IFERROR(LEFT(SUMPRODUCT(MID(0&amp;feed!R1621,LARGE(INDEX(ISNUMBER(--MID(feed!R1621,ROW($1:$6),1))*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ROW($1:$6),0),ROW($1:$6))+1,1)*10^ROW($1:$6)/10))-1)*1,TRIM(LEFT(SUMPRODUCT(MID(0&amp;feed!R1621,LARGE(INDEX(ISNUMBER(--MID(feed!R1621,ROW($1:$6),1))*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ROW($1:$6),0),ROW($1:$6))+1,1)*10^ROW($1:$6)/10))-1)))</f>
        <v>1617</v>
      </c>
      <c r="R426" s="5">
        <f>feed!V1621</f>
        <v>0</v>
      </c>
      <c r="S426" t="str">
        <f>feed!S1621</f>
        <v>http://blocgame.com/stats.php?id=60412</v>
      </c>
      <c r="T426" s="5" t="str">
        <f>feed!W1621</f>
        <v>Angelic</v>
      </c>
      <c r="U426" s="5" t="str">
        <f>feed!X1621</f>
        <v>2 Hundred Tons per month</v>
      </c>
      <c r="V426" s="5">
        <f>feed!Y1621</f>
        <v>0</v>
      </c>
    </row>
    <row r="427" spans="1:22" hidden="1" x14ac:dyDescent="0.25">
      <c r="A427" t="str">
        <f>feed!A1742</f>
        <v>Barx</v>
      </c>
      <c r="B427" t="str">
        <f>feed!B1742</f>
        <v>xkingbarx</v>
      </c>
      <c r="C427">
        <f>feed!K1742</f>
        <v>0</v>
      </c>
      <c r="D427">
        <f>SUMPRODUCT(MID(0&amp;feed!D1742,LARGE(INDEX(ISNUMBER(--MID(feed!D1742,ROW($1:$6),1))*
ROW($1:$6),0),ROW($1:$6))+1,1)*10^ROW($1:$6)/10)</f>
        <v>6</v>
      </c>
      <c r="E427">
        <f>SUMPRODUCT(MID(0&amp;feed!E1742,LARGE(INDEX(ISNUMBER(--MID(feed!E1742,ROW($1:$6),1))*
ROW($1:$6),0),ROW($1:$6))+1,1)*10^ROW($1:$6)/10)</f>
        <v>0</v>
      </c>
      <c r="F427" t="str">
        <f>feed!F1742</f>
        <v>First World War surplus</v>
      </c>
      <c r="G427">
        <f>SUMPRODUCT(MID(0&amp;feed!G1742,LARGE(INDEX(ISNUMBER(--MID(feed!G1742,ROW($1:$6),1))*
ROW($1:$6),0),ROW($1:$6))+1,1)*10^ROW($1:$6)/10)</f>
        <v>0</v>
      </c>
      <c r="H427">
        <f>ROUNDDOWN(G427/4, 0)</f>
        <v>0</v>
      </c>
      <c r="I427" t="str">
        <f>feed!H1742</f>
        <v>Elite</v>
      </c>
      <c r="J427">
        <f>SUMPRODUCT(MID(0&amp;feed!I1742,LARGE(INDEX(ISNUMBER(--MID(feed!I1742,ROW($1:$20),1))*
ROW($1:$20),0),ROW($1:$20))+1,1)*10^ROW($1:$20)/10)</f>
        <v>72</v>
      </c>
      <c r="K427">
        <f>SUMPRODUCT(MID(0&amp;feed!L1742,LARGE(INDEX(ISNUMBER(--MID(feed!L1742,ROW($1:$6),1))*
ROW($1:$6),0),ROW($1:$6))+1,1)*10^ROW($1:$6)/10)</f>
        <v>296</v>
      </c>
      <c r="L427">
        <f>SUMPRODUCT(MID(0&amp;feed!T1742,LARGE(INDEX(ISNUMBER(--MID(feed!T1742,ROW($1:$6),1))*
ROW($1:$6),0),ROW($1:$6))+1,1)*10^ROW($1:$6)/10)</f>
        <v>0</v>
      </c>
      <c r="M427" t="str">
        <f>feed!N1742</f>
        <v>Arabia</v>
      </c>
      <c r="N427">
        <f>SUMPRODUCT(MID(0&amp;feed!U1742,LARGE(INDEX(ISNUMBER(--MID(feed!U1742,ROW($1:$6),1))*
ROW($1:$6),0),ROW($1:$6))+1,1)*10^ROW($1:$6)/10)</f>
        <v>0</v>
      </c>
      <c r="O427" t="str">
        <f>feed!O1742</f>
        <v>Untapped</v>
      </c>
      <c r="P427" t="str">
        <f>feed!P1742</f>
        <v>None</v>
      </c>
      <c r="Q427" s="4">
        <f>IFERROR(LEFT(SUMPRODUCT(MID(0&amp;feed!R1742,LARGE(INDEX(ISNUMBER(--MID(feed!R1742,ROW($1:$6),1))*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ROW($1:$6),0),ROW($1:$6))+1,1)*10^ROW($1:$6)/10))-1)*1,TRIM(LEFT(SUMPRODUCT(MID(0&amp;feed!R1742,LARGE(INDEX(ISNUMBER(--MID(feed!R1742,ROW($1:$6),1))*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ROW($1:$6),0),ROW($1:$6))+1,1)*10^ROW($1:$6)/10))-1)))</f>
        <v>1601</v>
      </c>
      <c r="R427" s="5">
        <f>feed!V1742</f>
        <v>0</v>
      </c>
      <c r="S427" t="str">
        <f>feed!S1742</f>
        <v>http://blocgame.com/stats.php?id=60420</v>
      </c>
      <c r="T427" s="5" t="str">
        <f>feed!W1742</f>
        <v>Nice</v>
      </c>
      <c r="U427" s="5" t="str">
        <f>feed!X1742</f>
        <v>2 Hundred Tons per month</v>
      </c>
      <c r="V427" s="5">
        <f>feed!Y1742</f>
        <v>0</v>
      </c>
    </row>
    <row r="428" spans="1:22" hidden="1" x14ac:dyDescent="0.25">
      <c r="A428" t="str">
        <f>feed!A958</f>
        <v>stormageddon</v>
      </c>
      <c r="B428" t="str">
        <f>feed!B958</f>
        <v>striller</v>
      </c>
      <c r="C428">
        <f>feed!K958</f>
        <v>0</v>
      </c>
      <c r="D428">
        <f>SUMPRODUCT(MID(0&amp;feed!D958,LARGE(INDEX(ISNUMBER(--MID(feed!D958,ROW($1:$6),1))*
ROW($1:$6),0),ROW($1:$6))+1,1)*10^ROW($1:$6)/10)</f>
        <v>25</v>
      </c>
      <c r="E428">
        <f>SUMPRODUCT(MID(0&amp;feed!E958,LARGE(INDEX(ISNUMBER(--MID(feed!E958,ROW($1:$6),1))*
ROW($1:$6),0),ROW($1:$6))+1,1)*10^ROW($1:$6)/10)</f>
        <v>0</v>
      </c>
      <c r="F428" t="str">
        <f>feed!F958</f>
        <v>First World War surplus</v>
      </c>
      <c r="G428">
        <f>SUMPRODUCT(MID(0&amp;feed!G958,LARGE(INDEX(ISNUMBER(--MID(feed!G958,ROW($1:$6),1))*
ROW($1:$6),0),ROW($1:$6))+1,1)*10^ROW($1:$6)/10)</f>
        <v>0</v>
      </c>
      <c r="H428">
        <f>ROUNDDOWN(G428/4, 0)</f>
        <v>0</v>
      </c>
      <c r="I428" t="str">
        <f>feed!H958</f>
        <v>Elite</v>
      </c>
      <c r="J428">
        <f>SUMPRODUCT(MID(0&amp;feed!I958,LARGE(INDEX(ISNUMBER(--MID(feed!I958,ROW($1:$20),1))*
ROW($1:$20),0),ROW($1:$20))+1,1)*10^ROW($1:$20)/10)</f>
        <v>71</v>
      </c>
      <c r="K428">
        <f>SUMPRODUCT(MID(0&amp;feed!L958,LARGE(INDEX(ISNUMBER(--MID(feed!L958,ROW($1:$6),1))*
ROW($1:$6),0),ROW($1:$6))+1,1)*10^ROW($1:$6)/10)</f>
        <v>319</v>
      </c>
      <c r="L428">
        <f>SUMPRODUCT(MID(0&amp;feed!T958,LARGE(INDEX(ISNUMBER(--MID(feed!T958,ROW($1:$6),1))*
ROW($1:$6),0),ROW($1:$6))+1,1)*10^ROW($1:$6)/10)</f>
        <v>0</v>
      </c>
      <c r="M428" t="str">
        <f>feed!N958</f>
        <v>The Subcontinent</v>
      </c>
      <c r="N428">
        <f>SUMPRODUCT(MID(0&amp;feed!U958,LARGE(INDEX(ISNUMBER(--MID(feed!U958,ROW($1:$6),1))*
ROW($1:$6),0),ROW($1:$6))+1,1)*10^ROW($1:$6)/10)</f>
        <v>0</v>
      </c>
      <c r="O428" t="str">
        <f>feed!O958</f>
        <v>Untapped</v>
      </c>
      <c r="P428" t="str">
        <f>feed!P958</f>
        <v>None</v>
      </c>
      <c r="Q428" s="4">
        <f>IFERROR(LEFT(SUMPRODUCT(MID(0&amp;feed!R958,LARGE(INDEX(ISNUMBER(--MID(feed!R958,ROW($1:$6),1))*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ROW($1:$6),0),ROW($1:$6))+1,1)*10^ROW($1:$6)/10))-1)*1,TRIM(LEFT(SUMPRODUCT(MID(0&amp;feed!R958,LARGE(INDEX(ISNUMBER(--MID(feed!R958,ROW($1:$6),1))*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ROW($1:$6),0),ROW($1:$6))+1,1)*10^ROW($1:$6)/10))-1)))</f>
        <v>2000</v>
      </c>
      <c r="R428" s="5">
        <f>feed!V958</f>
        <v>0</v>
      </c>
      <c r="S428" t="str">
        <f>feed!S958</f>
        <v>http://blocgame.com/stats.php?id=364</v>
      </c>
      <c r="T428" s="5" t="str">
        <f>feed!W958</f>
        <v>Nice</v>
      </c>
      <c r="U428" s="5" t="str">
        <f>feed!X958</f>
        <v>2 Hundred Tons per month</v>
      </c>
      <c r="V428" s="5">
        <f>feed!Y958</f>
        <v>0</v>
      </c>
    </row>
    <row r="429" spans="1:22" hidden="1" x14ac:dyDescent="0.25">
      <c r="A429" t="str">
        <f>feed!A980</f>
        <v>Veitiz</v>
      </c>
      <c r="B429" t="str">
        <f>feed!B980</f>
        <v>Lee Marshalli</v>
      </c>
      <c r="C429">
        <f>feed!K980</f>
        <v>0</v>
      </c>
      <c r="D429">
        <f>SUMPRODUCT(MID(0&amp;feed!D980,LARGE(INDEX(ISNUMBER(--MID(feed!D980,ROW($1:$6),1))*
ROW($1:$6),0),ROW($1:$6))+1,1)*10^ROW($1:$6)/10)</f>
        <v>25</v>
      </c>
      <c r="E429">
        <f>SUMPRODUCT(MID(0&amp;feed!E980,LARGE(INDEX(ISNUMBER(--MID(feed!E980,ROW($1:$6),1))*
ROW($1:$6),0),ROW($1:$6))+1,1)*10^ROW($1:$6)/10)</f>
        <v>0</v>
      </c>
      <c r="F429" t="str">
        <f>feed!F980</f>
        <v>First World War surplus</v>
      </c>
      <c r="G429">
        <f>SUMPRODUCT(MID(0&amp;feed!G980,LARGE(INDEX(ISNUMBER(--MID(feed!G980,ROW($1:$6),1))*
ROW($1:$6),0),ROW($1:$6))+1,1)*10^ROW($1:$6)/10)</f>
        <v>0</v>
      </c>
      <c r="H429">
        <f>ROUNDDOWN(G429/4, 0)</f>
        <v>0</v>
      </c>
      <c r="I429" t="str">
        <f>feed!H980</f>
        <v>Elite</v>
      </c>
      <c r="J429">
        <f>SUMPRODUCT(MID(0&amp;feed!I980,LARGE(INDEX(ISNUMBER(--MID(feed!I980,ROW($1:$20),1))*
ROW($1:$20),0),ROW($1:$20))+1,1)*10^ROW($1:$20)/10)</f>
        <v>71</v>
      </c>
      <c r="K429">
        <f>SUMPRODUCT(MID(0&amp;feed!L980,LARGE(INDEX(ISNUMBER(--MID(feed!L980,ROW($1:$6),1))*
ROW($1:$6),0),ROW($1:$6))+1,1)*10^ROW($1:$6)/10)</f>
        <v>319</v>
      </c>
      <c r="L429">
        <f>SUMPRODUCT(MID(0&amp;feed!T980,LARGE(INDEX(ISNUMBER(--MID(feed!T980,ROW($1:$6),1))*
ROW($1:$6),0),ROW($1:$6))+1,1)*10^ROW($1:$6)/10)</f>
        <v>0</v>
      </c>
      <c r="M429" t="str">
        <f>feed!N980</f>
        <v>Egypt</v>
      </c>
      <c r="N429">
        <f>SUMPRODUCT(MID(0&amp;feed!U980,LARGE(INDEX(ISNUMBER(--MID(feed!U980,ROW($1:$6),1))*
ROW($1:$6),0),ROW($1:$6))+1,1)*10^ROW($1:$6)/10)</f>
        <v>0</v>
      </c>
      <c r="O429" t="str">
        <f>feed!O980</f>
        <v>Untapped</v>
      </c>
      <c r="P429" t="str">
        <f>feed!P980</f>
        <v>None</v>
      </c>
      <c r="Q429" s="4">
        <f>IFERROR(LEFT(SUMPRODUCT(MID(0&amp;feed!R980,LARGE(INDEX(ISNUMBER(--MID(feed!R980,ROW($1:$6),1))*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ROW($1:$6),0),ROW($1:$6))+1,1)*10^ROW($1:$6)/10))-1)*1,TRIM(LEFT(SUMPRODUCT(MID(0&amp;feed!R980,LARGE(INDEX(ISNUMBER(--MID(feed!R980,ROW($1:$6),1))*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ROW($1:$6),0),ROW($1:$6))+1,1)*10^ROW($1:$6)/10))-1)))</f>
        <v>2000</v>
      </c>
      <c r="R429" s="5">
        <f>feed!V980</f>
        <v>0</v>
      </c>
      <c r="S429" t="str">
        <f>feed!S980</f>
        <v>http://blocgame.com/stats.php?id=63101</v>
      </c>
      <c r="T429" s="5" t="str">
        <f>feed!W980</f>
        <v>Nice</v>
      </c>
      <c r="U429" s="5" t="str">
        <f>feed!X980</f>
        <v>2 Hundred Tons per month</v>
      </c>
      <c r="V429" s="5">
        <f>feed!Y980</f>
        <v>0</v>
      </c>
    </row>
    <row r="430" spans="1:22" hidden="1" x14ac:dyDescent="0.25">
      <c r="A430" t="str">
        <f>feed!A325</f>
        <v>Rinnia</v>
      </c>
      <c r="B430" t="str">
        <f>feed!B325</f>
        <v>rainierroitayam</v>
      </c>
      <c r="C430">
        <f>feed!K325</f>
        <v>0</v>
      </c>
      <c r="D430">
        <f>SUMPRODUCT(MID(0&amp;feed!D325,LARGE(INDEX(ISNUMBER(--MID(feed!D325,ROW($1:$6),1))*
ROW($1:$6),0),ROW($1:$6))+1,1)*10^ROW($1:$6)/10)</f>
        <v>9</v>
      </c>
      <c r="E430">
        <f>SUMPRODUCT(MID(0&amp;feed!E325,LARGE(INDEX(ISNUMBER(--MID(feed!E325,ROW($1:$6),1))*
ROW($1:$6),0),ROW($1:$6))+1,1)*10^ROW($1:$6)/10)</f>
        <v>0</v>
      </c>
      <c r="F430" t="str">
        <f>feed!F325</f>
        <v>Finest of the 19th century</v>
      </c>
      <c r="G430">
        <f>SUMPRODUCT(MID(0&amp;feed!G325,LARGE(INDEX(ISNUMBER(--MID(feed!G325,ROW($1:$6),1))*
ROW($1:$6),0),ROW($1:$6))+1,1)*10^ROW($1:$6)/10)</f>
        <v>0</v>
      </c>
      <c r="H430">
        <f>ROUNDDOWN(G430/4, 0)</f>
        <v>0</v>
      </c>
      <c r="I430" t="str">
        <f>feed!H325</f>
        <v>Standard</v>
      </c>
      <c r="J430">
        <f>SUMPRODUCT(MID(0&amp;feed!I325,LARGE(INDEX(ISNUMBER(--MID(feed!I325,ROW($1:$20),1))*
ROW($1:$20),0),ROW($1:$20))+1,1)*10^ROW($1:$20)/10)</f>
        <v>71</v>
      </c>
      <c r="K430">
        <f>SUMPRODUCT(MID(0&amp;feed!L325,LARGE(INDEX(ISNUMBER(--MID(feed!L325,ROW($1:$6),1))*
ROW($1:$6),0),ROW($1:$6))+1,1)*10^ROW($1:$6)/10)</f>
        <v>347</v>
      </c>
      <c r="L430">
        <f>SUMPRODUCT(MID(0&amp;feed!T325,LARGE(INDEX(ISNUMBER(--MID(feed!T325,ROW($1:$6),1))*
ROW($1:$6),0),ROW($1:$6))+1,1)*10^ROW($1:$6)/10)</f>
        <v>0</v>
      </c>
      <c r="M430" t="str">
        <f>feed!N325</f>
        <v>Mesoamerica</v>
      </c>
      <c r="N430">
        <f>SUMPRODUCT(MID(0&amp;feed!U325,LARGE(INDEX(ISNUMBER(--MID(feed!U325,ROW($1:$6),1))*
ROW($1:$6),0),ROW($1:$6))+1,1)*10^ROW($1:$6)/10)</f>
        <v>0</v>
      </c>
      <c r="O430" t="str">
        <f>feed!O325</f>
        <v>Untapped</v>
      </c>
      <c r="P430" t="str">
        <f>feed!P325</f>
        <v>None</v>
      </c>
      <c r="Q430" s="4">
        <f>IFERROR(LEFT(SUMPRODUCT(MID(0&amp;feed!R325,LARGE(INDEX(ISNUMBER(--MID(feed!R325,ROW($1:$6),1))*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ROW($1:$6),0),ROW($1:$6))+1,1)*10^ROW($1:$6)/10))-1)*1,TRIM(LEFT(SUMPRODUCT(MID(0&amp;feed!R325,LARGE(INDEX(ISNUMBER(--MID(feed!R325,ROW($1:$6),1))*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ROW($1:$6),0),ROW($1:$6))+1,1)*10^ROW($1:$6)/10))-1)))</f>
        <v>1980</v>
      </c>
      <c r="R430" s="5">
        <f>feed!V325</f>
        <v>0</v>
      </c>
      <c r="S430" t="str">
        <f>feed!S325</f>
        <v>http://blocgame.com/stats.php?id=63090</v>
      </c>
      <c r="T430" s="5" t="str">
        <f>feed!W325</f>
        <v>Nice</v>
      </c>
      <c r="U430" s="5" t="str">
        <f>feed!X325</f>
        <v>2 Hundred Tons per month</v>
      </c>
      <c r="V430" s="5">
        <f>feed!Y325</f>
        <v>0</v>
      </c>
    </row>
    <row r="431" spans="1:22" hidden="1" x14ac:dyDescent="0.25">
      <c r="A431" t="str">
        <f>feed!A979</f>
        <v>State of Islam</v>
      </c>
      <c r="B431" t="str">
        <f>feed!B979</f>
        <v>Abu Muhammad Al-Adnani</v>
      </c>
      <c r="C431">
        <f>feed!K979</f>
        <v>0</v>
      </c>
      <c r="D431">
        <f>SUMPRODUCT(MID(0&amp;feed!D979,LARGE(INDEX(ISNUMBER(--MID(feed!D979,ROW($1:$6),1))*
ROW($1:$6),0),ROW($1:$6))+1,1)*10^ROW($1:$6)/10)</f>
        <v>11</v>
      </c>
      <c r="E431">
        <f>SUMPRODUCT(MID(0&amp;feed!E979,LARGE(INDEX(ISNUMBER(--MID(feed!E979,ROW($1:$6),1))*
ROW($1:$6),0),ROW($1:$6))+1,1)*10^ROW($1:$6)/10)</f>
        <v>0</v>
      </c>
      <c r="F431" t="str">
        <f>feed!F979</f>
        <v>First World War surplus</v>
      </c>
      <c r="G431">
        <f>SUMPRODUCT(MID(0&amp;feed!G979,LARGE(INDEX(ISNUMBER(--MID(feed!G979,ROW($1:$6),1))*
ROW($1:$6),0),ROW($1:$6))+1,1)*10^ROW($1:$6)/10)</f>
        <v>0</v>
      </c>
      <c r="H431">
        <f>ROUNDDOWN(G431/4, 0)</f>
        <v>0</v>
      </c>
      <c r="I431" t="str">
        <f>feed!H979</f>
        <v>Elite</v>
      </c>
      <c r="J431">
        <f>SUMPRODUCT(MID(0&amp;feed!I979,LARGE(INDEX(ISNUMBER(--MID(feed!I979,ROW($1:$20),1))*
ROW($1:$20),0),ROW($1:$20))+1,1)*10^ROW($1:$20)/10)</f>
        <v>71</v>
      </c>
      <c r="K431">
        <f>SUMPRODUCT(MID(0&amp;feed!L979,LARGE(INDEX(ISNUMBER(--MID(feed!L979,ROW($1:$6),1))*
ROW($1:$6),0),ROW($1:$6))+1,1)*10^ROW($1:$6)/10)</f>
        <v>318</v>
      </c>
      <c r="L431">
        <f>SUMPRODUCT(MID(0&amp;feed!T979,LARGE(INDEX(ISNUMBER(--MID(feed!T979,ROW($1:$6),1))*
ROW($1:$6),0),ROW($1:$6))+1,1)*10^ROW($1:$6)/10)</f>
        <v>0</v>
      </c>
      <c r="M431" t="str">
        <f>feed!N979</f>
        <v>Mesopotamia</v>
      </c>
      <c r="N431">
        <f>SUMPRODUCT(MID(0&amp;feed!U979,LARGE(INDEX(ISNUMBER(--MID(feed!U979,ROW($1:$6),1))*
ROW($1:$6),0),ROW($1:$6))+1,1)*10^ROW($1:$6)/10)</f>
        <v>0</v>
      </c>
      <c r="O431" t="str">
        <f>feed!O979</f>
        <v>Untapped</v>
      </c>
      <c r="P431" t="str">
        <f>feed!P979</f>
        <v>None</v>
      </c>
      <c r="Q431" s="4">
        <f>IFERROR(LEFT(SUMPRODUCT(MID(0&amp;feed!R979,LARGE(INDEX(ISNUMBER(--MID(feed!R979,ROW($1:$6),1))*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ROW($1:$6),0),ROW($1:$6))+1,1)*10^ROW($1:$6)/10))-1)*1,TRIM(LEFT(SUMPRODUCT(MID(0&amp;feed!R979,LARGE(INDEX(ISNUMBER(--MID(feed!R979,ROW($1:$6),1))*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ROW($1:$6),0),ROW($1:$6))+1,1)*10^ROW($1:$6)/10))-1)))</f>
        <v>1960</v>
      </c>
      <c r="R431" s="5">
        <f>feed!V979</f>
        <v>0</v>
      </c>
      <c r="S431" t="str">
        <f>feed!S979</f>
        <v>http://blocgame.com/stats.php?id=63099</v>
      </c>
      <c r="T431" s="5" t="str">
        <f>feed!W979</f>
        <v>Nice</v>
      </c>
      <c r="U431" s="5" t="str">
        <f>feed!X979</f>
        <v>2 Hundred Tons per month</v>
      </c>
      <c r="V431" s="5">
        <f>feed!Y979</f>
        <v>0</v>
      </c>
    </row>
    <row r="432" spans="1:22" hidden="1" x14ac:dyDescent="0.25">
      <c r="A432" t="str">
        <f>feed!A276</f>
        <v>Satan kingdom</v>
      </c>
      <c r="B432" t="str">
        <f>feed!B276</f>
        <v>alistan1987</v>
      </c>
      <c r="C432">
        <f>feed!K276</f>
        <v>0</v>
      </c>
      <c r="D432">
        <f>SUMPRODUCT(MID(0&amp;feed!D276,LARGE(INDEX(ISNUMBER(--MID(feed!D276,ROW($1:$6),1))*
ROW($1:$6),0),ROW($1:$6))+1,1)*10^ROW($1:$6)/10)</f>
        <v>9</v>
      </c>
      <c r="E432">
        <f>SUMPRODUCT(MID(0&amp;feed!E276,LARGE(INDEX(ISNUMBER(--MID(feed!E276,ROW($1:$6),1))*
ROW($1:$6),0),ROW($1:$6))+1,1)*10^ROW($1:$6)/10)</f>
        <v>0</v>
      </c>
      <c r="F432" t="str">
        <f>feed!F276</f>
        <v>Finest of the 19th century</v>
      </c>
      <c r="G432">
        <f>SUMPRODUCT(MID(0&amp;feed!G276,LARGE(INDEX(ISNUMBER(--MID(feed!G276,ROW($1:$6),1))*
ROW($1:$6),0),ROW($1:$6))+1,1)*10^ROW($1:$6)/10)</f>
        <v>0</v>
      </c>
      <c r="H432">
        <f>ROUNDDOWN(G432/4, 0)</f>
        <v>0</v>
      </c>
      <c r="I432" t="str">
        <f>feed!H276</f>
        <v>Standard</v>
      </c>
      <c r="J432">
        <f>SUMPRODUCT(MID(0&amp;feed!I276,LARGE(INDEX(ISNUMBER(--MID(feed!I276,ROW($1:$20),1))*
ROW($1:$20),0),ROW($1:$20))+1,1)*10^ROW($1:$20)/10)</f>
        <v>71</v>
      </c>
      <c r="K432">
        <f>SUMPRODUCT(MID(0&amp;feed!L276,LARGE(INDEX(ISNUMBER(--MID(feed!L276,ROW($1:$6),1))*
ROW($1:$6),0),ROW($1:$6))+1,1)*10^ROW($1:$6)/10)</f>
        <v>349</v>
      </c>
      <c r="L432">
        <f>SUMPRODUCT(MID(0&amp;feed!T276,LARGE(INDEX(ISNUMBER(--MID(feed!T276,ROW($1:$6),1))*
ROW($1:$6),0),ROW($1:$6))+1,1)*10^ROW($1:$6)/10)</f>
        <v>0</v>
      </c>
      <c r="M432" t="str">
        <f>feed!N276</f>
        <v>East Indies</v>
      </c>
      <c r="N432">
        <f>SUMPRODUCT(MID(0&amp;feed!U276,LARGE(INDEX(ISNUMBER(--MID(feed!U276,ROW($1:$6),1))*
ROW($1:$6),0),ROW($1:$6))+1,1)*10^ROW($1:$6)/10)</f>
        <v>0</v>
      </c>
      <c r="O432" t="str">
        <f>feed!O276</f>
        <v>Untapped</v>
      </c>
      <c r="P432" t="str">
        <f>feed!P276</f>
        <v>None</v>
      </c>
      <c r="Q432" s="4">
        <f>IFERROR(LEFT(SUMPRODUCT(MID(0&amp;feed!R276,LARGE(INDEX(ISNUMBER(--MID(feed!R276,ROW($1:$6),1))*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ROW($1:$6),0),ROW($1:$6))+1,1)*10^ROW($1:$6)/10))-1)*1,TRIM(LEFT(SUMPRODUCT(MID(0&amp;feed!R276,LARGE(INDEX(ISNUMBER(--MID(feed!R276,ROW($1:$6),1))*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ROW($1:$6),0),ROW($1:$6))+1,1)*10^ROW($1:$6)/10))-1)))</f>
        <v>1666</v>
      </c>
      <c r="R432" s="5">
        <f>feed!V276</f>
        <v>0</v>
      </c>
      <c r="S432" t="str">
        <f>feed!S276</f>
        <v>http://blocgame.com/stats.php?id=60809</v>
      </c>
      <c r="T432" s="5" t="str">
        <f>feed!W276</f>
        <v>Nice</v>
      </c>
      <c r="U432" s="5" t="str">
        <f>feed!X276</f>
        <v>2 Hundred Tons per month</v>
      </c>
      <c r="V432" s="5">
        <f>feed!Y276</f>
        <v>0</v>
      </c>
    </row>
    <row r="433" spans="1:22" hidden="1" x14ac:dyDescent="0.25">
      <c r="A433" t="str">
        <f>feed!A1780</f>
        <v>Acme</v>
      </c>
      <c r="B433" t="str">
        <f>feed!B1780</f>
        <v>Meestar</v>
      </c>
      <c r="C433">
        <f>feed!K1780</f>
        <v>0</v>
      </c>
      <c r="D433">
        <f>SUMPRODUCT(MID(0&amp;feed!D1780,LARGE(INDEX(ISNUMBER(--MID(feed!D1780,ROW($1:$6),1))*
ROW($1:$6),0),ROW($1:$6))+1,1)*10^ROW($1:$6)/10)</f>
        <v>31</v>
      </c>
      <c r="E433">
        <f>SUMPRODUCT(MID(0&amp;feed!E1780,LARGE(INDEX(ISNUMBER(--MID(feed!E1780,ROW($1:$6),1))*
ROW($1:$6),0),ROW($1:$6))+1,1)*10^ROW($1:$6)/10)</f>
        <v>0</v>
      </c>
      <c r="F433" t="str">
        <f>feed!F1780</f>
        <v>First World War surplus</v>
      </c>
      <c r="G433">
        <f>SUMPRODUCT(MID(0&amp;feed!G1780,LARGE(INDEX(ISNUMBER(--MID(feed!G1780,ROW($1:$6),1))*
ROW($1:$6),0),ROW($1:$6))+1,1)*10^ROW($1:$6)/10)</f>
        <v>0</v>
      </c>
      <c r="H433">
        <f>ROUNDDOWN(G433/4, 0)</f>
        <v>0</v>
      </c>
      <c r="I433" t="str">
        <f>feed!H1780</f>
        <v>Good</v>
      </c>
      <c r="J433">
        <f>SUMPRODUCT(MID(0&amp;feed!I1780,LARGE(INDEX(ISNUMBER(--MID(feed!I1780,ROW($1:$20),1))*
ROW($1:$20),0),ROW($1:$20))+1,1)*10^ROW($1:$20)/10)</f>
        <v>70</v>
      </c>
      <c r="K433">
        <f>SUMPRODUCT(MID(0&amp;feed!L1780,LARGE(INDEX(ISNUMBER(--MID(feed!L1780,ROW($1:$6),1))*
ROW($1:$6),0),ROW($1:$6))+1,1)*10^ROW($1:$6)/10)</f>
        <v>290</v>
      </c>
      <c r="L433">
        <f>SUMPRODUCT(MID(0&amp;feed!T1780,LARGE(INDEX(ISNUMBER(--MID(feed!T1780,ROW($1:$6),1))*
ROW($1:$6),0),ROW($1:$6))+1,1)*10^ROW($1:$6)/10)</f>
        <v>0</v>
      </c>
      <c r="M433" t="str">
        <f>feed!N1780</f>
        <v>China</v>
      </c>
      <c r="N433">
        <f>SUMPRODUCT(MID(0&amp;feed!U1780,LARGE(INDEX(ISNUMBER(--MID(feed!U1780,ROW($1:$6),1))*
ROW($1:$6),0),ROW($1:$6))+1,1)*10^ROW($1:$6)/10)</f>
        <v>0</v>
      </c>
      <c r="O433" t="str">
        <f>feed!O1780</f>
        <v>Untapped</v>
      </c>
      <c r="P433" t="str">
        <f>feed!P1780</f>
        <v>None</v>
      </c>
      <c r="Q433" s="4">
        <f>IFERROR(LEFT(SUMPRODUCT(MID(0&amp;feed!R1780,LARGE(INDEX(ISNUMBER(--MID(feed!R1780,ROW($1:$6),1))*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ROW($1:$6),0),ROW($1:$6))+1,1)*10^ROW($1:$6)/10))-1)*1,TRIM(LEFT(SUMPRODUCT(MID(0&amp;feed!R1780,LARGE(INDEX(ISNUMBER(--MID(feed!R1780,ROW($1:$6),1))*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ROW($1:$6),0),ROW($1:$6))+1,1)*10^ROW($1:$6)/10))-1)))</f>
        <v>2020</v>
      </c>
      <c r="R433" s="5">
        <f>feed!V1780</f>
        <v>0</v>
      </c>
      <c r="S433" t="str">
        <f>feed!S1780</f>
        <v>http://blocgame.com/stats.php?id=63108</v>
      </c>
      <c r="T433" s="5" t="str">
        <f>feed!W1780</f>
        <v>Good</v>
      </c>
      <c r="U433" s="5" t="str">
        <f>feed!X1780</f>
        <v>2 Hundred Tons per month</v>
      </c>
      <c r="V433" s="5">
        <f>feed!Y1780</f>
        <v>0</v>
      </c>
    </row>
    <row r="434" spans="1:22" hidden="1" x14ac:dyDescent="0.25">
      <c r="A434" t="str">
        <f>feed!A400</f>
        <v>klapakistan</v>
      </c>
      <c r="B434" t="str">
        <f>feed!B400</f>
        <v>phoenix king</v>
      </c>
      <c r="C434">
        <f>feed!K400</f>
        <v>0</v>
      </c>
      <c r="D434">
        <f>SUMPRODUCT(MID(0&amp;feed!D400,LARGE(INDEX(ISNUMBER(--MID(feed!D400,ROW($1:$6),1))*
ROW($1:$6),0),ROW($1:$6))+1,1)*10^ROW($1:$6)/10)</f>
        <v>17</v>
      </c>
      <c r="E434">
        <f>SUMPRODUCT(MID(0&amp;feed!E400,LARGE(INDEX(ISNUMBER(--MID(feed!E400,ROW($1:$6),1))*
ROW($1:$6),0),ROW($1:$6))+1,1)*10^ROW($1:$6)/10)</f>
        <v>0</v>
      </c>
      <c r="F434" t="str">
        <f>feed!F400</f>
        <v>First World War surplus</v>
      </c>
      <c r="G434">
        <f>SUMPRODUCT(MID(0&amp;feed!G400,LARGE(INDEX(ISNUMBER(--MID(feed!G400,ROW($1:$6),1))*
ROW($1:$6),0),ROW($1:$6))+1,1)*10^ROW($1:$6)/10)</f>
        <v>0</v>
      </c>
      <c r="H434">
        <f>ROUNDDOWN(G434/4, 0)</f>
        <v>0</v>
      </c>
      <c r="I434" t="str">
        <f>feed!H400</f>
        <v>Good</v>
      </c>
      <c r="J434">
        <f>SUMPRODUCT(MID(0&amp;feed!I400,LARGE(INDEX(ISNUMBER(--MID(feed!I400,ROW($1:$20),1))*
ROW($1:$20),0),ROW($1:$20))+1,1)*10^ROW($1:$20)/10)</f>
        <v>70</v>
      </c>
      <c r="K434">
        <f>SUMPRODUCT(MID(0&amp;feed!L400,LARGE(INDEX(ISNUMBER(--MID(feed!L400,ROW($1:$6),1))*
ROW($1:$6),0),ROW($1:$6))+1,1)*10^ROW($1:$6)/10)</f>
        <v>336</v>
      </c>
      <c r="L434">
        <f>SUMPRODUCT(MID(0&amp;feed!T400,LARGE(INDEX(ISNUMBER(--MID(feed!T400,ROW($1:$6),1))*
ROW($1:$6),0),ROW($1:$6))+1,1)*10^ROW($1:$6)/10)</f>
        <v>0</v>
      </c>
      <c r="M434" t="str">
        <f>feed!N400</f>
        <v>China</v>
      </c>
      <c r="N434">
        <f>SUMPRODUCT(MID(0&amp;feed!U400,LARGE(INDEX(ISNUMBER(--MID(feed!U400,ROW($1:$6),1))*
ROW($1:$6),0),ROW($1:$6))+1,1)*10^ROW($1:$6)/10)</f>
        <v>0</v>
      </c>
      <c r="O434" t="str">
        <f>feed!O400</f>
        <v>Untapped</v>
      </c>
      <c r="P434" t="str">
        <f>feed!P400</f>
        <v>None</v>
      </c>
      <c r="Q434" s="4">
        <f>IFERROR(LEFT(SUMPRODUCT(MID(0&amp;feed!R400,LARGE(INDEX(ISNUMBER(--MID(feed!R400,ROW($1:$6),1))*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ROW($1:$6),0),ROW($1:$6))+1,1)*10^ROW($1:$6)/10))-1)*1,TRIM(LEFT(SUMPRODUCT(MID(0&amp;feed!R400,LARGE(INDEX(ISNUMBER(--MID(feed!R400,ROW($1:$6),1))*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ROW($1:$6),0),ROW($1:$6))+1,1)*10^ROW($1:$6)/10))-1)))</f>
        <v>2000</v>
      </c>
      <c r="R434" s="5">
        <f>feed!V400</f>
        <v>0</v>
      </c>
      <c r="S434" t="str">
        <f>feed!S400</f>
        <v>http://blocgame.com/stats.php?id=63047</v>
      </c>
      <c r="T434" s="5" t="str">
        <f>feed!W400</f>
        <v>Nice</v>
      </c>
      <c r="U434" s="5" t="str">
        <f>feed!X400</f>
        <v>2 Hundred Tons per month</v>
      </c>
      <c r="V434" s="5">
        <f>feed!Y400</f>
        <v>0</v>
      </c>
    </row>
    <row r="435" spans="1:22" hidden="1" x14ac:dyDescent="0.25">
      <c r="A435" t="str">
        <f>feed!A970</f>
        <v>Dovelantis</v>
      </c>
      <c r="B435" t="str">
        <f>feed!B970</f>
        <v>Kenneth Hon</v>
      </c>
      <c r="C435">
        <f>feed!K970</f>
        <v>0</v>
      </c>
      <c r="D435">
        <f>SUMPRODUCT(MID(0&amp;feed!D970,LARGE(INDEX(ISNUMBER(--MID(feed!D970,ROW($1:$6),1))*
ROW($1:$6),0),ROW($1:$6))+1,1)*10^ROW($1:$6)/10)</f>
        <v>20</v>
      </c>
      <c r="E435">
        <f>SUMPRODUCT(MID(0&amp;feed!E970,LARGE(INDEX(ISNUMBER(--MID(feed!E970,ROW($1:$6),1))*
ROW($1:$6),0),ROW($1:$6))+1,1)*10^ROW($1:$6)/10)</f>
        <v>0</v>
      </c>
      <c r="F435" t="str">
        <f>feed!F970</f>
        <v>Finest of the 19th century</v>
      </c>
      <c r="G435">
        <f>SUMPRODUCT(MID(0&amp;feed!G970,LARGE(INDEX(ISNUMBER(--MID(feed!G970,ROW($1:$6),1))*
ROW($1:$6),0),ROW($1:$6))+1,1)*10^ROW($1:$6)/10)</f>
        <v>0</v>
      </c>
      <c r="H435">
        <f>ROUNDDOWN(G435/4, 0)</f>
        <v>0</v>
      </c>
      <c r="I435" t="str">
        <f>feed!H970</f>
        <v>Standard</v>
      </c>
      <c r="J435">
        <f>SUMPRODUCT(MID(0&amp;feed!I970,LARGE(INDEX(ISNUMBER(--MID(feed!I970,ROW($1:$20),1))*
ROW($1:$20),0),ROW($1:$20))+1,1)*10^ROW($1:$20)/10)</f>
        <v>70</v>
      </c>
      <c r="K435">
        <f>SUMPRODUCT(MID(0&amp;feed!L970,LARGE(INDEX(ISNUMBER(--MID(feed!L970,ROW($1:$6),1))*
ROW($1:$6),0),ROW($1:$6))+1,1)*10^ROW($1:$6)/10)</f>
        <v>319</v>
      </c>
      <c r="L435">
        <f>SUMPRODUCT(MID(0&amp;feed!T970,LARGE(INDEX(ISNUMBER(--MID(feed!T970,ROW($1:$6),1))*
ROW($1:$6),0),ROW($1:$6))+1,1)*10^ROW($1:$6)/10)</f>
        <v>0</v>
      </c>
      <c r="M435" t="str">
        <f>feed!N970</f>
        <v>Pacific Rim</v>
      </c>
      <c r="N435">
        <f>SUMPRODUCT(MID(0&amp;feed!U970,LARGE(INDEX(ISNUMBER(--MID(feed!U970,ROW($1:$6),1))*
ROW($1:$6),0),ROW($1:$6))+1,1)*10^ROW($1:$6)/10)</f>
        <v>0</v>
      </c>
      <c r="O435" t="str">
        <f>feed!O970</f>
        <v>Untapped</v>
      </c>
      <c r="P435" t="str">
        <f>feed!P970</f>
        <v>None</v>
      </c>
      <c r="Q435" s="4">
        <f>IFERROR(LEFT(SUMPRODUCT(MID(0&amp;feed!R970,LARGE(INDEX(ISNUMBER(--MID(feed!R970,ROW($1:$6),1))*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ROW($1:$6),0),ROW($1:$6))+1,1)*10^ROW($1:$6)/10))-1)*1,TRIM(LEFT(SUMPRODUCT(MID(0&amp;feed!R970,LARGE(INDEX(ISNUMBER(--MID(feed!R970,ROW($1:$6),1))*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ROW($1:$6),0),ROW($1:$6))+1,1)*10^ROW($1:$6)/10))-1)))</f>
        <v>2000</v>
      </c>
      <c r="R435" s="5">
        <f>feed!V970</f>
        <v>0</v>
      </c>
      <c r="S435" t="str">
        <f>feed!S970</f>
        <v>http://blocgame.com/stats.php?id=51767</v>
      </c>
      <c r="T435" s="5" t="str">
        <f>feed!W970</f>
        <v>Nice</v>
      </c>
      <c r="U435" s="5" t="str">
        <f>feed!X970</f>
        <v>2 Hundred Tons per month</v>
      </c>
      <c r="V435" s="5">
        <f>feed!Y970</f>
        <v>0</v>
      </c>
    </row>
    <row r="436" spans="1:22" hidden="1" x14ac:dyDescent="0.25">
      <c r="A436" t="str">
        <f>feed!A981</f>
        <v>Romanian</v>
      </c>
      <c r="B436" t="str">
        <f>feed!B981</f>
        <v>Ceausescu</v>
      </c>
      <c r="C436">
        <f>feed!K981</f>
        <v>0</v>
      </c>
      <c r="D436">
        <f>SUMPRODUCT(MID(0&amp;feed!D981,LARGE(INDEX(ISNUMBER(--MID(feed!D981,ROW($1:$6),1))*
ROW($1:$6),0),ROW($1:$6))+1,1)*10^ROW($1:$6)/10)</f>
        <v>20</v>
      </c>
      <c r="E436">
        <f>SUMPRODUCT(MID(0&amp;feed!E981,LARGE(INDEX(ISNUMBER(--MID(feed!E981,ROW($1:$6),1))*
ROW($1:$6),0),ROW($1:$6))+1,1)*10^ROW($1:$6)/10)</f>
        <v>0</v>
      </c>
      <c r="F436" t="str">
        <f>feed!F981</f>
        <v>Finest of the 19th century</v>
      </c>
      <c r="G436">
        <f>SUMPRODUCT(MID(0&amp;feed!G981,LARGE(INDEX(ISNUMBER(--MID(feed!G981,ROW($1:$6),1))*
ROW($1:$6),0),ROW($1:$6))+1,1)*10^ROW($1:$6)/10)</f>
        <v>0</v>
      </c>
      <c r="H436">
        <f>ROUNDDOWN(G436/4, 0)</f>
        <v>0</v>
      </c>
      <c r="I436" t="str">
        <f>feed!H981</f>
        <v>Standard</v>
      </c>
      <c r="J436">
        <f>SUMPRODUCT(MID(0&amp;feed!I981,LARGE(INDEX(ISNUMBER(--MID(feed!I981,ROW($1:$20),1))*
ROW($1:$20),0),ROW($1:$20))+1,1)*10^ROW($1:$20)/10)</f>
        <v>70</v>
      </c>
      <c r="K436">
        <f>SUMPRODUCT(MID(0&amp;feed!L981,LARGE(INDEX(ISNUMBER(--MID(feed!L981,ROW($1:$6),1))*
ROW($1:$6),0),ROW($1:$6))+1,1)*10^ROW($1:$6)/10)</f>
        <v>319</v>
      </c>
      <c r="L436">
        <f>SUMPRODUCT(MID(0&amp;feed!T981,LARGE(INDEX(ISNUMBER(--MID(feed!T981,ROW($1:$6),1))*
ROW($1:$6),0),ROW($1:$6))+1,1)*10^ROW($1:$6)/10)</f>
        <v>0</v>
      </c>
      <c r="M436" t="str">
        <f>feed!N981</f>
        <v>Mesopotamia</v>
      </c>
      <c r="N436">
        <f>SUMPRODUCT(MID(0&amp;feed!U981,LARGE(INDEX(ISNUMBER(--MID(feed!U981,ROW($1:$6),1))*
ROW($1:$6),0),ROW($1:$6))+1,1)*10^ROW($1:$6)/10)</f>
        <v>0</v>
      </c>
      <c r="O436" t="str">
        <f>feed!O981</f>
        <v>Untapped</v>
      </c>
      <c r="P436" t="str">
        <f>feed!P981</f>
        <v>None</v>
      </c>
      <c r="Q436" s="4">
        <f>IFERROR(LEFT(SUMPRODUCT(MID(0&amp;feed!R981,LARGE(INDEX(ISNUMBER(--MID(feed!R981,ROW($1:$6),1))*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ROW($1:$6),0),ROW($1:$6))+1,1)*10^ROW($1:$6)/10))-1)*1,TRIM(LEFT(SUMPRODUCT(MID(0&amp;feed!R981,LARGE(INDEX(ISNUMBER(--MID(feed!R981,ROW($1:$6),1))*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ROW($1:$6),0),ROW($1:$6))+1,1)*10^ROW($1:$6)/10))-1)))</f>
        <v>2000</v>
      </c>
      <c r="R436" s="5">
        <f>feed!V981</f>
        <v>0</v>
      </c>
      <c r="S436" t="str">
        <f>feed!S981</f>
        <v>http://blocgame.com/stats.php?id=63102</v>
      </c>
      <c r="T436" s="5" t="str">
        <f>feed!W981</f>
        <v>Nice</v>
      </c>
      <c r="U436" s="5" t="str">
        <f>feed!X981</f>
        <v>2 Hundred Tons per month</v>
      </c>
      <c r="V436" s="5">
        <f>feed!Y981</f>
        <v>0</v>
      </c>
    </row>
    <row r="437" spans="1:22" hidden="1" x14ac:dyDescent="0.25">
      <c r="A437" t="str">
        <f>feed!A1977</f>
        <v>Perthro</v>
      </c>
      <c r="B437" t="str">
        <f>feed!B1977</f>
        <v>Nadir Spitfire Shah</v>
      </c>
      <c r="C437">
        <f>feed!K1977</f>
        <v>0</v>
      </c>
      <c r="D437">
        <f>SUMPRODUCT(MID(0&amp;feed!D1977,LARGE(INDEX(ISNUMBER(--MID(feed!D1977,ROW($1:$6),1))*
ROW($1:$6),0),ROW($1:$6))+1,1)*10^ROW($1:$6)/10)</f>
        <v>9</v>
      </c>
      <c r="E437">
        <f>SUMPRODUCT(MID(0&amp;feed!E1977,LARGE(INDEX(ISNUMBER(--MID(feed!E1977,ROW($1:$6),1))*
ROW($1:$6),0),ROW($1:$6))+1,1)*10^ROW($1:$6)/10)</f>
        <v>0</v>
      </c>
      <c r="F437" t="str">
        <f>feed!F1977</f>
        <v>Finest of the 19th century</v>
      </c>
      <c r="G437">
        <f>SUMPRODUCT(MID(0&amp;feed!G1977,LARGE(INDEX(ISNUMBER(--MID(feed!G1977,ROW($1:$6),1))*
ROW($1:$6),0),ROW($1:$6))+1,1)*10^ROW($1:$6)/10)</f>
        <v>0</v>
      </c>
      <c r="H437">
        <f>ROUNDDOWN(G437/4, 0)</f>
        <v>0</v>
      </c>
      <c r="I437" t="str">
        <f>feed!H1977</f>
        <v>Standard</v>
      </c>
      <c r="J437">
        <f>SUMPRODUCT(MID(0&amp;feed!I1977,LARGE(INDEX(ISNUMBER(--MID(feed!I1977,ROW($1:$20),1))*
ROW($1:$20),0),ROW($1:$20))+1,1)*10^ROW($1:$20)/10)</f>
        <v>70</v>
      </c>
      <c r="K437">
        <f>SUMPRODUCT(MID(0&amp;feed!L1977,LARGE(INDEX(ISNUMBER(--MID(feed!L1977,ROW($1:$6),1))*
ROW($1:$6),0),ROW($1:$6))+1,1)*10^ROW($1:$6)/10)</f>
        <v>282</v>
      </c>
      <c r="L437">
        <f>SUMPRODUCT(MID(0&amp;feed!T1977,LARGE(INDEX(ISNUMBER(--MID(feed!T1977,ROW($1:$6),1))*
ROW($1:$6),0),ROW($1:$6))+1,1)*10^ROW($1:$6)/10)</f>
        <v>0</v>
      </c>
      <c r="M437" t="str">
        <f>feed!N1977</f>
        <v>Persia</v>
      </c>
      <c r="N437">
        <f>SUMPRODUCT(MID(0&amp;feed!U1977,LARGE(INDEX(ISNUMBER(--MID(feed!U1977,ROW($1:$6),1))*
ROW($1:$6),0),ROW($1:$6))+1,1)*10^ROW($1:$6)/10)</f>
        <v>0</v>
      </c>
      <c r="O437" t="str">
        <f>feed!O1977</f>
        <v>Untapped</v>
      </c>
      <c r="P437" t="str">
        <f>feed!P1977</f>
        <v>None</v>
      </c>
      <c r="Q437" s="4">
        <f>IFERROR(LEFT(SUMPRODUCT(MID(0&amp;feed!R1977,LARGE(INDEX(ISNUMBER(--MID(feed!R1977,ROW($1:$6),1))*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ROW($1:$6),0),ROW($1:$6))+1,1)*10^ROW($1:$6)/10))-1)*1,TRIM(LEFT(SUMPRODUCT(MID(0&amp;feed!R1977,LARGE(INDEX(ISNUMBER(--MID(feed!R1977,ROW($1:$6),1))*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ROW($1:$6),0),ROW($1:$6))+1,1)*10^ROW($1:$6)/10))-1)))</f>
        <v>1633</v>
      </c>
      <c r="R437" s="5">
        <f>feed!V1977</f>
        <v>0</v>
      </c>
      <c r="S437" t="str">
        <f>feed!S1977</f>
        <v>http://blocgame.com/stats.php?id=50936</v>
      </c>
      <c r="T437" s="5" t="str">
        <f>feed!W1977</f>
        <v>Nice</v>
      </c>
      <c r="U437" s="5" t="str">
        <f>feed!X1977</f>
        <v>2 Hundred Tons per month</v>
      </c>
      <c r="V437" s="5">
        <f>feed!Y1977</f>
        <v>0</v>
      </c>
    </row>
    <row r="438" spans="1:22" hidden="1" x14ac:dyDescent="0.25">
      <c r="A438" t="str">
        <f>feed!A383</f>
        <v>BlackPowers</v>
      </c>
      <c r="B438" t="str">
        <f>feed!B383</f>
        <v>Declan Power</v>
      </c>
      <c r="C438">
        <f>feed!K383</f>
        <v>0</v>
      </c>
      <c r="D438">
        <f>SUMPRODUCT(MID(0&amp;feed!D383,LARGE(INDEX(ISNUMBER(--MID(feed!D383,ROW($1:$6),1))*
ROW($1:$6),0),ROW($1:$6))+1,1)*10^ROW($1:$6)/10)</f>
        <v>3</v>
      </c>
      <c r="E438">
        <f>SUMPRODUCT(MID(0&amp;feed!E383,LARGE(INDEX(ISNUMBER(--MID(feed!E383,ROW($1:$6),1))*
ROW($1:$6),0),ROW($1:$6))+1,1)*10^ROW($1:$6)/10)</f>
        <v>0</v>
      </c>
      <c r="F438" t="str">
        <f>feed!F383</f>
        <v>Finest of the 19th century</v>
      </c>
      <c r="G438">
        <f>SUMPRODUCT(MID(0&amp;feed!G383,LARGE(INDEX(ISNUMBER(--MID(feed!G383,ROW($1:$6),1))*
ROW($1:$6),0),ROW($1:$6))+1,1)*10^ROW($1:$6)/10)</f>
        <v>0</v>
      </c>
      <c r="H438">
        <f>ROUNDDOWN(G438/4, 0)</f>
        <v>0</v>
      </c>
      <c r="I438" t="str">
        <f>feed!H383</f>
        <v>Standard</v>
      </c>
      <c r="J438">
        <f>SUMPRODUCT(MID(0&amp;feed!I383,LARGE(INDEX(ISNUMBER(--MID(feed!I383,ROW($1:$20),1))*
ROW($1:$20),0),ROW($1:$20))+1,1)*10^ROW($1:$20)/10)</f>
        <v>70</v>
      </c>
      <c r="K438">
        <f>SUMPRODUCT(MID(0&amp;feed!L383,LARGE(INDEX(ISNUMBER(--MID(feed!L383,ROW($1:$6),1))*
ROW($1:$6),0),ROW($1:$6))+1,1)*10^ROW($1:$6)/10)</f>
        <v>350</v>
      </c>
      <c r="L438">
        <f>SUMPRODUCT(MID(0&amp;feed!T383,LARGE(INDEX(ISNUMBER(--MID(feed!T383,ROW($1:$6),1))*
ROW($1:$6),0),ROW($1:$6))+1,1)*10^ROW($1:$6)/10)</f>
        <v>0</v>
      </c>
      <c r="M438" t="str">
        <f>feed!N383</f>
        <v>Egypt</v>
      </c>
      <c r="N438">
        <f>SUMPRODUCT(MID(0&amp;feed!U383,LARGE(INDEX(ISNUMBER(--MID(feed!U383,ROW($1:$6),1))*
ROW($1:$6),0),ROW($1:$6))+1,1)*10^ROW($1:$6)/10)</f>
        <v>0</v>
      </c>
      <c r="O438" t="str">
        <f>feed!O383</f>
        <v>Untapped</v>
      </c>
      <c r="P438" t="str">
        <f>feed!P383</f>
        <v>None</v>
      </c>
      <c r="Q438" s="4">
        <f>IFERROR(LEFT(SUMPRODUCT(MID(0&amp;feed!R383,LARGE(INDEX(ISNUMBER(--MID(feed!R383,ROW($1:$6),1))*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ROW($1:$6),0),ROW($1:$6))+1,1)*10^ROW($1:$6)/10))-1)*1,TRIM(LEFT(SUMPRODUCT(MID(0&amp;feed!R383,LARGE(INDEX(ISNUMBER(--MID(feed!R383,ROW($1:$6),1))*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ROW($1:$6),0),ROW($1:$6))+1,1)*10^ROW($1:$6)/10))-1)))</f>
        <v>1633</v>
      </c>
      <c r="R438" s="5">
        <f>feed!V383</f>
        <v>0</v>
      </c>
      <c r="S438" t="str">
        <f>feed!S383</f>
        <v>http://blocgame.com/stats.php?id=57639</v>
      </c>
      <c r="T438" s="5" t="str">
        <f>feed!W383</f>
        <v>Angelic</v>
      </c>
      <c r="U438" s="5" t="str">
        <f>feed!X383</f>
        <v>2 Hundred Tons per month</v>
      </c>
      <c r="V438" s="5">
        <f>feed!Y383</f>
        <v>0</v>
      </c>
    </row>
    <row r="439" spans="1:22" hidden="1" x14ac:dyDescent="0.25">
      <c r="A439" t="str">
        <f>feed!A1877</f>
        <v>Nova Rhodesia</v>
      </c>
      <c r="B439" t="str">
        <f>feed!B1877</f>
        <v>robertbruce</v>
      </c>
      <c r="C439">
        <f>feed!K1877</f>
        <v>0</v>
      </c>
      <c r="D439">
        <f>SUMPRODUCT(MID(0&amp;feed!D1877,LARGE(INDEX(ISNUMBER(--MID(feed!D1877,ROW($1:$6),1))*
ROW($1:$6),0),ROW($1:$6))+1,1)*10^ROW($1:$6)/10)</f>
        <v>8</v>
      </c>
      <c r="E439">
        <f>SUMPRODUCT(MID(0&amp;feed!E1877,LARGE(INDEX(ISNUMBER(--MID(feed!E1877,ROW($1:$6),1))*
ROW($1:$6),0),ROW($1:$6))+1,1)*10^ROW($1:$6)/10)</f>
        <v>0</v>
      </c>
      <c r="F439" t="str">
        <f>feed!F1877</f>
        <v>Finest of the 19th century</v>
      </c>
      <c r="G439">
        <f>SUMPRODUCT(MID(0&amp;feed!G1877,LARGE(INDEX(ISNUMBER(--MID(feed!G1877,ROW($1:$6),1))*
ROW($1:$6),0),ROW($1:$6))+1,1)*10^ROW($1:$6)/10)</f>
        <v>0</v>
      </c>
      <c r="H439">
        <f>ROUNDDOWN(G439/4, 0)</f>
        <v>0</v>
      </c>
      <c r="I439" t="str">
        <f>feed!H1877</f>
        <v>Standard</v>
      </c>
      <c r="J439">
        <f>SUMPRODUCT(MID(0&amp;feed!I1877,LARGE(INDEX(ISNUMBER(--MID(feed!I1877,ROW($1:$20),1))*
ROW($1:$20),0),ROW($1:$20))+1,1)*10^ROW($1:$20)/10)</f>
        <v>70</v>
      </c>
      <c r="K439">
        <f>SUMPRODUCT(MID(0&amp;feed!L1877,LARGE(INDEX(ISNUMBER(--MID(feed!L1877,ROW($1:$6),1))*
ROW($1:$6),0),ROW($1:$6))+1,1)*10^ROW($1:$6)/10)</f>
        <v>277</v>
      </c>
      <c r="L439">
        <f>SUMPRODUCT(MID(0&amp;feed!T1877,LARGE(INDEX(ISNUMBER(--MID(feed!T1877,ROW($1:$6),1))*
ROW($1:$6),0),ROW($1:$6))+1,1)*10^ROW($1:$6)/10)</f>
        <v>0</v>
      </c>
      <c r="M439" t="str">
        <f>feed!N1877</f>
        <v>Southern Africa</v>
      </c>
      <c r="N439">
        <f>SUMPRODUCT(MID(0&amp;feed!U1877,LARGE(INDEX(ISNUMBER(--MID(feed!U1877,ROW($1:$6),1))*
ROW($1:$6),0),ROW($1:$6))+1,1)*10^ROW($1:$6)/10)</f>
        <v>0</v>
      </c>
      <c r="O439" t="str">
        <f>feed!O1877</f>
        <v>Untapped</v>
      </c>
      <c r="P439" t="str">
        <f>feed!P1877</f>
        <v>None</v>
      </c>
      <c r="Q439" s="4">
        <f>IFERROR(LEFT(SUMPRODUCT(MID(0&amp;feed!R1877,LARGE(INDEX(ISNUMBER(--MID(feed!R1877,ROW($1:$6),1))*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ROW($1:$6),0),ROW($1:$6))+1,1)*10^ROW($1:$6)/10))-1)*1,TRIM(LEFT(SUMPRODUCT(MID(0&amp;feed!R1877,LARGE(INDEX(ISNUMBER(--MID(feed!R1877,ROW($1:$6),1))*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ROW($1:$6),0),ROW($1:$6))+1,1)*10^ROW($1:$6)/10))-1)))</f>
        <v>1633</v>
      </c>
      <c r="R439" s="5">
        <f>feed!V1877</f>
        <v>0</v>
      </c>
      <c r="S439" t="str">
        <f>feed!S1877</f>
        <v>http://blocgame.com/stats.php?id=51033</v>
      </c>
      <c r="T439" s="5" t="str">
        <f>feed!W1877</f>
        <v>Nice</v>
      </c>
      <c r="U439" s="5" t="str">
        <f>feed!X1877</f>
        <v>2 Hundred Tons per month</v>
      </c>
      <c r="V439" s="5">
        <f>feed!Y1877</f>
        <v>0</v>
      </c>
    </row>
    <row r="440" spans="1:22" hidden="1" x14ac:dyDescent="0.25">
      <c r="A440" t="str">
        <f>feed!A790</f>
        <v>Candlevania</v>
      </c>
      <c r="B440" t="str">
        <f>feed!B790</f>
        <v>Joseph Franklin Adams</v>
      </c>
      <c r="C440">
        <f>feed!K790</f>
        <v>0</v>
      </c>
      <c r="D440">
        <f>SUMPRODUCT(MID(0&amp;feed!D790,LARGE(INDEX(ISNUMBER(--MID(feed!D790,ROW($1:$6),1))*
ROW($1:$6),0),ROW($1:$6))+1,1)*10^ROW($1:$6)/10)</f>
        <v>22</v>
      </c>
      <c r="E440">
        <f>SUMPRODUCT(MID(0&amp;feed!E790,LARGE(INDEX(ISNUMBER(--MID(feed!E790,ROW($1:$6),1))*
ROW($1:$6),0),ROW($1:$6))+1,1)*10^ROW($1:$6)/10)</f>
        <v>0</v>
      </c>
      <c r="F440" t="str">
        <f>feed!F790</f>
        <v>Finest of the 19th century</v>
      </c>
      <c r="G440">
        <f>SUMPRODUCT(MID(0&amp;feed!G790,LARGE(INDEX(ISNUMBER(--MID(feed!G790,ROW($1:$6),1))*
ROW($1:$6),0),ROW($1:$6))+1,1)*10^ROW($1:$6)/10)</f>
        <v>0</v>
      </c>
      <c r="H440">
        <f>ROUNDDOWN(G440/4, 0)</f>
        <v>0</v>
      </c>
      <c r="I440" t="str">
        <f>feed!H790</f>
        <v>Poor</v>
      </c>
      <c r="J440">
        <f>SUMPRODUCT(MID(0&amp;feed!I790,LARGE(INDEX(ISNUMBER(--MID(feed!I790,ROW($1:$20),1))*
ROW($1:$20),0),ROW($1:$20))+1,1)*10^ROW($1:$20)/10)</f>
        <v>69</v>
      </c>
      <c r="K440">
        <f>SUMPRODUCT(MID(0&amp;feed!L790,LARGE(INDEX(ISNUMBER(--MID(feed!L790,ROW($1:$6),1))*
ROW($1:$6),0),ROW($1:$6))+1,1)*10^ROW($1:$6)/10)</f>
        <v>326</v>
      </c>
      <c r="L440">
        <f>SUMPRODUCT(MID(0&amp;feed!T790,LARGE(INDEX(ISNUMBER(--MID(feed!T790,ROW($1:$6),1))*
ROW($1:$6),0),ROW($1:$6))+1,1)*10^ROW($1:$6)/10)</f>
        <v>0</v>
      </c>
      <c r="M440" t="str">
        <f>feed!N790</f>
        <v>East Indies</v>
      </c>
      <c r="N440">
        <f>SUMPRODUCT(MID(0&amp;feed!U790,LARGE(INDEX(ISNUMBER(--MID(feed!U790,ROW($1:$6),1))*
ROW($1:$6),0),ROW($1:$6))+1,1)*10^ROW($1:$6)/10)</f>
        <v>0</v>
      </c>
      <c r="O440" t="str">
        <f>feed!O790</f>
        <v>Untapped</v>
      </c>
      <c r="P440" t="str">
        <f>feed!P790</f>
        <v>None</v>
      </c>
      <c r="Q440" s="4">
        <f>IFERROR(LEFT(SUMPRODUCT(MID(0&amp;feed!R790,LARGE(INDEX(ISNUMBER(--MID(feed!R790,ROW($1:$6),1))*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ROW($1:$6),0),ROW($1:$6))+1,1)*10^ROW($1:$6)/10))-1)*1,TRIM(LEFT(SUMPRODUCT(MID(0&amp;feed!R790,LARGE(INDEX(ISNUMBER(--MID(feed!R790,ROW($1:$6),1))*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ROW($1:$6),0),ROW($1:$6))+1,1)*10^ROW($1:$6)/10))-1)))</f>
        <v>2000</v>
      </c>
      <c r="R440" s="5">
        <f>feed!V790</f>
        <v>0</v>
      </c>
      <c r="S440" t="str">
        <f>feed!S790</f>
        <v>http://blocgame.com/stats.php?id=63109</v>
      </c>
      <c r="T440" s="5" t="str">
        <f>feed!W790</f>
        <v>Nice</v>
      </c>
      <c r="U440" s="5" t="str">
        <f>feed!X790</f>
        <v>2 Hundred Tons per month</v>
      </c>
      <c r="V440" s="5">
        <f>feed!Y790</f>
        <v>0</v>
      </c>
    </row>
    <row r="441" spans="1:22" hidden="1" x14ac:dyDescent="0.25">
      <c r="A441" t="str">
        <f>feed!A621</f>
        <v>The Kebabtopol</v>
      </c>
      <c r="B441" t="str">
        <f>feed!B621</f>
        <v>Ghaddafini</v>
      </c>
      <c r="C441">
        <f>feed!K621</f>
        <v>0</v>
      </c>
      <c r="D441">
        <f>SUMPRODUCT(MID(0&amp;feed!D621,LARGE(INDEX(ISNUMBER(--MID(feed!D621,ROW($1:$6),1))*
ROW($1:$6),0),ROW($1:$6))+1,1)*10^ROW($1:$6)/10)</f>
        <v>20</v>
      </c>
      <c r="E441">
        <f>SUMPRODUCT(MID(0&amp;feed!E621,LARGE(INDEX(ISNUMBER(--MID(feed!E621,ROW($1:$6),1))*
ROW($1:$6),0),ROW($1:$6))+1,1)*10^ROW($1:$6)/10)</f>
        <v>0</v>
      </c>
      <c r="F441" t="str">
        <f>feed!F621</f>
        <v>Finest of the 19th century</v>
      </c>
      <c r="G441">
        <f>SUMPRODUCT(MID(0&amp;feed!G621,LARGE(INDEX(ISNUMBER(--MID(feed!G621,ROW($1:$6),1))*
ROW($1:$6),0),ROW($1:$6))+1,1)*10^ROW($1:$6)/10)</f>
        <v>0</v>
      </c>
      <c r="H441">
        <f>ROUNDDOWN(G441/4, 0)</f>
        <v>0</v>
      </c>
      <c r="I441" t="str">
        <f>feed!H621</f>
        <v>Standard</v>
      </c>
      <c r="J441">
        <f>SUMPRODUCT(MID(0&amp;feed!I621,LARGE(INDEX(ISNUMBER(--MID(feed!I621,ROW($1:$20),1))*
ROW($1:$20),0),ROW($1:$20))+1,1)*10^ROW($1:$20)/10)</f>
        <v>68</v>
      </c>
      <c r="K441">
        <f>SUMPRODUCT(MID(0&amp;feed!L621,LARGE(INDEX(ISNUMBER(--MID(feed!L621,ROW($1:$6),1))*
ROW($1:$6),0),ROW($1:$6))+1,1)*10^ROW($1:$6)/10)</f>
        <v>320</v>
      </c>
      <c r="L441">
        <f>SUMPRODUCT(MID(0&amp;feed!T621,LARGE(INDEX(ISNUMBER(--MID(feed!T621,ROW($1:$6),1))*
ROW($1:$6),0),ROW($1:$6))+1,1)*10^ROW($1:$6)/10)</f>
        <v>0</v>
      </c>
      <c r="M441" t="str">
        <f>feed!N621</f>
        <v>Indochina</v>
      </c>
      <c r="N441">
        <f>SUMPRODUCT(MID(0&amp;feed!U621,LARGE(INDEX(ISNUMBER(--MID(feed!U621,ROW($1:$6),1))*
ROW($1:$6),0),ROW($1:$6))+1,1)*10^ROW($1:$6)/10)</f>
        <v>0</v>
      </c>
      <c r="O441" t="str">
        <f>feed!O621</f>
        <v>Untapped</v>
      </c>
      <c r="P441" t="str">
        <f>feed!P621</f>
        <v>None</v>
      </c>
      <c r="Q441" s="4">
        <f>IFERROR(LEFT(SUMPRODUCT(MID(0&amp;feed!R621,LARGE(INDEX(ISNUMBER(--MID(feed!R621,ROW($1:$6),1))*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ROW($1:$6),0),ROW($1:$6))+1,1)*10^ROW($1:$6)/10))-1)*1,TRIM(LEFT(SUMPRODUCT(MID(0&amp;feed!R621,LARGE(INDEX(ISNUMBER(--MID(feed!R621,ROW($1:$6),1))*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ROW($1:$6),0),ROW($1:$6))+1,1)*10^ROW($1:$6)/10))-1)))</f>
        <v>2000</v>
      </c>
      <c r="R441" s="5">
        <f>feed!V621</f>
        <v>0</v>
      </c>
      <c r="S441" t="str">
        <f>feed!S621</f>
        <v>http://blocgame.com/stats.php?id=40117</v>
      </c>
      <c r="T441" s="5" t="str">
        <f>feed!W621</f>
        <v>Angelic</v>
      </c>
      <c r="U441" s="5" t="str">
        <f>feed!X621</f>
        <v>2 Hundred Tons per month</v>
      </c>
      <c r="V441" s="5">
        <f>feed!Y621</f>
        <v>0</v>
      </c>
    </row>
    <row r="442" spans="1:22" hidden="1" x14ac:dyDescent="0.25">
      <c r="A442" t="str">
        <f>feed!A1476</f>
        <v>Iraqistan</v>
      </c>
      <c r="B442" t="str">
        <f>feed!B1476</f>
        <v>PerryGriggs</v>
      </c>
      <c r="C442">
        <f>feed!K1476</f>
        <v>0</v>
      </c>
      <c r="D442">
        <f>SUMPRODUCT(MID(0&amp;feed!D1476,LARGE(INDEX(ISNUMBER(--MID(feed!D1476,ROW($1:$6),1))*
ROW($1:$6),0),ROW($1:$6))+1,1)*10^ROW($1:$6)/10)</f>
        <v>7</v>
      </c>
      <c r="E442">
        <f>SUMPRODUCT(MID(0&amp;feed!E1476,LARGE(INDEX(ISNUMBER(--MID(feed!E1476,ROW($1:$6),1))*
ROW($1:$6),0),ROW($1:$6))+1,1)*10^ROW($1:$6)/10)</f>
        <v>0</v>
      </c>
      <c r="F442" t="str">
        <f>feed!F1476</f>
        <v>Finest of the 19th century</v>
      </c>
      <c r="G442">
        <f>SUMPRODUCT(MID(0&amp;feed!G1476,LARGE(INDEX(ISNUMBER(--MID(feed!G1476,ROW($1:$6),1))*
ROW($1:$6),0),ROW($1:$6))+1,1)*10^ROW($1:$6)/10)</f>
        <v>0</v>
      </c>
      <c r="H442">
        <f>ROUNDDOWN(G442/4, 0)</f>
        <v>0</v>
      </c>
      <c r="I442" t="str">
        <f>feed!H1476</f>
        <v>Standard</v>
      </c>
      <c r="J442">
        <f>SUMPRODUCT(MID(0&amp;feed!I1476,LARGE(INDEX(ISNUMBER(--MID(feed!I1476,ROW($1:$20),1))*
ROW($1:$20),0),ROW($1:$20))+1,1)*10^ROW($1:$20)/10)</f>
        <v>68</v>
      </c>
      <c r="K442">
        <f>SUMPRODUCT(MID(0&amp;feed!L1476,LARGE(INDEX(ISNUMBER(--MID(feed!L1476,ROW($1:$6),1))*
ROW($1:$6),0),ROW($1:$6))+1,1)*10^ROW($1:$6)/10)</f>
        <v>308</v>
      </c>
      <c r="L442">
        <f>SUMPRODUCT(MID(0&amp;feed!T1476,LARGE(INDEX(ISNUMBER(--MID(feed!T1476,ROW($1:$6),1))*
ROW($1:$6),0),ROW($1:$6))+1,1)*10^ROW($1:$6)/10)</f>
        <v>0</v>
      </c>
      <c r="M442" t="str">
        <f>feed!N1476</f>
        <v>Mesopotamia</v>
      </c>
      <c r="N442">
        <f>SUMPRODUCT(MID(0&amp;feed!U1476,LARGE(INDEX(ISNUMBER(--MID(feed!U1476,ROW($1:$6),1))*
ROW($1:$6),0),ROW($1:$6))+1,1)*10^ROW($1:$6)/10)</f>
        <v>0</v>
      </c>
      <c r="O442" t="str">
        <f>feed!O1476</f>
        <v>Untapped</v>
      </c>
      <c r="P442" t="str">
        <f>feed!P1476</f>
        <v>None</v>
      </c>
      <c r="Q442" s="4">
        <f>IFERROR(LEFT(SUMPRODUCT(MID(0&amp;feed!R1476,LARGE(INDEX(ISNUMBER(--MID(feed!R1476,ROW($1:$6),1))*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ROW($1:$6),0),ROW($1:$6))+1,1)*10^ROW($1:$6)/10))-1)*1,TRIM(LEFT(SUMPRODUCT(MID(0&amp;feed!R1476,LARGE(INDEX(ISNUMBER(--MID(feed!R1476,ROW($1:$6),1))*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ROW($1:$6),0),ROW($1:$6))+1,1)*10^ROW($1:$6)/10))-1)))</f>
        <v>1633</v>
      </c>
      <c r="R442" s="5">
        <f>feed!V1476</f>
        <v>0</v>
      </c>
      <c r="S442" t="str">
        <f>feed!S1476</f>
        <v>http://blocgame.com/stats.php?id=45007</v>
      </c>
      <c r="T442" s="5" t="str">
        <f>feed!W1476</f>
        <v>Nice</v>
      </c>
      <c r="U442" s="5" t="str">
        <f>feed!X1476</f>
        <v>2 Hundred Tons per month</v>
      </c>
      <c r="V442" s="5">
        <f>feed!Y1476</f>
        <v>0</v>
      </c>
    </row>
    <row r="443" spans="1:22" hidden="1" x14ac:dyDescent="0.25">
      <c r="A443" t="str">
        <f>feed!A1639</f>
        <v>Marova</v>
      </c>
      <c r="B443" t="str">
        <f>feed!B1639</f>
        <v>Tidium</v>
      </c>
      <c r="C443">
        <f>feed!K1639</f>
        <v>0</v>
      </c>
      <c r="D443">
        <f>SUMPRODUCT(MID(0&amp;feed!D1639,LARGE(INDEX(ISNUMBER(--MID(feed!D1639,ROW($1:$6),1))*
ROW($1:$6),0),ROW($1:$6))+1,1)*10^ROW($1:$6)/10)</f>
        <v>7</v>
      </c>
      <c r="E443">
        <f>SUMPRODUCT(MID(0&amp;feed!E1639,LARGE(INDEX(ISNUMBER(--MID(feed!E1639,ROW($1:$6),1))*
ROW($1:$6),0),ROW($1:$6))+1,1)*10^ROW($1:$6)/10)</f>
        <v>0</v>
      </c>
      <c r="F443" t="str">
        <f>feed!F1639</f>
        <v>Finest of the 19th century</v>
      </c>
      <c r="G443">
        <f>SUMPRODUCT(MID(0&amp;feed!G1639,LARGE(INDEX(ISNUMBER(--MID(feed!G1639,ROW($1:$6),1))*
ROW($1:$6),0),ROW($1:$6))+1,1)*10^ROW($1:$6)/10)</f>
        <v>0</v>
      </c>
      <c r="H443">
        <f>ROUNDDOWN(G443/4, 0)</f>
        <v>0</v>
      </c>
      <c r="I443" t="str">
        <f>feed!H1639</f>
        <v>Standard</v>
      </c>
      <c r="J443">
        <f>SUMPRODUCT(MID(0&amp;feed!I1639,LARGE(INDEX(ISNUMBER(--MID(feed!I1639,ROW($1:$20),1))*
ROW($1:$20),0),ROW($1:$20))+1,1)*10^ROW($1:$20)/10)</f>
        <v>68</v>
      </c>
      <c r="K443">
        <f>SUMPRODUCT(MID(0&amp;feed!L1639,LARGE(INDEX(ISNUMBER(--MID(feed!L1639,ROW($1:$6),1))*
ROW($1:$6),0),ROW($1:$6))+1,1)*10^ROW($1:$6)/10)</f>
        <v>302</v>
      </c>
      <c r="L443">
        <f>SUMPRODUCT(MID(0&amp;feed!T1639,LARGE(INDEX(ISNUMBER(--MID(feed!T1639,ROW($1:$6),1))*
ROW($1:$6),0),ROW($1:$6))+1,1)*10^ROW($1:$6)/10)</f>
        <v>0</v>
      </c>
      <c r="M443" t="str">
        <f>feed!N1639</f>
        <v>Arabia</v>
      </c>
      <c r="N443">
        <f>SUMPRODUCT(MID(0&amp;feed!U1639,LARGE(INDEX(ISNUMBER(--MID(feed!U1639,ROW($1:$6),1))*
ROW($1:$6),0),ROW($1:$6))+1,1)*10^ROW($1:$6)/10)</f>
        <v>0</v>
      </c>
      <c r="O443" t="str">
        <f>feed!O1639</f>
        <v>Untapped</v>
      </c>
      <c r="P443" t="str">
        <f>feed!P1639</f>
        <v>None</v>
      </c>
      <c r="Q443" s="4">
        <f>IFERROR(LEFT(SUMPRODUCT(MID(0&amp;feed!R1639,LARGE(INDEX(ISNUMBER(--MID(feed!R1639,ROW($1:$6),1))*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ROW($1:$6),0),ROW($1:$6))+1,1)*10^ROW($1:$6)/10))-1)*1,TRIM(LEFT(SUMPRODUCT(MID(0&amp;feed!R1639,LARGE(INDEX(ISNUMBER(--MID(feed!R1639,ROW($1:$6),1))*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ROW($1:$6),0),ROW($1:$6))+1,1)*10^ROW($1:$6)/10))-1)))</f>
        <v>1633</v>
      </c>
      <c r="R443" s="5">
        <f>feed!V1639</f>
        <v>0</v>
      </c>
      <c r="S443" t="str">
        <f>feed!S1639</f>
        <v>http://blocgame.com/stats.php?id=47847</v>
      </c>
      <c r="T443" s="5" t="str">
        <f>feed!W1639</f>
        <v>Nice</v>
      </c>
      <c r="U443" s="5" t="str">
        <f>feed!X1639</f>
        <v>2 Hundred Tons per month</v>
      </c>
      <c r="V443" s="5">
        <f>feed!Y1639</f>
        <v>0</v>
      </c>
    </row>
    <row r="444" spans="1:22" hidden="1" x14ac:dyDescent="0.25">
      <c r="A444" t="str">
        <f>feed!A550</f>
        <v>Kraslingrad</v>
      </c>
      <c r="B444" t="str">
        <f>feed!B550</f>
        <v>midgester222</v>
      </c>
      <c r="C444">
        <f>feed!K550</f>
        <v>0</v>
      </c>
      <c r="D444">
        <f>SUMPRODUCT(MID(0&amp;feed!D550,LARGE(INDEX(ISNUMBER(--MID(feed!D550,ROW($1:$6),1))*
ROW($1:$6),0),ROW($1:$6))+1,1)*10^ROW($1:$6)/10)</f>
        <v>20</v>
      </c>
      <c r="E444">
        <f>SUMPRODUCT(MID(0&amp;feed!E550,LARGE(INDEX(ISNUMBER(--MID(feed!E550,ROW($1:$6),1))*
ROW($1:$6),0),ROW($1:$6))+1,1)*10^ROW($1:$6)/10)</f>
        <v>0</v>
      </c>
      <c r="F444" t="str">
        <f>feed!F550</f>
        <v>Finest of the 19th century</v>
      </c>
      <c r="G444">
        <f>SUMPRODUCT(MID(0&amp;feed!G550,LARGE(INDEX(ISNUMBER(--MID(feed!G550,ROW($1:$6),1))*
ROW($1:$6),0),ROW($1:$6))+1,1)*10^ROW($1:$6)/10)</f>
        <v>0</v>
      </c>
      <c r="H444">
        <f>ROUNDDOWN(G444/4, 0)</f>
        <v>0</v>
      </c>
      <c r="I444" t="str">
        <f>feed!H550</f>
        <v>Standard</v>
      </c>
      <c r="J444">
        <f>SUMPRODUCT(MID(0&amp;feed!I550,LARGE(INDEX(ISNUMBER(--MID(feed!I550,ROW($1:$20),1))*
ROW($1:$20),0),ROW($1:$20))+1,1)*10^ROW($1:$20)/10)</f>
        <v>67</v>
      </c>
      <c r="K444">
        <f>SUMPRODUCT(MID(0&amp;feed!L550,LARGE(INDEX(ISNUMBER(--MID(feed!L550,ROW($1:$6),1))*
ROW($1:$6),0),ROW($1:$6))+1,1)*10^ROW($1:$6)/10)</f>
        <v>325</v>
      </c>
      <c r="L444">
        <f>SUMPRODUCT(MID(0&amp;feed!T550,LARGE(INDEX(ISNUMBER(--MID(feed!T550,ROW($1:$6),1))*
ROW($1:$6),0),ROW($1:$6))+1,1)*10^ROW($1:$6)/10)</f>
        <v>0</v>
      </c>
      <c r="M444" t="str">
        <f>feed!N550</f>
        <v>Pacific Rim</v>
      </c>
      <c r="N444">
        <f>SUMPRODUCT(MID(0&amp;feed!U550,LARGE(INDEX(ISNUMBER(--MID(feed!U550,ROW($1:$6),1))*
ROW($1:$6),0),ROW($1:$6))+1,1)*10^ROW($1:$6)/10)</f>
        <v>0</v>
      </c>
      <c r="O444" t="str">
        <f>feed!O550</f>
        <v>Untapped</v>
      </c>
      <c r="P444" t="str">
        <f>feed!P550</f>
        <v>None</v>
      </c>
      <c r="Q444" s="4">
        <f>IFERROR(LEFT(SUMPRODUCT(MID(0&amp;feed!R550,LARGE(INDEX(ISNUMBER(--MID(feed!R550,ROW($1:$6),1))*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ROW($1:$6),0),ROW($1:$6))+1,1)*10^ROW($1:$6)/10))-1)*1,TRIM(LEFT(SUMPRODUCT(MID(0&amp;feed!R550,LARGE(INDEX(ISNUMBER(--MID(feed!R550,ROW($1:$6),1))*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ROW($1:$6),0),ROW($1:$6))+1,1)*10^ROW($1:$6)/10))-1)))</f>
        <v>2000</v>
      </c>
      <c r="R444" s="5">
        <f>feed!V550</f>
        <v>0</v>
      </c>
      <c r="S444" t="str">
        <f>feed!S550</f>
        <v>http://blocgame.com/stats.php?id=56670</v>
      </c>
      <c r="T444" s="5" t="str">
        <f>feed!W550</f>
        <v>Nice</v>
      </c>
      <c r="U444" s="5" t="str">
        <f>feed!X550</f>
        <v>2 Hundred Tons per month</v>
      </c>
      <c r="V444" s="5">
        <f>feed!Y550</f>
        <v>0</v>
      </c>
    </row>
    <row r="445" spans="1:22" hidden="1" x14ac:dyDescent="0.25">
      <c r="A445" t="str">
        <f>feed!A369</f>
        <v>aladdin1987</v>
      </c>
      <c r="B445" t="str">
        <f>feed!B369</f>
        <v>deedeedee1987</v>
      </c>
      <c r="C445">
        <f>feed!K369</f>
        <v>0</v>
      </c>
      <c r="D445">
        <f>SUMPRODUCT(MID(0&amp;feed!D369,LARGE(INDEX(ISNUMBER(--MID(feed!D369,ROW($1:$6),1))*
ROW($1:$6),0),ROW($1:$6))+1,1)*10^ROW($1:$6)/10)</f>
        <v>14</v>
      </c>
      <c r="E445">
        <f>SUMPRODUCT(MID(0&amp;feed!E369,LARGE(INDEX(ISNUMBER(--MID(feed!E369,ROW($1:$6),1))*
ROW($1:$6),0),ROW($1:$6))+1,1)*10^ROW($1:$6)/10)</f>
        <v>0</v>
      </c>
      <c r="F445" t="str">
        <f>feed!F369</f>
        <v>First World War surplus</v>
      </c>
      <c r="G445">
        <f>SUMPRODUCT(MID(0&amp;feed!G369,LARGE(INDEX(ISNUMBER(--MID(feed!G369,ROW($1:$6),1))*
ROW($1:$6),0),ROW($1:$6))+1,1)*10^ROW($1:$6)/10)</f>
        <v>0</v>
      </c>
      <c r="H445">
        <f>ROUNDDOWN(G445/4, 0)</f>
        <v>0</v>
      </c>
      <c r="I445" t="str">
        <f>feed!H369</f>
        <v>Elite</v>
      </c>
      <c r="J445">
        <f>SUMPRODUCT(MID(0&amp;feed!I369,LARGE(INDEX(ISNUMBER(--MID(feed!I369,ROW($1:$20),1))*
ROW($1:$20),0),ROW($1:$20))+1,1)*10^ROW($1:$20)/10)</f>
        <v>66</v>
      </c>
      <c r="K445">
        <f>SUMPRODUCT(MID(0&amp;feed!L369,LARGE(INDEX(ISNUMBER(--MID(feed!L369,ROW($1:$6),1))*
ROW($1:$6),0),ROW($1:$6))+1,1)*10^ROW($1:$6)/10)</f>
        <v>351</v>
      </c>
      <c r="L445">
        <f>SUMPRODUCT(MID(0&amp;feed!T369,LARGE(INDEX(ISNUMBER(--MID(feed!T369,ROW($1:$6),1))*
ROW($1:$6),0),ROW($1:$6))+1,1)*10^ROW($1:$6)/10)</f>
        <v>0</v>
      </c>
      <c r="M445" t="str">
        <f>feed!N369</f>
        <v>Indochina</v>
      </c>
      <c r="N445">
        <f>SUMPRODUCT(MID(0&amp;feed!U369,LARGE(INDEX(ISNUMBER(--MID(feed!U369,ROW($1:$6),1))*
ROW($1:$6),0),ROW($1:$6))+1,1)*10^ROW($1:$6)/10)</f>
        <v>0</v>
      </c>
      <c r="O445" t="str">
        <f>feed!O369</f>
        <v>Untapped</v>
      </c>
      <c r="P445" t="str">
        <f>feed!P369</f>
        <v>None</v>
      </c>
      <c r="Q445" s="4">
        <f>IFERROR(LEFT(SUMPRODUCT(MID(0&amp;feed!R369,LARGE(INDEX(ISNUMBER(--MID(feed!R369,ROW($1:$6),1))*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ROW($1:$6),0),ROW($1:$6))+1,1)*10^ROW($1:$6)/10))-1)*1,TRIM(LEFT(SUMPRODUCT(MID(0&amp;feed!R369,LARGE(INDEX(ISNUMBER(--MID(feed!R369,ROW($1:$6),1))*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ROW($1:$6),0),ROW($1:$6))+1,1)*10^ROW($1:$6)/10))-1)))</f>
        <v>1633</v>
      </c>
      <c r="R445" s="5">
        <f>feed!V369</f>
        <v>0</v>
      </c>
      <c r="S445" t="str">
        <f>feed!S369</f>
        <v>http://blocgame.com/stats.php?id=60877</v>
      </c>
      <c r="T445" s="5" t="str">
        <f>feed!W369</f>
        <v>Angelic</v>
      </c>
      <c r="U445" s="5" t="str">
        <f>feed!X369</f>
        <v>2 Hundred Tons per month</v>
      </c>
      <c r="V445" s="5">
        <f>feed!Y369</f>
        <v>0</v>
      </c>
    </row>
    <row r="446" spans="1:22" hidden="1" x14ac:dyDescent="0.25">
      <c r="A446" t="str">
        <f>feed!A965</f>
        <v>YourMom</v>
      </c>
      <c r="B446" t="str">
        <f>feed!B965</f>
        <v>darktanis</v>
      </c>
      <c r="C446">
        <f>feed!K965</f>
        <v>0</v>
      </c>
      <c r="D446">
        <f>SUMPRODUCT(MID(0&amp;feed!D965,LARGE(INDEX(ISNUMBER(--MID(feed!D965,ROW($1:$6),1))*
ROW($1:$6),0),ROW($1:$6))+1,1)*10^ROW($1:$6)/10)</f>
        <v>20</v>
      </c>
      <c r="E446">
        <f>SUMPRODUCT(MID(0&amp;feed!E965,LARGE(INDEX(ISNUMBER(--MID(feed!E965,ROW($1:$6),1))*
ROW($1:$6),0),ROW($1:$6))+1,1)*10^ROW($1:$6)/10)</f>
        <v>0</v>
      </c>
      <c r="F446" t="str">
        <f>feed!F965</f>
        <v>Finest of the 19th century</v>
      </c>
      <c r="G446">
        <f>SUMPRODUCT(MID(0&amp;feed!G965,LARGE(INDEX(ISNUMBER(--MID(feed!G965,ROW($1:$6),1))*
ROW($1:$6),0),ROW($1:$6))+1,1)*10^ROW($1:$6)/10)</f>
        <v>0</v>
      </c>
      <c r="H446">
        <f>ROUNDDOWN(G446/4, 0)</f>
        <v>0</v>
      </c>
      <c r="I446" t="str">
        <f>feed!H965</f>
        <v>Standard</v>
      </c>
      <c r="J446">
        <f>SUMPRODUCT(MID(0&amp;feed!I965,LARGE(INDEX(ISNUMBER(--MID(feed!I965,ROW($1:$20),1))*
ROW($1:$20),0),ROW($1:$20))+1,1)*10^ROW($1:$20)/10)</f>
        <v>65</v>
      </c>
      <c r="K446">
        <f>SUMPRODUCT(MID(0&amp;feed!L965,LARGE(INDEX(ISNUMBER(--MID(feed!L965,ROW($1:$6),1))*
ROW($1:$6),0),ROW($1:$6))+1,1)*10^ROW($1:$6)/10)</f>
        <v>319</v>
      </c>
      <c r="L446">
        <f>SUMPRODUCT(MID(0&amp;feed!T965,LARGE(INDEX(ISNUMBER(--MID(feed!T965,ROW($1:$6),1))*
ROW($1:$6),0),ROW($1:$6))+1,1)*10^ROW($1:$6)/10)</f>
        <v>0</v>
      </c>
      <c r="M446" t="str">
        <f>feed!N965</f>
        <v>Mesoamerica</v>
      </c>
      <c r="N446">
        <f>SUMPRODUCT(MID(0&amp;feed!U965,LARGE(INDEX(ISNUMBER(--MID(feed!U965,ROW($1:$6),1))*
ROW($1:$6),0),ROW($1:$6))+1,1)*10^ROW($1:$6)/10)</f>
        <v>0</v>
      </c>
      <c r="O446" t="str">
        <f>feed!O965</f>
        <v>Untapped</v>
      </c>
      <c r="P446" t="str">
        <f>feed!P965</f>
        <v>None</v>
      </c>
      <c r="Q446" s="4">
        <f>IFERROR(LEFT(SUMPRODUCT(MID(0&amp;feed!R965,LARGE(INDEX(ISNUMBER(--MID(feed!R965,ROW($1:$6),1))*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ROW($1:$6),0),ROW($1:$6))+1,1)*10^ROW($1:$6)/10))-1)*1,TRIM(LEFT(SUMPRODUCT(MID(0&amp;feed!R965,LARGE(INDEX(ISNUMBER(--MID(feed!R965,ROW($1:$6),1))*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ROW($1:$6),0),ROW($1:$6))+1,1)*10^ROW($1:$6)/10))-1)))</f>
        <v>2000</v>
      </c>
      <c r="R446" s="5">
        <f>feed!V965</f>
        <v>0</v>
      </c>
      <c r="S446" t="str">
        <f>feed!S965</f>
        <v>http://blocgame.com/stats.php?id=47091</v>
      </c>
      <c r="T446" s="5" t="str">
        <f>feed!W965</f>
        <v>Nice</v>
      </c>
      <c r="U446" s="5" t="str">
        <f>feed!X965</f>
        <v>2 Hundred Tons per month</v>
      </c>
      <c r="V446" s="5">
        <f>feed!Y965</f>
        <v>0</v>
      </c>
    </row>
    <row r="447" spans="1:22" hidden="1" x14ac:dyDescent="0.25">
      <c r="A447" t="str">
        <f>feed!A984</f>
        <v>valnaya</v>
      </c>
      <c r="B447" t="str">
        <f>feed!B984</f>
        <v>mssnow</v>
      </c>
      <c r="C447">
        <f>feed!K984</f>
        <v>0</v>
      </c>
      <c r="D447">
        <f>SUMPRODUCT(MID(0&amp;feed!D984,LARGE(INDEX(ISNUMBER(--MID(feed!D984,ROW($1:$6),1))*
ROW($1:$6),0),ROW($1:$6))+1,1)*10^ROW($1:$6)/10)</f>
        <v>25</v>
      </c>
      <c r="E447">
        <f>SUMPRODUCT(MID(0&amp;feed!E984,LARGE(INDEX(ISNUMBER(--MID(feed!E984,ROW($1:$6),1))*
ROW($1:$6),0),ROW($1:$6))+1,1)*10^ROW($1:$6)/10)</f>
        <v>0</v>
      </c>
      <c r="F447" t="str">
        <f>feed!F984</f>
        <v>First World War surplus</v>
      </c>
      <c r="G447">
        <f>SUMPRODUCT(MID(0&amp;feed!G984,LARGE(INDEX(ISNUMBER(--MID(feed!G984,ROW($1:$6),1))*
ROW($1:$6),0),ROW($1:$6))+1,1)*10^ROW($1:$6)/10)</f>
        <v>0</v>
      </c>
      <c r="H447">
        <f>ROUNDDOWN(G447/4, 0)</f>
        <v>0</v>
      </c>
      <c r="I447" t="str">
        <f>feed!H984</f>
        <v>Elite</v>
      </c>
      <c r="J447">
        <f>SUMPRODUCT(MID(0&amp;feed!I984,LARGE(INDEX(ISNUMBER(--MID(feed!I984,ROW($1:$20),1))*
ROW($1:$20),0),ROW($1:$20))+1,1)*10^ROW($1:$20)/10)</f>
        <v>65</v>
      </c>
      <c r="K447">
        <f>SUMPRODUCT(MID(0&amp;feed!L984,LARGE(INDEX(ISNUMBER(--MID(feed!L984,ROW($1:$6),1))*
ROW($1:$6),0),ROW($1:$6))+1,1)*10^ROW($1:$6)/10)</f>
        <v>319</v>
      </c>
      <c r="L447">
        <f>SUMPRODUCT(MID(0&amp;feed!T984,LARGE(INDEX(ISNUMBER(--MID(feed!T984,ROW($1:$6),1))*
ROW($1:$6),0),ROW($1:$6))+1,1)*10^ROW($1:$6)/10)</f>
        <v>0</v>
      </c>
      <c r="M447" t="str">
        <f>feed!N984</f>
        <v>Arabia</v>
      </c>
      <c r="N447">
        <f>SUMPRODUCT(MID(0&amp;feed!U984,LARGE(INDEX(ISNUMBER(--MID(feed!U984,ROW($1:$6),1))*
ROW($1:$6),0),ROW($1:$6))+1,1)*10^ROW($1:$6)/10)</f>
        <v>0</v>
      </c>
      <c r="O447" t="str">
        <f>feed!O984</f>
        <v>Untapped</v>
      </c>
      <c r="P447" t="str">
        <f>feed!P984</f>
        <v>None</v>
      </c>
      <c r="Q447" s="4">
        <f>IFERROR(LEFT(SUMPRODUCT(MID(0&amp;feed!R984,LARGE(INDEX(ISNUMBER(--MID(feed!R984,ROW($1:$6),1))*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ROW($1:$6),0),ROW($1:$6))+1,1)*10^ROW($1:$6)/10))-1)*1,TRIM(LEFT(SUMPRODUCT(MID(0&amp;feed!R984,LARGE(INDEX(ISNUMBER(--MID(feed!R984,ROW($1:$6),1))*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ROW($1:$6),0),ROW($1:$6))+1,1)*10^ROW($1:$6)/10))-1)))</f>
        <v>2000</v>
      </c>
      <c r="R447" s="5">
        <f>feed!V984</f>
        <v>0</v>
      </c>
      <c r="S447" t="str">
        <f>feed!S984</f>
        <v>http://blocgame.com/stats.php?id=63127</v>
      </c>
      <c r="T447" s="5" t="str">
        <f>feed!W984</f>
        <v>Nice</v>
      </c>
      <c r="U447" s="5" t="str">
        <f>feed!X984</f>
        <v>2 Hundred Tons per month</v>
      </c>
      <c r="V447" s="5">
        <f>feed!Y984</f>
        <v>0</v>
      </c>
    </row>
    <row r="448" spans="1:22" hidden="1" x14ac:dyDescent="0.25">
      <c r="A448" t="str">
        <f>feed!A872</f>
        <v>viskovo</v>
      </c>
      <c r="B448" t="str">
        <f>feed!B872</f>
        <v>vrelo</v>
      </c>
      <c r="C448">
        <f>feed!K872</f>
        <v>0</v>
      </c>
      <c r="D448">
        <f>SUMPRODUCT(MID(0&amp;feed!D872,LARGE(INDEX(ISNUMBER(--MID(feed!D872,ROW($1:$6),1))*
ROW($1:$6),0),ROW($1:$6))+1,1)*10^ROW($1:$6)/10)</f>
        <v>8</v>
      </c>
      <c r="E448">
        <f>SUMPRODUCT(MID(0&amp;feed!E872,LARGE(INDEX(ISNUMBER(--MID(feed!E872,ROW($1:$6),1))*
ROW($1:$6),0),ROW($1:$6))+1,1)*10^ROW($1:$6)/10)</f>
        <v>0</v>
      </c>
      <c r="F448" t="str">
        <f>feed!F872</f>
        <v>Finest of the 19th century</v>
      </c>
      <c r="G448">
        <f>SUMPRODUCT(MID(0&amp;feed!G872,LARGE(INDEX(ISNUMBER(--MID(feed!G872,ROW($1:$6),1))*
ROW($1:$6),0),ROW($1:$6))+1,1)*10^ROW($1:$6)/10)</f>
        <v>0</v>
      </c>
      <c r="H448">
        <f>ROUNDDOWN(G448/4, 0)</f>
        <v>0</v>
      </c>
      <c r="I448" t="str">
        <f>feed!H872</f>
        <v>Standard</v>
      </c>
      <c r="J448">
        <f>SUMPRODUCT(MID(0&amp;feed!I872,LARGE(INDEX(ISNUMBER(--MID(feed!I872,ROW($1:$20),1))*
ROW($1:$20),0),ROW($1:$20))+1,1)*10^ROW($1:$20)/10)</f>
        <v>65</v>
      </c>
      <c r="K448">
        <f>SUMPRODUCT(MID(0&amp;feed!L872,LARGE(INDEX(ISNUMBER(--MID(feed!L872,ROW($1:$6),1))*
ROW($1:$6),0),ROW($1:$6))+1,1)*10^ROW($1:$6)/10)</f>
        <v>321</v>
      </c>
      <c r="L448">
        <f>SUMPRODUCT(MID(0&amp;feed!T872,LARGE(INDEX(ISNUMBER(--MID(feed!T872,ROW($1:$6),1))*
ROW($1:$6),0),ROW($1:$6))+1,1)*10^ROW($1:$6)/10)</f>
        <v>0</v>
      </c>
      <c r="M448" t="str">
        <f>feed!N872</f>
        <v>Caribbean</v>
      </c>
      <c r="N448">
        <f>SUMPRODUCT(MID(0&amp;feed!U872,LARGE(INDEX(ISNUMBER(--MID(feed!U872,ROW($1:$6),1))*
ROW($1:$6),0),ROW($1:$6))+1,1)*10^ROW($1:$6)/10)</f>
        <v>0</v>
      </c>
      <c r="O448" t="str">
        <f>feed!O872</f>
        <v>Untapped</v>
      </c>
      <c r="P448" t="str">
        <f>feed!P872</f>
        <v>None</v>
      </c>
      <c r="Q448" s="4">
        <f>IFERROR(LEFT(SUMPRODUCT(MID(0&amp;feed!R872,LARGE(INDEX(ISNUMBER(--MID(feed!R872,ROW($1:$6),1))*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ROW($1:$6),0),ROW($1:$6))+1,1)*10^ROW($1:$6)/10))-1)*1,TRIM(LEFT(SUMPRODUCT(MID(0&amp;feed!R872,LARGE(INDEX(ISNUMBER(--MID(feed!R872,ROW($1:$6),1))*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ROW($1:$6),0),ROW($1:$6))+1,1)*10^ROW($1:$6)/10))-1)))</f>
        <v>1980</v>
      </c>
      <c r="R448" s="5">
        <f>feed!V872</f>
        <v>0</v>
      </c>
      <c r="S448" t="str">
        <f>feed!S872</f>
        <v>http://blocgame.com/stats.php?id=63133</v>
      </c>
      <c r="T448" s="5" t="str">
        <f>feed!W872</f>
        <v>Nice</v>
      </c>
      <c r="U448" s="5" t="str">
        <f>feed!X872</f>
        <v>2 Hundred Tons per month</v>
      </c>
      <c r="V448" s="5">
        <f>feed!Y872</f>
        <v>0</v>
      </c>
    </row>
    <row r="449" spans="1:22" hidden="1" x14ac:dyDescent="0.25">
      <c r="A449" t="str">
        <f>feed!A1580</f>
        <v>sranie</v>
      </c>
      <c r="B449" t="str">
        <f>feed!B1580</f>
        <v>rucham psa jak sra</v>
      </c>
      <c r="C449">
        <f>feed!K1580</f>
        <v>0</v>
      </c>
      <c r="D449">
        <f>SUMPRODUCT(MID(0&amp;feed!D1580,LARGE(INDEX(ISNUMBER(--MID(feed!D1580,ROW($1:$6),1))*
ROW($1:$6),0),ROW($1:$6))+1,1)*10^ROW($1:$6)/10)</f>
        <v>2</v>
      </c>
      <c r="E449">
        <f>SUMPRODUCT(MID(0&amp;feed!E1580,LARGE(INDEX(ISNUMBER(--MID(feed!E1580,ROW($1:$6),1))*
ROW($1:$6),0),ROW($1:$6))+1,1)*10^ROW($1:$6)/10)</f>
        <v>0</v>
      </c>
      <c r="F449" t="str">
        <f>feed!F1580</f>
        <v>Finest of the 19th century</v>
      </c>
      <c r="G449">
        <f>SUMPRODUCT(MID(0&amp;feed!G1580,LARGE(INDEX(ISNUMBER(--MID(feed!G1580,ROW($1:$6),1))*
ROW($1:$6),0),ROW($1:$6))+1,1)*10^ROW($1:$6)/10)</f>
        <v>0</v>
      </c>
      <c r="H449">
        <f>ROUNDDOWN(G449/4, 0)</f>
        <v>0</v>
      </c>
      <c r="I449" t="str">
        <f>feed!H1580</f>
        <v>Standard</v>
      </c>
      <c r="J449">
        <f>SUMPRODUCT(MID(0&amp;feed!I1580,LARGE(INDEX(ISNUMBER(--MID(feed!I1580,ROW($1:$20),1))*
ROW($1:$20),0),ROW($1:$20))+1,1)*10^ROW($1:$20)/10)</f>
        <v>65</v>
      </c>
      <c r="K449">
        <f>SUMPRODUCT(MID(0&amp;feed!L1580,LARGE(INDEX(ISNUMBER(--MID(feed!L1580,ROW($1:$6),1))*
ROW($1:$6),0),ROW($1:$6))+1,1)*10^ROW($1:$6)/10)</f>
        <v>321</v>
      </c>
      <c r="L449">
        <f>SUMPRODUCT(MID(0&amp;feed!T1580,LARGE(INDEX(ISNUMBER(--MID(feed!T1580,ROW($1:$6),1))*
ROW($1:$6),0),ROW($1:$6))+1,1)*10^ROW($1:$6)/10)</f>
        <v>0</v>
      </c>
      <c r="M449" t="str">
        <f>feed!N1580</f>
        <v>Atlas</v>
      </c>
      <c r="N449">
        <f>SUMPRODUCT(MID(0&amp;feed!U1580,LARGE(INDEX(ISNUMBER(--MID(feed!U1580,ROW($1:$6),1))*
ROW($1:$6),0),ROW($1:$6))+1,1)*10^ROW($1:$6)/10)</f>
        <v>0</v>
      </c>
      <c r="O449" t="str">
        <f>feed!O1580</f>
        <v>Untapped</v>
      </c>
      <c r="P449" t="str">
        <f>feed!P1580</f>
        <v>None</v>
      </c>
      <c r="Q449" s="4">
        <f>IFERROR(LEFT(SUMPRODUCT(MID(0&amp;feed!R1580,LARGE(INDEX(ISNUMBER(--MID(feed!R1580,ROW($1:$6),1))*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ROW($1:$6),0),ROW($1:$6))+1,1)*10^ROW($1:$6)/10))-1)*1,TRIM(LEFT(SUMPRODUCT(MID(0&amp;feed!R1580,LARGE(INDEX(ISNUMBER(--MID(feed!R1580,ROW($1:$6),1))*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ROW($1:$6),0),ROW($1:$6))+1,1)*10^ROW($1:$6)/10))-1)))</f>
        <v>1650</v>
      </c>
      <c r="R449" s="5">
        <f>feed!V1580</f>
        <v>0</v>
      </c>
      <c r="S449" t="str">
        <f>feed!S1580</f>
        <v>http://blocgame.com/stats.php?id=63131</v>
      </c>
      <c r="T449" s="5" t="str">
        <f>feed!W1580</f>
        <v>Normal</v>
      </c>
      <c r="U449" s="5" t="str">
        <f>feed!X1580</f>
        <v>2 Hundred Tons per month</v>
      </c>
      <c r="V449" s="5">
        <f>feed!Y1580</f>
        <v>0</v>
      </c>
    </row>
    <row r="450" spans="1:22" hidden="1" x14ac:dyDescent="0.25">
      <c r="A450" t="str">
        <f>feed!A1457</f>
        <v>Kebabis</v>
      </c>
      <c r="B450" t="str">
        <f>feed!B1457</f>
        <v>Sultan Kebab</v>
      </c>
      <c r="C450">
        <f>feed!K1457</f>
        <v>0</v>
      </c>
      <c r="D450">
        <f>SUMPRODUCT(MID(0&amp;feed!D1457,LARGE(INDEX(ISNUMBER(--MID(feed!D1457,ROW($1:$6),1))*
ROW($1:$6),0),ROW($1:$6))+1,1)*10^ROW($1:$6)/10)</f>
        <v>6</v>
      </c>
      <c r="E450">
        <f>SUMPRODUCT(MID(0&amp;feed!E1457,LARGE(INDEX(ISNUMBER(--MID(feed!E1457,ROW($1:$6),1))*
ROW($1:$6),0),ROW($1:$6))+1,1)*10^ROW($1:$6)/10)</f>
        <v>0</v>
      </c>
      <c r="F450" t="str">
        <f>feed!F1457</f>
        <v>Finest of the 19th century</v>
      </c>
      <c r="G450">
        <f>SUMPRODUCT(MID(0&amp;feed!G1457,LARGE(INDEX(ISNUMBER(--MID(feed!G1457,ROW($1:$6),1))*
ROW($1:$6),0),ROW($1:$6))+1,1)*10^ROW($1:$6)/10)</f>
        <v>0</v>
      </c>
      <c r="H450">
        <f>ROUNDDOWN(G450/4, 0)</f>
        <v>0</v>
      </c>
      <c r="I450" t="str">
        <f>feed!H1457</f>
        <v>Undisciplined Rabble</v>
      </c>
      <c r="J450">
        <f>SUMPRODUCT(MID(0&amp;feed!I1457,LARGE(INDEX(ISNUMBER(--MID(feed!I1457,ROW($1:$20),1))*
ROW($1:$20),0),ROW($1:$20))+1,1)*10^ROW($1:$20)/10)</f>
        <v>65</v>
      </c>
      <c r="K450">
        <f>SUMPRODUCT(MID(0&amp;feed!L1457,LARGE(INDEX(ISNUMBER(--MID(feed!L1457,ROW($1:$6),1))*
ROW($1:$6),0),ROW($1:$6))+1,1)*10^ROW($1:$6)/10)</f>
        <v>309</v>
      </c>
      <c r="L450">
        <f>SUMPRODUCT(MID(0&amp;feed!T1457,LARGE(INDEX(ISNUMBER(--MID(feed!T1457,ROW($1:$6),1))*
ROW($1:$6),0),ROW($1:$6))+1,1)*10^ROW($1:$6)/10)</f>
        <v>0</v>
      </c>
      <c r="M450" t="str">
        <f>feed!N1457</f>
        <v>Arabia</v>
      </c>
      <c r="N450">
        <f>SUMPRODUCT(MID(0&amp;feed!U1457,LARGE(INDEX(ISNUMBER(--MID(feed!U1457,ROW($1:$6),1))*
ROW($1:$6),0),ROW($1:$6))+1,1)*10^ROW($1:$6)/10)</f>
        <v>0</v>
      </c>
      <c r="O450" t="str">
        <f>feed!O1457</f>
        <v>Untapped</v>
      </c>
      <c r="P450" t="str">
        <f>feed!P1457</f>
        <v>None</v>
      </c>
      <c r="Q450" s="4">
        <f>IFERROR(LEFT(SUMPRODUCT(MID(0&amp;feed!R1457,LARGE(INDEX(ISNUMBER(--MID(feed!R1457,ROW($1:$6),1))*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ROW($1:$6),0),ROW($1:$6))+1,1)*10^ROW($1:$6)/10))-1)*1,TRIM(LEFT(SUMPRODUCT(MID(0&amp;feed!R1457,LARGE(INDEX(ISNUMBER(--MID(feed!R1457,ROW($1:$6),1))*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ROW($1:$6),0),ROW($1:$6))+1,1)*10^ROW($1:$6)/10))-1)))</f>
        <v>1633</v>
      </c>
      <c r="R450" s="5">
        <f>feed!V1457</f>
        <v>0</v>
      </c>
      <c r="S450" t="str">
        <f>feed!S1457</f>
        <v>http://blocgame.com/stats.php?id=60765</v>
      </c>
      <c r="T450" s="5" t="str">
        <f>feed!W1457</f>
        <v>Nice</v>
      </c>
      <c r="U450" s="5" t="str">
        <f>feed!X1457</f>
        <v>2 Hundred Tons per month</v>
      </c>
      <c r="V450" s="5">
        <f>feed!Y1457</f>
        <v>0</v>
      </c>
    </row>
    <row r="451" spans="1:22" hidden="1" x14ac:dyDescent="0.25">
      <c r="A451" t="str">
        <f>feed!A1865</f>
        <v>chayolova</v>
      </c>
      <c r="B451" t="str">
        <f>feed!B1865</f>
        <v>missdiana</v>
      </c>
      <c r="C451">
        <f>feed!K1865</f>
        <v>0</v>
      </c>
      <c r="D451">
        <f>SUMPRODUCT(MID(0&amp;feed!D1865,LARGE(INDEX(ISNUMBER(--MID(feed!D1865,ROW($1:$6),1))*
ROW($1:$6),0),ROW($1:$6))+1,1)*10^ROW($1:$6)/10)</f>
        <v>8</v>
      </c>
      <c r="E451">
        <f>SUMPRODUCT(MID(0&amp;feed!E1865,LARGE(INDEX(ISNUMBER(--MID(feed!E1865,ROW($1:$6),1))*
ROW($1:$6),0),ROW($1:$6))+1,1)*10^ROW($1:$6)/10)</f>
        <v>0</v>
      </c>
      <c r="F451" t="str">
        <f>feed!F1865</f>
        <v>Finest of the 19th century</v>
      </c>
      <c r="G451">
        <f>SUMPRODUCT(MID(0&amp;feed!G1865,LARGE(INDEX(ISNUMBER(--MID(feed!G1865,ROW($1:$6),1))*
ROW($1:$6),0),ROW($1:$6))+1,1)*10^ROW($1:$6)/10)</f>
        <v>0</v>
      </c>
      <c r="H451">
        <f>ROUNDDOWN(G451/4, 0)</f>
        <v>0</v>
      </c>
      <c r="I451" t="str">
        <f>feed!H1865</f>
        <v>Standard</v>
      </c>
      <c r="J451">
        <f>SUMPRODUCT(MID(0&amp;feed!I1865,LARGE(INDEX(ISNUMBER(--MID(feed!I1865,ROW($1:$20),1))*
ROW($1:$20),0),ROW($1:$20))+1,1)*10^ROW($1:$20)/10)</f>
        <v>65</v>
      </c>
      <c r="K451">
        <f>SUMPRODUCT(MID(0&amp;feed!L1865,LARGE(INDEX(ISNUMBER(--MID(feed!L1865,ROW($1:$6),1))*
ROW($1:$6),0),ROW($1:$6))+1,1)*10^ROW($1:$6)/10)</f>
        <v>279</v>
      </c>
      <c r="L451">
        <f>SUMPRODUCT(MID(0&amp;feed!T1865,LARGE(INDEX(ISNUMBER(--MID(feed!T1865,ROW($1:$6),1))*
ROW($1:$6),0),ROW($1:$6))+1,1)*10^ROW($1:$6)/10)</f>
        <v>0</v>
      </c>
      <c r="M451" t="str">
        <f>feed!N1865</f>
        <v>Atlas</v>
      </c>
      <c r="N451">
        <f>SUMPRODUCT(MID(0&amp;feed!U1865,LARGE(INDEX(ISNUMBER(--MID(feed!U1865,ROW($1:$6),1))*
ROW($1:$6),0),ROW($1:$6))+1,1)*10^ROW($1:$6)/10)</f>
        <v>0</v>
      </c>
      <c r="O451" t="str">
        <f>feed!O1865</f>
        <v>Untapped</v>
      </c>
      <c r="P451" t="str">
        <f>feed!P1865</f>
        <v>None</v>
      </c>
      <c r="Q451" s="4">
        <f>IFERROR(LEFT(SUMPRODUCT(MID(0&amp;feed!R1865,LARGE(INDEX(ISNUMBER(--MID(feed!R1865,ROW($1:$6),1))*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ROW($1:$6),0),ROW($1:$6))+1,1)*10^ROW($1:$6)/10))-1)*1,TRIM(LEFT(SUMPRODUCT(MID(0&amp;feed!R1865,LARGE(INDEX(ISNUMBER(--MID(feed!R1865,ROW($1:$6),1))*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ROW($1:$6),0),ROW($1:$6))+1,1)*10^ROW($1:$6)/10))-1)))</f>
        <v>1633</v>
      </c>
      <c r="R451" s="5">
        <f>feed!V1865</f>
        <v>0</v>
      </c>
      <c r="S451" t="str">
        <f>feed!S1865</f>
        <v>http://blocgame.com/stats.php?id=59600</v>
      </c>
      <c r="T451" s="5" t="str">
        <f>feed!W1865</f>
        <v>Nice</v>
      </c>
      <c r="U451" s="5" t="str">
        <f>feed!X1865</f>
        <v>2 Hundred Tons per month</v>
      </c>
      <c r="V451" s="5">
        <f>feed!Y1865</f>
        <v>0</v>
      </c>
    </row>
    <row r="452" spans="1:22" hidden="1" x14ac:dyDescent="0.25">
      <c r="A452" t="str">
        <f>feed!A1868</f>
        <v>Halgurd</v>
      </c>
      <c r="B452" t="str">
        <f>feed!B1868</f>
        <v>DerImperator</v>
      </c>
      <c r="C452">
        <f>feed!K1868</f>
        <v>0</v>
      </c>
      <c r="D452">
        <f>SUMPRODUCT(MID(0&amp;feed!D1868,LARGE(INDEX(ISNUMBER(--MID(feed!D1868,ROW($1:$6),1))*
ROW($1:$6),0),ROW($1:$6))+1,1)*10^ROW($1:$6)/10)</f>
        <v>7</v>
      </c>
      <c r="E452">
        <f>SUMPRODUCT(MID(0&amp;feed!E1868,LARGE(INDEX(ISNUMBER(--MID(feed!E1868,ROW($1:$6),1))*
ROW($1:$6),0),ROW($1:$6))+1,1)*10^ROW($1:$6)/10)</f>
        <v>0</v>
      </c>
      <c r="F452" t="str">
        <f>feed!F1868</f>
        <v>Finest of the 19th century</v>
      </c>
      <c r="G452">
        <f>SUMPRODUCT(MID(0&amp;feed!G1868,LARGE(INDEX(ISNUMBER(--MID(feed!G1868,ROW($1:$6),1))*
ROW($1:$6),0),ROW($1:$6))+1,1)*10^ROW($1:$6)/10)</f>
        <v>0</v>
      </c>
      <c r="H452">
        <f>ROUNDDOWN(G452/4, 0)</f>
        <v>0</v>
      </c>
      <c r="I452" t="str">
        <f>feed!H1868</f>
        <v>Standard</v>
      </c>
      <c r="J452">
        <f>SUMPRODUCT(MID(0&amp;feed!I1868,LARGE(INDEX(ISNUMBER(--MID(feed!I1868,ROW($1:$20),1))*
ROW($1:$20),0),ROW($1:$20))+1,1)*10^ROW($1:$20)/10)</f>
        <v>65</v>
      </c>
      <c r="K452">
        <f>SUMPRODUCT(MID(0&amp;feed!L1868,LARGE(INDEX(ISNUMBER(--MID(feed!L1868,ROW($1:$6),1))*
ROW($1:$6),0),ROW($1:$6))+1,1)*10^ROW($1:$6)/10)</f>
        <v>279</v>
      </c>
      <c r="L452">
        <f>SUMPRODUCT(MID(0&amp;feed!T1868,LARGE(INDEX(ISNUMBER(--MID(feed!T1868,ROW($1:$6),1))*
ROW($1:$6),0),ROW($1:$6))+1,1)*10^ROW($1:$6)/10)</f>
        <v>0</v>
      </c>
      <c r="M452" t="str">
        <f>feed!N1868</f>
        <v>Mesopotamia</v>
      </c>
      <c r="N452">
        <f>SUMPRODUCT(MID(0&amp;feed!U1868,LARGE(INDEX(ISNUMBER(--MID(feed!U1868,ROW($1:$6),1))*
ROW($1:$6),0),ROW($1:$6))+1,1)*10^ROW($1:$6)/10)</f>
        <v>0</v>
      </c>
      <c r="O452" t="str">
        <f>feed!O1868</f>
        <v>Untapped</v>
      </c>
      <c r="P452" t="str">
        <f>feed!P1868</f>
        <v>None</v>
      </c>
      <c r="Q452" s="4">
        <f>IFERROR(LEFT(SUMPRODUCT(MID(0&amp;feed!R1868,LARGE(INDEX(ISNUMBER(--MID(feed!R1868,ROW($1:$6),1))*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ROW($1:$6),0),ROW($1:$6))+1,1)*10^ROW($1:$6)/10))-1)*1,TRIM(LEFT(SUMPRODUCT(MID(0&amp;feed!R1868,LARGE(INDEX(ISNUMBER(--MID(feed!R1868,ROW($1:$6),1))*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ROW($1:$6),0),ROW($1:$6))+1,1)*10^ROW($1:$6)/10))-1)))</f>
        <v>1633</v>
      </c>
      <c r="R452" s="5">
        <f>feed!V1868</f>
        <v>0</v>
      </c>
      <c r="S452" t="str">
        <f>feed!S1868</f>
        <v>http://blocgame.com/stats.php?id=63129</v>
      </c>
      <c r="T452" s="5" t="str">
        <f>feed!W1868</f>
        <v>Nice</v>
      </c>
      <c r="U452" s="5" t="str">
        <f>feed!X1868</f>
        <v>2 Hundred Tons per month</v>
      </c>
      <c r="V452" s="5">
        <f>feed!Y1868</f>
        <v>0</v>
      </c>
    </row>
    <row r="453" spans="1:22" hidden="1" x14ac:dyDescent="0.25">
      <c r="A453" t="str">
        <f>feed!A1330</f>
        <v>Kalbulkum</v>
      </c>
      <c r="B453" t="str">
        <f>feed!B1330</f>
        <v>Kabib</v>
      </c>
      <c r="C453">
        <f>feed!K1330</f>
        <v>0</v>
      </c>
      <c r="D453">
        <f>SUMPRODUCT(MID(0&amp;feed!D1330,LARGE(INDEX(ISNUMBER(--MID(feed!D1330,ROW($1:$6),1))*
ROW($1:$6),0),ROW($1:$6))+1,1)*10^ROW($1:$6)/10)</f>
        <v>4</v>
      </c>
      <c r="E453">
        <f>SUMPRODUCT(MID(0&amp;feed!E1330,LARGE(INDEX(ISNUMBER(--MID(feed!E1330,ROW($1:$6),1))*
ROW($1:$6),0),ROW($1:$6))+1,1)*10^ROW($1:$6)/10)</f>
        <v>0</v>
      </c>
      <c r="F453" t="str">
        <f>feed!F1330</f>
        <v>Finest of the 19th century</v>
      </c>
      <c r="G453">
        <f>SUMPRODUCT(MID(0&amp;feed!G1330,LARGE(INDEX(ISNUMBER(--MID(feed!G1330,ROW($1:$6),1))*
ROW($1:$6),0),ROW($1:$6))+1,1)*10^ROW($1:$6)/10)</f>
        <v>0</v>
      </c>
      <c r="H453">
        <f>ROUNDDOWN(G453/4, 0)</f>
        <v>0</v>
      </c>
      <c r="I453" t="str">
        <f>feed!H1330</f>
        <v>Standard</v>
      </c>
      <c r="J453">
        <f>SUMPRODUCT(MID(0&amp;feed!I1330,LARGE(INDEX(ISNUMBER(--MID(feed!I1330,ROW($1:$20),1))*
ROW($1:$20),0),ROW($1:$20))+1,1)*10^ROW($1:$20)/10)</f>
        <v>65</v>
      </c>
      <c r="K453">
        <f>SUMPRODUCT(MID(0&amp;feed!L1330,LARGE(INDEX(ISNUMBER(--MID(feed!L1330,ROW($1:$6),1))*
ROW($1:$6),0),ROW($1:$6))+1,1)*10^ROW($1:$6)/10)</f>
        <v>312</v>
      </c>
      <c r="L453">
        <f>SUMPRODUCT(MID(0&amp;feed!T1330,LARGE(INDEX(ISNUMBER(--MID(feed!T1330,ROW($1:$6),1))*
ROW($1:$6),0),ROW($1:$6))+1,1)*10^ROW($1:$6)/10)</f>
        <v>0</v>
      </c>
      <c r="M453" t="str">
        <f>feed!N1330</f>
        <v>Mesopotamia</v>
      </c>
      <c r="N453">
        <f>SUMPRODUCT(MID(0&amp;feed!U1330,LARGE(INDEX(ISNUMBER(--MID(feed!U1330,ROW($1:$6),1))*
ROW($1:$6),0),ROW($1:$6))+1,1)*10^ROW($1:$6)/10)</f>
        <v>0</v>
      </c>
      <c r="O453" t="str">
        <f>feed!O1330</f>
        <v>Untapped</v>
      </c>
      <c r="P453" t="str">
        <f>feed!P1330</f>
        <v>None</v>
      </c>
      <c r="Q453" s="4">
        <f>IFERROR(LEFT(SUMPRODUCT(MID(0&amp;feed!R1330,LARGE(INDEX(ISNUMBER(--MID(feed!R1330,ROW($1:$6),1))*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ROW($1:$6),0),ROW($1:$6))+1,1)*10^ROW($1:$6)/10))-1)*1,TRIM(LEFT(SUMPRODUCT(MID(0&amp;feed!R1330,LARGE(INDEX(ISNUMBER(--MID(feed!R1330,ROW($1:$6),1))*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ROW($1:$6),0),ROW($1:$6))+1,1)*10^ROW($1:$6)/10))-1)))</f>
        <v>1608</v>
      </c>
      <c r="R453" s="5">
        <f>feed!V1330</f>
        <v>0</v>
      </c>
      <c r="S453" t="str">
        <f>feed!S1330</f>
        <v>http://blocgame.com/stats.php?id=60799</v>
      </c>
      <c r="T453" s="5" t="str">
        <f>feed!W1330</f>
        <v>Questionable</v>
      </c>
      <c r="U453" s="5" t="str">
        <f>feed!X1330</f>
        <v>2 Hundred Tons per month</v>
      </c>
      <c r="V453" s="5">
        <f>feed!Y1330</f>
        <v>0</v>
      </c>
    </row>
    <row r="454" spans="1:22" hidden="1" x14ac:dyDescent="0.25">
      <c r="A454" t="str">
        <f>feed!A1720</f>
        <v>Istaq</v>
      </c>
      <c r="B454" t="str">
        <f>feed!B1720</f>
        <v>Ahmaddidat</v>
      </c>
      <c r="C454">
        <f>feed!K1720</f>
        <v>0</v>
      </c>
      <c r="D454">
        <f>SUMPRODUCT(MID(0&amp;feed!D1720,LARGE(INDEX(ISNUMBER(--MID(feed!D1720,ROW($1:$6),1))*
ROW($1:$6),0),ROW($1:$6))+1,1)*10^ROW($1:$6)/10)</f>
        <v>7</v>
      </c>
      <c r="E454">
        <f>SUMPRODUCT(MID(0&amp;feed!E1720,LARGE(INDEX(ISNUMBER(--MID(feed!E1720,ROW($1:$6),1))*
ROW($1:$6),0),ROW($1:$6))+1,1)*10^ROW($1:$6)/10)</f>
        <v>0</v>
      </c>
      <c r="F454" t="str">
        <f>feed!F1720</f>
        <v>Finest of the 19th century</v>
      </c>
      <c r="G454">
        <f>SUMPRODUCT(MID(0&amp;feed!G1720,LARGE(INDEX(ISNUMBER(--MID(feed!G1720,ROW($1:$6),1))*
ROW($1:$6),0),ROW($1:$6))+1,1)*10^ROW($1:$6)/10)</f>
        <v>0</v>
      </c>
      <c r="H454">
        <f>ROUNDDOWN(G454/4, 0)</f>
        <v>0</v>
      </c>
      <c r="I454" t="str">
        <f>feed!H1720</f>
        <v>Standard</v>
      </c>
      <c r="J454">
        <f>SUMPRODUCT(MID(0&amp;feed!I1720,LARGE(INDEX(ISNUMBER(--MID(feed!I1720,ROW($1:$20),1))*
ROW($1:$20),0),ROW($1:$20))+1,1)*10^ROW($1:$20)/10)</f>
        <v>65</v>
      </c>
      <c r="K454">
        <f>SUMPRODUCT(MID(0&amp;feed!L1720,LARGE(INDEX(ISNUMBER(--MID(feed!L1720,ROW($1:$6),1))*
ROW($1:$6),0),ROW($1:$6))+1,1)*10^ROW($1:$6)/10)</f>
        <v>298</v>
      </c>
      <c r="L454">
        <f>SUMPRODUCT(MID(0&amp;feed!T1720,LARGE(INDEX(ISNUMBER(--MID(feed!T1720,ROW($1:$6),1))*
ROW($1:$6),0),ROW($1:$6))+1,1)*10^ROW($1:$6)/10)</f>
        <v>0</v>
      </c>
      <c r="M454" t="str">
        <f>feed!N1720</f>
        <v>Mesopotamia</v>
      </c>
      <c r="N454">
        <f>SUMPRODUCT(MID(0&amp;feed!U1720,LARGE(INDEX(ISNUMBER(--MID(feed!U1720,ROW($1:$6),1))*
ROW($1:$6),0),ROW($1:$6))+1,1)*10^ROW($1:$6)/10)</f>
        <v>0</v>
      </c>
      <c r="O454" t="str">
        <f>feed!O1720</f>
        <v>Untapped</v>
      </c>
      <c r="P454" t="str">
        <f>feed!P1720</f>
        <v>None</v>
      </c>
      <c r="Q454" s="4">
        <f>IFERROR(LEFT(SUMPRODUCT(MID(0&amp;feed!R1720,LARGE(INDEX(ISNUMBER(--MID(feed!R1720,ROW($1:$6),1))*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ROW($1:$6),0),ROW($1:$6))+1,1)*10^ROW($1:$6)/10))-1)*1,TRIM(LEFT(SUMPRODUCT(MID(0&amp;feed!R1720,LARGE(INDEX(ISNUMBER(--MID(feed!R1720,ROW($1:$6),1))*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ROW($1:$6),0),ROW($1:$6))+1,1)*10^ROW($1:$6)/10))-1)))</f>
        <v>1608</v>
      </c>
      <c r="R454" s="5">
        <f>feed!V1720</f>
        <v>0</v>
      </c>
      <c r="S454" t="str">
        <f>feed!S1720</f>
        <v>http://blocgame.com/stats.php?id=61010</v>
      </c>
      <c r="T454" s="5" t="str">
        <f>feed!W1720</f>
        <v>Questionable</v>
      </c>
      <c r="U454" s="5" t="str">
        <f>feed!X1720</f>
        <v>2 Hundred Tons per month</v>
      </c>
      <c r="V454" s="5">
        <f>feed!Y1720</f>
        <v>0</v>
      </c>
    </row>
    <row r="455" spans="1:22" x14ac:dyDescent="0.25">
      <c r="A455" t="str">
        <f>feed!A82</f>
        <v>Eisen</v>
      </c>
      <c r="B455" t="str">
        <f>feed!B82</f>
        <v>Balthazaar</v>
      </c>
      <c r="C455" t="str">
        <f>feed!K82</f>
        <v>The Order</v>
      </c>
      <c r="D455">
        <f>SUMPRODUCT(MID(0&amp;feed!D82,LARGE(INDEX(ISNUMBER(--MID(feed!D82,ROW($1:$6),1))*
ROW($1:$6),0),ROW($1:$6))+1,1)*10^ROW($1:$6)/10)</f>
        <v>30</v>
      </c>
      <c r="E455">
        <f>SUMPRODUCT(MID(0&amp;feed!E82,LARGE(INDEX(ISNUMBER(--MID(feed!E82,ROW($1:$6),1))*
ROW($1:$6),0),ROW($1:$6))+1,1)*10^ROW($1:$6)/10)</f>
        <v>0</v>
      </c>
      <c r="F455" t="str">
        <f>feed!F82</f>
        <v>First World War surplus</v>
      </c>
      <c r="G455">
        <f>SUMPRODUCT(MID(0&amp;feed!G82,LARGE(INDEX(ISNUMBER(--MID(feed!G82,ROW($1:$6),1))*
ROW($1:$6),0),ROW($1:$6))+1,1)*10^ROW($1:$6)/10)</f>
        <v>1</v>
      </c>
      <c r="H455">
        <f>ROUNDDOWN(G455/4, 0)</f>
        <v>0</v>
      </c>
      <c r="I455" t="str">
        <f>feed!H82</f>
        <v>Elite</v>
      </c>
      <c r="J455">
        <f>SUMPRODUCT(MID(0&amp;feed!I82,LARGE(INDEX(ISNUMBER(--MID(feed!I82,ROW($1:$20),1))*
ROW($1:$20),0),ROW($1:$20))+1,1)*10^ROW($1:$20)/10)</f>
        <v>4</v>
      </c>
      <c r="K455">
        <f>SUMPRODUCT(MID(0&amp;feed!L82,LARGE(INDEX(ISNUMBER(--MID(feed!L82,ROW($1:$6),1))*
ROW($1:$6),0),ROW($1:$6))+1,1)*10^ROW($1:$6)/10)</f>
        <v>415</v>
      </c>
      <c r="L455">
        <f>SUMPRODUCT(MID(0&amp;feed!T82,LARGE(INDEX(ISNUMBER(--MID(feed!T82,ROW($1:$6),1))*
ROW($1:$6),0),ROW($1:$6))+1,1)*10^ROW($1:$6)/10)</f>
        <v>276</v>
      </c>
      <c r="M455" t="str">
        <f>feed!N82</f>
        <v>China</v>
      </c>
      <c r="N455">
        <f>SUMPRODUCT(MID(0&amp;feed!U82,LARGE(INDEX(ISNUMBER(--MID(feed!U82,ROW($1:$6),1))*
ROW($1:$6),0),ROW($1:$6))+1,1)*10^ROW($1:$6)/10)</f>
        <v>0</v>
      </c>
      <c r="O455" t="str">
        <f>feed!O82</f>
        <v>Untapped</v>
      </c>
      <c r="P455" t="str">
        <f>feed!P82</f>
        <v>Somewhat Large</v>
      </c>
      <c r="Q455" s="4">
        <f>IFERROR(LEFT(SUMPRODUCT(MID(0&amp;feed!R82,LARGE(INDEX(ISNUMBER(--MID(feed!R82,ROW($1:$6),1))*
ROW($1:$6),0),ROW($1:$6))+1,1)*10^ROW($1:$6)/10), LEN(SUMPRODUCT(MID(0&amp;feed!R82,LARGE(INDEX(ISNUMBER(--MID(feed!R82,ROW($1:$6),1))*
ROW($1:$6),0),ROW($1:$6))+1,1)*10^ROW($1:$6)/10))-1)*1,TRIM(LEFT(SUMPRODUCT(MID(0&amp;feed!R82,LARGE(INDEX(ISNUMBER(--MID(feed!R82,ROW($1:$6),1))*
ROW($1:$6),0),ROW($1:$6))+1,1)*10^ROW($1:$6)/10), LEN(SUMPRODUCT(MID(0&amp;feed!R82,LARGE(INDEX(ISNUMBER(--MID(feed!R82,ROW($1:$6),1))*
ROW($1:$6),0),ROW($1:$6))+1,1)*10^ROW($1:$6)/10))-1)))</f>
        <v>2733</v>
      </c>
      <c r="R455" s="5">
        <f>feed!V82</f>
        <v>0</v>
      </c>
      <c r="S455" t="str">
        <f>feed!S82</f>
        <v>http://blocgame.com/stats.php?id=53566</v>
      </c>
      <c r="T455" s="5" t="str">
        <f>feed!W82</f>
        <v>Nice</v>
      </c>
      <c r="U455" s="5" t="str">
        <f>feed!X82</f>
        <v>4 Hundred Tons per month</v>
      </c>
      <c r="V455" s="5" t="str">
        <f>feed!Y82</f>
        <v>4 Mbbl per month</v>
      </c>
    </row>
    <row r="456" spans="1:22" hidden="1" x14ac:dyDescent="0.25">
      <c r="A456" t="str">
        <f>feed!A563</f>
        <v>Digbit</v>
      </c>
      <c r="B456" t="str">
        <f>feed!B563</f>
        <v>cmc24</v>
      </c>
      <c r="C456">
        <f>feed!K563</f>
        <v>0</v>
      </c>
      <c r="D456">
        <f>SUMPRODUCT(MID(0&amp;feed!D563,LARGE(INDEX(ISNUMBER(--MID(feed!D563,ROW($1:$6),1))*
ROW($1:$6),0),ROW($1:$6))+1,1)*10^ROW($1:$6)/10)</f>
        <v>20</v>
      </c>
      <c r="E456">
        <f>SUMPRODUCT(MID(0&amp;feed!E563,LARGE(INDEX(ISNUMBER(--MID(feed!E563,ROW($1:$6),1))*
ROW($1:$6),0),ROW($1:$6))+1,1)*10^ROW($1:$6)/10)</f>
        <v>0</v>
      </c>
      <c r="F456" t="str">
        <f>feed!F563</f>
        <v>Finest of the 19th century</v>
      </c>
      <c r="G456">
        <f>SUMPRODUCT(MID(0&amp;feed!G563,LARGE(INDEX(ISNUMBER(--MID(feed!G563,ROW($1:$6),1))*
ROW($1:$6),0),ROW($1:$6))+1,1)*10^ROW($1:$6)/10)</f>
        <v>0</v>
      </c>
      <c r="H456">
        <f>ROUNDDOWN(G456/4, 0)</f>
        <v>0</v>
      </c>
      <c r="I456" t="str">
        <f>feed!H563</f>
        <v>Standard</v>
      </c>
      <c r="J456">
        <f>SUMPRODUCT(MID(0&amp;feed!I563,LARGE(INDEX(ISNUMBER(--MID(feed!I563,ROW($1:$20),1))*
ROW($1:$20),0),ROW($1:$20))+1,1)*10^ROW($1:$20)/10)</f>
        <v>63</v>
      </c>
      <c r="K456">
        <f>SUMPRODUCT(MID(0&amp;feed!L563,LARGE(INDEX(ISNUMBER(--MID(feed!L563,ROW($1:$6),1))*
ROW($1:$6),0),ROW($1:$6))+1,1)*10^ROW($1:$6)/10)</f>
        <v>330</v>
      </c>
      <c r="L456">
        <f>SUMPRODUCT(MID(0&amp;feed!T563,LARGE(INDEX(ISNUMBER(--MID(feed!T563,ROW($1:$6),1))*
ROW($1:$6),0),ROW($1:$6))+1,1)*10^ROW($1:$6)/10)</f>
        <v>0</v>
      </c>
      <c r="M456" t="str">
        <f>feed!N563</f>
        <v>Gran Colombia</v>
      </c>
      <c r="N456">
        <f>SUMPRODUCT(MID(0&amp;feed!U563,LARGE(INDEX(ISNUMBER(--MID(feed!U563,ROW($1:$6),1))*
ROW($1:$6),0),ROW($1:$6))+1,1)*10^ROW($1:$6)/10)</f>
        <v>0</v>
      </c>
      <c r="O456" t="str">
        <f>feed!O563</f>
        <v>Untapped</v>
      </c>
      <c r="P456" t="str">
        <f>feed!P563</f>
        <v>None</v>
      </c>
      <c r="Q456" s="4">
        <f>IFERROR(LEFT(SUMPRODUCT(MID(0&amp;feed!R563,LARGE(INDEX(ISNUMBER(--MID(feed!R563,ROW($1:$6),1))*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ROW($1:$6),0),ROW($1:$6))+1,1)*10^ROW($1:$6)/10))-1)*1,TRIM(LEFT(SUMPRODUCT(MID(0&amp;feed!R563,LARGE(INDEX(ISNUMBER(--MID(feed!R563,ROW($1:$6),1))*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ROW($1:$6),0),ROW($1:$6))+1,1)*10^ROW($1:$6)/10))-1)))</f>
        <v>2000</v>
      </c>
      <c r="R456" s="5">
        <f>feed!V563</f>
        <v>0</v>
      </c>
      <c r="S456" t="str">
        <f>feed!S563</f>
        <v>http://blocgame.com/stats.php?id=63004</v>
      </c>
      <c r="T456" s="5" t="str">
        <f>feed!W563</f>
        <v>Nice</v>
      </c>
      <c r="U456" s="5" t="str">
        <f>feed!X563</f>
        <v>2 Hundred Tons per month</v>
      </c>
      <c r="V456" s="5">
        <f>feed!Y563</f>
        <v>0</v>
      </c>
    </row>
    <row r="457" spans="1:22" hidden="1" x14ac:dyDescent="0.25">
      <c r="A457" t="str">
        <f>feed!A701</f>
        <v>Panggau Libau</v>
      </c>
      <c r="B457" t="str">
        <f>feed!B701</f>
        <v>Tajau Mas</v>
      </c>
      <c r="C457">
        <f>feed!K701</f>
        <v>0</v>
      </c>
      <c r="D457">
        <f>SUMPRODUCT(MID(0&amp;feed!D701,LARGE(INDEX(ISNUMBER(--MID(feed!D701,ROW($1:$6),1))*
ROW($1:$6),0),ROW($1:$6))+1,1)*10^ROW($1:$6)/10)</f>
        <v>20</v>
      </c>
      <c r="E457">
        <f>SUMPRODUCT(MID(0&amp;feed!E701,LARGE(INDEX(ISNUMBER(--MID(feed!E701,ROW($1:$6),1))*
ROW($1:$6),0),ROW($1:$6))+1,1)*10^ROW($1:$6)/10)</f>
        <v>0</v>
      </c>
      <c r="F457" t="str">
        <f>feed!F701</f>
        <v>Finest of the 19th century</v>
      </c>
      <c r="G457">
        <f>SUMPRODUCT(MID(0&amp;feed!G701,LARGE(INDEX(ISNUMBER(--MID(feed!G701,ROW($1:$6),1))*
ROW($1:$6),0),ROW($1:$6))+1,1)*10^ROW($1:$6)/10)</f>
        <v>0</v>
      </c>
      <c r="H457">
        <f>ROUNDDOWN(G457/4, 0)</f>
        <v>0</v>
      </c>
      <c r="I457" t="str">
        <f>feed!H701</f>
        <v>Standard</v>
      </c>
      <c r="J457">
        <f>SUMPRODUCT(MID(0&amp;feed!I701,LARGE(INDEX(ISNUMBER(--MID(feed!I701,ROW($1:$20),1))*
ROW($1:$20),0),ROW($1:$20))+1,1)*10^ROW($1:$20)/10)</f>
        <v>63</v>
      </c>
      <c r="K457">
        <f>SUMPRODUCT(MID(0&amp;feed!L701,LARGE(INDEX(ISNUMBER(--MID(feed!L701,ROW($1:$6),1))*
ROW($1:$6),0),ROW($1:$6))+1,1)*10^ROW($1:$6)/10)</f>
        <v>322</v>
      </c>
      <c r="L457">
        <f>SUMPRODUCT(MID(0&amp;feed!T701,LARGE(INDEX(ISNUMBER(--MID(feed!T701,ROW($1:$6),1))*
ROW($1:$6),0),ROW($1:$6))+1,1)*10^ROW($1:$6)/10)</f>
        <v>0</v>
      </c>
      <c r="M457" t="str">
        <f>feed!N701</f>
        <v>East Indies</v>
      </c>
      <c r="N457">
        <f>SUMPRODUCT(MID(0&amp;feed!U701,LARGE(INDEX(ISNUMBER(--MID(feed!U701,ROW($1:$6),1))*
ROW($1:$6),0),ROW($1:$6))+1,1)*10^ROW($1:$6)/10)</f>
        <v>0</v>
      </c>
      <c r="O457" t="str">
        <f>feed!O701</f>
        <v>Untapped</v>
      </c>
      <c r="P457" t="str">
        <f>feed!P701</f>
        <v>None</v>
      </c>
      <c r="Q457" s="4">
        <f>IFERROR(LEFT(SUMPRODUCT(MID(0&amp;feed!R701,LARGE(INDEX(ISNUMBER(--MID(feed!R701,ROW($1:$6),1))*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ROW($1:$6),0),ROW($1:$6))+1,1)*10^ROW($1:$6)/10))-1)*1,TRIM(LEFT(SUMPRODUCT(MID(0&amp;feed!R701,LARGE(INDEX(ISNUMBER(--MID(feed!R701,ROW($1:$6),1))*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ROW($1:$6),0),ROW($1:$6))+1,1)*10^ROW($1:$6)/10))-1)))</f>
        <v>2000</v>
      </c>
      <c r="R457" s="5">
        <f>feed!V701</f>
        <v>0</v>
      </c>
      <c r="S457" t="str">
        <f>feed!S701</f>
        <v>http://blocgame.com/stats.php?id=61302</v>
      </c>
      <c r="T457" s="5" t="str">
        <f>feed!W701</f>
        <v>Nice</v>
      </c>
      <c r="U457" s="5" t="str">
        <f>feed!X701</f>
        <v>2 Hundred Tons per month</v>
      </c>
      <c r="V457" s="5">
        <f>feed!Y701</f>
        <v>0</v>
      </c>
    </row>
    <row r="458" spans="1:22" hidden="1" x14ac:dyDescent="0.25">
      <c r="A458" t="str">
        <f>feed!A961</f>
        <v>Kulu</v>
      </c>
      <c r="B458" t="str">
        <f>feed!B961</f>
        <v>Dragonknight</v>
      </c>
      <c r="C458">
        <f>feed!K961</f>
        <v>0</v>
      </c>
      <c r="D458">
        <f>SUMPRODUCT(MID(0&amp;feed!D961,LARGE(INDEX(ISNUMBER(--MID(feed!D961,ROW($1:$6),1))*
ROW($1:$6),0),ROW($1:$6))+1,1)*10^ROW($1:$6)/10)</f>
        <v>20</v>
      </c>
      <c r="E458">
        <f>SUMPRODUCT(MID(0&amp;feed!E961,LARGE(INDEX(ISNUMBER(--MID(feed!E961,ROW($1:$6),1))*
ROW($1:$6),0),ROW($1:$6))+1,1)*10^ROW($1:$6)/10)</f>
        <v>0</v>
      </c>
      <c r="F458" t="str">
        <f>feed!F961</f>
        <v>Finest of the 19th century</v>
      </c>
      <c r="G458">
        <f>SUMPRODUCT(MID(0&amp;feed!G961,LARGE(INDEX(ISNUMBER(--MID(feed!G961,ROW($1:$6),1))*
ROW($1:$6),0),ROW($1:$6))+1,1)*10^ROW($1:$6)/10)</f>
        <v>0</v>
      </c>
      <c r="H458">
        <f>ROUNDDOWN(G458/4, 0)</f>
        <v>0</v>
      </c>
      <c r="I458" t="str">
        <f>feed!H961</f>
        <v>Standard</v>
      </c>
      <c r="J458">
        <f>SUMPRODUCT(MID(0&amp;feed!I961,LARGE(INDEX(ISNUMBER(--MID(feed!I961,ROW($1:$20),1))*
ROW($1:$20),0),ROW($1:$20))+1,1)*10^ROW($1:$20)/10)</f>
        <v>63</v>
      </c>
      <c r="K458">
        <f>SUMPRODUCT(MID(0&amp;feed!L961,LARGE(INDEX(ISNUMBER(--MID(feed!L961,ROW($1:$6),1))*
ROW($1:$6),0),ROW($1:$6))+1,1)*10^ROW($1:$6)/10)</f>
        <v>319</v>
      </c>
      <c r="L458">
        <f>SUMPRODUCT(MID(0&amp;feed!T961,LARGE(INDEX(ISNUMBER(--MID(feed!T961,ROW($1:$6),1))*
ROW($1:$6),0),ROW($1:$6))+1,1)*10^ROW($1:$6)/10)</f>
        <v>0</v>
      </c>
      <c r="M458" t="str">
        <f>feed!N961</f>
        <v>China</v>
      </c>
      <c r="N458">
        <f>SUMPRODUCT(MID(0&amp;feed!U961,LARGE(INDEX(ISNUMBER(--MID(feed!U961,ROW($1:$6),1))*
ROW($1:$6),0),ROW($1:$6))+1,1)*10^ROW($1:$6)/10)</f>
        <v>0</v>
      </c>
      <c r="O458" t="str">
        <f>feed!O961</f>
        <v>Untapped</v>
      </c>
      <c r="P458" t="str">
        <f>feed!P961</f>
        <v>None</v>
      </c>
      <c r="Q458" s="4">
        <f>IFERROR(LEFT(SUMPRODUCT(MID(0&amp;feed!R961,LARGE(INDEX(ISNUMBER(--MID(feed!R961,ROW($1:$6),1))*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ROW($1:$6),0),ROW($1:$6))+1,1)*10^ROW($1:$6)/10))-1)*1,TRIM(LEFT(SUMPRODUCT(MID(0&amp;feed!R961,LARGE(INDEX(ISNUMBER(--MID(feed!R961,ROW($1:$6),1))*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ROW($1:$6),0),ROW($1:$6))+1,1)*10^ROW($1:$6)/10))-1)))</f>
        <v>2000</v>
      </c>
      <c r="R458" s="5">
        <f>feed!V961</f>
        <v>0</v>
      </c>
      <c r="S458" t="str">
        <f>feed!S961</f>
        <v>http://blocgame.com/stats.php?id=43537</v>
      </c>
      <c r="T458" s="5" t="str">
        <f>feed!W961</f>
        <v>Nice</v>
      </c>
      <c r="U458" s="5" t="str">
        <f>feed!X961</f>
        <v>2 Hundred Tons per month</v>
      </c>
      <c r="V458" s="5">
        <f>feed!Y961</f>
        <v>0</v>
      </c>
    </row>
    <row r="459" spans="1:22" hidden="1" x14ac:dyDescent="0.25">
      <c r="A459" t="str">
        <f>feed!A969</f>
        <v>Rosmansor</v>
      </c>
      <c r="B459" t="str">
        <f>feed!B969</f>
        <v>Dr Mahathir</v>
      </c>
      <c r="C459">
        <f>feed!K969</f>
        <v>0</v>
      </c>
      <c r="D459">
        <f>SUMPRODUCT(MID(0&amp;feed!D969,LARGE(INDEX(ISNUMBER(--MID(feed!D969,ROW($1:$6),1))*
ROW($1:$6),0),ROW($1:$6))+1,1)*10^ROW($1:$6)/10)</f>
        <v>18</v>
      </c>
      <c r="E459">
        <f>SUMPRODUCT(MID(0&amp;feed!E969,LARGE(INDEX(ISNUMBER(--MID(feed!E969,ROW($1:$6),1))*
ROW($1:$6),0),ROW($1:$6))+1,1)*10^ROW($1:$6)/10)</f>
        <v>0</v>
      </c>
      <c r="F459" t="str">
        <f>feed!F969</f>
        <v>Finest of the 19th century</v>
      </c>
      <c r="G459">
        <f>SUMPRODUCT(MID(0&amp;feed!G969,LARGE(INDEX(ISNUMBER(--MID(feed!G969,ROW($1:$6),1))*
ROW($1:$6),0),ROW($1:$6))+1,1)*10^ROW($1:$6)/10)</f>
        <v>0</v>
      </c>
      <c r="H459">
        <f>ROUNDDOWN(G459/4, 0)</f>
        <v>0</v>
      </c>
      <c r="I459" t="str">
        <f>feed!H969</f>
        <v>Standard</v>
      </c>
      <c r="J459">
        <f>SUMPRODUCT(MID(0&amp;feed!I969,LARGE(INDEX(ISNUMBER(--MID(feed!I969,ROW($1:$20),1))*
ROW($1:$20),0),ROW($1:$20))+1,1)*10^ROW($1:$20)/10)</f>
        <v>63</v>
      </c>
      <c r="K459">
        <f>SUMPRODUCT(MID(0&amp;feed!L969,LARGE(INDEX(ISNUMBER(--MID(feed!L969,ROW($1:$6),1))*
ROW($1:$6),0),ROW($1:$6))+1,1)*10^ROW($1:$6)/10)</f>
        <v>318</v>
      </c>
      <c r="L459">
        <f>SUMPRODUCT(MID(0&amp;feed!T969,LARGE(INDEX(ISNUMBER(--MID(feed!T969,ROW($1:$6),1))*
ROW($1:$6),0),ROW($1:$6))+1,1)*10^ROW($1:$6)/10)</f>
        <v>0</v>
      </c>
      <c r="M459" t="str">
        <f>feed!N969</f>
        <v>East Indies</v>
      </c>
      <c r="N459">
        <f>SUMPRODUCT(MID(0&amp;feed!U969,LARGE(INDEX(ISNUMBER(--MID(feed!U969,ROW($1:$6),1))*
ROW($1:$6),0),ROW($1:$6))+1,1)*10^ROW($1:$6)/10)</f>
        <v>0</v>
      </c>
      <c r="O459" t="str">
        <f>feed!O969</f>
        <v>Untapped</v>
      </c>
      <c r="P459" t="str">
        <f>feed!P969</f>
        <v>None</v>
      </c>
      <c r="Q459" s="4">
        <f>IFERROR(LEFT(SUMPRODUCT(MID(0&amp;feed!R969,LARGE(INDEX(ISNUMBER(--MID(feed!R969,ROW($1:$6),1))*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ROW($1:$6),0),ROW($1:$6))+1,1)*10^ROW($1:$6)/10))-1)*1,TRIM(LEFT(SUMPRODUCT(MID(0&amp;feed!R969,LARGE(INDEX(ISNUMBER(--MID(feed!R969,ROW($1:$6),1))*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ROW($1:$6),0),ROW($1:$6))+1,1)*10^ROW($1:$6)/10))-1)))</f>
        <v>2000</v>
      </c>
      <c r="R459" s="5">
        <f>feed!V969</f>
        <v>0</v>
      </c>
      <c r="S459" t="str">
        <f>feed!S969</f>
        <v>http://blocgame.com/stats.php?id=51616</v>
      </c>
      <c r="T459" s="5" t="str">
        <f>feed!W969</f>
        <v>Nice</v>
      </c>
      <c r="U459" s="5" t="str">
        <f>feed!X969</f>
        <v>2 Hundred Tons per month</v>
      </c>
      <c r="V459" s="5">
        <f>feed!Y969</f>
        <v>0</v>
      </c>
    </row>
    <row r="460" spans="1:22" hidden="1" x14ac:dyDescent="0.25">
      <c r="A460" t="str">
        <f>feed!A464</f>
        <v>Soviet Americas</v>
      </c>
      <c r="B460" t="str">
        <f>feed!B464</f>
        <v>nick87689</v>
      </c>
      <c r="C460">
        <f>feed!K464</f>
        <v>0</v>
      </c>
      <c r="D460">
        <f>SUMPRODUCT(MID(0&amp;feed!D464,LARGE(INDEX(ISNUMBER(--MID(feed!D464,ROW($1:$6),1))*
ROW($1:$6),0),ROW($1:$6))+1,1)*10^ROW($1:$6)/10)</f>
        <v>13</v>
      </c>
      <c r="E460">
        <f>SUMPRODUCT(MID(0&amp;feed!E464,LARGE(INDEX(ISNUMBER(--MID(feed!E464,ROW($1:$6),1))*
ROW($1:$6),0),ROW($1:$6))+1,1)*10^ROW($1:$6)/10)</f>
        <v>0</v>
      </c>
      <c r="F460" t="str">
        <f>feed!F464</f>
        <v>Finest of the 19th century</v>
      </c>
      <c r="G460">
        <f>SUMPRODUCT(MID(0&amp;feed!G464,LARGE(INDEX(ISNUMBER(--MID(feed!G464,ROW($1:$6),1))*
ROW($1:$6),0),ROW($1:$6))+1,1)*10^ROW($1:$6)/10)</f>
        <v>0</v>
      </c>
      <c r="H460">
        <f>ROUNDDOWN(G460/4, 0)</f>
        <v>0</v>
      </c>
      <c r="I460" t="str">
        <f>feed!H464</f>
        <v>Standard</v>
      </c>
      <c r="J460">
        <f>SUMPRODUCT(MID(0&amp;feed!I464,LARGE(INDEX(ISNUMBER(--MID(feed!I464,ROW($1:$20),1))*
ROW($1:$20),0),ROW($1:$20))+1,1)*10^ROW($1:$20)/10)</f>
        <v>63</v>
      </c>
      <c r="K460">
        <f>SUMPRODUCT(MID(0&amp;feed!L464,LARGE(INDEX(ISNUMBER(--MID(feed!L464,ROW($1:$6),1))*
ROW($1:$6),0),ROW($1:$6))+1,1)*10^ROW($1:$6)/10)</f>
        <v>330</v>
      </c>
      <c r="L460">
        <f>SUMPRODUCT(MID(0&amp;feed!T464,LARGE(INDEX(ISNUMBER(--MID(feed!T464,ROW($1:$6),1))*
ROW($1:$6),0),ROW($1:$6))+1,1)*10^ROW($1:$6)/10)</f>
        <v>0</v>
      </c>
      <c r="M460" t="str">
        <f>feed!N464</f>
        <v>The Subcontinent</v>
      </c>
      <c r="N460">
        <f>SUMPRODUCT(MID(0&amp;feed!U464,LARGE(INDEX(ISNUMBER(--MID(feed!U464,ROW($1:$6),1))*
ROW($1:$6),0),ROW($1:$6))+1,1)*10^ROW($1:$6)/10)</f>
        <v>0</v>
      </c>
      <c r="O460" t="str">
        <f>feed!O464</f>
        <v>Untapped</v>
      </c>
      <c r="P460" t="str">
        <f>feed!P464</f>
        <v>None</v>
      </c>
      <c r="Q460" s="4">
        <f>IFERROR(LEFT(SUMPRODUCT(MID(0&amp;feed!R464,LARGE(INDEX(ISNUMBER(--MID(feed!R464,ROW($1:$6),1))*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ROW($1:$6),0),ROW($1:$6))+1,1)*10^ROW($1:$6)/10))-1)*1,TRIM(LEFT(SUMPRODUCT(MID(0&amp;feed!R464,LARGE(INDEX(ISNUMBER(--MID(feed!R464,ROW($1:$6),1))*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ROW($1:$6),0),ROW($1:$6))+1,1)*10^ROW($1:$6)/10))-1)))</f>
        <v>1980</v>
      </c>
      <c r="R460" s="5">
        <f>feed!V464</f>
        <v>0</v>
      </c>
      <c r="S460" t="str">
        <f>feed!S464</f>
        <v>http://blocgame.com/stats.php?id=63096</v>
      </c>
      <c r="T460" s="5" t="str">
        <f>feed!W464</f>
        <v>Nice</v>
      </c>
      <c r="U460" s="5" t="str">
        <f>feed!X464</f>
        <v>2 Hundred Tons per month</v>
      </c>
      <c r="V460" s="5">
        <f>feed!Y464</f>
        <v>0</v>
      </c>
    </row>
    <row r="461" spans="1:22" hidden="1" x14ac:dyDescent="0.25">
      <c r="A461" t="str">
        <f>feed!A549</f>
        <v>Babil</v>
      </c>
      <c r="B461" t="str">
        <f>feed!B549</f>
        <v>Nasir Al-Halabi</v>
      </c>
      <c r="C461">
        <f>feed!K549</f>
        <v>0</v>
      </c>
      <c r="D461">
        <f>SUMPRODUCT(MID(0&amp;feed!D549,LARGE(INDEX(ISNUMBER(--MID(feed!D549,ROW($1:$6),1))*
ROW($1:$6),0),ROW($1:$6))+1,1)*10^ROW($1:$6)/10)</f>
        <v>14</v>
      </c>
      <c r="E461">
        <f>SUMPRODUCT(MID(0&amp;feed!E549,LARGE(INDEX(ISNUMBER(--MID(feed!E549,ROW($1:$6),1))*
ROW($1:$6),0),ROW($1:$6))+1,1)*10^ROW($1:$6)/10)</f>
        <v>0</v>
      </c>
      <c r="F461" t="str">
        <f>feed!F549</f>
        <v>Finest of the 19th century</v>
      </c>
      <c r="G461">
        <f>SUMPRODUCT(MID(0&amp;feed!G549,LARGE(INDEX(ISNUMBER(--MID(feed!G549,ROW($1:$6),1))*
ROW($1:$6),0),ROW($1:$6))+1,1)*10^ROW($1:$6)/10)</f>
        <v>0</v>
      </c>
      <c r="H461">
        <f>ROUNDDOWN(G461/4, 0)</f>
        <v>0</v>
      </c>
      <c r="I461" t="str">
        <f>feed!H549</f>
        <v>Standard</v>
      </c>
      <c r="J461">
        <f>SUMPRODUCT(MID(0&amp;feed!I549,LARGE(INDEX(ISNUMBER(--MID(feed!I549,ROW($1:$20),1))*
ROW($1:$20),0),ROW($1:$20))+1,1)*10^ROW($1:$20)/10)</f>
        <v>62</v>
      </c>
      <c r="K461">
        <f>SUMPRODUCT(MID(0&amp;feed!L549,LARGE(INDEX(ISNUMBER(--MID(feed!L549,ROW($1:$6),1))*
ROW($1:$6),0),ROW($1:$6))+1,1)*10^ROW($1:$6)/10)</f>
        <v>328</v>
      </c>
      <c r="L461">
        <f>SUMPRODUCT(MID(0&amp;feed!T549,LARGE(INDEX(ISNUMBER(--MID(feed!T549,ROW($1:$6),1))*
ROW($1:$6),0),ROW($1:$6))+1,1)*10^ROW($1:$6)/10)</f>
        <v>0</v>
      </c>
      <c r="M461" t="str">
        <f>feed!N549</f>
        <v>Mesopotamia</v>
      </c>
      <c r="N461">
        <f>SUMPRODUCT(MID(0&amp;feed!U549,LARGE(INDEX(ISNUMBER(--MID(feed!U549,ROW($1:$6),1))*
ROW($1:$6),0),ROW($1:$6))+1,1)*10^ROW($1:$6)/10)</f>
        <v>0</v>
      </c>
      <c r="O461" t="str">
        <f>feed!O549</f>
        <v>Untapped</v>
      </c>
      <c r="P461" t="str">
        <f>feed!P549</f>
        <v>None</v>
      </c>
      <c r="Q461" s="4">
        <f>IFERROR(LEFT(SUMPRODUCT(MID(0&amp;feed!R549,LARGE(INDEX(ISNUMBER(--MID(feed!R549,ROW($1:$6),1))*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ROW($1:$6),0),ROW($1:$6))+1,1)*10^ROW($1:$6)/10))-1)*1,TRIM(LEFT(SUMPRODUCT(MID(0&amp;feed!R549,LARGE(INDEX(ISNUMBER(--MID(feed!R549,ROW($1:$6),1))*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ROW($1:$6),0),ROW($1:$6))+1,1)*10^ROW($1:$6)/10))-1)))</f>
        <v>1960</v>
      </c>
      <c r="R461" s="5">
        <f>feed!V549</f>
        <v>0</v>
      </c>
      <c r="S461" t="str">
        <f>feed!S549</f>
        <v>http://blocgame.com/stats.php?id=55855</v>
      </c>
      <c r="T461" s="5" t="str">
        <f>feed!W549</f>
        <v>Nice</v>
      </c>
      <c r="U461" s="5" t="str">
        <f>feed!X549</f>
        <v>2 Hundred Tons per month</v>
      </c>
      <c r="V461" s="5">
        <f>feed!Y549</f>
        <v>0</v>
      </c>
    </row>
    <row r="462" spans="1:22" hidden="1" x14ac:dyDescent="0.25">
      <c r="A462" t="str">
        <f>feed!A2023</f>
        <v>Sheym</v>
      </c>
      <c r="B462" t="str">
        <f>feed!B2023</f>
        <v>Ooodin</v>
      </c>
      <c r="C462">
        <f>feed!K2023</f>
        <v>0</v>
      </c>
      <c r="D462">
        <f>SUMPRODUCT(MID(0&amp;feed!D2023,LARGE(INDEX(ISNUMBER(--MID(feed!D2023,ROW($1:$6),1))*
ROW($1:$6),0),ROW($1:$6))+1,1)*10^ROW($1:$6)/10)</f>
        <v>8</v>
      </c>
      <c r="E462">
        <f>SUMPRODUCT(MID(0&amp;feed!E2023,LARGE(INDEX(ISNUMBER(--MID(feed!E2023,ROW($1:$6),1))*
ROW($1:$6),0),ROW($1:$6))+1,1)*10^ROW($1:$6)/10)</f>
        <v>0</v>
      </c>
      <c r="F462" t="str">
        <f>feed!F2023</f>
        <v>First World War surplus</v>
      </c>
      <c r="G462">
        <f>SUMPRODUCT(MID(0&amp;feed!G2023,LARGE(INDEX(ISNUMBER(--MID(feed!G2023,ROW($1:$6),1))*
ROW($1:$6),0),ROW($1:$6))+1,1)*10^ROW($1:$6)/10)</f>
        <v>0</v>
      </c>
      <c r="H462">
        <f>ROUNDDOWN(G462/4, 0)</f>
        <v>0</v>
      </c>
      <c r="I462" t="str">
        <f>feed!H2023</f>
        <v>Good</v>
      </c>
      <c r="J462">
        <f>SUMPRODUCT(MID(0&amp;feed!I2023,LARGE(INDEX(ISNUMBER(--MID(feed!I2023,ROW($1:$20),1))*
ROW($1:$20),0),ROW($1:$20))+1,1)*10^ROW($1:$20)/10)</f>
        <v>62</v>
      </c>
      <c r="K462">
        <f>SUMPRODUCT(MID(0&amp;feed!L2023,LARGE(INDEX(ISNUMBER(--MID(feed!L2023,ROW($1:$6),1))*
ROW($1:$6),0),ROW($1:$6))+1,1)*10^ROW($1:$6)/10)</f>
        <v>246</v>
      </c>
      <c r="L462">
        <f>SUMPRODUCT(MID(0&amp;feed!T2023,LARGE(INDEX(ISNUMBER(--MID(feed!T2023,ROW($1:$6),1))*
ROW($1:$6),0),ROW($1:$6))+1,1)*10^ROW($1:$6)/10)</f>
        <v>0</v>
      </c>
      <c r="M462" t="str">
        <f>feed!N2023</f>
        <v>Egypt</v>
      </c>
      <c r="N462">
        <f>SUMPRODUCT(MID(0&amp;feed!U2023,LARGE(INDEX(ISNUMBER(--MID(feed!U2023,ROW($1:$6),1))*
ROW($1:$6),0),ROW($1:$6))+1,1)*10^ROW($1:$6)/10)</f>
        <v>0</v>
      </c>
      <c r="O462" t="str">
        <f>feed!O2023</f>
        <v>Untapped</v>
      </c>
      <c r="P462" t="str">
        <f>feed!P2023</f>
        <v>None</v>
      </c>
      <c r="Q462" s="4">
        <f>IFERROR(LEFT(SUMPRODUCT(MID(0&amp;feed!R2023,LARGE(INDEX(ISNUMBER(--MID(feed!R2023,ROW($1:$6),1))*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ROW($1:$6),0),ROW($1:$6))+1,1)*10^ROW($1:$6)/10))-1)*1,TRIM(LEFT(SUMPRODUCT(MID(0&amp;feed!R2023,LARGE(INDEX(ISNUMBER(--MID(feed!R2023,ROW($1:$6),1))*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ROW($1:$6),0),ROW($1:$6))+1,1)*10^ROW($1:$6)/10))-1)))</f>
        <v>1585</v>
      </c>
      <c r="R462" s="5">
        <f>feed!V2023</f>
        <v>0</v>
      </c>
      <c r="S462" t="str">
        <f>feed!S2023</f>
        <v>http://blocgame.com/stats.php?id=61826</v>
      </c>
      <c r="T462" s="5" t="str">
        <f>feed!W2023</f>
        <v>Angelic</v>
      </c>
      <c r="U462" s="5" t="str">
        <f>feed!X2023</f>
        <v>2 Hundred Tons per month</v>
      </c>
      <c r="V462" s="5">
        <f>feed!Y2023</f>
        <v>0</v>
      </c>
    </row>
    <row r="463" spans="1:22" hidden="1" x14ac:dyDescent="0.25">
      <c r="A463" t="str">
        <f>feed!A2033</f>
        <v>Ranteh</v>
      </c>
      <c r="B463" t="str">
        <f>feed!B2033</f>
        <v>JustHast</v>
      </c>
      <c r="C463" t="str">
        <f>feed!K2033</f>
        <v>Axis of Evil</v>
      </c>
      <c r="D463">
        <f>SUMPRODUCT(MID(0&amp;feed!D2033,LARGE(INDEX(ISNUMBER(--MID(feed!D2033,ROW($1:$6),1))*
ROW($1:$6),0),ROW($1:$6))+1,1)*10^ROW($1:$6)/10)</f>
        <v>8</v>
      </c>
      <c r="E463">
        <f>SUMPRODUCT(MID(0&amp;feed!E2033,LARGE(INDEX(ISNUMBER(--MID(feed!E2033,ROW($1:$6),1))*
ROW($1:$6),0),ROW($1:$6))+1,1)*10^ROW($1:$6)/10)</f>
        <v>0</v>
      </c>
      <c r="F463" t="str">
        <f>feed!F2033</f>
        <v>Finest of the 19th century</v>
      </c>
      <c r="G463">
        <f>SUMPRODUCT(MID(0&amp;feed!G2033,LARGE(INDEX(ISNUMBER(--MID(feed!G2033,ROW($1:$6),1))*
ROW($1:$6),0),ROW($1:$6))+1,1)*10^ROW($1:$6)/10)</f>
        <v>0</v>
      </c>
      <c r="H463">
        <f>ROUNDDOWN(G463/4, 0)</f>
        <v>0</v>
      </c>
      <c r="I463" t="str">
        <f>feed!H2033</f>
        <v>Elite</v>
      </c>
      <c r="J463">
        <f>SUMPRODUCT(MID(0&amp;feed!I2033,LARGE(INDEX(ISNUMBER(--MID(feed!I2033,ROW($1:$20),1))*
ROW($1:$20),0),ROW($1:$20))+1,1)*10^ROW($1:$20)/10)</f>
        <v>61</v>
      </c>
      <c r="K463">
        <f>SUMPRODUCT(MID(0&amp;feed!L2033,LARGE(INDEX(ISNUMBER(--MID(feed!L2033,ROW($1:$6),1))*
ROW($1:$6),0),ROW($1:$6))+1,1)*10^ROW($1:$6)/10)</f>
        <v>240</v>
      </c>
      <c r="L463">
        <f>SUMPRODUCT(MID(0&amp;feed!T2033,LARGE(INDEX(ISNUMBER(--MID(feed!T2033,ROW($1:$6),1))*
ROW($1:$6),0),ROW($1:$6))+1,1)*10^ROW($1:$6)/10)</f>
        <v>0</v>
      </c>
      <c r="M463" t="str">
        <f>feed!N2033</f>
        <v>Persia</v>
      </c>
      <c r="N463">
        <f>SUMPRODUCT(MID(0&amp;feed!U2033,LARGE(INDEX(ISNUMBER(--MID(feed!U2033,ROW($1:$6),1))*
ROW($1:$6),0),ROW($1:$6))+1,1)*10^ROW($1:$6)/10)</f>
        <v>0</v>
      </c>
      <c r="O463" t="str">
        <f>feed!O2033</f>
        <v>Untapped</v>
      </c>
      <c r="P463" t="str">
        <f>feed!P2033</f>
        <v>None</v>
      </c>
      <c r="Q463" s="4">
        <f>IFERROR(LEFT(SUMPRODUCT(MID(0&amp;feed!R2033,LARGE(INDEX(ISNUMBER(--MID(feed!R2033,ROW($1:$6),1))*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ROW($1:$6),0),ROW($1:$6))+1,1)*10^ROW($1:$6)/10))-1)*1,TRIM(LEFT(SUMPRODUCT(MID(0&amp;feed!R2033,LARGE(INDEX(ISNUMBER(--MID(feed!R2033,ROW($1:$6),1))*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ROW($1:$6),0),ROW($1:$6))+1,1)*10^ROW($1:$6)/10))-1)))</f>
        <v>1347</v>
      </c>
      <c r="R463" s="5">
        <f>feed!V2033</f>
        <v>0</v>
      </c>
      <c r="S463" t="str">
        <f>feed!S2033</f>
        <v>http://blocgame.com/stats.php?id=63076</v>
      </c>
      <c r="T463" s="5" t="str">
        <f>feed!W2033</f>
        <v>Good</v>
      </c>
      <c r="U463" s="5" t="str">
        <f>feed!X2033</f>
        <v>2 Hundred Tons per month</v>
      </c>
      <c r="V463" s="5">
        <f>feed!Y2033</f>
        <v>0</v>
      </c>
    </row>
    <row r="464" spans="1:22" hidden="1" x14ac:dyDescent="0.25">
      <c r="A464" t="str">
        <f>feed!A1407</f>
        <v>Einkoff</v>
      </c>
      <c r="B464" t="str">
        <f>feed!B1407</f>
        <v>Aceplayer</v>
      </c>
      <c r="C464">
        <f>feed!K1407</f>
        <v>0</v>
      </c>
      <c r="D464">
        <f>SUMPRODUCT(MID(0&amp;feed!D1407,LARGE(INDEX(ISNUMBER(--MID(feed!D1407,ROW($1:$6),1))*
ROW($1:$6),0),ROW($1:$6))+1,1)*10^ROW($1:$6)/10)</f>
        <v>25</v>
      </c>
      <c r="E464">
        <f>SUMPRODUCT(MID(0&amp;feed!E1407,LARGE(INDEX(ISNUMBER(--MID(feed!E1407,ROW($1:$6),1))*
ROW($1:$6),0),ROW($1:$6))+1,1)*10^ROW($1:$6)/10)</f>
        <v>0</v>
      </c>
      <c r="F464" t="str">
        <f>feed!F1407</f>
        <v>First World War surplus</v>
      </c>
      <c r="G464">
        <f>SUMPRODUCT(MID(0&amp;feed!G1407,LARGE(INDEX(ISNUMBER(--MID(feed!G1407,ROW($1:$6),1))*
ROW($1:$6),0),ROW($1:$6))+1,1)*10^ROW($1:$6)/10)</f>
        <v>0</v>
      </c>
      <c r="H464">
        <f>ROUNDDOWN(G464/4, 0)</f>
        <v>0</v>
      </c>
      <c r="I464" t="str">
        <f>feed!H1407</f>
        <v>Elite</v>
      </c>
      <c r="J464">
        <f>SUMPRODUCT(MID(0&amp;feed!I1407,LARGE(INDEX(ISNUMBER(--MID(feed!I1407,ROW($1:$20),1))*
ROW($1:$20),0),ROW($1:$20))+1,1)*10^ROW($1:$20)/10)</f>
        <v>61</v>
      </c>
      <c r="K464">
        <f>SUMPRODUCT(MID(0&amp;feed!L1407,LARGE(INDEX(ISNUMBER(--MID(feed!L1407,ROW($1:$6),1))*
ROW($1:$6),0),ROW($1:$6))+1,1)*10^ROW($1:$6)/10)</f>
        <v>310</v>
      </c>
      <c r="L464">
        <f>SUMPRODUCT(MID(0&amp;feed!T1407,LARGE(INDEX(ISNUMBER(--MID(feed!T1407,ROW($1:$6),1))*
ROW($1:$6),0),ROW($1:$6))+1,1)*10^ROW($1:$6)/10)</f>
        <v>0</v>
      </c>
      <c r="M464" t="str">
        <f>feed!N1407</f>
        <v>Caribbean</v>
      </c>
      <c r="N464">
        <f>SUMPRODUCT(MID(0&amp;feed!U1407,LARGE(INDEX(ISNUMBER(--MID(feed!U1407,ROW($1:$6),1))*
ROW($1:$6),0),ROW($1:$6))+1,1)*10^ROW($1:$6)/10)</f>
        <v>0</v>
      </c>
      <c r="O464" t="str">
        <f>feed!O1407</f>
        <v>Untapped</v>
      </c>
      <c r="P464" t="str">
        <f>feed!P1407</f>
        <v>None</v>
      </c>
      <c r="Q464" s="4">
        <f>IFERROR(LEFT(SUMPRODUCT(MID(0&amp;feed!R1407,LARGE(INDEX(ISNUMBER(--MID(feed!R1407,ROW($1:$6),1))*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ROW($1:$6),0),ROW($1:$6))+1,1)*10^ROW($1:$6)/10))-1)*1,TRIM(LEFT(SUMPRODUCT(MID(0&amp;feed!R1407,LARGE(INDEX(ISNUMBER(--MID(feed!R1407,ROW($1:$6),1))*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ROW($1:$6),0),ROW($1:$6))+1,1)*10^ROW($1:$6)/10))-1)))</f>
        <v>2000</v>
      </c>
      <c r="R464" s="5">
        <f>feed!V1407</f>
        <v>0</v>
      </c>
      <c r="S464" t="str">
        <f>feed!S1407</f>
        <v>http://blocgame.com/stats.php?id=57563</v>
      </c>
      <c r="T464" s="5" t="str">
        <f>feed!W1407</f>
        <v>Nice</v>
      </c>
      <c r="U464" s="5" t="str">
        <f>feed!X1407</f>
        <v>2 Hundred Tons per month</v>
      </c>
      <c r="V464" s="5">
        <f>feed!Y1407</f>
        <v>0</v>
      </c>
    </row>
    <row r="465" spans="1:22" hidden="1" x14ac:dyDescent="0.25">
      <c r="A465" t="str">
        <f>feed!A1933</f>
        <v>Leninstan</v>
      </c>
      <c r="B465" t="str">
        <f>feed!B1933</f>
        <v>VladLenin1</v>
      </c>
      <c r="C465">
        <f>feed!K1933</f>
        <v>0</v>
      </c>
      <c r="D465">
        <f>SUMPRODUCT(MID(0&amp;feed!D1933,LARGE(INDEX(ISNUMBER(--MID(feed!D1933,ROW($1:$6),1))*
ROW($1:$6),0),ROW($1:$6))+1,1)*10^ROW($1:$6)/10)</f>
        <v>10</v>
      </c>
      <c r="E465">
        <f>SUMPRODUCT(MID(0&amp;feed!E1933,LARGE(INDEX(ISNUMBER(--MID(feed!E1933,ROW($1:$6),1))*
ROW($1:$6),0),ROW($1:$6))+1,1)*10^ROW($1:$6)/10)</f>
        <v>0</v>
      </c>
      <c r="F465" t="str">
        <f>feed!F1933</f>
        <v>Finest of the 19th century</v>
      </c>
      <c r="G465">
        <f>SUMPRODUCT(MID(0&amp;feed!G1933,LARGE(INDEX(ISNUMBER(--MID(feed!G1933,ROW($1:$6),1))*
ROW($1:$6),0),ROW($1:$6))+1,1)*10^ROW($1:$6)/10)</f>
        <v>0</v>
      </c>
      <c r="H465">
        <f>ROUNDDOWN(G465/4, 0)</f>
        <v>0</v>
      </c>
      <c r="I465" t="str">
        <f>feed!H1933</f>
        <v>Standard</v>
      </c>
      <c r="J465">
        <f>SUMPRODUCT(MID(0&amp;feed!I1933,LARGE(INDEX(ISNUMBER(--MID(feed!I1933,ROW($1:$20),1))*
ROW($1:$20),0),ROW($1:$20))+1,1)*10^ROW($1:$20)/10)</f>
        <v>61</v>
      </c>
      <c r="K465">
        <f>SUMPRODUCT(MID(0&amp;feed!L1933,LARGE(INDEX(ISNUMBER(--MID(feed!L1933,ROW($1:$6),1))*
ROW($1:$6),0),ROW($1:$6))+1,1)*10^ROW($1:$6)/10)</f>
        <v>279</v>
      </c>
      <c r="L465">
        <f>SUMPRODUCT(MID(0&amp;feed!T1933,LARGE(INDEX(ISNUMBER(--MID(feed!T1933,ROW($1:$6),1))*
ROW($1:$6),0),ROW($1:$6))+1,1)*10^ROW($1:$6)/10)</f>
        <v>0</v>
      </c>
      <c r="M465" t="str">
        <f>feed!N1933</f>
        <v>The Subcontinent</v>
      </c>
      <c r="N465">
        <f>SUMPRODUCT(MID(0&amp;feed!U1933,LARGE(INDEX(ISNUMBER(--MID(feed!U1933,ROW($1:$6),1))*
ROW($1:$6),0),ROW($1:$6))+1,1)*10^ROW($1:$6)/10)</f>
        <v>0</v>
      </c>
      <c r="O465" t="str">
        <f>feed!O1933</f>
        <v>Untapped</v>
      </c>
      <c r="P465" t="str">
        <f>feed!P1933</f>
        <v>None</v>
      </c>
      <c r="Q465" s="4">
        <f>IFERROR(LEFT(SUMPRODUCT(MID(0&amp;feed!R1933,LARGE(INDEX(ISNUMBER(--MID(feed!R1933,ROW($1:$6),1))*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ROW($1:$6),0),ROW($1:$6))+1,1)*10^ROW($1:$6)/10))-1)*1,TRIM(LEFT(SUMPRODUCT(MID(0&amp;feed!R1933,LARGE(INDEX(ISNUMBER(--MID(feed!R1933,ROW($1:$6),1))*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ROW($1:$6),0),ROW($1:$6))+1,1)*10^ROW($1:$6)/10))-1)))</f>
        <v>1633</v>
      </c>
      <c r="R465" s="5">
        <f>feed!V1933</f>
        <v>0</v>
      </c>
      <c r="S465" t="str">
        <f>feed!S1933</f>
        <v>http://blocgame.com/stats.php?id=63142</v>
      </c>
      <c r="T465" s="5" t="str">
        <f>feed!W1933</f>
        <v>Nice</v>
      </c>
      <c r="U465" s="5" t="str">
        <f>feed!X1933</f>
        <v>2 Hundred Tons per month</v>
      </c>
      <c r="V465" s="5">
        <f>feed!Y1933</f>
        <v>0</v>
      </c>
    </row>
    <row r="466" spans="1:22" hidden="1" x14ac:dyDescent="0.25">
      <c r="A466" t="str">
        <f>feed!A255</f>
        <v>Davidikstan</v>
      </c>
      <c r="B466" t="str">
        <f>feed!B255</f>
        <v>DCoff</v>
      </c>
      <c r="C466">
        <f>feed!K255</f>
        <v>0</v>
      </c>
      <c r="D466">
        <f>SUMPRODUCT(MID(0&amp;feed!D255,LARGE(INDEX(ISNUMBER(--MID(feed!D255,ROW($1:$6),1))*
ROW($1:$6),0),ROW($1:$6))+1,1)*10^ROW($1:$6)/10)</f>
        <v>25</v>
      </c>
      <c r="E466">
        <f>SUMPRODUCT(MID(0&amp;feed!E255,LARGE(INDEX(ISNUMBER(--MID(feed!E255,ROW($1:$6),1))*
ROW($1:$6),0),ROW($1:$6))+1,1)*10^ROW($1:$6)/10)</f>
        <v>0</v>
      </c>
      <c r="F466" t="str">
        <f>feed!F255</f>
        <v>First World War surplus</v>
      </c>
      <c r="G466">
        <f>SUMPRODUCT(MID(0&amp;feed!G255,LARGE(INDEX(ISNUMBER(--MID(feed!G255,ROW($1:$6),1))*
ROW($1:$6),0),ROW($1:$6))+1,1)*10^ROW($1:$6)/10)</f>
        <v>0</v>
      </c>
      <c r="H466">
        <f>ROUNDDOWN(G466/4, 0)</f>
        <v>0</v>
      </c>
      <c r="I466" t="str">
        <f>feed!H255</f>
        <v>Elite</v>
      </c>
      <c r="J466">
        <f>SUMPRODUCT(MID(0&amp;feed!I255,LARGE(INDEX(ISNUMBER(--MID(feed!I255,ROW($1:$20),1))*
ROW($1:$20),0),ROW($1:$20))+1,1)*10^ROW($1:$20)/10)</f>
        <v>60</v>
      </c>
      <c r="K466">
        <f>SUMPRODUCT(MID(0&amp;feed!L255,LARGE(INDEX(ISNUMBER(--MID(feed!L255,ROW($1:$6),1))*
ROW($1:$6),0),ROW($1:$6))+1,1)*10^ROW($1:$6)/10)</f>
        <v>353</v>
      </c>
      <c r="L466">
        <f>SUMPRODUCT(MID(0&amp;feed!T255,LARGE(INDEX(ISNUMBER(--MID(feed!T255,ROW($1:$6),1))*
ROW($1:$6),0),ROW($1:$6))+1,1)*10^ROW($1:$6)/10)</f>
        <v>0</v>
      </c>
      <c r="M466" t="str">
        <f>feed!N255</f>
        <v>East Africa</v>
      </c>
      <c r="N466">
        <f>SUMPRODUCT(MID(0&amp;feed!U255,LARGE(INDEX(ISNUMBER(--MID(feed!U255,ROW($1:$6),1))*
ROW($1:$6),0),ROW($1:$6))+1,1)*10^ROW($1:$6)/10)</f>
        <v>0</v>
      </c>
      <c r="O466" t="str">
        <f>feed!O255</f>
        <v>Untapped</v>
      </c>
      <c r="P466" t="str">
        <f>feed!P255</f>
        <v>None</v>
      </c>
      <c r="Q466" s="4">
        <f>IFERROR(LEFT(SUMPRODUCT(MID(0&amp;feed!R255,LARGE(INDEX(ISNUMBER(--MID(feed!R255,ROW($1:$6),1))*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ROW($1:$6),0),ROW($1:$6))+1,1)*10^ROW($1:$6)/10))-1)*1,TRIM(LEFT(SUMPRODUCT(MID(0&amp;feed!R255,LARGE(INDEX(ISNUMBER(--MID(feed!R255,ROW($1:$6),1))*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ROW($1:$6),0),ROW($1:$6))+1,1)*10^ROW($1:$6)/10))-1)))</f>
        <v>2000</v>
      </c>
      <c r="R466" s="5">
        <f>feed!V255</f>
        <v>0</v>
      </c>
      <c r="S466" t="str">
        <f>feed!S255</f>
        <v>http://blocgame.com/stats.php?id=59575</v>
      </c>
      <c r="T466" s="5" t="str">
        <f>feed!W255</f>
        <v>Nice</v>
      </c>
      <c r="U466" s="5" t="str">
        <f>feed!X255</f>
        <v>2 Hundred Tons per month</v>
      </c>
      <c r="V466" s="5">
        <f>feed!Y255</f>
        <v>0</v>
      </c>
    </row>
    <row r="467" spans="1:22" hidden="1" x14ac:dyDescent="0.25">
      <c r="A467" t="str">
        <f>feed!A539</f>
        <v>NW Territory</v>
      </c>
      <c r="B467" t="str">
        <f>feed!B539</f>
        <v>mmuszynski</v>
      </c>
      <c r="C467">
        <f>feed!K539</f>
        <v>0</v>
      </c>
      <c r="D467">
        <f>SUMPRODUCT(MID(0&amp;feed!D539,LARGE(INDEX(ISNUMBER(--MID(feed!D539,ROW($1:$6),1))*
ROW($1:$6),0),ROW($1:$6))+1,1)*10^ROW($1:$6)/10)</f>
        <v>20</v>
      </c>
      <c r="E467">
        <f>SUMPRODUCT(MID(0&amp;feed!E539,LARGE(INDEX(ISNUMBER(--MID(feed!E539,ROW($1:$6),1))*
ROW($1:$6),0),ROW($1:$6))+1,1)*10^ROW($1:$6)/10)</f>
        <v>0</v>
      </c>
      <c r="F467" t="str">
        <f>feed!F539</f>
        <v>Finest of the 19th century</v>
      </c>
      <c r="G467">
        <f>SUMPRODUCT(MID(0&amp;feed!G539,LARGE(INDEX(ISNUMBER(--MID(feed!G539,ROW($1:$6),1))*
ROW($1:$6),0),ROW($1:$6))+1,1)*10^ROW($1:$6)/10)</f>
        <v>0</v>
      </c>
      <c r="H467">
        <f>ROUNDDOWN(G467/4, 0)</f>
        <v>0</v>
      </c>
      <c r="I467" t="str">
        <f>feed!H539</f>
        <v>Standard</v>
      </c>
      <c r="J467">
        <f>SUMPRODUCT(MID(0&amp;feed!I539,LARGE(INDEX(ISNUMBER(--MID(feed!I539,ROW($1:$20),1))*
ROW($1:$20),0),ROW($1:$20))+1,1)*10^ROW($1:$20)/10)</f>
        <v>60</v>
      </c>
      <c r="K467">
        <f>SUMPRODUCT(MID(0&amp;feed!L539,LARGE(INDEX(ISNUMBER(--MID(feed!L539,ROW($1:$6),1))*
ROW($1:$6),0),ROW($1:$6))+1,1)*10^ROW($1:$6)/10)</f>
        <v>325</v>
      </c>
      <c r="L467">
        <f>SUMPRODUCT(MID(0&amp;feed!T539,LARGE(INDEX(ISNUMBER(--MID(feed!T539,ROW($1:$6),1))*
ROW($1:$6),0),ROW($1:$6))+1,1)*10^ROW($1:$6)/10)</f>
        <v>0</v>
      </c>
      <c r="M467" t="str">
        <f>feed!N539</f>
        <v>Atlas</v>
      </c>
      <c r="N467">
        <f>SUMPRODUCT(MID(0&amp;feed!U539,LARGE(INDEX(ISNUMBER(--MID(feed!U539,ROW($1:$6),1))*
ROW($1:$6),0),ROW($1:$6))+1,1)*10^ROW($1:$6)/10)</f>
        <v>0</v>
      </c>
      <c r="O467" t="str">
        <f>feed!O539</f>
        <v>Untapped</v>
      </c>
      <c r="P467" t="str">
        <f>feed!P539</f>
        <v>None</v>
      </c>
      <c r="Q467" s="4">
        <f>IFERROR(LEFT(SUMPRODUCT(MID(0&amp;feed!R539,LARGE(INDEX(ISNUMBER(--MID(feed!R539,ROW($1:$6),1))*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ROW($1:$6),0),ROW($1:$6))+1,1)*10^ROW($1:$6)/10))-1)*1,TRIM(LEFT(SUMPRODUCT(MID(0&amp;feed!R539,LARGE(INDEX(ISNUMBER(--MID(feed!R539,ROW($1:$6),1))*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ROW($1:$6),0),ROW($1:$6))+1,1)*10^ROW($1:$6)/10))-1)))</f>
        <v>2000</v>
      </c>
      <c r="R467" s="5">
        <f>feed!V539</f>
        <v>0</v>
      </c>
      <c r="S467" t="str">
        <f>feed!S539</f>
        <v>http://blocgame.com/stats.php?id=44671</v>
      </c>
      <c r="T467" s="5" t="str">
        <f>feed!W539</f>
        <v>Nice</v>
      </c>
      <c r="U467" s="5" t="str">
        <f>feed!X539</f>
        <v>2 Hundred Tons per month</v>
      </c>
      <c r="V467" s="5">
        <f>feed!Y539</f>
        <v>0</v>
      </c>
    </row>
    <row r="468" spans="1:22" hidden="1" x14ac:dyDescent="0.25">
      <c r="A468" t="str">
        <f>feed!A960</f>
        <v>Volpone</v>
      </c>
      <c r="B468" t="str">
        <f>feed!B960</f>
        <v>Dodes</v>
      </c>
      <c r="C468">
        <f>feed!K960</f>
        <v>0</v>
      </c>
      <c r="D468">
        <f>SUMPRODUCT(MID(0&amp;feed!D960,LARGE(INDEX(ISNUMBER(--MID(feed!D960,ROW($1:$6),1))*
ROW($1:$6),0),ROW($1:$6))+1,1)*10^ROW($1:$6)/10)</f>
        <v>20</v>
      </c>
      <c r="E468">
        <f>SUMPRODUCT(MID(0&amp;feed!E960,LARGE(INDEX(ISNUMBER(--MID(feed!E960,ROW($1:$6),1))*
ROW($1:$6),0),ROW($1:$6))+1,1)*10^ROW($1:$6)/10)</f>
        <v>0</v>
      </c>
      <c r="F468" t="str">
        <f>feed!F960</f>
        <v>Finest of the 19th century</v>
      </c>
      <c r="G468">
        <f>SUMPRODUCT(MID(0&amp;feed!G960,LARGE(INDEX(ISNUMBER(--MID(feed!G960,ROW($1:$6),1))*
ROW($1:$6),0),ROW($1:$6))+1,1)*10^ROW($1:$6)/10)</f>
        <v>0</v>
      </c>
      <c r="H468">
        <f>ROUNDDOWN(G468/4, 0)</f>
        <v>0</v>
      </c>
      <c r="I468" t="str">
        <f>feed!H960</f>
        <v>Standard</v>
      </c>
      <c r="J468">
        <f>SUMPRODUCT(MID(0&amp;feed!I960,LARGE(INDEX(ISNUMBER(--MID(feed!I960,ROW($1:$20),1))*
ROW($1:$20),0),ROW($1:$20))+1,1)*10^ROW($1:$20)/10)</f>
        <v>60</v>
      </c>
      <c r="K468">
        <f>SUMPRODUCT(MID(0&amp;feed!L960,LARGE(INDEX(ISNUMBER(--MID(feed!L960,ROW($1:$6),1))*
ROW($1:$6),0),ROW($1:$6))+1,1)*10^ROW($1:$6)/10)</f>
        <v>318</v>
      </c>
      <c r="L468">
        <f>SUMPRODUCT(MID(0&amp;feed!T960,LARGE(INDEX(ISNUMBER(--MID(feed!T960,ROW($1:$6),1))*
ROW($1:$6),0),ROW($1:$6))+1,1)*10^ROW($1:$6)/10)</f>
        <v>0</v>
      </c>
      <c r="M468" t="str">
        <f>feed!N960</f>
        <v>Indochina</v>
      </c>
      <c r="N468">
        <f>SUMPRODUCT(MID(0&amp;feed!U960,LARGE(INDEX(ISNUMBER(--MID(feed!U960,ROW($1:$6),1))*
ROW($1:$6),0),ROW($1:$6))+1,1)*10^ROW($1:$6)/10)</f>
        <v>0</v>
      </c>
      <c r="O468" t="str">
        <f>feed!O960</f>
        <v>Untapped</v>
      </c>
      <c r="P468" t="str">
        <f>feed!P960</f>
        <v>None</v>
      </c>
      <c r="Q468" s="4">
        <f>IFERROR(LEFT(SUMPRODUCT(MID(0&amp;feed!R960,LARGE(INDEX(ISNUMBER(--MID(feed!R960,ROW($1:$6),1))*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ROW($1:$6),0),ROW($1:$6))+1,1)*10^ROW($1:$6)/10))-1)*1,TRIM(LEFT(SUMPRODUCT(MID(0&amp;feed!R960,LARGE(INDEX(ISNUMBER(--MID(feed!R960,ROW($1:$6),1))*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ROW($1:$6),0),ROW($1:$6))+1,1)*10^ROW($1:$6)/10))-1)))</f>
        <v>2000</v>
      </c>
      <c r="R468" s="5">
        <f>feed!V960</f>
        <v>0</v>
      </c>
      <c r="S468" t="str">
        <f>feed!S960</f>
        <v>http://blocgame.com/stats.php?id=41445</v>
      </c>
      <c r="T468" s="5" t="str">
        <f>feed!W960</f>
        <v>Nice</v>
      </c>
      <c r="U468" s="5" t="str">
        <f>feed!X960</f>
        <v>2 Hundred Tons per month</v>
      </c>
      <c r="V468" s="5">
        <f>feed!Y960</f>
        <v>0</v>
      </c>
    </row>
    <row r="469" spans="1:22" hidden="1" x14ac:dyDescent="0.25">
      <c r="A469" t="str">
        <f>feed!A966</f>
        <v>Lexicanum</v>
      </c>
      <c r="B469" t="str">
        <f>feed!B966</f>
        <v>eb11</v>
      </c>
      <c r="C469">
        <f>feed!K966</f>
        <v>0</v>
      </c>
      <c r="D469">
        <f>SUMPRODUCT(MID(0&amp;feed!D966,LARGE(INDEX(ISNUMBER(--MID(feed!D966,ROW($1:$6),1))*
ROW($1:$6),0),ROW($1:$6))+1,1)*10^ROW($1:$6)/10)</f>
        <v>25</v>
      </c>
      <c r="E469">
        <f>SUMPRODUCT(MID(0&amp;feed!E966,LARGE(INDEX(ISNUMBER(--MID(feed!E966,ROW($1:$6),1))*
ROW($1:$6),0),ROW($1:$6))+1,1)*10^ROW($1:$6)/10)</f>
        <v>0</v>
      </c>
      <c r="F469" t="str">
        <f>feed!F966</f>
        <v>First World War surplus</v>
      </c>
      <c r="G469">
        <f>SUMPRODUCT(MID(0&amp;feed!G966,LARGE(INDEX(ISNUMBER(--MID(feed!G966,ROW($1:$6),1))*
ROW($1:$6),0),ROW($1:$6))+1,1)*10^ROW($1:$6)/10)</f>
        <v>0</v>
      </c>
      <c r="H469">
        <f>ROUNDDOWN(G469/4, 0)</f>
        <v>0</v>
      </c>
      <c r="I469" t="str">
        <f>feed!H966</f>
        <v>Elite</v>
      </c>
      <c r="J469">
        <f>SUMPRODUCT(MID(0&amp;feed!I966,LARGE(INDEX(ISNUMBER(--MID(feed!I966,ROW($1:$20),1))*
ROW($1:$20),0),ROW($1:$20))+1,1)*10^ROW($1:$20)/10)</f>
        <v>60</v>
      </c>
      <c r="K469">
        <f>SUMPRODUCT(MID(0&amp;feed!L966,LARGE(INDEX(ISNUMBER(--MID(feed!L966,ROW($1:$6),1))*
ROW($1:$6),0),ROW($1:$6))+1,1)*10^ROW($1:$6)/10)</f>
        <v>318</v>
      </c>
      <c r="L469">
        <f>SUMPRODUCT(MID(0&amp;feed!T966,LARGE(INDEX(ISNUMBER(--MID(feed!T966,ROW($1:$6),1))*
ROW($1:$6),0),ROW($1:$6))+1,1)*10^ROW($1:$6)/10)</f>
        <v>0</v>
      </c>
      <c r="M469" t="str">
        <f>feed!N966</f>
        <v>The Subcontinent</v>
      </c>
      <c r="N469">
        <f>SUMPRODUCT(MID(0&amp;feed!U966,LARGE(INDEX(ISNUMBER(--MID(feed!U966,ROW($1:$6),1))*
ROW($1:$6),0),ROW($1:$6))+1,1)*10^ROW($1:$6)/10)</f>
        <v>0</v>
      </c>
      <c r="O469" t="str">
        <f>feed!O966</f>
        <v>Untapped</v>
      </c>
      <c r="P469" t="str">
        <f>feed!P966</f>
        <v>None</v>
      </c>
      <c r="Q469" s="4">
        <f>IFERROR(LEFT(SUMPRODUCT(MID(0&amp;feed!R966,LARGE(INDEX(ISNUMBER(--MID(feed!R966,ROW($1:$6),1))*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ROW($1:$6),0),ROW($1:$6))+1,1)*10^ROW($1:$6)/10))-1)*1,TRIM(LEFT(SUMPRODUCT(MID(0&amp;feed!R966,LARGE(INDEX(ISNUMBER(--MID(feed!R966,ROW($1:$6),1))*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ROW($1:$6),0),ROW($1:$6))+1,1)*10^ROW($1:$6)/10))-1)))</f>
        <v>2000</v>
      </c>
      <c r="R469" s="5">
        <f>feed!V966</f>
        <v>0</v>
      </c>
      <c r="S469" t="str">
        <f>feed!S966</f>
        <v>http://blocgame.com/stats.php?id=48166</v>
      </c>
      <c r="T469" s="5" t="str">
        <f>feed!W966</f>
        <v>Nice</v>
      </c>
      <c r="U469" s="5" t="str">
        <f>feed!X966</f>
        <v>2 Hundred Tons per month</v>
      </c>
      <c r="V469" s="5">
        <f>feed!Y966</f>
        <v>0</v>
      </c>
    </row>
    <row r="470" spans="1:22" hidden="1" x14ac:dyDescent="0.25">
      <c r="A470" t="str">
        <f>feed!A972</f>
        <v>Best Girl</v>
      </c>
      <c r="B470" t="str">
        <f>feed!B972</f>
        <v>Asuka Soryu</v>
      </c>
      <c r="C470">
        <f>feed!K972</f>
        <v>0</v>
      </c>
      <c r="D470">
        <f>SUMPRODUCT(MID(0&amp;feed!D972,LARGE(INDEX(ISNUMBER(--MID(feed!D972,ROW($1:$6),1))*
ROW($1:$6),0),ROW($1:$6))+1,1)*10^ROW($1:$6)/10)</f>
        <v>20</v>
      </c>
      <c r="E470">
        <f>SUMPRODUCT(MID(0&amp;feed!E972,LARGE(INDEX(ISNUMBER(--MID(feed!E972,ROW($1:$6),1))*
ROW($1:$6),0),ROW($1:$6))+1,1)*10^ROW($1:$6)/10)</f>
        <v>0</v>
      </c>
      <c r="F470" t="str">
        <f>feed!F972</f>
        <v>Finest of the 19th century</v>
      </c>
      <c r="G470">
        <f>SUMPRODUCT(MID(0&amp;feed!G972,LARGE(INDEX(ISNUMBER(--MID(feed!G972,ROW($1:$6),1))*
ROW($1:$6),0),ROW($1:$6))+1,1)*10^ROW($1:$6)/10)</f>
        <v>0</v>
      </c>
      <c r="H470">
        <f>ROUNDDOWN(G470/4, 0)</f>
        <v>0</v>
      </c>
      <c r="I470" t="str">
        <f>feed!H972</f>
        <v>Standard</v>
      </c>
      <c r="J470">
        <f>SUMPRODUCT(MID(0&amp;feed!I972,LARGE(INDEX(ISNUMBER(--MID(feed!I972,ROW($1:$20),1))*
ROW($1:$20),0),ROW($1:$20))+1,1)*10^ROW($1:$20)/10)</f>
        <v>60</v>
      </c>
      <c r="K470">
        <f>SUMPRODUCT(MID(0&amp;feed!L972,LARGE(INDEX(ISNUMBER(--MID(feed!L972,ROW($1:$6),1))*
ROW($1:$6),0),ROW($1:$6))+1,1)*10^ROW($1:$6)/10)</f>
        <v>319</v>
      </c>
      <c r="L470">
        <f>SUMPRODUCT(MID(0&amp;feed!T972,LARGE(INDEX(ISNUMBER(--MID(feed!T972,ROW($1:$6),1))*
ROW($1:$6),0),ROW($1:$6))+1,1)*10^ROW($1:$6)/10)</f>
        <v>0</v>
      </c>
      <c r="M470" t="str">
        <f>feed!N972</f>
        <v>Pacific Rim</v>
      </c>
      <c r="N470">
        <f>SUMPRODUCT(MID(0&amp;feed!U972,LARGE(INDEX(ISNUMBER(--MID(feed!U972,ROW($1:$6),1))*
ROW($1:$6),0),ROW($1:$6))+1,1)*10^ROW($1:$6)/10)</f>
        <v>0</v>
      </c>
      <c r="O470" t="str">
        <f>feed!O972</f>
        <v>Untapped</v>
      </c>
      <c r="P470" t="str">
        <f>feed!P972</f>
        <v>None</v>
      </c>
      <c r="Q470" s="4">
        <f>IFERROR(LEFT(SUMPRODUCT(MID(0&amp;feed!R972,LARGE(INDEX(ISNUMBER(--MID(feed!R972,ROW($1:$6),1))*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ROW($1:$6),0),ROW($1:$6))+1,1)*10^ROW($1:$6)/10))-1)*1,TRIM(LEFT(SUMPRODUCT(MID(0&amp;feed!R972,LARGE(INDEX(ISNUMBER(--MID(feed!R972,ROW($1:$6),1))*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ROW($1:$6),0),ROW($1:$6))+1,1)*10^ROW($1:$6)/10))-1)))</f>
        <v>2000</v>
      </c>
      <c r="R470" s="5">
        <f>feed!V972</f>
        <v>0</v>
      </c>
      <c r="S470" t="str">
        <f>feed!S972</f>
        <v>http://blocgame.com/stats.php?id=55764</v>
      </c>
      <c r="T470" s="5" t="str">
        <f>feed!W972</f>
        <v>Nice</v>
      </c>
      <c r="U470" s="5" t="str">
        <f>feed!X972</f>
        <v>2 Hundred Tons per month</v>
      </c>
      <c r="V470" s="5">
        <f>feed!Y972</f>
        <v>0</v>
      </c>
    </row>
    <row r="471" spans="1:22" hidden="1" x14ac:dyDescent="0.25">
      <c r="A471" t="str">
        <f>feed!A985</f>
        <v>Seinfeldstan</v>
      </c>
      <c r="B471" t="str">
        <f>feed!B985</f>
        <v>dman5202</v>
      </c>
      <c r="C471">
        <f>feed!K985</f>
        <v>0</v>
      </c>
      <c r="D471">
        <f>SUMPRODUCT(MID(0&amp;feed!D985,LARGE(INDEX(ISNUMBER(--MID(feed!D985,ROW($1:$6),1))*
ROW($1:$6),0),ROW($1:$6))+1,1)*10^ROW($1:$6)/10)</f>
        <v>25</v>
      </c>
      <c r="E471">
        <f>SUMPRODUCT(MID(0&amp;feed!E985,LARGE(INDEX(ISNUMBER(--MID(feed!E985,ROW($1:$6),1))*
ROW($1:$6),0),ROW($1:$6))+1,1)*10^ROW($1:$6)/10)</f>
        <v>0</v>
      </c>
      <c r="F471" t="str">
        <f>feed!F985</f>
        <v>First World War surplus</v>
      </c>
      <c r="G471">
        <f>SUMPRODUCT(MID(0&amp;feed!G985,LARGE(INDEX(ISNUMBER(--MID(feed!G985,ROW($1:$6),1))*
ROW($1:$6),0),ROW($1:$6))+1,1)*10^ROW($1:$6)/10)</f>
        <v>0</v>
      </c>
      <c r="H471">
        <f>ROUNDDOWN(G471/4, 0)</f>
        <v>0</v>
      </c>
      <c r="I471" t="str">
        <f>feed!H985</f>
        <v>Elite</v>
      </c>
      <c r="J471">
        <f>SUMPRODUCT(MID(0&amp;feed!I985,LARGE(INDEX(ISNUMBER(--MID(feed!I985,ROW($1:$20),1))*
ROW($1:$20),0),ROW($1:$20))+1,1)*10^ROW($1:$20)/10)</f>
        <v>60</v>
      </c>
      <c r="K471">
        <f>SUMPRODUCT(MID(0&amp;feed!L985,LARGE(INDEX(ISNUMBER(--MID(feed!L985,ROW($1:$6),1))*
ROW($1:$6),0),ROW($1:$6))+1,1)*10^ROW($1:$6)/10)</f>
        <v>319</v>
      </c>
      <c r="L471">
        <f>SUMPRODUCT(MID(0&amp;feed!T985,LARGE(INDEX(ISNUMBER(--MID(feed!T985,ROW($1:$6),1))*
ROW($1:$6),0),ROW($1:$6))+1,1)*10^ROW($1:$6)/10)</f>
        <v>0</v>
      </c>
      <c r="M471" t="str">
        <f>feed!N985</f>
        <v>Gran Colombia</v>
      </c>
      <c r="N471">
        <f>SUMPRODUCT(MID(0&amp;feed!U985,LARGE(INDEX(ISNUMBER(--MID(feed!U985,ROW($1:$6),1))*
ROW($1:$6),0),ROW($1:$6))+1,1)*10^ROW($1:$6)/10)</f>
        <v>0</v>
      </c>
      <c r="O471" t="str">
        <f>feed!O985</f>
        <v>Untapped</v>
      </c>
      <c r="P471" t="str">
        <f>feed!P985</f>
        <v>None</v>
      </c>
      <c r="Q471" s="4">
        <f>IFERROR(LEFT(SUMPRODUCT(MID(0&amp;feed!R985,LARGE(INDEX(ISNUMBER(--MID(feed!R985,ROW($1:$6),1))*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ROW($1:$6),0),ROW($1:$6))+1,1)*10^ROW($1:$6)/10))-1)*1,TRIM(LEFT(SUMPRODUCT(MID(0&amp;feed!R985,LARGE(INDEX(ISNUMBER(--MID(feed!R985,ROW($1:$6),1))*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ROW($1:$6),0),ROW($1:$6))+1,1)*10^ROW($1:$6)/10))-1)))</f>
        <v>2000</v>
      </c>
      <c r="R471" s="5">
        <f>feed!V985</f>
        <v>0</v>
      </c>
      <c r="S471" t="str">
        <f>feed!S985</f>
        <v>http://blocgame.com/stats.php?id=63145</v>
      </c>
      <c r="T471" s="5" t="str">
        <f>feed!W985</f>
        <v>Nice</v>
      </c>
      <c r="U471" s="5" t="str">
        <f>feed!X985</f>
        <v>2 Hundred Tons per month</v>
      </c>
      <c r="V471" s="5">
        <f>feed!Y985</f>
        <v>0</v>
      </c>
    </row>
    <row r="472" spans="1:22" hidden="1" x14ac:dyDescent="0.25">
      <c r="A472" t="str">
        <f>feed!A551</f>
        <v>Cecoe</v>
      </c>
      <c r="B472" t="str">
        <f>feed!B551</f>
        <v>JamesK</v>
      </c>
      <c r="C472">
        <f>feed!K551</f>
        <v>0</v>
      </c>
      <c r="D472">
        <f>SUMPRODUCT(MID(0&amp;feed!D551,LARGE(INDEX(ISNUMBER(--MID(feed!D551,ROW($1:$6),1))*
ROW($1:$6),0),ROW($1:$6))+1,1)*10^ROW($1:$6)/10)</f>
        <v>10</v>
      </c>
      <c r="E472">
        <f>SUMPRODUCT(MID(0&amp;feed!E551,LARGE(INDEX(ISNUMBER(--MID(feed!E551,ROW($1:$6),1))*
ROW($1:$6),0),ROW($1:$6))+1,1)*10^ROW($1:$6)/10)</f>
        <v>0</v>
      </c>
      <c r="F472" t="str">
        <f>feed!F551</f>
        <v>Finest of the 19th century</v>
      </c>
      <c r="G472">
        <f>SUMPRODUCT(MID(0&amp;feed!G551,LARGE(INDEX(ISNUMBER(--MID(feed!G551,ROW($1:$6),1))*
ROW($1:$6),0),ROW($1:$6))+1,1)*10^ROW($1:$6)/10)</f>
        <v>0</v>
      </c>
      <c r="H472">
        <f>ROUNDDOWN(G472/4, 0)</f>
        <v>0</v>
      </c>
      <c r="I472" t="str">
        <f>feed!H551</f>
        <v>Standard</v>
      </c>
      <c r="J472">
        <f>SUMPRODUCT(MID(0&amp;feed!I551,LARGE(INDEX(ISNUMBER(--MID(feed!I551,ROW($1:$20),1))*
ROW($1:$20),0),ROW($1:$20))+1,1)*10^ROW($1:$20)/10)</f>
        <v>60</v>
      </c>
      <c r="K472">
        <f>SUMPRODUCT(MID(0&amp;feed!L551,LARGE(INDEX(ISNUMBER(--MID(feed!L551,ROW($1:$6),1))*
ROW($1:$6),0),ROW($1:$6))+1,1)*10^ROW($1:$6)/10)</f>
        <v>330</v>
      </c>
      <c r="L472">
        <f>SUMPRODUCT(MID(0&amp;feed!T551,LARGE(INDEX(ISNUMBER(--MID(feed!T551,ROW($1:$6),1))*
ROW($1:$6),0),ROW($1:$6))+1,1)*10^ROW($1:$6)/10)</f>
        <v>0</v>
      </c>
      <c r="M472" t="str">
        <f>feed!N551</f>
        <v>Southern Cone</v>
      </c>
      <c r="N472">
        <f>SUMPRODUCT(MID(0&amp;feed!U551,LARGE(INDEX(ISNUMBER(--MID(feed!U551,ROW($1:$6),1))*
ROW($1:$6),0),ROW($1:$6))+1,1)*10^ROW($1:$6)/10)</f>
        <v>0</v>
      </c>
      <c r="O472" t="str">
        <f>feed!O551</f>
        <v>Untapped</v>
      </c>
      <c r="P472" t="str">
        <f>feed!P551</f>
        <v>None</v>
      </c>
      <c r="Q472" s="4">
        <f>IFERROR(LEFT(SUMPRODUCT(MID(0&amp;feed!R551,LARGE(INDEX(ISNUMBER(--MID(feed!R551,ROW($1:$6),1))*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ROW($1:$6),0),ROW($1:$6))+1,1)*10^ROW($1:$6)/10))-1)*1,TRIM(LEFT(SUMPRODUCT(MID(0&amp;feed!R551,LARGE(INDEX(ISNUMBER(--MID(feed!R551,ROW($1:$6),1))*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ROW($1:$6),0),ROW($1:$6))+1,1)*10^ROW($1:$6)/10))-1)))</f>
        <v>1980</v>
      </c>
      <c r="R472" s="5">
        <f>feed!V551</f>
        <v>0</v>
      </c>
      <c r="S472" t="str">
        <f>feed!S551</f>
        <v>http://blocgame.com/stats.php?id=57441</v>
      </c>
      <c r="T472" s="5" t="str">
        <f>feed!W551</f>
        <v>Nice</v>
      </c>
      <c r="U472" s="5" t="str">
        <f>feed!X551</f>
        <v>2 Hundred Tons per month</v>
      </c>
      <c r="V472" s="5">
        <f>feed!Y551</f>
        <v>0</v>
      </c>
    </row>
    <row r="473" spans="1:22" hidden="1" x14ac:dyDescent="0.25">
      <c r="A473" t="str">
        <f>feed!A1954</f>
        <v>trnovica</v>
      </c>
      <c r="B473" t="str">
        <f>feed!B1954</f>
        <v>Mina Miletic</v>
      </c>
      <c r="C473">
        <f>feed!K1954</f>
        <v>0</v>
      </c>
      <c r="D473">
        <f>SUMPRODUCT(MID(0&amp;feed!D1954,LARGE(INDEX(ISNUMBER(--MID(feed!D1954,ROW($1:$6),1))*
ROW($1:$6),0),ROW($1:$6))+1,1)*10^ROW($1:$6)/10)</f>
        <v>9</v>
      </c>
      <c r="E473">
        <f>SUMPRODUCT(MID(0&amp;feed!E1954,LARGE(INDEX(ISNUMBER(--MID(feed!E1954,ROW($1:$6),1))*
ROW($1:$6),0),ROW($1:$6))+1,1)*10^ROW($1:$6)/10)</f>
        <v>0</v>
      </c>
      <c r="F473" t="str">
        <f>feed!F1954</f>
        <v>Finest of the 19th century</v>
      </c>
      <c r="G473">
        <f>SUMPRODUCT(MID(0&amp;feed!G1954,LARGE(INDEX(ISNUMBER(--MID(feed!G1954,ROW($1:$6),1))*
ROW($1:$6),0),ROW($1:$6))+1,1)*10^ROW($1:$6)/10)</f>
        <v>0</v>
      </c>
      <c r="H473">
        <f>ROUNDDOWN(G473/4, 0)</f>
        <v>0</v>
      </c>
      <c r="I473" t="str">
        <f>feed!H1954</f>
        <v>Standard</v>
      </c>
      <c r="J473">
        <f>SUMPRODUCT(MID(0&amp;feed!I1954,LARGE(INDEX(ISNUMBER(--MID(feed!I1954,ROW($1:$20),1))*
ROW($1:$20),0),ROW($1:$20))+1,1)*10^ROW($1:$20)/10)</f>
        <v>60</v>
      </c>
      <c r="K473">
        <f>SUMPRODUCT(MID(0&amp;feed!L1954,LARGE(INDEX(ISNUMBER(--MID(feed!L1954,ROW($1:$6),1))*
ROW($1:$6),0),ROW($1:$6))+1,1)*10^ROW($1:$6)/10)</f>
        <v>278</v>
      </c>
      <c r="L473">
        <f>SUMPRODUCT(MID(0&amp;feed!T1954,LARGE(INDEX(ISNUMBER(--MID(feed!T1954,ROW($1:$6),1))*
ROW($1:$6),0),ROW($1:$6))+1,1)*10^ROW($1:$6)/10)</f>
        <v>0</v>
      </c>
      <c r="M473" t="str">
        <f>feed!N1954</f>
        <v>Mesopotamia</v>
      </c>
      <c r="N473">
        <f>SUMPRODUCT(MID(0&amp;feed!U1954,LARGE(INDEX(ISNUMBER(--MID(feed!U1954,ROW($1:$6),1))*
ROW($1:$6),0),ROW($1:$6))+1,1)*10^ROW($1:$6)/10)</f>
        <v>0</v>
      </c>
      <c r="O473" t="str">
        <f>feed!O1954</f>
        <v>Untapped</v>
      </c>
      <c r="P473" t="str">
        <f>feed!P1954</f>
        <v>None</v>
      </c>
      <c r="Q473" s="4">
        <f>IFERROR(LEFT(SUMPRODUCT(MID(0&amp;feed!R1954,LARGE(INDEX(ISNUMBER(--MID(feed!R1954,ROW($1:$6),1))*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ROW($1:$6),0),ROW($1:$6))+1,1)*10^ROW($1:$6)/10))-1)*1,TRIM(LEFT(SUMPRODUCT(MID(0&amp;feed!R1954,LARGE(INDEX(ISNUMBER(--MID(feed!R1954,ROW($1:$6),1))*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ROW($1:$6),0),ROW($1:$6))+1,1)*10^ROW($1:$6)/10))-1)))</f>
        <v>1633</v>
      </c>
      <c r="R473" s="5">
        <f>feed!V1954</f>
        <v>0</v>
      </c>
      <c r="S473" t="str">
        <f>feed!S1954</f>
        <v>http://blocgame.com/stats.php?id=63149</v>
      </c>
      <c r="T473" s="5" t="str">
        <f>feed!W1954</f>
        <v>Nice</v>
      </c>
      <c r="U473" s="5" t="str">
        <f>feed!X1954</f>
        <v>2 Hundred Tons per month</v>
      </c>
      <c r="V473" s="5">
        <f>feed!Y1954</f>
        <v>0</v>
      </c>
    </row>
    <row r="474" spans="1:22" hidden="1" x14ac:dyDescent="0.25">
      <c r="A474" t="str">
        <f>feed!A337</f>
        <v>Bonsworth</v>
      </c>
      <c r="B474" t="str">
        <f>feed!B337</f>
        <v>ComradeKrunch</v>
      </c>
      <c r="C474">
        <f>feed!K337</f>
        <v>0</v>
      </c>
      <c r="D474">
        <f>SUMPRODUCT(MID(0&amp;feed!D337,LARGE(INDEX(ISNUMBER(--MID(feed!D337,ROW($1:$6),1))*
ROW($1:$6),0),ROW($1:$6))+1,1)*10^ROW($1:$6)/10)</f>
        <v>9</v>
      </c>
      <c r="E474">
        <f>SUMPRODUCT(MID(0&amp;feed!E337,LARGE(INDEX(ISNUMBER(--MID(feed!E337,ROW($1:$6),1))*
ROW($1:$6),0),ROW($1:$6))+1,1)*10^ROW($1:$6)/10)</f>
        <v>0</v>
      </c>
      <c r="F474" t="str">
        <f>feed!F337</f>
        <v>Finest of the 19th century</v>
      </c>
      <c r="G474">
        <f>SUMPRODUCT(MID(0&amp;feed!G337,LARGE(INDEX(ISNUMBER(--MID(feed!G337,ROW($1:$6),1))*
ROW($1:$6),0),ROW($1:$6))+1,1)*10^ROW($1:$6)/10)</f>
        <v>0</v>
      </c>
      <c r="H474">
        <f>ROUNDDOWN(G474/4, 0)</f>
        <v>0</v>
      </c>
      <c r="I474" t="str">
        <f>feed!H337</f>
        <v>Standard</v>
      </c>
      <c r="J474">
        <f>SUMPRODUCT(MID(0&amp;feed!I337,LARGE(INDEX(ISNUMBER(--MID(feed!I337,ROW($1:$20),1))*
ROW($1:$20),0),ROW($1:$20))+1,1)*10^ROW($1:$20)/10)</f>
        <v>60</v>
      </c>
      <c r="K474">
        <f>SUMPRODUCT(MID(0&amp;feed!L337,LARGE(INDEX(ISNUMBER(--MID(feed!L337,ROW($1:$6),1))*
ROW($1:$6),0),ROW($1:$6))+1,1)*10^ROW($1:$6)/10)</f>
        <v>290</v>
      </c>
      <c r="L474">
        <f>SUMPRODUCT(MID(0&amp;feed!T337,LARGE(INDEX(ISNUMBER(--MID(feed!T337,ROW($1:$6),1))*
ROW($1:$6),0),ROW($1:$6))+1,1)*10^ROW($1:$6)/10)</f>
        <v>0</v>
      </c>
      <c r="M474" t="str">
        <f>feed!N337</f>
        <v>The Subcontinent</v>
      </c>
      <c r="N474">
        <f>SUMPRODUCT(MID(0&amp;feed!U337,LARGE(INDEX(ISNUMBER(--MID(feed!U337,ROW($1:$6),1))*
ROW($1:$6),0),ROW($1:$6))+1,1)*10^ROW($1:$6)/10)</f>
        <v>0</v>
      </c>
      <c r="O474" t="str">
        <f>feed!O337</f>
        <v>Untapped</v>
      </c>
      <c r="P474" t="str">
        <f>feed!P337</f>
        <v>None</v>
      </c>
      <c r="Q474" s="4">
        <f>IFERROR(LEFT(SUMPRODUCT(MID(0&amp;feed!R337,LARGE(INDEX(ISNUMBER(--MID(feed!R337,ROW($1:$6),1))*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ROW($1:$6),0),ROW($1:$6))+1,1)*10^ROW($1:$6)/10))-1)*1,TRIM(LEFT(SUMPRODUCT(MID(0&amp;feed!R337,LARGE(INDEX(ISNUMBER(--MID(feed!R337,ROW($1:$6),1))*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ROW($1:$6),0),ROW($1:$6))+1,1)*10^ROW($1:$6)/10))-1)))</f>
        <v>1617</v>
      </c>
      <c r="R474" s="5">
        <f>feed!V337</f>
        <v>0</v>
      </c>
      <c r="S474" t="str">
        <f>feed!S337</f>
        <v>http://blocgame.com/stats.php?id=56362</v>
      </c>
      <c r="T474" s="5" t="str">
        <f>feed!W337</f>
        <v>Nice</v>
      </c>
      <c r="U474" s="5" t="str">
        <f>feed!X337</f>
        <v>2 Hundred Tons per month</v>
      </c>
      <c r="V474" s="5">
        <f>feed!Y337</f>
        <v>0</v>
      </c>
    </row>
    <row r="475" spans="1:22" hidden="1" x14ac:dyDescent="0.25">
      <c r="A475" t="str">
        <f>feed!A1615</f>
        <v>Karrah</v>
      </c>
      <c r="B475" t="str">
        <f>feed!B1615</f>
        <v>Hexapod</v>
      </c>
      <c r="C475">
        <f>feed!K1615</f>
        <v>0</v>
      </c>
      <c r="D475">
        <f>SUMPRODUCT(MID(0&amp;feed!D1615,LARGE(INDEX(ISNUMBER(--MID(feed!D1615,ROW($1:$6),1))*
ROW($1:$6),0),ROW($1:$6))+1,1)*10^ROW($1:$6)/10)</f>
        <v>8</v>
      </c>
      <c r="E475">
        <f>SUMPRODUCT(MID(0&amp;feed!E1615,LARGE(INDEX(ISNUMBER(--MID(feed!E1615,ROW($1:$6),1))*
ROW($1:$6),0),ROW($1:$6))+1,1)*10^ROW($1:$6)/10)</f>
        <v>0</v>
      </c>
      <c r="F475" t="str">
        <f>feed!F1615</f>
        <v>Finest of the 19th century</v>
      </c>
      <c r="G475">
        <f>SUMPRODUCT(MID(0&amp;feed!G1615,LARGE(INDEX(ISNUMBER(--MID(feed!G1615,ROW($1:$6),1))*
ROW($1:$6),0),ROW($1:$6))+1,1)*10^ROW($1:$6)/10)</f>
        <v>0</v>
      </c>
      <c r="H475">
        <f>ROUNDDOWN(G475/4, 0)</f>
        <v>0</v>
      </c>
      <c r="I475" t="str">
        <f>feed!H1615</f>
        <v>Poor</v>
      </c>
      <c r="J475">
        <f>SUMPRODUCT(MID(0&amp;feed!I1615,LARGE(INDEX(ISNUMBER(--MID(feed!I1615,ROW($1:$20),1))*
ROW($1:$20),0),ROW($1:$20))+1,1)*10^ROW($1:$20)/10)</f>
        <v>60</v>
      </c>
      <c r="K475">
        <f>SUMPRODUCT(MID(0&amp;feed!L1615,LARGE(INDEX(ISNUMBER(--MID(feed!L1615,ROW($1:$6),1))*
ROW($1:$6),0),ROW($1:$6))+1,1)*10^ROW($1:$6)/10)</f>
        <v>324</v>
      </c>
      <c r="L475">
        <f>SUMPRODUCT(MID(0&amp;feed!T1615,LARGE(INDEX(ISNUMBER(--MID(feed!T1615,ROW($1:$6),1))*
ROW($1:$6),0),ROW($1:$6))+1,1)*10^ROW($1:$6)/10)</f>
        <v>0</v>
      </c>
      <c r="M475" t="str">
        <f>feed!N1615</f>
        <v>Indochina</v>
      </c>
      <c r="N475">
        <f>SUMPRODUCT(MID(0&amp;feed!U1615,LARGE(INDEX(ISNUMBER(--MID(feed!U1615,ROW($1:$6),1))*
ROW($1:$6),0),ROW($1:$6))+1,1)*10^ROW($1:$6)/10)</f>
        <v>0</v>
      </c>
      <c r="O475" t="str">
        <f>feed!O1615</f>
        <v>Untapped</v>
      </c>
      <c r="P475" t="str">
        <f>feed!P1615</f>
        <v>None</v>
      </c>
      <c r="Q475" s="4">
        <f>IFERROR(LEFT(SUMPRODUCT(MID(0&amp;feed!R1615,LARGE(INDEX(ISNUMBER(--MID(feed!R1615,ROW($1:$6),1))*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ROW($1:$6),0),ROW($1:$6))+1,1)*10^ROW($1:$6)/10))-1)*1,TRIM(LEFT(SUMPRODUCT(MID(0&amp;feed!R1615,LARGE(INDEX(ISNUMBER(--MID(feed!R1615,ROW($1:$6),1))*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ROW($1:$6),0),ROW($1:$6))+1,1)*10^ROW($1:$6)/10))-1)))</f>
        <v>1617</v>
      </c>
      <c r="R475" s="5">
        <f>feed!V1615</f>
        <v>0</v>
      </c>
      <c r="S475" t="str">
        <f>feed!S1615</f>
        <v>http://blocgame.com/stats.php?id=52270</v>
      </c>
      <c r="T475" s="5" t="str">
        <f>feed!W1615</f>
        <v>Nice</v>
      </c>
      <c r="U475" s="5" t="str">
        <f>feed!X1615</f>
        <v>2 Hundred Tons per month</v>
      </c>
      <c r="V475" s="5">
        <f>feed!Y1615</f>
        <v>0</v>
      </c>
    </row>
    <row r="476" spans="1:22" hidden="1" x14ac:dyDescent="0.25">
      <c r="A476" t="str">
        <f>feed!A681</f>
        <v>Anak Abah</v>
      </c>
      <c r="B476" t="str">
        <f>feed!B681</f>
        <v>kakamin95</v>
      </c>
      <c r="C476" t="str">
        <f>feed!K681</f>
        <v>Brotherhood of Zion</v>
      </c>
      <c r="D476">
        <f>SUMPRODUCT(MID(0&amp;feed!D681,LARGE(INDEX(ISNUMBER(--MID(feed!D681,ROW($1:$6),1))*
ROW($1:$6),0),ROW($1:$6))+1,1)*10^ROW($1:$6)/10)</f>
        <v>25</v>
      </c>
      <c r="E476">
        <f>SUMPRODUCT(MID(0&amp;feed!E681,LARGE(INDEX(ISNUMBER(--MID(feed!E681,ROW($1:$6),1))*
ROW($1:$6),0),ROW($1:$6))+1,1)*10^ROW($1:$6)/10)</f>
        <v>0</v>
      </c>
      <c r="F476" t="str">
        <f>feed!F681</f>
        <v>First World War surplus</v>
      </c>
      <c r="G476">
        <f>SUMPRODUCT(MID(0&amp;feed!G681,LARGE(INDEX(ISNUMBER(--MID(feed!G681,ROW($1:$6),1))*
ROW($1:$6),0),ROW($1:$6))+1,1)*10^ROW($1:$6)/10)</f>
        <v>0</v>
      </c>
      <c r="H476">
        <f>ROUNDDOWN(G476/4, 0)</f>
        <v>0</v>
      </c>
      <c r="I476" t="str">
        <f>feed!H681</f>
        <v>Elite</v>
      </c>
      <c r="J476">
        <f>SUMPRODUCT(MID(0&amp;feed!I681,LARGE(INDEX(ISNUMBER(--MID(feed!I681,ROW($1:$20),1))*
ROW($1:$20),0),ROW($1:$20))+1,1)*10^ROW($1:$20)/10)</f>
        <v>59</v>
      </c>
      <c r="K476">
        <f>SUMPRODUCT(MID(0&amp;feed!L681,LARGE(INDEX(ISNUMBER(--MID(feed!L681,ROW($1:$6),1))*
ROW($1:$6),0),ROW($1:$6))+1,1)*10^ROW($1:$6)/10)</f>
        <v>323</v>
      </c>
      <c r="L476">
        <f>SUMPRODUCT(MID(0&amp;feed!T681,LARGE(INDEX(ISNUMBER(--MID(feed!T681,ROW($1:$6),1))*
ROW($1:$6),0),ROW($1:$6))+1,1)*10^ROW($1:$6)/10)</f>
        <v>0</v>
      </c>
      <c r="M476" t="str">
        <f>feed!N681</f>
        <v>East Indies</v>
      </c>
      <c r="N476">
        <f>SUMPRODUCT(MID(0&amp;feed!U681,LARGE(INDEX(ISNUMBER(--MID(feed!U681,ROW($1:$6),1))*
ROW($1:$6),0),ROW($1:$6))+1,1)*10^ROW($1:$6)/10)</f>
        <v>0</v>
      </c>
      <c r="O476" t="str">
        <f>feed!O681</f>
        <v>Untapped</v>
      </c>
      <c r="P476" t="str">
        <f>feed!P681</f>
        <v>None</v>
      </c>
      <c r="Q476" s="4">
        <f>IFERROR(LEFT(SUMPRODUCT(MID(0&amp;feed!R681,LARGE(INDEX(ISNUMBER(--MID(feed!R681,ROW($1:$6),1))*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ROW($1:$6),0),ROW($1:$6))+1,1)*10^ROW($1:$6)/10))-1)*1,TRIM(LEFT(SUMPRODUCT(MID(0&amp;feed!R681,LARGE(INDEX(ISNUMBER(--MID(feed!R681,ROW($1:$6),1))*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ROW($1:$6),0),ROW($1:$6))+1,1)*10^ROW($1:$6)/10))-1)))</f>
        <v>2000</v>
      </c>
      <c r="R476" s="5">
        <f>feed!V681</f>
        <v>0</v>
      </c>
      <c r="S476" t="str">
        <f>feed!S681</f>
        <v>http://blocgame.com/stats.php?id=60483</v>
      </c>
      <c r="T476" s="5" t="str">
        <f>feed!W681</f>
        <v>Nice</v>
      </c>
      <c r="U476" s="5" t="str">
        <f>feed!X681</f>
        <v>2 Hundred Tons per month</v>
      </c>
      <c r="V476" s="5">
        <f>feed!Y681</f>
        <v>0</v>
      </c>
    </row>
    <row r="477" spans="1:22" hidden="1" x14ac:dyDescent="0.25">
      <c r="A477" t="str">
        <f>feed!A589</f>
        <v>Dominionation</v>
      </c>
      <c r="B477" t="str">
        <f>feed!B589</f>
        <v>Dominionater</v>
      </c>
      <c r="C477">
        <f>feed!K589</f>
        <v>0</v>
      </c>
      <c r="D477">
        <f>SUMPRODUCT(MID(0&amp;feed!D589,LARGE(INDEX(ISNUMBER(--MID(feed!D589,ROW($1:$6),1))*
ROW($1:$6),0),ROW($1:$6))+1,1)*10^ROW($1:$6)/10)</f>
        <v>25</v>
      </c>
      <c r="E477">
        <f>SUMPRODUCT(MID(0&amp;feed!E589,LARGE(INDEX(ISNUMBER(--MID(feed!E589,ROW($1:$6),1))*
ROW($1:$6),0),ROW($1:$6))+1,1)*10^ROW($1:$6)/10)</f>
        <v>0</v>
      </c>
      <c r="F477" t="str">
        <f>feed!F589</f>
        <v>First World War surplus</v>
      </c>
      <c r="G477">
        <f>SUMPRODUCT(MID(0&amp;feed!G589,LARGE(INDEX(ISNUMBER(--MID(feed!G589,ROW($1:$6),1))*
ROW($1:$6),0),ROW($1:$6))+1,1)*10^ROW($1:$6)/10)</f>
        <v>0</v>
      </c>
      <c r="H477">
        <f>ROUNDDOWN(G477/4, 0)</f>
        <v>0</v>
      </c>
      <c r="I477" t="str">
        <f>feed!H589</f>
        <v>Elite</v>
      </c>
      <c r="J477">
        <f>SUMPRODUCT(MID(0&amp;feed!I589,LARGE(INDEX(ISNUMBER(--MID(feed!I589,ROW($1:$20),1))*
ROW($1:$20),0),ROW($1:$20))+1,1)*10^ROW($1:$20)/10)</f>
        <v>59</v>
      </c>
      <c r="K477">
        <f>SUMPRODUCT(MID(0&amp;feed!L589,LARGE(INDEX(ISNUMBER(--MID(feed!L589,ROW($1:$6),1))*
ROW($1:$6),0),ROW($1:$6))+1,1)*10^ROW($1:$6)/10)</f>
        <v>330</v>
      </c>
      <c r="L477">
        <f>SUMPRODUCT(MID(0&amp;feed!T589,LARGE(INDEX(ISNUMBER(--MID(feed!T589,ROW($1:$6),1))*
ROW($1:$6),0),ROW($1:$6))+1,1)*10^ROW($1:$6)/10)</f>
        <v>0</v>
      </c>
      <c r="M477" t="str">
        <f>feed!N589</f>
        <v>Indochina</v>
      </c>
      <c r="N477">
        <f>SUMPRODUCT(MID(0&amp;feed!U589,LARGE(INDEX(ISNUMBER(--MID(feed!U589,ROW($1:$6),1))*
ROW($1:$6),0),ROW($1:$6))+1,1)*10^ROW($1:$6)/10)</f>
        <v>0</v>
      </c>
      <c r="O477" t="str">
        <f>feed!O589</f>
        <v>Untapped</v>
      </c>
      <c r="P477" t="str">
        <f>feed!P589</f>
        <v>None</v>
      </c>
      <c r="Q477" s="4">
        <f>IFERROR(LEFT(SUMPRODUCT(MID(0&amp;feed!R589,LARGE(INDEX(ISNUMBER(--MID(feed!R589,ROW($1:$6),1))*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ROW($1:$6),0),ROW($1:$6))+1,1)*10^ROW($1:$6)/10))-1)*1,TRIM(LEFT(SUMPRODUCT(MID(0&amp;feed!R589,LARGE(INDEX(ISNUMBER(--MID(feed!R589,ROW($1:$6),1))*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ROW($1:$6),0),ROW($1:$6))+1,1)*10^ROW($1:$6)/10))-1)))</f>
        <v>2000</v>
      </c>
      <c r="R477" s="5">
        <f>feed!V589</f>
        <v>0</v>
      </c>
      <c r="S477" t="str">
        <f>feed!S589</f>
        <v>http://blocgame.com/stats.php?id=59218</v>
      </c>
      <c r="T477" s="5" t="str">
        <f>feed!W589</f>
        <v>Nice</v>
      </c>
      <c r="U477" s="5" t="str">
        <f>feed!X589</f>
        <v>2 Hundred Tons per month</v>
      </c>
      <c r="V477" s="5">
        <f>feed!Y589</f>
        <v>0</v>
      </c>
    </row>
    <row r="478" spans="1:22" hidden="1" x14ac:dyDescent="0.25">
      <c r="A478" t="str">
        <f>feed!A865</f>
        <v>Stensilia</v>
      </c>
      <c r="B478" t="str">
        <f>feed!B865</f>
        <v>patbastard</v>
      </c>
      <c r="C478">
        <f>feed!K865</f>
        <v>0</v>
      </c>
      <c r="D478">
        <f>SUMPRODUCT(MID(0&amp;feed!D865,LARGE(INDEX(ISNUMBER(--MID(feed!D865,ROW($1:$6),1))*
ROW($1:$6),0),ROW($1:$6))+1,1)*10^ROW($1:$6)/10)</f>
        <v>20</v>
      </c>
      <c r="E478">
        <f>SUMPRODUCT(MID(0&amp;feed!E865,LARGE(INDEX(ISNUMBER(--MID(feed!E865,ROW($1:$6),1))*
ROW($1:$6),0),ROW($1:$6))+1,1)*10^ROW($1:$6)/10)</f>
        <v>0</v>
      </c>
      <c r="F478" t="str">
        <f>feed!F865</f>
        <v>Finest of the 19th century</v>
      </c>
      <c r="G478">
        <f>SUMPRODUCT(MID(0&amp;feed!G865,LARGE(INDEX(ISNUMBER(--MID(feed!G865,ROW($1:$6),1))*
ROW($1:$6),0),ROW($1:$6))+1,1)*10^ROW($1:$6)/10)</f>
        <v>0</v>
      </c>
      <c r="H478">
        <f>ROUNDDOWN(G478/4, 0)</f>
        <v>0</v>
      </c>
      <c r="I478" t="str">
        <f>feed!H865</f>
        <v>Standard</v>
      </c>
      <c r="J478">
        <f>SUMPRODUCT(MID(0&amp;feed!I865,LARGE(INDEX(ISNUMBER(--MID(feed!I865,ROW($1:$20),1))*
ROW($1:$20),0),ROW($1:$20))+1,1)*10^ROW($1:$20)/10)</f>
        <v>59</v>
      </c>
      <c r="K478">
        <f>SUMPRODUCT(MID(0&amp;feed!L865,LARGE(INDEX(ISNUMBER(--MID(feed!L865,ROW($1:$6),1))*
ROW($1:$6),0),ROW($1:$6))+1,1)*10^ROW($1:$6)/10)</f>
        <v>320</v>
      </c>
      <c r="L478">
        <f>SUMPRODUCT(MID(0&amp;feed!T865,LARGE(INDEX(ISNUMBER(--MID(feed!T865,ROW($1:$6),1))*
ROW($1:$6),0),ROW($1:$6))+1,1)*10^ROW($1:$6)/10)</f>
        <v>0</v>
      </c>
      <c r="M478" t="str">
        <f>feed!N865</f>
        <v>Caribbean</v>
      </c>
      <c r="N478">
        <f>SUMPRODUCT(MID(0&amp;feed!U865,LARGE(INDEX(ISNUMBER(--MID(feed!U865,ROW($1:$6),1))*
ROW($1:$6),0),ROW($1:$6))+1,1)*10^ROW($1:$6)/10)</f>
        <v>0</v>
      </c>
      <c r="O478" t="str">
        <f>feed!O865</f>
        <v>Untapped</v>
      </c>
      <c r="P478" t="str">
        <f>feed!P865</f>
        <v>None</v>
      </c>
      <c r="Q478" s="4">
        <f>IFERROR(LEFT(SUMPRODUCT(MID(0&amp;feed!R865,LARGE(INDEX(ISNUMBER(--MID(feed!R865,ROW($1:$6),1))*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ROW($1:$6),0),ROW($1:$6))+1,1)*10^ROW($1:$6)/10))-1)*1,TRIM(LEFT(SUMPRODUCT(MID(0&amp;feed!R865,LARGE(INDEX(ISNUMBER(--MID(feed!R865,ROW($1:$6),1))*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ROW($1:$6),0),ROW($1:$6))+1,1)*10^ROW($1:$6)/10))-1)))</f>
        <v>2000</v>
      </c>
      <c r="R478" s="5">
        <f>feed!V865</f>
        <v>0</v>
      </c>
      <c r="S478" t="str">
        <f>feed!S865</f>
        <v>http://blocgame.com/stats.php?id=62240</v>
      </c>
      <c r="T478" s="5" t="str">
        <f>feed!W865</f>
        <v>Good</v>
      </c>
      <c r="U478" s="5" t="str">
        <f>feed!X865</f>
        <v>2 Hundred Tons per month</v>
      </c>
      <c r="V478" s="5">
        <f>feed!Y865</f>
        <v>0</v>
      </c>
    </row>
    <row r="479" spans="1:22" hidden="1" x14ac:dyDescent="0.25">
      <c r="A479" t="str">
        <f>feed!A957</f>
        <v>Vonozola</v>
      </c>
      <c r="B479" t="str">
        <f>feed!B957</f>
        <v>fnox</v>
      </c>
      <c r="C479">
        <f>feed!K957</f>
        <v>0</v>
      </c>
      <c r="D479">
        <f>SUMPRODUCT(MID(0&amp;feed!D957,LARGE(INDEX(ISNUMBER(--MID(feed!D957,ROW($1:$6),1))*
ROW($1:$6),0),ROW($1:$6))+1,1)*10^ROW($1:$6)/10)</f>
        <v>20</v>
      </c>
      <c r="E479">
        <f>SUMPRODUCT(MID(0&amp;feed!E957,LARGE(INDEX(ISNUMBER(--MID(feed!E957,ROW($1:$6),1))*
ROW($1:$6),0),ROW($1:$6))+1,1)*10^ROW($1:$6)/10)</f>
        <v>0</v>
      </c>
      <c r="F479" t="str">
        <f>feed!F957</f>
        <v>Finest of the 19th century</v>
      </c>
      <c r="G479">
        <f>SUMPRODUCT(MID(0&amp;feed!G957,LARGE(INDEX(ISNUMBER(--MID(feed!G957,ROW($1:$6),1))*
ROW($1:$6),0),ROW($1:$6))+1,1)*10^ROW($1:$6)/10)</f>
        <v>0</v>
      </c>
      <c r="H479">
        <f>ROUNDDOWN(G479/4, 0)</f>
        <v>0</v>
      </c>
      <c r="I479" t="str">
        <f>feed!H957</f>
        <v>Standard</v>
      </c>
      <c r="J479">
        <f>SUMPRODUCT(MID(0&amp;feed!I957,LARGE(INDEX(ISNUMBER(--MID(feed!I957,ROW($1:$20),1))*
ROW($1:$20),0),ROW($1:$20))+1,1)*10^ROW($1:$20)/10)</f>
        <v>59</v>
      </c>
      <c r="K479">
        <f>SUMPRODUCT(MID(0&amp;feed!L957,LARGE(INDEX(ISNUMBER(--MID(feed!L957,ROW($1:$6),1))*
ROW($1:$6),0),ROW($1:$6))+1,1)*10^ROW($1:$6)/10)</f>
        <v>319</v>
      </c>
      <c r="L479">
        <f>SUMPRODUCT(MID(0&amp;feed!T957,LARGE(INDEX(ISNUMBER(--MID(feed!T957,ROW($1:$6),1))*
ROW($1:$6),0),ROW($1:$6))+1,1)*10^ROW($1:$6)/10)</f>
        <v>0</v>
      </c>
      <c r="M479" t="str">
        <f>feed!N957</f>
        <v>Gran Colombia</v>
      </c>
      <c r="N479">
        <f>SUMPRODUCT(MID(0&amp;feed!U957,LARGE(INDEX(ISNUMBER(--MID(feed!U957,ROW($1:$6),1))*
ROW($1:$6),0),ROW($1:$6))+1,1)*10^ROW($1:$6)/10)</f>
        <v>0</v>
      </c>
      <c r="O479" t="str">
        <f>feed!O957</f>
        <v>Untapped</v>
      </c>
      <c r="P479" t="str">
        <f>feed!P957</f>
        <v>None</v>
      </c>
      <c r="Q479" s="4">
        <f>IFERROR(LEFT(SUMPRODUCT(MID(0&amp;feed!R957,LARGE(INDEX(ISNUMBER(--MID(feed!R957,ROW($1:$6),1))*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ROW($1:$6),0),ROW($1:$6))+1,1)*10^ROW($1:$6)/10))-1)*1,TRIM(LEFT(SUMPRODUCT(MID(0&amp;feed!R957,LARGE(INDEX(ISNUMBER(--MID(feed!R957,ROW($1:$6),1))*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ROW($1:$6),0),ROW($1:$6))+1,1)*10^ROW($1:$6)/10))-1)))</f>
        <v>2000</v>
      </c>
      <c r="R479" s="5">
        <f>feed!V957</f>
        <v>0</v>
      </c>
      <c r="S479" t="str">
        <f>feed!S957</f>
        <v>http://blocgame.com/stats.php?id=189</v>
      </c>
      <c r="T479" s="5" t="str">
        <f>feed!W957</f>
        <v>Nice</v>
      </c>
      <c r="U479" s="5" t="str">
        <f>feed!X957</f>
        <v>2 Hundred Tons per month</v>
      </c>
      <c r="V479" s="5">
        <f>feed!Y957</f>
        <v>0</v>
      </c>
    </row>
    <row r="480" spans="1:22" hidden="1" x14ac:dyDescent="0.25">
      <c r="A480" t="str">
        <f>feed!A964</f>
        <v>Para</v>
      </c>
      <c r="B480" t="str">
        <f>feed!B964</f>
        <v>Paradiziac</v>
      </c>
      <c r="C480">
        <f>feed!K964</f>
        <v>0</v>
      </c>
      <c r="D480">
        <f>SUMPRODUCT(MID(0&amp;feed!D964,LARGE(INDEX(ISNUMBER(--MID(feed!D964,ROW($1:$6),1))*
ROW($1:$6),0),ROW($1:$6))+1,1)*10^ROW($1:$6)/10)</f>
        <v>20</v>
      </c>
      <c r="E480">
        <f>SUMPRODUCT(MID(0&amp;feed!E964,LARGE(INDEX(ISNUMBER(--MID(feed!E964,ROW($1:$6),1))*
ROW($1:$6),0),ROW($1:$6))+1,1)*10^ROW($1:$6)/10)</f>
        <v>0</v>
      </c>
      <c r="F480" t="str">
        <f>feed!F964</f>
        <v>Finest of the 19th century</v>
      </c>
      <c r="G480">
        <f>SUMPRODUCT(MID(0&amp;feed!G964,LARGE(INDEX(ISNUMBER(--MID(feed!G964,ROW($1:$6),1))*
ROW($1:$6),0),ROW($1:$6))+1,1)*10^ROW($1:$6)/10)</f>
        <v>0</v>
      </c>
      <c r="H480">
        <f>ROUNDDOWN(G480/4, 0)</f>
        <v>0</v>
      </c>
      <c r="I480" t="str">
        <f>feed!H964</f>
        <v>Standard</v>
      </c>
      <c r="J480">
        <f>SUMPRODUCT(MID(0&amp;feed!I964,LARGE(INDEX(ISNUMBER(--MID(feed!I964,ROW($1:$20),1))*
ROW($1:$20),0),ROW($1:$20))+1,1)*10^ROW($1:$20)/10)</f>
        <v>59</v>
      </c>
      <c r="K480">
        <f>SUMPRODUCT(MID(0&amp;feed!L964,LARGE(INDEX(ISNUMBER(--MID(feed!L964,ROW($1:$6),1))*
ROW($1:$6),0),ROW($1:$6))+1,1)*10^ROW($1:$6)/10)</f>
        <v>319</v>
      </c>
      <c r="L480">
        <f>SUMPRODUCT(MID(0&amp;feed!T964,LARGE(INDEX(ISNUMBER(--MID(feed!T964,ROW($1:$6),1))*
ROW($1:$6),0),ROW($1:$6))+1,1)*10^ROW($1:$6)/10)</f>
        <v>0</v>
      </c>
      <c r="M480" t="str">
        <f>feed!N964</f>
        <v>Caribbean</v>
      </c>
      <c r="N480">
        <f>SUMPRODUCT(MID(0&amp;feed!U964,LARGE(INDEX(ISNUMBER(--MID(feed!U964,ROW($1:$6),1))*
ROW($1:$6),0),ROW($1:$6))+1,1)*10^ROW($1:$6)/10)</f>
        <v>0</v>
      </c>
      <c r="O480" t="str">
        <f>feed!O964</f>
        <v>Untapped</v>
      </c>
      <c r="P480" t="str">
        <f>feed!P964</f>
        <v>None</v>
      </c>
      <c r="Q480" s="4">
        <f>IFERROR(LEFT(SUMPRODUCT(MID(0&amp;feed!R964,LARGE(INDEX(ISNUMBER(--MID(feed!R964,ROW($1:$6),1))*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ROW($1:$6),0),ROW($1:$6))+1,1)*10^ROW($1:$6)/10))-1)*1,TRIM(LEFT(SUMPRODUCT(MID(0&amp;feed!R964,LARGE(INDEX(ISNUMBER(--MID(feed!R964,ROW($1:$6),1))*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ROW($1:$6),0),ROW($1:$6))+1,1)*10^ROW($1:$6)/10))-1)))</f>
        <v>2000</v>
      </c>
      <c r="R480" s="5">
        <f>feed!V964</f>
        <v>0</v>
      </c>
      <c r="S480" t="str">
        <f>feed!S964</f>
        <v>http://blocgame.com/stats.php?id=45380</v>
      </c>
      <c r="T480" s="5" t="str">
        <f>feed!W964</f>
        <v>Nice</v>
      </c>
      <c r="U480" s="5" t="str">
        <f>feed!X964</f>
        <v>2 Hundred Tons per month</v>
      </c>
      <c r="V480" s="5">
        <f>feed!Y964</f>
        <v>0</v>
      </c>
    </row>
    <row r="481" spans="1:22" hidden="1" x14ac:dyDescent="0.25">
      <c r="A481" t="str">
        <f>feed!A827</f>
        <v>Democratistan</v>
      </c>
      <c r="B481" t="str">
        <f>feed!B827</f>
        <v>OttoRobotto</v>
      </c>
      <c r="C481">
        <f>feed!K827</f>
        <v>0</v>
      </c>
      <c r="D481">
        <f>SUMPRODUCT(MID(0&amp;feed!D827,LARGE(INDEX(ISNUMBER(--MID(feed!D827,ROW($1:$6),1))*
ROW($1:$6),0),ROW($1:$6))+1,1)*10^ROW($1:$6)/10)</f>
        <v>8</v>
      </c>
      <c r="E481">
        <f>SUMPRODUCT(MID(0&amp;feed!E827,LARGE(INDEX(ISNUMBER(--MID(feed!E827,ROW($1:$6),1))*
ROW($1:$6),0),ROW($1:$6))+1,1)*10^ROW($1:$6)/10)</f>
        <v>0</v>
      </c>
      <c r="F481" t="str">
        <f>feed!F827</f>
        <v>Finest of the 19th century</v>
      </c>
      <c r="G481">
        <f>SUMPRODUCT(MID(0&amp;feed!G827,LARGE(INDEX(ISNUMBER(--MID(feed!G827,ROW($1:$6),1))*
ROW($1:$6),0),ROW($1:$6))+1,1)*10^ROW($1:$6)/10)</f>
        <v>0</v>
      </c>
      <c r="H481">
        <f>ROUNDDOWN(G481/4, 0)</f>
        <v>0</v>
      </c>
      <c r="I481" t="str">
        <f>feed!H827</f>
        <v>Standard</v>
      </c>
      <c r="J481">
        <f>SUMPRODUCT(MID(0&amp;feed!I827,LARGE(INDEX(ISNUMBER(--MID(feed!I827,ROW($1:$20),1))*
ROW($1:$20),0),ROW($1:$20))+1,1)*10^ROW($1:$20)/10)</f>
        <v>59</v>
      </c>
      <c r="K481">
        <f>SUMPRODUCT(MID(0&amp;feed!L827,LARGE(INDEX(ISNUMBER(--MID(feed!L827,ROW($1:$6),1))*
ROW($1:$6),0),ROW($1:$6))+1,1)*10^ROW($1:$6)/10)</f>
        <v>320</v>
      </c>
      <c r="L481">
        <f>SUMPRODUCT(MID(0&amp;feed!T827,LARGE(INDEX(ISNUMBER(--MID(feed!T827,ROW($1:$6),1))*
ROW($1:$6),0),ROW($1:$6))+1,1)*10^ROW($1:$6)/10)</f>
        <v>0</v>
      </c>
      <c r="M481" t="str">
        <f>feed!N827</f>
        <v>Persia</v>
      </c>
      <c r="N481">
        <f>SUMPRODUCT(MID(0&amp;feed!U827,LARGE(INDEX(ISNUMBER(--MID(feed!U827,ROW($1:$6),1))*
ROW($1:$6),0),ROW($1:$6))+1,1)*10^ROW($1:$6)/10)</f>
        <v>0</v>
      </c>
      <c r="O481" t="str">
        <f>feed!O827</f>
        <v>Untapped</v>
      </c>
      <c r="P481" t="str">
        <f>feed!P827</f>
        <v>None</v>
      </c>
      <c r="Q481" s="4">
        <f>IFERROR(LEFT(SUMPRODUCT(MID(0&amp;feed!R827,LARGE(INDEX(ISNUMBER(--MID(feed!R827,ROW($1:$6),1))*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ROW($1:$6),0),ROW($1:$6))+1,1)*10^ROW($1:$6)/10))-1)*1,TRIM(LEFT(SUMPRODUCT(MID(0&amp;feed!R827,LARGE(INDEX(ISNUMBER(--MID(feed!R827,ROW($1:$6),1))*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ROW($1:$6),0),ROW($1:$6))+1,1)*10^ROW($1:$6)/10))-1)))</f>
        <v>1980</v>
      </c>
      <c r="R481" s="5">
        <f>feed!V827</f>
        <v>0</v>
      </c>
      <c r="S481" t="str">
        <f>feed!S827</f>
        <v>http://blocgame.com/stats.php?id=42304</v>
      </c>
      <c r="T481" s="5" t="str">
        <f>feed!W827</f>
        <v>Good</v>
      </c>
      <c r="U481" s="5" t="str">
        <f>feed!X827</f>
        <v>2 Hundred Tons per month</v>
      </c>
      <c r="V481" s="5">
        <f>feed!Y827</f>
        <v>0</v>
      </c>
    </row>
    <row r="482" spans="1:22" hidden="1" x14ac:dyDescent="0.25">
      <c r="A482" t="str">
        <f>feed!A967</f>
        <v>Bananama</v>
      </c>
      <c r="B482" t="str">
        <f>feed!B967</f>
        <v>Tokajima</v>
      </c>
      <c r="C482">
        <f>feed!K967</f>
        <v>0</v>
      </c>
      <c r="D482">
        <f>SUMPRODUCT(MID(0&amp;feed!D967,LARGE(INDEX(ISNUMBER(--MID(feed!D967,ROW($1:$6),1))*
ROW($1:$6),0),ROW($1:$6))+1,1)*10^ROW($1:$6)/10)</f>
        <v>15</v>
      </c>
      <c r="E482">
        <f>SUMPRODUCT(MID(0&amp;feed!E967,LARGE(INDEX(ISNUMBER(--MID(feed!E967,ROW($1:$6),1))*
ROW($1:$6),0),ROW($1:$6))+1,1)*10^ROW($1:$6)/10)</f>
        <v>0</v>
      </c>
      <c r="F482" t="str">
        <f>feed!F967</f>
        <v>First World War surplus</v>
      </c>
      <c r="G482">
        <f>SUMPRODUCT(MID(0&amp;feed!G967,LARGE(INDEX(ISNUMBER(--MID(feed!G967,ROW($1:$6),1))*
ROW($1:$6),0),ROW($1:$6))+1,1)*10^ROW($1:$6)/10)</f>
        <v>0</v>
      </c>
      <c r="H482">
        <f>ROUNDDOWN(G482/4, 0)</f>
        <v>0</v>
      </c>
      <c r="I482" t="str">
        <f>feed!H967</f>
        <v>Elite</v>
      </c>
      <c r="J482">
        <f>SUMPRODUCT(MID(0&amp;feed!I967,LARGE(INDEX(ISNUMBER(--MID(feed!I967,ROW($1:$20),1))*
ROW($1:$20),0),ROW($1:$20))+1,1)*10^ROW($1:$20)/10)</f>
        <v>59</v>
      </c>
      <c r="K482">
        <f>SUMPRODUCT(MID(0&amp;feed!L967,LARGE(INDEX(ISNUMBER(--MID(feed!L967,ROW($1:$6),1))*
ROW($1:$6),0),ROW($1:$6))+1,1)*10^ROW($1:$6)/10)</f>
        <v>319</v>
      </c>
      <c r="L482">
        <f>SUMPRODUCT(MID(0&amp;feed!T967,LARGE(INDEX(ISNUMBER(--MID(feed!T967,ROW($1:$6),1))*
ROW($1:$6),0),ROW($1:$6))+1,1)*10^ROW($1:$6)/10)</f>
        <v>0</v>
      </c>
      <c r="M482" t="str">
        <f>feed!N967</f>
        <v>Caribbean</v>
      </c>
      <c r="N482">
        <f>SUMPRODUCT(MID(0&amp;feed!U967,LARGE(INDEX(ISNUMBER(--MID(feed!U967,ROW($1:$6),1))*
ROW($1:$6),0),ROW($1:$6))+1,1)*10^ROW($1:$6)/10)</f>
        <v>0</v>
      </c>
      <c r="O482" t="str">
        <f>feed!O967</f>
        <v>Untapped</v>
      </c>
      <c r="P482" t="str">
        <f>feed!P967</f>
        <v>None</v>
      </c>
      <c r="Q482" s="4">
        <f>IFERROR(LEFT(SUMPRODUCT(MID(0&amp;feed!R967,LARGE(INDEX(ISNUMBER(--MID(feed!R967,ROW($1:$6),1))*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ROW($1:$6),0),ROW($1:$6))+1,1)*10^ROW($1:$6)/10))-1)*1,TRIM(LEFT(SUMPRODUCT(MID(0&amp;feed!R967,LARGE(INDEX(ISNUMBER(--MID(feed!R967,ROW($1:$6),1))*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ROW($1:$6),0),ROW($1:$6))+1,1)*10^ROW($1:$6)/10))-1)))</f>
        <v>1980</v>
      </c>
      <c r="R482" s="5">
        <f>feed!V967</f>
        <v>0</v>
      </c>
      <c r="S482" t="str">
        <f>feed!S967</f>
        <v>http://blocgame.com/stats.php?id=49257</v>
      </c>
      <c r="T482" s="5" t="str">
        <f>feed!W967</f>
        <v>Nice</v>
      </c>
      <c r="U482" s="5" t="str">
        <f>feed!X967</f>
        <v>2 Hundred Tons per month</v>
      </c>
      <c r="V482" s="5">
        <f>feed!Y967</f>
        <v>0</v>
      </c>
    </row>
    <row r="483" spans="1:22" hidden="1" x14ac:dyDescent="0.25">
      <c r="A483" t="str">
        <f>feed!A822</f>
        <v>Snowgoons</v>
      </c>
      <c r="B483" t="str">
        <f>feed!B822</f>
        <v>TPDonut</v>
      </c>
      <c r="C483">
        <f>feed!K822</f>
        <v>0</v>
      </c>
      <c r="D483">
        <f>SUMPRODUCT(MID(0&amp;feed!D822,LARGE(INDEX(ISNUMBER(--MID(feed!D822,ROW($1:$6),1))*
ROW($1:$6),0),ROW($1:$6))+1,1)*10^ROW($1:$6)/10)</f>
        <v>13</v>
      </c>
      <c r="E483">
        <f>SUMPRODUCT(MID(0&amp;feed!E822,LARGE(INDEX(ISNUMBER(--MID(feed!E822,ROW($1:$6),1))*
ROW($1:$6),0),ROW($1:$6))+1,1)*10^ROW($1:$6)/10)</f>
        <v>0</v>
      </c>
      <c r="F483" t="str">
        <f>feed!F822</f>
        <v>Finest of the 19th century</v>
      </c>
      <c r="G483">
        <f>SUMPRODUCT(MID(0&amp;feed!G822,LARGE(INDEX(ISNUMBER(--MID(feed!G822,ROW($1:$6),1))*
ROW($1:$6),0),ROW($1:$6))+1,1)*10^ROW($1:$6)/10)</f>
        <v>0</v>
      </c>
      <c r="H483">
        <f>ROUNDDOWN(G483/4, 0)</f>
        <v>0</v>
      </c>
      <c r="I483" t="str">
        <f>feed!H822</f>
        <v>Standard</v>
      </c>
      <c r="J483">
        <f>SUMPRODUCT(MID(0&amp;feed!I822,LARGE(INDEX(ISNUMBER(--MID(feed!I822,ROW($1:$20),1))*
ROW($1:$20),0),ROW($1:$20))+1,1)*10^ROW($1:$20)/10)</f>
        <v>59</v>
      </c>
      <c r="K483">
        <f>SUMPRODUCT(MID(0&amp;feed!L822,LARGE(INDEX(ISNUMBER(--MID(feed!L822,ROW($1:$6),1))*
ROW($1:$6),0),ROW($1:$6))+1,1)*10^ROW($1:$6)/10)</f>
        <v>320</v>
      </c>
      <c r="L483">
        <f>SUMPRODUCT(MID(0&amp;feed!T822,LARGE(INDEX(ISNUMBER(--MID(feed!T822,ROW($1:$6),1))*
ROW($1:$6),0),ROW($1:$6))+1,1)*10^ROW($1:$6)/10)</f>
        <v>0</v>
      </c>
      <c r="M483" t="str">
        <f>feed!N822</f>
        <v>China</v>
      </c>
      <c r="N483">
        <f>SUMPRODUCT(MID(0&amp;feed!U822,LARGE(INDEX(ISNUMBER(--MID(feed!U822,ROW($1:$6),1))*
ROW($1:$6),0),ROW($1:$6))+1,1)*10^ROW($1:$6)/10)</f>
        <v>0</v>
      </c>
      <c r="O483" t="str">
        <f>feed!O822</f>
        <v>Untapped</v>
      </c>
      <c r="P483" t="str">
        <f>feed!P822</f>
        <v>None</v>
      </c>
      <c r="Q483" s="4">
        <f>IFERROR(LEFT(SUMPRODUCT(MID(0&amp;feed!R822,LARGE(INDEX(ISNUMBER(--MID(feed!R822,ROW($1:$6),1))*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ROW($1:$6),0),ROW($1:$6))+1,1)*10^ROW($1:$6)/10))-1)*1,TRIM(LEFT(SUMPRODUCT(MID(0&amp;feed!R822,LARGE(INDEX(ISNUMBER(--MID(feed!R822,ROW($1:$6),1))*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ROW($1:$6),0),ROW($1:$6))+1,1)*10^ROW($1:$6)/10))-1)))</f>
        <v>1940</v>
      </c>
      <c r="R483" s="5">
        <f>feed!V822</f>
        <v>0</v>
      </c>
      <c r="S483" t="str">
        <f>feed!S822</f>
        <v>http://blocgame.com/stats.php?id=40220</v>
      </c>
      <c r="T483" s="5" t="str">
        <f>feed!W822</f>
        <v>Nice</v>
      </c>
      <c r="U483" s="5" t="str">
        <f>feed!X822</f>
        <v>2 Hundred Tons per month</v>
      </c>
      <c r="V483" s="5">
        <f>feed!Y822</f>
        <v>0</v>
      </c>
    </row>
    <row r="484" spans="1:22" hidden="1" x14ac:dyDescent="0.25">
      <c r="A484" t="str">
        <f>feed!A1850</f>
        <v>Ronkonia</v>
      </c>
      <c r="B484" t="str">
        <f>feed!B1850</f>
        <v>Ronkinator</v>
      </c>
      <c r="C484">
        <f>feed!K1850</f>
        <v>0</v>
      </c>
      <c r="D484">
        <f>SUMPRODUCT(MID(0&amp;feed!D1850,LARGE(INDEX(ISNUMBER(--MID(feed!D1850,ROW($1:$6),1))*
ROW($1:$6),0),ROW($1:$6))+1,1)*10^ROW($1:$6)/10)</f>
        <v>8</v>
      </c>
      <c r="E484">
        <f>SUMPRODUCT(MID(0&amp;feed!E1850,LARGE(INDEX(ISNUMBER(--MID(feed!E1850,ROW($1:$6),1))*
ROW($1:$6),0),ROW($1:$6))+1,1)*10^ROW($1:$6)/10)</f>
        <v>0</v>
      </c>
      <c r="F484" t="str">
        <f>feed!F1850</f>
        <v>Finest of the 19th century</v>
      </c>
      <c r="G484">
        <f>SUMPRODUCT(MID(0&amp;feed!G1850,LARGE(INDEX(ISNUMBER(--MID(feed!G1850,ROW($1:$6),1))*
ROW($1:$6),0),ROW($1:$6))+1,1)*10^ROW($1:$6)/10)</f>
        <v>0</v>
      </c>
      <c r="H484">
        <f>ROUNDDOWN(G484/4, 0)</f>
        <v>0</v>
      </c>
      <c r="I484" t="str">
        <f>feed!H1850</f>
        <v>Standard</v>
      </c>
      <c r="J484">
        <f>SUMPRODUCT(MID(0&amp;feed!I1850,LARGE(INDEX(ISNUMBER(--MID(feed!I1850,ROW($1:$20),1))*
ROW($1:$20),0),ROW($1:$20))+1,1)*10^ROW($1:$20)/10)</f>
        <v>59</v>
      </c>
      <c r="K484">
        <f>SUMPRODUCT(MID(0&amp;feed!L1850,LARGE(INDEX(ISNUMBER(--MID(feed!L1850,ROW($1:$6),1))*
ROW($1:$6),0),ROW($1:$6))+1,1)*10^ROW($1:$6)/10)</f>
        <v>281</v>
      </c>
      <c r="L484">
        <f>SUMPRODUCT(MID(0&amp;feed!T1850,LARGE(INDEX(ISNUMBER(--MID(feed!T1850,ROW($1:$6),1))*
ROW($1:$6),0),ROW($1:$6))+1,1)*10^ROW($1:$6)/10)</f>
        <v>0</v>
      </c>
      <c r="M484" t="str">
        <f>feed!N1850</f>
        <v>Southern Cone</v>
      </c>
      <c r="N484">
        <f>SUMPRODUCT(MID(0&amp;feed!U1850,LARGE(INDEX(ISNUMBER(--MID(feed!U1850,ROW($1:$6),1))*
ROW($1:$6),0),ROW($1:$6))+1,1)*10^ROW($1:$6)/10)</f>
        <v>0</v>
      </c>
      <c r="O484" t="str">
        <f>feed!O1850</f>
        <v>Untapped</v>
      </c>
      <c r="P484" t="str">
        <f>feed!P1850</f>
        <v>None</v>
      </c>
      <c r="Q484" s="4">
        <f>IFERROR(LEFT(SUMPRODUCT(MID(0&amp;feed!R1850,LARGE(INDEX(ISNUMBER(--MID(feed!R1850,ROW($1:$6),1))*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ROW($1:$6),0),ROW($1:$6))+1,1)*10^ROW($1:$6)/10))-1)*1,TRIM(LEFT(SUMPRODUCT(MID(0&amp;feed!R1850,LARGE(INDEX(ISNUMBER(--MID(feed!R1850,ROW($1:$6),1))*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ROW($1:$6),0),ROW($1:$6))+1,1)*10^ROW($1:$6)/10))-1)))</f>
        <v>1641</v>
      </c>
      <c r="R484" s="5">
        <f>feed!V1850</f>
        <v>0</v>
      </c>
      <c r="S484" t="str">
        <f>feed!S1850</f>
        <v>http://blocgame.com/stats.php?id=63162</v>
      </c>
      <c r="T484" s="5" t="str">
        <f>feed!W1850</f>
        <v>Good</v>
      </c>
      <c r="U484" s="5" t="str">
        <f>feed!X1850</f>
        <v>2 Hundred Tons per month</v>
      </c>
      <c r="V484" s="5">
        <f>feed!Y1850</f>
        <v>0</v>
      </c>
    </row>
    <row r="485" spans="1:22" hidden="1" x14ac:dyDescent="0.25">
      <c r="A485" t="str">
        <f>feed!A877</f>
        <v>Smilodon</v>
      </c>
      <c r="B485" t="str">
        <f>feed!B877</f>
        <v>na-barza</v>
      </c>
      <c r="C485">
        <f>feed!K877</f>
        <v>0</v>
      </c>
      <c r="D485">
        <f>SUMPRODUCT(MID(0&amp;feed!D877,LARGE(INDEX(ISNUMBER(--MID(feed!D877,ROW($1:$6),1))*
ROW($1:$6),0),ROW($1:$6))+1,1)*10^ROW($1:$6)/10)</f>
        <v>25</v>
      </c>
      <c r="E485">
        <f>SUMPRODUCT(MID(0&amp;feed!E877,LARGE(INDEX(ISNUMBER(--MID(feed!E877,ROW($1:$6),1))*
ROW($1:$6),0),ROW($1:$6))+1,1)*10^ROW($1:$6)/10)</f>
        <v>0</v>
      </c>
      <c r="F485" t="str">
        <f>feed!F877</f>
        <v>First World War surplus</v>
      </c>
      <c r="G485">
        <f>SUMPRODUCT(MID(0&amp;feed!G877,LARGE(INDEX(ISNUMBER(--MID(feed!G877,ROW($1:$6),1))*
ROW($1:$6),0),ROW($1:$6))+1,1)*10^ROW($1:$6)/10)</f>
        <v>0</v>
      </c>
      <c r="H485">
        <f>ROUNDDOWN(G485/4, 0)</f>
        <v>0</v>
      </c>
      <c r="I485" t="str">
        <f>feed!H877</f>
        <v>Elite</v>
      </c>
      <c r="J485">
        <f>SUMPRODUCT(MID(0&amp;feed!I877,LARGE(INDEX(ISNUMBER(--MID(feed!I877,ROW($1:$20),1))*
ROW($1:$20),0),ROW($1:$20))+1,1)*10^ROW($1:$20)/10)</f>
        <v>58</v>
      </c>
      <c r="K485">
        <f>SUMPRODUCT(MID(0&amp;feed!L877,LARGE(INDEX(ISNUMBER(--MID(feed!L877,ROW($1:$6),1))*
ROW($1:$6),0),ROW($1:$6))+1,1)*10^ROW($1:$6)/10)</f>
        <v>320</v>
      </c>
      <c r="L485">
        <f>SUMPRODUCT(MID(0&amp;feed!T877,LARGE(INDEX(ISNUMBER(--MID(feed!T877,ROW($1:$6),1))*
ROW($1:$6),0),ROW($1:$6))+1,1)*10^ROW($1:$6)/10)</f>
        <v>0</v>
      </c>
      <c r="M485" t="str">
        <f>feed!N877</f>
        <v>Persia</v>
      </c>
      <c r="N485">
        <f>SUMPRODUCT(MID(0&amp;feed!U877,LARGE(INDEX(ISNUMBER(--MID(feed!U877,ROW($1:$6),1))*
ROW($1:$6),0),ROW($1:$6))+1,1)*10^ROW($1:$6)/10)</f>
        <v>0</v>
      </c>
      <c r="O485" t="str">
        <f>feed!O877</f>
        <v>Untapped</v>
      </c>
      <c r="P485" t="str">
        <f>feed!P877</f>
        <v>None</v>
      </c>
      <c r="Q485" s="4">
        <f>IFERROR(LEFT(SUMPRODUCT(MID(0&amp;feed!R877,LARGE(INDEX(ISNUMBER(--MID(feed!R877,ROW($1:$6),1))*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ROW($1:$6),0),ROW($1:$6))+1,1)*10^ROW($1:$6)/10))-1)*1,TRIM(LEFT(SUMPRODUCT(MID(0&amp;feed!R877,LARGE(INDEX(ISNUMBER(--MID(feed!R877,ROW($1:$6),1))*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ROW($1:$6),0),ROW($1:$6))+1,1)*10^ROW($1:$6)/10))-1)))</f>
        <v>2000</v>
      </c>
      <c r="R485" s="5">
        <f>feed!V877</f>
        <v>0</v>
      </c>
      <c r="S485" t="str">
        <f>feed!S877</f>
        <v>http://blocgame.com/stats.php?id=63170</v>
      </c>
      <c r="T485" s="5" t="str">
        <f>feed!W877</f>
        <v>Good</v>
      </c>
      <c r="U485" s="5" t="str">
        <f>feed!X877</f>
        <v>2 Hundred Tons per month</v>
      </c>
      <c r="V485" s="5">
        <f>feed!Y877</f>
        <v>0</v>
      </c>
    </row>
    <row r="486" spans="1:22" hidden="1" x14ac:dyDescent="0.25">
      <c r="A486" t="str">
        <f>feed!A829</f>
        <v>0uter Heaven</v>
      </c>
      <c r="B486" t="str">
        <f>feed!B829</f>
        <v>Naked Snake</v>
      </c>
      <c r="C486">
        <f>feed!K829</f>
        <v>0</v>
      </c>
      <c r="D486">
        <f>SUMPRODUCT(MID(0&amp;feed!D829,LARGE(INDEX(ISNUMBER(--MID(feed!D829,ROW($1:$6),1))*
ROW($1:$6),0),ROW($1:$6))+1,1)*10^ROW($1:$6)/10)</f>
        <v>20</v>
      </c>
      <c r="E486">
        <f>SUMPRODUCT(MID(0&amp;feed!E829,LARGE(INDEX(ISNUMBER(--MID(feed!E829,ROW($1:$6),1))*
ROW($1:$6),0),ROW($1:$6))+1,1)*10^ROW($1:$6)/10)</f>
        <v>0</v>
      </c>
      <c r="F486" t="str">
        <f>feed!F829</f>
        <v>Finest of the 19th century</v>
      </c>
      <c r="G486">
        <f>SUMPRODUCT(MID(0&amp;feed!G829,LARGE(INDEX(ISNUMBER(--MID(feed!G829,ROW($1:$6),1))*
ROW($1:$6),0),ROW($1:$6))+1,1)*10^ROW($1:$6)/10)</f>
        <v>0</v>
      </c>
      <c r="H486">
        <f>ROUNDDOWN(G486/4, 0)</f>
        <v>0</v>
      </c>
      <c r="I486" t="str">
        <f>feed!H829</f>
        <v>Standard</v>
      </c>
      <c r="J486">
        <f>SUMPRODUCT(MID(0&amp;feed!I829,LARGE(INDEX(ISNUMBER(--MID(feed!I829,ROW($1:$20),1))*
ROW($1:$20),0),ROW($1:$20))+1,1)*10^ROW($1:$20)/10)</f>
        <v>58</v>
      </c>
      <c r="K486">
        <f>SUMPRODUCT(MID(0&amp;feed!L829,LARGE(INDEX(ISNUMBER(--MID(feed!L829,ROW($1:$6),1))*
ROW($1:$6),0),ROW($1:$6))+1,1)*10^ROW($1:$6)/10)</f>
        <v>320</v>
      </c>
      <c r="L486">
        <f>SUMPRODUCT(MID(0&amp;feed!T829,LARGE(INDEX(ISNUMBER(--MID(feed!T829,ROW($1:$6),1))*
ROW($1:$6),0),ROW($1:$6))+1,1)*10^ROW($1:$6)/10)</f>
        <v>0</v>
      </c>
      <c r="M486" t="str">
        <f>feed!N829</f>
        <v>Gran Colombia</v>
      </c>
      <c r="N486">
        <f>SUMPRODUCT(MID(0&amp;feed!U829,LARGE(INDEX(ISNUMBER(--MID(feed!U829,ROW($1:$6),1))*
ROW($1:$6),0),ROW($1:$6))+1,1)*10^ROW($1:$6)/10)</f>
        <v>0</v>
      </c>
      <c r="O486" t="str">
        <f>feed!O829</f>
        <v>Untapped</v>
      </c>
      <c r="P486" t="str">
        <f>feed!P829</f>
        <v>None</v>
      </c>
      <c r="Q486" s="4">
        <f>IFERROR(LEFT(SUMPRODUCT(MID(0&amp;feed!R829,LARGE(INDEX(ISNUMBER(--MID(feed!R829,ROW($1:$6),1))*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ROW($1:$6),0),ROW($1:$6))+1,1)*10^ROW($1:$6)/10))-1)*1,TRIM(LEFT(SUMPRODUCT(MID(0&amp;feed!R829,LARGE(INDEX(ISNUMBER(--MID(feed!R829,ROW($1:$6),1))*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ROW($1:$6),0),ROW($1:$6))+1,1)*10^ROW($1:$6)/10))-1)))</f>
        <v>2000</v>
      </c>
      <c r="R486" s="5">
        <f>feed!V829</f>
        <v>0</v>
      </c>
      <c r="S486" t="str">
        <f>feed!S829</f>
        <v>http://blocgame.com/stats.php?id=42684</v>
      </c>
      <c r="T486" s="5" t="str">
        <f>feed!W829</f>
        <v>Good</v>
      </c>
      <c r="U486" s="5" t="str">
        <f>feed!X829</f>
        <v>2 Hundred Tons per month</v>
      </c>
      <c r="V486" s="5">
        <f>feed!Y829</f>
        <v>0</v>
      </c>
    </row>
    <row r="487" spans="1:22" hidden="1" x14ac:dyDescent="0.25">
      <c r="A487" t="str">
        <f>feed!A831</f>
        <v>EPR</v>
      </c>
      <c r="B487" t="str">
        <f>feed!B831</f>
        <v>scout</v>
      </c>
      <c r="C487">
        <f>feed!K831</f>
        <v>0</v>
      </c>
      <c r="D487">
        <f>SUMPRODUCT(MID(0&amp;feed!D831,LARGE(INDEX(ISNUMBER(--MID(feed!D831,ROW($1:$6),1))*
ROW($1:$6),0),ROW($1:$6))+1,1)*10^ROW($1:$6)/10)</f>
        <v>20</v>
      </c>
      <c r="E487">
        <f>SUMPRODUCT(MID(0&amp;feed!E831,LARGE(INDEX(ISNUMBER(--MID(feed!E831,ROW($1:$6),1))*
ROW($1:$6),0),ROW($1:$6))+1,1)*10^ROW($1:$6)/10)</f>
        <v>0</v>
      </c>
      <c r="F487" t="str">
        <f>feed!F831</f>
        <v>Finest of the 19th century</v>
      </c>
      <c r="G487">
        <f>SUMPRODUCT(MID(0&amp;feed!G831,LARGE(INDEX(ISNUMBER(--MID(feed!G831,ROW($1:$6),1))*
ROW($1:$6),0),ROW($1:$6))+1,1)*10^ROW($1:$6)/10)</f>
        <v>0</v>
      </c>
      <c r="H487">
        <f>ROUNDDOWN(G487/4, 0)</f>
        <v>0</v>
      </c>
      <c r="I487" t="str">
        <f>feed!H831</f>
        <v>Standard</v>
      </c>
      <c r="J487">
        <f>SUMPRODUCT(MID(0&amp;feed!I831,LARGE(INDEX(ISNUMBER(--MID(feed!I831,ROW($1:$20),1))*
ROW($1:$20),0),ROW($1:$20))+1,1)*10^ROW($1:$20)/10)</f>
        <v>58</v>
      </c>
      <c r="K487">
        <f>SUMPRODUCT(MID(0&amp;feed!L831,LARGE(INDEX(ISNUMBER(--MID(feed!L831,ROW($1:$6),1))*
ROW($1:$6),0),ROW($1:$6))+1,1)*10^ROW($1:$6)/10)</f>
        <v>320</v>
      </c>
      <c r="L487">
        <f>SUMPRODUCT(MID(0&amp;feed!T831,LARGE(INDEX(ISNUMBER(--MID(feed!T831,ROW($1:$6),1))*
ROW($1:$6),0),ROW($1:$6))+1,1)*10^ROW($1:$6)/10)</f>
        <v>0</v>
      </c>
      <c r="M487" t="str">
        <f>feed!N831</f>
        <v>Arabia</v>
      </c>
      <c r="N487">
        <f>SUMPRODUCT(MID(0&amp;feed!U831,LARGE(INDEX(ISNUMBER(--MID(feed!U831,ROW($1:$6),1))*
ROW($1:$6),0),ROW($1:$6))+1,1)*10^ROW($1:$6)/10)</f>
        <v>0</v>
      </c>
      <c r="O487" t="str">
        <f>feed!O831</f>
        <v>Untapped</v>
      </c>
      <c r="P487" t="str">
        <f>feed!P831</f>
        <v>None</v>
      </c>
      <c r="Q487" s="4">
        <f>IFERROR(LEFT(SUMPRODUCT(MID(0&amp;feed!R831,LARGE(INDEX(ISNUMBER(--MID(feed!R831,ROW($1:$6),1))*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ROW($1:$6),0),ROW($1:$6))+1,1)*10^ROW($1:$6)/10))-1)*1,TRIM(LEFT(SUMPRODUCT(MID(0&amp;feed!R831,LARGE(INDEX(ISNUMBER(--MID(feed!R831,ROW($1:$6),1))*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ROW($1:$6),0),ROW($1:$6))+1,1)*10^ROW($1:$6)/10))-1)))</f>
        <v>2000</v>
      </c>
      <c r="R487" s="5">
        <f>feed!V831</f>
        <v>0</v>
      </c>
      <c r="S487" t="str">
        <f>feed!S831</f>
        <v>http://blocgame.com/stats.php?id=43655</v>
      </c>
      <c r="T487" s="5" t="str">
        <f>feed!W831</f>
        <v>Good</v>
      </c>
      <c r="U487" s="5" t="str">
        <f>feed!X831</f>
        <v>2 Hundred Tons per month</v>
      </c>
      <c r="V487" s="5">
        <f>feed!Y831</f>
        <v>0</v>
      </c>
    </row>
    <row r="488" spans="1:22" hidden="1" x14ac:dyDescent="0.25">
      <c r="A488" t="str">
        <f>feed!A862</f>
        <v>Velts</v>
      </c>
      <c r="B488" t="str">
        <f>feed!B862</f>
        <v>Melvin Potts</v>
      </c>
      <c r="C488">
        <f>feed!K862</f>
        <v>0</v>
      </c>
      <c r="D488">
        <f>SUMPRODUCT(MID(0&amp;feed!D862,LARGE(INDEX(ISNUMBER(--MID(feed!D862,ROW($1:$6),1))*
ROW($1:$6),0),ROW($1:$6))+1,1)*10^ROW($1:$6)/10)</f>
        <v>20</v>
      </c>
      <c r="E488">
        <f>SUMPRODUCT(MID(0&amp;feed!E862,LARGE(INDEX(ISNUMBER(--MID(feed!E862,ROW($1:$6),1))*
ROW($1:$6),0),ROW($1:$6))+1,1)*10^ROW($1:$6)/10)</f>
        <v>0</v>
      </c>
      <c r="F488" t="str">
        <f>feed!F862</f>
        <v>Finest of the 19th century</v>
      </c>
      <c r="G488">
        <f>SUMPRODUCT(MID(0&amp;feed!G862,LARGE(INDEX(ISNUMBER(--MID(feed!G862,ROW($1:$6),1))*
ROW($1:$6),0),ROW($1:$6))+1,1)*10^ROW($1:$6)/10)</f>
        <v>0</v>
      </c>
      <c r="H488">
        <f>ROUNDDOWN(G488/4, 0)</f>
        <v>0</v>
      </c>
      <c r="I488" t="str">
        <f>feed!H862</f>
        <v>Standard</v>
      </c>
      <c r="J488">
        <f>SUMPRODUCT(MID(0&amp;feed!I862,LARGE(INDEX(ISNUMBER(--MID(feed!I862,ROW($1:$20),1))*
ROW($1:$20),0),ROW($1:$20))+1,1)*10^ROW($1:$20)/10)</f>
        <v>58</v>
      </c>
      <c r="K488">
        <f>SUMPRODUCT(MID(0&amp;feed!L862,LARGE(INDEX(ISNUMBER(--MID(feed!L862,ROW($1:$6),1))*
ROW($1:$6),0),ROW($1:$6))+1,1)*10^ROW($1:$6)/10)</f>
        <v>320</v>
      </c>
      <c r="L488">
        <f>SUMPRODUCT(MID(0&amp;feed!T862,LARGE(INDEX(ISNUMBER(--MID(feed!T862,ROW($1:$6),1))*
ROW($1:$6),0),ROW($1:$6))+1,1)*10^ROW($1:$6)/10)</f>
        <v>0</v>
      </c>
      <c r="M488" t="str">
        <f>feed!N862</f>
        <v>Arabia</v>
      </c>
      <c r="N488">
        <f>SUMPRODUCT(MID(0&amp;feed!U862,LARGE(INDEX(ISNUMBER(--MID(feed!U862,ROW($1:$6),1))*
ROW($1:$6),0),ROW($1:$6))+1,1)*10^ROW($1:$6)/10)</f>
        <v>0</v>
      </c>
      <c r="O488" t="str">
        <f>feed!O862</f>
        <v>Untapped</v>
      </c>
      <c r="P488" t="str">
        <f>feed!P862</f>
        <v>None</v>
      </c>
      <c r="Q488" s="4">
        <f>IFERROR(LEFT(SUMPRODUCT(MID(0&amp;feed!R862,LARGE(INDEX(ISNUMBER(--MID(feed!R862,ROW($1:$6),1))*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ROW($1:$6),0),ROW($1:$6))+1,1)*10^ROW($1:$6)/10))-1)*1,TRIM(LEFT(SUMPRODUCT(MID(0&amp;feed!R862,LARGE(INDEX(ISNUMBER(--MID(feed!R862,ROW($1:$6),1))*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ROW($1:$6),0),ROW($1:$6))+1,1)*10^ROW($1:$6)/10))-1)))</f>
        <v>2000</v>
      </c>
      <c r="R488" s="5">
        <f>feed!V862</f>
        <v>0</v>
      </c>
      <c r="S488" t="str">
        <f>feed!S862</f>
        <v>http://blocgame.com/stats.php?id=61389</v>
      </c>
      <c r="T488" s="5" t="str">
        <f>feed!W862</f>
        <v>Good</v>
      </c>
      <c r="U488" s="5" t="str">
        <f>feed!X862</f>
        <v>2 Hundred Tons per month</v>
      </c>
      <c r="V488" s="5">
        <f>feed!Y862</f>
        <v>0</v>
      </c>
    </row>
    <row r="489" spans="1:22" hidden="1" x14ac:dyDescent="0.25">
      <c r="A489" t="str">
        <f>feed!A876</f>
        <v>Nelkotia</v>
      </c>
      <c r="B489" t="str">
        <f>feed!B876</f>
        <v>BNelkin</v>
      </c>
      <c r="C489">
        <f>feed!K876</f>
        <v>0</v>
      </c>
      <c r="D489">
        <f>SUMPRODUCT(MID(0&amp;feed!D876,LARGE(INDEX(ISNUMBER(--MID(feed!D876,ROW($1:$6),1))*
ROW($1:$6),0),ROW($1:$6))+1,1)*10^ROW($1:$6)/10)</f>
        <v>20</v>
      </c>
      <c r="E489">
        <f>SUMPRODUCT(MID(0&amp;feed!E876,LARGE(INDEX(ISNUMBER(--MID(feed!E876,ROW($1:$6),1))*
ROW($1:$6),0),ROW($1:$6))+1,1)*10^ROW($1:$6)/10)</f>
        <v>0</v>
      </c>
      <c r="F489" t="str">
        <f>feed!F876</f>
        <v>Finest of the 19th century</v>
      </c>
      <c r="G489">
        <f>SUMPRODUCT(MID(0&amp;feed!G876,LARGE(INDEX(ISNUMBER(--MID(feed!G876,ROW($1:$6),1))*
ROW($1:$6),0),ROW($1:$6))+1,1)*10^ROW($1:$6)/10)</f>
        <v>0</v>
      </c>
      <c r="H489">
        <f>ROUNDDOWN(G489/4, 0)</f>
        <v>0</v>
      </c>
      <c r="I489" t="str">
        <f>feed!H876</f>
        <v>Standard</v>
      </c>
      <c r="J489">
        <f>SUMPRODUCT(MID(0&amp;feed!I876,LARGE(INDEX(ISNUMBER(--MID(feed!I876,ROW($1:$20),1))*
ROW($1:$20),0),ROW($1:$20))+1,1)*10^ROW($1:$20)/10)</f>
        <v>58</v>
      </c>
      <c r="K489">
        <f>SUMPRODUCT(MID(0&amp;feed!L876,LARGE(INDEX(ISNUMBER(--MID(feed!L876,ROW($1:$6),1))*
ROW($1:$6),0),ROW($1:$6))+1,1)*10^ROW($1:$6)/10)</f>
        <v>320</v>
      </c>
      <c r="L489">
        <f>SUMPRODUCT(MID(0&amp;feed!T876,LARGE(INDEX(ISNUMBER(--MID(feed!T876,ROW($1:$6),1))*
ROW($1:$6),0),ROW($1:$6))+1,1)*10^ROW($1:$6)/10)</f>
        <v>0</v>
      </c>
      <c r="M489" t="str">
        <f>feed!N876</f>
        <v>Atlas</v>
      </c>
      <c r="N489">
        <f>SUMPRODUCT(MID(0&amp;feed!U876,LARGE(INDEX(ISNUMBER(--MID(feed!U876,ROW($1:$6),1))*
ROW($1:$6),0),ROW($1:$6))+1,1)*10^ROW($1:$6)/10)</f>
        <v>0</v>
      </c>
      <c r="O489" t="str">
        <f>feed!O876</f>
        <v>Untapped</v>
      </c>
      <c r="P489" t="str">
        <f>feed!P876</f>
        <v>None</v>
      </c>
      <c r="Q489" s="4">
        <f>IFERROR(LEFT(SUMPRODUCT(MID(0&amp;feed!R876,LARGE(INDEX(ISNUMBER(--MID(feed!R876,ROW($1:$6),1))*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ROW($1:$6),0),ROW($1:$6))+1,1)*10^ROW($1:$6)/10))-1)*1,TRIM(LEFT(SUMPRODUCT(MID(0&amp;feed!R876,LARGE(INDEX(ISNUMBER(--MID(feed!R876,ROW($1:$6),1))*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ROW($1:$6),0),ROW($1:$6))+1,1)*10^ROW($1:$6)/10))-1)))</f>
        <v>2000</v>
      </c>
      <c r="R489" s="5">
        <f>feed!V876</f>
        <v>0</v>
      </c>
      <c r="S489" t="str">
        <f>feed!S876</f>
        <v>http://blocgame.com/stats.php?id=63164</v>
      </c>
      <c r="T489" s="5" t="str">
        <f>feed!W876</f>
        <v>Good</v>
      </c>
      <c r="U489" s="5" t="str">
        <f>feed!X876</f>
        <v>2 Hundred Tons per month</v>
      </c>
      <c r="V489" s="5">
        <f>feed!Y876</f>
        <v>0</v>
      </c>
    </row>
    <row r="490" spans="1:22" hidden="1" x14ac:dyDescent="0.25">
      <c r="A490" t="str">
        <f>feed!A1328</f>
        <v>Castleland</v>
      </c>
      <c r="B490" t="str">
        <f>feed!B1328</f>
        <v>marchingvike</v>
      </c>
      <c r="C490">
        <f>feed!K1328</f>
        <v>0</v>
      </c>
      <c r="D490">
        <f>SUMPRODUCT(MID(0&amp;feed!D1328,LARGE(INDEX(ISNUMBER(--MID(feed!D1328,ROW($1:$6),1))*
ROW($1:$6),0),ROW($1:$6))+1,1)*10^ROW($1:$6)/10)</f>
        <v>20</v>
      </c>
      <c r="E490">
        <f>SUMPRODUCT(MID(0&amp;feed!E1328,LARGE(INDEX(ISNUMBER(--MID(feed!E1328,ROW($1:$6),1))*
ROW($1:$6),0),ROW($1:$6))+1,1)*10^ROW($1:$6)/10)</f>
        <v>0</v>
      </c>
      <c r="F490" t="str">
        <f>feed!F1328</f>
        <v>Finest of the 19th century</v>
      </c>
      <c r="G490">
        <f>SUMPRODUCT(MID(0&amp;feed!G1328,LARGE(INDEX(ISNUMBER(--MID(feed!G1328,ROW($1:$6),1))*
ROW($1:$6),0),ROW($1:$6))+1,1)*10^ROW($1:$6)/10)</f>
        <v>0</v>
      </c>
      <c r="H490">
        <f>ROUNDDOWN(G490/4, 0)</f>
        <v>0</v>
      </c>
      <c r="I490" t="str">
        <f>feed!H1328</f>
        <v>Standard</v>
      </c>
      <c r="J490">
        <f>SUMPRODUCT(MID(0&amp;feed!I1328,LARGE(INDEX(ISNUMBER(--MID(feed!I1328,ROW($1:$20),1))*
ROW($1:$20),0),ROW($1:$20))+1,1)*10^ROW($1:$20)/10)</f>
        <v>58</v>
      </c>
      <c r="K490">
        <f>SUMPRODUCT(MID(0&amp;feed!L1328,LARGE(INDEX(ISNUMBER(--MID(feed!L1328,ROW($1:$6),1))*
ROW($1:$6),0),ROW($1:$6))+1,1)*10^ROW($1:$6)/10)</f>
        <v>312</v>
      </c>
      <c r="L490">
        <f>SUMPRODUCT(MID(0&amp;feed!T1328,LARGE(INDEX(ISNUMBER(--MID(feed!T1328,ROW($1:$6),1))*
ROW($1:$6),0),ROW($1:$6))+1,1)*10^ROW($1:$6)/10)</f>
        <v>0</v>
      </c>
      <c r="M490" t="str">
        <f>feed!N1328</f>
        <v>Caribbean</v>
      </c>
      <c r="N490">
        <f>SUMPRODUCT(MID(0&amp;feed!U1328,LARGE(INDEX(ISNUMBER(--MID(feed!U1328,ROW($1:$6),1))*
ROW($1:$6),0),ROW($1:$6))+1,1)*10^ROW($1:$6)/10)</f>
        <v>0</v>
      </c>
      <c r="O490" t="str">
        <f>feed!O1328</f>
        <v>Untapped</v>
      </c>
      <c r="P490" t="str">
        <f>feed!P1328</f>
        <v>None</v>
      </c>
      <c r="Q490" s="4">
        <f>IFERROR(LEFT(SUMPRODUCT(MID(0&amp;feed!R1328,LARGE(INDEX(ISNUMBER(--MID(feed!R1328,ROW($1:$6),1))*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ROW($1:$6),0),ROW($1:$6))+1,1)*10^ROW($1:$6)/10))-1)*1,TRIM(LEFT(SUMPRODUCT(MID(0&amp;feed!R1328,LARGE(INDEX(ISNUMBER(--MID(feed!R1328,ROW($1:$6),1))*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ROW($1:$6),0),ROW($1:$6))+1,1)*10^ROW($1:$6)/10))-1)))</f>
        <v>2000</v>
      </c>
      <c r="R490" s="5">
        <f>feed!V1328</f>
        <v>0</v>
      </c>
      <c r="S490" t="str">
        <f>feed!S1328</f>
        <v>http://blocgame.com/stats.php?id=57275</v>
      </c>
      <c r="T490" s="5" t="str">
        <f>feed!W1328</f>
        <v>Nice</v>
      </c>
      <c r="U490" s="5" t="str">
        <f>feed!X1328</f>
        <v>2 Hundred Tons per month</v>
      </c>
      <c r="V490" s="5">
        <f>feed!Y1328</f>
        <v>0</v>
      </c>
    </row>
    <row r="491" spans="1:22" hidden="1" x14ac:dyDescent="0.25">
      <c r="A491" t="str">
        <f>feed!A567</f>
        <v>Saint Benedict</v>
      </c>
      <c r="B491" t="str">
        <f>feed!B567</f>
        <v>Most Rev Cassian</v>
      </c>
      <c r="C491">
        <f>feed!K567</f>
        <v>0</v>
      </c>
      <c r="D491">
        <f>SUMPRODUCT(MID(0&amp;feed!D567,LARGE(INDEX(ISNUMBER(--MID(feed!D567,ROW($1:$6),1))*
ROW($1:$6),0),ROW($1:$6))+1,1)*10^ROW($1:$6)/10)</f>
        <v>16</v>
      </c>
      <c r="E491">
        <f>SUMPRODUCT(MID(0&amp;feed!E567,LARGE(INDEX(ISNUMBER(--MID(feed!E567,ROW($1:$6),1))*
ROW($1:$6),0),ROW($1:$6))+1,1)*10^ROW($1:$6)/10)</f>
        <v>0</v>
      </c>
      <c r="F491" t="str">
        <f>feed!F567</f>
        <v>Finest of the 19th century</v>
      </c>
      <c r="G491">
        <f>SUMPRODUCT(MID(0&amp;feed!G567,LARGE(INDEX(ISNUMBER(--MID(feed!G567,ROW($1:$6),1))*
ROW($1:$6),0),ROW($1:$6))+1,1)*10^ROW($1:$6)/10)</f>
        <v>0</v>
      </c>
      <c r="H491">
        <f>ROUNDDOWN(G491/4, 0)</f>
        <v>0</v>
      </c>
      <c r="I491" t="str">
        <f>feed!H567</f>
        <v>Standard</v>
      </c>
      <c r="J491">
        <f>SUMPRODUCT(MID(0&amp;feed!I567,LARGE(INDEX(ISNUMBER(--MID(feed!I567,ROW($1:$20),1))*
ROW($1:$20),0),ROW($1:$20))+1,1)*10^ROW($1:$20)/10)</f>
        <v>58</v>
      </c>
      <c r="K491">
        <f>SUMPRODUCT(MID(0&amp;feed!L567,LARGE(INDEX(ISNUMBER(--MID(feed!L567,ROW($1:$6),1))*
ROW($1:$6),0),ROW($1:$6))+1,1)*10^ROW($1:$6)/10)</f>
        <v>325</v>
      </c>
      <c r="L491">
        <f>SUMPRODUCT(MID(0&amp;feed!T567,LARGE(INDEX(ISNUMBER(--MID(feed!T567,ROW($1:$6),1))*
ROW($1:$6),0),ROW($1:$6))+1,1)*10^ROW($1:$6)/10)</f>
        <v>0</v>
      </c>
      <c r="M491" t="str">
        <f>feed!N567</f>
        <v>Egypt</v>
      </c>
      <c r="N491">
        <f>SUMPRODUCT(MID(0&amp;feed!U567,LARGE(INDEX(ISNUMBER(--MID(feed!U567,ROW($1:$6),1))*
ROW($1:$6),0),ROW($1:$6))+1,1)*10^ROW($1:$6)/10)</f>
        <v>0</v>
      </c>
      <c r="O491" t="str">
        <f>feed!O567</f>
        <v>Untapped</v>
      </c>
      <c r="P491" t="str">
        <f>feed!P567</f>
        <v>None</v>
      </c>
      <c r="Q491" s="4">
        <f>IFERROR(LEFT(SUMPRODUCT(MID(0&amp;feed!R567,LARGE(INDEX(ISNUMBER(--MID(feed!R567,ROW($1:$6),1))*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ROW($1:$6),0),ROW($1:$6))+1,1)*10^ROW($1:$6)/10))-1)*1,TRIM(LEFT(SUMPRODUCT(MID(0&amp;feed!R567,LARGE(INDEX(ISNUMBER(--MID(feed!R567,ROW($1:$6),1))*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ROW($1:$6),0),ROW($1:$6))+1,1)*10^ROW($1:$6)/10))-1)))</f>
        <v>1980</v>
      </c>
      <c r="R491" s="5">
        <f>feed!V567</f>
        <v>0</v>
      </c>
      <c r="S491" t="str">
        <f>feed!S567</f>
        <v>http://blocgame.com/stats.php?id=63173</v>
      </c>
      <c r="T491" s="5" t="str">
        <f>feed!W567</f>
        <v>Good</v>
      </c>
      <c r="U491" s="5" t="str">
        <f>feed!X567</f>
        <v>2 Hundred Tons per month</v>
      </c>
      <c r="V491" s="5">
        <f>feed!Y567</f>
        <v>0</v>
      </c>
    </row>
    <row r="492" spans="1:22" hidden="1" x14ac:dyDescent="0.25">
      <c r="A492" t="str">
        <f>feed!A1405</f>
        <v>Verubia</v>
      </c>
      <c r="B492" t="str">
        <f>feed!B1405</f>
        <v>klendow</v>
      </c>
      <c r="C492">
        <f>feed!K1405</f>
        <v>0</v>
      </c>
      <c r="D492">
        <f>SUMPRODUCT(MID(0&amp;feed!D1405,LARGE(INDEX(ISNUMBER(--MID(feed!D1405,ROW($1:$6),1))*
ROW($1:$6),0),ROW($1:$6))+1,1)*10^ROW($1:$6)/10)</f>
        <v>14</v>
      </c>
      <c r="E492">
        <f>SUMPRODUCT(MID(0&amp;feed!E1405,LARGE(INDEX(ISNUMBER(--MID(feed!E1405,ROW($1:$6),1))*
ROW($1:$6),0),ROW($1:$6))+1,1)*10^ROW($1:$6)/10)</f>
        <v>0</v>
      </c>
      <c r="F492" t="str">
        <f>feed!F1405</f>
        <v>Finest of the 19th century</v>
      </c>
      <c r="G492">
        <f>SUMPRODUCT(MID(0&amp;feed!G1405,LARGE(INDEX(ISNUMBER(--MID(feed!G1405,ROW($1:$6),1))*
ROW($1:$6),0),ROW($1:$6))+1,1)*10^ROW($1:$6)/10)</f>
        <v>0</v>
      </c>
      <c r="H492">
        <f>ROUNDDOWN(G492/4, 0)</f>
        <v>0</v>
      </c>
      <c r="I492" t="str">
        <f>feed!H1405</f>
        <v>Standard</v>
      </c>
      <c r="J492">
        <f>SUMPRODUCT(MID(0&amp;feed!I1405,LARGE(INDEX(ISNUMBER(--MID(feed!I1405,ROW($1:$20),1))*
ROW($1:$20),0),ROW($1:$20))+1,1)*10^ROW($1:$20)/10)</f>
        <v>58</v>
      </c>
      <c r="K492">
        <f>SUMPRODUCT(MID(0&amp;feed!L1405,LARGE(INDEX(ISNUMBER(--MID(feed!L1405,ROW($1:$6),1))*
ROW($1:$6),0),ROW($1:$6))+1,1)*10^ROW($1:$6)/10)</f>
        <v>310</v>
      </c>
      <c r="L492">
        <f>SUMPRODUCT(MID(0&amp;feed!T1405,LARGE(INDEX(ISNUMBER(--MID(feed!T1405,ROW($1:$6),1))*
ROW($1:$6),0),ROW($1:$6))+1,1)*10^ROW($1:$6)/10)</f>
        <v>0</v>
      </c>
      <c r="M492" t="str">
        <f>feed!N1405</f>
        <v>Amazonia</v>
      </c>
      <c r="N492">
        <f>SUMPRODUCT(MID(0&amp;feed!U1405,LARGE(INDEX(ISNUMBER(--MID(feed!U1405,ROW($1:$6),1))*
ROW($1:$6),0),ROW($1:$6))+1,1)*10^ROW($1:$6)/10)</f>
        <v>0</v>
      </c>
      <c r="O492" t="str">
        <f>feed!O1405</f>
        <v>Untapped</v>
      </c>
      <c r="P492" t="str">
        <f>feed!P1405</f>
        <v>None</v>
      </c>
      <c r="Q492" s="4">
        <f>IFERROR(LEFT(SUMPRODUCT(MID(0&amp;feed!R1405,LARGE(INDEX(ISNUMBER(--MID(feed!R1405,ROW($1:$6),1))*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ROW($1:$6),0),ROW($1:$6))+1,1)*10^ROW($1:$6)/10))-1)*1,TRIM(LEFT(SUMPRODUCT(MID(0&amp;feed!R1405,LARGE(INDEX(ISNUMBER(--MID(feed!R1405,ROW($1:$6),1))*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ROW($1:$6),0),ROW($1:$6))+1,1)*10^ROW($1:$6)/10))-1)))</f>
        <v>1980</v>
      </c>
      <c r="R492" s="5">
        <f>feed!V1405</f>
        <v>0</v>
      </c>
      <c r="S492" t="str">
        <f>feed!S1405</f>
        <v>http://blocgame.com/stats.php?id=55036</v>
      </c>
      <c r="T492" s="5" t="str">
        <f>feed!W1405</f>
        <v>Good</v>
      </c>
      <c r="U492" s="5" t="str">
        <f>feed!X1405</f>
        <v>2 Hundred Tons per month</v>
      </c>
      <c r="V492" s="5">
        <f>feed!Y1405</f>
        <v>0</v>
      </c>
    </row>
    <row r="493" spans="1:22" hidden="1" x14ac:dyDescent="0.25">
      <c r="A493" t="str">
        <f>feed!A645</f>
        <v>Arabian Gulf</v>
      </c>
      <c r="B493" t="str">
        <f>feed!B645</f>
        <v>radical</v>
      </c>
      <c r="C493">
        <f>feed!K645</f>
        <v>0</v>
      </c>
      <c r="D493">
        <f>SUMPRODUCT(MID(0&amp;feed!D645,LARGE(INDEX(ISNUMBER(--MID(feed!D645,ROW($1:$6),1))*
ROW($1:$6),0),ROW($1:$6))+1,1)*10^ROW($1:$6)/10)</f>
        <v>4</v>
      </c>
      <c r="E493">
        <f>SUMPRODUCT(MID(0&amp;feed!E645,LARGE(INDEX(ISNUMBER(--MID(feed!E645,ROW($1:$6),1))*
ROW($1:$6),0),ROW($1:$6))+1,1)*10^ROW($1:$6)/10)</f>
        <v>0</v>
      </c>
      <c r="F493" t="str">
        <f>feed!F645</f>
        <v>Finest of the 19th century</v>
      </c>
      <c r="G493">
        <f>SUMPRODUCT(MID(0&amp;feed!G645,LARGE(INDEX(ISNUMBER(--MID(feed!G645,ROW($1:$6),1))*
ROW($1:$6),0),ROW($1:$6))+1,1)*10^ROW($1:$6)/10)</f>
        <v>0</v>
      </c>
      <c r="H493">
        <f>ROUNDDOWN(G493/4, 0)</f>
        <v>0</v>
      </c>
      <c r="I493" t="str">
        <f>feed!H645</f>
        <v>Standard</v>
      </c>
      <c r="J493">
        <f>SUMPRODUCT(MID(0&amp;feed!I645,LARGE(INDEX(ISNUMBER(--MID(feed!I645,ROW($1:$20),1))*
ROW($1:$20),0),ROW($1:$20))+1,1)*10^ROW($1:$20)/10)</f>
        <v>58</v>
      </c>
      <c r="K493">
        <f>SUMPRODUCT(MID(0&amp;feed!L645,LARGE(INDEX(ISNUMBER(--MID(feed!L645,ROW($1:$6),1))*
ROW($1:$6),0),ROW($1:$6))+1,1)*10^ROW($1:$6)/10)</f>
        <v>323</v>
      </c>
      <c r="L493">
        <f>SUMPRODUCT(MID(0&amp;feed!T645,LARGE(INDEX(ISNUMBER(--MID(feed!T645,ROW($1:$6),1))*
ROW($1:$6),0),ROW($1:$6))+1,1)*10^ROW($1:$6)/10)</f>
        <v>0</v>
      </c>
      <c r="M493" t="str">
        <f>feed!N645</f>
        <v>Arabia</v>
      </c>
      <c r="N493">
        <f>SUMPRODUCT(MID(0&amp;feed!U645,LARGE(INDEX(ISNUMBER(--MID(feed!U645,ROW($1:$6),1))*
ROW($1:$6),0),ROW($1:$6))+1,1)*10^ROW($1:$6)/10)</f>
        <v>0</v>
      </c>
      <c r="O493" t="str">
        <f>feed!O645</f>
        <v>Untapped</v>
      </c>
      <c r="P493" t="str">
        <f>feed!P645</f>
        <v>None</v>
      </c>
      <c r="Q493" s="4">
        <f>IFERROR(LEFT(SUMPRODUCT(MID(0&amp;feed!R645,LARGE(INDEX(ISNUMBER(--MID(feed!R645,ROW($1:$6),1))*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ROW($1:$6),0),ROW($1:$6))+1,1)*10^ROW($1:$6)/10))-1)*1,TRIM(LEFT(SUMPRODUCT(MID(0&amp;feed!R645,LARGE(INDEX(ISNUMBER(--MID(feed!R645,ROW($1:$6),1))*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ROW($1:$6),0),ROW($1:$6))+1,1)*10^ROW($1:$6)/10))-1)))</f>
        <v>1960</v>
      </c>
      <c r="R493" s="5">
        <f>feed!V645</f>
        <v>0</v>
      </c>
      <c r="S493" t="str">
        <f>feed!S645</f>
        <v>http://blocgame.com/stats.php?id=54243</v>
      </c>
      <c r="T493" s="5" t="str">
        <f>feed!W645</f>
        <v>Good</v>
      </c>
      <c r="U493" s="5" t="str">
        <f>feed!X645</f>
        <v>2 Hundred Tons per month</v>
      </c>
      <c r="V493" s="5">
        <f>feed!Y645</f>
        <v>0</v>
      </c>
    </row>
    <row r="494" spans="1:22" hidden="1" x14ac:dyDescent="0.25">
      <c r="A494" t="str">
        <f>feed!A1843</f>
        <v>FeminaziNig</v>
      </c>
      <c r="B494" t="str">
        <f>feed!B1843</f>
        <v>thegagnes11</v>
      </c>
      <c r="C494">
        <f>feed!K1843</f>
        <v>0</v>
      </c>
      <c r="D494">
        <f>SUMPRODUCT(MID(0&amp;feed!D1843,LARGE(INDEX(ISNUMBER(--MID(feed!D1843,ROW($1:$6),1))*
ROW($1:$6),0),ROW($1:$6))+1,1)*10^ROW($1:$6)/10)</f>
        <v>10</v>
      </c>
      <c r="E494">
        <f>SUMPRODUCT(MID(0&amp;feed!E1843,LARGE(INDEX(ISNUMBER(--MID(feed!E1843,ROW($1:$6),1))*
ROW($1:$6),0),ROW($1:$6))+1,1)*10^ROW($1:$6)/10)</f>
        <v>0</v>
      </c>
      <c r="F494" t="str">
        <f>feed!F1843</f>
        <v>Finest of the 19th century</v>
      </c>
      <c r="G494">
        <f>SUMPRODUCT(MID(0&amp;feed!G1843,LARGE(INDEX(ISNUMBER(--MID(feed!G1843,ROW($1:$6),1))*
ROW($1:$6),0),ROW($1:$6))+1,1)*10^ROW($1:$6)/10)</f>
        <v>0</v>
      </c>
      <c r="H494">
        <f>ROUNDDOWN(G494/4, 0)</f>
        <v>0</v>
      </c>
      <c r="I494" t="str">
        <f>feed!H1843</f>
        <v>Standard</v>
      </c>
      <c r="J494">
        <f>SUMPRODUCT(MID(0&amp;feed!I1843,LARGE(INDEX(ISNUMBER(--MID(feed!I1843,ROW($1:$20),1))*
ROW($1:$20),0),ROW($1:$20))+1,1)*10^ROW($1:$20)/10)</f>
        <v>58</v>
      </c>
      <c r="K494">
        <f>SUMPRODUCT(MID(0&amp;feed!L1843,LARGE(INDEX(ISNUMBER(--MID(feed!L1843,ROW($1:$6),1))*
ROW($1:$6),0),ROW($1:$6))+1,1)*10^ROW($1:$6)/10)</f>
        <v>302</v>
      </c>
      <c r="L494">
        <f>SUMPRODUCT(MID(0&amp;feed!T1843,LARGE(INDEX(ISNUMBER(--MID(feed!T1843,ROW($1:$6),1))*
ROW($1:$6),0),ROW($1:$6))+1,1)*10^ROW($1:$6)/10)</f>
        <v>0</v>
      </c>
      <c r="M494" t="str">
        <f>feed!N1843</f>
        <v>Arabia</v>
      </c>
      <c r="N494">
        <f>SUMPRODUCT(MID(0&amp;feed!U1843,LARGE(INDEX(ISNUMBER(--MID(feed!U1843,ROW($1:$6),1))*
ROW($1:$6),0),ROW($1:$6))+1,1)*10^ROW($1:$6)/10)</f>
        <v>0</v>
      </c>
      <c r="O494" t="str">
        <f>feed!O1843</f>
        <v>Untapped</v>
      </c>
      <c r="P494" t="str">
        <f>feed!P1843</f>
        <v>None</v>
      </c>
      <c r="Q494" s="4">
        <f>IFERROR(LEFT(SUMPRODUCT(MID(0&amp;feed!R1843,LARGE(INDEX(ISNUMBER(--MID(feed!R1843,ROW($1:$6),1))*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ROW($1:$6),0),ROW($1:$6))+1,1)*10^ROW($1:$6)/10))-1)*1,TRIM(LEFT(SUMPRODUCT(MID(0&amp;feed!R1843,LARGE(INDEX(ISNUMBER(--MID(feed!R1843,ROW($1:$6),1))*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ROW($1:$6),0),ROW($1:$6))+1,1)*10^ROW($1:$6)/10))-1)))</f>
        <v>1633</v>
      </c>
      <c r="R494" s="5">
        <f>feed!V1843</f>
        <v>0</v>
      </c>
      <c r="S494" t="str">
        <f>feed!S1843</f>
        <v>http://blocgame.com/stats.php?id=55784</v>
      </c>
      <c r="T494" s="5" t="str">
        <f>feed!W1843</f>
        <v>Nice</v>
      </c>
      <c r="U494" s="5" t="str">
        <f>feed!X1843</f>
        <v>2 Hundred Tons per month</v>
      </c>
      <c r="V494" s="5">
        <f>feed!Y1843</f>
        <v>0</v>
      </c>
    </row>
    <row r="495" spans="1:22" hidden="1" x14ac:dyDescent="0.25">
      <c r="A495" t="str">
        <f>feed!A1963</f>
        <v>Ching Bong</v>
      </c>
      <c r="B495" t="str">
        <f>feed!B1963</f>
        <v>wewlad</v>
      </c>
      <c r="C495">
        <f>feed!K1963</f>
        <v>0</v>
      </c>
      <c r="D495">
        <f>SUMPRODUCT(MID(0&amp;feed!D1963,LARGE(INDEX(ISNUMBER(--MID(feed!D1963,ROW($1:$6),1))*
ROW($1:$6),0),ROW($1:$6))+1,1)*10^ROW($1:$6)/10)</f>
        <v>7</v>
      </c>
      <c r="E495">
        <f>SUMPRODUCT(MID(0&amp;feed!E1963,LARGE(INDEX(ISNUMBER(--MID(feed!E1963,ROW($1:$6),1))*
ROW($1:$6),0),ROW($1:$6))+1,1)*10^ROW($1:$6)/10)</f>
        <v>0</v>
      </c>
      <c r="F495" t="str">
        <f>feed!F1963</f>
        <v>Finest of the 19th century</v>
      </c>
      <c r="G495">
        <f>SUMPRODUCT(MID(0&amp;feed!G1963,LARGE(INDEX(ISNUMBER(--MID(feed!G1963,ROW($1:$6),1))*
ROW($1:$6),0),ROW($1:$6))+1,1)*10^ROW($1:$6)/10)</f>
        <v>0</v>
      </c>
      <c r="H495">
        <f>ROUNDDOWN(G495/4, 0)</f>
        <v>0</v>
      </c>
      <c r="I495" t="str">
        <f>feed!H1963</f>
        <v>Standard</v>
      </c>
      <c r="J495">
        <f>SUMPRODUCT(MID(0&amp;feed!I1963,LARGE(INDEX(ISNUMBER(--MID(feed!I1963,ROW($1:$20),1))*
ROW($1:$20),0),ROW($1:$20))+1,1)*10^ROW($1:$20)/10)</f>
        <v>58</v>
      </c>
      <c r="K495">
        <f>SUMPRODUCT(MID(0&amp;feed!L1963,LARGE(INDEX(ISNUMBER(--MID(feed!L1963,ROW($1:$6),1))*
ROW($1:$6),0),ROW($1:$6))+1,1)*10^ROW($1:$6)/10)</f>
        <v>275</v>
      </c>
      <c r="L495">
        <f>SUMPRODUCT(MID(0&amp;feed!T1963,LARGE(INDEX(ISNUMBER(--MID(feed!T1963,ROW($1:$6),1))*
ROW($1:$6),0),ROW($1:$6))+1,1)*10^ROW($1:$6)/10)</f>
        <v>0</v>
      </c>
      <c r="M495" t="str">
        <f>feed!N1963</f>
        <v>China</v>
      </c>
      <c r="N495">
        <f>SUMPRODUCT(MID(0&amp;feed!U1963,LARGE(INDEX(ISNUMBER(--MID(feed!U1963,ROW($1:$6),1))*
ROW($1:$6),0),ROW($1:$6))+1,1)*10^ROW($1:$6)/10)</f>
        <v>0</v>
      </c>
      <c r="O495" t="str">
        <f>feed!O1963</f>
        <v>Untapped</v>
      </c>
      <c r="P495" t="str">
        <f>feed!P1963</f>
        <v>None</v>
      </c>
      <c r="Q495" s="4">
        <f>IFERROR(LEFT(SUMPRODUCT(MID(0&amp;feed!R1963,LARGE(INDEX(ISNUMBER(--MID(feed!R1963,ROW($1:$6),1))*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ROW($1:$6),0),ROW($1:$6))+1,1)*10^ROW($1:$6)/10))-1)*1,TRIM(LEFT(SUMPRODUCT(MID(0&amp;feed!R1963,LARGE(INDEX(ISNUMBER(--MID(feed!R1963,ROW($1:$6),1))*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ROW($1:$6),0),ROW($1:$6))+1,1)*10^ROW($1:$6)/10))-1)))</f>
        <v>1633</v>
      </c>
      <c r="R495" s="5">
        <f>feed!V1963</f>
        <v>0</v>
      </c>
      <c r="S495" t="str">
        <f>feed!S1963</f>
        <v>http://blocgame.com/stats.php?id=63177</v>
      </c>
      <c r="T495" s="5" t="str">
        <f>feed!W1963</f>
        <v>Nice</v>
      </c>
      <c r="U495" s="5" t="str">
        <f>feed!X1963</f>
        <v>2 Hundred Tons per month</v>
      </c>
      <c r="V495" s="5">
        <f>feed!Y1963</f>
        <v>0</v>
      </c>
    </row>
    <row r="496" spans="1:22" hidden="1" x14ac:dyDescent="0.25">
      <c r="A496" t="str">
        <f>feed!A1853</f>
        <v>Lagoense</v>
      </c>
      <c r="B496" t="str">
        <f>feed!B1853</f>
        <v>Marechal Fabra</v>
      </c>
      <c r="C496">
        <f>feed!K1853</f>
        <v>0</v>
      </c>
      <c r="D496">
        <f>SUMPRODUCT(MID(0&amp;feed!D1853,LARGE(INDEX(ISNUMBER(--MID(feed!D1853,ROW($1:$6),1))*
ROW($1:$6),0),ROW($1:$6))+1,1)*10^ROW($1:$6)/10)</f>
        <v>10</v>
      </c>
      <c r="E496">
        <f>SUMPRODUCT(MID(0&amp;feed!E1853,LARGE(INDEX(ISNUMBER(--MID(feed!E1853,ROW($1:$6),1))*
ROW($1:$6),0),ROW($1:$6))+1,1)*10^ROW($1:$6)/10)</f>
        <v>0</v>
      </c>
      <c r="F496" t="str">
        <f>feed!F1853</f>
        <v>First World War surplus</v>
      </c>
      <c r="G496">
        <f>SUMPRODUCT(MID(0&amp;feed!G1853,LARGE(INDEX(ISNUMBER(--MID(feed!G1853,ROW($1:$6),1))*
ROW($1:$6),0),ROW($1:$6))+1,1)*10^ROW($1:$6)/10)</f>
        <v>0</v>
      </c>
      <c r="H496">
        <f>ROUNDDOWN(G496/4, 0)</f>
        <v>0</v>
      </c>
      <c r="I496" t="str">
        <f>feed!H1853</f>
        <v>Good</v>
      </c>
      <c r="J496">
        <f>SUMPRODUCT(MID(0&amp;feed!I1853,LARGE(INDEX(ISNUMBER(--MID(feed!I1853,ROW($1:$20),1))*
ROW($1:$20),0),ROW($1:$20))+1,1)*10^ROW($1:$20)/10)</f>
        <v>58</v>
      </c>
      <c r="K496">
        <f>SUMPRODUCT(MID(0&amp;feed!L1853,LARGE(INDEX(ISNUMBER(--MID(feed!L1853,ROW($1:$6),1))*
ROW($1:$6),0),ROW($1:$6))+1,1)*10^ROW($1:$6)/10)</f>
        <v>280</v>
      </c>
      <c r="L496">
        <f>SUMPRODUCT(MID(0&amp;feed!T1853,LARGE(INDEX(ISNUMBER(--MID(feed!T1853,ROW($1:$6),1))*
ROW($1:$6),0),ROW($1:$6))+1,1)*10^ROW($1:$6)/10)</f>
        <v>0</v>
      </c>
      <c r="M496" t="str">
        <f>feed!N1853</f>
        <v>Caribbean</v>
      </c>
      <c r="N496">
        <f>SUMPRODUCT(MID(0&amp;feed!U1853,LARGE(INDEX(ISNUMBER(--MID(feed!U1853,ROW($1:$6),1))*
ROW($1:$6),0),ROW($1:$6))+1,1)*10^ROW($1:$6)/10)</f>
        <v>0</v>
      </c>
      <c r="O496" t="str">
        <f>feed!O1853</f>
        <v>Untapped</v>
      </c>
      <c r="P496" t="str">
        <f>feed!P1853</f>
        <v>None</v>
      </c>
      <c r="Q496" s="4">
        <f>IFERROR(LEFT(SUMPRODUCT(MID(0&amp;feed!R1853,LARGE(INDEX(ISNUMBER(--MID(feed!R1853,ROW($1:$6),1))*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ROW($1:$6),0),ROW($1:$6))+1,1)*10^ROW($1:$6)/10))-1)*1,TRIM(LEFT(SUMPRODUCT(MID(0&amp;feed!R1853,LARGE(INDEX(ISNUMBER(--MID(feed!R1853,ROW($1:$6),1))*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ROW($1:$6),0),ROW($1:$6))+1,1)*10^ROW($1:$6)/10))-1)))</f>
        <v>1601</v>
      </c>
      <c r="R496" s="5">
        <f>feed!V1853</f>
        <v>0</v>
      </c>
      <c r="S496" t="str">
        <f>feed!S1853</f>
        <v>http://blocgame.com/stats.php?id=57361</v>
      </c>
      <c r="T496" s="5" t="str">
        <f>feed!W1853</f>
        <v>Nice</v>
      </c>
      <c r="U496" s="5" t="str">
        <f>feed!X1853</f>
        <v>2 Hundred Tons per month</v>
      </c>
      <c r="V496" s="5">
        <f>feed!Y1853</f>
        <v>0</v>
      </c>
    </row>
    <row r="497" spans="1:22" hidden="1" x14ac:dyDescent="0.25">
      <c r="A497" t="str">
        <f>feed!A838</f>
        <v>Nautilus</v>
      </c>
      <c r="B497" t="str">
        <f>feed!B838</f>
        <v>Hortensius</v>
      </c>
      <c r="C497">
        <f>feed!K838</f>
        <v>0</v>
      </c>
      <c r="D497">
        <f>SUMPRODUCT(MID(0&amp;feed!D838,LARGE(INDEX(ISNUMBER(--MID(feed!D838,ROW($1:$6),1))*
ROW($1:$6),0),ROW($1:$6))+1,1)*10^ROW($1:$6)/10)</f>
        <v>20</v>
      </c>
      <c r="E497">
        <f>SUMPRODUCT(MID(0&amp;feed!E838,LARGE(INDEX(ISNUMBER(--MID(feed!E838,ROW($1:$6),1))*
ROW($1:$6),0),ROW($1:$6))+1,1)*10^ROW($1:$6)/10)</f>
        <v>0</v>
      </c>
      <c r="F497" t="str">
        <f>feed!F838</f>
        <v>Finest of the 19th century</v>
      </c>
      <c r="G497">
        <f>SUMPRODUCT(MID(0&amp;feed!G838,LARGE(INDEX(ISNUMBER(--MID(feed!G838,ROW($1:$6),1))*
ROW($1:$6),0),ROW($1:$6))+1,1)*10^ROW($1:$6)/10)</f>
        <v>0</v>
      </c>
      <c r="H497">
        <f>ROUNDDOWN(G497/4, 0)</f>
        <v>0</v>
      </c>
      <c r="I497" t="str">
        <f>feed!H838</f>
        <v>Standard</v>
      </c>
      <c r="J497">
        <f>SUMPRODUCT(MID(0&amp;feed!I838,LARGE(INDEX(ISNUMBER(--MID(feed!I838,ROW($1:$20),1))*
ROW($1:$20),0),ROW($1:$20))+1,1)*10^ROW($1:$20)/10)</f>
        <v>57</v>
      </c>
      <c r="K497">
        <f>SUMPRODUCT(MID(0&amp;feed!L838,LARGE(INDEX(ISNUMBER(--MID(feed!L838,ROW($1:$6),1))*
ROW($1:$6),0),ROW($1:$6))+1,1)*10^ROW($1:$6)/10)</f>
        <v>325</v>
      </c>
      <c r="L497">
        <f>SUMPRODUCT(MID(0&amp;feed!T838,LARGE(INDEX(ISNUMBER(--MID(feed!T838,ROW($1:$6),1))*
ROW($1:$6),0),ROW($1:$6))+1,1)*10^ROW($1:$6)/10)</f>
        <v>0</v>
      </c>
      <c r="M497" t="str">
        <f>feed!N838</f>
        <v>West Africa</v>
      </c>
      <c r="N497">
        <f>SUMPRODUCT(MID(0&amp;feed!U838,LARGE(INDEX(ISNUMBER(--MID(feed!U838,ROW($1:$6),1))*
ROW($1:$6),0),ROW($1:$6))+1,1)*10^ROW($1:$6)/10)</f>
        <v>0</v>
      </c>
      <c r="O497" t="str">
        <f>feed!O838</f>
        <v>Untapped</v>
      </c>
      <c r="P497" t="str">
        <f>feed!P838</f>
        <v>None</v>
      </c>
      <c r="Q497" s="4">
        <f>IFERROR(LEFT(SUMPRODUCT(MID(0&amp;feed!R838,LARGE(INDEX(ISNUMBER(--MID(feed!R838,ROW($1:$6),1))*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ROW($1:$6),0),ROW($1:$6))+1,1)*10^ROW($1:$6)/10))-1)*1,TRIM(LEFT(SUMPRODUCT(MID(0&amp;feed!R838,LARGE(INDEX(ISNUMBER(--MID(feed!R838,ROW($1:$6),1))*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ROW($1:$6),0),ROW($1:$6))+1,1)*10^ROW($1:$6)/10))-1)))</f>
        <v>2000</v>
      </c>
      <c r="R497" s="5">
        <f>feed!V838</f>
        <v>0</v>
      </c>
      <c r="S497" t="str">
        <f>feed!S838</f>
        <v>http://blocgame.com/stats.php?id=47475</v>
      </c>
      <c r="T497" s="5" t="str">
        <f>feed!W838</f>
        <v>Nice</v>
      </c>
      <c r="U497" s="5" t="str">
        <f>feed!X838</f>
        <v>2 Hundred Tons per month</v>
      </c>
      <c r="V497" s="5">
        <f>feed!Y838</f>
        <v>0</v>
      </c>
    </row>
    <row r="498" spans="1:22" hidden="1" x14ac:dyDescent="0.25">
      <c r="A498" t="str">
        <f>feed!A846</f>
        <v>Protopolis</v>
      </c>
      <c r="B498" t="str">
        <f>feed!B846</f>
        <v>Monkah</v>
      </c>
      <c r="C498">
        <f>feed!K846</f>
        <v>0</v>
      </c>
      <c r="D498">
        <f>SUMPRODUCT(MID(0&amp;feed!D846,LARGE(INDEX(ISNUMBER(--MID(feed!D846,ROW($1:$6),1))*
ROW($1:$6),0),ROW($1:$6))+1,1)*10^ROW($1:$6)/10)</f>
        <v>20</v>
      </c>
      <c r="E498">
        <f>SUMPRODUCT(MID(0&amp;feed!E846,LARGE(INDEX(ISNUMBER(--MID(feed!E846,ROW($1:$6),1))*
ROW($1:$6),0),ROW($1:$6))+1,1)*10^ROW($1:$6)/10)</f>
        <v>0</v>
      </c>
      <c r="F498" t="str">
        <f>feed!F846</f>
        <v>Finest of the 19th century</v>
      </c>
      <c r="G498">
        <f>SUMPRODUCT(MID(0&amp;feed!G846,LARGE(INDEX(ISNUMBER(--MID(feed!G846,ROW($1:$6),1))*
ROW($1:$6),0),ROW($1:$6))+1,1)*10^ROW($1:$6)/10)</f>
        <v>0</v>
      </c>
      <c r="H498">
        <f>ROUNDDOWN(G498/4, 0)</f>
        <v>0</v>
      </c>
      <c r="I498" t="str">
        <f>feed!H846</f>
        <v>Standard</v>
      </c>
      <c r="J498">
        <f>SUMPRODUCT(MID(0&amp;feed!I846,LARGE(INDEX(ISNUMBER(--MID(feed!I846,ROW($1:$20),1))*
ROW($1:$20),0),ROW($1:$20))+1,1)*10^ROW($1:$20)/10)</f>
        <v>57</v>
      </c>
      <c r="K498">
        <f>SUMPRODUCT(MID(0&amp;feed!L846,LARGE(INDEX(ISNUMBER(--MID(feed!L846,ROW($1:$6),1))*
ROW($1:$6),0),ROW($1:$6))+1,1)*10^ROW($1:$6)/10)</f>
        <v>320</v>
      </c>
      <c r="L498">
        <f>SUMPRODUCT(MID(0&amp;feed!T846,LARGE(INDEX(ISNUMBER(--MID(feed!T846,ROW($1:$6),1))*
ROW($1:$6),0),ROW($1:$6))+1,1)*10^ROW($1:$6)/10)</f>
        <v>0</v>
      </c>
      <c r="M498" t="str">
        <f>feed!N846</f>
        <v>Pacific Rim</v>
      </c>
      <c r="N498">
        <f>SUMPRODUCT(MID(0&amp;feed!U846,LARGE(INDEX(ISNUMBER(--MID(feed!U846,ROW($1:$6),1))*
ROW($1:$6),0),ROW($1:$6))+1,1)*10^ROW($1:$6)/10)</f>
        <v>0</v>
      </c>
      <c r="O498" t="str">
        <f>feed!O846</f>
        <v>Untapped</v>
      </c>
      <c r="P498" t="str">
        <f>feed!P846</f>
        <v>None</v>
      </c>
      <c r="Q498" s="4">
        <f>IFERROR(LEFT(SUMPRODUCT(MID(0&amp;feed!R846,LARGE(INDEX(ISNUMBER(--MID(feed!R846,ROW($1:$6),1))*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ROW($1:$6),0),ROW($1:$6))+1,1)*10^ROW($1:$6)/10))-1)*1,TRIM(LEFT(SUMPRODUCT(MID(0&amp;feed!R846,LARGE(INDEX(ISNUMBER(--MID(feed!R846,ROW($1:$6),1))*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ROW($1:$6),0),ROW($1:$6))+1,1)*10^ROW($1:$6)/10))-1)))</f>
        <v>2000</v>
      </c>
      <c r="R498" s="5">
        <f>feed!V846</f>
        <v>0</v>
      </c>
      <c r="S498" t="str">
        <f>feed!S846</f>
        <v>http://blocgame.com/stats.php?id=53524</v>
      </c>
      <c r="T498" s="5" t="str">
        <f>feed!W846</f>
        <v>Good</v>
      </c>
      <c r="U498" s="5" t="str">
        <f>feed!X846</f>
        <v>2 Hundred Tons per month</v>
      </c>
      <c r="V498" s="5">
        <f>feed!Y846</f>
        <v>0</v>
      </c>
    </row>
    <row r="499" spans="1:22" hidden="1" x14ac:dyDescent="0.25">
      <c r="A499" t="str">
        <f>feed!A852</f>
        <v>Tristania</v>
      </c>
      <c r="B499" t="str">
        <f>feed!B852</f>
        <v>tristfire</v>
      </c>
      <c r="C499">
        <f>feed!K852</f>
        <v>0</v>
      </c>
      <c r="D499">
        <f>SUMPRODUCT(MID(0&amp;feed!D852,LARGE(INDEX(ISNUMBER(--MID(feed!D852,ROW($1:$6),1))*
ROW($1:$6),0),ROW($1:$6))+1,1)*10^ROW($1:$6)/10)</f>
        <v>20</v>
      </c>
      <c r="E499">
        <f>SUMPRODUCT(MID(0&amp;feed!E852,LARGE(INDEX(ISNUMBER(--MID(feed!E852,ROW($1:$6),1))*
ROW($1:$6),0),ROW($1:$6))+1,1)*10^ROW($1:$6)/10)</f>
        <v>0</v>
      </c>
      <c r="F499" t="str">
        <f>feed!F852</f>
        <v>Finest of the 19th century</v>
      </c>
      <c r="G499">
        <f>SUMPRODUCT(MID(0&amp;feed!G852,LARGE(INDEX(ISNUMBER(--MID(feed!G852,ROW($1:$6),1))*
ROW($1:$6),0),ROW($1:$6))+1,1)*10^ROW($1:$6)/10)</f>
        <v>0</v>
      </c>
      <c r="H499">
        <f>ROUNDDOWN(G499/4, 0)</f>
        <v>0</v>
      </c>
      <c r="I499" t="str">
        <f>feed!H852</f>
        <v>Standard</v>
      </c>
      <c r="J499">
        <f>SUMPRODUCT(MID(0&amp;feed!I852,LARGE(INDEX(ISNUMBER(--MID(feed!I852,ROW($1:$20),1))*
ROW($1:$20),0),ROW($1:$20))+1,1)*10^ROW($1:$20)/10)</f>
        <v>57</v>
      </c>
      <c r="K499">
        <f>SUMPRODUCT(MID(0&amp;feed!L852,LARGE(INDEX(ISNUMBER(--MID(feed!L852,ROW($1:$6),1))*
ROW($1:$6),0),ROW($1:$6))+1,1)*10^ROW($1:$6)/10)</f>
        <v>320</v>
      </c>
      <c r="L499">
        <f>SUMPRODUCT(MID(0&amp;feed!T852,LARGE(INDEX(ISNUMBER(--MID(feed!T852,ROW($1:$6),1))*
ROW($1:$6),0),ROW($1:$6))+1,1)*10^ROW($1:$6)/10)</f>
        <v>0</v>
      </c>
      <c r="M499" t="str">
        <f>feed!N852</f>
        <v>Caribbean</v>
      </c>
      <c r="N499">
        <f>SUMPRODUCT(MID(0&amp;feed!U852,LARGE(INDEX(ISNUMBER(--MID(feed!U852,ROW($1:$6),1))*
ROW($1:$6),0),ROW($1:$6))+1,1)*10^ROW($1:$6)/10)</f>
        <v>0</v>
      </c>
      <c r="O499" t="str">
        <f>feed!O852</f>
        <v>Untapped</v>
      </c>
      <c r="P499" t="str">
        <f>feed!P852</f>
        <v>None</v>
      </c>
      <c r="Q499" s="4">
        <f>IFERROR(LEFT(SUMPRODUCT(MID(0&amp;feed!R852,LARGE(INDEX(ISNUMBER(--MID(feed!R852,ROW($1:$6),1))*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ROW($1:$6),0),ROW($1:$6))+1,1)*10^ROW($1:$6)/10))-1)*1,TRIM(LEFT(SUMPRODUCT(MID(0&amp;feed!R852,LARGE(INDEX(ISNUMBER(--MID(feed!R852,ROW($1:$6),1))*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ROW($1:$6),0),ROW($1:$6))+1,1)*10^ROW($1:$6)/10))-1)))</f>
        <v>2000</v>
      </c>
      <c r="R499" s="5">
        <f>feed!V852</f>
        <v>0</v>
      </c>
      <c r="S499" t="str">
        <f>feed!S852</f>
        <v>http://blocgame.com/stats.php?id=56606</v>
      </c>
      <c r="T499" s="5" t="str">
        <f>feed!W852</f>
        <v>Good</v>
      </c>
      <c r="U499" s="5" t="str">
        <f>feed!X852</f>
        <v>2 Hundred Tons per month</v>
      </c>
      <c r="V499" s="5">
        <f>feed!Y852</f>
        <v>0</v>
      </c>
    </row>
    <row r="500" spans="1:22" hidden="1" x14ac:dyDescent="0.25">
      <c r="A500" t="str">
        <f>feed!A867</f>
        <v>Khubakhtir</v>
      </c>
      <c r="B500" t="str">
        <f>feed!B867</f>
        <v>grimitigo</v>
      </c>
      <c r="C500">
        <f>feed!K867</f>
        <v>0</v>
      </c>
      <c r="D500">
        <f>SUMPRODUCT(MID(0&amp;feed!D867,LARGE(INDEX(ISNUMBER(--MID(feed!D867,ROW($1:$6),1))*
ROW($1:$6),0),ROW($1:$6))+1,1)*10^ROW($1:$6)/10)</f>
        <v>12</v>
      </c>
      <c r="E500">
        <f>SUMPRODUCT(MID(0&amp;feed!E867,LARGE(INDEX(ISNUMBER(--MID(feed!E867,ROW($1:$6),1))*
ROW($1:$6),0),ROW($1:$6))+1,1)*10^ROW($1:$6)/10)</f>
        <v>0</v>
      </c>
      <c r="F500" t="str">
        <f>feed!F867</f>
        <v>Finest of the 19th century</v>
      </c>
      <c r="G500">
        <f>SUMPRODUCT(MID(0&amp;feed!G867,LARGE(INDEX(ISNUMBER(--MID(feed!G867,ROW($1:$6),1))*
ROW($1:$6),0),ROW($1:$6))+1,1)*10^ROW($1:$6)/10)</f>
        <v>0</v>
      </c>
      <c r="H500">
        <f>ROUNDDOWN(G500/4, 0)</f>
        <v>0</v>
      </c>
      <c r="I500" t="str">
        <f>feed!H867</f>
        <v>Standard</v>
      </c>
      <c r="J500">
        <f>SUMPRODUCT(MID(0&amp;feed!I867,LARGE(INDEX(ISNUMBER(--MID(feed!I867,ROW($1:$20),1))*
ROW($1:$20),0),ROW($1:$20))+1,1)*10^ROW($1:$20)/10)</f>
        <v>57</v>
      </c>
      <c r="K500">
        <f>SUMPRODUCT(MID(0&amp;feed!L867,LARGE(INDEX(ISNUMBER(--MID(feed!L867,ROW($1:$6),1))*
ROW($1:$6),0),ROW($1:$6))+1,1)*10^ROW($1:$6)/10)</f>
        <v>320</v>
      </c>
      <c r="L500">
        <f>SUMPRODUCT(MID(0&amp;feed!T867,LARGE(INDEX(ISNUMBER(--MID(feed!T867,ROW($1:$6),1))*
ROW($1:$6),0),ROW($1:$6))+1,1)*10^ROW($1:$6)/10)</f>
        <v>0</v>
      </c>
      <c r="M500" t="str">
        <f>feed!N867</f>
        <v>The Subcontinent</v>
      </c>
      <c r="N500">
        <f>SUMPRODUCT(MID(0&amp;feed!U867,LARGE(INDEX(ISNUMBER(--MID(feed!U867,ROW($1:$6),1))*
ROW($1:$6),0),ROW($1:$6))+1,1)*10^ROW($1:$6)/10)</f>
        <v>0</v>
      </c>
      <c r="O500" t="str">
        <f>feed!O867</f>
        <v>Untapped</v>
      </c>
      <c r="P500" t="str">
        <f>feed!P867</f>
        <v>None</v>
      </c>
      <c r="Q500" s="4">
        <f>IFERROR(LEFT(SUMPRODUCT(MID(0&amp;feed!R867,LARGE(INDEX(ISNUMBER(--MID(feed!R867,ROW($1:$6),1))*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ROW($1:$6),0),ROW($1:$6))+1,1)*10^ROW($1:$6)/10))-1)*1,TRIM(LEFT(SUMPRODUCT(MID(0&amp;feed!R867,LARGE(INDEX(ISNUMBER(--MID(feed!R867,ROW($1:$6),1))*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ROW($1:$6),0),ROW($1:$6))+1,1)*10^ROW($1:$6)/10))-1)))</f>
        <v>1980</v>
      </c>
      <c r="R500" s="5">
        <f>feed!V867</f>
        <v>0</v>
      </c>
      <c r="S500" t="str">
        <f>feed!S867</f>
        <v>http://blocgame.com/stats.php?id=62493</v>
      </c>
      <c r="T500" s="5" t="str">
        <f>feed!W867</f>
        <v>Good</v>
      </c>
      <c r="U500" s="5" t="str">
        <f>feed!X867</f>
        <v>2 Hundred Tons per month</v>
      </c>
      <c r="V500" s="5">
        <f>feed!Y867</f>
        <v>0</v>
      </c>
    </row>
    <row r="501" spans="1:22" hidden="1" x14ac:dyDescent="0.25">
      <c r="A501" t="str">
        <f>feed!A511</f>
        <v>Kanuckan</v>
      </c>
      <c r="B501" t="str">
        <f>feed!B511</f>
        <v>Nixxer</v>
      </c>
      <c r="C501">
        <f>feed!K511</f>
        <v>0</v>
      </c>
      <c r="D501">
        <f>SUMPRODUCT(MID(0&amp;feed!D511,LARGE(INDEX(ISNUMBER(--MID(feed!D511,ROW($1:$6),1))*
ROW($1:$6),0),ROW($1:$6))+1,1)*10^ROW($1:$6)/10)</f>
        <v>3</v>
      </c>
      <c r="E501">
        <f>SUMPRODUCT(MID(0&amp;feed!E511,LARGE(INDEX(ISNUMBER(--MID(feed!E511,ROW($1:$6),1))*
ROW($1:$6),0),ROW($1:$6))+1,1)*10^ROW($1:$6)/10)</f>
        <v>0</v>
      </c>
      <c r="F501" t="str">
        <f>feed!F511</f>
        <v>First World War surplus</v>
      </c>
      <c r="G501">
        <f>SUMPRODUCT(MID(0&amp;feed!G511,LARGE(INDEX(ISNUMBER(--MID(feed!G511,ROW($1:$6),1))*
ROW($1:$6),0),ROW($1:$6))+1,1)*10^ROW($1:$6)/10)</f>
        <v>0</v>
      </c>
      <c r="H501">
        <f>ROUNDDOWN(G501/4, 0)</f>
        <v>0</v>
      </c>
      <c r="I501" t="str">
        <f>feed!H511</f>
        <v>Elite</v>
      </c>
      <c r="J501">
        <f>SUMPRODUCT(MID(0&amp;feed!I511,LARGE(INDEX(ISNUMBER(--MID(feed!I511,ROW($1:$20),1))*
ROW($1:$20),0),ROW($1:$20))+1,1)*10^ROW($1:$20)/10)</f>
        <v>57</v>
      </c>
      <c r="K501">
        <f>SUMPRODUCT(MID(0&amp;feed!L511,LARGE(INDEX(ISNUMBER(--MID(feed!L511,ROW($1:$6),1))*
ROW($1:$6),0),ROW($1:$6))+1,1)*10^ROW($1:$6)/10)</f>
        <v>326</v>
      </c>
      <c r="L501">
        <f>SUMPRODUCT(MID(0&amp;feed!T511,LARGE(INDEX(ISNUMBER(--MID(feed!T511,ROW($1:$6),1))*
ROW($1:$6),0),ROW($1:$6))+1,1)*10^ROW($1:$6)/10)</f>
        <v>0</v>
      </c>
      <c r="M501" t="str">
        <f>feed!N511</f>
        <v>Pacific Rim</v>
      </c>
      <c r="N501">
        <f>SUMPRODUCT(MID(0&amp;feed!U511,LARGE(INDEX(ISNUMBER(--MID(feed!U511,ROW($1:$6),1))*
ROW($1:$6),0),ROW($1:$6))+1,1)*10^ROW($1:$6)/10)</f>
        <v>0</v>
      </c>
      <c r="O501" t="str">
        <f>feed!O511</f>
        <v>Untapped</v>
      </c>
      <c r="P501" t="str">
        <f>feed!P511</f>
        <v>None</v>
      </c>
      <c r="Q501" s="4">
        <f>IFERROR(LEFT(SUMPRODUCT(MID(0&amp;feed!R511,LARGE(INDEX(ISNUMBER(--MID(feed!R511,ROW($1:$6),1))*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ROW($1:$6),0),ROW($1:$6))+1,1)*10^ROW($1:$6)/10))-1)*1,TRIM(LEFT(SUMPRODUCT(MID(0&amp;feed!R511,LARGE(INDEX(ISNUMBER(--MID(feed!R511,ROW($1:$6),1))*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ROW($1:$6),0),ROW($1:$6))+1,1)*10^ROW($1:$6)/10))-1)))</f>
        <v>1960</v>
      </c>
      <c r="R501" s="5">
        <f>feed!V511</f>
        <v>0</v>
      </c>
      <c r="S501" t="str">
        <f>feed!S511</f>
        <v>http://blocgame.com/stats.php?id=49436</v>
      </c>
      <c r="T501" s="5" t="str">
        <f>feed!W511</f>
        <v>Good</v>
      </c>
      <c r="U501" s="5" t="str">
        <f>feed!X511</f>
        <v>2 Hundred Tons per month</v>
      </c>
      <c r="V501" s="5">
        <f>feed!Y511</f>
        <v>0</v>
      </c>
    </row>
    <row r="502" spans="1:22" hidden="1" x14ac:dyDescent="0.25">
      <c r="A502" t="str">
        <f>feed!A803</f>
        <v>the Apples</v>
      </c>
      <c r="B502" t="str">
        <f>feed!B803</f>
        <v>Jabuk</v>
      </c>
      <c r="C502">
        <f>feed!K803</f>
        <v>0</v>
      </c>
      <c r="D502">
        <f>SUMPRODUCT(MID(0&amp;feed!D803,LARGE(INDEX(ISNUMBER(--MID(feed!D803,ROW($1:$6),1))*
ROW($1:$6),0),ROW($1:$6))+1,1)*10^ROW($1:$6)/10)</f>
        <v>9</v>
      </c>
      <c r="E502">
        <f>SUMPRODUCT(MID(0&amp;feed!E803,LARGE(INDEX(ISNUMBER(--MID(feed!E803,ROW($1:$6),1))*
ROW($1:$6),0),ROW($1:$6))+1,1)*10^ROW($1:$6)/10)</f>
        <v>0</v>
      </c>
      <c r="F502" t="str">
        <f>feed!F803</f>
        <v>Finest of the 19th century</v>
      </c>
      <c r="G502">
        <f>SUMPRODUCT(MID(0&amp;feed!G803,LARGE(INDEX(ISNUMBER(--MID(feed!G803,ROW($1:$6),1))*
ROW($1:$6),0),ROW($1:$6))+1,1)*10^ROW($1:$6)/10)</f>
        <v>0</v>
      </c>
      <c r="H502">
        <f>ROUNDDOWN(G502/4, 0)</f>
        <v>0</v>
      </c>
      <c r="I502" t="str">
        <f>feed!H803</f>
        <v>Standard</v>
      </c>
      <c r="J502">
        <f>SUMPRODUCT(MID(0&amp;feed!I803,LARGE(INDEX(ISNUMBER(--MID(feed!I803,ROW($1:$20),1))*
ROW($1:$20),0),ROW($1:$20))+1,1)*10^ROW($1:$20)/10)</f>
        <v>57</v>
      </c>
      <c r="K502">
        <f>SUMPRODUCT(MID(0&amp;feed!L803,LARGE(INDEX(ISNUMBER(--MID(feed!L803,ROW($1:$6),1))*
ROW($1:$6),0),ROW($1:$6))+1,1)*10^ROW($1:$6)/10)</f>
        <v>328</v>
      </c>
      <c r="L502">
        <f>SUMPRODUCT(MID(0&amp;feed!T803,LARGE(INDEX(ISNUMBER(--MID(feed!T803,ROW($1:$6),1))*
ROW($1:$6),0),ROW($1:$6))+1,1)*10^ROW($1:$6)/10)</f>
        <v>0</v>
      </c>
      <c r="M502" t="str">
        <f>feed!N803</f>
        <v>Caribbean</v>
      </c>
      <c r="N502">
        <f>SUMPRODUCT(MID(0&amp;feed!U803,LARGE(INDEX(ISNUMBER(--MID(feed!U803,ROW($1:$6),1))*
ROW($1:$6),0),ROW($1:$6))+1,1)*10^ROW($1:$6)/10)</f>
        <v>0</v>
      </c>
      <c r="O502" t="str">
        <f>feed!O803</f>
        <v>Untapped</v>
      </c>
      <c r="P502" t="str">
        <f>feed!P803</f>
        <v>None</v>
      </c>
      <c r="Q502" s="4">
        <f>IFERROR(LEFT(SUMPRODUCT(MID(0&amp;feed!R803,LARGE(INDEX(ISNUMBER(--MID(feed!R803,ROW($1:$6),1))*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ROW($1:$6),0),ROW($1:$6))+1,1)*10^ROW($1:$6)/10))-1)*1,TRIM(LEFT(SUMPRODUCT(MID(0&amp;feed!R803,LARGE(INDEX(ISNUMBER(--MID(feed!R803,ROW($1:$6),1))*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ROW($1:$6),0),ROW($1:$6))+1,1)*10^ROW($1:$6)/10))-1)))</f>
        <v>1940</v>
      </c>
      <c r="R502" s="5">
        <f>feed!V803</f>
        <v>0</v>
      </c>
      <c r="S502" t="str">
        <f>feed!S803</f>
        <v>http://blocgame.com/stats.php?id=56651</v>
      </c>
      <c r="T502" s="5" t="str">
        <f>feed!W803</f>
        <v>Nice</v>
      </c>
      <c r="U502" s="5" t="str">
        <f>feed!X803</f>
        <v>2 Hundred Tons per month</v>
      </c>
      <c r="V502" s="5">
        <f>feed!Y803</f>
        <v>0</v>
      </c>
    </row>
    <row r="503" spans="1:22" hidden="1" x14ac:dyDescent="0.25">
      <c r="A503" t="str">
        <f>feed!A542</f>
        <v>pumpy</v>
      </c>
      <c r="B503" t="str">
        <f>feed!B542</f>
        <v>pumpy</v>
      </c>
      <c r="C503">
        <f>feed!K542</f>
        <v>0</v>
      </c>
      <c r="D503">
        <f>SUMPRODUCT(MID(0&amp;feed!D542,LARGE(INDEX(ISNUMBER(--MID(feed!D542,ROW($1:$6),1))*
ROW($1:$6),0),ROW($1:$6))+1,1)*10^ROW($1:$6)/10)</f>
        <v>9</v>
      </c>
      <c r="E503">
        <f>SUMPRODUCT(MID(0&amp;feed!E542,LARGE(INDEX(ISNUMBER(--MID(feed!E542,ROW($1:$6),1))*
ROW($1:$6),0),ROW($1:$6))+1,1)*10^ROW($1:$6)/10)</f>
        <v>0</v>
      </c>
      <c r="F503" t="str">
        <f>feed!F542</f>
        <v>Finest of the 19th century</v>
      </c>
      <c r="G503">
        <f>SUMPRODUCT(MID(0&amp;feed!G542,LARGE(INDEX(ISNUMBER(--MID(feed!G542,ROW($1:$6),1))*
ROW($1:$6),0),ROW($1:$6))+1,1)*10^ROW($1:$6)/10)</f>
        <v>0</v>
      </c>
      <c r="H503">
        <f>ROUNDDOWN(G503/4, 0)</f>
        <v>0</v>
      </c>
      <c r="I503" t="str">
        <f>feed!H542</f>
        <v>Standard</v>
      </c>
      <c r="J503">
        <f>SUMPRODUCT(MID(0&amp;feed!I542,LARGE(INDEX(ISNUMBER(--MID(feed!I542,ROW($1:$20),1))*
ROW($1:$20),0),ROW($1:$20))+1,1)*10^ROW($1:$20)/10)</f>
        <v>57</v>
      </c>
      <c r="K503">
        <f>SUMPRODUCT(MID(0&amp;feed!L542,LARGE(INDEX(ISNUMBER(--MID(feed!L542,ROW($1:$6),1))*
ROW($1:$6),0),ROW($1:$6))+1,1)*10^ROW($1:$6)/10)</f>
        <v>325</v>
      </c>
      <c r="L503">
        <f>SUMPRODUCT(MID(0&amp;feed!T542,LARGE(INDEX(ISNUMBER(--MID(feed!T542,ROW($1:$6),1))*
ROW($1:$6),0),ROW($1:$6))+1,1)*10^ROW($1:$6)/10)</f>
        <v>0</v>
      </c>
      <c r="M503" t="str">
        <f>feed!N542</f>
        <v>Egypt</v>
      </c>
      <c r="N503">
        <f>SUMPRODUCT(MID(0&amp;feed!U542,LARGE(INDEX(ISNUMBER(--MID(feed!U542,ROW($1:$6),1))*
ROW($1:$6),0),ROW($1:$6))+1,1)*10^ROW($1:$6)/10)</f>
        <v>0</v>
      </c>
      <c r="O503" t="str">
        <f>feed!O542</f>
        <v>Untapped</v>
      </c>
      <c r="P503" t="str">
        <f>feed!P542</f>
        <v>None</v>
      </c>
      <c r="Q503" s="4">
        <f>IFERROR(LEFT(SUMPRODUCT(MID(0&amp;feed!R542,LARGE(INDEX(ISNUMBER(--MID(feed!R542,ROW($1:$6),1))*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ROW($1:$6),0),ROW($1:$6))+1,1)*10^ROW($1:$6)/10))-1)*1,TRIM(LEFT(SUMPRODUCT(MID(0&amp;feed!R542,LARGE(INDEX(ISNUMBER(--MID(feed!R542,ROW($1:$6),1))*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ROW($1:$6),0),ROW($1:$6))+1,1)*10^ROW($1:$6)/10))-1)))</f>
        <v>1666</v>
      </c>
      <c r="R503" s="5">
        <f>feed!V542</f>
        <v>0</v>
      </c>
      <c r="S503" t="str">
        <f>feed!S542</f>
        <v>http://blocgame.com/stats.php?id=47214</v>
      </c>
      <c r="T503" s="5" t="str">
        <f>feed!W542</f>
        <v>Good</v>
      </c>
      <c r="U503" s="5" t="str">
        <f>feed!X542</f>
        <v>2 Hundred Tons per month</v>
      </c>
      <c r="V503" s="5">
        <f>feed!Y542</f>
        <v>0</v>
      </c>
    </row>
    <row r="504" spans="1:22" hidden="1" x14ac:dyDescent="0.25">
      <c r="A504" t="str">
        <f>feed!A844</f>
        <v>Vectis</v>
      </c>
      <c r="B504" t="str">
        <f>feed!B844</f>
        <v>mrh112</v>
      </c>
      <c r="C504">
        <f>feed!K844</f>
        <v>0</v>
      </c>
      <c r="D504">
        <f>SUMPRODUCT(MID(0&amp;feed!D844,LARGE(INDEX(ISNUMBER(--MID(feed!D844,ROW($1:$6),1))*
ROW($1:$6),0),ROW($1:$6))+1,1)*10^ROW($1:$6)/10)</f>
        <v>25</v>
      </c>
      <c r="E504">
        <f>SUMPRODUCT(MID(0&amp;feed!E844,LARGE(INDEX(ISNUMBER(--MID(feed!E844,ROW($1:$6),1))*
ROW($1:$6),0),ROW($1:$6))+1,1)*10^ROW($1:$6)/10)</f>
        <v>0</v>
      </c>
      <c r="F504" t="str">
        <f>feed!F844</f>
        <v>First World War surplus</v>
      </c>
      <c r="G504">
        <f>SUMPRODUCT(MID(0&amp;feed!G844,LARGE(INDEX(ISNUMBER(--MID(feed!G844,ROW($1:$6),1))*
ROW($1:$6),0),ROW($1:$6))+1,1)*10^ROW($1:$6)/10)</f>
        <v>0</v>
      </c>
      <c r="H504">
        <f>ROUNDDOWN(G504/4, 0)</f>
        <v>0</v>
      </c>
      <c r="I504" t="str">
        <f>feed!H844</f>
        <v>Elite</v>
      </c>
      <c r="J504">
        <f>SUMPRODUCT(MID(0&amp;feed!I844,LARGE(INDEX(ISNUMBER(--MID(feed!I844,ROW($1:$20),1))*
ROW($1:$20),0),ROW($1:$20))+1,1)*10^ROW($1:$20)/10)</f>
        <v>56</v>
      </c>
      <c r="K504">
        <f>SUMPRODUCT(MID(0&amp;feed!L844,LARGE(INDEX(ISNUMBER(--MID(feed!L844,ROW($1:$6),1))*
ROW($1:$6),0),ROW($1:$6))+1,1)*10^ROW($1:$6)/10)</f>
        <v>320</v>
      </c>
      <c r="L504">
        <f>SUMPRODUCT(MID(0&amp;feed!T844,LARGE(INDEX(ISNUMBER(--MID(feed!T844,ROW($1:$6),1))*
ROW($1:$6),0),ROW($1:$6))+1,1)*10^ROW($1:$6)/10)</f>
        <v>0</v>
      </c>
      <c r="M504" t="str">
        <f>feed!N844</f>
        <v>Pacific Rim</v>
      </c>
      <c r="N504">
        <f>SUMPRODUCT(MID(0&amp;feed!U844,LARGE(INDEX(ISNUMBER(--MID(feed!U844,ROW($1:$6),1))*
ROW($1:$6),0),ROW($1:$6))+1,1)*10^ROW($1:$6)/10)</f>
        <v>0</v>
      </c>
      <c r="O504" t="str">
        <f>feed!O844</f>
        <v>Untapped</v>
      </c>
      <c r="P504" t="str">
        <f>feed!P844</f>
        <v>None</v>
      </c>
      <c r="Q504" s="4">
        <f>IFERROR(LEFT(SUMPRODUCT(MID(0&amp;feed!R844,LARGE(INDEX(ISNUMBER(--MID(feed!R844,ROW($1:$6),1))*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ROW($1:$6),0),ROW($1:$6))+1,1)*10^ROW($1:$6)/10))-1)*1,TRIM(LEFT(SUMPRODUCT(MID(0&amp;feed!R844,LARGE(INDEX(ISNUMBER(--MID(feed!R844,ROW($1:$6),1))*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ROW($1:$6),0),ROW($1:$6))+1,1)*10^ROW($1:$6)/10))-1)))</f>
        <v>2000</v>
      </c>
      <c r="R504" s="5">
        <f>feed!V844</f>
        <v>0</v>
      </c>
      <c r="S504" t="str">
        <f>feed!S844</f>
        <v>http://blocgame.com/stats.php?id=52426</v>
      </c>
      <c r="T504" s="5" t="str">
        <f>feed!W844</f>
        <v>Good</v>
      </c>
      <c r="U504" s="5" t="str">
        <f>feed!X844</f>
        <v>2 Hundred Tons per month</v>
      </c>
      <c r="V504" s="5">
        <f>feed!Y844</f>
        <v>0</v>
      </c>
    </row>
    <row r="505" spans="1:22" hidden="1" x14ac:dyDescent="0.25">
      <c r="A505" t="str">
        <f>feed!A860</f>
        <v>Shrewsbury</v>
      </c>
      <c r="B505" t="str">
        <f>feed!B860</f>
        <v>General Corbyn</v>
      </c>
      <c r="C505">
        <f>feed!K860</f>
        <v>0</v>
      </c>
      <c r="D505">
        <f>SUMPRODUCT(MID(0&amp;feed!D860,LARGE(INDEX(ISNUMBER(--MID(feed!D860,ROW($1:$6),1))*
ROW($1:$6),0),ROW($1:$6))+1,1)*10^ROW($1:$6)/10)</f>
        <v>20</v>
      </c>
      <c r="E505">
        <f>SUMPRODUCT(MID(0&amp;feed!E860,LARGE(INDEX(ISNUMBER(--MID(feed!E860,ROW($1:$6),1))*
ROW($1:$6),0),ROW($1:$6))+1,1)*10^ROW($1:$6)/10)</f>
        <v>0</v>
      </c>
      <c r="F505" t="str">
        <f>feed!F860</f>
        <v>Finest of the 19th century</v>
      </c>
      <c r="G505">
        <f>SUMPRODUCT(MID(0&amp;feed!G860,LARGE(INDEX(ISNUMBER(--MID(feed!G860,ROW($1:$6),1))*
ROW($1:$6),0),ROW($1:$6))+1,1)*10^ROW($1:$6)/10)</f>
        <v>0</v>
      </c>
      <c r="H505">
        <f>ROUNDDOWN(G505/4, 0)</f>
        <v>0</v>
      </c>
      <c r="I505" t="str">
        <f>feed!H860</f>
        <v>Standard</v>
      </c>
      <c r="J505">
        <f>SUMPRODUCT(MID(0&amp;feed!I860,LARGE(INDEX(ISNUMBER(--MID(feed!I860,ROW($1:$20),1))*
ROW($1:$20),0),ROW($1:$20))+1,1)*10^ROW($1:$20)/10)</f>
        <v>56</v>
      </c>
      <c r="K505">
        <f>SUMPRODUCT(MID(0&amp;feed!L860,LARGE(INDEX(ISNUMBER(--MID(feed!L860,ROW($1:$6),1))*
ROW($1:$6),0),ROW($1:$6))+1,1)*10^ROW($1:$6)/10)</f>
        <v>320</v>
      </c>
      <c r="L505">
        <f>SUMPRODUCT(MID(0&amp;feed!T860,LARGE(INDEX(ISNUMBER(--MID(feed!T860,ROW($1:$6),1))*
ROW($1:$6),0),ROW($1:$6))+1,1)*10^ROW($1:$6)/10)</f>
        <v>0</v>
      </c>
      <c r="M505" t="str">
        <f>feed!N860</f>
        <v>Gran Colombia</v>
      </c>
      <c r="N505">
        <f>SUMPRODUCT(MID(0&amp;feed!U860,LARGE(INDEX(ISNUMBER(--MID(feed!U860,ROW($1:$6),1))*
ROW($1:$6),0),ROW($1:$6))+1,1)*10^ROW($1:$6)/10)</f>
        <v>0</v>
      </c>
      <c r="O505" t="str">
        <f>feed!O860</f>
        <v>Untapped</v>
      </c>
      <c r="P505" t="str">
        <f>feed!P860</f>
        <v>None</v>
      </c>
      <c r="Q505" s="4">
        <f>IFERROR(LEFT(SUMPRODUCT(MID(0&amp;feed!R860,LARGE(INDEX(ISNUMBER(--MID(feed!R860,ROW($1:$6),1))*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ROW($1:$6),0),ROW($1:$6))+1,1)*10^ROW($1:$6)/10))-1)*1,TRIM(LEFT(SUMPRODUCT(MID(0&amp;feed!R860,LARGE(INDEX(ISNUMBER(--MID(feed!R860,ROW($1:$6),1))*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ROW($1:$6),0),ROW($1:$6))+1,1)*10^ROW($1:$6)/10))-1)))</f>
        <v>2000</v>
      </c>
      <c r="R505" s="5">
        <f>feed!V860</f>
        <v>0</v>
      </c>
      <c r="S505" t="str">
        <f>feed!S860</f>
        <v>http://blocgame.com/stats.php?id=60498</v>
      </c>
      <c r="T505" s="5" t="str">
        <f>feed!W860</f>
        <v>Good</v>
      </c>
      <c r="U505" s="5" t="str">
        <f>feed!X860</f>
        <v>2 Hundred Tons per month</v>
      </c>
      <c r="V505" s="5">
        <f>feed!Y860</f>
        <v>0</v>
      </c>
    </row>
    <row r="506" spans="1:22" hidden="1" x14ac:dyDescent="0.25">
      <c r="A506" t="str">
        <f>feed!A1934</f>
        <v>bird land</v>
      </c>
      <c r="B506" t="str">
        <f>feed!B1934</f>
        <v>birdjoseph</v>
      </c>
      <c r="C506">
        <f>feed!K1934</f>
        <v>0</v>
      </c>
      <c r="D506">
        <f>SUMPRODUCT(MID(0&amp;feed!D1934,LARGE(INDEX(ISNUMBER(--MID(feed!D1934,ROW($1:$6),1))*
ROW($1:$6),0),ROW($1:$6))+1,1)*10^ROW($1:$6)/10)</f>
        <v>5</v>
      </c>
      <c r="E506">
        <f>SUMPRODUCT(MID(0&amp;feed!E1934,LARGE(INDEX(ISNUMBER(--MID(feed!E1934,ROW($1:$6),1))*
ROW($1:$6),0),ROW($1:$6))+1,1)*10^ROW($1:$6)/10)</f>
        <v>0</v>
      </c>
      <c r="F506" t="str">
        <f>feed!F1934</f>
        <v>Finest of the 19th century</v>
      </c>
      <c r="G506">
        <f>SUMPRODUCT(MID(0&amp;feed!G1934,LARGE(INDEX(ISNUMBER(--MID(feed!G1934,ROW($1:$6),1))*
ROW($1:$6),0),ROW($1:$6))+1,1)*10^ROW($1:$6)/10)</f>
        <v>0</v>
      </c>
      <c r="H506">
        <f>ROUNDDOWN(G506/4, 0)</f>
        <v>0</v>
      </c>
      <c r="I506" t="str">
        <f>feed!H1934</f>
        <v>Undisciplined Rabble</v>
      </c>
      <c r="J506">
        <f>SUMPRODUCT(MID(0&amp;feed!I1934,LARGE(INDEX(ISNUMBER(--MID(feed!I1934,ROW($1:$20),1))*
ROW($1:$20),0),ROW($1:$20))+1,1)*10^ROW($1:$20)/10)</f>
        <v>56</v>
      </c>
      <c r="K506">
        <f>SUMPRODUCT(MID(0&amp;feed!L1934,LARGE(INDEX(ISNUMBER(--MID(feed!L1934,ROW($1:$6),1))*
ROW($1:$6),0),ROW($1:$6))+1,1)*10^ROW($1:$6)/10)</f>
        <v>288</v>
      </c>
      <c r="L506">
        <f>SUMPRODUCT(MID(0&amp;feed!T1934,LARGE(INDEX(ISNUMBER(--MID(feed!T1934,ROW($1:$6),1))*
ROW($1:$6),0),ROW($1:$6))+1,1)*10^ROW($1:$6)/10)</f>
        <v>0</v>
      </c>
      <c r="M506" t="str">
        <f>feed!N1934</f>
        <v>China</v>
      </c>
      <c r="N506">
        <f>SUMPRODUCT(MID(0&amp;feed!U1934,LARGE(INDEX(ISNUMBER(--MID(feed!U1934,ROW($1:$6),1))*
ROW($1:$6),0),ROW($1:$6))+1,1)*10^ROW($1:$6)/10)</f>
        <v>0</v>
      </c>
      <c r="O506" t="str">
        <f>feed!O1934</f>
        <v>Untapped</v>
      </c>
      <c r="P506" t="str">
        <f>feed!P1934</f>
        <v>None</v>
      </c>
      <c r="Q506" s="4">
        <f>IFERROR(LEFT(SUMPRODUCT(MID(0&amp;feed!R1934,LARGE(INDEX(ISNUMBER(--MID(feed!R1934,ROW($1:$6),1))*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ROW($1:$6),0),ROW($1:$6))+1,1)*10^ROW($1:$6)/10))-1)*1,TRIM(LEFT(SUMPRODUCT(MID(0&amp;feed!R1934,LARGE(INDEX(ISNUMBER(--MID(feed!R1934,ROW($1:$6),1))*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ROW($1:$6),0),ROW($1:$6))+1,1)*10^ROW($1:$6)/10))-1)))</f>
        <v>1641</v>
      </c>
      <c r="R506" s="5">
        <f>feed!V1934</f>
        <v>0</v>
      </c>
      <c r="S506" t="str">
        <f>feed!S1934</f>
        <v>http://blocgame.com/stats.php?id=61878</v>
      </c>
      <c r="T506" s="5" t="str">
        <f>feed!W1934</f>
        <v>Normal</v>
      </c>
      <c r="U506" s="5" t="str">
        <f>feed!X1934</f>
        <v>2 Hundred Tons per month</v>
      </c>
      <c r="V506" s="5">
        <f>feed!Y1934</f>
        <v>0</v>
      </c>
    </row>
    <row r="507" spans="1:22" hidden="1" x14ac:dyDescent="0.25">
      <c r="A507" t="str">
        <f>feed!A1956</f>
        <v>Discotek</v>
      </c>
      <c r="B507" t="str">
        <f>feed!B1956</f>
        <v>Chairman Wow</v>
      </c>
      <c r="C507">
        <f>feed!K1956</f>
        <v>0</v>
      </c>
      <c r="D507">
        <f>SUMPRODUCT(MID(0&amp;feed!D1956,LARGE(INDEX(ISNUMBER(--MID(feed!D1956,ROW($1:$6),1))*
ROW($1:$6),0),ROW($1:$6))+1,1)*10^ROW($1:$6)/10)</f>
        <v>10</v>
      </c>
      <c r="E507">
        <f>SUMPRODUCT(MID(0&amp;feed!E1956,LARGE(INDEX(ISNUMBER(--MID(feed!E1956,ROW($1:$6),1))*
ROW($1:$6),0),ROW($1:$6))+1,1)*10^ROW($1:$6)/10)</f>
        <v>0</v>
      </c>
      <c r="F507" t="str">
        <f>feed!F1956</f>
        <v>Finest of the 19th century</v>
      </c>
      <c r="G507">
        <f>SUMPRODUCT(MID(0&amp;feed!G1956,LARGE(INDEX(ISNUMBER(--MID(feed!G1956,ROW($1:$6),1))*
ROW($1:$6),0),ROW($1:$6))+1,1)*10^ROW($1:$6)/10)</f>
        <v>0</v>
      </c>
      <c r="H507">
        <f>ROUNDDOWN(G507/4, 0)</f>
        <v>0</v>
      </c>
      <c r="I507" t="str">
        <f>feed!H1956</f>
        <v>Standard</v>
      </c>
      <c r="J507">
        <f>SUMPRODUCT(MID(0&amp;feed!I1956,LARGE(INDEX(ISNUMBER(--MID(feed!I1956,ROW($1:$20),1))*
ROW($1:$20),0),ROW($1:$20))+1,1)*10^ROW($1:$20)/10)</f>
        <v>56</v>
      </c>
      <c r="K507">
        <f>SUMPRODUCT(MID(0&amp;feed!L1956,LARGE(INDEX(ISNUMBER(--MID(feed!L1956,ROW($1:$6),1))*
ROW($1:$6),0),ROW($1:$6))+1,1)*10^ROW($1:$6)/10)</f>
        <v>275</v>
      </c>
      <c r="L507">
        <f>SUMPRODUCT(MID(0&amp;feed!T1956,LARGE(INDEX(ISNUMBER(--MID(feed!T1956,ROW($1:$6),1))*
ROW($1:$6),0),ROW($1:$6))+1,1)*10^ROW($1:$6)/10)</f>
        <v>0</v>
      </c>
      <c r="M507" t="str">
        <f>feed!N1956</f>
        <v>Egypt</v>
      </c>
      <c r="N507">
        <f>SUMPRODUCT(MID(0&amp;feed!U1956,LARGE(INDEX(ISNUMBER(--MID(feed!U1956,ROW($1:$6),1))*
ROW($1:$6),0),ROW($1:$6))+1,1)*10^ROW($1:$6)/10)</f>
        <v>0</v>
      </c>
      <c r="O507" t="str">
        <f>feed!O1956</f>
        <v>Untapped</v>
      </c>
      <c r="P507" t="str">
        <f>feed!P1956</f>
        <v>None</v>
      </c>
      <c r="Q507" s="4">
        <f>IFERROR(LEFT(SUMPRODUCT(MID(0&amp;feed!R1956,LARGE(INDEX(ISNUMBER(--MID(feed!R1956,ROW($1:$6),1))*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ROW($1:$6),0),ROW($1:$6))+1,1)*10^ROW($1:$6)/10))-1)*1,TRIM(LEFT(SUMPRODUCT(MID(0&amp;feed!R1956,LARGE(INDEX(ISNUMBER(--MID(feed!R1956,ROW($1:$6),1))*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ROW($1:$6),0),ROW($1:$6))+1,1)*10^ROW($1:$6)/10))-1)))</f>
        <v>1633</v>
      </c>
      <c r="R507" s="5">
        <f>feed!V1956</f>
        <v>0</v>
      </c>
      <c r="S507" t="str">
        <f>feed!S1956</f>
        <v>http://blocgame.com/stats.php?id=56548</v>
      </c>
      <c r="T507" s="5" t="str">
        <f>feed!W1956</f>
        <v>Good</v>
      </c>
      <c r="U507" s="5" t="str">
        <f>feed!X1956</f>
        <v>2 Hundred Tons per month</v>
      </c>
      <c r="V507" s="5">
        <f>feed!Y1956</f>
        <v>0</v>
      </c>
    </row>
    <row r="508" spans="1:22" hidden="1" x14ac:dyDescent="0.25">
      <c r="A508" t="str">
        <f>feed!A1997</f>
        <v>Ceylon</v>
      </c>
      <c r="B508" t="str">
        <f>feed!B1997</f>
        <v>Durruti</v>
      </c>
      <c r="C508">
        <f>feed!K1997</f>
        <v>0</v>
      </c>
      <c r="D508">
        <f>SUMPRODUCT(MID(0&amp;feed!D1997,LARGE(INDEX(ISNUMBER(--MID(feed!D1997,ROW($1:$6),1))*
ROW($1:$6),0),ROW($1:$6))+1,1)*10^ROW($1:$6)/10)</f>
        <v>9</v>
      </c>
      <c r="E508">
        <f>SUMPRODUCT(MID(0&amp;feed!E1997,LARGE(INDEX(ISNUMBER(--MID(feed!E1997,ROW($1:$6),1))*
ROW($1:$6),0),ROW($1:$6))+1,1)*10^ROW($1:$6)/10)</f>
        <v>0</v>
      </c>
      <c r="F508" t="str">
        <f>feed!F1997</f>
        <v>Finest of the 19th century</v>
      </c>
      <c r="G508">
        <f>SUMPRODUCT(MID(0&amp;feed!G1997,LARGE(INDEX(ISNUMBER(--MID(feed!G1997,ROW($1:$6),1))*
ROW($1:$6),0),ROW($1:$6))+1,1)*10^ROW($1:$6)/10)</f>
        <v>0</v>
      </c>
      <c r="H508">
        <f>ROUNDDOWN(G508/4, 0)</f>
        <v>0</v>
      </c>
      <c r="I508" t="str">
        <f>feed!H1997</f>
        <v>Poor</v>
      </c>
      <c r="J508">
        <f>SUMPRODUCT(MID(0&amp;feed!I1997,LARGE(INDEX(ISNUMBER(--MID(feed!I1997,ROW($1:$20),1))*
ROW($1:$20),0),ROW($1:$20))+1,1)*10^ROW($1:$20)/10)</f>
        <v>56</v>
      </c>
      <c r="K508">
        <f>SUMPRODUCT(MID(0&amp;feed!L1997,LARGE(INDEX(ISNUMBER(--MID(feed!L1997,ROW($1:$6),1))*
ROW($1:$6),0),ROW($1:$6))+1,1)*10^ROW($1:$6)/10)</f>
        <v>264</v>
      </c>
      <c r="L508">
        <f>SUMPRODUCT(MID(0&amp;feed!T1997,LARGE(INDEX(ISNUMBER(--MID(feed!T1997,ROW($1:$6),1))*
ROW($1:$6),0),ROW($1:$6))+1,1)*10^ROW($1:$6)/10)</f>
        <v>0</v>
      </c>
      <c r="M508" t="str">
        <f>feed!N1997</f>
        <v>The Subcontinent</v>
      </c>
      <c r="N508">
        <f>SUMPRODUCT(MID(0&amp;feed!U1997,LARGE(INDEX(ISNUMBER(--MID(feed!U1997,ROW($1:$6),1))*
ROW($1:$6),0),ROW($1:$6))+1,1)*10^ROW($1:$6)/10)</f>
        <v>0</v>
      </c>
      <c r="O508" t="str">
        <f>feed!O1997</f>
        <v>Untapped</v>
      </c>
      <c r="P508" t="str">
        <f>feed!P1997</f>
        <v>None</v>
      </c>
      <c r="Q508" s="4">
        <f>IFERROR(LEFT(SUMPRODUCT(MID(0&amp;feed!R1997,LARGE(INDEX(ISNUMBER(--MID(feed!R1997,ROW($1:$6),1))*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ROW($1:$6),0),ROW($1:$6))+1,1)*10^ROW($1:$6)/10))-1)*1,TRIM(LEFT(SUMPRODUCT(MID(0&amp;feed!R1997,LARGE(INDEX(ISNUMBER(--MID(feed!R1997,ROW($1:$6),1))*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ROW($1:$6),0),ROW($1:$6))+1,1)*10^ROW($1:$6)/10))-1)))</f>
        <v>1633</v>
      </c>
      <c r="R508" s="5">
        <f>feed!V1997</f>
        <v>0</v>
      </c>
      <c r="S508" t="str">
        <f>feed!S1997</f>
        <v>http://blocgame.com/stats.php?id=63194</v>
      </c>
      <c r="T508" s="5" t="str">
        <f>feed!W1997</f>
        <v>Nice</v>
      </c>
      <c r="U508" s="5" t="str">
        <f>feed!X1997</f>
        <v>2 Hundred Tons per month</v>
      </c>
      <c r="V508" s="5">
        <f>feed!Y1997</f>
        <v>0</v>
      </c>
    </row>
    <row r="509" spans="1:22" hidden="1" x14ac:dyDescent="0.25">
      <c r="A509" t="str">
        <f>feed!A1950</f>
        <v>ruchanie</v>
      </c>
      <c r="B509" t="str">
        <f>feed!B1950</f>
        <v>sram psa jak sra</v>
      </c>
      <c r="C509">
        <f>feed!K1950</f>
        <v>0</v>
      </c>
      <c r="D509">
        <f>SUMPRODUCT(MID(0&amp;feed!D1950,LARGE(INDEX(ISNUMBER(--MID(feed!D1950,ROW($1:$6),1))*
ROW($1:$6),0),ROW($1:$6))+1,1)*10^ROW($1:$6)/10)</f>
        <v>7</v>
      </c>
      <c r="E509">
        <f>SUMPRODUCT(MID(0&amp;feed!E1950,LARGE(INDEX(ISNUMBER(--MID(feed!E1950,ROW($1:$6),1))*
ROW($1:$6),0),ROW($1:$6))+1,1)*10^ROW($1:$6)/10)</f>
        <v>0</v>
      </c>
      <c r="F509" t="str">
        <f>feed!F1950</f>
        <v>First World War surplus</v>
      </c>
      <c r="G509">
        <f>SUMPRODUCT(MID(0&amp;feed!G1950,LARGE(INDEX(ISNUMBER(--MID(feed!G1950,ROW($1:$6),1))*
ROW($1:$6),0),ROW($1:$6))+1,1)*10^ROW($1:$6)/10)</f>
        <v>0</v>
      </c>
      <c r="H509">
        <f>ROUNDDOWN(G509/4, 0)</f>
        <v>0</v>
      </c>
      <c r="I509" t="str">
        <f>feed!H1950</f>
        <v>Good</v>
      </c>
      <c r="J509">
        <f>SUMPRODUCT(MID(0&amp;feed!I1950,LARGE(INDEX(ISNUMBER(--MID(feed!I1950,ROW($1:$20),1))*
ROW($1:$20),0),ROW($1:$20))+1,1)*10^ROW($1:$20)/10)</f>
        <v>56</v>
      </c>
      <c r="K509">
        <f>SUMPRODUCT(MID(0&amp;feed!L1950,LARGE(INDEX(ISNUMBER(--MID(feed!L1950,ROW($1:$6),1))*
ROW($1:$6),0),ROW($1:$6))+1,1)*10^ROW($1:$6)/10)</f>
        <v>267</v>
      </c>
      <c r="L509">
        <f>SUMPRODUCT(MID(0&amp;feed!T1950,LARGE(INDEX(ISNUMBER(--MID(feed!T1950,ROW($1:$6),1))*
ROW($1:$6),0),ROW($1:$6))+1,1)*10^ROW($1:$6)/10)</f>
        <v>0</v>
      </c>
      <c r="M509" t="str">
        <f>feed!N1950</f>
        <v>Atlas</v>
      </c>
      <c r="N509">
        <f>SUMPRODUCT(MID(0&amp;feed!U1950,LARGE(INDEX(ISNUMBER(--MID(feed!U1950,ROW($1:$6),1))*
ROW($1:$6),0),ROW($1:$6))+1,1)*10^ROW($1:$6)/10)</f>
        <v>0</v>
      </c>
      <c r="O509" t="str">
        <f>feed!O1950</f>
        <v>Untapped</v>
      </c>
      <c r="P509" t="str">
        <f>feed!P1950</f>
        <v>None</v>
      </c>
      <c r="Q509" s="4">
        <f>IFERROR(LEFT(SUMPRODUCT(MID(0&amp;feed!R1950,LARGE(INDEX(ISNUMBER(--MID(feed!R1950,ROW($1:$6),1))*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ROW($1:$6),0),ROW($1:$6))+1,1)*10^ROW($1:$6)/10))-1)*1,TRIM(LEFT(SUMPRODUCT(MID(0&amp;feed!R1950,LARGE(INDEX(ISNUMBER(--MID(feed!R1950,ROW($1:$6),1))*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ROW($1:$6),0),ROW($1:$6))+1,1)*10^ROW($1:$6)/10))-1)))</f>
        <v>1616</v>
      </c>
      <c r="R509" s="5">
        <f>feed!V1950</f>
        <v>0</v>
      </c>
      <c r="S509" t="str">
        <f>feed!S1950</f>
        <v>http://blocgame.com/stats.php?id=63134</v>
      </c>
      <c r="T509" s="5" t="str">
        <f>feed!W1950</f>
        <v>Normal</v>
      </c>
      <c r="U509" s="5" t="str">
        <f>feed!X1950</f>
        <v>2 Hundred Tons per month</v>
      </c>
      <c r="V509" s="5">
        <f>feed!Y1950</f>
        <v>0</v>
      </c>
    </row>
    <row r="510" spans="1:22" hidden="1" x14ac:dyDescent="0.25">
      <c r="A510" t="str">
        <f>feed!A1973</f>
        <v>Parameswara</v>
      </c>
      <c r="B510" t="str">
        <f>feed!B1973</f>
        <v>brownmy</v>
      </c>
      <c r="C510" t="str">
        <f>feed!K1973</f>
        <v>Brotherhood of Nod</v>
      </c>
      <c r="D510">
        <f>SUMPRODUCT(MID(0&amp;feed!D1973,LARGE(INDEX(ISNUMBER(--MID(feed!D1973,ROW($1:$6),1))*
ROW($1:$6),0),ROW($1:$6))+1,1)*10^ROW($1:$6)/10)</f>
        <v>10</v>
      </c>
      <c r="E510">
        <f>SUMPRODUCT(MID(0&amp;feed!E1973,LARGE(INDEX(ISNUMBER(--MID(feed!E1973,ROW($1:$6),1))*
ROW($1:$6),0),ROW($1:$6))+1,1)*10^ROW($1:$6)/10)</f>
        <v>0</v>
      </c>
      <c r="F510" t="str">
        <f>feed!F1973</f>
        <v>First World War surplus</v>
      </c>
      <c r="G510">
        <f>SUMPRODUCT(MID(0&amp;feed!G1973,LARGE(INDEX(ISNUMBER(--MID(feed!G1973,ROW($1:$6),1))*
ROW($1:$6),0),ROW($1:$6))+1,1)*10^ROW($1:$6)/10)</f>
        <v>0</v>
      </c>
      <c r="H510">
        <f>ROUNDDOWN(G510/4, 0)</f>
        <v>0</v>
      </c>
      <c r="I510" t="str">
        <f>feed!H1973</f>
        <v>Elite</v>
      </c>
      <c r="J510">
        <f>SUMPRODUCT(MID(0&amp;feed!I1973,LARGE(INDEX(ISNUMBER(--MID(feed!I1973,ROW($1:$20),1))*
ROW($1:$20),0),ROW($1:$20))+1,1)*10^ROW($1:$20)/10)</f>
        <v>55</v>
      </c>
      <c r="K510">
        <f>SUMPRODUCT(MID(0&amp;feed!L1973,LARGE(INDEX(ISNUMBER(--MID(feed!L1973,ROW($1:$6),1))*
ROW($1:$6),0),ROW($1:$6))+1,1)*10^ROW($1:$6)/10)</f>
        <v>278</v>
      </c>
      <c r="L510">
        <f>SUMPRODUCT(MID(0&amp;feed!T1973,LARGE(INDEX(ISNUMBER(--MID(feed!T1973,ROW($1:$6),1))*
ROW($1:$6),0),ROW($1:$6))+1,1)*10^ROW($1:$6)/10)</f>
        <v>0</v>
      </c>
      <c r="M510" t="str">
        <f>feed!N1973</f>
        <v>Indochina</v>
      </c>
      <c r="N510">
        <f>SUMPRODUCT(MID(0&amp;feed!U1973,LARGE(INDEX(ISNUMBER(--MID(feed!U1973,ROW($1:$6),1))*
ROW($1:$6),0),ROW($1:$6))+1,1)*10^ROW($1:$6)/10)</f>
        <v>0</v>
      </c>
      <c r="O510" t="str">
        <f>feed!O1973</f>
        <v>Untapped</v>
      </c>
      <c r="P510" t="str">
        <f>feed!P1973</f>
        <v>None</v>
      </c>
      <c r="Q510" s="4">
        <f>IFERROR(LEFT(SUMPRODUCT(MID(0&amp;feed!R1973,LARGE(INDEX(ISNUMBER(--MID(feed!R1973,ROW($1:$6),1))*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ROW($1:$6),0),ROW($1:$6))+1,1)*10^ROW($1:$6)/10))-1)*1,TRIM(LEFT(SUMPRODUCT(MID(0&amp;feed!R1973,LARGE(INDEX(ISNUMBER(--MID(feed!R1973,ROW($1:$6),1))*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ROW($1:$6),0),ROW($1:$6))+1,1)*10^ROW($1:$6)/10))-1)))</f>
        <v>1633</v>
      </c>
      <c r="R510" s="5">
        <f>feed!V1973</f>
        <v>0</v>
      </c>
      <c r="S510" t="str">
        <f>feed!S1973</f>
        <v>http://blocgame.com/stats.php?id=56360</v>
      </c>
      <c r="T510" s="5" t="str">
        <f>feed!W1973</f>
        <v>Nice</v>
      </c>
      <c r="U510" s="5" t="str">
        <f>feed!X1973</f>
        <v>2 Hundred Tons per month</v>
      </c>
      <c r="V510" s="5">
        <f>feed!Y1973</f>
        <v>0</v>
      </c>
    </row>
    <row r="511" spans="1:22" hidden="1" x14ac:dyDescent="0.25">
      <c r="A511" t="str">
        <f>feed!A858</f>
        <v>Humanitas</v>
      </c>
      <c r="B511" t="str">
        <f>feed!B858</f>
        <v>Komodin17</v>
      </c>
      <c r="C511">
        <f>feed!K858</f>
        <v>0</v>
      </c>
      <c r="D511">
        <f>SUMPRODUCT(MID(0&amp;feed!D858,LARGE(INDEX(ISNUMBER(--MID(feed!D858,ROW($1:$6),1))*
ROW($1:$6),0),ROW($1:$6))+1,1)*10^ROW($1:$6)/10)</f>
        <v>20</v>
      </c>
      <c r="E511">
        <f>SUMPRODUCT(MID(0&amp;feed!E858,LARGE(INDEX(ISNUMBER(--MID(feed!E858,ROW($1:$6),1))*
ROW($1:$6),0),ROW($1:$6))+1,1)*10^ROW($1:$6)/10)</f>
        <v>0</v>
      </c>
      <c r="F511" t="str">
        <f>feed!F858</f>
        <v>Finest of the 19th century</v>
      </c>
      <c r="G511">
        <f>SUMPRODUCT(MID(0&amp;feed!G858,LARGE(INDEX(ISNUMBER(--MID(feed!G858,ROW($1:$6),1))*
ROW($1:$6),0),ROW($1:$6))+1,1)*10^ROW($1:$6)/10)</f>
        <v>0</v>
      </c>
      <c r="H511">
        <f>ROUNDDOWN(G511/4, 0)</f>
        <v>0</v>
      </c>
      <c r="I511" t="str">
        <f>feed!H858</f>
        <v>Standard</v>
      </c>
      <c r="J511">
        <f>SUMPRODUCT(MID(0&amp;feed!I858,LARGE(INDEX(ISNUMBER(--MID(feed!I858,ROW($1:$20),1))*
ROW($1:$20),0),ROW($1:$20))+1,1)*10^ROW($1:$20)/10)</f>
        <v>55</v>
      </c>
      <c r="K511">
        <f>SUMPRODUCT(MID(0&amp;feed!L858,LARGE(INDEX(ISNUMBER(--MID(feed!L858,ROW($1:$6),1))*
ROW($1:$6),0),ROW($1:$6))+1,1)*10^ROW($1:$6)/10)</f>
        <v>320</v>
      </c>
      <c r="L511">
        <f>SUMPRODUCT(MID(0&amp;feed!T858,LARGE(INDEX(ISNUMBER(--MID(feed!T858,ROW($1:$6),1))*
ROW($1:$6),0),ROW($1:$6))+1,1)*10^ROW($1:$6)/10)</f>
        <v>0</v>
      </c>
      <c r="M511" t="str">
        <f>feed!N858</f>
        <v>Persia</v>
      </c>
      <c r="N511">
        <f>SUMPRODUCT(MID(0&amp;feed!U858,LARGE(INDEX(ISNUMBER(--MID(feed!U858,ROW($1:$6),1))*
ROW($1:$6),0),ROW($1:$6))+1,1)*10^ROW($1:$6)/10)</f>
        <v>0</v>
      </c>
      <c r="O511" t="str">
        <f>feed!O858</f>
        <v>Untapped</v>
      </c>
      <c r="P511" t="str">
        <f>feed!P858</f>
        <v>None</v>
      </c>
      <c r="Q511" s="4">
        <f>IFERROR(LEFT(SUMPRODUCT(MID(0&amp;feed!R858,LARGE(INDEX(ISNUMBER(--MID(feed!R858,ROW($1:$6),1))*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ROW($1:$6),0),ROW($1:$6))+1,1)*10^ROW($1:$6)/10))-1)*1,TRIM(LEFT(SUMPRODUCT(MID(0&amp;feed!R858,LARGE(INDEX(ISNUMBER(--MID(feed!R858,ROW($1:$6),1))*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ROW($1:$6),0),ROW($1:$6))+1,1)*10^ROW($1:$6)/10))-1)))</f>
        <v>2000</v>
      </c>
      <c r="R511" s="5">
        <f>feed!V858</f>
        <v>0</v>
      </c>
      <c r="S511" t="str">
        <f>feed!S858</f>
        <v>http://blocgame.com/stats.php?id=59597</v>
      </c>
      <c r="T511" s="5" t="str">
        <f>feed!W858</f>
        <v>Good</v>
      </c>
      <c r="U511" s="5" t="str">
        <f>feed!X858</f>
        <v>2 Hundred Tons per month</v>
      </c>
      <c r="V511" s="5">
        <f>feed!Y858</f>
        <v>0</v>
      </c>
    </row>
    <row r="512" spans="1:22" hidden="1" x14ac:dyDescent="0.25">
      <c r="A512" t="str">
        <f>feed!A568</f>
        <v>The Phoenix</v>
      </c>
      <c r="B512" t="str">
        <f>feed!B568</f>
        <v>Fritz_449</v>
      </c>
      <c r="C512">
        <f>feed!K568</f>
        <v>0</v>
      </c>
      <c r="D512">
        <f>SUMPRODUCT(MID(0&amp;feed!D568,LARGE(INDEX(ISNUMBER(--MID(feed!D568,ROW($1:$6),1))*
ROW($1:$6),0),ROW($1:$6))+1,1)*10^ROW($1:$6)/10)</f>
        <v>20</v>
      </c>
      <c r="E512">
        <f>SUMPRODUCT(MID(0&amp;feed!E568,LARGE(INDEX(ISNUMBER(--MID(feed!E568,ROW($1:$6),1))*
ROW($1:$6),0),ROW($1:$6))+1,1)*10^ROW($1:$6)/10)</f>
        <v>0</v>
      </c>
      <c r="F512" t="str">
        <f>feed!F568</f>
        <v>Finest of the 19th century</v>
      </c>
      <c r="G512">
        <f>SUMPRODUCT(MID(0&amp;feed!G568,LARGE(INDEX(ISNUMBER(--MID(feed!G568,ROW($1:$6),1))*
ROW($1:$6),0),ROW($1:$6))+1,1)*10^ROW($1:$6)/10)</f>
        <v>0</v>
      </c>
      <c r="H512">
        <f>ROUNDDOWN(G512/4, 0)</f>
        <v>0</v>
      </c>
      <c r="I512" t="str">
        <f>feed!H568</f>
        <v>Standard</v>
      </c>
      <c r="J512">
        <f>SUMPRODUCT(MID(0&amp;feed!I568,LARGE(INDEX(ISNUMBER(--MID(feed!I568,ROW($1:$20),1))*
ROW($1:$20),0),ROW($1:$20))+1,1)*10^ROW($1:$20)/10)</f>
        <v>55</v>
      </c>
      <c r="K512">
        <f>SUMPRODUCT(MID(0&amp;feed!L568,LARGE(INDEX(ISNUMBER(--MID(feed!L568,ROW($1:$6),1))*
ROW($1:$6),0),ROW($1:$6))+1,1)*10^ROW($1:$6)/10)</f>
        <v>325</v>
      </c>
      <c r="L512">
        <f>SUMPRODUCT(MID(0&amp;feed!T568,LARGE(INDEX(ISNUMBER(--MID(feed!T568,ROW($1:$6),1))*
ROW($1:$6),0),ROW($1:$6))+1,1)*10^ROW($1:$6)/10)</f>
        <v>0</v>
      </c>
      <c r="M512" t="str">
        <f>feed!N568</f>
        <v>China</v>
      </c>
      <c r="N512">
        <f>SUMPRODUCT(MID(0&amp;feed!U568,LARGE(INDEX(ISNUMBER(--MID(feed!U568,ROW($1:$6),1))*
ROW($1:$6),0),ROW($1:$6))+1,1)*10^ROW($1:$6)/10)</f>
        <v>0</v>
      </c>
      <c r="O512" t="str">
        <f>feed!O568</f>
        <v>Untapped</v>
      </c>
      <c r="P512" t="str">
        <f>feed!P568</f>
        <v>None</v>
      </c>
      <c r="Q512" s="4">
        <f>IFERROR(LEFT(SUMPRODUCT(MID(0&amp;feed!R568,LARGE(INDEX(ISNUMBER(--MID(feed!R568,ROW($1:$6),1))*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ROW($1:$6),0),ROW($1:$6))+1,1)*10^ROW($1:$6)/10))-1)*1,TRIM(LEFT(SUMPRODUCT(MID(0&amp;feed!R568,LARGE(INDEX(ISNUMBER(--MID(feed!R568,ROW($1:$6),1))*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ROW($1:$6),0),ROW($1:$6))+1,1)*10^ROW($1:$6)/10))-1)))</f>
        <v>2000</v>
      </c>
      <c r="R512" s="5">
        <f>feed!V568</f>
        <v>0</v>
      </c>
      <c r="S512" t="str">
        <f>feed!S568</f>
        <v>http://blocgame.com/stats.php?id=63196</v>
      </c>
      <c r="T512" s="5" t="str">
        <f>feed!W568</f>
        <v>Good</v>
      </c>
      <c r="U512" s="5" t="str">
        <f>feed!X568</f>
        <v>2 Hundred Tons per month</v>
      </c>
      <c r="V512" s="5">
        <f>feed!Y568</f>
        <v>0</v>
      </c>
    </row>
    <row r="513" spans="1:22" hidden="1" x14ac:dyDescent="0.25">
      <c r="A513" t="str">
        <f>feed!A837</f>
        <v>Malvern</v>
      </c>
      <c r="B513" t="str">
        <f>feed!B837</f>
        <v>alistair</v>
      </c>
      <c r="C513">
        <f>feed!K837</f>
        <v>0</v>
      </c>
      <c r="D513">
        <f>SUMPRODUCT(MID(0&amp;feed!D837,LARGE(INDEX(ISNUMBER(--MID(feed!D837,ROW($1:$6),1))*
ROW($1:$6),0),ROW($1:$6))+1,1)*10^ROW($1:$6)/10)</f>
        <v>20</v>
      </c>
      <c r="E513">
        <f>SUMPRODUCT(MID(0&amp;feed!E837,LARGE(INDEX(ISNUMBER(--MID(feed!E837,ROW($1:$6),1))*
ROW($1:$6),0),ROW($1:$6))+1,1)*10^ROW($1:$6)/10)</f>
        <v>0</v>
      </c>
      <c r="F513" t="str">
        <f>feed!F837</f>
        <v>Finest of the 19th century</v>
      </c>
      <c r="G513">
        <f>SUMPRODUCT(MID(0&amp;feed!G837,LARGE(INDEX(ISNUMBER(--MID(feed!G837,ROW($1:$6),1))*
ROW($1:$6),0),ROW($1:$6))+1,1)*10^ROW($1:$6)/10)</f>
        <v>0</v>
      </c>
      <c r="H513">
        <f>ROUNDDOWN(G513/4, 0)</f>
        <v>0</v>
      </c>
      <c r="I513" t="str">
        <f>feed!H837</f>
        <v>Standard</v>
      </c>
      <c r="J513">
        <f>SUMPRODUCT(MID(0&amp;feed!I837,LARGE(INDEX(ISNUMBER(--MID(feed!I837,ROW($1:$20),1))*
ROW($1:$20),0),ROW($1:$20))+1,1)*10^ROW($1:$20)/10)</f>
        <v>55</v>
      </c>
      <c r="K513">
        <f>SUMPRODUCT(MID(0&amp;feed!L837,LARGE(INDEX(ISNUMBER(--MID(feed!L837,ROW($1:$6),1))*
ROW($1:$6),0),ROW($1:$6))+1,1)*10^ROW($1:$6)/10)</f>
        <v>320</v>
      </c>
      <c r="L513">
        <f>SUMPRODUCT(MID(0&amp;feed!T837,LARGE(INDEX(ISNUMBER(--MID(feed!T837,ROW($1:$6),1))*
ROW($1:$6),0),ROW($1:$6))+1,1)*10^ROW($1:$6)/10)</f>
        <v>0</v>
      </c>
      <c r="M513" t="str">
        <f>feed!N837</f>
        <v>Pacific Rim</v>
      </c>
      <c r="N513">
        <f>SUMPRODUCT(MID(0&amp;feed!U837,LARGE(INDEX(ISNUMBER(--MID(feed!U837,ROW($1:$6),1))*
ROW($1:$6),0),ROW($1:$6))+1,1)*10^ROW($1:$6)/10)</f>
        <v>0</v>
      </c>
      <c r="O513" t="str">
        <f>feed!O837</f>
        <v>Untapped</v>
      </c>
      <c r="P513" t="str">
        <f>feed!P837</f>
        <v>None</v>
      </c>
      <c r="Q513" s="4">
        <f>IFERROR(LEFT(SUMPRODUCT(MID(0&amp;feed!R837,LARGE(INDEX(ISNUMBER(--MID(feed!R837,ROW($1:$6),1))*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ROW($1:$6),0),ROW($1:$6))+1,1)*10^ROW($1:$6)/10))-1)*1,TRIM(LEFT(SUMPRODUCT(MID(0&amp;feed!R837,LARGE(INDEX(ISNUMBER(--MID(feed!R837,ROW($1:$6),1))*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ROW($1:$6),0),ROW($1:$6))+1,1)*10^ROW($1:$6)/10))-1)))</f>
        <v>2000</v>
      </c>
      <c r="R513" s="5">
        <f>feed!V837</f>
        <v>0</v>
      </c>
      <c r="S513" t="str">
        <f>feed!S837</f>
        <v>http://blocgame.com/stats.php?id=47386</v>
      </c>
      <c r="T513" s="5" t="str">
        <f>feed!W837</f>
        <v>Good</v>
      </c>
      <c r="U513" s="5" t="str">
        <f>feed!X837</f>
        <v>2 Hundred Tons per month</v>
      </c>
      <c r="V513" s="5">
        <f>feed!Y837</f>
        <v>0</v>
      </c>
    </row>
    <row r="514" spans="1:22" hidden="1" x14ac:dyDescent="0.25">
      <c r="A514" t="str">
        <f>feed!A880</f>
        <v>extreme memes</v>
      </c>
      <c r="B514" t="str">
        <f>feed!B880</f>
        <v>zubbyn</v>
      </c>
      <c r="C514">
        <f>feed!K880</f>
        <v>0</v>
      </c>
      <c r="D514">
        <f>SUMPRODUCT(MID(0&amp;feed!D880,LARGE(INDEX(ISNUMBER(--MID(feed!D880,ROW($1:$6),1))*
ROW($1:$6),0),ROW($1:$6))+1,1)*10^ROW($1:$6)/10)</f>
        <v>20</v>
      </c>
      <c r="E514">
        <f>SUMPRODUCT(MID(0&amp;feed!E880,LARGE(INDEX(ISNUMBER(--MID(feed!E880,ROW($1:$6),1))*
ROW($1:$6),0),ROW($1:$6))+1,1)*10^ROW($1:$6)/10)</f>
        <v>0</v>
      </c>
      <c r="F514" t="str">
        <f>feed!F880</f>
        <v>Finest of the 19th century</v>
      </c>
      <c r="G514">
        <f>SUMPRODUCT(MID(0&amp;feed!G880,LARGE(INDEX(ISNUMBER(--MID(feed!G880,ROW($1:$6),1))*
ROW($1:$6),0),ROW($1:$6))+1,1)*10^ROW($1:$6)/10)</f>
        <v>0</v>
      </c>
      <c r="H514">
        <f>ROUNDDOWN(G514/4, 0)</f>
        <v>0</v>
      </c>
      <c r="I514" t="str">
        <f>feed!H880</f>
        <v>Standard</v>
      </c>
      <c r="J514">
        <f>SUMPRODUCT(MID(0&amp;feed!I880,LARGE(INDEX(ISNUMBER(--MID(feed!I880,ROW($1:$20),1))*
ROW($1:$20),0),ROW($1:$20))+1,1)*10^ROW($1:$20)/10)</f>
        <v>55</v>
      </c>
      <c r="K514">
        <f>SUMPRODUCT(MID(0&amp;feed!L880,LARGE(INDEX(ISNUMBER(--MID(feed!L880,ROW($1:$6),1))*
ROW($1:$6),0),ROW($1:$6))+1,1)*10^ROW($1:$6)/10)</f>
        <v>320</v>
      </c>
      <c r="L514">
        <f>SUMPRODUCT(MID(0&amp;feed!T880,LARGE(INDEX(ISNUMBER(--MID(feed!T880,ROW($1:$6),1))*
ROW($1:$6),0),ROW($1:$6))+1,1)*10^ROW($1:$6)/10)</f>
        <v>0</v>
      </c>
      <c r="M514" t="str">
        <f>feed!N880</f>
        <v>West Africa</v>
      </c>
      <c r="N514">
        <f>SUMPRODUCT(MID(0&amp;feed!U880,LARGE(INDEX(ISNUMBER(--MID(feed!U880,ROW($1:$6),1))*
ROW($1:$6),0),ROW($1:$6))+1,1)*10^ROW($1:$6)/10)</f>
        <v>0</v>
      </c>
      <c r="O514" t="str">
        <f>feed!O880</f>
        <v>Untapped</v>
      </c>
      <c r="P514" t="str">
        <f>feed!P880</f>
        <v>None</v>
      </c>
      <c r="Q514" s="4">
        <f>IFERROR(LEFT(SUMPRODUCT(MID(0&amp;feed!R880,LARGE(INDEX(ISNUMBER(--MID(feed!R880,ROW($1:$6),1))*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ROW($1:$6),0),ROW($1:$6))+1,1)*10^ROW($1:$6)/10))-1)*1,TRIM(LEFT(SUMPRODUCT(MID(0&amp;feed!R880,LARGE(INDEX(ISNUMBER(--MID(feed!R880,ROW($1:$6),1))*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ROW($1:$6),0),ROW($1:$6))+1,1)*10^ROW($1:$6)/10))-1)))</f>
        <v>2000</v>
      </c>
      <c r="R514" s="5">
        <f>feed!V880</f>
        <v>0</v>
      </c>
      <c r="S514" t="str">
        <f>feed!S880</f>
        <v>http://blocgame.com/stats.php?id=63190</v>
      </c>
      <c r="T514" s="5" t="str">
        <f>feed!W880</f>
        <v>Good</v>
      </c>
      <c r="U514" s="5" t="str">
        <f>feed!X880</f>
        <v>2 Hundred Tons per month</v>
      </c>
      <c r="V514" s="5">
        <f>feed!Y880</f>
        <v>0</v>
      </c>
    </row>
    <row r="515" spans="1:22" hidden="1" x14ac:dyDescent="0.25">
      <c r="A515" t="str">
        <f>feed!A1134</f>
        <v>Veris</v>
      </c>
      <c r="B515" t="str">
        <f>feed!B1134</f>
        <v>Lord North</v>
      </c>
      <c r="C515">
        <f>feed!K1134</f>
        <v>0</v>
      </c>
      <c r="D515">
        <f>SUMPRODUCT(MID(0&amp;feed!D1134,LARGE(INDEX(ISNUMBER(--MID(feed!D1134,ROW($1:$6),1))*
ROW($1:$6),0),ROW($1:$6))+1,1)*10^ROW($1:$6)/10)</f>
        <v>20</v>
      </c>
      <c r="E515">
        <f>SUMPRODUCT(MID(0&amp;feed!E1134,LARGE(INDEX(ISNUMBER(--MID(feed!E1134,ROW($1:$6),1))*
ROW($1:$6),0),ROW($1:$6))+1,1)*10^ROW($1:$6)/10)</f>
        <v>0</v>
      </c>
      <c r="F515" t="str">
        <f>feed!F1134</f>
        <v>Finest of the 19th century</v>
      </c>
      <c r="G515">
        <f>SUMPRODUCT(MID(0&amp;feed!G1134,LARGE(INDEX(ISNUMBER(--MID(feed!G1134,ROW($1:$6),1))*
ROW($1:$6),0),ROW($1:$6))+1,1)*10^ROW($1:$6)/10)</f>
        <v>0</v>
      </c>
      <c r="H515">
        <f>ROUNDDOWN(G515/4, 0)</f>
        <v>0</v>
      </c>
      <c r="I515" t="str">
        <f>feed!H1134</f>
        <v>Standard</v>
      </c>
      <c r="J515">
        <f>SUMPRODUCT(MID(0&amp;feed!I1134,LARGE(INDEX(ISNUMBER(--MID(feed!I1134,ROW($1:$20),1))*
ROW($1:$20),0),ROW($1:$20))+1,1)*10^ROW($1:$20)/10)</f>
        <v>55</v>
      </c>
      <c r="K515">
        <f>SUMPRODUCT(MID(0&amp;feed!L1134,LARGE(INDEX(ISNUMBER(--MID(feed!L1134,ROW($1:$6),1))*
ROW($1:$6),0),ROW($1:$6))+1,1)*10^ROW($1:$6)/10)</f>
        <v>313</v>
      </c>
      <c r="L515">
        <f>SUMPRODUCT(MID(0&amp;feed!T1134,LARGE(INDEX(ISNUMBER(--MID(feed!T1134,ROW($1:$6),1))*
ROW($1:$6),0),ROW($1:$6))+1,1)*10^ROW($1:$6)/10)</f>
        <v>0</v>
      </c>
      <c r="M515" t="str">
        <f>feed!N1134</f>
        <v>Pacific Rim</v>
      </c>
      <c r="N515">
        <f>SUMPRODUCT(MID(0&amp;feed!U1134,LARGE(INDEX(ISNUMBER(--MID(feed!U1134,ROW($1:$6),1))*
ROW($1:$6),0),ROW($1:$6))+1,1)*10^ROW($1:$6)/10)</f>
        <v>0</v>
      </c>
      <c r="O515" t="str">
        <f>feed!O1134</f>
        <v>Untapped</v>
      </c>
      <c r="P515" t="str">
        <f>feed!P1134</f>
        <v>None</v>
      </c>
      <c r="Q515" s="4">
        <f>IFERROR(LEFT(SUMPRODUCT(MID(0&amp;feed!R1134,LARGE(INDEX(ISNUMBER(--MID(feed!R1134,ROW($1:$6),1))*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ROW($1:$6),0),ROW($1:$6))+1,1)*10^ROW($1:$6)/10))-1)*1,TRIM(LEFT(SUMPRODUCT(MID(0&amp;feed!R1134,LARGE(INDEX(ISNUMBER(--MID(feed!R1134,ROW($1:$6),1))*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ROW($1:$6),0),ROW($1:$6))+1,1)*10^ROW($1:$6)/10))-1)))</f>
        <v>2000</v>
      </c>
      <c r="R515" s="5">
        <f>feed!V1134</f>
        <v>0</v>
      </c>
      <c r="S515" t="str">
        <f>feed!S1134</f>
        <v>http://blocgame.com/stats.php?id=63071</v>
      </c>
      <c r="T515" s="5" t="str">
        <f>feed!W1134</f>
        <v>Nice</v>
      </c>
      <c r="U515" s="5" t="str">
        <f>feed!X1134</f>
        <v>2 Hundred Tons per month</v>
      </c>
      <c r="V515" s="5">
        <f>feed!Y1134</f>
        <v>0</v>
      </c>
    </row>
    <row r="516" spans="1:22" hidden="1" x14ac:dyDescent="0.25">
      <c r="A516" t="str">
        <f>feed!A1773</f>
        <v>Free Land</v>
      </c>
      <c r="B516" t="str">
        <f>feed!B1773</f>
        <v>Khaled Al Fatan</v>
      </c>
      <c r="C516">
        <f>feed!K1773</f>
        <v>0</v>
      </c>
      <c r="D516">
        <f>SUMPRODUCT(MID(0&amp;feed!D1773,LARGE(INDEX(ISNUMBER(--MID(feed!D1773,ROW($1:$6),1))*
ROW($1:$6),0),ROW($1:$6))+1,1)*10^ROW($1:$6)/10)</f>
        <v>39</v>
      </c>
      <c r="E516">
        <f>SUMPRODUCT(MID(0&amp;feed!E1773,LARGE(INDEX(ISNUMBER(--MID(feed!E1773,ROW($1:$6),1))*
ROW($1:$6),0),ROW($1:$6))+1,1)*10^ROW($1:$6)/10)</f>
        <v>0</v>
      </c>
      <c r="F516" t="str">
        <f>feed!F1773</f>
        <v>First World War surplus</v>
      </c>
      <c r="G516">
        <f>SUMPRODUCT(MID(0&amp;feed!G1773,LARGE(INDEX(ISNUMBER(--MID(feed!G1773,ROW($1:$6),1))*
ROW($1:$6),0),ROW($1:$6))+1,1)*10^ROW($1:$6)/10)</f>
        <v>0</v>
      </c>
      <c r="H516">
        <f>ROUNDDOWN(G516/4, 0)</f>
        <v>0</v>
      </c>
      <c r="I516" t="str">
        <f>feed!H1773</f>
        <v>Standard</v>
      </c>
      <c r="J516">
        <f>SUMPRODUCT(MID(0&amp;feed!I1773,LARGE(INDEX(ISNUMBER(--MID(feed!I1773,ROW($1:$20),1))*
ROW($1:$20),0),ROW($1:$20))+1,1)*10^ROW($1:$20)/10)</f>
        <v>55</v>
      </c>
      <c r="K516">
        <f>SUMPRODUCT(MID(0&amp;feed!L1773,LARGE(INDEX(ISNUMBER(--MID(feed!L1773,ROW($1:$6),1))*
ROW($1:$6),0),ROW($1:$6))+1,1)*10^ROW($1:$6)/10)</f>
        <v>292</v>
      </c>
      <c r="L516">
        <f>SUMPRODUCT(MID(0&amp;feed!T1773,LARGE(INDEX(ISNUMBER(--MID(feed!T1773,ROW($1:$6),1))*
ROW($1:$6),0),ROW($1:$6))+1,1)*10^ROW($1:$6)/10)</f>
        <v>0</v>
      </c>
      <c r="M516" t="str">
        <f>feed!N1773</f>
        <v>Arabia</v>
      </c>
      <c r="N516">
        <f>SUMPRODUCT(MID(0&amp;feed!U1773,LARGE(INDEX(ISNUMBER(--MID(feed!U1773,ROW($1:$6),1))*
ROW($1:$6),0),ROW($1:$6))+1,1)*10^ROW($1:$6)/10)</f>
        <v>0</v>
      </c>
      <c r="O516" t="str">
        <f>feed!O1773</f>
        <v>Untapped</v>
      </c>
      <c r="P516" t="str">
        <f>feed!P1773</f>
        <v>None</v>
      </c>
      <c r="Q516" s="4">
        <f>IFERROR(LEFT(SUMPRODUCT(MID(0&amp;feed!R1773,LARGE(INDEX(ISNUMBER(--MID(feed!R1773,ROW($1:$6),1))*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ROW($1:$6),0),ROW($1:$6))+1,1)*10^ROW($1:$6)/10))-1)*1,TRIM(LEFT(SUMPRODUCT(MID(0&amp;feed!R1773,LARGE(INDEX(ISNUMBER(--MID(feed!R1773,ROW($1:$6),1))*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ROW($1:$6),0),ROW($1:$6))+1,1)*10^ROW($1:$6)/10))-1)))</f>
        <v>2000</v>
      </c>
      <c r="R516" s="5">
        <f>feed!V1773</f>
        <v>0</v>
      </c>
      <c r="S516" t="str">
        <f>feed!S1773</f>
        <v>http://blocgame.com/stats.php?id=47113</v>
      </c>
      <c r="T516" s="5" t="str">
        <f>feed!W1773</f>
        <v>Good</v>
      </c>
      <c r="U516" s="5" t="str">
        <f>feed!X1773</f>
        <v>2 Hundred Tons per month</v>
      </c>
      <c r="V516" s="5">
        <f>feed!Y1773</f>
        <v>0</v>
      </c>
    </row>
    <row r="517" spans="1:22" hidden="1" x14ac:dyDescent="0.25">
      <c r="A517" t="str">
        <f>feed!A1785</f>
        <v>Iranzamin</v>
      </c>
      <c r="B517" t="str">
        <f>feed!B1785</f>
        <v>Lord of War</v>
      </c>
      <c r="C517">
        <f>feed!K1785</f>
        <v>0</v>
      </c>
      <c r="D517">
        <f>SUMPRODUCT(MID(0&amp;feed!D1785,LARGE(INDEX(ISNUMBER(--MID(feed!D1785,ROW($1:$6),1))*
ROW($1:$6),0),ROW($1:$6))+1,1)*10^ROW($1:$6)/10)</f>
        <v>9</v>
      </c>
      <c r="E517">
        <f>SUMPRODUCT(MID(0&amp;feed!E1785,LARGE(INDEX(ISNUMBER(--MID(feed!E1785,ROW($1:$6),1))*
ROW($1:$6),0),ROW($1:$6))+1,1)*10^ROW($1:$6)/10)</f>
        <v>0</v>
      </c>
      <c r="F517" t="str">
        <f>feed!F1785</f>
        <v>Finest of the 19th century</v>
      </c>
      <c r="G517">
        <f>SUMPRODUCT(MID(0&amp;feed!G1785,LARGE(INDEX(ISNUMBER(--MID(feed!G1785,ROW($1:$6),1))*
ROW($1:$6),0),ROW($1:$6))+1,1)*10^ROW($1:$6)/10)</f>
        <v>0</v>
      </c>
      <c r="H517">
        <f>ROUNDDOWN(G517/4, 0)</f>
        <v>0</v>
      </c>
      <c r="I517" t="str">
        <f>feed!H1785</f>
        <v>Standard</v>
      </c>
      <c r="J517">
        <f>SUMPRODUCT(MID(0&amp;feed!I1785,LARGE(INDEX(ISNUMBER(--MID(feed!I1785,ROW($1:$20),1))*
ROW($1:$20),0),ROW($1:$20))+1,1)*10^ROW($1:$20)/10)</f>
        <v>55</v>
      </c>
      <c r="K517">
        <f>SUMPRODUCT(MID(0&amp;feed!L1785,LARGE(INDEX(ISNUMBER(--MID(feed!L1785,ROW($1:$6),1))*
ROW($1:$6),0),ROW($1:$6))+1,1)*10^ROW($1:$6)/10)</f>
        <v>290</v>
      </c>
      <c r="L517">
        <f>SUMPRODUCT(MID(0&amp;feed!T1785,LARGE(INDEX(ISNUMBER(--MID(feed!T1785,ROW($1:$6),1))*
ROW($1:$6),0),ROW($1:$6))+1,1)*10^ROW($1:$6)/10)</f>
        <v>0</v>
      </c>
      <c r="M517" t="str">
        <f>feed!N1785</f>
        <v>Persia</v>
      </c>
      <c r="N517">
        <f>SUMPRODUCT(MID(0&amp;feed!U1785,LARGE(INDEX(ISNUMBER(--MID(feed!U1785,ROW($1:$6),1))*
ROW($1:$6),0),ROW($1:$6))+1,1)*10^ROW($1:$6)/10)</f>
        <v>0</v>
      </c>
      <c r="O517" t="str">
        <f>feed!O1785</f>
        <v>Untapped</v>
      </c>
      <c r="P517" t="str">
        <f>feed!P1785</f>
        <v>None</v>
      </c>
      <c r="Q517" s="4">
        <f>IFERROR(LEFT(SUMPRODUCT(MID(0&amp;feed!R1785,LARGE(INDEX(ISNUMBER(--MID(feed!R1785,ROW($1:$6),1))*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ROW($1:$6),0),ROW($1:$6))+1,1)*10^ROW($1:$6)/10))-1)*1,TRIM(LEFT(SUMPRODUCT(MID(0&amp;feed!R1785,LARGE(INDEX(ISNUMBER(--MID(feed!R1785,ROW($1:$6),1))*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ROW($1:$6),0),ROW($1:$6))+1,1)*10^ROW($1:$6)/10))-1)))</f>
        <v>1633</v>
      </c>
      <c r="R517" s="5">
        <f>feed!V1785</f>
        <v>0</v>
      </c>
      <c r="S517" t="str">
        <f>feed!S1785</f>
        <v>http://blocgame.com/stats.php?id=49556</v>
      </c>
      <c r="T517" s="5" t="str">
        <f>feed!W1785</f>
        <v>Nice</v>
      </c>
      <c r="U517" s="5" t="str">
        <f>feed!X1785</f>
        <v>2 Hundred Tons per month</v>
      </c>
      <c r="V517" s="5">
        <f>feed!Y1785</f>
        <v>0</v>
      </c>
    </row>
    <row r="518" spans="1:22" hidden="1" x14ac:dyDescent="0.25">
      <c r="A518" t="str">
        <f>feed!A1964</f>
        <v>Amy Watson</v>
      </c>
      <c r="B518" t="str">
        <f>feed!B1964</f>
        <v>Dank Vader</v>
      </c>
      <c r="C518">
        <f>feed!K1964</f>
        <v>0</v>
      </c>
      <c r="D518">
        <f>SUMPRODUCT(MID(0&amp;feed!D1964,LARGE(INDEX(ISNUMBER(--MID(feed!D1964,ROW($1:$6),1))*
ROW($1:$6),0),ROW($1:$6))+1,1)*10^ROW($1:$6)/10)</f>
        <v>7</v>
      </c>
      <c r="E518">
        <f>SUMPRODUCT(MID(0&amp;feed!E1964,LARGE(INDEX(ISNUMBER(--MID(feed!E1964,ROW($1:$6),1))*
ROW($1:$6),0),ROW($1:$6))+1,1)*10^ROW($1:$6)/10)</f>
        <v>0</v>
      </c>
      <c r="F518" t="str">
        <f>feed!F1964</f>
        <v>Finest of the 19th century</v>
      </c>
      <c r="G518">
        <f>SUMPRODUCT(MID(0&amp;feed!G1964,LARGE(INDEX(ISNUMBER(--MID(feed!G1964,ROW($1:$6),1))*
ROW($1:$6),0),ROW($1:$6))+1,1)*10^ROW($1:$6)/10)</f>
        <v>0</v>
      </c>
      <c r="H518">
        <f>ROUNDDOWN(G518/4, 0)</f>
        <v>0</v>
      </c>
      <c r="I518" t="str">
        <f>feed!H1964</f>
        <v>Standard</v>
      </c>
      <c r="J518">
        <f>SUMPRODUCT(MID(0&amp;feed!I1964,LARGE(INDEX(ISNUMBER(--MID(feed!I1964,ROW($1:$20),1))*
ROW($1:$20),0),ROW($1:$20))+1,1)*10^ROW($1:$20)/10)</f>
        <v>55</v>
      </c>
      <c r="K518">
        <f>SUMPRODUCT(MID(0&amp;feed!L1964,LARGE(INDEX(ISNUMBER(--MID(feed!L1964,ROW($1:$6),1))*
ROW($1:$6),0),ROW($1:$6))+1,1)*10^ROW($1:$6)/10)</f>
        <v>275</v>
      </c>
      <c r="L518">
        <f>SUMPRODUCT(MID(0&amp;feed!T1964,LARGE(INDEX(ISNUMBER(--MID(feed!T1964,ROW($1:$6),1))*
ROW($1:$6),0),ROW($1:$6))+1,1)*10^ROW($1:$6)/10)</f>
        <v>0</v>
      </c>
      <c r="M518" t="str">
        <f>feed!N1964</f>
        <v>China</v>
      </c>
      <c r="N518">
        <f>SUMPRODUCT(MID(0&amp;feed!U1964,LARGE(INDEX(ISNUMBER(--MID(feed!U1964,ROW($1:$6),1))*
ROW($1:$6),0),ROW($1:$6))+1,1)*10^ROW($1:$6)/10)</f>
        <v>0</v>
      </c>
      <c r="O518" t="str">
        <f>feed!O1964</f>
        <v>Untapped</v>
      </c>
      <c r="P518" t="str">
        <f>feed!P1964</f>
        <v>None</v>
      </c>
      <c r="Q518" s="4">
        <f>IFERROR(LEFT(SUMPRODUCT(MID(0&amp;feed!R1964,LARGE(INDEX(ISNUMBER(--MID(feed!R1964,ROW($1:$6),1))*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ROW($1:$6),0),ROW($1:$6))+1,1)*10^ROW($1:$6)/10))-1)*1,TRIM(LEFT(SUMPRODUCT(MID(0&amp;feed!R1964,LARGE(INDEX(ISNUMBER(--MID(feed!R1964,ROW($1:$6),1))*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ROW($1:$6),0),ROW($1:$6))+1,1)*10^ROW($1:$6)/10))-1)))</f>
        <v>1633</v>
      </c>
      <c r="R518" s="5">
        <f>feed!V1964</f>
        <v>0</v>
      </c>
      <c r="S518" t="str">
        <f>feed!S1964</f>
        <v>http://blocgame.com/stats.php?id=63202</v>
      </c>
      <c r="T518" s="5" t="str">
        <f>feed!W1964</f>
        <v>Nice</v>
      </c>
      <c r="U518" s="5" t="str">
        <f>feed!X1964</f>
        <v>2 Hundred Tons per month</v>
      </c>
      <c r="V518" s="5">
        <f>feed!Y1964</f>
        <v>0</v>
      </c>
    </row>
    <row r="519" spans="1:22" hidden="1" x14ac:dyDescent="0.25">
      <c r="A519" t="str">
        <f>feed!A570</f>
        <v>Greater Croatia</v>
      </c>
      <c r="B519" t="str">
        <f>feed!B570</f>
        <v>DanielTM</v>
      </c>
      <c r="C519">
        <f>feed!K570</f>
        <v>0</v>
      </c>
      <c r="D519">
        <f>SUMPRODUCT(MID(0&amp;feed!D570,LARGE(INDEX(ISNUMBER(--MID(feed!D570,ROW($1:$6),1))*
ROW($1:$6),0),ROW($1:$6))+1,1)*10^ROW($1:$6)/10)</f>
        <v>20</v>
      </c>
      <c r="E519">
        <f>SUMPRODUCT(MID(0&amp;feed!E570,LARGE(INDEX(ISNUMBER(--MID(feed!E570,ROW($1:$6),1))*
ROW($1:$6),0),ROW($1:$6))+1,1)*10^ROW($1:$6)/10)</f>
        <v>0</v>
      </c>
      <c r="F519" t="str">
        <f>feed!F570</f>
        <v>Finest of the 19th century</v>
      </c>
      <c r="G519">
        <f>SUMPRODUCT(MID(0&amp;feed!G570,LARGE(INDEX(ISNUMBER(--MID(feed!G570,ROW($1:$6),1))*
ROW($1:$6),0),ROW($1:$6))+1,1)*10^ROW($1:$6)/10)</f>
        <v>0</v>
      </c>
      <c r="H519">
        <f>ROUNDDOWN(G519/4, 0)</f>
        <v>0</v>
      </c>
      <c r="I519" t="str">
        <f>feed!H570</f>
        <v>Standard</v>
      </c>
      <c r="J519">
        <f>SUMPRODUCT(MID(0&amp;feed!I570,LARGE(INDEX(ISNUMBER(--MID(feed!I570,ROW($1:$20),1))*
ROW($1:$20),0),ROW($1:$20))+1,1)*10^ROW($1:$20)/10)</f>
        <v>54</v>
      </c>
      <c r="K519">
        <f>SUMPRODUCT(MID(0&amp;feed!L570,LARGE(INDEX(ISNUMBER(--MID(feed!L570,ROW($1:$6),1))*
ROW($1:$6),0),ROW($1:$6))+1,1)*10^ROW($1:$6)/10)</f>
        <v>325</v>
      </c>
      <c r="L519">
        <f>SUMPRODUCT(MID(0&amp;feed!T570,LARGE(INDEX(ISNUMBER(--MID(feed!T570,ROW($1:$6),1))*
ROW($1:$6),0),ROW($1:$6))+1,1)*10^ROW($1:$6)/10)</f>
        <v>0</v>
      </c>
      <c r="M519" t="str">
        <f>feed!N570</f>
        <v>Mesopotamia</v>
      </c>
      <c r="N519">
        <f>SUMPRODUCT(MID(0&amp;feed!U570,LARGE(INDEX(ISNUMBER(--MID(feed!U570,ROW($1:$6),1))*
ROW($1:$6),0),ROW($1:$6))+1,1)*10^ROW($1:$6)/10)</f>
        <v>0</v>
      </c>
      <c r="O519" t="str">
        <f>feed!O570</f>
        <v>Untapped</v>
      </c>
      <c r="P519" t="str">
        <f>feed!P570</f>
        <v>None</v>
      </c>
      <c r="Q519" s="4">
        <f>IFERROR(LEFT(SUMPRODUCT(MID(0&amp;feed!R570,LARGE(INDEX(ISNUMBER(--MID(feed!R570,ROW($1:$6),1))*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ROW($1:$6),0),ROW($1:$6))+1,1)*10^ROW($1:$6)/10))-1)*1,TRIM(LEFT(SUMPRODUCT(MID(0&amp;feed!R570,LARGE(INDEX(ISNUMBER(--MID(feed!R570,ROW($1:$6),1))*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ROW($1:$6),0),ROW($1:$6))+1,1)*10^ROW($1:$6)/10))-1)))</f>
        <v>2000</v>
      </c>
      <c r="R519" s="5">
        <f>feed!V570</f>
        <v>0</v>
      </c>
      <c r="S519" t="str">
        <f>feed!S570</f>
        <v>http://blocgame.com/stats.php?id=63207</v>
      </c>
      <c r="T519" s="5" t="str">
        <f>feed!W570</f>
        <v>Good</v>
      </c>
      <c r="U519" s="5" t="str">
        <f>feed!X570</f>
        <v>2 Hundred Tons per month</v>
      </c>
      <c r="V519" s="5">
        <f>feed!Y570</f>
        <v>0</v>
      </c>
    </row>
    <row r="520" spans="1:22" hidden="1" x14ac:dyDescent="0.25">
      <c r="A520" t="str">
        <f>feed!A849</f>
        <v>Selous</v>
      </c>
      <c r="B520" t="str">
        <f>feed!B849</f>
        <v>C.J.</v>
      </c>
      <c r="C520">
        <f>feed!K849</f>
        <v>0</v>
      </c>
      <c r="D520">
        <f>SUMPRODUCT(MID(0&amp;feed!D849,LARGE(INDEX(ISNUMBER(--MID(feed!D849,ROW($1:$6),1))*
ROW($1:$6),0),ROW($1:$6))+1,1)*10^ROW($1:$6)/10)</f>
        <v>25</v>
      </c>
      <c r="E520">
        <f>SUMPRODUCT(MID(0&amp;feed!E849,LARGE(INDEX(ISNUMBER(--MID(feed!E849,ROW($1:$6),1))*
ROW($1:$6),0),ROW($1:$6))+1,1)*10^ROW($1:$6)/10)</f>
        <v>0</v>
      </c>
      <c r="F520" t="str">
        <f>feed!F849</f>
        <v>First World War surplus</v>
      </c>
      <c r="G520">
        <f>SUMPRODUCT(MID(0&amp;feed!G849,LARGE(INDEX(ISNUMBER(--MID(feed!G849,ROW($1:$6),1))*
ROW($1:$6),0),ROW($1:$6))+1,1)*10^ROW($1:$6)/10)</f>
        <v>0</v>
      </c>
      <c r="H520">
        <f>ROUNDDOWN(G520/4, 0)</f>
        <v>0</v>
      </c>
      <c r="I520" t="str">
        <f>feed!H849</f>
        <v>Elite</v>
      </c>
      <c r="J520">
        <f>SUMPRODUCT(MID(0&amp;feed!I849,LARGE(INDEX(ISNUMBER(--MID(feed!I849,ROW($1:$20),1))*
ROW($1:$20),0),ROW($1:$20))+1,1)*10^ROW($1:$20)/10)</f>
        <v>54</v>
      </c>
      <c r="K520">
        <f>SUMPRODUCT(MID(0&amp;feed!L849,LARGE(INDEX(ISNUMBER(--MID(feed!L849,ROW($1:$6),1))*
ROW($1:$6),0),ROW($1:$6))+1,1)*10^ROW($1:$6)/10)</f>
        <v>320</v>
      </c>
      <c r="L520">
        <f>SUMPRODUCT(MID(0&amp;feed!T849,LARGE(INDEX(ISNUMBER(--MID(feed!T849,ROW($1:$6),1))*
ROW($1:$6),0),ROW($1:$6))+1,1)*10^ROW($1:$6)/10)</f>
        <v>0</v>
      </c>
      <c r="M520" t="str">
        <f>feed!N849</f>
        <v>Southern Africa</v>
      </c>
      <c r="N520">
        <f>SUMPRODUCT(MID(0&amp;feed!U849,LARGE(INDEX(ISNUMBER(--MID(feed!U849,ROW($1:$6),1))*
ROW($1:$6),0),ROW($1:$6))+1,1)*10^ROW($1:$6)/10)</f>
        <v>0</v>
      </c>
      <c r="O520" t="str">
        <f>feed!O849</f>
        <v>Untapped</v>
      </c>
      <c r="P520" t="str">
        <f>feed!P849</f>
        <v>None</v>
      </c>
      <c r="Q520" s="4">
        <f>IFERROR(LEFT(SUMPRODUCT(MID(0&amp;feed!R849,LARGE(INDEX(ISNUMBER(--MID(feed!R849,ROW($1:$6),1))*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ROW($1:$6),0),ROW($1:$6))+1,1)*10^ROW($1:$6)/10))-1)*1,TRIM(LEFT(SUMPRODUCT(MID(0&amp;feed!R849,LARGE(INDEX(ISNUMBER(--MID(feed!R849,ROW($1:$6),1))*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ROW($1:$6),0),ROW($1:$6))+1,1)*10^ROW($1:$6)/10))-1)))</f>
        <v>2000</v>
      </c>
      <c r="R520" s="5">
        <f>feed!V849</f>
        <v>0</v>
      </c>
      <c r="S520" t="str">
        <f>feed!S849</f>
        <v>http://blocgame.com/stats.php?id=55452</v>
      </c>
      <c r="T520" s="5" t="str">
        <f>feed!W849</f>
        <v>Good</v>
      </c>
      <c r="U520" s="5" t="str">
        <f>feed!X849</f>
        <v>2 Hundred Tons per month</v>
      </c>
      <c r="V520" s="5">
        <f>feed!Y849</f>
        <v>0</v>
      </c>
    </row>
    <row r="521" spans="1:22" hidden="1" x14ac:dyDescent="0.25">
      <c r="A521" t="str">
        <f>feed!A828</f>
        <v>Peridea</v>
      </c>
      <c r="B521" t="str">
        <f>feed!B828</f>
        <v>Peridot</v>
      </c>
      <c r="C521">
        <f>feed!K828</f>
        <v>0</v>
      </c>
      <c r="D521">
        <f>SUMPRODUCT(MID(0&amp;feed!D828,LARGE(INDEX(ISNUMBER(--MID(feed!D828,ROW($1:$6),1))*
ROW($1:$6),0),ROW($1:$6))+1,1)*10^ROW($1:$6)/10)</f>
        <v>20</v>
      </c>
      <c r="E521">
        <f>SUMPRODUCT(MID(0&amp;feed!E828,LARGE(INDEX(ISNUMBER(--MID(feed!E828,ROW($1:$6),1))*
ROW($1:$6),0),ROW($1:$6))+1,1)*10^ROW($1:$6)/10)</f>
        <v>0</v>
      </c>
      <c r="F521" t="str">
        <f>feed!F828</f>
        <v>Finest of the 19th century</v>
      </c>
      <c r="G521">
        <f>SUMPRODUCT(MID(0&amp;feed!G828,LARGE(INDEX(ISNUMBER(--MID(feed!G828,ROW($1:$6),1))*
ROW($1:$6),0),ROW($1:$6))+1,1)*10^ROW($1:$6)/10)</f>
        <v>0</v>
      </c>
      <c r="H521">
        <f>ROUNDDOWN(G521/4, 0)</f>
        <v>0</v>
      </c>
      <c r="I521" t="str">
        <f>feed!H828</f>
        <v>Standard</v>
      </c>
      <c r="J521">
        <f>SUMPRODUCT(MID(0&amp;feed!I828,LARGE(INDEX(ISNUMBER(--MID(feed!I828,ROW($1:$20),1))*
ROW($1:$20),0),ROW($1:$20))+1,1)*10^ROW($1:$20)/10)</f>
        <v>53</v>
      </c>
      <c r="K521">
        <f>SUMPRODUCT(MID(0&amp;feed!L828,LARGE(INDEX(ISNUMBER(--MID(feed!L828,ROW($1:$6),1))*
ROW($1:$6),0),ROW($1:$6))+1,1)*10^ROW($1:$6)/10)</f>
        <v>320</v>
      </c>
      <c r="L521">
        <f>SUMPRODUCT(MID(0&amp;feed!T828,LARGE(INDEX(ISNUMBER(--MID(feed!T828,ROW($1:$6),1))*
ROW($1:$6),0),ROW($1:$6))+1,1)*10^ROW($1:$6)/10)</f>
        <v>0</v>
      </c>
      <c r="M521" t="str">
        <f>feed!N828</f>
        <v>Pacific Rim</v>
      </c>
      <c r="N521">
        <f>SUMPRODUCT(MID(0&amp;feed!U828,LARGE(INDEX(ISNUMBER(--MID(feed!U828,ROW($1:$6),1))*
ROW($1:$6),0),ROW($1:$6))+1,1)*10^ROW($1:$6)/10)</f>
        <v>0</v>
      </c>
      <c r="O521" t="str">
        <f>feed!O828</f>
        <v>Untapped</v>
      </c>
      <c r="P521" t="str">
        <f>feed!P828</f>
        <v>None</v>
      </c>
      <c r="Q521" s="4">
        <f>IFERROR(LEFT(SUMPRODUCT(MID(0&amp;feed!R828,LARGE(INDEX(ISNUMBER(--MID(feed!R828,ROW($1:$6),1))*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ROW($1:$6),0),ROW($1:$6))+1,1)*10^ROW($1:$6)/10))-1)*1,TRIM(LEFT(SUMPRODUCT(MID(0&amp;feed!R828,LARGE(INDEX(ISNUMBER(--MID(feed!R828,ROW($1:$6),1))*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ROW($1:$6),0),ROW($1:$6))+1,1)*10^ROW($1:$6)/10))-1)))</f>
        <v>2000</v>
      </c>
      <c r="R521" s="5">
        <f>feed!V828</f>
        <v>0</v>
      </c>
      <c r="S521" t="str">
        <f>feed!S828</f>
        <v>http://blocgame.com/stats.php?id=42436</v>
      </c>
      <c r="T521" s="5" t="str">
        <f>feed!W828</f>
        <v>Good</v>
      </c>
      <c r="U521" s="5" t="str">
        <f>feed!X828</f>
        <v>2 Hundred Tons per month</v>
      </c>
      <c r="V521" s="5">
        <f>feed!Y828</f>
        <v>0</v>
      </c>
    </row>
    <row r="522" spans="1:22" hidden="1" x14ac:dyDescent="0.25">
      <c r="A522" t="str">
        <f>feed!A1807</f>
        <v>Seattle</v>
      </c>
      <c r="B522" t="str">
        <f>feed!B1807</f>
        <v>supercurt37</v>
      </c>
      <c r="C522">
        <f>feed!K1807</f>
        <v>0</v>
      </c>
      <c r="D522">
        <f>SUMPRODUCT(MID(0&amp;feed!D1807,LARGE(INDEX(ISNUMBER(--MID(feed!D1807,ROW($1:$6),1))*
ROW($1:$6),0),ROW($1:$6))+1,1)*10^ROW($1:$6)/10)</f>
        <v>7</v>
      </c>
      <c r="E522">
        <f>SUMPRODUCT(MID(0&amp;feed!E1807,LARGE(INDEX(ISNUMBER(--MID(feed!E1807,ROW($1:$6),1))*
ROW($1:$6),0),ROW($1:$6))+1,1)*10^ROW($1:$6)/10)</f>
        <v>0</v>
      </c>
      <c r="F522" t="str">
        <f>feed!F1807</f>
        <v>Finest of the 19th century</v>
      </c>
      <c r="G522">
        <f>SUMPRODUCT(MID(0&amp;feed!G1807,LARGE(INDEX(ISNUMBER(--MID(feed!G1807,ROW($1:$6),1))*
ROW($1:$6),0),ROW($1:$6))+1,1)*10^ROW($1:$6)/10)</f>
        <v>0</v>
      </c>
      <c r="H522">
        <f>ROUNDDOWN(G522/4, 0)</f>
        <v>0</v>
      </c>
      <c r="I522" t="str">
        <f>feed!H1807</f>
        <v>Standard</v>
      </c>
      <c r="J522">
        <f>SUMPRODUCT(MID(0&amp;feed!I1807,LARGE(INDEX(ISNUMBER(--MID(feed!I1807,ROW($1:$20),1))*
ROW($1:$20),0),ROW($1:$20))+1,1)*10^ROW($1:$20)/10)</f>
        <v>53</v>
      </c>
      <c r="K522">
        <f>SUMPRODUCT(MID(0&amp;feed!L1807,LARGE(INDEX(ISNUMBER(--MID(feed!L1807,ROW($1:$6),1))*
ROW($1:$6),0),ROW($1:$6))+1,1)*10^ROW($1:$6)/10)</f>
        <v>286</v>
      </c>
      <c r="L522">
        <f>SUMPRODUCT(MID(0&amp;feed!T1807,LARGE(INDEX(ISNUMBER(--MID(feed!T1807,ROW($1:$6),1))*
ROW($1:$6),0),ROW($1:$6))+1,1)*10^ROW($1:$6)/10)</f>
        <v>0</v>
      </c>
      <c r="M522" t="str">
        <f>feed!N1807</f>
        <v>China</v>
      </c>
      <c r="N522">
        <f>SUMPRODUCT(MID(0&amp;feed!U1807,LARGE(INDEX(ISNUMBER(--MID(feed!U1807,ROW($1:$6),1))*
ROW($1:$6),0),ROW($1:$6))+1,1)*10^ROW($1:$6)/10)</f>
        <v>0</v>
      </c>
      <c r="O522" t="str">
        <f>feed!O1807</f>
        <v>Untapped</v>
      </c>
      <c r="P522" t="str">
        <f>feed!P1807</f>
        <v>None</v>
      </c>
      <c r="Q522" s="4">
        <f>IFERROR(LEFT(SUMPRODUCT(MID(0&amp;feed!R1807,LARGE(INDEX(ISNUMBER(--MID(feed!R1807,ROW($1:$6),1))*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ROW($1:$6),0),ROW($1:$6))+1,1)*10^ROW($1:$6)/10))-1)*1,TRIM(LEFT(SUMPRODUCT(MID(0&amp;feed!R1807,LARGE(INDEX(ISNUMBER(--MID(feed!R1807,ROW($1:$6),1))*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ROW($1:$6),0),ROW($1:$6))+1,1)*10^ROW($1:$6)/10))-1)))</f>
        <v>1633</v>
      </c>
      <c r="R522" s="5">
        <f>feed!V1807</f>
        <v>0</v>
      </c>
      <c r="S522" t="str">
        <f>feed!S1807</f>
        <v>http://blocgame.com/stats.php?id=57842</v>
      </c>
      <c r="T522" s="5" t="str">
        <f>feed!W1807</f>
        <v>Nice</v>
      </c>
      <c r="U522" s="5" t="str">
        <f>feed!X1807</f>
        <v>2 Hundred Tons per month</v>
      </c>
      <c r="V522" s="5">
        <f>feed!Y1807</f>
        <v>0</v>
      </c>
    </row>
    <row r="523" spans="1:22" hidden="1" x14ac:dyDescent="0.25">
      <c r="A523" t="str">
        <f>feed!A1844</f>
        <v>Dreaming</v>
      </c>
      <c r="B523" t="str">
        <f>feed!B1844</f>
        <v>Koharu</v>
      </c>
      <c r="C523">
        <f>feed!K1844</f>
        <v>0</v>
      </c>
      <c r="D523">
        <f>SUMPRODUCT(MID(0&amp;feed!D1844,LARGE(INDEX(ISNUMBER(--MID(feed!D1844,ROW($1:$6),1))*
ROW($1:$6),0),ROW($1:$6))+1,1)*10^ROW($1:$6)/10)</f>
        <v>8</v>
      </c>
      <c r="E523">
        <f>SUMPRODUCT(MID(0&amp;feed!E1844,LARGE(INDEX(ISNUMBER(--MID(feed!E1844,ROW($1:$6),1))*
ROW($1:$6),0),ROW($1:$6))+1,1)*10^ROW($1:$6)/10)</f>
        <v>0</v>
      </c>
      <c r="F523" t="str">
        <f>feed!F1844</f>
        <v>Finest of the 19th century</v>
      </c>
      <c r="G523">
        <f>SUMPRODUCT(MID(0&amp;feed!G1844,LARGE(INDEX(ISNUMBER(--MID(feed!G1844,ROW($1:$6),1))*
ROW($1:$6),0),ROW($1:$6))+1,1)*10^ROW($1:$6)/10)</f>
        <v>0</v>
      </c>
      <c r="H523">
        <f>ROUNDDOWN(G523/4, 0)</f>
        <v>0</v>
      </c>
      <c r="I523" t="str">
        <f>feed!H1844</f>
        <v>Standard</v>
      </c>
      <c r="J523">
        <f>SUMPRODUCT(MID(0&amp;feed!I1844,LARGE(INDEX(ISNUMBER(--MID(feed!I1844,ROW($1:$20),1))*
ROW($1:$20),0),ROW($1:$20))+1,1)*10^ROW($1:$20)/10)</f>
        <v>53</v>
      </c>
      <c r="K523">
        <f>SUMPRODUCT(MID(0&amp;feed!L1844,LARGE(INDEX(ISNUMBER(--MID(feed!L1844,ROW($1:$6),1))*
ROW($1:$6),0),ROW($1:$6))+1,1)*10^ROW($1:$6)/10)</f>
        <v>302</v>
      </c>
      <c r="L523">
        <f>SUMPRODUCT(MID(0&amp;feed!T1844,LARGE(INDEX(ISNUMBER(--MID(feed!T1844,ROW($1:$6),1))*
ROW($1:$6),0),ROW($1:$6))+1,1)*10^ROW($1:$6)/10)</f>
        <v>0</v>
      </c>
      <c r="M523" t="str">
        <f>feed!N1844</f>
        <v>Southern Africa</v>
      </c>
      <c r="N523">
        <f>SUMPRODUCT(MID(0&amp;feed!U1844,LARGE(INDEX(ISNUMBER(--MID(feed!U1844,ROW($1:$6),1))*
ROW($1:$6),0),ROW($1:$6))+1,1)*10^ROW($1:$6)/10)</f>
        <v>0</v>
      </c>
      <c r="O523" t="str">
        <f>feed!O1844</f>
        <v>Untapped</v>
      </c>
      <c r="P523" t="str">
        <f>feed!P1844</f>
        <v>None</v>
      </c>
      <c r="Q523" s="4">
        <f>IFERROR(LEFT(SUMPRODUCT(MID(0&amp;feed!R1844,LARGE(INDEX(ISNUMBER(--MID(feed!R1844,ROW($1:$6),1))*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ROW($1:$6),0),ROW($1:$6))+1,1)*10^ROW($1:$6)/10))-1)*1,TRIM(LEFT(SUMPRODUCT(MID(0&amp;feed!R1844,LARGE(INDEX(ISNUMBER(--MID(feed!R1844,ROW($1:$6),1))*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ROW($1:$6),0),ROW($1:$6))+1,1)*10^ROW($1:$6)/10))-1)))</f>
        <v>1633</v>
      </c>
      <c r="R523" s="5">
        <f>feed!V1844</f>
        <v>0</v>
      </c>
      <c r="S523" t="str">
        <f>feed!S1844</f>
        <v>http://blocgame.com/stats.php?id=58891</v>
      </c>
      <c r="T523" s="5" t="str">
        <f>feed!W1844</f>
        <v>Nice</v>
      </c>
      <c r="U523" s="5" t="str">
        <f>feed!X1844</f>
        <v>2 Hundred Tons per month</v>
      </c>
      <c r="V523" s="5">
        <f>feed!Y1844</f>
        <v>0</v>
      </c>
    </row>
    <row r="524" spans="1:22" hidden="1" x14ac:dyDescent="0.25">
      <c r="A524" t="str">
        <f>feed!A1833</f>
        <v>Giotopia</v>
      </c>
      <c r="B524" t="str">
        <f>feed!B1833</f>
        <v>Giobobo1</v>
      </c>
      <c r="C524">
        <f>feed!K1833</f>
        <v>0</v>
      </c>
      <c r="D524">
        <f>SUMPRODUCT(MID(0&amp;feed!D1833,LARGE(INDEX(ISNUMBER(--MID(feed!D1833,ROW($1:$6),1))*
ROW($1:$6),0),ROW($1:$6))+1,1)*10^ROW($1:$6)/10)</f>
        <v>8</v>
      </c>
      <c r="E524">
        <f>SUMPRODUCT(MID(0&amp;feed!E1833,LARGE(INDEX(ISNUMBER(--MID(feed!E1833,ROW($1:$6),1))*
ROW($1:$6),0),ROW($1:$6))+1,1)*10^ROW($1:$6)/10)</f>
        <v>0</v>
      </c>
      <c r="F524" t="str">
        <f>feed!F1833</f>
        <v>Finest of the 19th century</v>
      </c>
      <c r="G524">
        <f>SUMPRODUCT(MID(0&amp;feed!G1833,LARGE(INDEX(ISNUMBER(--MID(feed!G1833,ROW($1:$6),1))*
ROW($1:$6),0),ROW($1:$6))+1,1)*10^ROW($1:$6)/10)</f>
        <v>0</v>
      </c>
      <c r="H524">
        <f>ROUNDDOWN(G524/4, 0)</f>
        <v>0</v>
      </c>
      <c r="I524" t="str">
        <f>feed!H1833</f>
        <v>Standard</v>
      </c>
      <c r="J524">
        <f>SUMPRODUCT(MID(0&amp;feed!I1833,LARGE(INDEX(ISNUMBER(--MID(feed!I1833,ROW($1:$20),1))*
ROW($1:$20),0),ROW($1:$20))+1,1)*10^ROW($1:$20)/10)</f>
        <v>53</v>
      </c>
      <c r="K524">
        <f>SUMPRODUCT(MID(0&amp;feed!L1833,LARGE(INDEX(ISNUMBER(--MID(feed!L1833,ROW($1:$6),1))*
ROW($1:$6),0),ROW($1:$6))+1,1)*10^ROW($1:$6)/10)</f>
        <v>285</v>
      </c>
      <c r="L524">
        <f>SUMPRODUCT(MID(0&amp;feed!T1833,LARGE(INDEX(ISNUMBER(--MID(feed!T1833,ROW($1:$6),1))*
ROW($1:$6),0),ROW($1:$6))+1,1)*10^ROW($1:$6)/10)</f>
        <v>0</v>
      </c>
      <c r="M524" t="str">
        <f>feed!N1833</f>
        <v>Mesoamerica</v>
      </c>
      <c r="N524">
        <f>SUMPRODUCT(MID(0&amp;feed!U1833,LARGE(INDEX(ISNUMBER(--MID(feed!U1833,ROW($1:$6),1))*
ROW($1:$6),0),ROW($1:$6))+1,1)*10^ROW($1:$6)/10)</f>
        <v>0</v>
      </c>
      <c r="O524" t="str">
        <f>feed!O1833</f>
        <v>Untapped</v>
      </c>
      <c r="P524" t="str">
        <f>feed!P1833</f>
        <v>None</v>
      </c>
      <c r="Q524" s="4">
        <f>IFERROR(LEFT(SUMPRODUCT(MID(0&amp;feed!R1833,LARGE(INDEX(ISNUMBER(--MID(feed!R1833,ROW($1:$6),1))*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ROW($1:$6),0),ROW($1:$6))+1,1)*10^ROW($1:$6)/10))-1)*1,TRIM(LEFT(SUMPRODUCT(MID(0&amp;feed!R1833,LARGE(INDEX(ISNUMBER(--MID(feed!R1833,ROW($1:$6),1))*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ROW($1:$6),0),ROW($1:$6))+1,1)*10^ROW($1:$6)/10))-1)))</f>
        <v>1617</v>
      </c>
      <c r="R524" s="5">
        <f>feed!V1833</f>
        <v>0</v>
      </c>
      <c r="S524" t="str">
        <f>feed!S1833</f>
        <v>http://blocgame.com/stats.php?id=55033</v>
      </c>
      <c r="T524" s="5" t="str">
        <f>feed!W1833</f>
        <v>Angelic</v>
      </c>
      <c r="U524" s="5" t="str">
        <f>feed!X1833</f>
        <v>2 Hundred Tons per month</v>
      </c>
      <c r="V524" s="5">
        <f>feed!Y1833</f>
        <v>0</v>
      </c>
    </row>
    <row r="525" spans="1:22" hidden="1" x14ac:dyDescent="0.25">
      <c r="A525" t="str">
        <f>feed!A840</f>
        <v>Huronica</v>
      </c>
      <c r="B525" t="str">
        <f>feed!B840</f>
        <v>hnasr</v>
      </c>
      <c r="C525">
        <f>feed!K840</f>
        <v>0</v>
      </c>
      <c r="D525">
        <f>SUMPRODUCT(MID(0&amp;feed!D840,LARGE(INDEX(ISNUMBER(--MID(feed!D840,ROW($1:$6),1))*
ROW($1:$6),0),ROW($1:$6))+1,1)*10^ROW($1:$6)/10)</f>
        <v>20</v>
      </c>
      <c r="E525">
        <f>SUMPRODUCT(MID(0&amp;feed!E840,LARGE(INDEX(ISNUMBER(--MID(feed!E840,ROW($1:$6),1))*
ROW($1:$6),0),ROW($1:$6))+1,1)*10^ROW($1:$6)/10)</f>
        <v>0</v>
      </c>
      <c r="F525" t="str">
        <f>feed!F840</f>
        <v>Finest of the 19th century</v>
      </c>
      <c r="G525">
        <f>SUMPRODUCT(MID(0&amp;feed!G840,LARGE(INDEX(ISNUMBER(--MID(feed!G840,ROW($1:$6),1))*
ROW($1:$6),0),ROW($1:$6))+1,1)*10^ROW($1:$6)/10)</f>
        <v>0</v>
      </c>
      <c r="H525">
        <f>ROUNDDOWN(G525/4, 0)</f>
        <v>0</v>
      </c>
      <c r="I525" t="str">
        <f>feed!H840</f>
        <v>Standard</v>
      </c>
      <c r="J525">
        <f>SUMPRODUCT(MID(0&amp;feed!I840,LARGE(INDEX(ISNUMBER(--MID(feed!I840,ROW($1:$20),1))*
ROW($1:$20),0),ROW($1:$20))+1,1)*10^ROW($1:$20)/10)</f>
        <v>52</v>
      </c>
      <c r="K525">
        <f>SUMPRODUCT(MID(0&amp;feed!L840,LARGE(INDEX(ISNUMBER(--MID(feed!L840,ROW($1:$6),1))*
ROW($1:$6),0),ROW($1:$6))+1,1)*10^ROW($1:$6)/10)</f>
        <v>320</v>
      </c>
      <c r="L525">
        <f>SUMPRODUCT(MID(0&amp;feed!T840,LARGE(INDEX(ISNUMBER(--MID(feed!T840,ROW($1:$6),1))*
ROW($1:$6),0),ROW($1:$6))+1,1)*10^ROW($1:$6)/10)</f>
        <v>0</v>
      </c>
      <c r="M525" t="str">
        <f>feed!N840</f>
        <v>Mesopotamia</v>
      </c>
      <c r="N525">
        <f>SUMPRODUCT(MID(0&amp;feed!U840,LARGE(INDEX(ISNUMBER(--MID(feed!U840,ROW($1:$6),1))*
ROW($1:$6),0),ROW($1:$6))+1,1)*10^ROW($1:$6)/10)</f>
        <v>0</v>
      </c>
      <c r="O525" t="str">
        <f>feed!O840</f>
        <v>Untapped</v>
      </c>
      <c r="P525" t="str">
        <f>feed!P840</f>
        <v>None</v>
      </c>
      <c r="Q525" s="4">
        <f>IFERROR(LEFT(SUMPRODUCT(MID(0&amp;feed!R840,LARGE(INDEX(ISNUMBER(--MID(feed!R840,ROW($1:$6),1))*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ROW($1:$6),0),ROW($1:$6))+1,1)*10^ROW($1:$6)/10))-1)*1,TRIM(LEFT(SUMPRODUCT(MID(0&amp;feed!R840,LARGE(INDEX(ISNUMBER(--MID(feed!R840,ROW($1:$6),1))*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ROW($1:$6),0),ROW($1:$6))+1,1)*10^ROW($1:$6)/10))-1)))</f>
        <v>2000</v>
      </c>
      <c r="R525" s="5">
        <f>feed!V840</f>
        <v>0</v>
      </c>
      <c r="S525" t="str">
        <f>feed!S840</f>
        <v>http://blocgame.com/stats.php?id=50743</v>
      </c>
      <c r="T525" s="5" t="str">
        <f>feed!W840</f>
        <v>Good</v>
      </c>
      <c r="U525" s="5" t="str">
        <f>feed!X840</f>
        <v>2 Hundred Tons per month</v>
      </c>
      <c r="V525" s="5">
        <f>feed!Y840</f>
        <v>0</v>
      </c>
    </row>
    <row r="526" spans="1:22" hidden="1" x14ac:dyDescent="0.25">
      <c r="A526" t="str">
        <f>feed!A842</f>
        <v>Black Swamp</v>
      </c>
      <c r="B526" t="str">
        <f>feed!B842</f>
        <v>dopes</v>
      </c>
      <c r="C526">
        <f>feed!K842</f>
        <v>0</v>
      </c>
      <c r="D526">
        <f>SUMPRODUCT(MID(0&amp;feed!D842,LARGE(INDEX(ISNUMBER(--MID(feed!D842,ROW($1:$6),1))*
ROW($1:$6),0),ROW($1:$6))+1,1)*10^ROW($1:$6)/10)</f>
        <v>20</v>
      </c>
      <c r="E526">
        <f>SUMPRODUCT(MID(0&amp;feed!E842,LARGE(INDEX(ISNUMBER(--MID(feed!E842,ROW($1:$6),1))*
ROW($1:$6),0),ROW($1:$6))+1,1)*10^ROW($1:$6)/10)</f>
        <v>0</v>
      </c>
      <c r="F526" t="str">
        <f>feed!F842</f>
        <v>Finest of the 19th century</v>
      </c>
      <c r="G526">
        <f>SUMPRODUCT(MID(0&amp;feed!G842,LARGE(INDEX(ISNUMBER(--MID(feed!G842,ROW($1:$6),1))*
ROW($1:$6),0),ROW($1:$6))+1,1)*10^ROW($1:$6)/10)</f>
        <v>0</v>
      </c>
      <c r="H526">
        <f>ROUNDDOWN(G526/4, 0)</f>
        <v>0</v>
      </c>
      <c r="I526" t="str">
        <f>feed!H842</f>
        <v>Standard</v>
      </c>
      <c r="J526">
        <f>SUMPRODUCT(MID(0&amp;feed!I842,LARGE(INDEX(ISNUMBER(--MID(feed!I842,ROW($1:$20),1))*
ROW($1:$20),0),ROW($1:$20))+1,1)*10^ROW($1:$20)/10)</f>
        <v>52</v>
      </c>
      <c r="K526">
        <f>SUMPRODUCT(MID(0&amp;feed!L842,LARGE(INDEX(ISNUMBER(--MID(feed!L842,ROW($1:$6),1))*
ROW($1:$6),0),ROW($1:$6))+1,1)*10^ROW($1:$6)/10)</f>
        <v>320</v>
      </c>
      <c r="L526">
        <f>SUMPRODUCT(MID(0&amp;feed!T842,LARGE(INDEX(ISNUMBER(--MID(feed!T842,ROW($1:$6),1))*
ROW($1:$6),0),ROW($1:$6))+1,1)*10^ROW($1:$6)/10)</f>
        <v>0</v>
      </c>
      <c r="M526" t="str">
        <f>feed!N842</f>
        <v>East Indies</v>
      </c>
      <c r="N526">
        <f>SUMPRODUCT(MID(0&amp;feed!U842,LARGE(INDEX(ISNUMBER(--MID(feed!U842,ROW($1:$6),1))*
ROW($1:$6),0),ROW($1:$6))+1,1)*10^ROW($1:$6)/10)</f>
        <v>0</v>
      </c>
      <c r="O526" t="str">
        <f>feed!O842</f>
        <v>Untapped</v>
      </c>
      <c r="P526" t="str">
        <f>feed!P842</f>
        <v>None</v>
      </c>
      <c r="Q526" s="4">
        <f>IFERROR(LEFT(SUMPRODUCT(MID(0&amp;feed!R842,LARGE(INDEX(ISNUMBER(--MID(feed!R842,ROW($1:$6),1))*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ROW($1:$6),0),ROW($1:$6))+1,1)*10^ROW($1:$6)/10))-1)*1,TRIM(LEFT(SUMPRODUCT(MID(0&amp;feed!R842,LARGE(INDEX(ISNUMBER(--MID(feed!R842,ROW($1:$6),1))*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ROW($1:$6),0),ROW($1:$6))+1,1)*10^ROW($1:$6)/10))-1)))</f>
        <v>2000</v>
      </c>
      <c r="R526" s="5">
        <f>feed!V842</f>
        <v>0</v>
      </c>
      <c r="S526" t="str">
        <f>feed!S842</f>
        <v>http://blocgame.com/stats.php?id=51451</v>
      </c>
      <c r="T526" s="5" t="str">
        <f>feed!W842</f>
        <v>Good</v>
      </c>
      <c r="U526" s="5" t="str">
        <f>feed!X842</f>
        <v>2 Hundred Tons per month</v>
      </c>
      <c r="V526" s="5">
        <f>feed!Y842</f>
        <v>0</v>
      </c>
    </row>
    <row r="527" spans="1:22" hidden="1" x14ac:dyDescent="0.25">
      <c r="A527" t="str">
        <f>feed!A1417</f>
        <v>Uyghuristan</v>
      </c>
      <c r="B527" t="str">
        <f>feed!B1417</f>
        <v>Peng Dehuai</v>
      </c>
      <c r="C527">
        <f>feed!K1417</f>
        <v>0</v>
      </c>
      <c r="D527">
        <f>SUMPRODUCT(MID(0&amp;feed!D1417,LARGE(INDEX(ISNUMBER(--MID(feed!D1417,ROW($1:$6),1))*
ROW($1:$6),0),ROW($1:$6))+1,1)*10^ROW($1:$6)/10)</f>
        <v>22</v>
      </c>
      <c r="E527">
        <f>SUMPRODUCT(MID(0&amp;feed!E1417,LARGE(INDEX(ISNUMBER(--MID(feed!E1417,ROW($1:$6),1))*
ROW($1:$6),0),ROW($1:$6))+1,1)*10^ROW($1:$6)/10)</f>
        <v>0</v>
      </c>
      <c r="F527" t="str">
        <f>feed!F1417</f>
        <v>Finest of the 19th century</v>
      </c>
      <c r="G527">
        <f>SUMPRODUCT(MID(0&amp;feed!G1417,LARGE(INDEX(ISNUMBER(--MID(feed!G1417,ROW($1:$6),1))*
ROW($1:$6),0),ROW($1:$6))+1,1)*10^ROW($1:$6)/10)</f>
        <v>0</v>
      </c>
      <c r="H527">
        <f>ROUNDDOWN(G527/4, 0)</f>
        <v>0</v>
      </c>
      <c r="I527" t="str">
        <f>feed!H1417</f>
        <v>Standard</v>
      </c>
      <c r="J527">
        <f>SUMPRODUCT(MID(0&amp;feed!I1417,LARGE(INDEX(ISNUMBER(--MID(feed!I1417,ROW($1:$20),1))*
ROW($1:$20),0),ROW($1:$20))+1,1)*10^ROW($1:$20)/10)</f>
        <v>52</v>
      </c>
      <c r="K527">
        <f>SUMPRODUCT(MID(0&amp;feed!L1417,LARGE(INDEX(ISNUMBER(--MID(feed!L1417,ROW($1:$6),1))*
ROW($1:$6),0),ROW($1:$6))+1,1)*10^ROW($1:$6)/10)</f>
        <v>310</v>
      </c>
      <c r="L527">
        <f>SUMPRODUCT(MID(0&amp;feed!T1417,LARGE(INDEX(ISNUMBER(--MID(feed!T1417,ROW($1:$6),1))*
ROW($1:$6),0),ROW($1:$6))+1,1)*10^ROW($1:$6)/10)</f>
        <v>0</v>
      </c>
      <c r="M527" t="str">
        <f>feed!N1417</f>
        <v>China</v>
      </c>
      <c r="N527">
        <f>SUMPRODUCT(MID(0&amp;feed!U1417,LARGE(INDEX(ISNUMBER(--MID(feed!U1417,ROW($1:$6),1))*
ROW($1:$6),0),ROW($1:$6))+1,1)*10^ROW($1:$6)/10)</f>
        <v>0</v>
      </c>
      <c r="O527" t="str">
        <f>feed!O1417</f>
        <v>Untapped</v>
      </c>
      <c r="P527" t="str">
        <f>feed!P1417</f>
        <v>None</v>
      </c>
      <c r="Q527" s="4">
        <f>IFERROR(LEFT(SUMPRODUCT(MID(0&amp;feed!R1417,LARGE(INDEX(ISNUMBER(--MID(feed!R1417,ROW($1:$6),1))*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ROW($1:$6),0),ROW($1:$6))+1,1)*10^ROW($1:$6)/10))-1)*1,TRIM(LEFT(SUMPRODUCT(MID(0&amp;feed!R1417,LARGE(INDEX(ISNUMBER(--MID(feed!R1417,ROW($1:$6),1))*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ROW($1:$6),0),ROW($1:$6))+1,1)*10^ROW($1:$6)/10))-1)))</f>
        <v>2000</v>
      </c>
      <c r="R527" s="5">
        <f>feed!V1417</f>
        <v>0</v>
      </c>
      <c r="S527" t="str">
        <f>feed!S1417</f>
        <v>http://blocgame.com/stats.php?id=63215</v>
      </c>
      <c r="T527" s="5" t="str">
        <f>feed!W1417</f>
        <v>Good</v>
      </c>
      <c r="U527" s="5" t="str">
        <f>feed!X1417</f>
        <v>2 Hundred Tons per month</v>
      </c>
      <c r="V527" s="5">
        <f>feed!Y1417</f>
        <v>0</v>
      </c>
    </row>
    <row r="528" spans="1:22" hidden="1" x14ac:dyDescent="0.25">
      <c r="A528" t="str">
        <f>feed!A884</f>
        <v>LGX</v>
      </c>
      <c r="B528" t="str">
        <f>feed!B884</f>
        <v>M1ck</v>
      </c>
      <c r="C528">
        <f>feed!K884</f>
        <v>0</v>
      </c>
      <c r="D528">
        <f>SUMPRODUCT(MID(0&amp;feed!D884,LARGE(INDEX(ISNUMBER(--MID(feed!D884,ROW($1:$6),1))*
ROW($1:$6),0),ROW($1:$6))+1,1)*10^ROW($1:$6)/10)</f>
        <v>13</v>
      </c>
      <c r="E528">
        <f>SUMPRODUCT(MID(0&amp;feed!E884,LARGE(INDEX(ISNUMBER(--MID(feed!E884,ROW($1:$6),1))*
ROW($1:$6),0),ROW($1:$6))+1,1)*10^ROW($1:$6)/10)</f>
        <v>0</v>
      </c>
      <c r="F528" t="str">
        <f>feed!F884</f>
        <v>Finest of the 19th century</v>
      </c>
      <c r="G528">
        <f>SUMPRODUCT(MID(0&amp;feed!G884,LARGE(INDEX(ISNUMBER(--MID(feed!G884,ROW($1:$6),1))*
ROW($1:$6),0),ROW($1:$6))+1,1)*10^ROW($1:$6)/10)</f>
        <v>0</v>
      </c>
      <c r="H528">
        <f>ROUNDDOWN(G528/4, 0)</f>
        <v>0</v>
      </c>
      <c r="I528" t="str">
        <f>feed!H884</f>
        <v>Standard</v>
      </c>
      <c r="J528">
        <f>SUMPRODUCT(MID(0&amp;feed!I884,LARGE(INDEX(ISNUMBER(--MID(feed!I884,ROW($1:$20),1))*
ROW($1:$20),0),ROW($1:$20))+1,1)*10^ROW($1:$20)/10)</f>
        <v>52</v>
      </c>
      <c r="K528">
        <f>SUMPRODUCT(MID(0&amp;feed!L884,LARGE(INDEX(ISNUMBER(--MID(feed!L884,ROW($1:$6),1))*
ROW($1:$6),0),ROW($1:$6))+1,1)*10^ROW($1:$6)/10)</f>
        <v>320</v>
      </c>
      <c r="L528">
        <f>SUMPRODUCT(MID(0&amp;feed!T884,LARGE(INDEX(ISNUMBER(--MID(feed!T884,ROW($1:$6),1))*
ROW($1:$6),0),ROW($1:$6))+1,1)*10^ROW($1:$6)/10)</f>
        <v>0</v>
      </c>
      <c r="M528" t="str">
        <f>feed!N884</f>
        <v>Arabia</v>
      </c>
      <c r="N528">
        <f>SUMPRODUCT(MID(0&amp;feed!U884,LARGE(INDEX(ISNUMBER(--MID(feed!U884,ROW($1:$6),1))*
ROW($1:$6),0),ROW($1:$6))+1,1)*10^ROW($1:$6)/10)</f>
        <v>0</v>
      </c>
      <c r="O528" t="str">
        <f>feed!O884</f>
        <v>Untapped</v>
      </c>
      <c r="P528" t="str">
        <f>feed!P884</f>
        <v>None</v>
      </c>
      <c r="Q528" s="4">
        <f>IFERROR(LEFT(SUMPRODUCT(MID(0&amp;feed!R884,LARGE(INDEX(ISNUMBER(--MID(feed!R884,ROW($1:$6),1))*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ROW($1:$6),0),ROW($1:$6))+1,1)*10^ROW($1:$6)/10))-1)*1,TRIM(LEFT(SUMPRODUCT(MID(0&amp;feed!R884,LARGE(INDEX(ISNUMBER(--MID(feed!R884,ROW($1:$6),1))*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ROW($1:$6),0),ROW($1:$6))+1,1)*10^ROW($1:$6)/10))-1)))</f>
        <v>1980</v>
      </c>
      <c r="R528" s="5">
        <f>feed!V884</f>
        <v>0</v>
      </c>
      <c r="S528" t="str">
        <f>feed!S884</f>
        <v>http://blocgame.com/stats.php?id=63214</v>
      </c>
      <c r="T528" s="5" t="str">
        <f>feed!W884</f>
        <v>Good</v>
      </c>
      <c r="U528" s="5" t="str">
        <f>feed!X884</f>
        <v>2 Hundred Tons per month</v>
      </c>
      <c r="V528" s="5">
        <f>feed!Y884</f>
        <v>0</v>
      </c>
    </row>
    <row r="529" spans="1:22" hidden="1" x14ac:dyDescent="0.25">
      <c r="A529" t="str">
        <f>feed!A888</f>
        <v>Trumpia</v>
      </c>
      <c r="B529" t="str">
        <f>feed!B888</f>
        <v>distortedlines</v>
      </c>
      <c r="C529">
        <f>feed!K888</f>
        <v>0</v>
      </c>
      <c r="D529">
        <f>SUMPRODUCT(MID(0&amp;feed!D888,LARGE(INDEX(ISNUMBER(--MID(feed!D888,ROW($1:$6),1))*
ROW($1:$6),0),ROW($1:$6))+1,1)*10^ROW($1:$6)/10)</f>
        <v>20</v>
      </c>
      <c r="E529">
        <f>SUMPRODUCT(MID(0&amp;feed!E888,LARGE(INDEX(ISNUMBER(--MID(feed!E888,ROW($1:$6),1))*
ROW($1:$6),0),ROW($1:$6))+1,1)*10^ROW($1:$6)/10)</f>
        <v>0</v>
      </c>
      <c r="F529" t="str">
        <f>feed!F888</f>
        <v>Finest of the 19th century</v>
      </c>
      <c r="G529">
        <f>SUMPRODUCT(MID(0&amp;feed!G888,LARGE(INDEX(ISNUMBER(--MID(feed!G888,ROW($1:$6),1))*
ROW($1:$6),0),ROW($1:$6))+1,1)*10^ROW($1:$6)/10)</f>
        <v>0</v>
      </c>
      <c r="H529">
        <f>ROUNDDOWN(G529/4, 0)</f>
        <v>0</v>
      </c>
      <c r="I529" t="str">
        <f>feed!H888</f>
        <v>Standard</v>
      </c>
      <c r="J529">
        <f>SUMPRODUCT(MID(0&amp;feed!I888,LARGE(INDEX(ISNUMBER(--MID(feed!I888,ROW($1:$20),1))*
ROW($1:$20),0),ROW($1:$20))+1,1)*10^ROW($1:$20)/10)</f>
        <v>51</v>
      </c>
      <c r="K529">
        <f>SUMPRODUCT(MID(0&amp;feed!L888,LARGE(INDEX(ISNUMBER(--MID(feed!L888,ROW($1:$6),1))*
ROW($1:$6),0),ROW($1:$6))+1,1)*10^ROW($1:$6)/10)</f>
        <v>325</v>
      </c>
      <c r="L529">
        <f>SUMPRODUCT(MID(0&amp;feed!T888,LARGE(INDEX(ISNUMBER(--MID(feed!T888,ROW($1:$6),1))*
ROW($1:$6),0),ROW($1:$6))+1,1)*10^ROW($1:$6)/10)</f>
        <v>0</v>
      </c>
      <c r="M529" t="str">
        <f>feed!N888</f>
        <v>Arabia</v>
      </c>
      <c r="N529">
        <f>SUMPRODUCT(MID(0&amp;feed!U888,LARGE(INDEX(ISNUMBER(--MID(feed!U888,ROW($1:$6),1))*
ROW($1:$6),0),ROW($1:$6))+1,1)*10^ROW($1:$6)/10)</f>
        <v>0</v>
      </c>
      <c r="O529" t="str">
        <f>feed!O888</f>
        <v>Untapped</v>
      </c>
      <c r="P529" t="str">
        <f>feed!P888</f>
        <v>None</v>
      </c>
      <c r="Q529" s="4">
        <f>IFERROR(LEFT(SUMPRODUCT(MID(0&amp;feed!R888,LARGE(INDEX(ISNUMBER(--MID(feed!R888,ROW($1:$6),1))*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ROW($1:$6),0),ROW($1:$6))+1,1)*10^ROW($1:$6)/10))-1)*1,TRIM(LEFT(SUMPRODUCT(MID(0&amp;feed!R888,LARGE(INDEX(ISNUMBER(--MID(feed!R888,ROW($1:$6),1))*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ROW($1:$6),0),ROW($1:$6))+1,1)*10^ROW($1:$6)/10))-1)))</f>
        <v>2000</v>
      </c>
      <c r="R529" s="5">
        <f>feed!V888</f>
        <v>0</v>
      </c>
      <c r="S529" t="str">
        <f>feed!S888</f>
        <v>http://blocgame.com/stats.php?id=63226</v>
      </c>
      <c r="T529" s="5" t="str">
        <f>feed!W888</f>
        <v>Nice</v>
      </c>
      <c r="U529" s="5" t="str">
        <f>feed!X888</f>
        <v>2 Hundred Tons per month</v>
      </c>
      <c r="V529" s="5">
        <f>feed!Y888</f>
        <v>0</v>
      </c>
    </row>
    <row r="530" spans="1:22" hidden="1" x14ac:dyDescent="0.25">
      <c r="A530" t="str">
        <f>feed!A892</f>
        <v>Buttswana</v>
      </c>
      <c r="B530" t="str">
        <f>feed!B892</f>
        <v>ricutza</v>
      </c>
      <c r="C530">
        <f>feed!K892</f>
        <v>0</v>
      </c>
      <c r="D530">
        <f>SUMPRODUCT(MID(0&amp;feed!D892,LARGE(INDEX(ISNUMBER(--MID(feed!D892,ROW($1:$6),1))*
ROW($1:$6),0),ROW($1:$6))+1,1)*10^ROW($1:$6)/10)</f>
        <v>20</v>
      </c>
      <c r="E530">
        <f>SUMPRODUCT(MID(0&amp;feed!E892,LARGE(INDEX(ISNUMBER(--MID(feed!E892,ROW($1:$6),1))*
ROW($1:$6),0),ROW($1:$6))+1,1)*10^ROW($1:$6)/10)</f>
        <v>0</v>
      </c>
      <c r="F530" t="str">
        <f>feed!F892</f>
        <v>Finest of the 19th century</v>
      </c>
      <c r="G530">
        <f>SUMPRODUCT(MID(0&amp;feed!G892,LARGE(INDEX(ISNUMBER(--MID(feed!G892,ROW($1:$6),1))*
ROW($1:$6),0),ROW($1:$6))+1,1)*10^ROW($1:$6)/10)</f>
        <v>0</v>
      </c>
      <c r="H530">
        <f>ROUNDDOWN(G530/4, 0)</f>
        <v>0</v>
      </c>
      <c r="I530" t="str">
        <f>feed!H892</f>
        <v>Standard</v>
      </c>
      <c r="J530">
        <f>SUMPRODUCT(MID(0&amp;feed!I892,LARGE(INDEX(ISNUMBER(--MID(feed!I892,ROW($1:$20),1))*
ROW($1:$20),0),ROW($1:$20))+1,1)*10^ROW($1:$20)/10)</f>
        <v>51</v>
      </c>
      <c r="K530">
        <f>SUMPRODUCT(MID(0&amp;feed!L892,LARGE(INDEX(ISNUMBER(--MID(feed!L892,ROW($1:$6),1))*
ROW($1:$6),0),ROW($1:$6))+1,1)*10^ROW($1:$6)/10)</f>
        <v>325</v>
      </c>
      <c r="L530">
        <f>SUMPRODUCT(MID(0&amp;feed!T892,LARGE(INDEX(ISNUMBER(--MID(feed!T892,ROW($1:$6),1))*
ROW($1:$6),0),ROW($1:$6))+1,1)*10^ROW($1:$6)/10)</f>
        <v>0</v>
      </c>
      <c r="M530" t="str">
        <f>feed!N892</f>
        <v>Southern Africa</v>
      </c>
      <c r="N530">
        <f>SUMPRODUCT(MID(0&amp;feed!U892,LARGE(INDEX(ISNUMBER(--MID(feed!U892,ROW($1:$6),1))*
ROW($1:$6),0),ROW($1:$6))+1,1)*10^ROW($1:$6)/10)</f>
        <v>0</v>
      </c>
      <c r="O530" t="str">
        <f>feed!O892</f>
        <v>Untapped</v>
      </c>
      <c r="P530" t="str">
        <f>feed!P892</f>
        <v>None</v>
      </c>
      <c r="Q530" s="4">
        <f>IFERROR(LEFT(SUMPRODUCT(MID(0&amp;feed!R892,LARGE(INDEX(ISNUMBER(--MID(feed!R892,ROW($1:$6),1))*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ROW($1:$6),0),ROW($1:$6))+1,1)*10^ROW($1:$6)/10))-1)*1,TRIM(LEFT(SUMPRODUCT(MID(0&amp;feed!R892,LARGE(INDEX(ISNUMBER(--MID(feed!R892,ROW($1:$6),1))*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ROW($1:$6),0),ROW($1:$6))+1,1)*10^ROW($1:$6)/10))-1)))</f>
        <v>2000</v>
      </c>
      <c r="R530" s="5">
        <f>feed!V892</f>
        <v>0</v>
      </c>
      <c r="S530" t="str">
        <f>feed!S892</f>
        <v>http://blocgame.com/stats.php?id=63236</v>
      </c>
      <c r="T530" s="5" t="str">
        <f>feed!W892</f>
        <v>Nice</v>
      </c>
      <c r="U530" s="5" t="str">
        <f>feed!X892</f>
        <v>2 Hundred Tons per month</v>
      </c>
      <c r="V530" s="5">
        <f>feed!Y892</f>
        <v>0</v>
      </c>
    </row>
    <row r="531" spans="1:22" hidden="1" x14ac:dyDescent="0.25">
      <c r="A531" t="str">
        <f>feed!A1650</f>
        <v>Divinity</v>
      </c>
      <c r="B531" t="str">
        <f>feed!B1650</f>
        <v>Divinity</v>
      </c>
      <c r="C531">
        <f>feed!K1650</f>
        <v>0</v>
      </c>
      <c r="D531">
        <f>SUMPRODUCT(MID(0&amp;feed!D1650,LARGE(INDEX(ISNUMBER(--MID(feed!D1650,ROW($1:$6),1))*
ROW($1:$6),0),ROW($1:$6))+1,1)*10^ROW($1:$6)/10)</f>
        <v>9</v>
      </c>
      <c r="E531">
        <f>SUMPRODUCT(MID(0&amp;feed!E1650,LARGE(INDEX(ISNUMBER(--MID(feed!E1650,ROW($1:$6),1))*
ROW($1:$6),0),ROW($1:$6))+1,1)*10^ROW($1:$6)/10)</f>
        <v>0</v>
      </c>
      <c r="F531" t="str">
        <f>feed!F1650</f>
        <v>First World War surplus</v>
      </c>
      <c r="G531">
        <f>SUMPRODUCT(MID(0&amp;feed!G1650,LARGE(INDEX(ISNUMBER(--MID(feed!G1650,ROW($1:$6),1))*
ROW($1:$6),0),ROW($1:$6))+1,1)*10^ROW($1:$6)/10)</f>
        <v>0</v>
      </c>
      <c r="H531">
        <f>ROUNDDOWN(G531/4, 0)</f>
        <v>0</v>
      </c>
      <c r="I531" t="str">
        <f>feed!H1650</f>
        <v>Good</v>
      </c>
      <c r="J531">
        <f>SUMPRODUCT(MID(0&amp;feed!I1650,LARGE(INDEX(ISNUMBER(--MID(feed!I1650,ROW($1:$20),1))*
ROW($1:$20),0),ROW($1:$20))+1,1)*10^ROW($1:$20)/10)</f>
        <v>51</v>
      </c>
      <c r="K531">
        <f>SUMPRODUCT(MID(0&amp;feed!L1650,LARGE(INDEX(ISNUMBER(--MID(feed!L1650,ROW($1:$6),1))*
ROW($1:$6),0),ROW($1:$6))+1,1)*10^ROW($1:$6)/10)</f>
        <v>302</v>
      </c>
      <c r="L531">
        <f>SUMPRODUCT(MID(0&amp;feed!T1650,LARGE(INDEX(ISNUMBER(--MID(feed!T1650,ROW($1:$6),1))*
ROW($1:$6),0),ROW($1:$6))+1,1)*10^ROW($1:$6)/10)</f>
        <v>0</v>
      </c>
      <c r="M531" t="str">
        <f>feed!N1650</f>
        <v>Mesoamerica</v>
      </c>
      <c r="N531">
        <f>SUMPRODUCT(MID(0&amp;feed!U1650,LARGE(INDEX(ISNUMBER(--MID(feed!U1650,ROW($1:$6),1))*
ROW($1:$6),0),ROW($1:$6))+1,1)*10^ROW($1:$6)/10)</f>
        <v>0</v>
      </c>
      <c r="O531" t="str">
        <f>feed!O1650</f>
        <v>Untapped</v>
      </c>
      <c r="P531" t="str">
        <f>feed!P1650</f>
        <v>None</v>
      </c>
      <c r="Q531" s="4">
        <f>IFERROR(LEFT(SUMPRODUCT(MID(0&amp;feed!R1650,LARGE(INDEX(ISNUMBER(--MID(feed!R1650,ROW($1:$6),1))*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ROW($1:$6),0),ROW($1:$6))+1,1)*10^ROW($1:$6)/10))-1)*1,TRIM(LEFT(SUMPRODUCT(MID(0&amp;feed!R1650,LARGE(INDEX(ISNUMBER(--MID(feed!R1650,ROW($1:$6),1))*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ROW($1:$6),0),ROW($1:$6))+1,1)*10^ROW($1:$6)/10))-1)))</f>
        <v>1633</v>
      </c>
      <c r="R531" s="5">
        <f>feed!V1650</f>
        <v>0</v>
      </c>
      <c r="S531" t="str">
        <f>feed!S1650</f>
        <v>http://blocgame.com/stats.php?id=63150</v>
      </c>
      <c r="T531" s="5" t="str">
        <f>feed!W1650</f>
        <v>Questionable</v>
      </c>
      <c r="U531" s="5" t="str">
        <f>feed!X1650</f>
        <v>2 Hundred Tons per month</v>
      </c>
      <c r="V531" s="5">
        <f>feed!Y1650</f>
        <v>0</v>
      </c>
    </row>
    <row r="532" spans="1:22" hidden="1" x14ac:dyDescent="0.25">
      <c r="A532" t="str">
        <f>feed!A854</f>
        <v>Desmaia</v>
      </c>
      <c r="B532" t="str">
        <f>feed!B854</f>
        <v>Jneu333</v>
      </c>
      <c r="C532">
        <f>feed!K854</f>
        <v>0</v>
      </c>
      <c r="D532">
        <f>SUMPRODUCT(MID(0&amp;feed!D854,LARGE(INDEX(ISNUMBER(--MID(feed!D854,ROW($1:$6),1))*
ROW($1:$6),0),ROW($1:$6))+1,1)*10^ROW($1:$6)/10)</f>
        <v>20</v>
      </c>
      <c r="E532">
        <f>SUMPRODUCT(MID(0&amp;feed!E854,LARGE(INDEX(ISNUMBER(--MID(feed!E854,ROW($1:$6),1))*
ROW($1:$6),0),ROW($1:$6))+1,1)*10^ROW($1:$6)/10)</f>
        <v>0</v>
      </c>
      <c r="F532" t="str">
        <f>feed!F854</f>
        <v>Finest of the 19th century</v>
      </c>
      <c r="G532">
        <f>SUMPRODUCT(MID(0&amp;feed!G854,LARGE(INDEX(ISNUMBER(--MID(feed!G854,ROW($1:$6),1))*
ROW($1:$6),0),ROW($1:$6))+1,1)*10^ROW($1:$6)/10)</f>
        <v>0</v>
      </c>
      <c r="H532">
        <f>ROUNDDOWN(G532/4, 0)</f>
        <v>0</v>
      </c>
      <c r="I532" t="str">
        <f>feed!H854</f>
        <v>Standard</v>
      </c>
      <c r="J532">
        <f>SUMPRODUCT(MID(0&amp;feed!I854,LARGE(INDEX(ISNUMBER(--MID(feed!I854,ROW($1:$20),1))*
ROW($1:$20),0),ROW($1:$20))+1,1)*10^ROW($1:$20)/10)</f>
        <v>50</v>
      </c>
      <c r="K532">
        <f>SUMPRODUCT(MID(0&amp;feed!L854,LARGE(INDEX(ISNUMBER(--MID(feed!L854,ROW($1:$6),1))*
ROW($1:$6),0),ROW($1:$6))+1,1)*10^ROW($1:$6)/10)</f>
        <v>320</v>
      </c>
      <c r="L532">
        <f>SUMPRODUCT(MID(0&amp;feed!T854,LARGE(INDEX(ISNUMBER(--MID(feed!T854,ROW($1:$6),1))*
ROW($1:$6),0),ROW($1:$6))+1,1)*10^ROW($1:$6)/10)</f>
        <v>0</v>
      </c>
      <c r="M532" t="str">
        <f>feed!N854</f>
        <v>Pacific Rim</v>
      </c>
      <c r="N532">
        <f>SUMPRODUCT(MID(0&amp;feed!U854,LARGE(INDEX(ISNUMBER(--MID(feed!U854,ROW($1:$6),1))*
ROW($1:$6),0),ROW($1:$6))+1,1)*10^ROW($1:$6)/10)</f>
        <v>0</v>
      </c>
      <c r="O532" t="str">
        <f>feed!O854</f>
        <v>Untapped</v>
      </c>
      <c r="P532" t="str">
        <f>feed!P854</f>
        <v>None</v>
      </c>
      <c r="Q532" s="4">
        <f>IFERROR(LEFT(SUMPRODUCT(MID(0&amp;feed!R854,LARGE(INDEX(ISNUMBER(--MID(feed!R854,ROW($1:$6),1))*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ROW($1:$6),0),ROW($1:$6))+1,1)*10^ROW($1:$6)/10))-1)*1,TRIM(LEFT(SUMPRODUCT(MID(0&amp;feed!R854,LARGE(INDEX(ISNUMBER(--MID(feed!R854,ROW($1:$6),1))*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ROW($1:$6),0),ROW($1:$6))+1,1)*10^ROW($1:$6)/10))-1)))</f>
        <v>2000</v>
      </c>
      <c r="R532" s="5">
        <f>feed!V854</f>
        <v>0</v>
      </c>
      <c r="S532" t="str">
        <f>feed!S854</f>
        <v>http://blocgame.com/stats.php?id=57035</v>
      </c>
      <c r="T532" s="5" t="str">
        <f>feed!W854</f>
        <v>Good</v>
      </c>
      <c r="U532" s="5" t="str">
        <f>feed!X854</f>
        <v>2 Hundred Tons per month</v>
      </c>
      <c r="V532" s="5">
        <f>feed!Y854</f>
        <v>0</v>
      </c>
    </row>
    <row r="533" spans="1:22" hidden="1" x14ac:dyDescent="0.25">
      <c r="A533" t="str">
        <f>feed!A885</f>
        <v>Winchester</v>
      </c>
      <c r="B533" t="str">
        <f>feed!B885</f>
        <v>CENSORED</v>
      </c>
      <c r="C533">
        <f>feed!K885</f>
        <v>0</v>
      </c>
      <c r="D533">
        <f>SUMPRODUCT(MID(0&amp;feed!D885,LARGE(INDEX(ISNUMBER(--MID(feed!D885,ROW($1:$6),1))*
ROW($1:$6),0),ROW($1:$6))+1,1)*10^ROW($1:$6)/10)</f>
        <v>20</v>
      </c>
      <c r="E533">
        <f>SUMPRODUCT(MID(0&amp;feed!E885,LARGE(INDEX(ISNUMBER(--MID(feed!E885,ROW($1:$6),1))*
ROW($1:$6),0),ROW($1:$6))+1,1)*10^ROW($1:$6)/10)</f>
        <v>0</v>
      </c>
      <c r="F533" t="str">
        <f>feed!F885</f>
        <v>Finest of the 19th century</v>
      </c>
      <c r="G533">
        <f>SUMPRODUCT(MID(0&amp;feed!G885,LARGE(INDEX(ISNUMBER(--MID(feed!G885,ROW($1:$6),1))*
ROW($1:$6),0),ROW($1:$6))+1,1)*10^ROW($1:$6)/10)</f>
        <v>0</v>
      </c>
      <c r="H533">
        <f>ROUNDDOWN(G533/4, 0)</f>
        <v>0</v>
      </c>
      <c r="I533" t="str">
        <f>feed!H885</f>
        <v>Standard</v>
      </c>
      <c r="J533">
        <f>SUMPRODUCT(MID(0&amp;feed!I885,LARGE(INDEX(ISNUMBER(--MID(feed!I885,ROW($1:$20),1))*
ROW($1:$20),0),ROW($1:$20))+1,1)*10^ROW($1:$20)/10)</f>
        <v>50</v>
      </c>
      <c r="K533">
        <f>SUMPRODUCT(MID(0&amp;feed!L885,LARGE(INDEX(ISNUMBER(--MID(feed!L885,ROW($1:$6),1))*
ROW($1:$6),0),ROW($1:$6))+1,1)*10^ROW($1:$6)/10)</f>
        <v>320</v>
      </c>
      <c r="L533">
        <f>SUMPRODUCT(MID(0&amp;feed!T885,LARGE(INDEX(ISNUMBER(--MID(feed!T885,ROW($1:$6),1))*
ROW($1:$6),0),ROW($1:$6))+1,1)*10^ROW($1:$6)/10)</f>
        <v>0</v>
      </c>
      <c r="M533" t="str">
        <f>feed!N885</f>
        <v>Caribbean</v>
      </c>
      <c r="N533">
        <f>SUMPRODUCT(MID(0&amp;feed!U885,LARGE(INDEX(ISNUMBER(--MID(feed!U885,ROW($1:$6),1))*
ROW($1:$6),0),ROW($1:$6))+1,1)*10^ROW($1:$6)/10)</f>
        <v>0</v>
      </c>
      <c r="O533" t="str">
        <f>feed!O885</f>
        <v>Untapped</v>
      </c>
      <c r="P533" t="str">
        <f>feed!P885</f>
        <v>None</v>
      </c>
      <c r="Q533" s="4">
        <f>IFERROR(LEFT(SUMPRODUCT(MID(0&amp;feed!R885,LARGE(INDEX(ISNUMBER(--MID(feed!R885,ROW($1:$6),1))*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ROW($1:$6),0),ROW($1:$6))+1,1)*10^ROW($1:$6)/10))-1)*1,TRIM(LEFT(SUMPRODUCT(MID(0&amp;feed!R885,LARGE(INDEX(ISNUMBER(--MID(feed!R885,ROW($1:$6),1))*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ROW($1:$6),0),ROW($1:$6))+1,1)*10^ROW($1:$6)/10))-1)))</f>
        <v>2000</v>
      </c>
      <c r="R533" s="5">
        <f>feed!V885</f>
        <v>0</v>
      </c>
      <c r="S533" t="str">
        <f>feed!S885</f>
        <v>http://blocgame.com/stats.php?id=63221</v>
      </c>
      <c r="T533" s="5" t="str">
        <f>feed!W885</f>
        <v>Good</v>
      </c>
      <c r="U533" s="5" t="str">
        <f>feed!X885</f>
        <v>2 Hundred Tons per month</v>
      </c>
      <c r="V533" s="5">
        <f>feed!Y885</f>
        <v>0</v>
      </c>
    </row>
    <row r="534" spans="1:22" hidden="1" x14ac:dyDescent="0.25">
      <c r="A534" t="str">
        <f>feed!A891</f>
        <v>Alabamistan</v>
      </c>
      <c r="B534" t="str">
        <f>feed!B891</f>
        <v>Robert Bentley</v>
      </c>
      <c r="C534">
        <f>feed!K891</f>
        <v>0</v>
      </c>
      <c r="D534">
        <f>SUMPRODUCT(MID(0&amp;feed!D891,LARGE(INDEX(ISNUMBER(--MID(feed!D891,ROW($1:$6),1))*
ROW($1:$6),0),ROW($1:$6))+1,1)*10^ROW($1:$6)/10)</f>
        <v>25</v>
      </c>
      <c r="E534">
        <f>SUMPRODUCT(MID(0&amp;feed!E891,LARGE(INDEX(ISNUMBER(--MID(feed!E891,ROW($1:$6),1))*
ROW($1:$6),0),ROW($1:$6))+1,1)*10^ROW($1:$6)/10)</f>
        <v>0</v>
      </c>
      <c r="F534" t="str">
        <f>feed!F891</f>
        <v>First World War surplus</v>
      </c>
      <c r="G534">
        <f>SUMPRODUCT(MID(0&amp;feed!G891,LARGE(INDEX(ISNUMBER(--MID(feed!G891,ROW($1:$6),1))*
ROW($1:$6),0),ROW($1:$6))+1,1)*10^ROW($1:$6)/10)</f>
        <v>0</v>
      </c>
      <c r="H534">
        <f>ROUNDDOWN(G534/4, 0)</f>
        <v>0</v>
      </c>
      <c r="I534" t="str">
        <f>feed!H891</f>
        <v>Elite</v>
      </c>
      <c r="J534">
        <f>SUMPRODUCT(MID(0&amp;feed!I891,LARGE(INDEX(ISNUMBER(--MID(feed!I891,ROW($1:$20),1))*
ROW($1:$20),0),ROW($1:$20))+1,1)*10^ROW($1:$20)/10)</f>
        <v>50</v>
      </c>
      <c r="K534">
        <f>SUMPRODUCT(MID(0&amp;feed!L891,LARGE(INDEX(ISNUMBER(--MID(feed!L891,ROW($1:$6),1))*
ROW($1:$6),0),ROW($1:$6))+1,1)*10^ROW($1:$6)/10)</f>
        <v>320</v>
      </c>
      <c r="L534">
        <f>SUMPRODUCT(MID(0&amp;feed!T891,LARGE(INDEX(ISNUMBER(--MID(feed!T891,ROW($1:$6),1))*
ROW($1:$6),0),ROW($1:$6))+1,1)*10^ROW($1:$6)/10)</f>
        <v>0</v>
      </c>
      <c r="M534" t="str">
        <f>feed!N891</f>
        <v>Caribbean</v>
      </c>
      <c r="N534">
        <f>SUMPRODUCT(MID(0&amp;feed!U891,LARGE(INDEX(ISNUMBER(--MID(feed!U891,ROW($1:$6),1))*
ROW($1:$6),0),ROW($1:$6))+1,1)*10^ROW($1:$6)/10)</f>
        <v>0</v>
      </c>
      <c r="O534" t="str">
        <f>feed!O891</f>
        <v>Untapped</v>
      </c>
      <c r="P534" t="str">
        <f>feed!P891</f>
        <v>None</v>
      </c>
      <c r="Q534" s="4">
        <f>IFERROR(LEFT(SUMPRODUCT(MID(0&amp;feed!R891,LARGE(INDEX(ISNUMBER(--MID(feed!R891,ROW($1:$6),1))*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ROW($1:$6),0),ROW($1:$6))+1,1)*10^ROW($1:$6)/10))-1)*1,TRIM(LEFT(SUMPRODUCT(MID(0&amp;feed!R891,LARGE(INDEX(ISNUMBER(--MID(feed!R891,ROW($1:$6),1))*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ROW($1:$6),0),ROW($1:$6))+1,1)*10^ROW($1:$6)/10))-1)))</f>
        <v>2000</v>
      </c>
      <c r="R534" s="5">
        <f>feed!V891</f>
        <v>0</v>
      </c>
      <c r="S534" t="str">
        <f>feed!S891</f>
        <v>http://blocgame.com/stats.php?id=63234</v>
      </c>
      <c r="T534" s="5" t="str">
        <f>feed!W891</f>
        <v>Good</v>
      </c>
      <c r="U534" s="5" t="str">
        <f>feed!X891</f>
        <v>2 Hundred Tons per month</v>
      </c>
      <c r="V534" s="5">
        <f>feed!Y891</f>
        <v>0</v>
      </c>
    </row>
    <row r="535" spans="1:22" hidden="1" x14ac:dyDescent="0.25">
      <c r="A535" t="str">
        <f>feed!A893</f>
        <v>Calisto</v>
      </c>
      <c r="B535" t="str">
        <f>feed!B893</f>
        <v>picklehater77</v>
      </c>
      <c r="C535">
        <f>feed!K893</f>
        <v>0</v>
      </c>
      <c r="D535">
        <f>SUMPRODUCT(MID(0&amp;feed!D893,LARGE(INDEX(ISNUMBER(--MID(feed!D893,ROW($1:$6),1))*
ROW($1:$6),0),ROW($1:$6))+1,1)*10^ROW($1:$6)/10)</f>
        <v>20</v>
      </c>
      <c r="E535">
        <f>SUMPRODUCT(MID(0&amp;feed!E893,LARGE(INDEX(ISNUMBER(--MID(feed!E893,ROW($1:$6),1))*
ROW($1:$6),0),ROW($1:$6))+1,1)*10^ROW($1:$6)/10)</f>
        <v>0</v>
      </c>
      <c r="F535" t="str">
        <f>feed!F893</f>
        <v>Finest of the 19th century</v>
      </c>
      <c r="G535">
        <f>SUMPRODUCT(MID(0&amp;feed!G893,LARGE(INDEX(ISNUMBER(--MID(feed!G893,ROW($1:$6),1))*
ROW($1:$6),0),ROW($1:$6))+1,1)*10^ROW($1:$6)/10)</f>
        <v>0</v>
      </c>
      <c r="H535">
        <f>ROUNDDOWN(G535/4, 0)</f>
        <v>0</v>
      </c>
      <c r="I535" t="str">
        <f>feed!H893</f>
        <v>Standard</v>
      </c>
      <c r="J535">
        <f>SUMPRODUCT(MID(0&amp;feed!I893,LARGE(INDEX(ISNUMBER(--MID(feed!I893,ROW($1:$20),1))*
ROW($1:$20),0),ROW($1:$20))+1,1)*10^ROW($1:$20)/10)</f>
        <v>50</v>
      </c>
      <c r="K535">
        <f>SUMPRODUCT(MID(0&amp;feed!L893,LARGE(INDEX(ISNUMBER(--MID(feed!L893,ROW($1:$6),1))*
ROW($1:$6),0),ROW($1:$6))+1,1)*10^ROW($1:$6)/10)</f>
        <v>320</v>
      </c>
      <c r="L535">
        <f>SUMPRODUCT(MID(0&amp;feed!T893,LARGE(INDEX(ISNUMBER(--MID(feed!T893,ROW($1:$6),1))*
ROW($1:$6),0),ROW($1:$6))+1,1)*10^ROW($1:$6)/10)</f>
        <v>0</v>
      </c>
      <c r="M535" t="str">
        <f>feed!N893</f>
        <v>Egypt</v>
      </c>
      <c r="N535">
        <f>SUMPRODUCT(MID(0&amp;feed!U893,LARGE(INDEX(ISNUMBER(--MID(feed!U893,ROW($1:$6),1))*
ROW($1:$6),0),ROW($1:$6))+1,1)*10^ROW($1:$6)/10)</f>
        <v>0</v>
      </c>
      <c r="O535" t="str">
        <f>feed!O893</f>
        <v>Untapped</v>
      </c>
      <c r="P535" t="str">
        <f>feed!P893</f>
        <v>None</v>
      </c>
      <c r="Q535" s="4">
        <f>IFERROR(LEFT(SUMPRODUCT(MID(0&amp;feed!R893,LARGE(INDEX(ISNUMBER(--MID(feed!R893,ROW($1:$6),1))*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ROW($1:$6),0),ROW($1:$6))+1,1)*10^ROW($1:$6)/10))-1)*1,TRIM(LEFT(SUMPRODUCT(MID(0&amp;feed!R893,LARGE(INDEX(ISNUMBER(--MID(feed!R893,ROW($1:$6),1))*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ROW($1:$6),0),ROW($1:$6))+1,1)*10^ROW($1:$6)/10))-1)))</f>
        <v>2000</v>
      </c>
      <c r="R535" s="5">
        <f>feed!V893</f>
        <v>0</v>
      </c>
      <c r="S535" t="str">
        <f>feed!S893</f>
        <v>http://blocgame.com/stats.php?id=63238</v>
      </c>
      <c r="T535" s="5" t="str">
        <f>feed!W893</f>
        <v>Good</v>
      </c>
      <c r="U535" s="5" t="str">
        <f>feed!X893</f>
        <v>2 Hundred Tons per month</v>
      </c>
      <c r="V535" s="5">
        <f>feed!Y893</f>
        <v>0</v>
      </c>
    </row>
    <row r="536" spans="1:22" hidden="1" x14ac:dyDescent="0.25">
      <c r="A536" t="str">
        <f>feed!A894</f>
        <v>Repubilc of</v>
      </c>
      <c r="B536" t="str">
        <f>feed!B894</f>
        <v>NotAGinger</v>
      </c>
      <c r="C536">
        <f>feed!K894</f>
        <v>0</v>
      </c>
      <c r="D536">
        <f>SUMPRODUCT(MID(0&amp;feed!D894,LARGE(INDEX(ISNUMBER(--MID(feed!D894,ROW($1:$6),1))*
ROW($1:$6),0),ROW($1:$6))+1,1)*10^ROW($1:$6)/10)</f>
        <v>20</v>
      </c>
      <c r="E536">
        <f>SUMPRODUCT(MID(0&amp;feed!E894,LARGE(INDEX(ISNUMBER(--MID(feed!E894,ROW($1:$6),1))*
ROW($1:$6),0),ROW($1:$6))+1,1)*10^ROW($1:$6)/10)</f>
        <v>0</v>
      </c>
      <c r="F536" t="str">
        <f>feed!F894</f>
        <v>Finest of the 19th century</v>
      </c>
      <c r="G536">
        <f>SUMPRODUCT(MID(0&amp;feed!G894,LARGE(INDEX(ISNUMBER(--MID(feed!G894,ROW($1:$6),1))*
ROW($1:$6),0),ROW($1:$6))+1,1)*10^ROW($1:$6)/10)</f>
        <v>0</v>
      </c>
      <c r="H536">
        <f>ROUNDDOWN(G536/4, 0)</f>
        <v>0</v>
      </c>
      <c r="I536" t="str">
        <f>feed!H894</f>
        <v>Standard</v>
      </c>
      <c r="J536">
        <f>SUMPRODUCT(MID(0&amp;feed!I894,LARGE(INDEX(ISNUMBER(--MID(feed!I894,ROW($1:$20),1))*
ROW($1:$20),0),ROW($1:$20))+1,1)*10^ROW($1:$20)/10)</f>
        <v>50</v>
      </c>
      <c r="K536">
        <f>SUMPRODUCT(MID(0&amp;feed!L894,LARGE(INDEX(ISNUMBER(--MID(feed!L894,ROW($1:$6),1))*
ROW($1:$6),0),ROW($1:$6))+1,1)*10^ROW($1:$6)/10)</f>
        <v>320</v>
      </c>
      <c r="L536">
        <f>SUMPRODUCT(MID(0&amp;feed!T894,LARGE(INDEX(ISNUMBER(--MID(feed!T894,ROW($1:$6),1))*
ROW($1:$6),0),ROW($1:$6))+1,1)*10^ROW($1:$6)/10)</f>
        <v>0</v>
      </c>
      <c r="M536" t="str">
        <f>feed!N894</f>
        <v>China</v>
      </c>
      <c r="N536">
        <f>SUMPRODUCT(MID(0&amp;feed!U894,LARGE(INDEX(ISNUMBER(--MID(feed!U894,ROW($1:$6),1))*
ROW($1:$6),0),ROW($1:$6))+1,1)*10^ROW($1:$6)/10)</f>
        <v>0</v>
      </c>
      <c r="O536" t="str">
        <f>feed!O894</f>
        <v>Untapped</v>
      </c>
      <c r="P536" t="str">
        <f>feed!P894</f>
        <v>None</v>
      </c>
      <c r="Q536" s="4">
        <f>IFERROR(LEFT(SUMPRODUCT(MID(0&amp;feed!R894,LARGE(INDEX(ISNUMBER(--MID(feed!R894,ROW($1:$6),1))*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ROW($1:$6),0),ROW($1:$6))+1,1)*10^ROW($1:$6)/10))-1)*1,TRIM(LEFT(SUMPRODUCT(MID(0&amp;feed!R894,LARGE(INDEX(ISNUMBER(--MID(feed!R894,ROW($1:$6),1))*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ROW($1:$6),0),ROW($1:$6))+1,1)*10^ROW($1:$6)/10))-1)))</f>
        <v>2000</v>
      </c>
      <c r="R536" s="5">
        <f>feed!V894</f>
        <v>0</v>
      </c>
      <c r="S536" t="str">
        <f>feed!S894</f>
        <v>http://blocgame.com/stats.php?id=63242</v>
      </c>
      <c r="T536" s="5" t="str">
        <f>feed!W894</f>
        <v>Good</v>
      </c>
      <c r="U536" s="5" t="str">
        <f>feed!X894</f>
        <v>2 Hundred Tons per month</v>
      </c>
      <c r="V536" s="5">
        <f>feed!Y894</f>
        <v>0</v>
      </c>
    </row>
    <row r="537" spans="1:22" hidden="1" x14ac:dyDescent="0.25">
      <c r="A537" t="str">
        <f>feed!A895</f>
        <v>Obongoha</v>
      </c>
      <c r="B537" t="str">
        <f>feed!B895</f>
        <v>Sir Walter Kekington IV</v>
      </c>
      <c r="C537">
        <f>feed!K895</f>
        <v>0</v>
      </c>
      <c r="D537">
        <f>SUMPRODUCT(MID(0&amp;feed!D895,LARGE(INDEX(ISNUMBER(--MID(feed!D895,ROW($1:$6),1))*
ROW($1:$6),0),ROW($1:$6))+1,1)*10^ROW($1:$6)/10)</f>
        <v>20</v>
      </c>
      <c r="E537">
        <f>SUMPRODUCT(MID(0&amp;feed!E895,LARGE(INDEX(ISNUMBER(--MID(feed!E895,ROW($1:$6),1))*
ROW($1:$6),0),ROW($1:$6))+1,1)*10^ROW($1:$6)/10)</f>
        <v>0</v>
      </c>
      <c r="F537" t="str">
        <f>feed!F895</f>
        <v>Finest of the 19th century</v>
      </c>
      <c r="G537">
        <f>SUMPRODUCT(MID(0&amp;feed!G895,LARGE(INDEX(ISNUMBER(--MID(feed!G895,ROW($1:$6),1))*
ROW($1:$6),0),ROW($1:$6))+1,1)*10^ROW($1:$6)/10)</f>
        <v>0</v>
      </c>
      <c r="H537">
        <f>ROUNDDOWN(G537/4, 0)</f>
        <v>0</v>
      </c>
      <c r="I537" t="str">
        <f>feed!H895</f>
        <v>Standard</v>
      </c>
      <c r="J537">
        <f>SUMPRODUCT(MID(0&amp;feed!I895,LARGE(INDEX(ISNUMBER(--MID(feed!I895,ROW($1:$20),1))*
ROW($1:$20),0),ROW($1:$20))+1,1)*10^ROW($1:$20)/10)</f>
        <v>50</v>
      </c>
      <c r="K537">
        <f>SUMPRODUCT(MID(0&amp;feed!L895,LARGE(INDEX(ISNUMBER(--MID(feed!L895,ROW($1:$6),1))*
ROW($1:$6),0),ROW($1:$6))+1,1)*10^ROW($1:$6)/10)</f>
        <v>320</v>
      </c>
      <c r="L537">
        <f>SUMPRODUCT(MID(0&amp;feed!T895,LARGE(INDEX(ISNUMBER(--MID(feed!T895,ROW($1:$6),1))*
ROW($1:$6),0),ROW($1:$6))+1,1)*10^ROW($1:$6)/10)</f>
        <v>0</v>
      </c>
      <c r="M537" t="str">
        <f>feed!N895</f>
        <v>Pacific Rim</v>
      </c>
      <c r="N537">
        <f>SUMPRODUCT(MID(0&amp;feed!U895,LARGE(INDEX(ISNUMBER(--MID(feed!U895,ROW($1:$6),1))*
ROW($1:$6),0),ROW($1:$6))+1,1)*10^ROW($1:$6)/10)</f>
        <v>0</v>
      </c>
      <c r="O537" t="str">
        <f>feed!O895</f>
        <v>Untapped</v>
      </c>
      <c r="P537" t="str">
        <f>feed!P895</f>
        <v>None</v>
      </c>
      <c r="Q537" s="4">
        <f>IFERROR(LEFT(SUMPRODUCT(MID(0&amp;feed!R895,LARGE(INDEX(ISNUMBER(--MID(feed!R895,ROW($1:$6),1))*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ROW($1:$6),0),ROW($1:$6))+1,1)*10^ROW($1:$6)/10))-1)*1,TRIM(LEFT(SUMPRODUCT(MID(0&amp;feed!R895,LARGE(INDEX(ISNUMBER(--MID(feed!R895,ROW($1:$6),1))*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ROW($1:$6),0),ROW($1:$6))+1,1)*10^ROW($1:$6)/10))-1)))</f>
        <v>2000</v>
      </c>
      <c r="R537" s="5">
        <f>feed!V895</f>
        <v>0</v>
      </c>
      <c r="S537" t="str">
        <f>feed!S895</f>
        <v>http://blocgame.com/stats.php?id=63244</v>
      </c>
      <c r="T537" s="5" t="str">
        <f>feed!W895</f>
        <v>Good</v>
      </c>
      <c r="U537" s="5" t="str">
        <f>feed!X895</f>
        <v>2 Hundred Tons per month</v>
      </c>
      <c r="V537" s="5">
        <f>feed!Y895</f>
        <v>0</v>
      </c>
    </row>
    <row r="538" spans="1:22" hidden="1" x14ac:dyDescent="0.25">
      <c r="A538" t="str">
        <f>feed!A897</f>
        <v>Gaugamela</v>
      </c>
      <c r="B538" t="str">
        <f>feed!B897</f>
        <v>Xerxes</v>
      </c>
      <c r="C538">
        <f>feed!K897</f>
        <v>0</v>
      </c>
      <c r="D538">
        <f>SUMPRODUCT(MID(0&amp;feed!D897,LARGE(INDEX(ISNUMBER(--MID(feed!D897,ROW($1:$6),1))*
ROW($1:$6),0),ROW($1:$6))+1,1)*10^ROW($1:$6)/10)</f>
        <v>20</v>
      </c>
      <c r="E538">
        <f>SUMPRODUCT(MID(0&amp;feed!E897,LARGE(INDEX(ISNUMBER(--MID(feed!E897,ROW($1:$6),1))*
ROW($1:$6),0),ROW($1:$6))+1,1)*10^ROW($1:$6)/10)</f>
        <v>0</v>
      </c>
      <c r="F538" t="str">
        <f>feed!F897</f>
        <v>Finest of the 19th century</v>
      </c>
      <c r="G538">
        <f>SUMPRODUCT(MID(0&amp;feed!G897,LARGE(INDEX(ISNUMBER(--MID(feed!G897,ROW($1:$6),1))*
ROW($1:$6),0),ROW($1:$6))+1,1)*10^ROW($1:$6)/10)</f>
        <v>0</v>
      </c>
      <c r="H538">
        <f>ROUNDDOWN(G538/4, 0)</f>
        <v>0</v>
      </c>
      <c r="I538" t="str">
        <f>feed!H897</f>
        <v>Standard</v>
      </c>
      <c r="J538">
        <f>SUMPRODUCT(MID(0&amp;feed!I897,LARGE(INDEX(ISNUMBER(--MID(feed!I897,ROW($1:$20),1))*
ROW($1:$20),0),ROW($1:$20))+1,1)*10^ROW($1:$20)/10)</f>
        <v>50</v>
      </c>
      <c r="K538">
        <f>SUMPRODUCT(MID(0&amp;feed!L897,LARGE(INDEX(ISNUMBER(--MID(feed!L897,ROW($1:$6),1))*
ROW($1:$6),0),ROW($1:$6))+1,1)*10^ROW($1:$6)/10)</f>
        <v>320</v>
      </c>
      <c r="L538">
        <f>SUMPRODUCT(MID(0&amp;feed!T897,LARGE(INDEX(ISNUMBER(--MID(feed!T897,ROW($1:$6),1))*
ROW($1:$6),0),ROW($1:$6))+1,1)*10^ROW($1:$6)/10)</f>
        <v>0</v>
      </c>
      <c r="M538" t="str">
        <f>feed!N897</f>
        <v>Arabia</v>
      </c>
      <c r="N538">
        <f>SUMPRODUCT(MID(0&amp;feed!U897,LARGE(INDEX(ISNUMBER(--MID(feed!U897,ROW($1:$6),1))*
ROW($1:$6),0),ROW($1:$6))+1,1)*10^ROW($1:$6)/10)</f>
        <v>0</v>
      </c>
      <c r="O538" t="str">
        <f>feed!O897</f>
        <v>Untapped</v>
      </c>
      <c r="P538" t="str">
        <f>feed!P897</f>
        <v>None</v>
      </c>
      <c r="Q538" s="4">
        <f>IFERROR(LEFT(SUMPRODUCT(MID(0&amp;feed!R897,LARGE(INDEX(ISNUMBER(--MID(feed!R897,ROW($1:$6),1))*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ROW($1:$6),0),ROW($1:$6))+1,1)*10^ROW($1:$6)/10))-1)*1,TRIM(LEFT(SUMPRODUCT(MID(0&amp;feed!R897,LARGE(INDEX(ISNUMBER(--MID(feed!R897,ROW($1:$6),1))*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ROW($1:$6),0),ROW($1:$6))+1,1)*10^ROW($1:$6)/10))-1)))</f>
        <v>2000</v>
      </c>
      <c r="R538" s="5">
        <f>feed!V897</f>
        <v>0</v>
      </c>
      <c r="S538" t="str">
        <f>feed!S897</f>
        <v>http://blocgame.com/stats.php?id=63248</v>
      </c>
      <c r="T538" s="5" t="str">
        <f>feed!W897</f>
        <v>Good</v>
      </c>
      <c r="U538" s="5" t="str">
        <f>feed!X897</f>
        <v>2 Hundred Tons per month</v>
      </c>
      <c r="V538" s="5">
        <f>feed!Y897</f>
        <v>0</v>
      </c>
    </row>
    <row r="539" spans="1:22" hidden="1" x14ac:dyDescent="0.25">
      <c r="A539" t="str">
        <f>feed!A902</f>
        <v>J Comm</v>
      </c>
      <c r="B539" t="str">
        <f>feed!B902</f>
        <v>JTalk</v>
      </c>
      <c r="C539">
        <f>feed!K902</f>
        <v>0</v>
      </c>
      <c r="D539">
        <f>SUMPRODUCT(MID(0&amp;feed!D902,LARGE(INDEX(ISNUMBER(--MID(feed!D902,ROW($1:$6),1))*
ROW($1:$6),0),ROW($1:$6))+1,1)*10^ROW($1:$6)/10)</f>
        <v>20</v>
      </c>
      <c r="E539">
        <f>SUMPRODUCT(MID(0&amp;feed!E902,LARGE(INDEX(ISNUMBER(--MID(feed!E902,ROW($1:$6),1))*
ROW($1:$6),0),ROW($1:$6))+1,1)*10^ROW($1:$6)/10)</f>
        <v>0</v>
      </c>
      <c r="F539" t="str">
        <f>feed!F902</f>
        <v>Finest of the 19th century</v>
      </c>
      <c r="G539">
        <f>SUMPRODUCT(MID(0&amp;feed!G902,LARGE(INDEX(ISNUMBER(--MID(feed!G902,ROW($1:$6),1))*
ROW($1:$6),0),ROW($1:$6))+1,1)*10^ROW($1:$6)/10)</f>
        <v>0</v>
      </c>
      <c r="H539">
        <f>ROUNDDOWN(G539/4, 0)</f>
        <v>0</v>
      </c>
      <c r="I539" t="str">
        <f>feed!H902</f>
        <v>Standard</v>
      </c>
      <c r="J539">
        <f>SUMPRODUCT(MID(0&amp;feed!I902,LARGE(INDEX(ISNUMBER(--MID(feed!I902,ROW($1:$20),1))*
ROW($1:$20),0),ROW($1:$20))+1,1)*10^ROW($1:$20)/10)</f>
        <v>50</v>
      </c>
      <c r="K539">
        <f>SUMPRODUCT(MID(0&amp;feed!L902,LARGE(INDEX(ISNUMBER(--MID(feed!L902,ROW($1:$6),1))*
ROW($1:$6),0),ROW($1:$6))+1,1)*10^ROW($1:$6)/10)</f>
        <v>320</v>
      </c>
      <c r="L539">
        <f>SUMPRODUCT(MID(0&amp;feed!T902,LARGE(INDEX(ISNUMBER(--MID(feed!T902,ROW($1:$6),1))*
ROW($1:$6),0),ROW($1:$6))+1,1)*10^ROW($1:$6)/10)</f>
        <v>0</v>
      </c>
      <c r="M539" t="str">
        <f>feed!N902</f>
        <v>Pacific Rim</v>
      </c>
      <c r="N539">
        <f>SUMPRODUCT(MID(0&amp;feed!U902,LARGE(INDEX(ISNUMBER(--MID(feed!U902,ROW($1:$6),1))*
ROW($1:$6),0),ROW($1:$6))+1,1)*10^ROW($1:$6)/10)</f>
        <v>0</v>
      </c>
      <c r="O539" t="str">
        <f>feed!O902</f>
        <v>Untapped</v>
      </c>
      <c r="P539" t="str">
        <f>feed!P902</f>
        <v>None</v>
      </c>
      <c r="Q539" s="4">
        <f>IFERROR(LEFT(SUMPRODUCT(MID(0&amp;feed!R902,LARGE(INDEX(ISNUMBER(--MID(feed!R902,ROW($1:$6),1))*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ROW($1:$6),0),ROW($1:$6))+1,1)*10^ROW($1:$6)/10))-1)*1,TRIM(LEFT(SUMPRODUCT(MID(0&amp;feed!R902,LARGE(INDEX(ISNUMBER(--MID(feed!R902,ROW($1:$6),1))*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ROW($1:$6),0),ROW($1:$6))+1,1)*10^ROW($1:$6)/10))-1)))</f>
        <v>2000</v>
      </c>
      <c r="R539" s="5">
        <f>feed!V902</f>
        <v>0</v>
      </c>
      <c r="S539" t="str">
        <f>feed!S902</f>
        <v>http://blocgame.com/stats.php?id=63258</v>
      </c>
      <c r="T539" s="5" t="str">
        <f>feed!W902</f>
        <v>Good</v>
      </c>
      <c r="U539" s="5" t="str">
        <f>feed!X902</f>
        <v>2 Hundred Tons per month</v>
      </c>
      <c r="V539" s="5">
        <f>feed!Y902</f>
        <v>0</v>
      </c>
    </row>
    <row r="540" spans="1:22" hidden="1" x14ac:dyDescent="0.25">
      <c r="A540" t="str">
        <f>feed!A906</f>
        <v>Samistan</v>
      </c>
      <c r="B540" t="str">
        <f>feed!B906</f>
        <v>s.b.cohen</v>
      </c>
      <c r="C540">
        <f>feed!K906</f>
        <v>0</v>
      </c>
      <c r="D540">
        <f>SUMPRODUCT(MID(0&amp;feed!D906,LARGE(INDEX(ISNUMBER(--MID(feed!D906,ROW($1:$6),1))*
ROW($1:$6),0),ROW($1:$6))+1,1)*10^ROW($1:$6)/10)</f>
        <v>20</v>
      </c>
      <c r="E540">
        <f>SUMPRODUCT(MID(0&amp;feed!E906,LARGE(INDEX(ISNUMBER(--MID(feed!E906,ROW($1:$6),1))*
ROW($1:$6),0),ROW($1:$6))+1,1)*10^ROW($1:$6)/10)</f>
        <v>0</v>
      </c>
      <c r="F540" t="str">
        <f>feed!F906</f>
        <v>Finest of the 19th century</v>
      </c>
      <c r="G540">
        <f>SUMPRODUCT(MID(0&amp;feed!G906,LARGE(INDEX(ISNUMBER(--MID(feed!G906,ROW($1:$6),1))*
ROW($1:$6),0),ROW($1:$6))+1,1)*10^ROW($1:$6)/10)</f>
        <v>0</v>
      </c>
      <c r="H540">
        <f>ROUNDDOWN(G540/4, 0)</f>
        <v>0</v>
      </c>
      <c r="I540" t="str">
        <f>feed!H906</f>
        <v>Standard</v>
      </c>
      <c r="J540">
        <f>SUMPRODUCT(MID(0&amp;feed!I906,LARGE(INDEX(ISNUMBER(--MID(feed!I906,ROW($1:$20),1))*
ROW($1:$20),0),ROW($1:$20))+1,1)*10^ROW($1:$20)/10)</f>
        <v>50</v>
      </c>
      <c r="K540">
        <f>SUMPRODUCT(MID(0&amp;feed!L906,LARGE(INDEX(ISNUMBER(--MID(feed!L906,ROW($1:$6),1))*
ROW($1:$6),0),ROW($1:$6))+1,1)*10^ROW($1:$6)/10)</f>
        <v>320</v>
      </c>
      <c r="L540">
        <f>SUMPRODUCT(MID(0&amp;feed!T906,LARGE(INDEX(ISNUMBER(--MID(feed!T906,ROW($1:$6),1))*
ROW($1:$6),0),ROW($1:$6))+1,1)*10^ROW($1:$6)/10)</f>
        <v>0</v>
      </c>
      <c r="M540" t="str">
        <f>feed!N906</f>
        <v>Southern Cone</v>
      </c>
      <c r="N540">
        <f>SUMPRODUCT(MID(0&amp;feed!U906,LARGE(INDEX(ISNUMBER(--MID(feed!U906,ROW($1:$6),1))*
ROW($1:$6),0),ROW($1:$6))+1,1)*10^ROW($1:$6)/10)</f>
        <v>0</v>
      </c>
      <c r="O540" t="str">
        <f>feed!O906</f>
        <v>Untapped</v>
      </c>
      <c r="P540" t="str">
        <f>feed!P906</f>
        <v>None</v>
      </c>
      <c r="Q540" s="4">
        <f>IFERROR(LEFT(SUMPRODUCT(MID(0&amp;feed!R906,LARGE(INDEX(ISNUMBER(--MID(feed!R906,ROW($1:$6),1))*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ROW($1:$6),0),ROW($1:$6))+1,1)*10^ROW($1:$6)/10))-1)*1,TRIM(LEFT(SUMPRODUCT(MID(0&amp;feed!R906,LARGE(INDEX(ISNUMBER(--MID(feed!R906,ROW($1:$6),1))*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ROW($1:$6),0),ROW($1:$6))+1,1)*10^ROW($1:$6)/10))-1)))</f>
        <v>2000</v>
      </c>
      <c r="R540" s="5">
        <f>feed!V906</f>
        <v>0</v>
      </c>
      <c r="S540" t="str">
        <f>feed!S906</f>
        <v>http://blocgame.com/stats.php?id=63268</v>
      </c>
      <c r="T540" s="5" t="str">
        <f>feed!W906</f>
        <v>Good</v>
      </c>
      <c r="U540" s="5" t="str">
        <f>feed!X906</f>
        <v>2 Hundred Tons per month</v>
      </c>
      <c r="V540" s="5">
        <f>feed!Y906</f>
        <v>0</v>
      </c>
    </row>
    <row r="541" spans="1:22" hidden="1" x14ac:dyDescent="0.25">
      <c r="A541" t="str">
        <f>feed!A915</f>
        <v>Dindutopia</v>
      </c>
      <c r="B541" t="str">
        <f>feed!B915</f>
        <v>GeneralButtNaked</v>
      </c>
      <c r="C541">
        <f>feed!K915</f>
        <v>0</v>
      </c>
      <c r="D541">
        <f>SUMPRODUCT(MID(0&amp;feed!D915,LARGE(INDEX(ISNUMBER(--MID(feed!D915,ROW($1:$6),1))*
ROW($1:$6),0),ROW($1:$6))+1,1)*10^ROW($1:$6)/10)</f>
        <v>25</v>
      </c>
      <c r="E541">
        <f>SUMPRODUCT(MID(0&amp;feed!E915,LARGE(INDEX(ISNUMBER(--MID(feed!E915,ROW($1:$6),1))*
ROW($1:$6),0),ROW($1:$6))+1,1)*10^ROW($1:$6)/10)</f>
        <v>0</v>
      </c>
      <c r="F541" t="str">
        <f>feed!F915</f>
        <v>First World War surplus</v>
      </c>
      <c r="G541">
        <f>SUMPRODUCT(MID(0&amp;feed!G915,LARGE(INDEX(ISNUMBER(--MID(feed!G915,ROW($1:$6),1))*
ROW($1:$6),0),ROW($1:$6))+1,1)*10^ROW($1:$6)/10)</f>
        <v>0</v>
      </c>
      <c r="H541">
        <f>ROUNDDOWN(G541/4, 0)</f>
        <v>0</v>
      </c>
      <c r="I541" t="str">
        <f>feed!H915</f>
        <v>Elite</v>
      </c>
      <c r="J541">
        <f>SUMPRODUCT(MID(0&amp;feed!I915,LARGE(INDEX(ISNUMBER(--MID(feed!I915,ROW($1:$20),1))*
ROW($1:$20),0),ROW($1:$20))+1,1)*10^ROW($1:$20)/10)</f>
        <v>50</v>
      </c>
      <c r="K541">
        <f>SUMPRODUCT(MID(0&amp;feed!L915,LARGE(INDEX(ISNUMBER(--MID(feed!L915,ROW($1:$6),1))*
ROW($1:$6),0),ROW($1:$6))+1,1)*10^ROW($1:$6)/10)</f>
        <v>325</v>
      </c>
      <c r="L541">
        <f>SUMPRODUCT(MID(0&amp;feed!T915,LARGE(INDEX(ISNUMBER(--MID(feed!T915,ROW($1:$6),1))*
ROW($1:$6),0),ROW($1:$6))+1,1)*10^ROW($1:$6)/10)</f>
        <v>0</v>
      </c>
      <c r="M541" t="str">
        <f>feed!N915</f>
        <v>West Africa</v>
      </c>
      <c r="N541">
        <f>SUMPRODUCT(MID(0&amp;feed!U915,LARGE(INDEX(ISNUMBER(--MID(feed!U915,ROW($1:$6),1))*
ROW($1:$6),0),ROW($1:$6))+1,1)*10^ROW($1:$6)/10)</f>
        <v>0</v>
      </c>
      <c r="O541" t="str">
        <f>feed!O915</f>
        <v>Untapped</v>
      </c>
      <c r="P541" t="str">
        <f>feed!P915</f>
        <v>None</v>
      </c>
      <c r="Q541" s="4">
        <f>IFERROR(LEFT(SUMPRODUCT(MID(0&amp;feed!R915,LARGE(INDEX(ISNUMBER(--MID(feed!R915,ROW($1:$6),1))*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ROW($1:$6),0),ROW($1:$6))+1,1)*10^ROW($1:$6)/10))-1)*1,TRIM(LEFT(SUMPRODUCT(MID(0&amp;feed!R915,LARGE(INDEX(ISNUMBER(--MID(feed!R915,ROW($1:$6),1))*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ROW($1:$6),0),ROW($1:$6))+1,1)*10^ROW($1:$6)/10))-1)))</f>
        <v>2000</v>
      </c>
      <c r="R541" s="5">
        <f>feed!V915</f>
        <v>0</v>
      </c>
      <c r="S541" t="str">
        <f>feed!S915</f>
        <v>http://blocgame.com/stats.php?id=63295</v>
      </c>
      <c r="T541" s="5" t="str">
        <f>feed!W915</f>
        <v>Nice</v>
      </c>
      <c r="U541" s="5" t="str">
        <f>feed!X915</f>
        <v>2 Hundred Tons per month</v>
      </c>
      <c r="V541" s="5">
        <f>feed!Y915</f>
        <v>0</v>
      </c>
    </row>
    <row r="542" spans="1:22" hidden="1" x14ac:dyDescent="0.25">
      <c r="A542" t="str">
        <f>feed!A905</f>
        <v>Final Solution</v>
      </c>
      <c r="B542" t="str">
        <f>feed!B905</f>
        <v>Goebbels</v>
      </c>
      <c r="C542">
        <f>feed!K905</f>
        <v>0</v>
      </c>
      <c r="D542">
        <f>SUMPRODUCT(MID(0&amp;feed!D905,LARGE(INDEX(ISNUMBER(--MID(feed!D905,ROW($1:$6),1))*
ROW($1:$6),0),ROW($1:$6))+1,1)*10^ROW($1:$6)/10)</f>
        <v>9</v>
      </c>
      <c r="E542">
        <f>SUMPRODUCT(MID(0&amp;feed!E905,LARGE(INDEX(ISNUMBER(--MID(feed!E905,ROW($1:$6),1))*
ROW($1:$6),0),ROW($1:$6))+1,1)*10^ROW($1:$6)/10)</f>
        <v>0</v>
      </c>
      <c r="F542" t="str">
        <f>feed!F905</f>
        <v>Finest of the 19th century</v>
      </c>
      <c r="G542">
        <f>SUMPRODUCT(MID(0&amp;feed!G905,LARGE(INDEX(ISNUMBER(--MID(feed!G905,ROW($1:$6),1))*
ROW($1:$6),0),ROW($1:$6))+1,1)*10^ROW($1:$6)/10)</f>
        <v>0</v>
      </c>
      <c r="H542">
        <f>ROUNDDOWN(G542/4, 0)</f>
        <v>0</v>
      </c>
      <c r="I542" t="str">
        <f>feed!H905</f>
        <v>Standard</v>
      </c>
      <c r="J542">
        <f>SUMPRODUCT(MID(0&amp;feed!I905,LARGE(INDEX(ISNUMBER(--MID(feed!I905,ROW($1:$20),1))*
ROW($1:$20),0),ROW($1:$20))+1,1)*10^ROW($1:$20)/10)</f>
        <v>50</v>
      </c>
      <c r="K542">
        <f>SUMPRODUCT(MID(0&amp;feed!L905,LARGE(INDEX(ISNUMBER(--MID(feed!L905,ROW($1:$6),1))*
ROW($1:$6),0),ROW($1:$6))+1,1)*10^ROW($1:$6)/10)</f>
        <v>320</v>
      </c>
      <c r="L542">
        <f>SUMPRODUCT(MID(0&amp;feed!T905,LARGE(INDEX(ISNUMBER(--MID(feed!T905,ROW($1:$6),1))*
ROW($1:$6),0),ROW($1:$6))+1,1)*10^ROW($1:$6)/10)</f>
        <v>0</v>
      </c>
      <c r="M542" t="str">
        <f>feed!N905</f>
        <v>Persia</v>
      </c>
      <c r="N542">
        <f>SUMPRODUCT(MID(0&amp;feed!U905,LARGE(INDEX(ISNUMBER(--MID(feed!U905,ROW($1:$6),1))*
ROW($1:$6),0),ROW($1:$6))+1,1)*10^ROW($1:$6)/10)</f>
        <v>0</v>
      </c>
      <c r="O542" t="str">
        <f>feed!O905</f>
        <v>Untapped</v>
      </c>
      <c r="P542" t="str">
        <f>feed!P905</f>
        <v>None</v>
      </c>
      <c r="Q542" s="4">
        <f>IFERROR(LEFT(SUMPRODUCT(MID(0&amp;feed!R905,LARGE(INDEX(ISNUMBER(--MID(feed!R905,ROW($1:$6),1))*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ROW($1:$6),0),ROW($1:$6))+1,1)*10^ROW($1:$6)/10))-1)*1,TRIM(LEFT(SUMPRODUCT(MID(0&amp;feed!R905,LARGE(INDEX(ISNUMBER(--MID(feed!R905,ROW($1:$6),1))*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ROW($1:$6),0),ROW($1:$6))+1,1)*10^ROW($1:$6)/10))-1)))</f>
        <v>1980</v>
      </c>
      <c r="R542" s="5">
        <f>feed!V905</f>
        <v>0</v>
      </c>
      <c r="S542" t="str">
        <f>feed!S905</f>
        <v>http://blocgame.com/stats.php?id=63266</v>
      </c>
      <c r="T542" s="5" t="str">
        <f>feed!W905</f>
        <v>Good</v>
      </c>
      <c r="U542" s="5" t="str">
        <f>feed!X905</f>
        <v>2 Hundred Tons per month</v>
      </c>
      <c r="V542" s="5">
        <f>feed!Y905</f>
        <v>0</v>
      </c>
    </row>
    <row r="543" spans="1:22" hidden="1" x14ac:dyDescent="0.25">
      <c r="A543" t="str">
        <f>feed!A1938</f>
        <v>New Croatia</v>
      </c>
      <c r="B543" t="str">
        <f>feed!B1938</f>
        <v>Julian Herdem</v>
      </c>
      <c r="C543">
        <f>feed!K1938</f>
        <v>0</v>
      </c>
      <c r="D543">
        <f>SUMPRODUCT(MID(0&amp;feed!D1938,LARGE(INDEX(ISNUMBER(--MID(feed!D1938,ROW($1:$6),1))*
ROW($1:$6),0),ROW($1:$6))+1,1)*10^ROW($1:$6)/10)</f>
        <v>9</v>
      </c>
      <c r="E543">
        <f>SUMPRODUCT(MID(0&amp;feed!E1938,LARGE(INDEX(ISNUMBER(--MID(feed!E1938,ROW($1:$6),1))*
ROW($1:$6),0),ROW($1:$6))+1,1)*10^ROW($1:$6)/10)</f>
        <v>0</v>
      </c>
      <c r="F543" t="str">
        <f>feed!F1938</f>
        <v>Finest of the 19th century</v>
      </c>
      <c r="G543">
        <f>SUMPRODUCT(MID(0&amp;feed!G1938,LARGE(INDEX(ISNUMBER(--MID(feed!G1938,ROW($1:$6),1))*
ROW($1:$6),0),ROW($1:$6))+1,1)*10^ROW($1:$6)/10)</f>
        <v>0</v>
      </c>
      <c r="H543">
        <f>ROUNDDOWN(G543/4, 0)</f>
        <v>0</v>
      </c>
      <c r="I543" t="str">
        <f>feed!H1938</f>
        <v>Standard</v>
      </c>
      <c r="J543">
        <f>SUMPRODUCT(MID(0&amp;feed!I1938,LARGE(INDEX(ISNUMBER(--MID(feed!I1938,ROW($1:$20),1))*
ROW($1:$20),0),ROW($1:$20))+1,1)*10^ROW($1:$20)/10)</f>
        <v>50</v>
      </c>
      <c r="K543">
        <f>SUMPRODUCT(MID(0&amp;feed!L1938,LARGE(INDEX(ISNUMBER(--MID(feed!L1938,ROW($1:$6),1))*
ROW($1:$6),0),ROW($1:$6))+1,1)*10^ROW($1:$6)/10)</f>
        <v>278</v>
      </c>
      <c r="L543">
        <f>SUMPRODUCT(MID(0&amp;feed!T1938,LARGE(INDEX(ISNUMBER(--MID(feed!T1938,ROW($1:$6),1))*
ROW($1:$6),0),ROW($1:$6))+1,1)*10^ROW($1:$6)/10)</f>
        <v>0</v>
      </c>
      <c r="M543" t="str">
        <f>feed!N1938</f>
        <v>Gran Colombia</v>
      </c>
      <c r="N543">
        <f>SUMPRODUCT(MID(0&amp;feed!U1938,LARGE(INDEX(ISNUMBER(--MID(feed!U1938,ROW($1:$6),1))*
ROW($1:$6),0),ROW($1:$6))+1,1)*10^ROW($1:$6)/10)</f>
        <v>0</v>
      </c>
      <c r="O543" t="str">
        <f>feed!O1938</f>
        <v>Untapped</v>
      </c>
      <c r="P543" t="str">
        <f>feed!P1938</f>
        <v>None</v>
      </c>
      <c r="Q543" s="4">
        <f>IFERROR(LEFT(SUMPRODUCT(MID(0&amp;feed!R1938,LARGE(INDEX(ISNUMBER(--MID(feed!R1938,ROW($1:$6),1))*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ROW($1:$6),0),ROW($1:$6))+1,1)*10^ROW($1:$6)/10))-1)*1,TRIM(LEFT(SUMPRODUCT(MID(0&amp;feed!R1938,LARGE(INDEX(ISNUMBER(--MID(feed!R1938,ROW($1:$6),1))*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ROW($1:$6),0),ROW($1:$6))+1,1)*10^ROW($1:$6)/10))-1)))</f>
        <v>1617</v>
      </c>
      <c r="R543" s="5">
        <f>feed!V1938</f>
        <v>0</v>
      </c>
      <c r="S543" t="str">
        <f>feed!S1938</f>
        <v>http://blocgame.com/stats.php?id=41054</v>
      </c>
      <c r="T543" s="5" t="str">
        <f>feed!W1938</f>
        <v>Good</v>
      </c>
      <c r="U543" s="5" t="str">
        <f>feed!X1938</f>
        <v>2 Hundred Tons per month</v>
      </c>
      <c r="V543" s="5">
        <f>feed!Y1938</f>
        <v>0</v>
      </c>
    </row>
    <row r="544" spans="1:22" hidden="1" x14ac:dyDescent="0.25">
      <c r="A544" t="str">
        <f>feed!A918</f>
        <v>4ScoopsCmon</v>
      </c>
      <c r="B544" t="str">
        <f>feed!B918</f>
        <v>TimTheEnchanter</v>
      </c>
      <c r="C544">
        <f>feed!K918</f>
        <v>0</v>
      </c>
      <c r="D544">
        <f>SUMPRODUCT(MID(0&amp;feed!D918,LARGE(INDEX(ISNUMBER(--MID(feed!D918,ROW($1:$6),1))*
ROW($1:$6),0),ROW($1:$6))+1,1)*10^ROW($1:$6)/10)</f>
        <v>20</v>
      </c>
      <c r="E544">
        <f>SUMPRODUCT(MID(0&amp;feed!E918,LARGE(INDEX(ISNUMBER(--MID(feed!E918,ROW($1:$6),1))*
ROW($1:$6),0),ROW($1:$6))+1,1)*10^ROW($1:$6)/10)</f>
        <v>0</v>
      </c>
      <c r="F544" t="str">
        <f>feed!F918</f>
        <v>Finest of the 19th century</v>
      </c>
      <c r="G544">
        <f>SUMPRODUCT(MID(0&amp;feed!G918,LARGE(INDEX(ISNUMBER(--MID(feed!G918,ROW($1:$6),1))*
ROW($1:$6),0),ROW($1:$6))+1,1)*10^ROW($1:$6)/10)</f>
        <v>0</v>
      </c>
      <c r="H544">
        <f>ROUNDDOWN(G544/4, 0)</f>
        <v>0</v>
      </c>
      <c r="I544" t="str">
        <f>feed!H918</f>
        <v>Standard</v>
      </c>
      <c r="J544">
        <f>SUMPRODUCT(MID(0&amp;feed!I918,LARGE(INDEX(ISNUMBER(--MID(feed!I918,ROW($1:$20),1))*
ROW($1:$20),0),ROW($1:$20))+1,1)*10^ROW($1:$20)/10)</f>
        <v>49</v>
      </c>
      <c r="K544">
        <f>SUMPRODUCT(MID(0&amp;feed!L918,LARGE(INDEX(ISNUMBER(--MID(feed!L918,ROW($1:$6),1))*
ROW($1:$6),0),ROW($1:$6))+1,1)*10^ROW($1:$6)/10)</f>
        <v>320</v>
      </c>
      <c r="L544">
        <f>SUMPRODUCT(MID(0&amp;feed!T918,LARGE(INDEX(ISNUMBER(--MID(feed!T918,ROW($1:$6),1))*
ROW($1:$6),0),ROW($1:$6))+1,1)*10^ROW($1:$6)/10)</f>
        <v>0</v>
      </c>
      <c r="M544" t="str">
        <f>feed!N918</f>
        <v>Persia</v>
      </c>
      <c r="N544">
        <f>SUMPRODUCT(MID(0&amp;feed!U918,LARGE(INDEX(ISNUMBER(--MID(feed!U918,ROW($1:$6),1))*
ROW($1:$6),0),ROW($1:$6))+1,1)*10^ROW($1:$6)/10)</f>
        <v>0</v>
      </c>
      <c r="O544" t="str">
        <f>feed!O918</f>
        <v>Untapped</v>
      </c>
      <c r="P544" t="str">
        <f>feed!P918</f>
        <v>None</v>
      </c>
      <c r="Q544" s="4">
        <f>IFERROR(LEFT(SUMPRODUCT(MID(0&amp;feed!R918,LARGE(INDEX(ISNUMBER(--MID(feed!R918,ROW($1:$6),1))*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ROW($1:$6),0),ROW($1:$6))+1,1)*10^ROW($1:$6)/10))-1)*1,TRIM(LEFT(SUMPRODUCT(MID(0&amp;feed!R918,LARGE(INDEX(ISNUMBER(--MID(feed!R918,ROW($1:$6),1))*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ROW($1:$6),0),ROW($1:$6))+1,1)*10^ROW($1:$6)/10))-1)))</f>
        <v>2000</v>
      </c>
      <c r="R544" s="5">
        <f>feed!V918</f>
        <v>0</v>
      </c>
      <c r="S544" t="str">
        <f>feed!S918</f>
        <v>http://blocgame.com/stats.php?id=63307</v>
      </c>
      <c r="T544" s="5" t="str">
        <f>feed!W918</f>
        <v>Good</v>
      </c>
      <c r="U544" s="5" t="str">
        <f>feed!X918</f>
        <v>2 Hundred Tons per month</v>
      </c>
      <c r="V544" s="5">
        <f>feed!Y918</f>
        <v>0</v>
      </c>
    </row>
    <row r="545" spans="1:22" hidden="1" x14ac:dyDescent="0.25">
      <c r="A545" t="str">
        <f>feed!A939</f>
        <v>Sassania</v>
      </c>
      <c r="B545" t="str">
        <f>feed!B939</f>
        <v>ShangTsu</v>
      </c>
      <c r="C545">
        <f>feed!K939</f>
        <v>0</v>
      </c>
      <c r="D545">
        <f>SUMPRODUCT(MID(0&amp;feed!D939,LARGE(INDEX(ISNUMBER(--MID(feed!D939,ROW($1:$6),1))*
ROW($1:$6),0),ROW($1:$6))+1,1)*10^ROW($1:$6)/10)</f>
        <v>20</v>
      </c>
      <c r="E545">
        <f>SUMPRODUCT(MID(0&amp;feed!E939,LARGE(INDEX(ISNUMBER(--MID(feed!E939,ROW($1:$6),1))*
ROW($1:$6),0),ROW($1:$6))+1,1)*10^ROW($1:$6)/10)</f>
        <v>0</v>
      </c>
      <c r="F545" t="str">
        <f>feed!F939</f>
        <v>Finest of the 19th century</v>
      </c>
      <c r="G545">
        <f>SUMPRODUCT(MID(0&amp;feed!G939,LARGE(INDEX(ISNUMBER(--MID(feed!G939,ROW($1:$6),1))*
ROW($1:$6),0),ROW($1:$6))+1,1)*10^ROW($1:$6)/10)</f>
        <v>0</v>
      </c>
      <c r="H545">
        <f>ROUNDDOWN(G545/4, 0)</f>
        <v>0</v>
      </c>
      <c r="I545" t="str">
        <f>feed!H939</f>
        <v>Standard</v>
      </c>
      <c r="J545">
        <f>SUMPRODUCT(MID(0&amp;feed!I939,LARGE(INDEX(ISNUMBER(--MID(feed!I939,ROW($1:$20),1))*
ROW($1:$20),0),ROW($1:$20))+1,1)*10^ROW($1:$20)/10)</f>
        <v>49</v>
      </c>
      <c r="K545">
        <f>SUMPRODUCT(MID(0&amp;feed!L939,LARGE(INDEX(ISNUMBER(--MID(feed!L939,ROW($1:$6),1))*
ROW($1:$6),0),ROW($1:$6))+1,1)*10^ROW($1:$6)/10)</f>
        <v>325</v>
      </c>
      <c r="L545">
        <f>SUMPRODUCT(MID(0&amp;feed!T939,LARGE(INDEX(ISNUMBER(--MID(feed!T939,ROW($1:$6),1))*
ROW($1:$6),0),ROW($1:$6))+1,1)*10^ROW($1:$6)/10)</f>
        <v>0</v>
      </c>
      <c r="M545" t="str">
        <f>feed!N939</f>
        <v>Persia</v>
      </c>
      <c r="N545">
        <f>SUMPRODUCT(MID(0&amp;feed!U939,LARGE(INDEX(ISNUMBER(--MID(feed!U939,ROW($1:$6),1))*
ROW($1:$6),0),ROW($1:$6))+1,1)*10^ROW($1:$6)/10)</f>
        <v>0</v>
      </c>
      <c r="O545" t="str">
        <f>feed!O939</f>
        <v>Untapped</v>
      </c>
      <c r="P545" t="str">
        <f>feed!P939</f>
        <v>None</v>
      </c>
      <c r="Q545" s="4">
        <f>IFERROR(LEFT(SUMPRODUCT(MID(0&amp;feed!R939,LARGE(INDEX(ISNUMBER(--MID(feed!R939,ROW($1:$6),1))*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ROW($1:$6),0),ROW($1:$6))+1,1)*10^ROW($1:$6)/10))-1)*1,TRIM(LEFT(SUMPRODUCT(MID(0&amp;feed!R939,LARGE(INDEX(ISNUMBER(--MID(feed!R939,ROW($1:$6),1))*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ROW($1:$6),0),ROW($1:$6))+1,1)*10^ROW($1:$6)/10))-1)))</f>
        <v>2000</v>
      </c>
      <c r="R545" s="5">
        <f>feed!V939</f>
        <v>0</v>
      </c>
      <c r="S545" t="str">
        <f>feed!S939</f>
        <v>http://blocgame.com/stats.php?id=63373</v>
      </c>
      <c r="T545" s="5" t="str">
        <f>feed!W939</f>
        <v>Nice</v>
      </c>
      <c r="U545" s="5" t="str">
        <f>feed!X939</f>
        <v>2 Hundred Tons per month</v>
      </c>
      <c r="V545" s="5">
        <f>feed!Y939</f>
        <v>0</v>
      </c>
    </row>
    <row r="546" spans="1:22" hidden="1" x14ac:dyDescent="0.25">
      <c r="A546" t="str">
        <f>feed!A815</f>
        <v>Joerusalem</v>
      </c>
      <c r="B546" t="str">
        <f>feed!B815</f>
        <v>PieTemplar</v>
      </c>
      <c r="C546">
        <f>feed!K815</f>
        <v>0</v>
      </c>
      <c r="D546">
        <f>SUMPRODUCT(MID(0&amp;feed!D815,LARGE(INDEX(ISNUMBER(--MID(feed!D815,ROW($1:$6),1))*
ROW($1:$6),0),ROW($1:$6))+1,1)*10^ROW($1:$6)/10)</f>
        <v>22</v>
      </c>
      <c r="E546">
        <f>SUMPRODUCT(MID(0&amp;feed!E815,LARGE(INDEX(ISNUMBER(--MID(feed!E815,ROW($1:$6),1))*
ROW($1:$6),0),ROW($1:$6))+1,1)*10^ROW($1:$6)/10)</f>
        <v>0</v>
      </c>
      <c r="F546" t="str">
        <f>feed!F815</f>
        <v>Finest of the 19th century</v>
      </c>
      <c r="G546">
        <f>SUMPRODUCT(MID(0&amp;feed!G815,LARGE(INDEX(ISNUMBER(--MID(feed!G815,ROW($1:$6),1))*
ROW($1:$6),0),ROW($1:$6))+1,1)*10^ROW($1:$6)/10)</f>
        <v>0</v>
      </c>
      <c r="H546">
        <f>ROUNDDOWN(G546/4, 0)</f>
        <v>0</v>
      </c>
      <c r="I546" t="str">
        <f>feed!H815</f>
        <v>Standard</v>
      </c>
      <c r="J546">
        <f>SUMPRODUCT(MID(0&amp;feed!I815,LARGE(INDEX(ISNUMBER(--MID(feed!I815,ROW($1:$20),1))*
ROW($1:$20),0),ROW($1:$20))+1,1)*10^ROW($1:$20)/10)</f>
        <v>49</v>
      </c>
      <c r="K546">
        <f>SUMPRODUCT(MID(0&amp;feed!L815,LARGE(INDEX(ISNUMBER(--MID(feed!L815,ROW($1:$6),1))*
ROW($1:$6),0),ROW($1:$6))+1,1)*10^ROW($1:$6)/10)</f>
        <v>327</v>
      </c>
      <c r="L546">
        <f>SUMPRODUCT(MID(0&amp;feed!T815,LARGE(INDEX(ISNUMBER(--MID(feed!T815,ROW($1:$6),1))*
ROW($1:$6),0),ROW($1:$6))+1,1)*10^ROW($1:$6)/10)</f>
        <v>0</v>
      </c>
      <c r="M546" t="str">
        <f>feed!N815</f>
        <v>Mesopotamia</v>
      </c>
      <c r="N546">
        <f>SUMPRODUCT(MID(0&amp;feed!U815,LARGE(INDEX(ISNUMBER(--MID(feed!U815,ROW($1:$6),1))*
ROW($1:$6),0),ROW($1:$6))+1,1)*10^ROW($1:$6)/10)</f>
        <v>0</v>
      </c>
      <c r="O546" t="str">
        <f>feed!O815</f>
        <v>Untapped</v>
      </c>
      <c r="P546" t="str">
        <f>feed!P815</f>
        <v>None</v>
      </c>
      <c r="Q546" s="4">
        <f>IFERROR(LEFT(SUMPRODUCT(MID(0&amp;feed!R815,LARGE(INDEX(ISNUMBER(--MID(feed!R815,ROW($1:$6),1))*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ROW($1:$6),0),ROW($1:$6))+1,1)*10^ROW($1:$6)/10))-1)*1,TRIM(LEFT(SUMPRODUCT(MID(0&amp;feed!R815,LARGE(INDEX(ISNUMBER(--MID(feed!R815,ROW($1:$6),1))*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ROW($1:$6),0),ROW($1:$6))+1,1)*10^ROW($1:$6)/10))-1)))</f>
        <v>2000</v>
      </c>
      <c r="R546" s="5">
        <f>feed!V815</f>
        <v>0</v>
      </c>
      <c r="S546" t="str">
        <f>feed!S815</f>
        <v>http://blocgame.com/stats.php?id=63363</v>
      </c>
      <c r="T546" s="5" t="str">
        <f>feed!W815</f>
        <v>Nice</v>
      </c>
      <c r="U546" s="5" t="str">
        <f>feed!X815</f>
        <v>2 Hundred Tons per month</v>
      </c>
      <c r="V546" s="5">
        <f>feed!Y815</f>
        <v>0</v>
      </c>
    </row>
    <row r="547" spans="1:22" hidden="1" x14ac:dyDescent="0.25">
      <c r="A547" t="str">
        <f>feed!A855</f>
        <v>Kebab Removing</v>
      </c>
      <c r="B547" t="str">
        <f>feed!B855</f>
        <v>Assad</v>
      </c>
      <c r="C547">
        <f>feed!K855</f>
        <v>0</v>
      </c>
      <c r="D547">
        <f>SUMPRODUCT(MID(0&amp;feed!D855,LARGE(INDEX(ISNUMBER(--MID(feed!D855,ROW($1:$6),1))*
ROW($1:$6),0),ROW($1:$6))+1,1)*10^ROW($1:$6)/10)</f>
        <v>25</v>
      </c>
      <c r="E547">
        <f>SUMPRODUCT(MID(0&amp;feed!E855,LARGE(INDEX(ISNUMBER(--MID(feed!E855,ROW($1:$6),1))*
ROW($1:$6),0),ROW($1:$6))+1,1)*10^ROW($1:$6)/10)</f>
        <v>0</v>
      </c>
      <c r="F547" t="str">
        <f>feed!F855</f>
        <v>First World War surplus</v>
      </c>
      <c r="G547">
        <f>SUMPRODUCT(MID(0&amp;feed!G855,LARGE(INDEX(ISNUMBER(--MID(feed!G855,ROW($1:$6),1))*
ROW($1:$6),0),ROW($1:$6))+1,1)*10^ROW($1:$6)/10)</f>
        <v>0</v>
      </c>
      <c r="H547">
        <f>ROUNDDOWN(G547/4, 0)</f>
        <v>0</v>
      </c>
      <c r="I547" t="str">
        <f>feed!H855</f>
        <v>Elite</v>
      </c>
      <c r="J547">
        <f>SUMPRODUCT(MID(0&amp;feed!I855,LARGE(INDEX(ISNUMBER(--MID(feed!I855,ROW($1:$20),1))*
ROW($1:$20),0),ROW($1:$20))+1,1)*10^ROW($1:$20)/10)</f>
        <v>49</v>
      </c>
      <c r="K547">
        <f>SUMPRODUCT(MID(0&amp;feed!L855,LARGE(INDEX(ISNUMBER(--MID(feed!L855,ROW($1:$6),1))*
ROW($1:$6),0),ROW($1:$6))+1,1)*10^ROW($1:$6)/10)</f>
        <v>320</v>
      </c>
      <c r="L547">
        <f>SUMPRODUCT(MID(0&amp;feed!T855,LARGE(INDEX(ISNUMBER(--MID(feed!T855,ROW($1:$6),1))*
ROW($1:$6),0),ROW($1:$6))+1,1)*10^ROW($1:$6)/10)</f>
        <v>0</v>
      </c>
      <c r="M547" t="str">
        <f>feed!N855</f>
        <v>Arabia</v>
      </c>
      <c r="N547">
        <f>SUMPRODUCT(MID(0&amp;feed!U855,LARGE(INDEX(ISNUMBER(--MID(feed!U855,ROW($1:$6),1))*
ROW($1:$6),0),ROW($1:$6))+1,1)*10^ROW($1:$6)/10)</f>
        <v>0</v>
      </c>
      <c r="O547" t="str">
        <f>feed!O855</f>
        <v>Untapped</v>
      </c>
      <c r="P547" t="str">
        <f>feed!P855</f>
        <v>None</v>
      </c>
      <c r="Q547" s="4">
        <f>IFERROR(LEFT(SUMPRODUCT(MID(0&amp;feed!R855,LARGE(INDEX(ISNUMBER(--MID(feed!R855,ROW($1:$6),1))*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ROW($1:$6),0),ROW($1:$6))+1,1)*10^ROW($1:$6)/10))-1)*1,TRIM(LEFT(SUMPRODUCT(MID(0&amp;feed!R855,LARGE(INDEX(ISNUMBER(--MID(feed!R855,ROW($1:$6),1))*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ROW($1:$6),0),ROW($1:$6))+1,1)*10^ROW($1:$6)/10))-1)))</f>
        <v>2000</v>
      </c>
      <c r="R547" s="5">
        <f>feed!V855</f>
        <v>0</v>
      </c>
      <c r="S547" t="str">
        <f>feed!S855</f>
        <v>http://blocgame.com/stats.php?id=57811</v>
      </c>
      <c r="T547" s="5" t="str">
        <f>feed!W855</f>
        <v>Good</v>
      </c>
      <c r="U547" s="5" t="str">
        <f>feed!X855</f>
        <v>2 Hundred Tons per month</v>
      </c>
      <c r="V547" s="5">
        <f>feed!Y855</f>
        <v>0</v>
      </c>
    </row>
    <row r="548" spans="1:22" hidden="1" x14ac:dyDescent="0.25">
      <c r="A548" t="str">
        <f>feed!A864</f>
        <v>Mubombe</v>
      </c>
      <c r="B548" t="str">
        <f>feed!B864</f>
        <v>mattsos</v>
      </c>
      <c r="C548">
        <f>feed!K864</f>
        <v>0</v>
      </c>
      <c r="D548">
        <f>SUMPRODUCT(MID(0&amp;feed!D864,LARGE(INDEX(ISNUMBER(--MID(feed!D864,ROW($1:$6),1))*
ROW($1:$6),0),ROW($1:$6))+1,1)*10^ROW($1:$6)/10)</f>
        <v>20</v>
      </c>
      <c r="E548">
        <f>SUMPRODUCT(MID(0&amp;feed!E864,LARGE(INDEX(ISNUMBER(--MID(feed!E864,ROW($1:$6),1))*
ROW($1:$6),0),ROW($1:$6))+1,1)*10^ROW($1:$6)/10)</f>
        <v>0</v>
      </c>
      <c r="F548" t="str">
        <f>feed!F864</f>
        <v>Finest of the 19th century</v>
      </c>
      <c r="G548">
        <f>SUMPRODUCT(MID(0&amp;feed!G864,LARGE(INDEX(ISNUMBER(--MID(feed!G864,ROW($1:$6),1))*
ROW($1:$6),0),ROW($1:$6))+1,1)*10^ROW($1:$6)/10)</f>
        <v>0</v>
      </c>
      <c r="H548">
        <f>ROUNDDOWN(G548/4, 0)</f>
        <v>0</v>
      </c>
      <c r="I548" t="str">
        <f>feed!H864</f>
        <v>Standard</v>
      </c>
      <c r="J548">
        <f>SUMPRODUCT(MID(0&amp;feed!I864,LARGE(INDEX(ISNUMBER(--MID(feed!I864,ROW($1:$20),1))*
ROW($1:$20),0),ROW($1:$20))+1,1)*10^ROW($1:$20)/10)</f>
        <v>49</v>
      </c>
      <c r="K548">
        <f>SUMPRODUCT(MID(0&amp;feed!L864,LARGE(INDEX(ISNUMBER(--MID(feed!L864,ROW($1:$6),1))*
ROW($1:$6),0),ROW($1:$6))+1,1)*10^ROW($1:$6)/10)</f>
        <v>320</v>
      </c>
      <c r="L548">
        <f>SUMPRODUCT(MID(0&amp;feed!T864,LARGE(INDEX(ISNUMBER(--MID(feed!T864,ROW($1:$6),1))*
ROW($1:$6),0),ROW($1:$6))+1,1)*10^ROW($1:$6)/10)</f>
        <v>0</v>
      </c>
      <c r="M548" t="str">
        <f>feed!N864</f>
        <v>Congo</v>
      </c>
      <c r="N548">
        <f>SUMPRODUCT(MID(0&amp;feed!U864,LARGE(INDEX(ISNUMBER(--MID(feed!U864,ROW($1:$6),1))*
ROW($1:$6),0),ROW($1:$6))+1,1)*10^ROW($1:$6)/10)</f>
        <v>0</v>
      </c>
      <c r="O548" t="str">
        <f>feed!O864</f>
        <v>Untapped</v>
      </c>
      <c r="P548" t="str">
        <f>feed!P864</f>
        <v>None</v>
      </c>
      <c r="Q548" s="4">
        <f>IFERROR(LEFT(SUMPRODUCT(MID(0&amp;feed!R864,LARGE(INDEX(ISNUMBER(--MID(feed!R864,ROW($1:$6),1))*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ROW($1:$6),0),ROW($1:$6))+1,1)*10^ROW($1:$6)/10))-1)*1,TRIM(LEFT(SUMPRODUCT(MID(0&amp;feed!R864,LARGE(INDEX(ISNUMBER(--MID(feed!R864,ROW($1:$6),1))*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ROW($1:$6),0),ROW($1:$6))+1,1)*10^ROW($1:$6)/10))-1)))</f>
        <v>2000</v>
      </c>
      <c r="R548" s="5">
        <f>feed!V864</f>
        <v>0</v>
      </c>
      <c r="S548" t="str">
        <f>feed!S864</f>
        <v>http://blocgame.com/stats.php?id=62200</v>
      </c>
      <c r="T548" s="5" t="str">
        <f>feed!W864</f>
        <v>Good</v>
      </c>
      <c r="U548" s="5" t="str">
        <f>feed!X864</f>
        <v>2 Hundred Tons per month</v>
      </c>
      <c r="V548" s="5">
        <f>feed!Y864</f>
        <v>0</v>
      </c>
    </row>
    <row r="549" spans="1:22" hidden="1" x14ac:dyDescent="0.25">
      <c r="A549" t="str">
        <f>feed!A886</f>
        <v>Titticaca</v>
      </c>
      <c r="B549" t="str">
        <f>feed!B886</f>
        <v>Streicher</v>
      </c>
      <c r="C549">
        <f>feed!K886</f>
        <v>0</v>
      </c>
      <c r="D549">
        <f>SUMPRODUCT(MID(0&amp;feed!D886,LARGE(INDEX(ISNUMBER(--MID(feed!D886,ROW($1:$6),1))*
ROW($1:$6),0),ROW($1:$6))+1,1)*10^ROW($1:$6)/10)</f>
        <v>20</v>
      </c>
      <c r="E549">
        <f>SUMPRODUCT(MID(0&amp;feed!E886,LARGE(INDEX(ISNUMBER(--MID(feed!E886,ROW($1:$6),1))*
ROW($1:$6),0),ROW($1:$6))+1,1)*10^ROW($1:$6)/10)</f>
        <v>0</v>
      </c>
      <c r="F549" t="str">
        <f>feed!F886</f>
        <v>Finest of the 19th century</v>
      </c>
      <c r="G549">
        <f>SUMPRODUCT(MID(0&amp;feed!G886,LARGE(INDEX(ISNUMBER(--MID(feed!G886,ROW($1:$6),1))*
ROW($1:$6),0),ROW($1:$6))+1,1)*10^ROW($1:$6)/10)</f>
        <v>0</v>
      </c>
      <c r="H549">
        <f>ROUNDDOWN(G549/4, 0)</f>
        <v>0</v>
      </c>
      <c r="I549" t="str">
        <f>feed!H886</f>
        <v>Standard</v>
      </c>
      <c r="J549">
        <f>SUMPRODUCT(MID(0&amp;feed!I886,LARGE(INDEX(ISNUMBER(--MID(feed!I886,ROW($1:$20),1))*
ROW($1:$20),0),ROW($1:$20))+1,1)*10^ROW($1:$20)/10)</f>
        <v>49</v>
      </c>
      <c r="K549">
        <f>SUMPRODUCT(MID(0&amp;feed!L886,LARGE(INDEX(ISNUMBER(--MID(feed!L886,ROW($1:$6),1))*
ROW($1:$6),0),ROW($1:$6))+1,1)*10^ROW($1:$6)/10)</f>
        <v>320</v>
      </c>
      <c r="L549">
        <f>SUMPRODUCT(MID(0&amp;feed!T886,LARGE(INDEX(ISNUMBER(--MID(feed!T886,ROW($1:$6),1))*
ROW($1:$6),0),ROW($1:$6))+1,1)*10^ROW($1:$6)/10)</f>
        <v>0</v>
      </c>
      <c r="M549" t="str">
        <f>feed!N886</f>
        <v>China</v>
      </c>
      <c r="N549">
        <f>SUMPRODUCT(MID(0&amp;feed!U886,LARGE(INDEX(ISNUMBER(--MID(feed!U886,ROW($1:$6),1))*
ROW($1:$6),0),ROW($1:$6))+1,1)*10^ROW($1:$6)/10)</f>
        <v>0</v>
      </c>
      <c r="O549" t="str">
        <f>feed!O886</f>
        <v>Untapped</v>
      </c>
      <c r="P549" t="str">
        <f>feed!P886</f>
        <v>None</v>
      </c>
      <c r="Q549" s="4">
        <f>IFERROR(LEFT(SUMPRODUCT(MID(0&amp;feed!R886,LARGE(INDEX(ISNUMBER(--MID(feed!R886,ROW($1:$6),1))*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ROW($1:$6),0),ROW($1:$6))+1,1)*10^ROW($1:$6)/10))-1)*1,TRIM(LEFT(SUMPRODUCT(MID(0&amp;feed!R886,LARGE(INDEX(ISNUMBER(--MID(feed!R886,ROW($1:$6),1))*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ROW($1:$6),0),ROW($1:$6))+1,1)*10^ROW($1:$6)/10))-1)))</f>
        <v>2000</v>
      </c>
      <c r="R549" s="5">
        <f>feed!V886</f>
        <v>0</v>
      </c>
      <c r="S549" t="str">
        <f>feed!S886</f>
        <v>http://blocgame.com/stats.php?id=63222</v>
      </c>
      <c r="T549" s="5" t="str">
        <f>feed!W886</f>
        <v>Good</v>
      </c>
      <c r="U549" s="5" t="str">
        <f>feed!X886</f>
        <v>2 Hundred Tons per month</v>
      </c>
      <c r="V549" s="5">
        <f>feed!Y886</f>
        <v>0</v>
      </c>
    </row>
    <row r="550" spans="1:22" hidden="1" x14ac:dyDescent="0.25">
      <c r="A550" t="str">
        <f>feed!A907</f>
        <v>Nespera</v>
      </c>
      <c r="B550" t="str">
        <f>feed!B907</f>
        <v>Pope Paul XXXVI</v>
      </c>
      <c r="C550">
        <f>feed!K907</f>
        <v>0</v>
      </c>
      <c r="D550">
        <f>SUMPRODUCT(MID(0&amp;feed!D907,LARGE(INDEX(ISNUMBER(--MID(feed!D907,ROW($1:$6),1))*
ROW($1:$6),0),ROW($1:$6))+1,1)*10^ROW($1:$6)/10)</f>
        <v>20</v>
      </c>
      <c r="E550">
        <f>SUMPRODUCT(MID(0&amp;feed!E907,LARGE(INDEX(ISNUMBER(--MID(feed!E907,ROW($1:$6),1))*
ROW($1:$6),0),ROW($1:$6))+1,1)*10^ROW($1:$6)/10)</f>
        <v>0</v>
      </c>
      <c r="F550" t="str">
        <f>feed!F907</f>
        <v>Finest of the 19th century</v>
      </c>
      <c r="G550">
        <f>SUMPRODUCT(MID(0&amp;feed!G907,LARGE(INDEX(ISNUMBER(--MID(feed!G907,ROW($1:$6),1))*
ROW($1:$6),0),ROW($1:$6))+1,1)*10^ROW($1:$6)/10)</f>
        <v>0</v>
      </c>
      <c r="H550">
        <f>ROUNDDOWN(G550/4, 0)</f>
        <v>0</v>
      </c>
      <c r="I550" t="str">
        <f>feed!H907</f>
        <v>Standard</v>
      </c>
      <c r="J550">
        <f>SUMPRODUCT(MID(0&amp;feed!I907,LARGE(INDEX(ISNUMBER(--MID(feed!I907,ROW($1:$20),1))*
ROW($1:$20),0),ROW($1:$20))+1,1)*10^ROW($1:$20)/10)</f>
        <v>49</v>
      </c>
      <c r="K550">
        <f>SUMPRODUCT(MID(0&amp;feed!L907,LARGE(INDEX(ISNUMBER(--MID(feed!L907,ROW($1:$6),1))*
ROW($1:$6),0),ROW($1:$6))+1,1)*10^ROW($1:$6)/10)</f>
        <v>320</v>
      </c>
      <c r="L550">
        <f>SUMPRODUCT(MID(0&amp;feed!T907,LARGE(INDEX(ISNUMBER(--MID(feed!T907,ROW($1:$6),1))*
ROW($1:$6),0),ROW($1:$6))+1,1)*10^ROW($1:$6)/10)</f>
        <v>0</v>
      </c>
      <c r="M550" t="str">
        <f>feed!N907</f>
        <v>Mesopotamia</v>
      </c>
      <c r="N550">
        <f>SUMPRODUCT(MID(0&amp;feed!U907,LARGE(INDEX(ISNUMBER(--MID(feed!U907,ROW($1:$6),1))*
ROW($1:$6),0),ROW($1:$6))+1,1)*10^ROW($1:$6)/10)</f>
        <v>0</v>
      </c>
      <c r="O550" t="str">
        <f>feed!O907</f>
        <v>Untapped</v>
      </c>
      <c r="P550" t="str">
        <f>feed!P907</f>
        <v>None</v>
      </c>
      <c r="Q550" s="4">
        <f>IFERROR(LEFT(SUMPRODUCT(MID(0&amp;feed!R907,LARGE(INDEX(ISNUMBER(--MID(feed!R907,ROW($1:$6),1))*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ROW($1:$6),0),ROW($1:$6))+1,1)*10^ROW($1:$6)/10))-1)*1,TRIM(LEFT(SUMPRODUCT(MID(0&amp;feed!R907,LARGE(INDEX(ISNUMBER(--MID(feed!R907,ROW($1:$6),1))*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ROW($1:$6),0),ROW($1:$6))+1,1)*10^ROW($1:$6)/10))-1)))</f>
        <v>2000</v>
      </c>
      <c r="R550" s="5">
        <f>feed!V907</f>
        <v>0</v>
      </c>
      <c r="S550" t="str">
        <f>feed!S907</f>
        <v>http://blocgame.com/stats.php?id=63270</v>
      </c>
      <c r="T550" s="5" t="str">
        <f>feed!W907</f>
        <v>Good</v>
      </c>
      <c r="U550" s="5" t="str">
        <f>feed!X907</f>
        <v>2 Hundred Tons per month</v>
      </c>
      <c r="V550" s="5">
        <f>feed!Y907</f>
        <v>0</v>
      </c>
    </row>
    <row r="551" spans="1:22" hidden="1" x14ac:dyDescent="0.25">
      <c r="A551" t="str">
        <f>feed!A911</f>
        <v>Kreigoria</v>
      </c>
      <c r="B551" t="str">
        <f>feed!B911</f>
        <v>Krie Ger CCXII</v>
      </c>
      <c r="C551">
        <f>feed!K911</f>
        <v>0</v>
      </c>
      <c r="D551">
        <f>SUMPRODUCT(MID(0&amp;feed!D911,LARGE(INDEX(ISNUMBER(--MID(feed!D911,ROW($1:$6),1))*
ROW($1:$6),0),ROW($1:$6))+1,1)*10^ROW($1:$6)/10)</f>
        <v>20</v>
      </c>
      <c r="E551">
        <f>SUMPRODUCT(MID(0&amp;feed!E911,LARGE(INDEX(ISNUMBER(--MID(feed!E911,ROW($1:$6),1))*
ROW($1:$6),0),ROW($1:$6))+1,1)*10^ROW($1:$6)/10)</f>
        <v>0</v>
      </c>
      <c r="F551" t="str">
        <f>feed!F911</f>
        <v>Finest of the 19th century</v>
      </c>
      <c r="G551">
        <f>SUMPRODUCT(MID(0&amp;feed!G911,LARGE(INDEX(ISNUMBER(--MID(feed!G911,ROW($1:$6),1))*
ROW($1:$6),0),ROW($1:$6))+1,1)*10^ROW($1:$6)/10)</f>
        <v>0</v>
      </c>
      <c r="H551">
        <f>ROUNDDOWN(G551/4, 0)</f>
        <v>0</v>
      </c>
      <c r="I551" t="str">
        <f>feed!H911</f>
        <v>Standard</v>
      </c>
      <c r="J551">
        <f>SUMPRODUCT(MID(0&amp;feed!I911,LARGE(INDEX(ISNUMBER(--MID(feed!I911,ROW($1:$20),1))*
ROW($1:$20),0),ROW($1:$20))+1,1)*10^ROW($1:$20)/10)</f>
        <v>49</v>
      </c>
      <c r="K551">
        <f>SUMPRODUCT(MID(0&amp;feed!L911,LARGE(INDEX(ISNUMBER(--MID(feed!L911,ROW($1:$6),1))*
ROW($1:$6),0),ROW($1:$6))+1,1)*10^ROW($1:$6)/10)</f>
        <v>320</v>
      </c>
      <c r="L551">
        <f>SUMPRODUCT(MID(0&amp;feed!T911,LARGE(INDEX(ISNUMBER(--MID(feed!T911,ROW($1:$6),1))*
ROW($1:$6),0),ROW($1:$6))+1,1)*10^ROW($1:$6)/10)</f>
        <v>0</v>
      </c>
      <c r="M551" t="str">
        <f>feed!N911</f>
        <v>Southern Cone</v>
      </c>
      <c r="N551">
        <f>SUMPRODUCT(MID(0&amp;feed!U911,LARGE(INDEX(ISNUMBER(--MID(feed!U911,ROW($1:$6),1))*
ROW($1:$6),0),ROW($1:$6))+1,1)*10^ROW($1:$6)/10)</f>
        <v>0</v>
      </c>
      <c r="O551" t="str">
        <f>feed!O911</f>
        <v>Untapped</v>
      </c>
      <c r="P551" t="str">
        <f>feed!P911</f>
        <v>None</v>
      </c>
      <c r="Q551" s="4">
        <f>IFERROR(LEFT(SUMPRODUCT(MID(0&amp;feed!R911,LARGE(INDEX(ISNUMBER(--MID(feed!R911,ROW($1:$6),1))*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ROW($1:$6),0),ROW($1:$6))+1,1)*10^ROW($1:$6)/10))-1)*1,TRIM(LEFT(SUMPRODUCT(MID(0&amp;feed!R911,LARGE(INDEX(ISNUMBER(--MID(feed!R911,ROW($1:$6),1))*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ROW($1:$6),0),ROW($1:$6))+1,1)*10^ROW($1:$6)/10))-1)))</f>
        <v>2000</v>
      </c>
      <c r="R551" s="5">
        <f>feed!V911</f>
        <v>0</v>
      </c>
      <c r="S551" t="str">
        <f>feed!S911</f>
        <v>http://blocgame.com/stats.php?id=63285</v>
      </c>
      <c r="T551" s="5" t="str">
        <f>feed!W911</f>
        <v>Good</v>
      </c>
      <c r="U551" s="5" t="str">
        <f>feed!X911</f>
        <v>2 Hundred Tons per month</v>
      </c>
      <c r="V551" s="5">
        <f>feed!Y911</f>
        <v>0</v>
      </c>
    </row>
    <row r="552" spans="1:22" hidden="1" x14ac:dyDescent="0.25">
      <c r="A552" t="str">
        <f>feed!A917</f>
        <v>Glorious Nippon</v>
      </c>
      <c r="B552" t="str">
        <f>feed!B917</f>
        <v>D0rf</v>
      </c>
      <c r="C552">
        <f>feed!K917</f>
        <v>0</v>
      </c>
      <c r="D552">
        <f>SUMPRODUCT(MID(0&amp;feed!D917,LARGE(INDEX(ISNUMBER(--MID(feed!D917,ROW($1:$6),1))*
ROW($1:$6),0),ROW($1:$6))+1,1)*10^ROW($1:$6)/10)</f>
        <v>20</v>
      </c>
      <c r="E552">
        <f>SUMPRODUCT(MID(0&amp;feed!E917,LARGE(INDEX(ISNUMBER(--MID(feed!E917,ROW($1:$6),1))*
ROW($1:$6),0),ROW($1:$6))+1,1)*10^ROW($1:$6)/10)</f>
        <v>0</v>
      </c>
      <c r="F552" t="str">
        <f>feed!F917</f>
        <v>Finest of the 19th century</v>
      </c>
      <c r="G552">
        <f>SUMPRODUCT(MID(0&amp;feed!G917,LARGE(INDEX(ISNUMBER(--MID(feed!G917,ROW($1:$6),1))*
ROW($1:$6),0),ROW($1:$6))+1,1)*10^ROW($1:$6)/10)</f>
        <v>0</v>
      </c>
      <c r="H552">
        <f>ROUNDDOWN(G552/4, 0)</f>
        <v>0</v>
      </c>
      <c r="I552" t="str">
        <f>feed!H917</f>
        <v>Standard</v>
      </c>
      <c r="J552">
        <f>SUMPRODUCT(MID(0&amp;feed!I917,LARGE(INDEX(ISNUMBER(--MID(feed!I917,ROW($1:$20),1))*
ROW($1:$20),0),ROW($1:$20))+1,1)*10^ROW($1:$20)/10)</f>
        <v>49</v>
      </c>
      <c r="K552">
        <f>SUMPRODUCT(MID(0&amp;feed!L917,LARGE(INDEX(ISNUMBER(--MID(feed!L917,ROW($1:$6),1))*
ROW($1:$6),0),ROW($1:$6))+1,1)*10^ROW($1:$6)/10)</f>
        <v>320</v>
      </c>
      <c r="L552">
        <f>SUMPRODUCT(MID(0&amp;feed!T917,LARGE(INDEX(ISNUMBER(--MID(feed!T917,ROW($1:$6),1))*
ROW($1:$6),0),ROW($1:$6))+1,1)*10^ROW($1:$6)/10)</f>
        <v>0</v>
      </c>
      <c r="M552" t="str">
        <f>feed!N917</f>
        <v>China</v>
      </c>
      <c r="N552">
        <f>SUMPRODUCT(MID(0&amp;feed!U917,LARGE(INDEX(ISNUMBER(--MID(feed!U917,ROW($1:$6),1))*
ROW($1:$6),0),ROW($1:$6))+1,1)*10^ROW($1:$6)/10)</f>
        <v>0</v>
      </c>
      <c r="O552" t="str">
        <f>feed!O917</f>
        <v>Untapped</v>
      </c>
      <c r="P552" t="str">
        <f>feed!P917</f>
        <v>None</v>
      </c>
      <c r="Q552" s="4">
        <f>IFERROR(LEFT(SUMPRODUCT(MID(0&amp;feed!R917,LARGE(INDEX(ISNUMBER(--MID(feed!R917,ROW($1:$6),1))*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ROW($1:$6),0),ROW($1:$6))+1,1)*10^ROW($1:$6)/10))-1)*1,TRIM(LEFT(SUMPRODUCT(MID(0&amp;feed!R917,LARGE(INDEX(ISNUMBER(--MID(feed!R917,ROW($1:$6),1))*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ROW($1:$6),0),ROW($1:$6))+1,1)*10^ROW($1:$6)/10))-1)))</f>
        <v>2000</v>
      </c>
      <c r="R552" s="5">
        <f>feed!V917</f>
        <v>0</v>
      </c>
      <c r="S552" t="str">
        <f>feed!S917</f>
        <v>http://blocgame.com/stats.php?id=63298</v>
      </c>
      <c r="T552" s="5" t="str">
        <f>feed!W917</f>
        <v>Good</v>
      </c>
      <c r="U552" s="5" t="str">
        <f>feed!X917</f>
        <v>2 Hundred Tons per month</v>
      </c>
      <c r="V552" s="5">
        <f>feed!Y917</f>
        <v>0</v>
      </c>
    </row>
    <row r="553" spans="1:22" hidden="1" x14ac:dyDescent="0.25">
      <c r="A553" t="str">
        <f>feed!A919</f>
        <v>Dindubia</v>
      </c>
      <c r="B553" t="str">
        <f>feed!B919</f>
        <v>Universal God Trump</v>
      </c>
      <c r="C553">
        <f>feed!K919</f>
        <v>0</v>
      </c>
      <c r="D553">
        <f>SUMPRODUCT(MID(0&amp;feed!D919,LARGE(INDEX(ISNUMBER(--MID(feed!D919,ROW($1:$6),1))*
ROW($1:$6),0),ROW($1:$6))+1,1)*10^ROW($1:$6)/10)</f>
        <v>20</v>
      </c>
      <c r="E553">
        <f>SUMPRODUCT(MID(0&amp;feed!E919,LARGE(INDEX(ISNUMBER(--MID(feed!E919,ROW($1:$6),1))*
ROW($1:$6),0),ROW($1:$6))+1,1)*10^ROW($1:$6)/10)</f>
        <v>0</v>
      </c>
      <c r="F553" t="str">
        <f>feed!F919</f>
        <v>Finest of the 19th century</v>
      </c>
      <c r="G553">
        <f>SUMPRODUCT(MID(0&amp;feed!G919,LARGE(INDEX(ISNUMBER(--MID(feed!G919,ROW($1:$6),1))*
ROW($1:$6),0),ROW($1:$6))+1,1)*10^ROW($1:$6)/10)</f>
        <v>0</v>
      </c>
      <c r="H553">
        <f>ROUNDDOWN(G553/4, 0)</f>
        <v>0</v>
      </c>
      <c r="I553" t="str">
        <f>feed!H919</f>
        <v>Standard</v>
      </c>
      <c r="J553">
        <f>SUMPRODUCT(MID(0&amp;feed!I919,LARGE(INDEX(ISNUMBER(--MID(feed!I919,ROW($1:$20),1))*
ROW($1:$20),0),ROW($1:$20))+1,1)*10^ROW($1:$20)/10)</f>
        <v>49</v>
      </c>
      <c r="K553">
        <f>SUMPRODUCT(MID(0&amp;feed!L919,LARGE(INDEX(ISNUMBER(--MID(feed!L919,ROW($1:$6),1))*
ROW($1:$6),0),ROW($1:$6))+1,1)*10^ROW($1:$6)/10)</f>
        <v>320</v>
      </c>
      <c r="L553">
        <f>SUMPRODUCT(MID(0&amp;feed!T919,LARGE(INDEX(ISNUMBER(--MID(feed!T919,ROW($1:$6),1))*
ROW($1:$6),0),ROW($1:$6))+1,1)*10^ROW($1:$6)/10)</f>
        <v>0</v>
      </c>
      <c r="M553" t="str">
        <f>feed!N919</f>
        <v>Amazonia</v>
      </c>
      <c r="N553">
        <f>SUMPRODUCT(MID(0&amp;feed!U919,LARGE(INDEX(ISNUMBER(--MID(feed!U919,ROW($1:$6),1))*
ROW($1:$6),0),ROW($1:$6))+1,1)*10^ROW($1:$6)/10)</f>
        <v>0</v>
      </c>
      <c r="O553" t="str">
        <f>feed!O919</f>
        <v>Untapped</v>
      </c>
      <c r="P553" t="str">
        <f>feed!P919</f>
        <v>None</v>
      </c>
      <c r="Q553" s="4">
        <f>IFERROR(LEFT(SUMPRODUCT(MID(0&amp;feed!R919,LARGE(INDEX(ISNUMBER(--MID(feed!R919,ROW($1:$6),1))*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ROW($1:$6),0),ROW($1:$6))+1,1)*10^ROW($1:$6)/10))-1)*1,TRIM(LEFT(SUMPRODUCT(MID(0&amp;feed!R919,LARGE(INDEX(ISNUMBER(--MID(feed!R919,ROW($1:$6),1))*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ROW($1:$6),0),ROW($1:$6))+1,1)*10^ROW($1:$6)/10))-1)))</f>
        <v>2000</v>
      </c>
      <c r="R553" s="5">
        <f>feed!V919</f>
        <v>0</v>
      </c>
      <c r="S553" t="str">
        <f>feed!S919</f>
        <v>http://blocgame.com/stats.php?id=63314</v>
      </c>
      <c r="T553" s="5" t="str">
        <f>feed!W919</f>
        <v>Good</v>
      </c>
      <c r="U553" s="5" t="str">
        <f>feed!X919</f>
        <v>2 Hundred Tons per month</v>
      </c>
      <c r="V553" s="5">
        <f>feed!Y919</f>
        <v>0</v>
      </c>
    </row>
    <row r="554" spans="1:22" hidden="1" x14ac:dyDescent="0.25">
      <c r="A554" t="str">
        <f>feed!A921</f>
        <v>Ur nailed</v>
      </c>
      <c r="B554" t="str">
        <f>feed!B921</f>
        <v>Dailynail</v>
      </c>
      <c r="C554">
        <f>feed!K921</f>
        <v>0</v>
      </c>
      <c r="D554">
        <f>SUMPRODUCT(MID(0&amp;feed!D921,LARGE(INDEX(ISNUMBER(--MID(feed!D921,ROW($1:$6),1))*
ROW($1:$6),0),ROW($1:$6))+1,1)*10^ROW($1:$6)/10)</f>
        <v>20</v>
      </c>
      <c r="E554">
        <f>SUMPRODUCT(MID(0&amp;feed!E921,LARGE(INDEX(ISNUMBER(--MID(feed!E921,ROW($1:$6),1))*
ROW($1:$6),0),ROW($1:$6))+1,1)*10^ROW($1:$6)/10)</f>
        <v>0</v>
      </c>
      <c r="F554" t="str">
        <f>feed!F921</f>
        <v>Finest of the 19th century</v>
      </c>
      <c r="G554">
        <f>SUMPRODUCT(MID(0&amp;feed!G921,LARGE(INDEX(ISNUMBER(--MID(feed!G921,ROW($1:$6),1))*
ROW($1:$6),0),ROW($1:$6))+1,1)*10^ROW($1:$6)/10)</f>
        <v>0</v>
      </c>
      <c r="H554">
        <f>ROUNDDOWN(G554/4, 0)</f>
        <v>0</v>
      </c>
      <c r="I554" t="str">
        <f>feed!H921</f>
        <v>Standard</v>
      </c>
      <c r="J554">
        <f>SUMPRODUCT(MID(0&amp;feed!I921,LARGE(INDEX(ISNUMBER(--MID(feed!I921,ROW($1:$20),1))*
ROW($1:$20),0),ROW($1:$20))+1,1)*10^ROW($1:$20)/10)</f>
        <v>49</v>
      </c>
      <c r="K554">
        <f>SUMPRODUCT(MID(0&amp;feed!L921,LARGE(INDEX(ISNUMBER(--MID(feed!L921,ROW($1:$6),1))*
ROW($1:$6),0),ROW($1:$6))+1,1)*10^ROW($1:$6)/10)</f>
        <v>320</v>
      </c>
      <c r="L554">
        <f>SUMPRODUCT(MID(0&amp;feed!T921,LARGE(INDEX(ISNUMBER(--MID(feed!T921,ROW($1:$6),1))*
ROW($1:$6),0),ROW($1:$6))+1,1)*10^ROW($1:$6)/10)</f>
        <v>0</v>
      </c>
      <c r="M554" t="str">
        <f>feed!N921</f>
        <v>Pacific Rim</v>
      </c>
      <c r="N554">
        <f>SUMPRODUCT(MID(0&amp;feed!U921,LARGE(INDEX(ISNUMBER(--MID(feed!U921,ROW($1:$6),1))*
ROW($1:$6),0),ROW($1:$6))+1,1)*10^ROW($1:$6)/10)</f>
        <v>0</v>
      </c>
      <c r="O554" t="str">
        <f>feed!O921</f>
        <v>Untapped</v>
      </c>
      <c r="P554" t="str">
        <f>feed!P921</f>
        <v>None</v>
      </c>
      <c r="Q554" s="4">
        <f>IFERROR(LEFT(SUMPRODUCT(MID(0&amp;feed!R921,LARGE(INDEX(ISNUMBER(--MID(feed!R921,ROW($1:$6),1))*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ROW($1:$6),0),ROW($1:$6))+1,1)*10^ROW($1:$6)/10))-1)*1,TRIM(LEFT(SUMPRODUCT(MID(0&amp;feed!R921,LARGE(INDEX(ISNUMBER(--MID(feed!R921,ROW($1:$6),1))*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ROW($1:$6),0),ROW($1:$6))+1,1)*10^ROW($1:$6)/10))-1)))</f>
        <v>2000</v>
      </c>
      <c r="R554" s="5">
        <f>feed!V921</f>
        <v>0</v>
      </c>
      <c r="S554" t="str">
        <f>feed!S921</f>
        <v>http://blocgame.com/stats.php?id=63318</v>
      </c>
      <c r="T554" s="5" t="str">
        <f>feed!W921</f>
        <v>Good</v>
      </c>
      <c r="U554" s="5" t="str">
        <f>feed!X921</f>
        <v>2 Hundred Tons per month</v>
      </c>
      <c r="V554" s="5">
        <f>feed!Y921</f>
        <v>0</v>
      </c>
    </row>
    <row r="555" spans="1:22" hidden="1" x14ac:dyDescent="0.25">
      <c r="A555" t="str">
        <f>feed!A925</f>
        <v>Tiemma</v>
      </c>
      <c r="B555" t="str">
        <f>feed!B925</f>
        <v>litninb0lt</v>
      </c>
      <c r="C555">
        <f>feed!K925</f>
        <v>0</v>
      </c>
      <c r="D555">
        <f>SUMPRODUCT(MID(0&amp;feed!D925,LARGE(INDEX(ISNUMBER(--MID(feed!D925,ROW($1:$6),1))*
ROW($1:$6),0),ROW($1:$6))+1,1)*10^ROW($1:$6)/10)</f>
        <v>20</v>
      </c>
      <c r="E555">
        <f>SUMPRODUCT(MID(0&amp;feed!E925,LARGE(INDEX(ISNUMBER(--MID(feed!E925,ROW($1:$6),1))*
ROW($1:$6),0),ROW($1:$6))+1,1)*10^ROW($1:$6)/10)</f>
        <v>0</v>
      </c>
      <c r="F555" t="str">
        <f>feed!F925</f>
        <v>Finest of the 19th century</v>
      </c>
      <c r="G555">
        <f>SUMPRODUCT(MID(0&amp;feed!G925,LARGE(INDEX(ISNUMBER(--MID(feed!G925,ROW($1:$6),1))*
ROW($1:$6),0),ROW($1:$6))+1,1)*10^ROW($1:$6)/10)</f>
        <v>0</v>
      </c>
      <c r="H555">
        <f>ROUNDDOWN(G555/4, 0)</f>
        <v>0</v>
      </c>
      <c r="I555" t="str">
        <f>feed!H925</f>
        <v>Standard</v>
      </c>
      <c r="J555">
        <f>SUMPRODUCT(MID(0&amp;feed!I925,LARGE(INDEX(ISNUMBER(--MID(feed!I925,ROW($1:$20),1))*
ROW($1:$20),0),ROW($1:$20))+1,1)*10^ROW($1:$20)/10)</f>
        <v>49</v>
      </c>
      <c r="K555">
        <f>SUMPRODUCT(MID(0&amp;feed!L925,LARGE(INDEX(ISNUMBER(--MID(feed!L925,ROW($1:$6),1))*
ROW($1:$6),0),ROW($1:$6))+1,1)*10^ROW($1:$6)/10)</f>
        <v>320</v>
      </c>
      <c r="L555">
        <f>SUMPRODUCT(MID(0&amp;feed!T925,LARGE(INDEX(ISNUMBER(--MID(feed!T925,ROW($1:$6),1))*
ROW($1:$6),0),ROW($1:$6))+1,1)*10^ROW($1:$6)/10)</f>
        <v>0</v>
      </c>
      <c r="M555" t="str">
        <f>feed!N925</f>
        <v>Pacific Rim</v>
      </c>
      <c r="N555">
        <f>SUMPRODUCT(MID(0&amp;feed!U925,LARGE(INDEX(ISNUMBER(--MID(feed!U925,ROW($1:$6),1))*
ROW($1:$6),0),ROW($1:$6))+1,1)*10^ROW($1:$6)/10)</f>
        <v>0</v>
      </c>
      <c r="O555" t="str">
        <f>feed!O925</f>
        <v>Untapped</v>
      </c>
      <c r="P555" t="str">
        <f>feed!P925</f>
        <v>None</v>
      </c>
      <c r="Q555" s="4">
        <f>IFERROR(LEFT(SUMPRODUCT(MID(0&amp;feed!R925,LARGE(INDEX(ISNUMBER(--MID(feed!R925,ROW($1:$6),1))*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ROW($1:$6),0),ROW($1:$6))+1,1)*10^ROW($1:$6)/10))-1)*1,TRIM(LEFT(SUMPRODUCT(MID(0&amp;feed!R925,LARGE(INDEX(ISNUMBER(--MID(feed!R925,ROW($1:$6),1))*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ROW($1:$6),0),ROW($1:$6))+1,1)*10^ROW($1:$6)/10))-1)))</f>
        <v>2000</v>
      </c>
      <c r="R555" s="5">
        <f>feed!V925</f>
        <v>0</v>
      </c>
      <c r="S555" t="str">
        <f>feed!S925</f>
        <v>http://blocgame.com/stats.php?id=63328</v>
      </c>
      <c r="T555" s="5" t="str">
        <f>feed!W925</f>
        <v>Good</v>
      </c>
      <c r="U555" s="5" t="str">
        <f>feed!X925</f>
        <v>2 Hundred Tons per month</v>
      </c>
      <c r="V555" s="5">
        <f>feed!Y925</f>
        <v>0</v>
      </c>
    </row>
    <row r="556" spans="1:22" hidden="1" x14ac:dyDescent="0.25">
      <c r="A556" t="str">
        <f>feed!A938</f>
        <v>420Istan</v>
      </c>
      <c r="B556" t="str">
        <f>feed!B938</f>
        <v>orflarg</v>
      </c>
      <c r="C556">
        <f>feed!K938</f>
        <v>0</v>
      </c>
      <c r="D556">
        <f>SUMPRODUCT(MID(0&amp;feed!D938,LARGE(INDEX(ISNUMBER(--MID(feed!D938,ROW($1:$6),1))*
ROW($1:$6),0),ROW($1:$6))+1,1)*10^ROW($1:$6)/10)</f>
        <v>20</v>
      </c>
      <c r="E556">
        <f>SUMPRODUCT(MID(0&amp;feed!E938,LARGE(INDEX(ISNUMBER(--MID(feed!E938,ROW($1:$6),1))*
ROW($1:$6),0),ROW($1:$6))+1,1)*10^ROW($1:$6)/10)</f>
        <v>0</v>
      </c>
      <c r="F556" t="str">
        <f>feed!F938</f>
        <v>Finest of the 19th century</v>
      </c>
      <c r="G556">
        <f>SUMPRODUCT(MID(0&amp;feed!G938,LARGE(INDEX(ISNUMBER(--MID(feed!G938,ROW($1:$6),1))*
ROW($1:$6),0),ROW($1:$6))+1,1)*10^ROW($1:$6)/10)</f>
        <v>0</v>
      </c>
      <c r="H556">
        <f>ROUNDDOWN(G556/4, 0)</f>
        <v>0</v>
      </c>
      <c r="I556" t="str">
        <f>feed!H938</f>
        <v>Standard</v>
      </c>
      <c r="J556">
        <f>SUMPRODUCT(MID(0&amp;feed!I938,LARGE(INDEX(ISNUMBER(--MID(feed!I938,ROW($1:$20),1))*
ROW($1:$20),0),ROW($1:$20))+1,1)*10^ROW($1:$20)/10)</f>
        <v>49</v>
      </c>
      <c r="K556">
        <f>SUMPRODUCT(MID(0&amp;feed!L938,LARGE(INDEX(ISNUMBER(--MID(feed!L938,ROW($1:$6),1))*
ROW($1:$6),0),ROW($1:$6))+1,1)*10^ROW($1:$6)/10)</f>
        <v>325</v>
      </c>
      <c r="L556">
        <f>SUMPRODUCT(MID(0&amp;feed!T938,LARGE(INDEX(ISNUMBER(--MID(feed!T938,ROW($1:$6),1))*
ROW($1:$6),0),ROW($1:$6))+1,1)*10^ROW($1:$6)/10)</f>
        <v>0</v>
      </c>
      <c r="M556" t="str">
        <f>feed!N938</f>
        <v>Amazonia</v>
      </c>
      <c r="N556">
        <f>SUMPRODUCT(MID(0&amp;feed!U938,LARGE(INDEX(ISNUMBER(--MID(feed!U938,ROW($1:$6),1))*
ROW($1:$6),0),ROW($1:$6))+1,1)*10^ROW($1:$6)/10)</f>
        <v>0</v>
      </c>
      <c r="O556" t="str">
        <f>feed!O938</f>
        <v>Untapped</v>
      </c>
      <c r="P556" t="str">
        <f>feed!P938</f>
        <v>None</v>
      </c>
      <c r="Q556" s="4">
        <f>IFERROR(LEFT(SUMPRODUCT(MID(0&amp;feed!R938,LARGE(INDEX(ISNUMBER(--MID(feed!R938,ROW($1:$6),1))*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ROW($1:$6),0),ROW($1:$6))+1,1)*10^ROW($1:$6)/10))-1)*1,TRIM(LEFT(SUMPRODUCT(MID(0&amp;feed!R938,LARGE(INDEX(ISNUMBER(--MID(feed!R938,ROW($1:$6),1))*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ROW($1:$6),0),ROW($1:$6))+1,1)*10^ROW($1:$6)/10))-1)))</f>
        <v>2000</v>
      </c>
      <c r="R556" s="5">
        <f>feed!V938</f>
        <v>0</v>
      </c>
      <c r="S556" t="str">
        <f>feed!S938</f>
        <v>http://blocgame.com/stats.php?id=63370</v>
      </c>
      <c r="T556" s="5" t="str">
        <f>feed!W938</f>
        <v>Nice</v>
      </c>
      <c r="U556" s="5" t="str">
        <f>feed!X938</f>
        <v>2 Hundred Tons per month</v>
      </c>
      <c r="V556" s="5">
        <f>feed!Y938</f>
        <v>0</v>
      </c>
    </row>
    <row r="557" spans="1:22" hidden="1" x14ac:dyDescent="0.25">
      <c r="A557" t="str">
        <f>feed!A1045</f>
        <v>Carim</v>
      </c>
      <c r="B557" t="str">
        <f>feed!B1045</f>
        <v>The Earl</v>
      </c>
      <c r="C557">
        <f>feed!K1045</f>
        <v>0</v>
      </c>
      <c r="D557">
        <f>SUMPRODUCT(MID(0&amp;feed!D1045,LARGE(INDEX(ISNUMBER(--MID(feed!D1045,ROW($1:$6),1))*
ROW($1:$6),0),ROW($1:$6))+1,1)*10^ROW($1:$6)/10)</f>
        <v>20</v>
      </c>
      <c r="E557">
        <f>SUMPRODUCT(MID(0&amp;feed!E1045,LARGE(INDEX(ISNUMBER(--MID(feed!E1045,ROW($1:$6),1))*
ROW($1:$6),0),ROW($1:$6))+1,1)*10^ROW($1:$6)/10)</f>
        <v>0</v>
      </c>
      <c r="F557" t="str">
        <f>feed!F1045</f>
        <v>Finest of the 19th century</v>
      </c>
      <c r="G557">
        <f>SUMPRODUCT(MID(0&amp;feed!G1045,LARGE(INDEX(ISNUMBER(--MID(feed!G1045,ROW($1:$6),1))*
ROW($1:$6),0),ROW($1:$6))+1,1)*10^ROW($1:$6)/10)</f>
        <v>0</v>
      </c>
      <c r="H557">
        <f>ROUNDDOWN(G557/4, 0)</f>
        <v>0</v>
      </c>
      <c r="I557" t="str">
        <f>feed!H1045</f>
        <v>Standard</v>
      </c>
      <c r="J557">
        <f>SUMPRODUCT(MID(0&amp;feed!I1045,LARGE(INDEX(ISNUMBER(--MID(feed!I1045,ROW($1:$20),1))*
ROW($1:$20),0),ROW($1:$20))+1,1)*10^ROW($1:$20)/10)</f>
        <v>49</v>
      </c>
      <c r="K557">
        <f>SUMPRODUCT(MID(0&amp;feed!L1045,LARGE(INDEX(ISNUMBER(--MID(feed!L1045,ROW($1:$6),1))*
ROW($1:$6),0),ROW($1:$6))+1,1)*10^ROW($1:$6)/10)</f>
        <v>318</v>
      </c>
      <c r="L557">
        <f>SUMPRODUCT(MID(0&amp;feed!T1045,LARGE(INDEX(ISNUMBER(--MID(feed!T1045,ROW($1:$6),1))*
ROW($1:$6),0),ROW($1:$6))+1,1)*10^ROW($1:$6)/10)</f>
        <v>0</v>
      </c>
      <c r="M557" t="str">
        <f>feed!N1045</f>
        <v>Caribbean</v>
      </c>
      <c r="N557">
        <f>SUMPRODUCT(MID(0&amp;feed!U1045,LARGE(INDEX(ISNUMBER(--MID(feed!U1045,ROW($1:$6),1))*
ROW($1:$6),0),ROW($1:$6))+1,1)*10^ROW($1:$6)/10)</f>
        <v>0</v>
      </c>
      <c r="O557" t="str">
        <f>feed!O1045</f>
        <v>Untapped</v>
      </c>
      <c r="P557" t="str">
        <f>feed!P1045</f>
        <v>None</v>
      </c>
      <c r="Q557" s="4">
        <f>IFERROR(LEFT(SUMPRODUCT(MID(0&amp;feed!R1045,LARGE(INDEX(ISNUMBER(--MID(feed!R1045,ROW($1:$6),1))*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ROW($1:$6),0),ROW($1:$6))+1,1)*10^ROW($1:$6)/10))-1)*1,TRIM(LEFT(SUMPRODUCT(MID(0&amp;feed!R1045,LARGE(INDEX(ISNUMBER(--MID(feed!R1045,ROW($1:$6),1))*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ROW($1:$6),0),ROW($1:$6))+1,1)*10^ROW($1:$6)/10))-1)))</f>
        <v>2000</v>
      </c>
      <c r="R557" s="5">
        <f>feed!V1045</f>
        <v>0</v>
      </c>
      <c r="S557" t="str">
        <f>feed!S1045</f>
        <v>http://blocgame.com/stats.php?id=63308</v>
      </c>
      <c r="T557" s="5" t="str">
        <f>feed!W1045</f>
        <v>Questionable</v>
      </c>
      <c r="U557" s="5" t="str">
        <f>feed!X1045</f>
        <v>2 Hundred Tons per month</v>
      </c>
      <c r="V557" s="5">
        <f>feed!Y1045</f>
        <v>0</v>
      </c>
    </row>
    <row r="558" spans="1:22" hidden="1" x14ac:dyDescent="0.25">
      <c r="A558" t="str">
        <f>feed!A1289</f>
        <v>Victory &amp; Zion</v>
      </c>
      <c r="B558" t="str">
        <f>feed!B1289</f>
        <v>Francis II</v>
      </c>
      <c r="C558">
        <f>feed!K1289</f>
        <v>0</v>
      </c>
      <c r="D558">
        <f>SUMPRODUCT(MID(0&amp;feed!D1289,LARGE(INDEX(ISNUMBER(--MID(feed!D1289,ROW($1:$6),1))*
ROW($1:$6),0),ROW($1:$6))+1,1)*10^ROW($1:$6)/10)</f>
        <v>25</v>
      </c>
      <c r="E558">
        <f>SUMPRODUCT(MID(0&amp;feed!E1289,LARGE(INDEX(ISNUMBER(--MID(feed!E1289,ROW($1:$6),1))*
ROW($1:$6),0),ROW($1:$6))+1,1)*10^ROW($1:$6)/10)</f>
        <v>0</v>
      </c>
      <c r="F558" t="str">
        <f>feed!F1289</f>
        <v>First World War surplus</v>
      </c>
      <c r="G558">
        <f>SUMPRODUCT(MID(0&amp;feed!G1289,LARGE(INDEX(ISNUMBER(--MID(feed!G1289,ROW($1:$6),1))*
ROW($1:$6),0),ROW($1:$6))+1,1)*10^ROW($1:$6)/10)</f>
        <v>0</v>
      </c>
      <c r="H558">
        <f>ROUNDDOWN(G558/4, 0)</f>
        <v>0</v>
      </c>
      <c r="I558" t="str">
        <f>feed!H1289</f>
        <v>Elite</v>
      </c>
      <c r="J558">
        <f>SUMPRODUCT(MID(0&amp;feed!I1289,LARGE(INDEX(ISNUMBER(--MID(feed!I1289,ROW($1:$20),1))*
ROW($1:$20),0),ROW($1:$20))+1,1)*10^ROW($1:$20)/10)</f>
        <v>49</v>
      </c>
      <c r="K558">
        <f>SUMPRODUCT(MID(0&amp;feed!L1289,LARGE(INDEX(ISNUMBER(--MID(feed!L1289,ROW($1:$6),1))*
ROW($1:$6),0),ROW($1:$6))+1,1)*10^ROW($1:$6)/10)</f>
        <v>314</v>
      </c>
      <c r="L558">
        <f>SUMPRODUCT(MID(0&amp;feed!T1289,LARGE(INDEX(ISNUMBER(--MID(feed!T1289,ROW($1:$6),1))*
ROW($1:$6),0),ROW($1:$6))+1,1)*10^ROW($1:$6)/10)</f>
        <v>0</v>
      </c>
      <c r="M558" t="str">
        <f>feed!N1289</f>
        <v>China</v>
      </c>
      <c r="N558">
        <f>SUMPRODUCT(MID(0&amp;feed!U1289,LARGE(INDEX(ISNUMBER(--MID(feed!U1289,ROW($1:$6),1))*
ROW($1:$6),0),ROW($1:$6))+1,1)*10^ROW($1:$6)/10)</f>
        <v>0</v>
      </c>
      <c r="O558" t="str">
        <f>feed!O1289</f>
        <v>Untapped</v>
      </c>
      <c r="P558" t="str">
        <f>feed!P1289</f>
        <v>None</v>
      </c>
      <c r="Q558" s="4">
        <f>IFERROR(LEFT(SUMPRODUCT(MID(0&amp;feed!R1289,LARGE(INDEX(ISNUMBER(--MID(feed!R1289,ROW($1:$6),1))*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ROW($1:$6),0),ROW($1:$6))+1,1)*10^ROW($1:$6)/10))-1)*1,TRIM(LEFT(SUMPRODUCT(MID(0&amp;feed!R1289,LARGE(INDEX(ISNUMBER(--MID(feed!R1289,ROW($1:$6),1))*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ROW($1:$6),0),ROW($1:$6))+1,1)*10^ROW($1:$6)/10))-1)))</f>
        <v>2000</v>
      </c>
      <c r="R558" s="5">
        <f>feed!V1289</f>
        <v>0</v>
      </c>
      <c r="S558" t="str">
        <f>feed!S1289</f>
        <v>http://blocgame.com/stats.php?id=63280</v>
      </c>
      <c r="T558" s="5" t="str">
        <f>feed!W1289</f>
        <v>Good</v>
      </c>
      <c r="U558" s="5" t="str">
        <f>feed!X1289</f>
        <v>2 Hundred Tons per month</v>
      </c>
      <c r="V558" s="5">
        <f>feed!Y1289</f>
        <v>0</v>
      </c>
    </row>
    <row r="559" spans="1:22" hidden="1" x14ac:dyDescent="0.25">
      <c r="A559" t="str">
        <f>feed!A1418</f>
        <v>Nizana</v>
      </c>
      <c r="B559" t="str">
        <f>feed!B1418</f>
        <v>SocialistMedic</v>
      </c>
      <c r="C559">
        <f>feed!K1418</f>
        <v>0</v>
      </c>
      <c r="D559">
        <f>SUMPRODUCT(MID(0&amp;feed!D1418,LARGE(INDEX(ISNUMBER(--MID(feed!D1418,ROW($1:$6),1))*
ROW($1:$6),0),ROW($1:$6))+1,1)*10^ROW($1:$6)/10)</f>
        <v>20</v>
      </c>
      <c r="E559">
        <f>SUMPRODUCT(MID(0&amp;feed!E1418,LARGE(INDEX(ISNUMBER(--MID(feed!E1418,ROW($1:$6),1))*
ROW($1:$6),0),ROW($1:$6))+1,1)*10^ROW($1:$6)/10)</f>
        <v>0</v>
      </c>
      <c r="F559" t="str">
        <f>feed!F1418</f>
        <v>Finest of the 19th century</v>
      </c>
      <c r="G559">
        <f>SUMPRODUCT(MID(0&amp;feed!G1418,LARGE(INDEX(ISNUMBER(--MID(feed!G1418,ROW($1:$6),1))*
ROW($1:$6),0),ROW($1:$6))+1,1)*10^ROW($1:$6)/10)</f>
        <v>0</v>
      </c>
      <c r="H559">
        <f>ROUNDDOWN(G559/4, 0)</f>
        <v>0</v>
      </c>
      <c r="I559" t="str">
        <f>feed!H1418</f>
        <v>Standard</v>
      </c>
      <c r="J559">
        <f>SUMPRODUCT(MID(0&amp;feed!I1418,LARGE(INDEX(ISNUMBER(--MID(feed!I1418,ROW($1:$20),1))*
ROW($1:$20),0),ROW($1:$20))+1,1)*10^ROW($1:$20)/10)</f>
        <v>49</v>
      </c>
      <c r="K559">
        <f>SUMPRODUCT(MID(0&amp;feed!L1418,LARGE(INDEX(ISNUMBER(--MID(feed!L1418,ROW($1:$6),1))*
ROW($1:$6),0),ROW($1:$6))+1,1)*10^ROW($1:$6)/10)</f>
        <v>310</v>
      </c>
      <c r="L559">
        <f>SUMPRODUCT(MID(0&amp;feed!T1418,LARGE(INDEX(ISNUMBER(--MID(feed!T1418,ROW($1:$6),1))*
ROW($1:$6),0),ROW($1:$6))+1,1)*10^ROW($1:$6)/10)</f>
        <v>0</v>
      </c>
      <c r="M559" t="str">
        <f>feed!N1418</f>
        <v>West Africa</v>
      </c>
      <c r="N559">
        <f>SUMPRODUCT(MID(0&amp;feed!U1418,LARGE(INDEX(ISNUMBER(--MID(feed!U1418,ROW($1:$6),1))*
ROW($1:$6),0),ROW($1:$6))+1,1)*10^ROW($1:$6)/10)</f>
        <v>0</v>
      </c>
      <c r="O559" t="str">
        <f>feed!O1418</f>
        <v>Untapped</v>
      </c>
      <c r="P559" t="str">
        <f>feed!P1418</f>
        <v>None</v>
      </c>
      <c r="Q559" s="4">
        <f>IFERROR(LEFT(SUMPRODUCT(MID(0&amp;feed!R1418,LARGE(INDEX(ISNUMBER(--MID(feed!R1418,ROW($1:$6),1))*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ROW($1:$6),0),ROW($1:$6))+1,1)*10^ROW($1:$6)/10))-1)*1,TRIM(LEFT(SUMPRODUCT(MID(0&amp;feed!R1418,LARGE(INDEX(ISNUMBER(--MID(feed!R1418,ROW($1:$6),1))*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ROW($1:$6),0),ROW($1:$6))+1,1)*10^ROW($1:$6)/10))-1)))</f>
        <v>2000</v>
      </c>
      <c r="R559" s="5">
        <f>feed!V1418</f>
        <v>0</v>
      </c>
      <c r="S559" t="str">
        <f>feed!S1418</f>
        <v>http://blocgame.com/stats.php?id=63288</v>
      </c>
      <c r="T559" s="5" t="str">
        <f>feed!W1418</f>
        <v>Good</v>
      </c>
      <c r="U559" s="5" t="str">
        <f>feed!X1418</f>
        <v>2 Hundred Tons per month</v>
      </c>
      <c r="V559" s="5">
        <f>feed!Y1418</f>
        <v>0</v>
      </c>
    </row>
    <row r="560" spans="1:22" hidden="1" x14ac:dyDescent="0.25">
      <c r="A560" t="str">
        <f>feed!A1691</f>
        <v>Neo Jerusalem</v>
      </c>
      <c r="B560" t="str">
        <f>feed!B1691</f>
        <v>Goldy Banks</v>
      </c>
      <c r="C560">
        <f>feed!K1691</f>
        <v>0</v>
      </c>
      <c r="D560">
        <f>SUMPRODUCT(MID(0&amp;feed!D1691,LARGE(INDEX(ISNUMBER(--MID(feed!D1691,ROW($1:$6),1))*
ROW($1:$6),0),ROW($1:$6))+1,1)*10^ROW($1:$6)/10)</f>
        <v>29</v>
      </c>
      <c r="E560">
        <f>SUMPRODUCT(MID(0&amp;feed!E1691,LARGE(INDEX(ISNUMBER(--MID(feed!E1691,ROW($1:$6),1))*
ROW($1:$6),0),ROW($1:$6))+1,1)*10^ROW($1:$6)/10)</f>
        <v>0</v>
      </c>
      <c r="F560" t="str">
        <f>feed!F1691</f>
        <v>First World War surplus</v>
      </c>
      <c r="G560">
        <f>SUMPRODUCT(MID(0&amp;feed!G1691,LARGE(INDEX(ISNUMBER(--MID(feed!G1691,ROW($1:$6),1))*
ROW($1:$6),0),ROW($1:$6))+1,1)*10^ROW($1:$6)/10)</f>
        <v>0</v>
      </c>
      <c r="H560">
        <f>ROUNDDOWN(G560/4, 0)</f>
        <v>0</v>
      </c>
      <c r="I560" t="str">
        <f>feed!H1691</f>
        <v>Elite</v>
      </c>
      <c r="J560">
        <f>SUMPRODUCT(MID(0&amp;feed!I1691,LARGE(INDEX(ISNUMBER(--MID(feed!I1691,ROW($1:$20),1))*
ROW($1:$20),0),ROW($1:$20))+1,1)*10^ROW($1:$20)/10)</f>
        <v>49</v>
      </c>
      <c r="K560">
        <f>SUMPRODUCT(MID(0&amp;feed!L1691,LARGE(INDEX(ISNUMBER(--MID(feed!L1691,ROW($1:$6),1))*
ROW($1:$6),0),ROW($1:$6))+1,1)*10^ROW($1:$6)/10)</f>
        <v>300</v>
      </c>
      <c r="L560">
        <f>SUMPRODUCT(MID(0&amp;feed!T1691,LARGE(INDEX(ISNUMBER(--MID(feed!T1691,ROW($1:$6),1))*
ROW($1:$6),0),ROW($1:$6))+1,1)*10^ROW($1:$6)/10)</f>
        <v>0</v>
      </c>
      <c r="M560" t="str">
        <f>feed!N1691</f>
        <v>Mesopotamia</v>
      </c>
      <c r="N560">
        <f>SUMPRODUCT(MID(0&amp;feed!U1691,LARGE(INDEX(ISNUMBER(--MID(feed!U1691,ROW($1:$6),1))*
ROW($1:$6),0),ROW($1:$6))+1,1)*10^ROW($1:$6)/10)</f>
        <v>0</v>
      </c>
      <c r="O560" t="str">
        <f>feed!O1691</f>
        <v>Untapped</v>
      </c>
      <c r="P560" t="str">
        <f>feed!P1691</f>
        <v>None</v>
      </c>
      <c r="Q560" s="4">
        <f>IFERROR(LEFT(SUMPRODUCT(MID(0&amp;feed!R1691,LARGE(INDEX(ISNUMBER(--MID(feed!R1691,ROW($1:$6),1))*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ROW($1:$6),0),ROW($1:$6))+1,1)*10^ROW($1:$6)/10))-1)*1,TRIM(LEFT(SUMPRODUCT(MID(0&amp;feed!R1691,LARGE(INDEX(ISNUMBER(--MID(feed!R1691,ROW($1:$6),1))*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ROW($1:$6),0),ROW($1:$6))+1,1)*10^ROW($1:$6)/10))-1)))</f>
        <v>2000</v>
      </c>
      <c r="R560" s="5">
        <f>feed!V1691</f>
        <v>0</v>
      </c>
      <c r="S560" t="str">
        <f>feed!S1691</f>
        <v>http://blocgame.com/stats.php?id=63263</v>
      </c>
      <c r="T560" s="5" t="str">
        <f>feed!W1691</f>
        <v>Good</v>
      </c>
      <c r="U560" s="5" t="str">
        <f>feed!X1691</f>
        <v>2 Hundred Tons per month</v>
      </c>
      <c r="V560" s="5">
        <f>feed!Y1691</f>
        <v>0</v>
      </c>
    </row>
    <row r="561" spans="1:22" hidden="1" x14ac:dyDescent="0.25">
      <c r="A561" t="str">
        <f>feed!A310</f>
        <v>New Byzantion</v>
      </c>
      <c r="B561" t="str">
        <f>feed!B310</f>
        <v>Bydlo</v>
      </c>
      <c r="C561">
        <f>feed!K310</f>
        <v>0</v>
      </c>
      <c r="D561">
        <f>SUMPRODUCT(MID(0&amp;feed!D310,LARGE(INDEX(ISNUMBER(--MID(feed!D310,ROW($1:$6),1))*
ROW($1:$6),0),ROW($1:$6))+1,1)*10^ROW($1:$6)/10)</f>
        <v>3</v>
      </c>
      <c r="E561">
        <f>SUMPRODUCT(MID(0&amp;feed!E310,LARGE(INDEX(ISNUMBER(--MID(feed!E310,ROW($1:$6),1))*
ROW($1:$6),0),ROW($1:$6))+1,1)*10^ROW($1:$6)/10)</f>
        <v>0</v>
      </c>
      <c r="F561" t="str">
        <f>feed!F310</f>
        <v>Finest of the 19th century</v>
      </c>
      <c r="G561">
        <f>SUMPRODUCT(MID(0&amp;feed!G310,LARGE(INDEX(ISNUMBER(--MID(feed!G310,ROW($1:$6),1))*
ROW($1:$6),0),ROW($1:$6))+1,1)*10^ROW($1:$6)/10)</f>
        <v>0</v>
      </c>
      <c r="H561">
        <f>ROUNDDOWN(G561/4, 0)</f>
        <v>0</v>
      </c>
      <c r="I561" t="str">
        <f>feed!H310</f>
        <v>Standard</v>
      </c>
      <c r="J561">
        <f>SUMPRODUCT(MID(0&amp;feed!I310,LARGE(INDEX(ISNUMBER(--MID(feed!I310,ROW($1:$20),1))*
ROW($1:$20),0),ROW($1:$20))+1,1)*10^ROW($1:$20)/10)</f>
        <v>49</v>
      </c>
      <c r="K561">
        <f>SUMPRODUCT(MID(0&amp;feed!L310,LARGE(INDEX(ISNUMBER(--MID(feed!L310,ROW($1:$6),1))*
ROW($1:$6),0),ROW($1:$6))+1,1)*10^ROW($1:$6)/10)</f>
        <v>353</v>
      </c>
      <c r="L561">
        <f>SUMPRODUCT(MID(0&amp;feed!T310,LARGE(INDEX(ISNUMBER(--MID(feed!T310,ROW($1:$6),1))*
ROW($1:$6),0),ROW($1:$6))+1,1)*10^ROW($1:$6)/10)</f>
        <v>0</v>
      </c>
      <c r="M561" t="str">
        <f>feed!N310</f>
        <v>Mesopotamia</v>
      </c>
      <c r="N561">
        <f>SUMPRODUCT(MID(0&amp;feed!U310,LARGE(INDEX(ISNUMBER(--MID(feed!U310,ROW($1:$6),1))*
ROW($1:$6),0),ROW($1:$6))+1,1)*10^ROW($1:$6)/10)</f>
        <v>0</v>
      </c>
      <c r="O561" t="str">
        <f>feed!O310</f>
        <v>Untapped</v>
      </c>
      <c r="P561" t="str">
        <f>feed!P310</f>
        <v>None</v>
      </c>
      <c r="Q561" s="4">
        <f>IFERROR(LEFT(SUMPRODUCT(MID(0&amp;feed!R310,LARGE(INDEX(ISNUMBER(--MID(feed!R310,ROW($1:$6),1))*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ROW($1:$6),0),ROW($1:$6))+1,1)*10^ROW($1:$6)/10))-1)*1,TRIM(LEFT(SUMPRODUCT(MID(0&amp;feed!R310,LARGE(INDEX(ISNUMBER(--MID(feed!R310,ROW($1:$6),1))*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ROW($1:$6),0),ROW($1:$6))+1,1)*10^ROW($1:$6)/10))-1)))</f>
        <v>1960</v>
      </c>
      <c r="R561" s="5">
        <f>feed!V310</f>
        <v>0</v>
      </c>
      <c r="S561" t="str">
        <f>feed!S310</f>
        <v>http://blocgame.com/stats.php?id=63335</v>
      </c>
      <c r="T561" s="5" t="str">
        <f>feed!W310</f>
        <v>Good</v>
      </c>
      <c r="U561" s="5" t="str">
        <f>feed!X310</f>
        <v>2 Hundred Tons per month</v>
      </c>
      <c r="V561" s="5">
        <f>feed!Y310</f>
        <v>0</v>
      </c>
    </row>
    <row r="562" spans="1:22" hidden="1" x14ac:dyDescent="0.25">
      <c r="A562" t="str">
        <f>feed!A914</f>
        <v>_Qing__</v>
      </c>
      <c r="B562" t="str">
        <f>feed!B914</f>
        <v>Donald_Trumpo</v>
      </c>
      <c r="C562">
        <f>feed!K914</f>
        <v>0</v>
      </c>
      <c r="D562">
        <f>SUMPRODUCT(MID(0&amp;feed!D914,LARGE(INDEX(ISNUMBER(--MID(feed!D914,ROW($1:$6),1))*
ROW($1:$6),0),ROW($1:$6))+1,1)*10^ROW($1:$6)/10)</f>
        <v>6</v>
      </c>
      <c r="E562">
        <f>SUMPRODUCT(MID(0&amp;feed!E914,LARGE(INDEX(ISNUMBER(--MID(feed!E914,ROW($1:$6),1))*
ROW($1:$6),0),ROW($1:$6))+1,1)*10^ROW($1:$6)/10)</f>
        <v>0</v>
      </c>
      <c r="F562" t="str">
        <f>feed!F914</f>
        <v>Finest of the 19th century</v>
      </c>
      <c r="G562">
        <f>SUMPRODUCT(MID(0&amp;feed!G914,LARGE(INDEX(ISNUMBER(--MID(feed!G914,ROW($1:$6),1))*
ROW($1:$6),0),ROW($1:$6))+1,1)*10^ROW($1:$6)/10)</f>
        <v>0</v>
      </c>
      <c r="H562">
        <f>ROUNDDOWN(G562/4, 0)</f>
        <v>0</v>
      </c>
      <c r="I562" t="str">
        <f>feed!H914</f>
        <v>Standard</v>
      </c>
      <c r="J562">
        <f>SUMPRODUCT(MID(0&amp;feed!I914,LARGE(INDEX(ISNUMBER(--MID(feed!I914,ROW($1:$20),1))*
ROW($1:$20),0),ROW($1:$20))+1,1)*10^ROW($1:$20)/10)</f>
        <v>49</v>
      </c>
      <c r="K562">
        <f>SUMPRODUCT(MID(0&amp;feed!L914,LARGE(INDEX(ISNUMBER(--MID(feed!L914,ROW($1:$6),1))*
ROW($1:$6),0),ROW($1:$6))+1,1)*10^ROW($1:$6)/10)</f>
        <v>320</v>
      </c>
      <c r="L562">
        <f>SUMPRODUCT(MID(0&amp;feed!T914,LARGE(INDEX(ISNUMBER(--MID(feed!T914,ROW($1:$6),1))*
ROW($1:$6),0),ROW($1:$6))+1,1)*10^ROW($1:$6)/10)</f>
        <v>0</v>
      </c>
      <c r="M562" t="str">
        <f>feed!N914</f>
        <v>China</v>
      </c>
      <c r="N562">
        <f>SUMPRODUCT(MID(0&amp;feed!U914,LARGE(INDEX(ISNUMBER(--MID(feed!U914,ROW($1:$6),1))*
ROW($1:$6),0),ROW($1:$6))+1,1)*10^ROW($1:$6)/10)</f>
        <v>0</v>
      </c>
      <c r="O562" t="str">
        <f>feed!O914</f>
        <v>Untapped</v>
      </c>
      <c r="P562" t="str">
        <f>feed!P914</f>
        <v>None</v>
      </c>
      <c r="Q562" s="4">
        <f>IFERROR(LEFT(SUMPRODUCT(MID(0&amp;feed!R914,LARGE(INDEX(ISNUMBER(--MID(feed!R914,ROW($1:$6),1))*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ROW($1:$6),0),ROW($1:$6))+1,1)*10^ROW($1:$6)/10))-1)*1,TRIM(LEFT(SUMPRODUCT(MID(0&amp;feed!R914,LARGE(INDEX(ISNUMBER(--MID(feed!R914,ROW($1:$6),1))*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ROW($1:$6),0),ROW($1:$6))+1,1)*10^ROW($1:$6)/10))-1)))</f>
        <v>1960</v>
      </c>
      <c r="R562" s="5">
        <f>feed!V914</f>
        <v>0</v>
      </c>
      <c r="S562" t="str">
        <f>feed!S914</f>
        <v>http://blocgame.com/stats.php?id=63294</v>
      </c>
      <c r="T562" s="5" t="str">
        <f>feed!W914</f>
        <v>Good</v>
      </c>
      <c r="U562" s="5" t="str">
        <f>feed!X914</f>
        <v>2 Hundred Tons per month</v>
      </c>
      <c r="V562" s="5">
        <f>feed!Y914</f>
        <v>0</v>
      </c>
    </row>
    <row r="563" spans="1:22" hidden="1" x14ac:dyDescent="0.25">
      <c r="A563" t="str">
        <f>feed!A1936</f>
        <v>Shekli</v>
      </c>
      <c r="B563" t="str">
        <f>feed!B1936</f>
        <v>DavidShekler</v>
      </c>
      <c r="C563">
        <f>feed!K1936</f>
        <v>0</v>
      </c>
      <c r="D563">
        <f>SUMPRODUCT(MID(0&amp;feed!D1936,LARGE(INDEX(ISNUMBER(--MID(feed!D1936,ROW($1:$6),1))*
ROW($1:$6),0),ROW($1:$6))+1,1)*10^ROW($1:$6)/10)</f>
        <v>8</v>
      </c>
      <c r="E563">
        <f>SUMPRODUCT(MID(0&amp;feed!E1936,LARGE(INDEX(ISNUMBER(--MID(feed!E1936,ROW($1:$6),1))*
ROW($1:$6),0),ROW($1:$6))+1,1)*10^ROW($1:$6)/10)</f>
        <v>0</v>
      </c>
      <c r="F563" t="str">
        <f>feed!F1936</f>
        <v>Finest of the 19th century</v>
      </c>
      <c r="G563">
        <f>SUMPRODUCT(MID(0&amp;feed!G1936,LARGE(INDEX(ISNUMBER(--MID(feed!G1936,ROW($1:$6),1))*
ROW($1:$6),0),ROW($1:$6))+1,1)*10^ROW($1:$6)/10)</f>
        <v>0</v>
      </c>
      <c r="H563">
        <f>ROUNDDOWN(G563/4, 0)</f>
        <v>0</v>
      </c>
      <c r="I563" t="str">
        <f>feed!H1936</f>
        <v>Standard</v>
      </c>
      <c r="J563">
        <f>SUMPRODUCT(MID(0&amp;feed!I1936,LARGE(INDEX(ISNUMBER(--MID(feed!I1936,ROW($1:$20),1))*
ROW($1:$20),0),ROW($1:$20))+1,1)*10^ROW($1:$20)/10)</f>
        <v>49</v>
      </c>
      <c r="K563">
        <f>SUMPRODUCT(MID(0&amp;feed!L1936,LARGE(INDEX(ISNUMBER(--MID(feed!L1936,ROW($1:$6),1))*
ROW($1:$6),0),ROW($1:$6))+1,1)*10^ROW($1:$6)/10)</f>
        <v>285</v>
      </c>
      <c r="L563">
        <f>SUMPRODUCT(MID(0&amp;feed!T1936,LARGE(INDEX(ISNUMBER(--MID(feed!T1936,ROW($1:$6),1))*
ROW($1:$6),0),ROW($1:$6))+1,1)*10^ROW($1:$6)/10)</f>
        <v>0</v>
      </c>
      <c r="M563" t="str">
        <f>feed!N1936</f>
        <v>Mesopotamia</v>
      </c>
      <c r="N563">
        <f>SUMPRODUCT(MID(0&amp;feed!U1936,LARGE(INDEX(ISNUMBER(--MID(feed!U1936,ROW($1:$6),1))*
ROW($1:$6),0),ROW($1:$6))+1,1)*10^ROW($1:$6)/10)</f>
        <v>0</v>
      </c>
      <c r="O563" t="str">
        <f>feed!O1936</f>
        <v>Untapped</v>
      </c>
      <c r="P563" t="str">
        <f>feed!P1936</f>
        <v>None</v>
      </c>
      <c r="Q563" s="4">
        <f>IFERROR(LEFT(SUMPRODUCT(MID(0&amp;feed!R1936,LARGE(INDEX(ISNUMBER(--MID(feed!R1936,ROW($1:$6),1))*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ROW($1:$6),0),ROW($1:$6))+1,1)*10^ROW($1:$6)/10))-1)*1,TRIM(LEFT(SUMPRODUCT(MID(0&amp;feed!R1936,LARGE(INDEX(ISNUMBER(--MID(feed!R1936,ROW($1:$6),1))*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ROW($1:$6),0),ROW($1:$6))+1,1)*10^ROW($1:$6)/10))-1)))</f>
        <v>1633</v>
      </c>
      <c r="R563" s="5">
        <f>feed!V1936</f>
        <v>0</v>
      </c>
      <c r="S563" t="str">
        <f>feed!S1936</f>
        <v>http://blocgame.com/stats.php?id=63346</v>
      </c>
      <c r="T563" s="5" t="str">
        <f>feed!W1936</f>
        <v>Nice</v>
      </c>
      <c r="U563" s="5" t="str">
        <f>feed!X1936</f>
        <v>2 Hundred Tons per month</v>
      </c>
      <c r="V563" s="5">
        <f>feed!Y1936</f>
        <v>0</v>
      </c>
    </row>
    <row r="564" spans="1:22" hidden="1" x14ac:dyDescent="0.25">
      <c r="A564" t="str">
        <f>feed!A1851</f>
        <v>removekebab</v>
      </c>
      <c r="B564" t="str">
        <f>feed!B1851</f>
        <v>removekebab</v>
      </c>
      <c r="C564">
        <f>feed!K1851</f>
        <v>0</v>
      </c>
      <c r="D564">
        <f>SUMPRODUCT(MID(0&amp;feed!D1851,LARGE(INDEX(ISNUMBER(--MID(feed!D1851,ROW($1:$6),1))*
ROW($1:$6),0),ROW($1:$6))+1,1)*10^ROW($1:$6)/10)</f>
        <v>7</v>
      </c>
      <c r="E564">
        <f>SUMPRODUCT(MID(0&amp;feed!E1851,LARGE(INDEX(ISNUMBER(--MID(feed!E1851,ROW($1:$6),1))*
ROW($1:$6),0),ROW($1:$6))+1,1)*10^ROW($1:$6)/10)</f>
        <v>0</v>
      </c>
      <c r="F564" t="str">
        <f>feed!F1851</f>
        <v>Finest of the 19th century</v>
      </c>
      <c r="G564">
        <f>SUMPRODUCT(MID(0&amp;feed!G1851,LARGE(INDEX(ISNUMBER(--MID(feed!G1851,ROW($1:$6),1))*
ROW($1:$6),0),ROW($1:$6))+1,1)*10^ROW($1:$6)/10)</f>
        <v>0</v>
      </c>
      <c r="H564">
        <f>ROUNDDOWN(G564/4, 0)</f>
        <v>0</v>
      </c>
      <c r="I564" t="str">
        <f>feed!H1851</f>
        <v>Standard</v>
      </c>
      <c r="J564">
        <f>SUMPRODUCT(MID(0&amp;feed!I1851,LARGE(INDEX(ISNUMBER(--MID(feed!I1851,ROW($1:$20),1))*
ROW($1:$20),0),ROW($1:$20))+1,1)*10^ROW($1:$20)/10)</f>
        <v>49</v>
      </c>
      <c r="K564">
        <f>SUMPRODUCT(MID(0&amp;feed!L1851,LARGE(INDEX(ISNUMBER(--MID(feed!L1851,ROW($1:$6),1))*
ROW($1:$6),0),ROW($1:$6))+1,1)*10^ROW($1:$6)/10)</f>
        <v>281</v>
      </c>
      <c r="L564">
        <f>SUMPRODUCT(MID(0&amp;feed!T1851,LARGE(INDEX(ISNUMBER(--MID(feed!T1851,ROW($1:$6),1))*
ROW($1:$6),0),ROW($1:$6))+1,1)*10^ROW($1:$6)/10)</f>
        <v>0</v>
      </c>
      <c r="M564" t="str">
        <f>feed!N1851</f>
        <v>East Africa</v>
      </c>
      <c r="N564">
        <f>SUMPRODUCT(MID(0&amp;feed!U1851,LARGE(INDEX(ISNUMBER(--MID(feed!U1851,ROW($1:$6),1))*
ROW($1:$6),0),ROW($1:$6))+1,1)*10^ROW($1:$6)/10)</f>
        <v>0</v>
      </c>
      <c r="O564" t="str">
        <f>feed!O1851</f>
        <v>Untapped</v>
      </c>
      <c r="P564" t="str">
        <f>feed!P1851</f>
        <v>None</v>
      </c>
      <c r="Q564" s="4">
        <f>IFERROR(LEFT(SUMPRODUCT(MID(0&amp;feed!R1851,LARGE(INDEX(ISNUMBER(--MID(feed!R1851,ROW($1:$6),1))*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ROW($1:$6),0),ROW($1:$6))+1,1)*10^ROW($1:$6)/10))-1)*1,TRIM(LEFT(SUMPRODUCT(MID(0&amp;feed!R1851,LARGE(INDEX(ISNUMBER(--MID(feed!R1851,ROW($1:$6),1))*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ROW($1:$6),0),ROW($1:$6))+1,1)*10^ROW($1:$6)/10))-1)))</f>
        <v>1617</v>
      </c>
      <c r="R564" s="5">
        <f>feed!V1851</f>
        <v>0</v>
      </c>
      <c r="S564" t="str">
        <f>feed!S1851</f>
        <v>http://blocgame.com/stats.php?id=63299</v>
      </c>
      <c r="T564" s="5" t="str">
        <f>feed!W1851</f>
        <v>Good</v>
      </c>
      <c r="U564" s="5" t="str">
        <f>feed!X1851</f>
        <v>2 Hundred Tons per month</v>
      </c>
      <c r="V564" s="5">
        <f>feed!Y1851</f>
        <v>0</v>
      </c>
    </row>
    <row r="565" spans="1:22" x14ac:dyDescent="0.25">
      <c r="A565" t="str">
        <f>feed!A88</f>
        <v>Cyrodill</v>
      </c>
      <c r="B565" t="str">
        <f>feed!B88</f>
        <v>Tihomir</v>
      </c>
      <c r="C565" t="str">
        <f>feed!K88</f>
        <v>The Order</v>
      </c>
      <c r="D565">
        <f>SUMPRODUCT(MID(0&amp;feed!D88,LARGE(INDEX(ISNUMBER(--MID(feed!D88,ROW($1:$6),1))*
ROW($1:$6),0),ROW($1:$6))+1,1)*10^ROW($1:$6)/10)</f>
        <v>38</v>
      </c>
      <c r="E565">
        <f>SUMPRODUCT(MID(0&amp;feed!E88,LARGE(INDEX(ISNUMBER(--MID(feed!E88,ROW($1:$6),1))*
ROW($1:$6),0),ROW($1:$6))+1,1)*10^ROW($1:$6)/10)</f>
        <v>0</v>
      </c>
      <c r="F565" t="str">
        <f>feed!F88</f>
        <v>First World War surplus</v>
      </c>
      <c r="G565">
        <f>SUMPRODUCT(MID(0&amp;feed!G88,LARGE(INDEX(ISNUMBER(--MID(feed!G88,ROW($1:$6),1))*
ROW($1:$6),0),ROW($1:$6))+1,1)*10^ROW($1:$6)/10)</f>
        <v>0</v>
      </c>
      <c r="H565">
        <f>ROUNDDOWN(G565/4, 0)</f>
        <v>0</v>
      </c>
      <c r="I565" t="str">
        <f>feed!H88</f>
        <v>Elite</v>
      </c>
      <c r="J565">
        <f>SUMPRODUCT(MID(0&amp;feed!I88,LARGE(INDEX(ISNUMBER(--MID(feed!I88,ROW($1:$20),1))*
ROW($1:$20),0),ROW($1:$20))+1,1)*10^ROW($1:$20)/10)</f>
        <v>4</v>
      </c>
      <c r="K565">
        <f>SUMPRODUCT(MID(0&amp;feed!L88,LARGE(INDEX(ISNUMBER(--MID(feed!L88,ROW($1:$6),1))*
ROW($1:$6),0),ROW($1:$6))+1,1)*10^ROW($1:$6)/10)</f>
        <v>409</v>
      </c>
      <c r="L565">
        <f>SUMPRODUCT(MID(0&amp;feed!T88,LARGE(INDEX(ISNUMBER(--MID(feed!T88,ROW($1:$6),1))*
ROW($1:$6),0),ROW($1:$6))+1,1)*10^ROW($1:$6)/10)</f>
        <v>3211</v>
      </c>
      <c r="M565" t="str">
        <f>feed!N88</f>
        <v>Mesopotamia</v>
      </c>
      <c r="N565">
        <f>SUMPRODUCT(MID(0&amp;feed!U88,LARGE(INDEX(ISNUMBER(--MID(feed!U88,ROW($1:$6),1))*
ROW($1:$6),0),ROW($1:$6))+1,1)*10^ROW($1:$6)/10)</f>
        <v>0</v>
      </c>
      <c r="O565" t="str">
        <f>feed!O88</f>
        <v>Untapped</v>
      </c>
      <c r="P565" t="str">
        <f>feed!P88</f>
        <v>Small</v>
      </c>
      <c r="Q565" s="4">
        <f>IFERROR(LEFT(SUMPRODUCT(MID(0&amp;feed!R88,LARGE(INDEX(ISNUMBER(--MID(feed!R88,ROW($1:$6),1))*
ROW($1:$6),0),ROW($1:$6))+1,1)*10^ROW($1:$6)/10), LEN(SUMPRODUCT(MID(0&amp;feed!R88,LARGE(INDEX(ISNUMBER(--MID(feed!R88,ROW($1:$6),1))*
ROW($1:$6),0),ROW($1:$6))+1,1)*10^ROW($1:$6)/10))-1)*1,TRIM(LEFT(SUMPRODUCT(MID(0&amp;feed!R88,LARGE(INDEX(ISNUMBER(--MID(feed!R88,ROW($1:$6),1))*
ROW($1:$6),0),ROW($1:$6))+1,1)*10^ROW($1:$6)/10), LEN(SUMPRODUCT(MID(0&amp;feed!R88,LARGE(INDEX(ISNUMBER(--MID(feed!R88,ROW($1:$6),1))*
ROW($1:$6),0),ROW($1:$6))+1,1)*10^ROW($1:$6)/10))-1)))</f>
        <v>2693</v>
      </c>
      <c r="R565" s="5">
        <f>feed!V88</f>
        <v>0</v>
      </c>
      <c r="S565" t="str">
        <f>feed!S88</f>
        <v>http://blocgame.com/stats.php?id=53759</v>
      </c>
      <c r="T565" s="5" t="str">
        <f>feed!W88</f>
        <v>Questionable</v>
      </c>
      <c r="U565" s="5" t="str">
        <f>feed!X88</f>
        <v>6 Hundred Tons per month</v>
      </c>
      <c r="V565" s="5" t="str">
        <f>feed!Y88</f>
        <v>6 Mbbl per month</v>
      </c>
    </row>
    <row r="566" spans="1:22" hidden="1" x14ac:dyDescent="0.25">
      <c r="A566" t="str">
        <f>feed!A576</f>
        <v>Watlandia</v>
      </c>
      <c r="B566" t="str">
        <f>feed!B576</f>
        <v>docterhow</v>
      </c>
      <c r="C566">
        <f>feed!K576</f>
        <v>0</v>
      </c>
      <c r="D566">
        <f>SUMPRODUCT(MID(0&amp;feed!D576,LARGE(INDEX(ISNUMBER(--MID(feed!D576,ROW($1:$6),1))*
ROW($1:$6),0),ROW($1:$6))+1,1)*10^ROW($1:$6)/10)</f>
        <v>20</v>
      </c>
      <c r="E566">
        <f>SUMPRODUCT(MID(0&amp;feed!E576,LARGE(INDEX(ISNUMBER(--MID(feed!E576,ROW($1:$6),1))*
ROW($1:$6),0),ROW($1:$6))+1,1)*10^ROW($1:$6)/10)</f>
        <v>0</v>
      </c>
      <c r="F566" t="str">
        <f>feed!F576</f>
        <v>Finest of the 19th century</v>
      </c>
      <c r="G566">
        <f>SUMPRODUCT(MID(0&amp;feed!G576,LARGE(INDEX(ISNUMBER(--MID(feed!G576,ROW($1:$6),1))*
ROW($1:$6),0),ROW($1:$6))+1,1)*10^ROW($1:$6)/10)</f>
        <v>0</v>
      </c>
      <c r="H566">
        <f>ROUNDDOWN(G566/4, 0)</f>
        <v>0</v>
      </c>
      <c r="I566" t="str">
        <f>feed!H576</f>
        <v>Standard</v>
      </c>
      <c r="J566">
        <f>SUMPRODUCT(MID(0&amp;feed!I576,LARGE(INDEX(ISNUMBER(--MID(feed!I576,ROW($1:$20),1))*
ROW($1:$20),0),ROW($1:$20))+1,1)*10^ROW($1:$20)/10)</f>
        <v>48</v>
      </c>
      <c r="K566">
        <f>SUMPRODUCT(MID(0&amp;feed!L576,LARGE(INDEX(ISNUMBER(--MID(feed!L576,ROW($1:$6),1))*
ROW($1:$6),0),ROW($1:$6))+1,1)*10^ROW($1:$6)/10)</f>
        <v>325</v>
      </c>
      <c r="L566">
        <f>SUMPRODUCT(MID(0&amp;feed!T576,LARGE(INDEX(ISNUMBER(--MID(feed!T576,ROW($1:$6),1))*
ROW($1:$6),0),ROW($1:$6))+1,1)*10^ROW($1:$6)/10)</f>
        <v>0</v>
      </c>
      <c r="M566" t="str">
        <f>feed!N576</f>
        <v>Pacific Rim</v>
      </c>
      <c r="N566">
        <f>SUMPRODUCT(MID(0&amp;feed!U576,LARGE(INDEX(ISNUMBER(--MID(feed!U576,ROW($1:$6),1))*
ROW($1:$6),0),ROW($1:$6))+1,1)*10^ROW($1:$6)/10)</f>
        <v>0</v>
      </c>
      <c r="O566" t="str">
        <f>feed!O576</f>
        <v>Untapped</v>
      </c>
      <c r="P566" t="str">
        <f>feed!P576</f>
        <v>None</v>
      </c>
      <c r="Q566" s="4">
        <f>IFERROR(LEFT(SUMPRODUCT(MID(0&amp;feed!R576,LARGE(INDEX(ISNUMBER(--MID(feed!R576,ROW($1:$6),1))*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ROW($1:$6),0),ROW($1:$6))+1,1)*10^ROW($1:$6)/10))-1)*1,TRIM(LEFT(SUMPRODUCT(MID(0&amp;feed!R576,LARGE(INDEX(ISNUMBER(--MID(feed!R576,ROW($1:$6),1))*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ROW($1:$6),0),ROW($1:$6))+1,1)*10^ROW($1:$6)/10))-1)))</f>
        <v>2000</v>
      </c>
      <c r="R566" s="5">
        <f>feed!V576</f>
        <v>0</v>
      </c>
      <c r="S566" t="str">
        <f>feed!S576</f>
        <v>http://blocgame.com/stats.php?id=63366</v>
      </c>
      <c r="T566" s="5" t="str">
        <f>feed!W576</f>
        <v>Good</v>
      </c>
      <c r="U566" s="5" t="str">
        <f>feed!X576</f>
        <v>2 Hundred Tons per month</v>
      </c>
      <c r="V566" s="5">
        <f>feed!Y576</f>
        <v>0</v>
      </c>
    </row>
    <row r="567" spans="1:22" hidden="1" x14ac:dyDescent="0.25">
      <c r="A567" t="str">
        <f>feed!A615</f>
        <v>Nueva Galacia</v>
      </c>
      <c r="B567" t="str">
        <f>feed!B615</f>
        <v>Simon Bolivar</v>
      </c>
      <c r="C567">
        <f>feed!K615</f>
        <v>0</v>
      </c>
      <c r="D567">
        <f>SUMPRODUCT(MID(0&amp;feed!D615,LARGE(INDEX(ISNUMBER(--MID(feed!D615,ROW($1:$6),1))*
ROW($1:$6),0),ROW($1:$6))+1,1)*10^ROW($1:$6)/10)</f>
        <v>25</v>
      </c>
      <c r="E567">
        <f>SUMPRODUCT(MID(0&amp;feed!E615,LARGE(INDEX(ISNUMBER(--MID(feed!E615,ROW($1:$6),1))*
ROW($1:$6),0),ROW($1:$6))+1,1)*10^ROW($1:$6)/10)</f>
        <v>0</v>
      </c>
      <c r="F567" t="str">
        <f>feed!F615</f>
        <v>First World War surplus</v>
      </c>
      <c r="G567">
        <f>SUMPRODUCT(MID(0&amp;feed!G615,LARGE(INDEX(ISNUMBER(--MID(feed!G615,ROW($1:$6),1))*
ROW($1:$6),0),ROW($1:$6))+1,1)*10^ROW($1:$6)/10)</f>
        <v>0</v>
      </c>
      <c r="H567">
        <f>ROUNDDOWN(G567/4, 0)</f>
        <v>0</v>
      </c>
      <c r="I567" t="str">
        <f>feed!H615</f>
        <v>Elite</v>
      </c>
      <c r="J567">
        <f>SUMPRODUCT(MID(0&amp;feed!I615,LARGE(INDEX(ISNUMBER(--MID(feed!I615,ROW($1:$20),1))*
ROW($1:$20),0),ROW($1:$20))+1,1)*10^ROW($1:$20)/10)</f>
        <v>48</v>
      </c>
      <c r="K567">
        <f>SUMPRODUCT(MID(0&amp;feed!L615,LARGE(INDEX(ISNUMBER(--MID(feed!L615,ROW($1:$6),1))*
ROW($1:$6),0),ROW($1:$6))+1,1)*10^ROW($1:$6)/10)</f>
        <v>324</v>
      </c>
      <c r="L567">
        <f>SUMPRODUCT(MID(0&amp;feed!T615,LARGE(INDEX(ISNUMBER(--MID(feed!T615,ROW($1:$6),1))*
ROW($1:$6),0),ROW($1:$6))+1,1)*10^ROW($1:$6)/10)</f>
        <v>0</v>
      </c>
      <c r="M567" t="str">
        <f>feed!N615</f>
        <v>Gran Colombia</v>
      </c>
      <c r="N567">
        <f>SUMPRODUCT(MID(0&amp;feed!U615,LARGE(INDEX(ISNUMBER(--MID(feed!U615,ROW($1:$6),1))*
ROW($1:$6),0),ROW($1:$6))+1,1)*10^ROW($1:$6)/10)</f>
        <v>0</v>
      </c>
      <c r="O567" t="str">
        <f>feed!O615</f>
        <v>Untapped</v>
      </c>
      <c r="P567" t="str">
        <f>feed!P615</f>
        <v>None</v>
      </c>
      <c r="Q567" s="4">
        <f>IFERROR(LEFT(SUMPRODUCT(MID(0&amp;feed!R615,LARGE(INDEX(ISNUMBER(--MID(feed!R615,ROW($1:$6),1))*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ROW($1:$6),0),ROW($1:$6))+1,1)*10^ROW($1:$6)/10))-1)*1,TRIM(LEFT(SUMPRODUCT(MID(0&amp;feed!R615,LARGE(INDEX(ISNUMBER(--MID(feed!R615,ROW($1:$6),1))*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ROW($1:$6),0),ROW($1:$6))+1,1)*10^ROW($1:$6)/10))-1)))</f>
        <v>2000</v>
      </c>
      <c r="R567" s="5">
        <f>feed!V615</f>
        <v>0</v>
      </c>
      <c r="S567" t="str">
        <f>feed!S615</f>
        <v>http://blocgame.com/stats.php?id=63385</v>
      </c>
      <c r="T567" s="5" t="str">
        <f>feed!W615</f>
        <v>Good</v>
      </c>
      <c r="U567" s="5" t="str">
        <f>feed!X615</f>
        <v>2 Hundred Tons per month</v>
      </c>
      <c r="V567" s="5">
        <f>feed!Y615</f>
        <v>0</v>
      </c>
    </row>
    <row r="568" spans="1:22" hidden="1" x14ac:dyDescent="0.25">
      <c r="A568" t="str">
        <f>feed!A832</f>
        <v>Kentuckitan</v>
      </c>
      <c r="B568" t="str">
        <f>feed!B832</f>
        <v>ath3rion</v>
      </c>
      <c r="C568">
        <f>feed!K832</f>
        <v>0</v>
      </c>
      <c r="D568">
        <f>SUMPRODUCT(MID(0&amp;feed!D832,LARGE(INDEX(ISNUMBER(--MID(feed!D832,ROW($1:$6),1))*
ROW($1:$6),0),ROW($1:$6))+1,1)*10^ROW($1:$6)/10)</f>
        <v>20</v>
      </c>
      <c r="E568">
        <f>SUMPRODUCT(MID(0&amp;feed!E832,LARGE(INDEX(ISNUMBER(--MID(feed!E832,ROW($1:$6),1))*
ROW($1:$6),0),ROW($1:$6))+1,1)*10^ROW($1:$6)/10)</f>
        <v>0</v>
      </c>
      <c r="F568" t="str">
        <f>feed!F832</f>
        <v>Finest of the 19th century</v>
      </c>
      <c r="G568">
        <f>SUMPRODUCT(MID(0&amp;feed!G832,LARGE(INDEX(ISNUMBER(--MID(feed!G832,ROW($1:$6),1))*
ROW($1:$6),0),ROW($1:$6))+1,1)*10^ROW($1:$6)/10)</f>
        <v>0</v>
      </c>
      <c r="H568">
        <f>ROUNDDOWN(G568/4, 0)</f>
        <v>0</v>
      </c>
      <c r="I568" t="str">
        <f>feed!H832</f>
        <v>Standard</v>
      </c>
      <c r="J568">
        <f>SUMPRODUCT(MID(0&amp;feed!I832,LARGE(INDEX(ISNUMBER(--MID(feed!I832,ROW($1:$20),1))*
ROW($1:$20),0),ROW($1:$20))+1,1)*10^ROW($1:$20)/10)</f>
        <v>48</v>
      </c>
      <c r="K568">
        <f>SUMPRODUCT(MID(0&amp;feed!L832,LARGE(INDEX(ISNUMBER(--MID(feed!L832,ROW($1:$6),1))*
ROW($1:$6),0),ROW($1:$6))+1,1)*10^ROW($1:$6)/10)</f>
        <v>320</v>
      </c>
      <c r="L568">
        <f>SUMPRODUCT(MID(0&amp;feed!T832,LARGE(INDEX(ISNUMBER(--MID(feed!T832,ROW($1:$6),1))*
ROW($1:$6),0),ROW($1:$6))+1,1)*10^ROW($1:$6)/10)</f>
        <v>0</v>
      </c>
      <c r="M568" t="str">
        <f>feed!N832</f>
        <v>Arabia</v>
      </c>
      <c r="N568">
        <f>SUMPRODUCT(MID(0&amp;feed!U832,LARGE(INDEX(ISNUMBER(--MID(feed!U832,ROW($1:$6),1))*
ROW($1:$6),0),ROW($1:$6))+1,1)*10^ROW($1:$6)/10)</f>
        <v>0</v>
      </c>
      <c r="O568" t="str">
        <f>feed!O832</f>
        <v>Untapped</v>
      </c>
      <c r="P568" t="str">
        <f>feed!P832</f>
        <v>None</v>
      </c>
      <c r="Q568" s="4">
        <f>IFERROR(LEFT(SUMPRODUCT(MID(0&amp;feed!R832,LARGE(INDEX(ISNUMBER(--MID(feed!R832,ROW($1:$6),1))*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ROW($1:$6),0),ROW($1:$6))+1,1)*10^ROW($1:$6)/10))-1)*1,TRIM(LEFT(SUMPRODUCT(MID(0&amp;feed!R832,LARGE(INDEX(ISNUMBER(--MID(feed!R832,ROW($1:$6),1))*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ROW($1:$6),0),ROW($1:$6))+1,1)*10^ROW($1:$6)/10))-1)))</f>
        <v>2000</v>
      </c>
      <c r="R568" s="5">
        <f>feed!V832</f>
        <v>0</v>
      </c>
      <c r="S568" t="str">
        <f>feed!S832</f>
        <v>http://blocgame.com/stats.php?id=44207</v>
      </c>
      <c r="T568" s="5" t="str">
        <f>feed!W832</f>
        <v>Good</v>
      </c>
      <c r="U568" s="5" t="str">
        <f>feed!X832</f>
        <v>2 Hundred Tons per month</v>
      </c>
      <c r="V568" s="5">
        <f>feed!Y832</f>
        <v>0</v>
      </c>
    </row>
    <row r="569" spans="1:22" hidden="1" x14ac:dyDescent="0.25">
      <c r="A569" t="str">
        <f>feed!A924</f>
        <v>ozstraya52</v>
      </c>
      <c r="B569" t="str">
        <f>feed!B924</f>
        <v>bennyboy52521</v>
      </c>
      <c r="C569">
        <f>feed!K924</f>
        <v>0</v>
      </c>
      <c r="D569">
        <f>SUMPRODUCT(MID(0&amp;feed!D924,LARGE(INDEX(ISNUMBER(--MID(feed!D924,ROW($1:$6),1))*
ROW($1:$6),0),ROW($1:$6))+1,1)*10^ROW($1:$6)/10)</f>
        <v>20</v>
      </c>
      <c r="E569">
        <f>SUMPRODUCT(MID(0&amp;feed!E924,LARGE(INDEX(ISNUMBER(--MID(feed!E924,ROW($1:$6),1))*
ROW($1:$6),0),ROW($1:$6))+1,1)*10^ROW($1:$6)/10)</f>
        <v>0</v>
      </c>
      <c r="F569" t="str">
        <f>feed!F924</f>
        <v>Finest of the 19th century</v>
      </c>
      <c r="G569">
        <f>SUMPRODUCT(MID(0&amp;feed!G924,LARGE(INDEX(ISNUMBER(--MID(feed!G924,ROW($1:$6),1))*
ROW($1:$6),0),ROW($1:$6))+1,1)*10^ROW($1:$6)/10)</f>
        <v>0</v>
      </c>
      <c r="H569">
        <f>ROUNDDOWN(G569/4, 0)</f>
        <v>0</v>
      </c>
      <c r="I569" t="str">
        <f>feed!H924</f>
        <v>Standard</v>
      </c>
      <c r="J569">
        <f>SUMPRODUCT(MID(0&amp;feed!I924,LARGE(INDEX(ISNUMBER(--MID(feed!I924,ROW($1:$20),1))*
ROW($1:$20),0),ROW($1:$20))+1,1)*10^ROW($1:$20)/10)</f>
        <v>48</v>
      </c>
      <c r="K569">
        <f>SUMPRODUCT(MID(0&amp;feed!L924,LARGE(INDEX(ISNUMBER(--MID(feed!L924,ROW($1:$6),1))*
ROW($1:$6),0),ROW($1:$6))+1,1)*10^ROW($1:$6)/10)</f>
        <v>320</v>
      </c>
      <c r="L569">
        <f>SUMPRODUCT(MID(0&amp;feed!T924,LARGE(INDEX(ISNUMBER(--MID(feed!T924,ROW($1:$6),1))*
ROW($1:$6),0),ROW($1:$6))+1,1)*10^ROW($1:$6)/10)</f>
        <v>0</v>
      </c>
      <c r="M569" t="str">
        <f>feed!N924</f>
        <v>Southern Cone</v>
      </c>
      <c r="N569">
        <f>SUMPRODUCT(MID(0&amp;feed!U924,LARGE(INDEX(ISNUMBER(--MID(feed!U924,ROW($1:$6),1))*
ROW($1:$6),0),ROW($1:$6))+1,1)*10^ROW($1:$6)/10)</f>
        <v>0</v>
      </c>
      <c r="O569" t="str">
        <f>feed!O924</f>
        <v>Untapped</v>
      </c>
      <c r="P569" t="str">
        <f>feed!P924</f>
        <v>None</v>
      </c>
      <c r="Q569" s="4">
        <f>IFERROR(LEFT(SUMPRODUCT(MID(0&amp;feed!R924,LARGE(INDEX(ISNUMBER(--MID(feed!R924,ROW($1:$6),1))*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ROW($1:$6),0),ROW($1:$6))+1,1)*10^ROW($1:$6)/10))-1)*1,TRIM(LEFT(SUMPRODUCT(MID(0&amp;feed!R924,LARGE(INDEX(ISNUMBER(--MID(feed!R924,ROW($1:$6),1))*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ROW($1:$6),0),ROW($1:$6))+1,1)*10^ROW($1:$6)/10))-1)))</f>
        <v>2000</v>
      </c>
      <c r="R569" s="5">
        <f>feed!V924</f>
        <v>0</v>
      </c>
      <c r="S569" t="str">
        <f>feed!S924</f>
        <v>http://blocgame.com/stats.php?id=63323</v>
      </c>
      <c r="T569" s="5" t="str">
        <f>feed!W924</f>
        <v>Good</v>
      </c>
      <c r="U569" s="5" t="str">
        <f>feed!X924</f>
        <v>2 Hundred Tons per month</v>
      </c>
      <c r="V569" s="5">
        <f>feed!Y924</f>
        <v>0</v>
      </c>
    </row>
    <row r="570" spans="1:22" hidden="1" x14ac:dyDescent="0.25">
      <c r="A570" t="str">
        <f>feed!A928</f>
        <v>wes</v>
      </c>
      <c r="B570" t="str">
        <f>feed!B928</f>
        <v>BigWes1993</v>
      </c>
      <c r="C570">
        <f>feed!K928</f>
        <v>0</v>
      </c>
      <c r="D570">
        <f>SUMPRODUCT(MID(0&amp;feed!D928,LARGE(INDEX(ISNUMBER(--MID(feed!D928,ROW($1:$6),1))*
ROW($1:$6),0),ROW($1:$6))+1,1)*10^ROW($1:$6)/10)</f>
        <v>25</v>
      </c>
      <c r="E570">
        <f>SUMPRODUCT(MID(0&amp;feed!E928,LARGE(INDEX(ISNUMBER(--MID(feed!E928,ROW($1:$6),1))*
ROW($1:$6),0),ROW($1:$6))+1,1)*10^ROW($1:$6)/10)</f>
        <v>0</v>
      </c>
      <c r="F570" t="str">
        <f>feed!F928</f>
        <v>First World War surplus</v>
      </c>
      <c r="G570">
        <f>SUMPRODUCT(MID(0&amp;feed!G928,LARGE(INDEX(ISNUMBER(--MID(feed!G928,ROW($1:$6),1))*
ROW($1:$6),0),ROW($1:$6))+1,1)*10^ROW($1:$6)/10)</f>
        <v>0</v>
      </c>
      <c r="H570">
        <f>ROUNDDOWN(G570/4, 0)</f>
        <v>0</v>
      </c>
      <c r="I570" t="str">
        <f>feed!H928</f>
        <v>Elite</v>
      </c>
      <c r="J570">
        <f>SUMPRODUCT(MID(0&amp;feed!I928,LARGE(INDEX(ISNUMBER(--MID(feed!I928,ROW($1:$20),1))*
ROW($1:$20),0),ROW($1:$20))+1,1)*10^ROW($1:$20)/10)</f>
        <v>48</v>
      </c>
      <c r="K570">
        <f>SUMPRODUCT(MID(0&amp;feed!L928,LARGE(INDEX(ISNUMBER(--MID(feed!L928,ROW($1:$6),1))*
ROW($1:$6),0),ROW($1:$6))+1,1)*10^ROW($1:$6)/10)</f>
        <v>320</v>
      </c>
      <c r="L570">
        <f>SUMPRODUCT(MID(0&amp;feed!T928,LARGE(INDEX(ISNUMBER(--MID(feed!T928,ROW($1:$6),1))*
ROW($1:$6),0),ROW($1:$6))+1,1)*10^ROW($1:$6)/10)</f>
        <v>0</v>
      </c>
      <c r="M570" t="str">
        <f>feed!N928</f>
        <v>Gran Colombia</v>
      </c>
      <c r="N570">
        <f>SUMPRODUCT(MID(0&amp;feed!U928,LARGE(INDEX(ISNUMBER(--MID(feed!U928,ROW($1:$6),1))*
ROW($1:$6),0),ROW($1:$6))+1,1)*10^ROW($1:$6)/10)</f>
        <v>0</v>
      </c>
      <c r="O570" t="str">
        <f>feed!O928</f>
        <v>Untapped</v>
      </c>
      <c r="P570" t="str">
        <f>feed!P928</f>
        <v>None</v>
      </c>
      <c r="Q570" s="4">
        <f>IFERROR(LEFT(SUMPRODUCT(MID(0&amp;feed!R928,LARGE(INDEX(ISNUMBER(--MID(feed!R928,ROW($1:$6),1))*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ROW($1:$6),0),ROW($1:$6))+1,1)*10^ROW($1:$6)/10))-1)*1,TRIM(LEFT(SUMPRODUCT(MID(0&amp;feed!R928,LARGE(INDEX(ISNUMBER(--MID(feed!R928,ROW($1:$6),1))*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ROW($1:$6),0),ROW($1:$6))+1,1)*10^ROW($1:$6)/10))-1)))</f>
        <v>2000</v>
      </c>
      <c r="R570" s="5">
        <f>feed!V928</f>
        <v>0</v>
      </c>
      <c r="S570" t="str">
        <f>feed!S928</f>
        <v>http://blocgame.com/stats.php?id=63333</v>
      </c>
      <c r="T570" s="5" t="str">
        <f>feed!W928</f>
        <v>Good</v>
      </c>
      <c r="U570" s="5" t="str">
        <f>feed!X928</f>
        <v>2 Hundred Tons per month</v>
      </c>
      <c r="V570" s="5">
        <f>feed!Y928</f>
        <v>0</v>
      </c>
    </row>
    <row r="571" spans="1:22" hidden="1" x14ac:dyDescent="0.25">
      <c r="A571" t="str">
        <f>feed!A929</f>
        <v>Trumptopia</v>
      </c>
      <c r="B571" t="str">
        <f>feed!B929</f>
        <v>TupacWillRiseAgain</v>
      </c>
      <c r="C571">
        <f>feed!K929</f>
        <v>0</v>
      </c>
      <c r="D571">
        <f>SUMPRODUCT(MID(0&amp;feed!D929,LARGE(INDEX(ISNUMBER(--MID(feed!D929,ROW($1:$6),1))*
ROW($1:$6),0),ROW($1:$6))+1,1)*10^ROW($1:$6)/10)</f>
        <v>20</v>
      </c>
      <c r="E571">
        <f>SUMPRODUCT(MID(0&amp;feed!E929,LARGE(INDEX(ISNUMBER(--MID(feed!E929,ROW($1:$6),1))*
ROW($1:$6),0),ROW($1:$6))+1,1)*10^ROW($1:$6)/10)</f>
        <v>0</v>
      </c>
      <c r="F571" t="str">
        <f>feed!F929</f>
        <v>Finest of the 19th century</v>
      </c>
      <c r="G571">
        <f>SUMPRODUCT(MID(0&amp;feed!G929,LARGE(INDEX(ISNUMBER(--MID(feed!G929,ROW($1:$6),1))*
ROW($1:$6),0),ROW($1:$6))+1,1)*10^ROW($1:$6)/10)</f>
        <v>0</v>
      </c>
      <c r="H571">
        <f>ROUNDDOWN(G571/4, 0)</f>
        <v>0</v>
      </c>
      <c r="I571" t="str">
        <f>feed!H929</f>
        <v>Standard</v>
      </c>
      <c r="J571">
        <f>SUMPRODUCT(MID(0&amp;feed!I929,LARGE(INDEX(ISNUMBER(--MID(feed!I929,ROW($1:$20),1))*
ROW($1:$20),0),ROW($1:$20))+1,1)*10^ROW($1:$20)/10)</f>
        <v>48</v>
      </c>
      <c r="K571">
        <f>SUMPRODUCT(MID(0&amp;feed!L929,LARGE(INDEX(ISNUMBER(--MID(feed!L929,ROW($1:$6),1))*
ROW($1:$6),0),ROW($1:$6))+1,1)*10^ROW($1:$6)/10)</f>
        <v>320</v>
      </c>
      <c r="L571">
        <f>SUMPRODUCT(MID(0&amp;feed!T929,LARGE(INDEX(ISNUMBER(--MID(feed!T929,ROW($1:$6),1))*
ROW($1:$6),0),ROW($1:$6))+1,1)*10^ROW($1:$6)/10)</f>
        <v>0</v>
      </c>
      <c r="M571" t="str">
        <f>feed!N929</f>
        <v>Mesoamerica</v>
      </c>
      <c r="N571">
        <f>SUMPRODUCT(MID(0&amp;feed!U929,LARGE(INDEX(ISNUMBER(--MID(feed!U929,ROW($1:$6),1))*
ROW($1:$6),0),ROW($1:$6))+1,1)*10^ROW($1:$6)/10)</f>
        <v>0</v>
      </c>
      <c r="O571" t="str">
        <f>feed!O929</f>
        <v>Untapped</v>
      </c>
      <c r="P571" t="str">
        <f>feed!P929</f>
        <v>None</v>
      </c>
      <c r="Q571" s="4">
        <f>IFERROR(LEFT(SUMPRODUCT(MID(0&amp;feed!R929,LARGE(INDEX(ISNUMBER(--MID(feed!R929,ROW($1:$6),1))*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ROW($1:$6),0),ROW($1:$6))+1,1)*10^ROW($1:$6)/10))-1)*1,TRIM(LEFT(SUMPRODUCT(MID(0&amp;feed!R929,LARGE(INDEX(ISNUMBER(--MID(feed!R929,ROW($1:$6),1))*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ROW($1:$6),0),ROW($1:$6))+1,1)*10^ROW($1:$6)/10))-1)))</f>
        <v>2000</v>
      </c>
      <c r="R571" s="5">
        <f>feed!V929</f>
        <v>0</v>
      </c>
      <c r="S571" t="str">
        <f>feed!S929</f>
        <v>http://blocgame.com/stats.php?id=63338</v>
      </c>
      <c r="T571" s="5" t="str">
        <f>feed!W929</f>
        <v>Good</v>
      </c>
      <c r="U571" s="5" t="str">
        <f>feed!X929</f>
        <v>2 Hundred Tons per month</v>
      </c>
      <c r="V571" s="5">
        <f>feed!Y929</f>
        <v>0</v>
      </c>
    </row>
    <row r="572" spans="1:22" hidden="1" x14ac:dyDescent="0.25">
      <c r="A572" t="str">
        <f>feed!A930</f>
        <v>esea lobby</v>
      </c>
      <c r="B572" t="str">
        <f>feed!B930</f>
        <v>chikenmyfrind</v>
      </c>
      <c r="C572">
        <f>feed!K930</f>
        <v>0</v>
      </c>
      <c r="D572">
        <f>SUMPRODUCT(MID(0&amp;feed!D930,LARGE(INDEX(ISNUMBER(--MID(feed!D930,ROW($1:$6),1))*
ROW($1:$6),0),ROW($1:$6))+1,1)*10^ROW($1:$6)/10)</f>
        <v>20</v>
      </c>
      <c r="E572">
        <f>SUMPRODUCT(MID(0&amp;feed!E930,LARGE(INDEX(ISNUMBER(--MID(feed!E930,ROW($1:$6),1))*
ROW($1:$6),0),ROW($1:$6))+1,1)*10^ROW($1:$6)/10)</f>
        <v>0</v>
      </c>
      <c r="F572" t="str">
        <f>feed!F930</f>
        <v>Finest of the 19th century</v>
      </c>
      <c r="G572">
        <f>SUMPRODUCT(MID(0&amp;feed!G930,LARGE(INDEX(ISNUMBER(--MID(feed!G930,ROW($1:$6),1))*
ROW($1:$6),0),ROW($1:$6))+1,1)*10^ROW($1:$6)/10)</f>
        <v>0</v>
      </c>
      <c r="H572">
        <f>ROUNDDOWN(G572/4, 0)</f>
        <v>0</v>
      </c>
      <c r="I572" t="str">
        <f>feed!H930</f>
        <v>Standard</v>
      </c>
      <c r="J572">
        <f>SUMPRODUCT(MID(0&amp;feed!I930,LARGE(INDEX(ISNUMBER(--MID(feed!I930,ROW($1:$20),1))*
ROW($1:$20),0),ROW($1:$20))+1,1)*10^ROW($1:$20)/10)</f>
        <v>48</v>
      </c>
      <c r="K572">
        <f>SUMPRODUCT(MID(0&amp;feed!L930,LARGE(INDEX(ISNUMBER(--MID(feed!L930,ROW($1:$6),1))*
ROW($1:$6),0),ROW($1:$6))+1,1)*10^ROW($1:$6)/10)</f>
        <v>320</v>
      </c>
      <c r="L572">
        <f>SUMPRODUCT(MID(0&amp;feed!T930,LARGE(INDEX(ISNUMBER(--MID(feed!T930,ROW($1:$6),1))*
ROW($1:$6),0),ROW($1:$6))+1,1)*10^ROW($1:$6)/10)</f>
        <v>0</v>
      </c>
      <c r="M572" t="str">
        <f>feed!N930</f>
        <v>Caribbean</v>
      </c>
      <c r="N572">
        <f>SUMPRODUCT(MID(0&amp;feed!U930,LARGE(INDEX(ISNUMBER(--MID(feed!U930,ROW($1:$6),1))*
ROW($1:$6),0),ROW($1:$6))+1,1)*10^ROW($1:$6)/10)</f>
        <v>0</v>
      </c>
      <c r="O572" t="str">
        <f>feed!O930</f>
        <v>Untapped</v>
      </c>
      <c r="P572" t="str">
        <f>feed!P930</f>
        <v>None</v>
      </c>
      <c r="Q572" s="4">
        <f>IFERROR(LEFT(SUMPRODUCT(MID(0&amp;feed!R930,LARGE(INDEX(ISNUMBER(--MID(feed!R930,ROW($1:$6),1))*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ROW($1:$6),0),ROW($1:$6))+1,1)*10^ROW($1:$6)/10))-1)*1,TRIM(LEFT(SUMPRODUCT(MID(0&amp;feed!R930,LARGE(INDEX(ISNUMBER(--MID(feed!R930,ROW($1:$6),1))*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ROW($1:$6),0),ROW($1:$6))+1,1)*10^ROW($1:$6)/10))-1)))</f>
        <v>2000</v>
      </c>
      <c r="R572" s="5">
        <f>feed!V930</f>
        <v>0</v>
      </c>
      <c r="S572" t="str">
        <f>feed!S930</f>
        <v>http://blocgame.com/stats.php?id=63341</v>
      </c>
      <c r="T572" s="5" t="str">
        <f>feed!W930</f>
        <v>Good</v>
      </c>
      <c r="U572" s="5" t="str">
        <f>feed!X930</f>
        <v>2 Hundred Tons per month</v>
      </c>
      <c r="V572" s="5">
        <f>feed!Y930</f>
        <v>0</v>
      </c>
    </row>
    <row r="573" spans="1:22" hidden="1" x14ac:dyDescent="0.25">
      <c r="A573" t="str">
        <f>feed!A931</f>
        <v>Arubia</v>
      </c>
      <c r="B573" t="str">
        <f>feed!B931</f>
        <v>Arab Hitler</v>
      </c>
      <c r="C573">
        <f>feed!K931</f>
        <v>0</v>
      </c>
      <c r="D573">
        <f>SUMPRODUCT(MID(0&amp;feed!D931,LARGE(INDEX(ISNUMBER(--MID(feed!D931,ROW($1:$6),1))*
ROW($1:$6),0),ROW($1:$6))+1,1)*10^ROW($1:$6)/10)</f>
        <v>25</v>
      </c>
      <c r="E573">
        <f>SUMPRODUCT(MID(0&amp;feed!E931,LARGE(INDEX(ISNUMBER(--MID(feed!E931,ROW($1:$6),1))*
ROW($1:$6),0),ROW($1:$6))+1,1)*10^ROW($1:$6)/10)</f>
        <v>0</v>
      </c>
      <c r="F573" t="str">
        <f>feed!F931</f>
        <v>First World War surplus</v>
      </c>
      <c r="G573">
        <f>SUMPRODUCT(MID(0&amp;feed!G931,LARGE(INDEX(ISNUMBER(--MID(feed!G931,ROW($1:$6),1))*
ROW($1:$6),0),ROW($1:$6))+1,1)*10^ROW($1:$6)/10)</f>
        <v>0</v>
      </c>
      <c r="H573">
        <f>ROUNDDOWN(G573/4, 0)</f>
        <v>0</v>
      </c>
      <c r="I573" t="str">
        <f>feed!H931</f>
        <v>Elite</v>
      </c>
      <c r="J573">
        <f>SUMPRODUCT(MID(0&amp;feed!I931,LARGE(INDEX(ISNUMBER(--MID(feed!I931,ROW($1:$20),1))*
ROW($1:$20),0),ROW($1:$20))+1,1)*10^ROW($1:$20)/10)</f>
        <v>48</v>
      </c>
      <c r="K573">
        <f>SUMPRODUCT(MID(0&amp;feed!L931,LARGE(INDEX(ISNUMBER(--MID(feed!L931,ROW($1:$6),1))*
ROW($1:$6),0),ROW($1:$6))+1,1)*10^ROW($1:$6)/10)</f>
        <v>320</v>
      </c>
      <c r="L573">
        <f>SUMPRODUCT(MID(0&amp;feed!T931,LARGE(INDEX(ISNUMBER(--MID(feed!T931,ROW($1:$6),1))*
ROW($1:$6),0),ROW($1:$6))+1,1)*10^ROW($1:$6)/10)</f>
        <v>0</v>
      </c>
      <c r="M573" t="str">
        <f>feed!N931</f>
        <v>Mesopotamia</v>
      </c>
      <c r="N573">
        <f>SUMPRODUCT(MID(0&amp;feed!U931,LARGE(INDEX(ISNUMBER(--MID(feed!U931,ROW($1:$6),1))*
ROW($1:$6),0),ROW($1:$6))+1,1)*10^ROW($1:$6)/10)</f>
        <v>0</v>
      </c>
      <c r="O573" t="str">
        <f>feed!O931</f>
        <v>Untapped</v>
      </c>
      <c r="P573" t="str">
        <f>feed!P931</f>
        <v>None</v>
      </c>
      <c r="Q573" s="4">
        <f>IFERROR(LEFT(SUMPRODUCT(MID(0&amp;feed!R931,LARGE(INDEX(ISNUMBER(--MID(feed!R931,ROW($1:$6),1))*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ROW($1:$6),0),ROW($1:$6))+1,1)*10^ROW($1:$6)/10))-1)*1,TRIM(LEFT(SUMPRODUCT(MID(0&amp;feed!R931,LARGE(INDEX(ISNUMBER(--MID(feed!R931,ROW($1:$6),1))*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ROW($1:$6),0),ROW($1:$6))+1,1)*10^ROW($1:$6)/10))-1)))</f>
        <v>2000</v>
      </c>
      <c r="R573" s="5">
        <f>feed!V931</f>
        <v>0</v>
      </c>
      <c r="S573" t="str">
        <f>feed!S931</f>
        <v>http://blocgame.com/stats.php?id=63344</v>
      </c>
      <c r="T573" s="5" t="str">
        <f>feed!W931</f>
        <v>Good</v>
      </c>
      <c r="U573" s="5" t="str">
        <f>feed!X931</f>
        <v>2 Hundred Tons per month</v>
      </c>
      <c r="V573" s="5">
        <f>feed!Y931</f>
        <v>0</v>
      </c>
    </row>
    <row r="574" spans="1:22" hidden="1" x14ac:dyDescent="0.25">
      <c r="A574" t="str">
        <f>feed!A933</f>
        <v>Robodesia</v>
      </c>
      <c r="B574" t="str">
        <f>feed!B933</f>
        <v>Kekman</v>
      </c>
      <c r="C574">
        <f>feed!K933</f>
        <v>0</v>
      </c>
      <c r="D574">
        <f>SUMPRODUCT(MID(0&amp;feed!D933,LARGE(INDEX(ISNUMBER(--MID(feed!D933,ROW($1:$6),1))*
ROW($1:$6),0),ROW($1:$6))+1,1)*10^ROW($1:$6)/10)</f>
        <v>20</v>
      </c>
      <c r="E574">
        <f>SUMPRODUCT(MID(0&amp;feed!E933,LARGE(INDEX(ISNUMBER(--MID(feed!E933,ROW($1:$6),1))*
ROW($1:$6),0),ROW($1:$6))+1,1)*10^ROW($1:$6)/10)</f>
        <v>0</v>
      </c>
      <c r="F574" t="str">
        <f>feed!F933</f>
        <v>Finest of the 19th century</v>
      </c>
      <c r="G574">
        <f>SUMPRODUCT(MID(0&amp;feed!G933,LARGE(INDEX(ISNUMBER(--MID(feed!G933,ROW($1:$6),1))*
ROW($1:$6),0),ROW($1:$6))+1,1)*10^ROW($1:$6)/10)</f>
        <v>0</v>
      </c>
      <c r="H574">
        <f>ROUNDDOWN(G574/4, 0)</f>
        <v>0</v>
      </c>
      <c r="I574" t="str">
        <f>feed!H933</f>
        <v>Standard</v>
      </c>
      <c r="J574">
        <f>SUMPRODUCT(MID(0&amp;feed!I933,LARGE(INDEX(ISNUMBER(--MID(feed!I933,ROW($1:$20),1))*
ROW($1:$20),0),ROW($1:$20))+1,1)*10^ROW($1:$20)/10)</f>
        <v>48</v>
      </c>
      <c r="K574">
        <f>SUMPRODUCT(MID(0&amp;feed!L933,LARGE(INDEX(ISNUMBER(--MID(feed!L933,ROW($1:$6),1))*
ROW($1:$6),0),ROW($1:$6))+1,1)*10^ROW($1:$6)/10)</f>
        <v>320</v>
      </c>
      <c r="L574">
        <f>SUMPRODUCT(MID(0&amp;feed!T933,LARGE(INDEX(ISNUMBER(--MID(feed!T933,ROW($1:$6),1))*
ROW($1:$6),0),ROW($1:$6))+1,1)*10^ROW($1:$6)/10)</f>
        <v>0</v>
      </c>
      <c r="M574" t="str">
        <f>feed!N933</f>
        <v>Southern Africa</v>
      </c>
      <c r="N574">
        <f>SUMPRODUCT(MID(0&amp;feed!U933,LARGE(INDEX(ISNUMBER(--MID(feed!U933,ROW($1:$6),1))*
ROW($1:$6),0),ROW($1:$6))+1,1)*10^ROW($1:$6)/10)</f>
        <v>0</v>
      </c>
      <c r="O574" t="str">
        <f>feed!O933</f>
        <v>Untapped</v>
      </c>
      <c r="P574" t="str">
        <f>feed!P933</f>
        <v>None</v>
      </c>
      <c r="Q574" s="4">
        <f>IFERROR(LEFT(SUMPRODUCT(MID(0&amp;feed!R933,LARGE(INDEX(ISNUMBER(--MID(feed!R933,ROW($1:$6),1))*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ROW($1:$6),0),ROW($1:$6))+1,1)*10^ROW($1:$6)/10))-1)*1,TRIM(LEFT(SUMPRODUCT(MID(0&amp;feed!R933,LARGE(INDEX(ISNUMBER(--MID(feed!R933,ROW($1:$6),1))*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ROW($1:$6),0),ROW($1:$6))+1,1)*10^ROW($1:$6)/10))-1)))</f>
        <v>2000</v>
      </c>
      <c r="R574" s="5">
        <f>feed!V933</f>
        <v>0</v>
      </c>
      <c r="S574" t="str">
        <f>feed!S933</f>
        <v>http://blocgame.com/stats.php?id=63348</v>
      </c>
      <c r="T574" s="5" t="str">
        <f>feed!W933</f>
        <v>Good</v>
      </c>
      <c r="U574" s="5" t="str">
        <f>feed!X933</f>
        <v>2 Hundred Tons per month</v>
      </c>
      <c r="V574" s="5">
        <f>feed!Y933</f>
        <v>0</v>
      </c>
    </row>
    <row r="575" spans="1:22" hidden="1" x14ac:dyDescent="0.25">
      <c r="A575" t="str">
        <f>feed!A942</f>
        <v>Kavitkala</v>
      </c>
      <c r="B575" t="str">
        <f>feed!B942</f>
        <v>MechaGandhi</v>
      </c>
      <c r="C575">
        <f>feed!K942</f>
        <v>0</v>
      </c>
      <c r="D575">
        <f>SUMPRODUCT(MID(0&amp;feed!D942,LARGE(INDEX(ISNUMBER(--MID(feed!D942,ROW($1:$6),1))*
ROW($1:$6),0),ROW($1:$6))+1,1)*10^ROW($1:$6)/10)</f>
        <v>20</v>
      </c>
      <c r="E575">
        <f>SUMPRODUCT(MID(0&amp;feed!E942,LARGE(INDEX(ISNUMBER(--MID(feed!E942,ROW($1:$6),1))*
ROW($1:$6),0),ROW($1:$6))+1,1)*10^ROW($1:$6)/10)</f>
        <v>0</v>
      </c>
      <c r="F575" t="str">
        <f>feed!F942</f>
        <v>Finest of the 19th century</v>
      </c>
      <c r="G575">
        <f>SUMPRODUCT(MID(0&amp;feed!G942,LARGE(INDEX(ISNUMBER(--MID(feed!G942,ROW($1:$6),1))*
ROW($1:$6),0),ROW($1:$6))+1,1)*10^ROW($1:$6)/10)</f>
        <v>0</v>
      </c>
      <c r="H575">
        <f>ROUNDDOWN(G575/4, 0)</f>
        <v>0</v>
      </c>
      <c r="I575" t="str">
        <f>feed!H942</f>
        <v>Standard</v>
      </c>
      <c r="J575">
        <f>SUMPRODUCT(MID(0&amp;feed!I942,LARGE(INDEX(ISNUMBER(--MID(feed!I942,ROW($1:$20),1))*
ROW($1:$20),0),ROW($1:$20))+1,1)*10^ROW($1:$20)/10)</f>
        <v>48</v>
      </c>
      <c r="K575">
        <f>SUMPRODUCT(MID(0&amp;feed!L942,LARGE(INDEX(ISNUMBER(--MID(feed!L942,ROW($1:$6),1))*
ROW($1:$6),0),ROW($1:$6))+1,1)*10^ROW($1:$6)/10)</f>
        <v>320</v>
      </c>
      <c r="L575">
        <f>SUMPRODUCT(MID(0&amp;feed!T942,LARGE(INDEX(ISNUMBER(--MID(feed!T942,ROW($1:$6),1))*
ROW($1:$6),0),ROW($1:$6))+1,1)*10^ROW($1:$6)/10)</f>
        <v>0</v>
      </c>
      <c r="M575" t="str">
        <f>feed!N942</f>
        <v>The Subcontinent</v>
      </c>
      <c r="N575">
        <f>SUMPRODUCT(MID(0&amp;feed!U942,LARGE(INDEX(ISNUMBER(--MID(feed!U942,ROW($1:$6),1))*
ROW($1:$6),0),ROW($1:$6))+1,1)*10^ROW($1:$6)/10)</f>
        <v>0</v>
      </c>
      <c r="O575" t="str">
        <f>feed!O942</f>
        <v>Untapped</v>
      </c>
      <c r="P575" t="str">
        <f>feed!P942</f>
        <v>None</v>
      </c>
      <c r="Q575" s="4">
        <f>IFERROR(LEFT(SUMPRODUCT(MID(0&amp;feed!R942,LARGE(INDEX(ISNUMBER(--MID(feed!R942,ROW($1:$6),1))*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ROW($1:$6),0),ROW($1:$6))+1,1)*10^ROW($1:$6)/10))-1)*1,TRIM(LEFT(SUMPRODUCT(MID(0&amp;feed!R942,LARGE(INDEX(ISNUMBER(--MID(feed!R942,ROW($1:$6),1))*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ROW($1:$6),0),ROW($1:$6))+1,1)*10^ROW($1:$6)/10))-1)))</f>
        <v>2000</v>
      </c>
      <c r="R575" s="5">
        <f>feed!V942</f>
        <v>0</v>
      </c>
      <c r="S575" t="str">
        <f>feed!S942</f>
        <v>http://blocgame.com/stats.php?id=63384</v>
      </c>
      <c r="T575" s="5" t="str">
        <f>feed!W942</f>
        <v>Good</v>
      </c>
      <c r="U575" s="5" t="str">
        <f>feed!X942</f>
        <v>2 Hundred Tons per month</v>
      </c>
      <c r="V575" s="5">
        <f>feed!Y942</f>
        <v>0</v>
      </c>
    </row>
    <row r="576" spans="1:22" hidden="1" x14ac:dyDescent="0.25">
      <c r="A576" t="str">
        <f>feed!A943</f>
        <v>schlongertit</v>
      </c>
      <c r="B576" t="str">
        <f>feed!B943</f>
        <v>oyveyer</v>
      </c>
      <c r="C576">
        <f>feed!K943</f>
        <v>0</v>
      </c>
      <c r="D576">
        <f>SUMPRODUCT(MID(0&amp;feed!D943,LARGE(INDEX(ISNUMBER(--MID(feed!D943,ROW($1:$6),1))*
ROW($1:$6),0),ROW($1:$6))+1,1)*10^ROW($1:$6)/10)</f>
        <v>18</v>
      </c>
      <c r="E576">
        <f>SUMPRODUCT(MID(0&amp;feed!E943,LARGE(INDEX(ISNUMBER(--MID(feed!E943,ROW($1:$6),1))*
ROW($1:$6),0),ROW($1:$6))+1,1)*10^ROW($1:$6)/10)</f>
        <v>0</v>
      </c>
      <c r="F576" t="str">
        <f>feed!F943</f>
        <v>Finest of the 19th century</v>
      </c>
      <c r="G576">
        <f>SUMPRODUCT(MID(0&amp;feed!G943,LARGE(INDEX(ISNUMBER(--MID(feed!G943,ROW($1:$6),1))*
ROW($1:$6),0),ROW($1:$6))+1,1)*10^ROW($1:$6)/10)</f>
        <v>0</v>
      </c>
      <c r="H576">
        <f>ROUNDDOWN(G576/4, 0)</f>
        <v>0</v>
      </c>
      <c r="I576" t="str">
        <f>feed!H943</f>
        <v>Standard</v>
      </c>
      <c r="J576">
        <f>SUMPRODUCT(MID(0&amp;feed!I943,LARGE(INDEX(ISNUMBER(--MID(feed!I943,ROW($1:$20),1))*
ROW($1:$20),0),ROW($1:$20))+1,1)*10^ROW($1:$20)/10)</f>
        <v>48</v>
      </c>
      <c r="K576">
        <f>SUMPRODUCT(MID(0&amp;feed!L943,LARGE(INDEX(ISNUMBER(--MID(feed!L943,ROW($1:$6),1))*
ROW($1:$6),0),ROW($1:$6))+1,1)*10^ROW($1:$6)/10)</f>
        <v>320</v>
      </c>
      <c r="L576">
        <f>SUMPRODUCT(MID(0&amp;feed!T943,LARGE(INDEX(ISNUMBER(--MID(feed!T943,ROW($1:$6),1))*
ROW($1:$6),0),ROW($1:$6))+1,1)*10^ROW($1:$6)/10)</f>
        <v>0</v>
      </c>
      <c r="M576" t="str">
        <f>feed!N943</f>
        <v>Indochina</v>
      </c>
      <c r="N576">
        <f>SUMPRODUCT(MID(0&amp;feed!U943,LARGE(INDEX(ISNUMBER(--MID(feed!U943,ROW($1:$6),1))*
ROW($1:$6),0),ROW($1:$6))+1,1)*10^ROW($1:$6)/10)</f>
        <v>0</v>
      </c>
      <c r="O576" t="str">
        <f>feed!O943</f>
        <v>Untapped</v>
      </c>
      <c r="P576" t="str">
        <f>feed!P943</f>
        <v>None</v>
      </c>
      <c r="Q576" s="4">
        <f>IFERROR(LEFT(SUMPRODUCT(MID(0&amp;feed!R943,LARGE(INDEX(ISNUMBER(--MID(feed!R943,ROW($1:$6),1))*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ROW($1:$6),0),ROW($1:$6))+1,1)*10^ROW($1:$6)/10))-1)*1,TRIM(LEFT(SUMPRODUCT(MID(0&amp;feed!R943,LARGE(INDEX(ISNUMBER(--MID(feed!R943,ROW($1:$6),1))*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ROW($1:$6),0),ROW($1:$6))+1,1)*10^ROW($1:$6)/10))-1)))</f>
        <v>2000</v>
      </c>
      <c r="R576" s="5">
        <f>feed!V943</f>
        <v>0</v>
      </c>
      <c r="S576" t="str">
        <f>feed!S943</f>
        <v>http://blocgame.com/stats.php?id=63386</v>
      </c>
      <c r="T576" s="5" t="str">
        <f>feed!W943</f>
        <v>Good</v>
      </c>
      <c r="U576" s="5" t="str">
        <f>feed!X943</f>
        <v>2 Hundred Tons per month</v>
      </c>
      <c r="V576" s="5">
        <f>feed!Y943</f>
        <v>0</v>
      </c>
    </row>
    <row r="577" spans="1:22" hidden="1" x14ac:dyDescent="0.25">
      <c r="A577" t="str">
        <f>feed!A944</f>
        <v>Dresden</v>
      </c>
      <c r="B577" t="str">
        <f>feed!B944</f>
        <v>Kroenen</v>
      </c>
      <c r="C577">
        <f>feed!K944</f>
        <v>0</v>
      </c>
      <c r="D577">
        <f>SUMPRODUCT(MID(0&amp;feed!D944,LARGE(INDEX(ISNUMBER(--MID(feed!D944,ROW($1:$6),1))*
ROW($1:$6),0),ROW($1:$6))+1,1)*10^ROW($1:$6)/10)</f>
        <v>20</v>
      </c>
      <c r="E577">
        <f>SUMPRODUCT(MID(0&amp;feed!E944,LARGE(INDEX(ISNUMBER(--MID(feed!E944,ROW($1:$6),1))*
ROW($1:$6),0),ROW($1:$6))+1,1)*10^ROW($1:$6)/10)</f>
        <v>0</v>
      </c>
      <c r="F577" t="str">
        <f>feed!F944</f>
        <v>Finest of the 19th century</v>
      </c>
      <c r="G577">
        <f>SUMPRODUCT(MID(0&amp;feed!G944,LARGE(INDEX(ISNUMBER(--MID(feed!G944,ROW($1:$6),1))*
ROW($1:$6),0),ROW($1:$6))+1,1)*10^ROW($1:$6)/10)</f>
        <v>0</v>
      </c>
      <c r="H577">
        <f>ROUNDDOWN(G577/4, 0)</f>
        <v>0</v>
      </c>
      <c r="I577" t="str">
        <f>feed!H944</f>
        <v>Standard</v>
      </c>
      <c r="J577">
        <f>SUMPRODUCT(MID(0&amp;feed!I944,LARGE(INDEX(ISNUMBER(--MID(feed!I944,ROW($1:$20),1))*
ROW($1:$20),0),ROW($1:$20))+1,1)*10^ROW($1:$20)/10)</f>
        <v>48</v>
      </c>
      <c r="K577">
        <f>SUMPRODUCT(MID(0&amp;feed!L944,LARGE(INDEX(ISNUMBER(--MID(feed!L944,ROW($1:$6),1))*
ROW($1:$6),0),ROW($1:$6))+1,1)*10^ROW($1:$6)/10)</f>
        <v>325</v>
      </c>
      <c r="L577">
        <f>SUMPRODUCT(MID(0&amp;feed!T944,LARGE(INDEX(ISNUMBER(--MID(feed!T944,ROW($1:$6),1))*
ROW($1:$6),0),ROW($1:$6))+1,1)*10^ROW($1:$6)/10)</f>
        <v>0</v>
      </c>
      <c r="M577" t="str">
        <f>feed!N944</f>
        <v>West Africa</v>
      </c>
      <c r="N577">
        <f>SUMPRODUCT(MID(0&amp;feed!U944,LARGE(INDEX(ISNUMBER(--MID(feed!U944,ROW($1:$6),1))*
ROW($1:$6),0),ROW($1:$6))+1,1)*10^ROW($1:$6)/10)</f>
        <v>0</v>
      </c>
      <c r="O577" t="str">
        <f>feed!O944</f>
        <v>Untapped</v>
      </c>
      <c r="P577" t="str">
        <f>feed!P944</f>
        <v>None</v>
      </c>
      <c r="Q577" s="4">
        <f>IFERROR(LEFT(SUMPRODUCT(MID(0&amp;feed!R944,LARGE(INDEX(ISNUMBER(--MID(feed!R944,ROW($1:$6),1))*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ROW($1:$6),0),ROW($1:$6))+1,1)*10^ROW($1:$6)/10))-1)*1,TRIM(LEFT(SUMPRODUCT(MID(0&amp;feed!R944,LARGE(INDEX(ISNUMBER(--MID(feed!R944,ROW($1:$6),1))*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ROW($1:$6),0),ROW($1:$6))+1,1)*10^ROW($1:$6)/10))-1)))</f>
        <v>2000</v>
      </c>
      <c r="R577" s="5">
        <f>feed!V944</f>
        <v>0</v>
      </c>
      <c r="S577" t="str">
        <f>feed!S944</f>
        <v>http://blocgame.com/stats.php?id=63392</v>
      </c>
      <c r="T577" s="5" t="str">
        <f>feed!W944</f>
        <v>Nice</v>
      </c>
      <c r="U577" s="5" t="str">
        <f>feed!X944</f>
        <v>2 Hundred Tons per month</v>
      </c>
      <c r="V577" s="5">
        <f>feed!Y944</f>
        <v>0</v>
      </c>
    </row>
    <row r="578" spans="1:22" hidden="1" x14ac:dyDescent="0.25">
      <c r="A578" t="str">
        <f>feed!A945</f>
        <v>Malakia</v>
      </c>
      <c r="B578" t="str">
        <f>feed!B945</f>
        <v>PiusX</v>
      </c>
      <c r="C578">
        <f>feed!K945</f>
        <v>0</v>
      </c>
      <c r="D578">
        <f>SUMPRODUCT(MID(0&amp;feed!D945,LARGE(INDEX(ISNUMBER(--MID(feed!D945,ROW($1:$6),1))*
ROW($1:$6),0),ROW($1:$6))+1,1)*10^ROW($1:$6)/10)</f>
        <v>20</v>
      </c>
      <c r="E578">
        <f>SUMPRODUCT(MID(0&amp;feed!E945,LARGE(INDEX(ISNUMBER(--MID(feed!E945,ROW($1:$6),1))*
ROW($1:$6),0),ROW($1:$6))+1,1)*10^ROW($1:$6)/10)</f>
        <v>0</v>
      </c>
      <c r="F578" t="str">
        <f>feed!F945</f>
        <v>Finest of the 19th century</v>
      </c>
      <c r="G578">
        <f>SUMPRODUCT(MID(0&amp;feed!G945,LARGE(INDEX(ISNUMBER(--MID(feed!G945,ROW($1:$6),1))*
ROW($1:$6),0),ROW($1:$6))+1,1)*10^ROW($1:$6)/10)</f>
        <v>0</v>
      </c>
      <c r="H578">
        <f>ROUNDDOWN(G578/4, 0)</f>
        <v>0</v>
      </c>
      <c r="I578" t="str">
        <f>feed!H945</f>
        <v>Standard</v>
      </c>
      <c r="J578">
        <f>SUMPRODUCT(MID(0&amp;feed!I945,LARGE(INDEX(ISNUMBER(--MID(feed!I945,ROW($1:$20),1))*
ROW($1:$20),0),ROW($1:$20))+1,1)*10^ROW($1:$20)/10)</f>
        <v>48</v>
      </c>
      <c r="K578">
        <f>SUMPRODUCT(MID(0&amp;feed!L945,LARGE(INDEX(ISNUMBER(--MID(feed!L945,ROW($1:$6),1))*
ROW($1:$6),0),ROW($1:$6))+1,1)*10^ROW($1:$6)/10)</f>
        <v>320</v>
      </c>
      <c r="L578">
        <f>SUMPRODUCT(MID(0&amp;feed!T945,LARGE(INDEX(ISNUMBER(--MID(feed!T945,ROW($1:$6),1))*
ROW($1:$6),0),ROW($1:$6))+1,1)*10^ROW($1:$6)/10)</f>
        <v>0</v>
      </c>
      <c r="M578" t="str">
        <f>feed!N945</f>
        <v>Amazonia</v>
      </c>
      <c r="N578">
        <f>SUMPRODUCT(MID(0&amp;feed!U945,LARGE(INDEX(ISNUMBER(--MID(feed!U945,ROW($1:$6),1))*
ROW($1:$6),0),ROW($1:$6))+1,1)*10^ROW($1:$6)/10)</f>
        <v>0</v>
      </c>
      <c r="O578" t="str">
        <f>feed!O945</f>
        <v>Untapped</v>
      </c>
      <c r="P578" t="str">
        <f>feed!P945</f>
        <v>None</v>
      </c>
      <c r="Q578" s="4">
        <f>IFERROR(LEFT(SUMPRODUCT(MID(0&amp;feed!R945,LARGE(INDEX(ISNUMBER(--MID(feed!R945,ROW($1:$6),1))*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ROW($1:$6),0),ROW($1:$6))+1,1)*10^ROW($1:$6)/10))-1)*1,TRIM(LEFT(SUMPRODUCT(MID(0&amp;feed!R945,LARGE(INDEX(ISNUMBER(--MID(feed!R945,ROW($1:$6),1))*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ROW($1:$6),0),ROW($1:$6))+1,1)*10^ROW($1:$6)/10))-1)))</f>
        <v>2000</v>
      </c>
      <c r="R578" s="5">
        <f>feed!V945</f>
        <v>0</v>
      </c>
      <c r="S578" t="str">
        <f>feed!S945</f>
        <v>http://blocgame.com/stats.php?id=63396</v>
      </c>
      <c r="T578" s="5" t="str">
        <f>feed!W945</f>
        <v>Good</v>
      </c>
      <c r="U578" s="5" t="str">
        <f>feed!X945</f>
        <v>2 Hundred Tons per month</v>
      </c>
      <c r="V578" s="5">
        <f>feed!Y945</f>
        <v>0</v>
      </c>
    </row>
    <row r="579" spans="1:22" hidden="1" x14ac:dyDescent="0.25">
      <c r="A579" t="str">
        <f>feed!A1047</f>
        <v>WEWUZKANGS</v>
      </c>
      <c r="B579" t="str">
        <f>feed!B1047</f>
        <v>BETTERTHANHITLER</v>
      </c>
      <c r="C579">
        <f>feed!K1047</f>
        <v>0</v>
      </c>
      <c r="D579">
        <f>SUMPRODUCT(MID(0&amp;feed!D1047,LARGE(INDEX(ISNUMBER(--MID(feed!D1047,ROW($1:$6),1))*
ROW($1:$6),0),ROW($1:$6))+1,1)*10^ROW($1:$6)/10)</f>
        <v>20</v>
      </c>
      <c r="E579">
        <f>SUMPRODUCT(MID(0&amp;feed!E1047,LARGE(INDEX(ISNUMBER(--MID(feed!E1047,ROW($1:$6),1))*
ROW($1:$6),0),ROW($1:$6))+1,1)*10^ROW($1:$6)/10)</f>
        <v>0</v>
      </c>
      <c r="F579" t="str">
        <f>feed!F1047</f>
        <v>Finest of the 19th century</v>
      </c>
      <c r="G579">
        <f>SUMPRODUCT(MID(0&amp;feed!G1047,LARGE(INDEX(ISNUMBER(--MID(feed!G1047,ROW($1:$6),1))*
ROW($1:$6),0),ROW($1:$6))+1,1)*10^ROW($1:$6)/10)</f>
        <v>0</v>
      </c>
      <c r="H579">
        <f>ROUNDDOWN(G579/4, 0)</f>
        <v>0</v>
      </c>
      <c r="I579" t="str">
        <f>feed!H1047</f>
        <v>Standard</v>
      </c>
      <c r="J579">
        <f>SUMPRODUCT(MID(0&amp;feed!I1047,LARGE(INDEX(ISNUMBER(--MID(feed!I1047,ROW($1:$20),1))*
ROW($1:$20),0),ROW($1:$20))+1,1)*10^ROW($1:$20)/10)</f>
        <v>48</v>
      </c>
      <c r="K579">
        <f>SUMPRODUCT(MID(0&amp;feed!L1047,LARGE(INDEX(ISNUMBER(--MID(feed!L1047,ROW($1:$6),1))*
ROW($1:$6),0),ROW($1:$6))+1,1)*10^ROW($1:$6)/10)</f>
        <v>318</v>
      </c>
      <c r="L579">
        <f>SUMPRODUCT(MID(0&amp;feed!T1047,LARGE(INDEX(ISNUMBER(--MID(feed!T1047,ROW($1:$6),1))*
ROW($1:$6),0),ROW($1:$6))+1,1)*10^ROW($1:$6)/10)</f>
        <v>0</v>
      </c>
      <c r="M579" t="str">
        <f>feed!N1047</f>
        <v>Congo</v>
      </c>
      <c r="N579">
        <f>SUMPRODUCT(MID(0&amp;feed!U1047,LARGE(INDEX(ISNUMBER(--MID(feed!U1047,ROW($1:$6),1))*
ROW($1:$6),0),ROW($1:$6))+1,1)*10^ROW($1:$6)/10)</f>
        <v>0</v>
      </c>
      <c r="O579" t="str">
        <f>feed!O1047</f>
        <v>Untapped</v>
      </c>
      <c r="P579" t="str">
        <f>feed!P1047</f>
        <v>None</v>
      </c>
      <c r="Q579" s="4">
        <f>IFERROR(LEFT(SUMPRODUCT(MID(0&amp;feed!R1047,LARGE(INDEX(ISNUMBER(--MID(feed!R1047,ROW($1:$6),1))*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ROW($1:$6),0),ROW($1:$6))+1,1)*10^ROW($1:$6)/10))-1)*1,TRIM(LEFT(SUMPRODUCT(MID(0&amp;feed!R1047,LARGE(INDEX(ISNUMBER(--MID(feed!R1047,ROW($1:$6),1))*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ROW($1:$6),0),ROW($1:$6))+1,1)*10^ROW($1:$6)/10))-1)))</f>
        <v>2000</v>
      </c>
      <c r="R579" s="5">
        <f>feed!V1047</f>
        <v>0</v>
      </c>
      <c r="S579" t="str">
        <f>feed!S1047</f>
        <v>http://blocgame.com/stats.php?id=63337</v>
      </c>
      <c r="T579" s="5" t="str">
        <f>feed!W1047</f>
        <v>Good</v>
      </c>
      <c r="U579" s="5" t="str">
        <f>feed!X1047</f>
        <v>2 Hundred Tons per month</v>
      </c>
      <c r="V579" s="5">
        <f>feed!Y1047</f>
        <v>0</v>
      </c>
    </row>
    <row r="580" spans="1:22" hidden="1" x14ac:dyDescent="0.25">
      <c r="A580" t="str">
        <f>feed!A1088</f>
        <v>RDPR</v>
      </c>
      <c r="B580" t="str">
        <f>feed!B1088</f>
        <v>Tacklessmirror</v>
      </c>
      <c r="C580">
        <f>feed!K1088</f>
        <v>0</v>
      </c>
      <c r="D580">
        <f>SUMPRODUCT(MID(0&amp;feed!D1088,LARGE(INDEX(ISNUMBER(--MID(feed!D1088,ROW($1:$6),1))*
ROW($1:$6),0),ROW($1:$6))+1,1)*10^ROW($1:$6)/10)</f>
        <v>20</v>
      </c>
      <c r="E580">
        <f>SUMPRODUCT(MID(0&amp;feed!E1088,LARGE(INDEX(ISNUMBER(--MID(feed!E1088,ROW($1:$6),1))*
ROW($1:$6),0),ROW($1:$6))+1,1)*10^ROW($1:$6)/10)</f>
        <v>0</v>
      </c>
      <c r="F580" t="str">
        <f>feed!F1088</f>
        <v>Finest of the 19th century</v>
      </c>
      <c r="G580">
        <f>SUMPRODUCT(MID(0&amp;feed!G1088,LARGE(INDEX(ISNUMBER(--MID(feed!G1088,ROW($1:$6),1))*
ROW($1:$6),0),ROW($1:$6))+1,1)*10^ROW($1:$6)/10)</f>
        <v>0</v>
      </c>
      <c r="H580">
        <f>ROUNDDOWN(G580/4, 0)</f>
        <v>0</v>
      </c>
      <c r="I580" t="str">
        <f>feed!H1088</f>
        <v>Standard</v>
      </c>
      <c r="J580">
        <f>SUMPRODUCT(MID(0&amp;feed!I1088,LARGE(INDEX(ISNUMBER(--MID(feed!I1088,ROW($1:$20),1))*
ROW($1:$20),0),ROW($1:$20))+1,1)*10^ROW($1:$20)/10)</f>
        <v>48</v>
      </c>
      <c r="K580">
        <f>SUMPRODUCT(MID(0&amp;feed!L1088,LARGE(INDEX(ISNUMBER(--MID(feed!L1088,ROW($1:$6),1))*
ROW($1:$6),0),ROW($1:$6))+1,1)*10^ROW($1:$6)/10)</f>
        <v>322</v>
      </c>
      <c r="L580">
        <f>SUMPRODUCT(MID(0&amp;feed!T1088,LARGE(INDEX(ISNUMBER(--MID(feed!T1088,ROW($1:$6),1))*
ROW($1:$6),0),ROW($1:$6))+1,1)*10^ROW($1:$6)/10)</f>
        <v>0</v>
      </c>
      <c r="M580" t="str">
        <f>feed!N1088</f>
        <v>Mesoamerica</v>
      </c>
      <c r="N580">
        <f>SUMPRODUCT(MID(0&amp;feed!U1088,LARGE(INDEX(ISNUMBER(--MID(feed!U1088,ROW($1:$6),1))*
ROW($1:$6),0),ROW($1:$6))+1,1)*10^ROW($1:$6)/10)</f>
        <v>0</v>
      </c>
      <c r="O580" t="str">
        <f>feed!O1088</f>
        <v>Untapped</v>
      </c>
      <c r="P580" t="str">
        <f>feed!P1088</f>
        <v>None</v>
      </c>
      <c r="Q580" s="4">
        <f>IFERROR(LEFT(SUMPRODUCT(MID(0&amp;feed!R1088,LARGE(INDEX(ISNUMBER(--MID(feed!R1088,ROW($1:$6),1))*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ROW($1:$6),0),ROW($1:$6))+1,1)*10^ROW($1:$6)/10))-1)*1,TRIM(LEFT(SUMPRODUCT(MID(0&amp;feed!R1088,LARGE(INDEX(ISNUMBER(--MID(feed!R1088,ROW($1:$6),1))*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ROW($1:$6),0),ROW($1:$6))+1,1)*10^ROW($1:$6)/10))-1)))</f>
        <v>2000</v>
      </c>
      <c r="R580" s="5">
        <f>feed!V1088</f>
        <v>0</v>
      </c>
      <c r="S580" t="str">
        <f>feed!S1088</f>
        <v>http://blocgame.com/stats.php?id=63438</v>
      </c>
      <c r="T580" s="5" t="str">
        <f>feed!W1088</f>
        <v>Questionable</v>
      </c>
      <c r="U580" s="5" t="str">
        <f>feed!X1088</f>
        <v>2 Hundred Tons per month</v>
      </c>
      <c r="V580" s="5">
        <f>feed!Y1088</f>
        <v>0</v>
      </c>
    </row>
    <row r="581" spans="1:22" hidden="1" x14ac:dyDescent="0.25">
      <c r="A581" t="str">
        <f>feed!A1497</f>
        <v>Benis :DDD</v>
      </c>
      <c r="B581" t="str">
        <f>feed!B1497</f>
        <v>Cappin Murica</v>
      </c>
      <c r="C581">
        <f>feed!K1497</f>
        <v>0</v>
      </c>
      <c r="D581">
        <f>SUMPRODUCT(MID(0&amp;feed!D1497,LARGE(INDEX(ISNUMBER(--MID(feed!D1497,ROW($1:$6),1))*
ROW($1:$6),0),ROW($1:$6))+1,1)*10^ROW($1:$6)/10)</f>
        <v>20</v>
      </c>
      <c r="E581">
        <f>SUMPRODUCT(MID(0&amp;feed!E1497,LARGE(INDEX(ISNUMBER(--MID(feed!E1497,ROW($1:$6),1))*
ROW($1:$6),0),ROW($1:$6))+1,1)*10^ROW($1:$6)/10)</f>
        <v>0</v>
      </c>
      <c r="F581" t="str">
        <f>feed!F1497</f>
        <v>Finest of the 19th century</v>
      </c>
      <c r="G581">
        <f>SUMPRODUCT(MID(0&amp;feed!G1497,LARGE(INDEX(ISNUMBER(--MID(feed!G1497,ROW($1:$6),1))*
ROW($1:$6),0),ROW($1:$6))+1,1)*10^ROW($1:$6)/10)</f>
        <v>0</v>
      </c>
      <c r="H581">
        <f>ROUNDDOWN(G581/4, 0)</f>
        <v>0</v>
      </c>
      <c r="I581" t="str">
        <f>feed!H1497</f>
        <v>Standard</v>
      </c>
      <c r="J581">
        <f>SUMPRODUCT(MID(0&amp;feed!I1497,LARGE(INDEX(ISNUMBER(--MID(feed!I1497,ROW($1:$20),1))*
ROW($1:$20),0),ROW($1:$20))+1,1)*10^ROW($1:$20)/10)</f>
        <v>48</v>
      </c>
      <c r="K581">
        <f>SUMPRODUCT(MID(0&amp;feed!L1497,LARGE(INDEX(ISNUMBER(--MID(feed!L1497,ROW($1:$6),1))*
ROW($1:$6),0),ROW($1:$6))+1,1)*10^ROW($1:$6)/10)</f>
        <v>308</v>
      </c>
      <c r="L581">
        <f>SUMPRODUCT(MID(0&amp;feed!T1497,LARGE(INDEX(ISNUMBER(--MID(feed!T1497,ROW($1:$6),1))*
ROW($1:$6),0),ROW($1:$6))+1,1)*10^ROW($1:$6)/10)</f>
        <v>0</v>
      </c>
      <c r="M581" t="str">
        <f>feed!N1497</f>
        <v>China</v>
      </c>
      <c r="N581">
        <f>SUMPRODUCT(MID(0&amp;feed!U1497,LARGE(INDEX(ISNUMBER(--MID(feed!U1497,ROW($1:$6),1))*
ROW($1:$6),0),ROW($1:$6))+1,1)*10^ROW($1:$6)/10)</f>
        <v>0</v>
      </c>
      <c r="O581" t="str">
        <f>feed!O1497</f>
        <v>Untapped</v>
      </c>
      <c r="P581" t="str">
        <f>feed!P1497</f>
        <v>None</v>
      </c>
      <c r="Q581" s="4">
        <f>IFERROR(LEFT(SUMPRODUCT(MID(0&amp;feed!R1497,LARGE(INDEX(ISNUMBER(--MID(feed!R1497,ROW($1:$6),1))*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ROW($1:$6),0),ROW($1:$6))+1,1)*10^ROW($1:$6)/10))-1)*1,TRIM(LEFT(SUMPRODUCT(MID(0&amp;feed!R1497,LARGE(INDEX(ISNUMBER(--MID(feed!R1497,ROW($1:$6),1))*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ROW($1:$6),0),ROW($1:$6))+1,1)*10^ROW($1:$6)/10))-1)))</f>
        <v>2000</v>
      </c>
      <c r="R581" s="5">
        <f>feed!V1497</f>
        <v>0</v>
      </c>
      <c r="S581" t="str">
        <f>feed!S1497</f>
        <v>http://blocgame.com/stats.php?id=63389</v>
      </c>
      <c r="T581" s="5" t="str">
        <f>feed!W1497</f>
        <v>Good</v>
      </c>
      <c r="U581" s="5" t="str">
        <f>feed!X1497</f>
        <v>2 Hundred Tons per month</v>
      </c>
      <c r="V581" s="5">
        <f>feed!Y1497</f>
        <v>0</v>
      </c>
    </row>
    <row r="582" spans="1:22" hidden="1" x14ac:dyDescent="0.25">
      <c r="A582" t="str">
        <f>feed!A467</f>
        <v>Best Istan</v>
      </c>
      <c r="B582" t="str">
        <f>feed!B467</f>
        <v>Glorious Leader</v>
      </c>
      <c r="C582">
        <f>feed!K467</f>
        <v>0</v>
      </c>
      <c r="D582">
        <f>SUMPRODUCT(MID(0&amp;feed!D467,LARGE(INDEX(ISNUMBER(--MID(feed!D467,ROW($1:$6),1))*
ROW($1:$6),0),ROW($1:$6))+1,1)*10^ROW($1:$6)/10)</f>
        <v>4</v>
      </c>
      <c r="E582">
        <f>SUMPRODUCT(MID(0&amp;feed!E467,LARGE(INDEX(ISNUMBER(--MID(feed!E467,ROW($1:$6),1))*
ROW($1:$6),0),ROW($1:$6))+1,1)*10^ROW($1:$6)/10)</f>
        <v>0</v>
      </c>
      <c r="F582" t="str">
        <f>feed!F467</f>
        <v>First World War surplus</v>
      </c>
      <c r="G582">
        <f>SUMPRODUCT(MID(0&amp;feed!G467,LARGE(INDEX(ISNUMBER(--MID(feed!G467,ROW($1:$6),1))*
ROW($1:$6),0),ROW($1:$6))+1,1)*10^ROW($1:$6)/10)</f>
        <v>0</v>
      </c>
      <c r="H582">
        <f>ROUNDDOWN(G582/4, 0)</f>
        <v>0</v>
      </c>
      <c r="I582" t="str">
        <f>feed!H467</f>
        <v>Elite</v>
      </c>
      <c r="J582">
        <f>SUMPRODUCT(MID(0&amp;feed!I467,LARGE(INDEX(ISNUMBER(--MID(feed!I467,ROW($1:$20),1))*
ROW($1:$20),0),ROW($1:$20))+1,1)*10^ROW($1:$20)/10)</f>
        <v>48</v>
      </c>
      <c r="K582">
        <f>SUMPRODUCT(MID(0&amp;feed!L467,LARGE(INDEX(ISNUMBER(--MID(feed!L467,ROW($1:$6),1))*
ROW($1:$6),0),ROW($1:$6))+1,1)*10^ROW($1:$6)/10)</f>
        <v>329</v>
      </c>
      <c r="L582">
        <f>SUMPRODUCT(MID(0&amp;feed!T467,LARGE(INDEX(ISNUMBER(--MID(feed!T467,ROW($1:$6),1))*
ROW($1:$6),0),ROW($1:$6))+1,1)*10^ROW($1:$6)/10)</f>
        <v>0</v>
      </c>
      <c r="M582" t="str">
        <f>feed!N467</f>
        <v>China</v>
      </c>
      <c r="N582">
        <f>SUMPRODUCT(MID(0&amp;feed!U467,LARGE(INDEX(ISNUMBER(--MID(feed!U467,ROW($1:$6),1))*
ROW($1:$6),0),ROW($1:$6))+1,1)*10^ROW($1:$6)/10)</f>
        <v>0</v>
      </c>
      <c r="O582" t="str">
        <f>feed!O467</f>
        <v>Untapped</v>
      </c>
      <c r="P582" t="str">
        <f>feed!P467</f>
        <v>None</v>
      </c>
      <c r="Q582" s="4">
        <f>IFERROR(LEFT(SUMPRODUCT(MID(0&amp;feed!R467,LARGE(INDEX(ISNUMBER(--MID(feed!R467,ROW($1:$6),1))*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ROW($1:$6),0),ROW($1:$6))+1,1)*10^ROW($1:$6)/10))-1)*1,TRIM(LEFT(SUMPRODUCT(MID(0&amp;feed!R467,LARGE(INDEX(ISNUMBER(--MID(feed!R467,ROW($1:$6),1))*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ROW($1:$6),0),ROW($1:$6))+1,1)*10^ROW($1:$6)/10))-1)))</f>
        <v>1921</v>
      </c>
      <c r="R582" s="5">
        <f>feed!V467</f>
        <v>0</v>
      </c>
      <c r="S582" t="str">
        <f>feed!S467</f>
        <v>http://blocgame.com/stats.php?id=40577</v>
      </c>
      <c r="T582" s="5" t="str">
        <f>feed!W467</f>
        <v>Nice</v>
      </c>
      <c r="U582" s="5" t="str">
        <f>feed!X467</f>
        <v>2 Hundred Tons per month</v>
      </c>
      <c r="V582" s="5">
        <f>feed!Y467</f>
        <v>0</v>
      </c>
    </row>
    <row r="583" spans="1:22" hidden="1" x14ac:dyDescent="0.25">
      <c r="A583" t="str">
        <f>feed!A1965</f>
        <v>Ctesiphon</v>
      </c>
      <c r="B583" t="str">
        <f>feed!B1965</f>
        <v>Cimon</v>
      </c>
      <c r="C583">
        <f>feed!K1965</f>
        <v>0</v>
      </c>
      <c r="D583">
        <f>SUMPRODUCT(MID(0&amp;feed!D1965,LARGE(INDEX(ISNUMBER(--MID(feed!D1965,ROW($1:$6),1))*
ROW($1:$6),0),ROW($1:$6))+1,1)*10^ROW($1:$6)/10)</f>
        <v>8</v>
      </c>
      <c r="E583">
        <f>SUMPRODUCT(MID(0&amp;feed!E1965,LARGE(INDEX(ISNUMBER(--MID(feed!E1965,ROW($1:$6),1))*
ROW($1:$6),0),ROW($1:$6))+1,1)*10^ROW($1:$6)/10)</f>
        <v>0</v>
      </c>
      <c r="F583" t="str">
        <f>feed!F1965</f>
        <v>Finest of the 19th century</v>
      </c>
      <c r="G583">
        <f>SUMPRODUCT(MID(0&amp;feed!G1965,LARGE(INDEX(ISNUMBER(--MID(feed!G1965,ROW($1:$6),1))*
ROW($1:$6),0),ROW($1:$6))+1,1)*10^ROW($1:$6)/10)</f>
        <v>0</v>
      </c>
      <c r="H583">
        <f>ROUNDDOWN(G583/4, 0)</f>
        <v>0</v>
      </c>
      <c r="I583" t="str">
        <f>feed!H1965</f>
        <v>Standard</v>
      </c>
      <c r="J583">
        <f>SUMPRODUCT(MID(0&amp;feed!I1965,LARGE(INDEX(ISNUMBER(--MID(feed!I1965,ROW($1:$20),1))*
ROW($1:$20),0),ROW($1:$20))+1,1)*10^ROW($1:$20)/10)</f>
        <v>48</v>
      </c>
      <c r="K583">
        <f>SUMPRODUCT(MID(0&amp;feed!L1965,LARGE(INDEX(ISNUMBER(--MID(feed!L1965,ROW($1:$6),1))*
ROW($1:$6),0),ROW($1:$6))+1,1)*10^ROW($1:$6)/10)</f>
        <v>275</v>
      </c>
      <c r="L583">
        <f>SUMPRODUCT(MID(0&amp;feed!T1965,LARGE(INDEX(ISNUMBER(--MID(feed!T1965,ROW($1:$6),1))*
ROW($1:$6),0),ROW($1:$6))+1,1)*10^ROW($1:$6)/10)</f>
        <v>0</v>
      </c>
      <c r="M583" t="str">
        <f>feed!N1965</f>
        <v>Persia</v>
      </c>
      <c r="N583">
        <f>SUMPRODUCT(MID(0&amp;feed!U1965,LARGE(INDEX(ISNUMBER(--MID(feed!U1965,ROW($1:$6),1))*
ROW($1:$6),0),ROW($1:$6))+1,1)*10^ROW($1:$6)/10)</f>
        <v>0</v>
      </c>
      <c r="O583" t="str">
        <f>feed!O1965</f>
        <v>Untapped</v>
      </c>
      <c r="P583" t="str">
        <f>feed!P1965</f>
        <v>None</v>
      </c>
      <c r="Q583" s="4">
        <f>IFERROR(LEFT(SUMPRODUCT(MID(0&amp;feed!R1965,LARGE(INDEX(ISNUMBER(--MID(feed!R1965,ROW($1:$6),1))*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ROW($1:$6),0),ROW($1:$6))+1,1)*10^ROW($1:$6)/10))-1)*1,TRIM(LEFT(SUMPRODUCT(MID(0&amp;feed!R1965,LARGE(INDEX(ISNUMBER(--MID(feed!R1965,ROW($1:$6),1))*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ROW($1:$6),0),ROW($1:$6))+1,1)*10^ROW($1:$6)/10))-1)))</f>
        <v>1633</v>
      </c>
      <c r="R583" s="5">
        <f>feed!V1965</f>
        <v>0</v>
      </c>
      <c r="S583" t="str">
        <f>feed!S1965</f>
        <v>http://blocgame.com/stats.php?id=63394</v>
      </c>
      <c r="T583" s="5" t="str">
        <f>feed!W1965</f>
        <v>Nice</v>
      </c>
      <c r="U583" s="5" t="str">
        <f>feed!X1965</f>
        <v>2 Hundred Tons per month</v>
      </c>
      <c r="V583" s="5">
        <f>feed!Y1965</f>
        <v>0</v>
      </c>
    </row>
    <row r="584" spans="1:22" hidden="1" x14ac:dyDescent="0.25">
      <c r="A584" t="str">
        <f>feed!A1908</f>
        <v>Cucklandi</v>
      </c>
      <c r="B584" t="str">
        <f>feed!B1908</f>
        <v>Cuckcold420</v>
      </c>
      <c r="C584">
        <f>feed!K1908</f>
        <v>0</v>
      </c>
      <c r="D584">
        <f>SUMPRODUCT(MID(0&amp;feed!D1908,LARGE(INDEX(ISNUMBER(--MID(feed!D1908,ROW($1:$6),1))*
ROW($1:$6),0),ROW($1:$6))+1,1)*10^ROW($1:$6)/10)</f>
        <v>7</v>
      </c>
      <c r="E584">
        <f>SUMPRODUCT(MID(0&amp;feed!E1908,LARGE(INDEX(ISNUMBER(--MID(feed!E1908,ROW($1:$6),1))*
ROW($1:$6),0),ROW($1:$6))+1,1)*10^ROW($1:$6)/10)</f>
        <v>0</v>
      </c>
      <c r="F584" t="str">
        <f>feed!F1908</f>
        <v>Finest of the 19th century</v>
      </c>
      <c r="G584">
        <f>SUMPRODUCT(MID(0&amp;feed!G1908,LARGE(INDEX(ISNUMBER(--MID(feed!G1908,ROW($1:$6),1))*
ROW($1:$6),0),ROW($1:$6))+1,1)*10^ROW($1:$6)/10)</f>
        <v>0</v>
      </c>
      <c r="H584">
        <f>ROUNDDOWN(G584/4, 0)</f>
        <v>0</v>
      </c>
      <c r="I584" t="str">
        <f>feed!H1908</f>
        <v>Standard</v>
      </c>
      <c r="J584">
        <f>SUMPRODUCT(MID(0&amp;feed!I1908,LARGE(INDEX(ISNUMBER(--MID(feed!I1908,ROW($1:$20),1))*
ROW($1:$20),0),ROW($1:$20))+1,1)*10^ROW($1:$20)/10)</f>
        <v>48</v>
      </c>
      <c r="K584">
        <f>SUMPRODUCT(MID(0&amp;feed!L1908,LARGE(INDEX(ISNUMBER(--MID(feed!L1908,ROW($1:$6),1))*
ROW($1:$6),0),ROW($1:$6))+1,1)*10^ROW($1:$6)/10)</f>
        <v>273</v>
      </c>
      <c r="L584">
        <f>SUMPRODUCT(MID(0&amp;feed!T1908,LARGE(INDEX(ISNUMBER(--MID(feed!T1908,ROW($1:$6),1))*
ROW($1:$6),0),ROW($1:$6))+1,1)*10^ROW($1:$6)/10)</f>
        <v>0</v>
      </c>
      <c r="M584" t="str">
        <f>feed!N1908</f>
        <v>Congo</v>
      </c>
      <c r="N584">
        <f>SUMPRODUCT(MID(0&amp;feed!U1908,LARGE(INDEX(ISNUMBER(--MID(feed!U1908,ROW($1:$6),1))*
ROW($1:$6),0),ROW($1:$6))+1,1)*10^ROW($1:$6)/10)</f>
        <v>0</v>
      </c>
      <c r="O584" t="str">
        <f>feed!O1908</f>
        <v>Untapped</v>
      </c>
      <c r="P584" t="str">
        <f>feed!P1908</f>
        <v>None</v>
      </c>
      <c r="Q584" s="4">
        <f>IFERROR(LEFT(SUMPRODUCT(MID(0&amp;feed!R1908,LARGE(INDEX(ISNUMBER(--MID(feed!R1908,ROW($1:$6),1))*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ROW($1:$6),0),ROW($1:$6))+1,1)*10^ROW($1:$6)/10))-1)*1,TRIM(LEFT(SUMPRODUCT(MID(0&amp;feed!R1908,LARGE(INDEX(ISNUMBER(--MID(feed!R1908,ROW($1:$6),1))*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ROW($1:$6),0),ROW($1:$6))+1,1)*10^ROW($1:$6)/10))-1)))</f>
        <v>1633</v>
      </c>
      <c r="R584" s="5">
        <f>feed!V1908</f>
        <v>0</v>
      </c>
      <c r="S584" t="str">
        <f>feed!S1908</f>
        <v>http://blocgame.com/stats.php?id=63355</v>
      </c>
      <c r="T584" s="5" t="str">
        <f>feed!W1908</f>
        <v>Good</v>
      </c>
      <c r="U584" s="5" t="str">
        <f>feed!X1908</f>
        <v>2 Hundred Tons per month</v>
      </c>
      <c r="V584" s="5">
        <f>feed!Y1908</f>
        <v>0</v>
      </c>
    </row>
    <row r="585" spans="1:22" hidden="1" x14ac:dyDescent="0.25">
      <c r="A585" t="str">
        <f>feed!A1937</f>
        <v>Jeffistan</v>
      </c>
      <c r="B585" t="str">
        <f>feed!B1937</f>
        <v>FaustXenos</v>
      </c>
      <c r="C585">
        <f>feed!K1937</f>
        <v>0</v>
      </c>
      <c r="D585">
        <f>SUMPRODUCT(MID(0&amp;feed!D1937,LARGE(INDEX(ISNUMBER(--MID(feed!D1937,ROW($1:$6),1))*
ROW($1:$6),0),ROW($1:$6))+1,1)*10^ROW($1:$6)/10)</f>
        <v>6</v>
      </c>
      <c r="E585">
        <f>SUMPRODUCT(MID(0&amp;feed!E1937,LARGE(INDEX(ISNUMBER(--MID(feed!E1937,ROW($1:$6),1))*
ROW($1:$6),0),ROW($1:$6))+1,1)*10^ROW($1:$6)/10)</f>
        <v>0</v>
      </c>
      <c r="F585" t="str">
        <f>feed!F1937</f>
        <v>Finest of the 19th century</v>
      </c>
      <c r="G585">
        <f>SUMPRODUCT(MID(0&amp;feed!G1937,LARGE(INDEX(ISNUMBER(--MID(feed!G1937,ROW($1:$6),1))*
ROW($1:$6),0),ROW($1:$6))+1,1)*10^ROW($1:$6)/10)</f>
        <v>0</v>
      </c>
      <c r="H585">
        <f>ROUNDDOWN(G585/4, 0)</f>
        <v>0</v>
      </c>
      <c r="I585" t="str">
        <f>feed!H1937</f>
        <v>Standard</v>
      </c>
      <c r="J585">
        <f>SUMPRODUCT(MID(0&amp;feed!I1937,LARGE(INDEX(ISNUMBER(--MID(feed!I1937,ROW($1:$20),1))*
ROW($1:$20),0),ROW($1:$20))+1,1)*10^ROW($1:$20)/10)</f>
        <v>48</v>
      </c>
      <c r="K585">
        <f>SUMPRODUCT(MID(0&amp;feed!L1937,LARGE(INDEX(ISNUMBER(--MID(feed!L1937,ROW($1:$6),1))*
ROW($1:$6),0),ROW($1:$6))+1,1)*10^ROW($1:$6)/10)</f>
        <v>285</v>
      </c>
      <c r="L585">
        <f>SUMPRODUCT(MID(0&amp;feed!T1937,LARGE(INDEX(ISNUMBER(--MID(feed!T1937,ROW($1:$6),1))*
ROW($1:$6),0),ROW($1:$6))+1,1)*10^ROW($1:$6)/10)</f>
        <v>0</v>
      </c>
      <c r="M585" t="str">
        <f>feed!N1937</f>
        <v>China</v>
      </c>
      <c r="N585">
        <f>SUMPRODUCT(MID(0&amp;feed!U1937,LARGE(INDEX(ISNUMBER(--MID(feed!U1937,ROW($1:$6),1))*
ROW($1:$6),0),ROW($1:$6))+1,1)*10^ROW($1:$6)/10)</f>
        <v>0</v>
      </c>
      <c r="O585" t="str">
        <f>feed!O1937</f>
        <v>Untapped</v>
      </c>
      <c r="P585" t="str">
        <f>feed!P1937</f>
        <v>None</v>
      </c>
      <c r="Q585" s="4">
        <f>IFERROR(LEFT(SUMPRODUCT(MID(0&amp;feed!R1937,LARGE(INDEX(ISNUMBER(--MID(feed!R1937,ROW($1:$6),1))*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ROW($1:$6),0),ROW($1:$6))+1,1)*10^ROW($1:$6)/10))-1)*1,TRIM(LEFT(SUMPRODUCT(MID(0&amp;feed!R1937,LARGE(INDEX(ISNUMBER(--MID(feed!R1937,ROW($1:$6),1))*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ROW($1:$6),0),ROW($1:$6))+1,1)*10^ROW($1:$6)/10))-1)))</f>
        <v>1633</v>
      </c>
      <c r="R585" s="5">
        <f>feed!V1937</f>
        <v>0</v>
      </c>
      <c r="S585" t="str">
        <f>feed!S1937</f>
        <v>http://blocgame.com/stats.php?id=63410</v>
      </c>
      <c r="T585" s="5" t="str">
        <f>feed!W1937</f>
        <v>Good</v>
      </c>
      <c r="U585" s="5" t="str">
        <f>feed!X1937</f>
        <v>2 Hundred Tons per month</v>
      </c>
      <c r="V585" s="5">
        <f>feed!Y1937</f>
        <v>0</v>
      </c>
    </row>
    <row r="586" spans="1:22" hidden="1" x14ac:dyDescent="0.25">
      <c r="A586" t="str">
        <f>feed!A1966</f>
        <v>DeisMons</v>
      </c>
      <c r="B586" t="str">
        <f>feed!B1966</f>
        <v>porieve</v>
      </c>
      <c r="C586">
        <f>feed!K1966</f>
        <v>0</v>
      </c>
      <c r="D586">
        <f>SUMPRODUCT(MID(0&amp;feed!D1966,LARGE(INDEX(ISNUMBER(--MID(feed!D1966,ROW($1:$6),1))*
ROW($1:$6),0),ROW($1:$6))+1,1)*10^ROW($1:$6)/10)</f>
        <v>9</v>
      </c>
      <c r="E586">
        <f>SUMPRODUCT(MID(0&amp;feed!E1966,LARGE(INDEX(ISNUMBER(--MID(feed!E1966,ROW($1:$6),1))*
ROW($1:$6),0),ROW($1:$6))+1,1)*10^ROW($1:$6)/10)</f>
        <v>0</v>
      </c>
      <c r="F586" t="str">
        <f>feed!F1966</f>
        <v>Finest of the 19th century</v>
      </c>
      <c r="G586">
        <f>SUMPRODUCT(MID(0&amp;feed!G1966,LARGE(INDEX(ISNUMBER(--MID(feed!G1966,ROW($1:$6),1))*
ROW($1:$6),0),ROW($1:$6))+1,1)*10^ROW($1:$6)/10)</f>
        <v>0</v>
      </c>
      <c r="H586">
        <f>ROUNDDOWN(G586/4, 0)</f>
        <v>0</v>
      </c>
      <c r="I586" t="str">
        <f>feed!H1966</f>
        <v>Standard</v>
      </c>
      <c r="J586">
        <f>SUMPRODUCT(MID(0&amp;feed!I1966,LARGE(INDEX(ISNUMBER(--MID(feed!I1966,ROW($1:$20),1))*
ROW($1:$20),0),ROW($1:$20))+1,1)*10^ROW($1:$20)/10)</f>
        <v>48</v>
      </c>
      <c r="K586">
        <f>SUMPRODUCT(MID(0&amp;feed!L1966,LARGE(INDEX(ISNUMBER(--MID(feed!L1966,ROW($1:$6),1))*
ROW($1:$6),0),ROW($1:$6))+1,1)*10^ROW($1:$6)/10)</f>
        <v>275</v>
      </c>
      <c r="L586">
        <f>SUMPRODUCT(MID(0&amp;feed!T1966,LARGE(INDEX(ISNUMBER(--MID(feed!T1966,ROW($1:$6),1))*
ROW($1:$6),0),ROW($1:$6))+1,1)*10^ROW($1:$6)/10)</f>
        <v>0</v>
      </c>
      <c r="M586" t="str">
        <f>feed!N1966</f>
        <v>China</v>
      </c>
      <c r="N586">
        <f>SUMPRODUCT(MID(0&amp;feed!U1966,LARGE(INDEX(ISNUMBER(--MID(feed!U1966,ROW($1:$6),1))*
ROW($1:$6),0),ROW($1:$6))+1,1)*10^ROW($1:$6)/10)</f>
        <v>0</v>
      </c>
      <c r="O586" t="str">
        <f>feed!O1966</f>
        <v>Untapped</v>
      </c>
      <c r="P586" t="str">
        <f>feed!P1966</f>
        <v>None</v>
      </c>
      <c r="Q586" s="4">
        <f>IFERROR(LEFT(SUMPRODUCT(MID(0&amp;feed!R1966,LARGE(INDEX(ISNUMBER(--MID(feed!R1966,ROW($1:$6),1))*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ROW($1:$6),0),ROW($1:$6))+1,1)*10^ROW($1:$6)/10))-1)*1,TRIM(LEFT(SUMPRODUCT(MID(0&amp;feed!R1966,LARGE(INDEX(ISNUMBER(--MID(feed!R1966,ROW($1:$6),1))*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ROW($1:$6),0),ROW($1:$6))+1,1)*10^ROW($1:$6)/10))-1)))</f>
        <v>1633</v>
      </c>
      <c r="R586" s="5">
        <f>feed!V1966</f>
        <v>0</v>
      </c>
      <c r="S586" t="str">
        <f>feed!S1966</f>
        <v>http://blocgame.com/stats.php?id=63419</v>
      </c>
      <c r="T586" s="5" t="str">
        <f>feed!W1966</f>
        <v>Nice</v>
      </c>
      <c r="U586" s="5" t="str">
        <f>feed!X1966</f>
        <v>2 Hundred Tons per month</v>
      </c>
      <c r="V586" s="5">
        <f>feed!Y1966</f>
        <v>0</v>
      </c>
    </row>
    <row r="587" spans="1:22" hidden="1" x14ac:dyDescent="0.25">
      <c r="A587" t="str">
        <f>feed!A483</f>
        <v>Mugumbo</v>
      </c>
      <c r="B587" t="str">
        <f>feed!B483</f>
        <v>mugumbe</v>
      </c>
      <c r="C587">
        <f>feed!K483</f>
        <v>0</v>
      </c>
      <c r="D587">
        <f>SUMPRODUCT(MID(0&amp;feed!D483,LARGE(INDEX(ISNUMBER(--MID(feed!D483,ROW($1:$6),1))*
ROW($1:$6),0),ROW($1:$6))+1,1)*10^ROW($1:$6)/10)</f>
        <v>20</v>
      </c>
      <c r="E587">
        <f>SUMPRODUCT(MID(0&amp;feed!E483,LARGE(INDEX(ISNUMBER(--MID(feed!E483,ROW($1:$6),1))*
ROW($1:$6),0),ROW($1:$6))+1,1)*10^ROW($1:$6)/10)</f>
        <v>0</v>
      </c>
      <c r="F587" t="str">
        <f>feed!F483</f>
        <v>Finest of the 19th century</v>
      </c>
      <c r="G587">
        <f>SUMPRODUCT(MID(0&amp;feed!G483,LARGE(INDEX(ISNUMBER(--MID(feed!G483,ROW($1:$6),1))*
ROW($1:$6),0),ROW($1:$6))+1,1)*10^ROW($1:$6)/10)</f>
        <v>0</v>
      </c>
      <c r="H587">
        <f>ROUNDDOWN(G587/4, 0)</f>
        <v>0</v>
      </c>
      <c r="I587" t="str">
        <f>feed!H483</f>
        <v>Standard</v>
      </c>
      <c r="J587">
        <f>SUMPRODUCT(MID(0&amp;feed!I483,LARGE(INDEX(ISNUMBER(--MID(feed!I483,ROW($1:$20),1))*
ROW($1:$20),0),ROW($1:$20))+1,1)*10^ROW($1:$20)/10)</f>
        <v>47</v>
      </c>
      <c r="K587">
        <f>SUMPRODUCT(MID(0&amp;feed!L483,LARGE(INDEX(ISNUMBER(--MID(feed!L483,ROW($1:$6),1))*
ROW($1:$6),0),ROW($1:$6))+1,1)*10^ROW($1:$6)/10)</f>
        <v>329</v>
      </c>
      <c r="L587">
        <f>SUMPRODUCT(MID(0&amp;feed!T483,LARGE(INDEX(ISNUMBER(--MID(feed!T483,ROW($1:$6),1))*
ROW($1:$6),0),ROW($1:$6))+1,1)*10^ROW($1:$6)/10)</f>
        <v>0</v>
      </c>
      <c r="M587" t="str">
        <f>feed!N483</f>
        <v>West Africa</v>
      </c>
      <c r="N587">
        <f>SUMPRODUCT(MID(0&amp;feed!U483,LARGE(INDEX(ISNUMBER(--MID(feed!U483,ROW($1:$6),1))*
ROW($1:$6),0),ROW($1:$6))+1,1)*10^ROW($1:$6)/10)</f>
        <v>0</v>
      </c>
      <c r="O587" t="str">
        <f>feed!O483</f>
        <v>Untapped</v>
      </c>
      <c r="P587" t="str">
        <f>feed!P483</f>
        <v>None</v>
      </c>
      <c r="Q587" s="4">
        <f>IFERROR(LEFT(SUMPRODUCT(MID(0&amp;feed!R483,LARGE(INDEX(ISNUMBER(--MID(feed!R483,ROW($1:$6),1))*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ROW($1:$6),0),ROW($1:$6))+1,1)*10^ROW($1:$6)/10))-1)*1,TRIM(LEFT(SUMPRODUCT(MID(0&amp;feed!R483,LARGE(INDEX(ISNUMBER(--MID(feed!R483,ROW($1:$6),1))*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ROW($1:$6),0),ROW($1:$6))+1,1)*10^ROW($1:$6)/10))-1)))</f>
        <v>2000</v>
      </c>
      <c r="R587" s="5">
        <f>feed!V483</f>
        <v>0</v>
      </c>
      <c r="S587" t="str">
        <f>feed!S483</f>
        <v>http://blocgame.com/stats.php?id=63430</v>
      </c>
      <c r="T587" s="5" t="str">
        <f>feed!W483</f>
        <v>Good</v>
      </c>
      <c r="U587" s="5" t="str">
        <f>feed!X483</f>
        <v>2 Hundred Tons per month</v>
      </c>
      <c r="V587" s="5">
        <f>feed!Y483</f>
        <v>0</v>
      </c>
    </row>
    <row r="588" spans="1:22" hidden="1" x14ac:dyDescent="0.25">
      <c r="A588" t="str">
        <f>feed!A851</f>
        <v>New Akbaristan</v>
      </c>
      <c r="B588" t="str">
        <f>feed!B851</f>
        <v>Kalish Al-Quadaffi</v>
      </c>
      <c r="C588">
        <f>feed!K851</f>
        <v>0</v>
      </c>
      <c r="D588">
        <f>SUMPRODUCT(MID(0&amp;feed!D851,LARGE(INDEX(ISNUMBER(--MID(feed!D851,ROW($1:$6),1))*
ROW($1:$6),0),ROW($1:$6))+1,1)*10^ROW($1:$6)/10)</f>
        <v>20</v>
      </c>
      <c r="E588">
        <f>SUMPRODUCT(MID(0&amp;feed!E851,LARGE(INDEX(ISNUMBER(--MID(feed!E851,ROW($1:$6),1))*
ROW($1:$6),0),ROW($1:$6))+1,1)*10^ROW($1:$6)/10)</f>
        <v>0</v>
      </c>
      <c r="F588" t="str">
        <f>feed!F851</f>
        <v>Finest of the 19th century</v>
      </c>
      <c r="G588">
        <f>SUMPRODUCT(MID(0&amp;feed!G851,LARGE(INDEX(ISNUMBER(--MID(feed!G851,ROW($1:$6),1))*
ROW($1:$6),0),ROW($1:$6))+1,1)*10^ROW($1:$6)/10)</f>
        <v>0</v>
      </c>
      <c r="H588">
        <f>ROUNDDOWN(G588/4, 0)</f>
        <v>0</v>
      </c>
      <c r="I588" t="str">
        <f>feed!H851</f>
        <v>Standard</v>
      </c>
      <c r="J588">
        <f>SUMPRODUCT(MID(0&amp;feed!I851,LARGE(INDEX(ISNUMBER(--MID(feed!I851,ROW($1:$20),1))*
ROW($1:$20),0),ROW($1:$20))+1,1)*10^ROW($1:$20)/10)</f>
        <v>47</v>
      </c>
      <c r="K588">
        <f>SUMPRODUCT(MID(0&amp;feed!L851,LARGE(INDEX(ISNUMBER(--MID(feed!L851,ROW($1:$6),1))*
ROW($1:$6),0),ROW($1:$6))+1,1)*10^ROW($1:$6)/10)</f>
        <v>320</v>
      </c>
      <c r="L588">
        <f>SUMPRODUCT(MID(0&amp;feed!T851,LARGE(INDEX(ISNUMBER(--MID(feed!T851,ROW($1:$6),1))*
ROW($1:$6),0),ROW($1:$6))+1,1)*10^ROW($1:$6)/10)</f>
        <v>0</v>
      </c>
      <c r="M588" t="str">
        <f>feed!N851</f>
        <v>Egypt</v>
      </c>
      <c r="N588">
        <f>SUMPRODUCT(MID(0&amp;feed!U851,LARGE(INDEX(ISNUMBER(--MID(feed!U851,ROW($1:$6),1))*
ROW($1:$6),0),ROW($1:$6))+1,1)*10^ROW($1:$6)/10)</f>
        <v>0</v>
      </c>
      <c r="O588" t="str">
        <f>feed!O851</f>
        <v>Untapped</v>
      </c>
      <c r="P588" t="str">
        <f>feed!P851</f>
        <v>None</v>
      </c>
      <c r="Q588" s="4">
        <f>IFERROR(LEFT(SUMPRODUCT(MID(0&amp;feed!R851,LARGE(INDEX(ISNUMBER(--MID(feed!R851,ROW($1:$6),1))*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ROW($1:$6),0),ROW($1:$6))+1,1)*10^ROW($1:$6)/10))-1)*1,TRIM(LEFT(SUMPRODUCT(MID(0&amp;feed!R851,LARGE(INDEX(ISNUMBER(--MID(feed!R851,ROW($1:$6),1))*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ROW($1:$6),0),ROW($1:$6))+1,1)*10^ROW($1:$6)/10))-1)))</f>
        <v>2000</v>
      </c>
      <c r="R588" s="5">
        <f>feed!V851</f>
        <v>0</v>
      </c>
      <c r="S588" t="str">
        <f>feed!S851</f>
        <v>http://blocgame.com/stats.php?id=56420</v>
      </c>
      <c r="T588" s="5" t="str">
        <f>feed!W851</f>
        <v>Good</v>
      </c>
      <c r="U588" s="5" t="str">
        <f>feed!X851</f>
        <v>2 Hundred Tons per month</v>
      </c>
      <c r="V588" s="5">
        <f>feed!Y851</f>
        <v>0</v>
      </c>
    </row>
    <row r="589" spans="1:22" hidden="1" x14ac:dyDescent="0.25">
      <c r="A589" t="str">
        <f>feed!A948</f>
        <v>Tiny Island</v>
      </c>
      <c r="B589" t="str">
        <f>feed!B948</f>
        <v>Rojan</v>
      </c>
      <c r="C589">
        <f>feed!K948</f>
        <v>0</v>
      </c>
      <c r="D589">
        <f>SUMPRODUCT(MID(0&amp;feed!D948,LARGE(INDEX(ISNUMBER(--MID(feed!D948,ROW($1:$6),1))*
ROW($1:$6),0),ROW($1:$6))+1,1)*10^ROW($1:$6)/10)</f>
        <v>20</v>
      </c>
      <c r="E589">
        <f>SUMPRODUCT(MID(0&amp;feed!E948,LARGE(INDEX(ISNUMBER(--MID(feed!E948,ROW($1:$6),1))*
ROW($1:$6),0),ROW($1:$6))+1,1)*10^ROW($1:$6)/10)</f>
        <v>0</v>
      </c>
      <c r="F589" t="str">
        <f>feed!F948</f>
        <v>Finest of the 19th century</v>
      </c>
      <c r="G589">
        <f>SUMPRODUCT(MID(0&amp;feed!G948,LARGE(INDEX(ISNUMBER(--MID(feed!G948,ROW($1:$6),1))*
ROW($1:$6),0),ROW($1:$6))+1,1)*10^ROW($1:$6)/10)</f>
        <v>0</v>
      </c>
      <c r="H589">
        <f>ROUNDDOWN(G589/4, 0)</f>
        <v>0</v>
      </c>
      <c r="I589" t="str">
        <f>feed!H948</f>
        <v>Standard</v>
      </c>
      <c r="J589">
        <f>SUMPRODUCT(MID(0&amp;feed!I948,LARGE(INDEX(ISNUMBER(--MID(feed!I948,ROW($1:$20),1))*
ROW($1:$20),0),ROW($1:$20))+1,1)*10^ROW($1:$20)/10)</f>
        <v>47</v>
      </c>
      <c r="K589">
        <f>SUMPRODUCT(MID(0&amp;feed!L948,LARGE(INDEX(ISNUMBER(--MID(feed!L948,ROW($1:$6),1))*
ROW($1:$6),0),ROW($1:$6))+1,1)*10^ROW($1:$6)/10)</f>
        <v>320</v>
      </c>
      <c r="L589">
        <f>SUMPRODUCT(MID(0&amp;feed!T948,LARGE(INDEX(ISNUMBER(--MID(feed!T948,ROW($1:$6),1))*
ROW($1:$6),0),ROW($1:$6))+1,1)*10^ROW($1:$6)/10)</f>
        <v>0</v>
      </c>
      <c r="M589" t="str">
        <f>feed!N948</f>
        <v>Pacific Rim</v>
      </c>
      <c r="N589">
        <f>SUMPRODUCT(MID(0&amp;feed!U948,LARGE(INDEX(ISNUMBER(--MID(feed!U948,ROW($1:$6),1))*
ROW($1:$6),0),ROW($1:$6))+1,1)*10^ROW($1:$6)/10)</f>
        <v>0</v>
      </c>
      <c r="O589" t="str">
        <f>feed!O948</f>
        <v>Untapped</v>
      </c>
      <c r="P589" t="str">
        <f>feed!P948</f>
        <v>None</v>
      </c>
      <c r="Q589" s="4">
        <f>IFERROR(LEFT(SUMPRODUCT(MID(0&amp;feed!R948,LARGE(INDEX(ISNUMBER(--MID(feed!R948,ROW($1:$6),1))*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ROW($1:$6),0),ROW($1:$6))+1,1)*10^ROW($1:$6)/10))-1)*1,TRIM(LEFT(SUMPRODUCT(MID(0&amp;feed!R948,LARGE(INDEX(ISNUMBER(--MID(feed!R948,ROW($1:$6),1))*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ROW($1:$6),0),ROW($1:$6))+1,1)*10^ROW($1:$6)/10))-1)))</f>
        <v>2000</v>
      </c>
      <c r="R589" s="5">
        <f>feed!V948</f>
        <v>0</v>
      </c>
      <c r="S589" t="str">
        <f>feed!S948</f>
        <v>http://blocgame.com/stats.php?id=63412</v>
      </c>
      <c r="T589" s="5" t="str">
        <f>feed!W948</f>
        <v>Good</v>
      </c>
      <c r="U589" s="5" t="str">
        <f>feed!X948</f>
        <v>2 Hundred Tons per month</v>
      </c>
      <c r="V589" s="5">
        <f>feed!Y948</f>
        <v>0</v>
      </c>
    </row>
    <row r="590" spans="1:22" hidden="1" x14ac:dyDescent="0.25">
      <c r="A590" t="str">
        <f>feed!A951</f>
        <v>Yakyakistan</v>
      </c>
      <c r="B590" t="str">
        <f>feed!B951</f>
        <v>The Grand Duke</v>
      </c>
      <c r="C590">
        <f>feed!K951</f>
        <v>0</v>
      </c>
      <c r="D590">
        <f>SUMPRODUCT(MID(0&amp;feed!D951,LARGE(INDEX(ISNUMBER(--MID(feed!D951,ROW($1:$6),1))*
ROW($1:$6),0),ROW($1:$6))+1,1)*10^ROW($1:$6)/10)</f>
        <v>20</v>
      </c>
      <c r="E590">
        <f>SUMPRODUCT(MID(0&amp;feed!E951,LARGE(INDEX(ISNUMBER(--MID(feed!E951,ROW($1:$6),1))*
ROW($1:$6),0),ROW($1:$6))+1,1)*10^ROW($1:$6)/10)</f>
        <v>0</v>
      </c>
      <c r="F590" t="str">
        <f>feed!F951</f>
        <v>Finest of the 19th century</v>
      </c>
      <c r="G590">
        <f>SUMPRODUCT(MID(0&amp;feed!G951,LARGE(INDEX(ISNUMBER(--MID(feed!G951,ROW($1:$6),1))*
ROW($1:$6),0),ROW($1:$6))+1,1)*10^ROW($1:$6)/10)</f>
        <v>0</v>
      </c>
      <c r="H590">
        <f>ROUNDDOWN(G590/4, 0)</f>
        <v>0</v>
      </c>
      <c r="I590" t="str">
        <f>feed!H951</f>
        <v>Standard</v>
      </c>
      <c r="J590">
        <f>SUMPRODUCT(MID(0&amp;feed!I951,LARGE(INDEX(ISNUMBER(--MID(feed!I951,ROW($1:$20),1))*
ROW($1:$20),0),ROW($1:$20))+1,1)*10^ROW($1:$20)/10)</f>
        <v>47</v>
      </c>
      <c r="K590">
        <f>SUMPRODUCT(MID(0&amp;feed!L951,LARGE(INDEX(ISNUMBER(--MID(feed!L951,ROW($1:$6),1))*
ROW($1:$6),0),ROW($1:$6))+1,1)*10^ROW($1:$6)/10)</f>
        <v>320</v>
      </c>
      <c r="L590">
        <f>SUMPRODUCT(MID(0&amp;feed!T951,LARGE(INDEX(ISNUMBER(--MID(feed!T951,ROW($1:$6),1))*
ROW($1:$6),0),ROW($1:$6))+1,1)*10^ROW($1:$6)/10)</f>
        <v>0</v>
      </c>
      <c r="M590" t="str">
        <f>feed!N951</f>
        <v>Egypt</v>
      </c>
      <c r="N590">
        <f>SUMPRODUCT(MID(0&amp;feed!U951,LARGE(INDEX(ISNUMBER(--MID(feed!U951,ROW($1:$6),1))*
ROW($1:$6),0),ROW($1:$6))+1,1)*10^ROW($1:$6)/10)</f>
        <v>0</v>
      </c>
      <c r="O590" t="str">
        <f>feed!O951</f>
        <v>Untapped</v>
      </c>
      <c r="P590" t="str">
        <f>feed!P951</f>
        <v>None</v>
      </c>
      <c r="Q590" s="4">
        <f>IFERROR(LEFT(SUMPRODUCT(MID(0&amp;feed!R951,LARGE(INDEX(ISNUMBER(--MID(feed!R951,ROW($1:$6),1))*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ROW($1:$6),0),ROW($1:$6))+1,1)*10^ROW($1:$6)/10))-1)*1,TRIM(LEFT(SUMPRODUCT(MID(0&amp;feed!R951,LARGE(INDEX(ISNUMBER(--MID(feed!R951,ROW($1:$6),1))*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ROW($1:$6),0),ROW($1:$6))+1,1)*10^ROW($1:$6)/10))-1)))</f>
        <v>2000</v>
      </c>
      <c r="R590" s="5">
        <f>feed!V951</f>
        <v>0</v>
      </c>
      <c r="S590" t="str">
        <f>feed!S951</f>
        <v>http://blocgame.com/stats.php?id=63418</v>
      </c>
      <c r="T590" s="5" t="str">
        <f>feed!W951</f>
        <v>Good</v>
      </c>
      <c r="U590" s="5" t="str">
        <f>feed!X951</f>
        <v>2 Hundred Tons per month</v>
      </c>
      <c r="V590" s="5">
        <f>feed!Y951</f>
        <v>0</v>
      </c>
    </row>
    <row r="591" spans="1:22" hidden="1" x14ac:dyDescent="0.25">
      <c r="A591" t="str">
        <f>feed!A1048</f>
        <v>pears</v>
      </c>
      <c r="B591" t="str">
        <f>feed!B1048</f>
        <v>MrPear</v>
      </c>
      <c r="C591">
        <f>feed!K1048</f>
        <v>0</v>
      </c>
      <c r="D591">
        <f>SUMPRODUCT(MID(0&amp;feed!D1048,LARGE(INDEX(ISNUMBER(--MID(feed!D1048,ROW($1:$6),1))*
ROW($1:$6),0),ROW($1:$6))+1,1)*10^ROW($1:$6)/10)</f>
        <v>20</v>
      </c>
      <c r="E591">
        <f>SUMPRODUCT(MID(0&amp;feed!E1048,LARGE(INDEX(ISNUMBER(--MID(feed!E1048,ROW($1:$6),1))*
ROW($1:$6),0),ROW($1:$6))+1,1)*10^ROW($1:$6)/10)</f>
        <v>0</v>
      </c>
      <c r="F591" t="str">
        <f>feed!F1048</f>
        <v>Finest of the 19th century</v>
      </c>
      <c r="G591">
        <f>SUMPRODUCT(MID(0&amp;feed!G1048,LARGE(INDEX(ISNUMBER(--MID(feed!G1048,ROW($1:$6),1))*
ROW($1:$6),0),ROW($1:$6))+1,1)*10^ROW($1:$6)/10)</f>
        <v>0</v>
      </c>
      <c r="H591">
        <f>ROUNDDOWN(G591/4, 0)</f>
        <v>0</v>
      </c>
      <c r="I591" t="str">
        <f>feed!H1048</f>
        <v>Standard</v>
      </c>
      <c r="J591">
        <f>SUMPRODUCT(MID(0&amp;feed!I1048,LARGE(INDEX(ISNUMBER(--MID(feed!I1048,ROW($1:$20),1))*
ROW($1:$20),0),ROW($1:$20))+1,1)*10^ROW($1:$20)/10)</f>
        <v>47</v>
      </c>
      <c r="K591">
        <f>SUMPRODUCT(MID(0&amp;feed!L1048,LARGE(INDEX(ISNUMBER(--MID(feed!L1048,ROW($1:$6),1))*
ROW($1:$6),0),ROW($1:$6))+1,1)*10^ROW($1:$6)/10)</f>
        <v>318</v>
      </c>
      <c r="L591">
        <f>SUMPRODUCT(MID(0&amp;feed!T1048,LARGE(INDEX(ISNUMBER(--MID(feed!T1048,ROW($1:$6),1))*
ROW($1:$6),0),ROW($1:$6))+1,1)*10^ROW($1:$6)/10)</f>
        <v>0</v>
      </c>
      <c r="M591" t="str">
        <f>feed!N1048</f>
        <v>Pacific Rim</v>
      </c>
      <c r="N591">
        <f>SUMPRODUCT(MID(0&amp;feed!U1048,LARGE(INDEX(ISNUMBER(--MID(feed!U1048,ROW($1:$6),1))*
ROW($1:$6),0),ROW($1:$6))+1,1)*10^ROW($1:$6)/10)</f>
        <v>0</v>
      </c>
      <c r="O591" t="str">
        <f>feed!O1048</f>
        <v>Untapped</v>
      </c>
      <c r="P591" t="str">
        <f>feed!P1048</f>
        <v>None</v>
      </c>
      <c r="Q591" s="4">
        <f>IFERROR(LEFT(SUMPRODUCT(MID(0&amp;feed!R1048,LARGE(INDEX(ISNUMBER(--MID(feed!R1048,ROW($1:$6),1))*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ROW($1:$6),0),ROW($1:$6))+1,1)*10^ROW($1:$6)/10))-1)*1,TRIM(LEFT(SUMPRODUCT(MID(0&amp;feed!R1048,LARGE(INDEX(ISNUMBER(--MID(feed!R1048,ROW($1:$6),1))*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ROW($1:$6),0),ROW($1:$6))+1,1)*10^ROW($1:$6)/10))-1)))</f>
        <v>2000</v>
      </c>
      <c r="R591" s="5">
        <f>feed!V1048</f>
        <v>0</v>
      </c>
      <c r="S591" t="str">
        <f>feed!S1048</f>
        <v>http://blocgame.com/stats.php?id=63433</v>
      </c>
      <c r="T591" s="5" t="str">
        <f>feed!W1048</f>
        <v>Good</v>
      </c>
      <c r="U591" s="5" t="str">
        <f>feed!X1048</f>
        <v>2 Hundred Tons per month</v>
      </c>
      <c r="V591" s="5">
        <f>feed!Y1048</f>
        <v>0</v>
      </c>
    </row>
    <row r="592" spans="1:22" hidden="1" x14ac:dyDescent="0.25">
      <c r="A592" t="str">
        <f>feed!A1154</f>
        <v>Ravenholm</v>
      </c>
      <c r="B592" t="str">
        <f>feed!B1154</f>
        <v>Supreme Leader Raven</v>
      </c>
      <c r="C592">
        <f>feed!K1154</f>
        <v>0</v>
      </c>
      <c r="D592">
        <f>SUMPRODUCT(MID(0&amp;feed!D1154,LARGE(INDEX(ISNUMBER(--MID(feed!D1154,ROW($1:$6),1))*
ROW($1:$6),0),ROW($1:$6))+1,1)*10^ROW($1:$6)/10)</f>
        <v>20</v>
      </c>
      <c r="E592">
        <f>SUMPRODUCT(MID(0&amp;feed!E1154,LARGE(INDEX(ISNUMBER(--MID(feed!E1154,ROW($1:$6),1))*
ROW($1:$6),0),ROW($1:$6))+1,1)*10^ROW($1:$6)/10)</f>
        <v>0</v>
      </c>
      <c r="F592" t="str">
        <f>feed!F1154</f>
        <v>Finest of the 19th century</v>
      </c>
      <c r="G592">
        <f>SUMPRODUCT(MID(0&amp;feed!G1154,LARGE(INDEX(ISNUMBER(--MID(feed!G1154,ROW($1:$6),1))*
ROW($1:$6),0),ROW($1:$6))+1,1)*10^ROW($1:$6)/10)</f>
        <v>0</v>
      </c>
      <c r="H592">
        <f>ROUNDDOWN(G592/4, 0)</f>
        <v>0</v>
      </c>
      <c r="I592" t="str">
        <f>feed!H1154</f>
        <v>Standard</v>
      </c>
      <c r="J592">
        <f>SUMPRODUCT(MID(0&amp;feed!I1154,LARGE(INDEX(ISNUMBER(--MID(feed!I1154,ROW($1:$20),1))*
ROW($1:$20),0),ROW($1:$20))+1,1)*10^ROW($1:$20)/10)</f>
        <v>47</v>
      </c>
      <c r="K592">
        <f>SUMPRODUCT(MID(0&amp;feed!L1154,LARGE(INDEX(ISNUMBER(--MID(feed!L1154,ROW($1:$6),1))*
ROW($1:$6),0),ROW($1:$6))+1,1)*10^ROW($1:$6)/10)</f>
        <v>320</v>
      </c>
      <c r="L592">
        <f>SUMPRODUCT(MID(0&amp;feed!T1154,LARGE(INDEX(ISNUMBER(--MID(feed!T1154,ROW($1:$6),1))*
ROW($1:$6),0),ROW($1:$6))+1,1)*10^ROW($1:$6)/10)</f>
        <v>0</v>
      </c>
      <c r="M592" t="str">
        <f>feed!N1154</f>
        <v>Egypt</v>
      </c>
      <c r="N592">
        <f>SUMPRODUCT(MID(0&amp;feed!U1154,LARGE(INDEX(ISNUMBER(--MID(feed!U1154,ROW($1:$6),1))*
ROW($1:$6),0),ROW($1:$6))+1,1)*10^ROW($1:$6)/10)</f>
        <v>0</v>
      </c>
      <c r="O592" t="str">
        <f>feed!O1154</f>
        <v>Untapped</v>
      </c>
      <c r="P592" t="str">
        <f>feed!P1154</f>
        <v>None</v>
      </c>
      <c r="Q592" s="4">
        <f>IFERROR(LEFT(SUMPRODUCT(MID(0&amp;feed!R1154,LARGE(INDEX(ISNUMBER(--MID(feed!R1154,ROW($1:$6),1))*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ROW($1:$6),0),ROW($1:$6))+1,1)*10^ROW($1:$6)/10))-1)*1,TRIM(LEFT(SUMPRODUCT(MID(0&amp;feed!R1154,LARGE(INDEX(ISNUMBER(--MID(feed!R1154,ROW($1:$6),1))*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ROW($1:$6),0),ROW($1:$6))+1,1)*10^ROW($1:$6)/10))-1)))</f>
        <v>2000</v>
      </c>
      <c r="R592" s="5">
        <f>feed!V1154</f>
        <v>0</v>
      </c>
      <c r="S592" t="str">
        <f>feed!S1154</f>
        <v>http://blocgame.com/stats.php?id=41677</v>
      </c>
      <c r="T592" s="5" t="str">
        <f>feed!W1154</f>
        <v>Good</v>
      </c>
      <c r="U592" s="5" t="str">
        <f>feed!X1154</f>
        <v>2 Hundred Tons per month</v>
      </c>
      <c r="V592" s="5">
        <f>feed!Y1154</f>
        <v>0</v>
      </c>
    </row>
    <row r="593" spans="1:22" hidden="1" x14ac:dyDescent="0.25">
      <c r="A593" t="str">
        <f>feed!A1192</f>
        <v>Pidto</v>
      </c>
      <c r="B593" t="str">
        <f>feed!B1192</f>
        <v>Pidto</v>
      </c>
      <c r="C593">
        <f>feed!K1192</f>
        <v>0</v>
      </c>
      <c r="D593">
        <f>SUMPRODUCT(MID(0&amp;feed!D1192,LARGE(INDEX(ISNUMBER(--MID(feed!D1192,ROW($1:$6),1))*
ROW($1:$6),0),ROW($1:$6))+1,1)*10^ROW($1:$6)/10)</f>
        <v>20</v>
      </c>
      <c r="E593">
        <f>SUMPRODUCT(MID(0&amp;feed!E1192,LARGE(INDEX(ISNUMBER(--MID(feed!E1192,ROW($1:$6),1))*
ROW($1:$6),0),ROW($1:$6))+1,1)*10^ROW($1:$6)/10)</f>
        <v>0</v>
      </c>
      <c r="F593" t="str">
        <f>feed!F1192</f>
        <v>Finest of the 19th century</v>
      </c>
      <c r="G593">
        <f>SUMPRODUCT(MID(0&amp;feed!G1192,LARGE(INDEX(ISNUMBER(--MID(feed!G1192,ROW($1:$6),1))*
ROW($1:$6),0),ROW($1:$6))+1,1)*10^ROW($1:$6)/10)</f>
        <v>0</v>
      </c>
      <c r="H593">
        <f>ROUNDDOWN(G593/4, 0)</f>
        <v>0</v>
      </c>
      <c r="I593" t="str">
        <f>feed!H1192</f>
        <v>Standard</v>
      </c>
      <c r="J593">
        <f>SUMPRODUCT(MID(0&amp;feed!I1192,LARGE(INDEX(ISNUMBER(--MID(feed!I1192,ROW($1:$20),1))*
ROW($1:$20),0),ROW($1:$20))+1,1)*10^ROW($1:$20)/10)</f>
        <v>47</v>
      </c>
      <c r="K593">
        <f>SUMPRODUCT(MID(0&amp;feed!L1192,LARGE(INDEX(ISNUMBER(--MID(feed!L1192,ROW($1:$6),1))*
ROW($1:$6),0),ROW($1:$6))+1,1)*10^ROW($1:$6)/10)</f>
        <v>320</v>
      </c>
      <c r="L593">
        <f>SUMPRODUCT(MID(0&amp;feed!T1192,LARGE(INDEX(ISNUMBER(--MID(feed!T1192,ROW($1:$6),1))*
ROW($1:$6),0),ROW($1:$6))+1,1)*10^ROW($1:$6)/10)</f>
        <v>0</v>
      </c>
      <c r="M593" t="str">
        <f>feed!N1192</f>
        <v>Caribbean</v>
      </c>
      <c r="N593">
        <f>SUMPRODUCT(MID(0&amp;feed!U1192,LARGE(INDEX(ISNUMBER(--MID(feed!U1192,ROW($1:$6),1))*
ROW($1:$6),0),ROW($1:$6))+1,1)*10^ROW($1:$6)/10)</f>
        <v>0</v>
      </c>
      <c r="O593" t="str">
        <f>feed!O1192</f>
        <v>Untapped</v>
      </c>
      <c r="P593" t="str">
        <f>feed!P1192</f>
        <v>None</v>
      </c>
      <c r="Q593" s="4">
        <f>IFERROR(LEFT(SUMPRODUCT(MID(0&amp;feed!R1192,LARGE(INDEX(ISNUMBER(--MID(feed!R1192,ROW($1:$6),1))*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ROW($1:$6),0),ROW($1:$6))+1,1)*10^ROW($1:$6)/10))-1)*1,TRIM(LEFT(SUMPRODUCT(MID(0&amp;feed!R1192,LARGE(INDEX(ISNUMBER(--MID(feed!R1192,ROW($1:$6),1))*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ROW($1:$6),0),ROW($1:$6))+1,1)*10^ROW($1:$6)/10))-1)))</f>
        <v>2000</v>
      </c>
      <c r="R593" s="5">
        <f>feed!V1192</f>
        <v>0</v>
      </c>
      <c r="S593" t="str">
        <f>feed!S1192</f>
        <v>http://blocgame.com/stats.php?id=63454</v>
      </c>
      <c r="T593" s="5" t="str">
        <f>feed!W1192</f>
        <v>Good</v>
      </c>
      <c r="U593" s="5" t="str">
        <f>feed!X1192</f>
        <v>2 Hundred Tons per month</v>
      </c>
      <c r="V593" s="5">
        <f>feed!Y1192</f>
        <v>0</v>
      </c>
    </row>
    <row r="594" spans="1:22" hidden="1" x14ac:dyDescent="0.25">
      <c r="A594" t="str">
        <f>feed!A1195</f>
        <v>LiKala</v>
      </c>
      <c r="B594" t="str">
        <f>feed!B1195</f>
        <v>WonguruChan</v>
      </c>
      <c r="C594">
        <f>feed!K1195</f>
        <v>0</v>
      </c>
      <c r="D594">
        <f>SUMPRODUCT(MID(0&amp;feed!D1195,LARGE(INDEX(ISNUMBER(--MID(feed!D1195,ROW($1:$6),1))*
ROW($1:$6),0),ROW($1:$6))+1,1)*10^ROW($1:$6)/10)</f>
        <v>20</v>
      </c>
      <c r="E594">
        <f>SUMPRODUCT(MID(0&amp;feed!E1195,LARGE(INDEX(ISNUMBER(--MID(feed!E1195,ROW($1:$6),1))*
ROW($1:$6),0),ROW($1:$6))+1,1)*10^ROW($1:$6)/10)</f>
        <v>0</v>
      </c>
      <c r="F594" t="str">
        <f>feed!F1195</f>
        <v>Finest of the 19th century</v>
      </c>
      <c r="G594">
        <f>SUMPRODUCT(MID(0&amp;feed!G1195,LARGE(INDEX(ISNUMBER(--MID(feed!G1195,ROW($1:$6),1))*
ROW($1:$6),0),ROW($1:$6))+1,1)*10^ROW($1:$6)/10)</f>
        <v>0</v>
      </c>
      <c r="H594">
        <f>ROUNDDOWN(G594/4, 0)</f>
        <v>0</v>
      </c>
      <c r="I594" t="str">
        <f>feed!H1195</f>
        <v>Standard</v>
      </c>
      <c r="J594">
        <f>SUMPRODUCT(MID(0&amp;feed!I1195,LARGE(INDEX(ISNUMBER(--MID(feed!I1195,ROW($1:$20),1))*
ROW($1:$20),0),ROW($1:$20))+1,1)*10^ROW($1:$20)/10)</f>
        <v>47</v>
      </c>
      <c r="K594">
        <f>SUMPRODUCT(MID(0&amp;feed!L1195,LARGE(INDEX(ISNUMBER(--MID(feed!L1195,ROW($1:$6),1))*
ROW($1:$6),0),ROW($1:$6))+1,1)*10^ROW($1:$6)/10)</f>
        <v>320</v>
      </c>
      <c r="L594">
        <f>SUMPRODUCT(MID(0&amp;feed!T1195,LARGE(INDEX(ISNUMBER(--MID(feed!T1195,ROW($1:$6),1))*
ROW($1:$6),0),ROW($1:$6))+1,1)*10^ROW($1:$6)/10)</f>
        <v>0</v>
      </c>
      <c r="M594" t="str">
        <f>feed!N1195</f>
        <v>Pacific Rim</v>
      </c>
      <c r="N594">
        <f>SUMPRODUCT(MID(0&amp;feed!U1195,LARGE(INDEX(ISNUMBER(--MID(feed!U1195,ROW($1:$6),1))*
ROW($1:$6),0),ROW($1:$6))+1,1)*10^ROW($1:$6)/10)</f>
        <v>0</v>
      </c>
      <c r="O594" t="str">
        <f>feed!O1195</f>
        <v>Untapped</v>
      </c>
      <c r="P594" t="str">
        <f>feed!P1195</f>
        <v>None</v>
      </c>
      <c r="Q594" s="4">
        <f>IFERROR(LEFT(SUMPRODUCT(MID(0&amp;feed!R1195,LARGE(INDEX(ISNUMBER(--MID(feed!R1195,ROW($1:$6),1))*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ROW($1:$6),0),ROW($1:$6))+1,1)*10^ROW($1:$6)/10))-1)*1,TRIM(LEFT(SUMPRODUCT(MID(0&amp;feed!R1195,LARGE(INDEX(ISNUMBER(--MID(feed!R1195,ROW($1:$6),1))*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ROW($1:$6),0),ROW($1:$6))+1,1)*10^ROW($1:$6)/10))-1)))</f>
        <v>2000</v>
      </c>
      <c r="R594" s="5">
        <f>feed!V1195</f>
        <v>0</v>
      </c>
      <c r="S594" t="str">
        <f>feed!S1195</f>
        <v>http://blocgame.com/stats.php?id=63465</v>
      </c>
      <c r="T594" s="5" t="str">
        <f>feed!W1195</f>
        <v>Good</v>
      </c>
      <c r="U594" s="5" t="str">
        <f>feed!X1195</f>
        <v>2 Hundred Tons per month</v>
      </c>
      <c r="V594" s="5">
        <f>feed!Y1195</f>
        <v>0</v>
      </c>
    </row>
    <row r="595" spans="1:22" hidden="1" x14ac:dyDescent="0.25">
      <c r="A595" t="str">
        <f>feed!A1196</f>
        <v>Abiffia</v>
      </c>
      <c r="B595" t="str">
        <f>feed!B1196</f>
        <v>Maka Draka</v>
      </c>
      <c r="C595">
        <f>feed!K1196</f>
        <v>0</v>
      </c>
      <c r="D595">
        <f>SUMPRODUCT(MID(0&amp;feed!D1196,LARGE(INDEX(ISNUMBER(--MID(feed!D1196,ROW($1:$6),1))*
ROW($1:$6),0),ROW($1:$6))+1,1)*10^ROW($1:$6)/10)</f>
        <v>20</v>
      </c>
      <c r="E595">
        <f>SUMPRODUCT(MID(0&amp;feed!E1196,LARGE(INDEX(ISNUMBER(--MID(feed!E1196,ROW($1:$6),1))*
ROW($1:$6),0),ROW($1:$6))+1,1)*10^ROW($1:$6)/10)</f>
        <v>0</v>
      </c>
      <c r="F595" t="str">
        <f>feed!F1196</f>
        <v>Finest of the 19th century</v>
      </c>
      <c r="G595">
        <f>SUMPRODUCT(MID(0&amp;feed!G1196,LARGE(INDEX(ISNUMBER(--MID(feed!G1196,ROW($1:$6),1))*
ROW($1:$6),0),ROW($1:$6))+1,1)*10^ROW($1:$6)/10)</f>
        <v>0</v>
      </c>
      <c r="H595">
        <f>ROUNDDOWN(G595/4, 0)</f>
        <v>0</v>
      </c>
      <c r="I595" t="str">
        <f>feed!H1196</f>
        <v>Standard</v>
      </c>
      <c r="J595">
        <f>SUMPRODUCT(MID(0&amp;feed!I1196,LARGE(INDEX(ISNUMBER(--MID(feed!I1196,ROW($1:$20),1))*
ROW($1:$20),0),ROW($1:$20))+1,1)*10^ROW($1:$20)/10)</f>
        <v>47</v>
      </c>
      <c r="K595">
        <f>SUMPRODUCT(MID(0&amp;feed!L1196,LARGE(INDEX(ISNUMBER(--MID(feed!L1196,ROW($1:$6),1))*
ROW($1:$6),0),ROW($1:$6))+1,1)*10^ROW($1:$6)/10)</f>
        <v>320</v>
      </c>
      <c r="L595">
        <f>SUMPRODUCT(MID(0&amp;feed!T1196,LARGE(INDEX(ISNUMBER(--MID(feed!T1196,ROW($1:$6),1))*
ROW($1:$6),0),ROW($1:$6))+1,1)*10^ROW($1:$6)/10)</f>
        <v>0</v>
      </c>
      <c r="M595" t="str">
        <f>feed!N1196</f>
        <v>West Africa</v>
      </c>
      <c r="N595">
        <f>SUMPRODUCT(MID(0&amp;feed!U1196,LARGE(INDEX(ISNUMBER(--MID(feed!U1196,ROW($1:$6),1))*
ROW($1:$6),0),ROW($1:$6))+1,1)*10^ROW($1:$6)/10)</f>
        <v>0</v>
      </c>
      <c r="O595" t="str">
        <f>feed!O1196</f>
        <v>Untapped</v>
      </c>
      <c r="P595" t="str">
        <f>feed!P1196</f>
        <v>None</v>
      </c>
      <c r="Q595" s="4">
        <f>IFERROR(LEFT(SUMPRODUCT(MID(0&amp;feed!R1196,LARGE(INDEX(ISNUMBER(--MID(feed!R1196,ROW($1:$6),1))*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ROW($1:$6),0),ROW($1:$6))+1,1)*10^ROW($1:$6)/10))-1)*1,TRIM(LEFT(SUMPRODUCT(MID(0&amp;feed!R1196,LARGE(INDEX(ISNUMBER(--MID(feed!R1196,ROW($1:$6),1))*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ROW($1:$6),0),ROW($1:$6))+1,1)*10^ROW($1:$6)/10))-1)))</f>
        <v>2000</v>
      </c>
      <c r="R595" s="5">
        <f>feed!V1196</f>
        <v>0</v>
      </c>
      <c r="S595" t="str">
        <f>feed!S1196</f>
        <v>http://blocgame.com/stats.php?id=63467</v>
      </c>
      <c r="T595" s="5" t="str">
        <f>feed!W1196</f>
        <v>Good</v>
      </c>
      <c r="U595" s="5" t="str">
        <f>feed!X1196</f>
        <v>2 Hundred Tons per month</v>
      </c>
      <c r="V595" s="5">
        <f>feed!Y1196</f>
        <v>0</v>
      </c>
    </row>
    <row r="596" spans="1:22" hidden="1" x14ac:dyDescent="0.25">
      <c r="A596" t="str">
        <f>feed!A1198</f>
        <v>DeusVult</v>
      </c>
      <c r="B596" t="str">
        <f>feed!B1198</f>
        <v>Adolf1488</v>
      </c>
      <c r="C596">
        <f>feed!K1198</f>
        <v>0</v>
      </c>
      <c r="D596">
        <f>SUMPRODUCT(MID(0&amp;feed!D1198,LARGE(INDEX(ISNUMBER(--MID(feed!D1198,ROW($1:$6),1))*
ROW($1:$6),0),ROW($1:$6))+1,1)*10^ROW($1:$6)/10)</f>
        <v>20</v>
      </c>
      <c r="E596">
        <f>SUMPRODUCT(MID(0&amp;feed!E1198,LARGE(INDEX(ISNUMBER(--MID(feed!E1198,ROW($1:$6),1))*
ROW($1:$6),0),ROW($1:$6))+1,1)*10^ROW($1:$6)/10)</f>
        <v>0</v>
      </c>
      <c r="F596" t="str">
        <f>feed!F1198</f>
        <v>Finest of the 19th century</v>
      </c>
      <c r="G596">
        <f>SUMPRODUCT(MID(0&amp;feed!G1198,LARGE(INDEX(ISNUMBER(--MID(feed!G1198,ROW($1:$6),1))*
ROW($1:$6),0),ROW($1:$6))+1,1)*10^ROW($1:$6)/10)</f>
        <v>0</v>
      </c>
      <c r="H596">
        <f>ROUNDDOWN(G596/4, 0)</f>
        <v>0</v>
      </c>
      <c r="I596" t="str">
        <f>feed!H1198</f>
        <v>Standard</v>
      </c>
      <c r="J596">
        <f>SUMPRODUCT(MID(0&amp;feed!I1198,LARGE(INDEX(ISNUMBER(--MID(feed!I1198,ROW($1:$20),1))*
ROW($1:$20),0),ROW($1:$20))+1,1)*10^ROW($1:$20)/10)</f>
        <v>47</v>
      </c>
      <c r="K596">
        <f>SUMPRODUCT(MID(0&amp;feed!L1198,LARGE(INDEX(ISNUMBER(--MID(feed!L1198,ROW($1:$6),1))*
ROW($1:$6),0),ROW($1:$6))+1,1)*10^ROW($1:$6)/10)</f>
        <v>320</v>
      </c>
      <c r="L596">
        <f>SUMPRODUCT(MID(0&amp;feed!T1198,LARGE(INDEX(ISNUMBER(--MID(feed!T1198,ROW($1:$6),1))*
ROW($1:$6),0),ROW($1:$6))+1,1)*10^ROW($1:$6)/10)</f>
        <v>0</v>
      </c>
      <c r="M596" t="str">
        <f>feed!N1198</f>
        <v>Egypt</v>
      </c>
      <c r="N596">
        <f>SUMPRODUCT(MID(0&amp;feed!U1198,LARGE(INDEX(ISNUMBER(--MID(feed!U1198,ROW($1:$6),1))*
ROW($1:$6),0),ROW($1:$6))+1,1)*10^ROW($1:$6)/10)</f>
        <v>0</v>
      </c>
      <c r="O596" t="str">
        <f>feed!O1198</f>
        <v>Untapped</v>
      </c>
      <c r="P596" t="str">
        <f>feed!P1198</f>
        <v>None</v>
      </c>
      <c r="Q596" s="4">
        <f>IFERROR(LEFT(SUMPRODUCT(MID(0&amp;feed!R1198,LARGE(INDEX(ISNUMBER(--MID(feed!R1198,ROW($1:$6),1))*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ROW($1:$6),0),ROW($1:$6))+1,1)*10^ROW($1:$6)/10))-1)*1,TRIM(LEFT(SUMPRODUCT(MID(0&amp;feed!R1198,LARGE(INDEX(ISNUMBER(--MID(feed!R1198,ROW($1:$6),1))*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ROW($1:$6),0),ROW($1:$6))+1,1)*10^ROW($1:$6)/10))-1)))</f>
        <v>2000</v>
      </c>
      <c r="R596" s="5">
        <f>feed!V1198</f>
        <v>0</v>
      </c>
      <c r="S596" t="str">
        <f>feed!S1198</f>
        <v>http://blocgame.com/stats.php?id=63473</v>
      </c>
      <c r="T596" s="5" t="str">
        <f>feed!W1198</f>
        <v>Good</v>
      </c>
      <c r="U596" s="5" t="str">
        <f>feed!X1198</f>
        <v>2 Hundred Tons per month</v>
      </c>
      <c r="V596" s="5">
        <f>feed!Y1198</f>
        <v>0</v>
      </c>
    </row>
    <row r="597" spans="1:22" hidden="1" x14ac:dyDescent="0.25">
      <c r="A597" t="str">
        <f>feed!A1201</f>
        <v>nignog empire</v>
      </c>
      <c r="B597" t="str">
        <f>feed!B1201</f>
        <v>djs00x</v>
      </c>
      <c r="C597">
        <f>feed!K1201</f>
        <v>0</v>
      </c>
      <c r="D597">
        <f>SUMPRODUCT(MID(0&amp;feed!D1201,LARGE(INDEX(ISNUMBER(--MID(feed!D1201,ROW($1:$6),1))*
ROW($1:$6),0),ROW($1:$6))+1,1)*10^ROW($1:$6)/10)</f>
        <v>20</v>
      </c>
      <c r="E597">
        <f>SUMPRODUCT(MID(0&amp;feed!E1201,LARGE(INDEX(ISNUMBER(--MID(feed!E1201,ROW($1:$6),1))*
ROW($1:$6),0),ROW($1:$6))+1,1)*10^ROW($1:$6)/10)</f>
        <v>0</v>
      </c>
      <c r="F597" t="str">
        <f>feed!F1201</f>
        <v>Finest of the 19th century</v>
      </c>
      <c r="G597">
        <f>SUMPRODUCT(MID(0&amp;feed!G1201,LARGE(INDEX(ISNUMBER(--MID(feed!G1201,ROW($1:$6),1))*
ROW($1:$6),0),ROW($1:$6))+1,1)*10^ROW($1:$6)/10)</f>
        <v>0</v>
      </c>
      <c r="H597">
        <f>ROUNDDOWN(G597/4, 0)</f>
        <v>0</v>
      </c>
      <c r="I597" t="str">
        <f>feed!H1201</f>
        <v>Standard</v>
      </c>
      <c r="J597">
        <f>SUMPRODUCT(MID(0&amp;feed!I1201,LARGE(INDEX(ISNUMBER(--MID(feed!I1201,ROW($1:$20),1))*
ROW($1:$20),0),ROW($1:$20))+1,1)*10^ROW($1:$20)/10)</f>
        <v>47</v>
      </c>
      <c r="K597">
        <f>SUMPRODUCT(MID(0&amp;feed!L1201,LARGE(INDEX(ISNUMBER(--MID(feed!L1201,ROW($1:$6),1))*
ROW($1:$6),0),ROW($1:$6))+1,1)*10^ROW($1:$6)/10)</f>
        <v>320</v>
      </c>
      <c r="L597">
        <f>SUMPRODUCT(MID(0&amp;feed!T1201,LARGE(INDEX(ISNUMBER(--MID(feed!T1201,ROW($1:$6),1))*
ROW($1:$6),0),ROW($1:$6))+1,1)*10^ROW($1:$6)/10)</f>
        <v>0</v>
      </c>
      <c r="M597" t="str">
        <f>feed!N1201</f>
        <v>West Africa</v>
      </c>
      <c r="N597">
        <f>SUMPRODUCT(MID(0&amp;feed!U1201,LARGE(INDEX(ISNUMBER(--MID(feed!U1201,ROW($1:$6),1))*
ROW($1:$6),0),ROW($1:$6))+1,1)*10^ROW($1:$6)/10)</f>
        <v>0</v>
      </c>
      <c r="O597" t="str">
        <f>feed!O1201</f>
        <v>Untapped</v>
      </c>
      <c r="P597" t="str">
        <f>feed!P1201</f>
        <v>None</v>
      </c>
      <c r="Q597" s="4">
        <f>IFERROR(LEFT(SUMPRODUCT(MID(0&amp;feed!R1201,LARGE(INDEX(ISNUMBER(--MID(feed!R1201,ROW($1:$6),1))*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ROW($1:$6),0),ROW($1:$6))+1,1)*10^ROW($1:$6)/10))-1)*1,TRIM(LEFT(SUMPRODUCT(MID(0&amp;feed!R1201,LARGE(INDEX(ISNUMBER(--MID(feed!R1201,ROW($1:$6),1))*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ROW($1:$6),0),ROW($1:$6))+1,1)*10^ROW($1:$6)/10))-1)))</f>
        <v>2000</v>
      </c>
      <c r="R597" s="5">
        <f>feed!V1201</f>
        <v>0</v>
      </c>
      <c r="S597" t="str">
        <f>feed!S1201</f>
        <v>http://blocgame.com/stats.php?id=63480</v>
      </c>
      <c r="T597" s="5" t="str">
        <f>feed!W1201</f>
        <v>Good</v>
      </c>
      <c r="U597" s="5" t="str">
        <f>feed!X1201</f>
        <v>2 Hundred Tons per month</v>
      </c>
      <c r="V597" s="5">
        <f>feed!Y1201</f>
        <v>0</v>
      </c>
    </row>
    <row r="598" spans="1:22" hidden="1" x14ac:dyDescent="0.25">
      <c r="A598" t="str">
        <f>feed!A1206</f>
        <v>Ebinistan</v>
      </c>
      <c r="B598" t="str">
        <f>feed!B1206</f>
        <v>topmeme</v>
      </c>
      <c r="C598">
        <f>feed!K1206</f>
        <v>0</v>
      </c>
      <c r="D598">
        <f>SUMPRODUCT(MID(0&amp;feed!D1206,LARGE(INDEX(ISNUMBER(--MID(feed!D1206,ROW($1:$6),1))*
ROW($1:$6),0),ROW($1:$6))+1,1)*10^ROW($1:$6)/10)</f>
        <v>25</v>
      </c>
      <c r="E598">
        <f>SUMPRODUCT(MID(0&amp;feed!E1206,LARGE(INDEX(ISNUMBER(--MID(feed!E1206,ROW($1:$6),1))*
ROW($1:$6),0),ROW($1:$6))+1,1)*10^ROW($1:$6)/10)</f>
        <v>0</v>
      </c>
      <c r="F598" t="str">
        <f>feed!F1206</f>
        <v>First World War surplus</v>
      </c>
      <c r="G598">
        <f>SUMPRODUCT(MID(0&amp;feed!G1206,LARGE(INDEX(ISNUMBER(--MID(feed!G1206,ROW($1:$6),1))*
ROW($1:$6),0),ROW($1:$6))+1,1)*10^ROW($1:$6)/10)</f>
        <v>0</v>
      </c>
      <c r="H598">
        <f>ROUNDDOWN(G598/4, 0)</f>
        <v>0</v>
      </c>
      <c r="I598" t="str">
        <f>feed!H1206</f>
        <v>Elite</v>
      </c>
      <c r="J598">
        <f>SUMPRODUCT(MID(0&amp;feed!I1206,LARGE(INDEX(ISNUMBER(--MID(feed!I1206,ROW($1:$20),1))*
ROW($1:$20),0),ROW($1:$20))+1,1)*10^ROW($1:$20)/10)</f>
        <v>47</v>
      </c>
      <c r="K598">
        <f>SUMPRODUCT(MID(0&amp;feed!L1206,LARGE(INDEX(ISNUMBER(--MID(feed!L1206,ROW($1:$6),1))*
ROW($1:$6),0),ROW($1:$6))+1,1)*10^ROW($1:$6)/10)</f>
        <v>320</v>
      </c>
      <c r="L598">
        <f>SUMPRODUCT(MID(0&amp;feed!T1206,LARGE(INDEX(ISNUMBER(--MID(feed!T1206,ROW($1:$6),1))*
ROW($1:$6),0),ROW($1:$6))+1,1)*10^ROW($1:$6)/10)</f>
        <v>0</v>
      </c>
      <c r="M598" t="str">
        <f>feed!N1206</f>
        <v>Arabia</v>
      </c>
      <c r="N598">
        <f>SUMPRODUCT(MID(0&amp;feed!U1206,LARGE(INDEX(ISNUMBER(--MID(feed!U1206,ROW($1:$6),1))*
ROW($1:$6),0),ROW($1:$6))+1,1)*10^ROW($1:$6)/10)</f>
        <v>0</v>
      </c>
      <c r="O598" t="str">
        <f>feed!O1206</f>
        <v>Untapped</v>
      </c>
      <c r="P598" t="str">
        <f>feed!P1206</f>
        <v>None</v>
      </c>
      <c r="Q598" s="4">
        <f>IFERROR(LEFT(SUMPRODUCT(MID(0&amp;feed!R1206,LARGE(INDEX(ISNUMBER(--MID(feed!R1206,ROW($1:$6),1))*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ROW($1:$6),0),ROW($1:$6))+1,1)*10^ROW($1:$6)/10))-1)*1,TRIM(LEFT(SUMPRODUCT(MID(0&amp;feed!R1206,LARGE(INDEX(ISNUMBER(--MID(feed!R1206,ROW($1:$6),1))*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ROW($1:$6),0),ROW($1:$6))+1,1)*10^ROW($1:$6)/10))-1)))</f>
        <v>2000</v>
      </c>
      <c r="R598" s="5">
        <f>feed!V1206</f>
        <v>0</v>
      </c>
      <c r="S598" t="str">
        <f>feed!S1206</f>
        <v>http://blocgame.com/stats.php?id=63496</v>
      </c>
      <c r="T598" s="5" t="str">
        <f>feed!W1206</f>
        <v>Good</v>
      </c>
      <c r="U598" s="5" t="str">
        <f>feed!X1206</f>
        <v>2 Hundred Tons per month</v>
      </c>
      <c r="V598" s="5">
        <f>feed!Y1206</f>
        <v>0</v>
      </c>
    </row>
    <row r="599" spans="1:22" hidden="1" x14ac:dyDescent="0.25">
      <c r="A599" t="str">
        <f>feed!A1296</f>
        <v>Sir Lee Jones</v>
      </c>
      <c r="B599" t="str">
        <f>feed!B1296</f>
        <v>Mikoto Misaka</v>
      </c>
      <c r="C599">
        <f>feed!K1296</f>
        <v>0</v>
      </c>
      <c r="D599">
        <f>SUMPRODUCT(MID(0&amp;feed!D1296,LARGE(INDEX(ISNUMBER(--MID(feed!D1296,ROW($1:$6),1))*
ROW($1:$6),0),ROW($1:$6))+1,1)*10^ROW($1:$6)/10)</f>
        <v>20</v>
      </c>
      <c r="E599">
        <f>SUMPRODUCT(MID(0&amp;feed!E1296,LARGE(INDEX(ISNUMBER(--MID(feed!E1296,ROW($1:$6),1))*
ROW($1:$6),0),ROW($1:$6))+1,1)*10^ROW($1:$6)/10)</f>
        <v>0</v>
      </c>
      <c r="F599" t="str">
        <f>feed!F1296</f>
        <v>Finest of the 19th century</v>
      </c>
      <c r="G599">
        <f>SUMPRODUCT(MID(0&amp;feed!G1296,LARGE(INDEX(ISNUMBER(--MID(feed!G1296,ROW($1:$6),1))*
ROW($1:$6),0),ROW($1:$6))+1,1)*10^ROW($1:$6)/10)</f>
        <v>0</v>
      </c>
      <c r="H599">
        <f>ROUNDDOWN(G599/4, 0)</f>
        <v>0</v>
      </c>
      <c r="I599" t="str">
        <f>feed!H1296</f>
        <v>Standard</v>
      </c>
      <c r="J599">
        <f>SUMPRODUCT(MID(0&amp;feed!I1296,LARGE(INDEX(ISNUMBER(--MID(feed!I1296,ROW($1:$20),1))*
ROW($1:$20),0),ROW($1:$20))+1,1)*10^ROW($1:$20)/10)</f>
        <v>47</v>
      </c>
      <c r="K599">
        <f>SUMPRODUCT(MID(0&amp;feed!L1296,LARGE(INDEX(ISNUMBER(--MID(feed!L1296,ROW($1:$6),1))*
ROW($1:$6),0),ROW($1:$6))+1,1)*10^ROW($1:$6)/10)</f>
        <v>314</v>
      </c>
      <c r="L599">
        <f>SUMPRODUCT(MID(0&amp;feed!T1296,LARGE(INDEX(ISNUMBER(--MID(feed!T1296,ROW($1:$6),1))*
ROW($1:$6),0),ROW($1:$6))+1,1)*10^ROW($1:$6)/10)</f>
        <v>0</v>
      </c>
      <c r="M599" t="str">
        <f>feed!N1296</f>
        <v>Pacific Rim</v>
      </c>
      <c r="N599">
        <f>SUMPRODUCT(MID(0&amp;feed!U1296,LARGE(INDEX(ISNUMBER(--MID(feed!U1296,ROW($1:$6),1))*
ROW($1:$6),0),ROW($1:$6))+1,1)*10^ROW($1:$6)/10)</f>
        <v>0</v>
      </c>
      <c r="O599" t="str">
        <f>feed!O1296</f>
        <v>Untapped</v>
      </c>
      <c r="P599" t="str">
        <f>feed!P1296</f>
        <v>None</v>
      </c>
      <c r="Q599" s="4">
        <f>IFERROR(LEFT(SUMPRODUCT(MID(0&amp;feed!R1296,LARGE(INDEX(ISNUMBER(--MID(feed!R1296,ROW($1:$6),1))*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ROW($1:$6),0),ROW($1:$6))+1,1)*10^ROW($1:$6)/10))-1)*1,TRIM(LEFT(SUMPRODUCT(MID(0&amp;feed!R1296,LARGE(INDEX(ISNUMBER(--MID(feed!R1296,ROW($1:$6),1))*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ROW($1:$6),0),ROW($1:$6))+1,1)*10^ROW($1:$6)/10))-1)))</f>
        <v>2000</v>
      </c>
      <c r="R599" s="5">
        <f>feed!V1296</f>
        <v>0</v>
      </c>
      <c r="S599" t="str">
        <f>feed!S1296</f>
        <v>http://blocgame.com/stats.php?id=63402</v>
      </c>
      <c r="T599" s="5" t="str">
        <f>feed!W1296</f>
        <v>Good</v>
      </c>
      <c r="U599" s="5" t="str">
        <f>feed!X1296</f>
        <v>2 Hundred Tons per month</v>
      </c>
      <c r="V599" s="5">
        <f>feed!Y1296</f>
        <v>0</v>
      </c>
    </row>
    <row r="600" spans="1:22" hidden="1" x14ac:dyDescent="0.25">
      <c r="A600" t="str">
        <f>feed!A1298</f>
        <v>Durptown</v>
      </c>
      <c r="B600" t="str">
        <f>feed!B1298</f>
        <v>kfbr</v>
      </c>
      <c r="C600">
        <f>feed!K1298</f>
        <v>0</v>
      </c>
      <c r="D600">
        <f>SUMPRODUCT(MID(0&amp;feed!D1298,LARGE(INDEX(ISNUMBER(--MID(feed!D1298,ROW($1:$6),1))*
ROW($1:$6),0),ROW($1:$6))+1,1)*10^ROW($1:$6)/10)</f>
        <v>25</v>
      </c>
      <c r="E600">
        <f>SUMPRODUCT(MID(0&amp;feed!E1298,LARGE(INDEX(ISNUMBER(--MID(feed!E1298,ROW($1:$6),1))*
ROW($1:$6),0),ROW($1:$6))+1,1)*10^ROW($1:$6)/10)</f>
        <v>0</v>
      </c>
      <c r="F600" t="str">
        <f>feed!F1298</f>
        <v>First World War surplus</v>
      </c>
      <c r="G600">
        <f>SUMPRODUCT(MID(0&amp;feed!G1298,LARGE(INDEX(ISNUMBER(--MID(feed!G1298,ROW($1:$6),1))*
ROW($1:$6),0),ROW($1:$6))+1,1)*10^ROW($1:$6)/10)</f>
        <v>0</v>
      </c>
      <c r="H600">
        <f>ROUNDDOWN(G600/4, 0)</f>
        <v>0</v>
      </c>
      <c r="I600" t="str">
        <f>feed!H1298</f>
        <v>Elite</v>
      </c>
      <c r="J600">
        <f>SUMPRODUCT(MID(0&amp;feed!I1298,LARGE(INDEX(ISNUMBER(--MID(feed!I1298,ROW($1:$20),1))*
ROW($1:$20),0),ROW($1:$20))+1,1)*10^ROW($1:$20)/10)</f>
        <v>47</v>
      </c>
      <c r="K600">
        <f>SUMPRODUCT(MID(0&amp;feed!L1298,LARGE(INDEX(ISNUMBER(--MID(feed!L1298,ROW($1:$6),1))*
ROW($1:$6),0),ROW($1:$6))+1,1)*10^ROW($1:$6)/10)</f>
        <v>314</v>
      </c>
      <c r="L600">
        <f>SUMPRODUCT(MID(0&amp;feed!T1298,LARGE(INDEX(ISNUMBER(--MID(feed!T1298,ROW($1:$6),1))*
ROW($1:$6),0),ROW($1:$6))+1,1)*10^ROW($1:$6)/10)</f>
        <v>0</v>
      </c>
      <c r="M600" t="str">
        <f>feed!N1298</f>
        <v>Southern Cone</v>
      </c>
      <c r="N600">
        <f>SUMPRODUCT(MID(0&amp;feed!U1298,LARGE(INDEX(ISNUMBER(--MID(feed!U1298,ROW($1:$6),1))*
ROW($1:$6),0),ROW($1:$6))+1,1)*10^ROW($1:$6)/10)</f>
        <v>0</v>
      </c>
      <c r="O600" t="str">
        <f>feed!O1298</f>
        <v>Untapped</v>
      </c>
      <c r="P600" t="str">
        <f>feed!P1298</f>
        <v>None</v>
      </c>
      <c r="Q600" s="4">
        <f>IFERROR(LEFT(SUMPRODUCT(MID(0&amp;feed!R1298,LARGE(INDEX(ISNUMBER(--MID(feed!R1298,ROW($1:$6),1))*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ROW($1:$6),0),ROW($1:$6))+1,1)*10^ROW($1:$6)/10))-1)*1,TRIM(LEFT(SUMPRODUCT(MID(0&amp;feed!R1298,LARGE(INDEX(ISNUMBER(--MID(feed!R1298,ROW($1:$6),1))*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ROW($1:$6),0),ROW($1:$6))+1,1)*10^ROW($1:$6)/10))-1)))</f>
        <v>2000</v>
      </c>
      <c r="R600" s="5">
        <f>feed!V1298</f>
        <v>0</v>
      </c>
      <c r="S600" t="str">
        <f>feed!S1298</f>
        <v>http://blocgame.com/stats.php?id=63420</v>
      </c>
      <c r="T600" s="5" t="str">
        <f>feed!W1298</f>
        <v>Good</v>
      </c>
      <c r="U600" s="5" t="str">
        <f>feed!X1298</f>
        <v>2 Hundred Tons per month</v>
      </c>
      <c r="V600" s="5">
        <f>feed!Y1298</f>
        <v>0</v>
      </c>
    </row>
    <row r="601" spans="1:22" hidden="1" x14ac:dyDescent="0.25">
      <c r="A601" t="str">
        <f>feed!A1371</f>
        <v>Mandaloria</v>
      </c>
      <c r="B601" t="str">
        <f>feed!B1371</f>
        <v>Captain Canaris</v>
      </c>
      <c r="C601">
        <f>feed!K1371</f>
        <v>0</v>
      </c>
      <c r="D601">
        <f>SUMPRODUCT(MID(0&amp;feed!D1371,LARGE(INDEX(ISNUMBER(--MID(feed!D1371,ROW($1:$6),1))*
ROW($1:$6),0),ROW($1:$6))+1,1)*10^ROW($1:$6)/10)</f>
        <v>25</v>
      </c>
      <c r="E601">
        <f>SUMPRODUCT(MID(0&amp;feed!E1371,LARGE(INDEX(ISNUMBER(--MID(feed!E1371,ROW($1:$6),1))*
ROW($1:$6),0),ROW($1:$6))+1,1)*10^ROW($1:$6)/10)</f>
        <v>0</v>
      </c>
      <c r="F601" t="str">
        <f>feed!F1371</f>
        <v>First World War surplus</v>
      </c>
      <c r="G601">
        <f>SUMPRODUCT(MID(0&amp;feed!G1371,LARGE(INDEX(ISNUMBER(--MID(feed!G1371,ROW($1:$6),1))*
ROW($1:$6),0),ROW($1:$6))+1,1)*10^ROW($1:$6)/10)</f>
        <v>0</v>
      </c>
      <c r="H601">
        <f>ROUNDDOWN(G601/4, 0)</f>
        <v>0</v>
      </c>
      <c r="I601" t="str">
        <f>feed!H1371</f>
        <v>Elite</v>
      </c>
      <c r="J601">
        <f>SUMPRODUCT(MID(0&amp;feed!I1371,LARGE(INDEX(ISNUMBER(--MID(feed!I1371,ROW($1:$20),1))*
ROW($1:$20),0),ROW($1:$20))+1,1)*10^ROW($1:$20)/10)</f>
        <v>47</v>
      </c>
      <c r="K601">
        <f>SUMPRODUCT(MID(0&amp;feed!L1371,LARGE(INDEX(ISNUMBER(--MID(feed!L1371,ROW($1:$6),1))*
ROW($1:$6),0),ROW($1:$6))+1,1)*10^ROW($1:$6)/10)</f>
        <v>314</v>
      </c>
      <c r="L601">
        <f>SUMPRODUCT(MID(0&amp;feed!T1371,LARGE(INDEX(ISNUMBER(--MID(feed!T1371,ROW($1:$6),1))*
ROW($1:$6),0),ROW($1:$6))+1,1)*10^ROW($1:$6)/10)</f>
        <v>0</v>
      </c>
      <c r="M601" t="str">
        <f>feed!N1371</f>
        <v>Caribbean</v>
      </c>
      <c r="N601">
        <f>SUMPRODUCT(MID(0&amp;feed!U1371,LARGE(INDEX(ISNUMBER(--MID(feed!U1371,ROW($1:$6),1))*
ROW($1:$6),0),ROW($1:$6))+1,1)*10^ROW($1:$6)/10)</f>
        <v>0</v>
      </c>
      <c r="O601" t="str">
        <f>feed!O1371</f>
        <v>Untapped</v>
      </c>
      <c r="P601" t="str">
        <f>feed!P1371</f>
        <v>None</v>
      </c>
      <c r="Q601" s="4">
        <f>IFERROR(LEFT(SUMPRODUCT(MID(0&amp;feed!R1371,LARGE(INDEX(ISNUMBER(--MID(feed!R1371,ROW($1:$6),1))*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ROW($1:$6),0),ROW($1:$6))+1,1)*10^ROW($1:$6)/10))-1)*1,TRIM(LEFT(SUMPRODUCT(MID(0&amp;feed!R1371,LARGE(INDEX(ISNUMBER(--MID(feed!R1371,ROW($1:$6),1))*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ROW($1:$6),0),ROW($1:$6))+1,1)*10^ROW($1:$6)/10))-1)))</f>
        <v>2000</v>
      </c>
      <c r="R601" s="5">
        <f>feed!V1371</f>
        <v>0</v>
      </c>
      <c r="S601" t="str">
        <f>feed!S1371</f>
        <v>http://blocgame.com/stats.php?id=63455</v>
      </c>
      <c r="T601" s="5" t="str">
        <f>feed!W1371</f>
        <v>Good</v>
      </c>
      <c r="U601" s="5" t="str">
        <f>feed!X1371</f>
        <v>2 Hundred Tons per month</v>
      </c>
      <c r="V601" s="5">
        <f>feed!Y1371</f>
        <v>0</v>
      </c>
    </row>
    <row r="602" spans="1:22" hidden="1" x14ac:dyDescent="0.25">
      <c r="A602" t="str">
        <f>feed!A1272</f>
        <v>Atikana</v>
      </c>
      <c r="B602" t="str">
        <f>feed!B1272</f>
        <v>Shaqzilla</v>
      </c>
      <c r="C602">
        <f>feed!K1272</f>
        <v>0</v>
      </c>
      <c r="D602">
        <f>SUMPRODUCT(MID(0&amp;feed!D1272,LARGE(INDEX(ISNUMBER(--MID(feed!D1272,ROW($1:$6),1))*
ROW($1:$6),0),ROW($1:$6))+1,1)*10^ROW($1:$6)/10)</f>
        <v>11</v>
      </c>
      <c r="E602">
        <f>SUMPRODUCT(MID(0&amp;feed!E1272,LARGE(INDEX(ISNUMBER(--MID(feed!E1272,ROW($1:$6),1))*
ROW($1:$6),0),ROW($1:$6))+1,1)*10^ROW($1:$6)/10)</f>
        <v>0</v>
      </c>
      <c r="F602" t="str">
        <f>feed!F1272</f>
        <v>Finest of the 19th century</v>
      </c>
      <c r="G602">
        <f>SUMPRODUCT(MID(0&amp;feed!G1272,LARGE(INDEX(ISNUMBER(--MID(feed!G1272,ROW($1:$6),1))*
ROW($1:$6),0),ROW($1:$6))+1,1)*10^ROW($1:$6)/10)</f>
        <v>0</v>
      </c>
      <c r="H602">
        <f>ROUNDDOWN(G602/4, 0)</f>
        <v>0</v>
      </c>
      <c r="I602" t="str">
        <f>feed!H1272</f>
        <v>Standard</v>
      </c>
      <c r="J602">
        <f>SUMPRODUCT(MID(0&amp;feed!I1272,LARGE(INDEX(ISNUMBER(--MID(feed!I1272,ROW($1:$20),1))*
ROW($1:$20),0),ROW($1:$20))+1,1)*10^ROW($1:$20)/10)</f>
        <v>47</v>
      </c>
      <c r="K602">
        <f>SUMPRODUCT(MID(0&amp;feed!L1272,LARGE(INDEX(ISNUMBER(--MID(feed!L1272,ROW($1:$6),1))*
ROW($1:$6),0),ROW($1:$6))+1,1)*10^ROW($1:$6)/10)</f>
        <v>314</v>
      </c>
      <c r="L602">
        <f>SUMPRODUCT(MID(0&amp;feed!T1272,LARGE(INDEX(ISNUMBER(--MID(feed!T1272,ROW($1:$6),1))*
ROW($1:$6),0),ROW($1:$6))+1,1)*10^ROW($1:$6)/10)</f>
        <v>0</v>
      </c>
      <c r="M602" t="str">
        <f>feed!N1272</f>
        <v>Arabia</v>
      </c>
      <c r="N602">
        <f>SUMPRODUCT(MID(0&amp;feed!U1272,LARGE(INDEX(ISNUMBER(--MID(feed!U1272,ROW($1:$6),1))*
ROW($1:$6),0),ROW($1:$6))+1,1)*10^ROW($1:$6)/10)</f>
        <v>0</v>
      </c>
      <c r="O602" t="str">
        <f>feed!O1272</f>
        <v>Untapped</v>
      </c>
      <c r="P602" t="str">
        <f>feed!P1272</f>
        <v>None</v>
      </c>
      <c r="Q602" s="4">
        <f>IFERROR(LEFT(SUMPRODUCT(MID(0&amp;feed!R1272,LARGE(INDEX(ISNUMBER(--MID(feed!R1272,ROW($1:$6),1))*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ROW($1:$6),0),ROW($1:$6))+1,1)*10^ROW($1:$6)/10))-1)*1,TRIM(LEFT(SUMPRODUCT(MID(0&amp;feed!R1272,LARGE(INDEX(ISNUMBER(--MID(feed!R1272,ROW($1:$6),1))*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ROW($1:$6),0),ROW($1:$6))+1,1)*10^ROW($1:$6)/10))-1)))</f>
        <v>1980</v>
      </c>
      <c r="R602" s="5">
        <f>feed!V1272</f>
        <v>0</v>
      </c>
      <c r="S602" t="str">
        <f>feed!S1272</f>
        <v>http://blocgame.com/stats.php?id=56212</v>
      </c>
      <c r="T602" s="5" t="str">
        <f>feed!W1272</f>
        <v>Good</v>
      </c>
      <c r="U602" s="5" t="str">
        <f>feed!X1272</f>
        <v>2 Hundred Tons per month</v>
      </c>
      <c r="V602" s="5">
        <f>feed!Y1272</f>
        <v>0</v>
      </c>
    </row>
    <row r="603" spans="1:22" hidden="1" x14ac:dyDescent="0.25">
      <c r="A603" t="str">
        <f>feed!A1200</f>
        <v>TKO</v>
      </c>
      <c r="B603" t="str">
        <f>feed!B1200</f>
        <v>iNfaMouStko</v>
      </c>
      <c r="C603">
        <f>feed!K1200</f>
        <v>0</v>
      </c>
      <c r="D603">
        <f>SUMPRODUCT(MID(0&amp;feed!D1200,LARGE(INDEX(ISNUMBER(--MID(feed!D1200,ROW($1:$6),1))*
ROW($1:$6),0),ROW($1:$6))+1,1)*10^ROW($1:$6)/10)</f>
        <v>3</v>
      </c>
      <c r="E603">
        <f>SUMPRODUCT(MID(0&amp;feed!E1200,LARGE(INDEX(ISNUMBER(--MID(feed!E1200,ROW($1:$6),1))*
ROW($1:$6),0),ROW($1:$6))+1,1)*10^ROW($1:$6)/10)</f>
        <v>0</v>
      </c>
      <c r="F603" t="str">
        <f>feed!F1200</f>
        <v>Finest of the 19th century</v>
      </c>
      <c r="G603">
        <f>SUMPRODUCT(MID(0&amp;feed!G1200,LARGE(INDEX(ISNUMBER(--MID(feed!G1200,ROW($1:$6),1))*
ROW($1:$6),0),ROW($1:$6))+1,1)*10^ROW($1:$6)/10)</f>
        <v>0</v>
      </c>
      <c r="H603">
        <f>ROUNDDOWN(G603/4, 0)</f>
        <v>0</v>
      </c>
      <c r="I603" t="str">
        <f>feed!H1200</f>
        <v>Standard</v>
      </c>
      <c r="J603">
        <f>SUMPRODUCT(MID(0&amp;feed!I1200,LARGE(INDEX(ISNUMBER(--MID(feed!I1200,ROW($1:$20),1))*
ROW($1:$20),0),ROW($1:$20))+1,1)*10^ROW($1:$20)/10)</f>
        <v>47</v>
      </c>
      <c r="K603">
        <f>SUMPRODUCT(MID(0&amp;feed!L1200,LARGE(INDEX(ISNUMBER(--MID(feed!L1200,ROW($1:$6),1))*
ROW($1:$6),0),ROW($1:$6))+1,1)*10^ROW($1:$6)/10)</f>
        <v>320</v>
      </c>
      <c r="L603">
        <f>SUMPRODUCT(MID(0&amp;feed!T1200,LARGE(INDEX(ISNUMBER(--MID(feed!T1200,ROW($1:$6),1))*
ROW($1:$6),0),ROW($1:$6))+1,1)*10^ROW($1:$6)/10)</f>
        <v>0</v>
      </c>
      <c r="M603" t="str">
        <f>feed!N1200</f>
        <v>China</v>
      </c>
      <c r="N603">
        <f>SUMPRODUCT(MID(0&amp;feed!U1200,LARGE(INDEX(ISNUMBER(--MID(feed!U1200,ROW($1:$6),1))*
ROW($1:$6),0),ROW($1:$6))+1,1)*10^ROW($1:$6)/10)</f>
        <v>0</v>
      </c>
      <c r="O603" t="str">
        <f>feed!O1200</f>
        <v>Untapped</v>
      </c>
      <c r="P603" t="str">
        <f>feed!P1200</f>
        <v>None</v>
      </c>
      <c r="Q603" s="4">
        <f>IFERROR(LEFT(SUMPRODUCT(MID(0&amp;feed!R1200,LARGE(INDEX(ISNUMBER(--MID(feed!R1200,ROW($1:$6),1))*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ROW($1:$6),0),ROW($1:$6))+1,1)*10^ROW($1:$6)/10))-1)*1,TRIM(LEFT(SUMPRODUCT(MID(0&amp;feed!R1200,LARGE(INDEX(ISNUMBER(--MID(feed!R1200,ROW($1:$6),1))*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ROW($1:$6),0),ROW($1:$6))+1,1)*10^ROW($1:$6)/10))-1)))</f>
        <v>1960</v>
      </c>
      <c r="R603" s="5">
        <f>feed!V1200</f>
        <v>0</v>
      </c>
      <c r="S603" t="str">
        <f>feed!S1200</f>
        <v>http://blocgame.com/stats.php?id=63477</v>
      </c>
      <c r="T603" s="5" t="str">
        <f>feed!W1200</f>
        <v>Good</v>
      </c>
      <c r="U603" s="5" t="str">
        <f>feed!X1200</f>
        <v>2 Hundred Tons per month</v>
      </c>
      <c r="V603" s="5">
        <f>feed!Y1200</f>
        <v>0</v>
      </c>
    </row>
    <row r="604" spans="1:22" hidden="1" x14ac:dyDescent="0.25">
      <c r="A604" t="str">
        <f>feed!A1317</f>
        <v>Obamanation</v>
      </c>
      <c r="B604" t="str">
        <f>feed!B1317</f>
        <v>Randall D. Blythe</v>
      </c>
      <c r="C604">
        <f>feed!K1317</f>
        <v>0</v>
      </c>
      <c r="D604">
        <f>SUMPRODUCT(MID(0&amp;feed!D1317,LARGE(INDEX(ISNUMBER(--MID(feed!D1317,ROW($1:$6),1))*
ROW($1:$6),0),ROW($1:$6))+1,1)*10^ROW($1:$6)/10)</f>
        <v>7</v>
      </c>
      <c r="E604">
        <f>SUMPRODUCT(MID(0&amp;feed!E1317,LARGE(INDEX(ISNUMBER(--MID(feed!E1317,ROW($1:$6),1))*
ROW($1:$6),0),ROW($1:$6))+1,1)*10^ROW($1:$6)/10)</f>
        <v>0</v>
      </c>
      <c r="F604" t="str">
        <f>feed!F1317</f>
        <v>Finest of the 19th century</v>
      </c>
      <c r="G604">
        <f>SUMPRODUCT(MID(0&amp;feed!G1317,LARGE(INDEX(ISNUMBER(--MID(feed!G1317,ROW($1:$6),1))*
ROW($1:$6),0),ROW($1:$6))+1,1)*10^ROW($1:$6)/10)</f>
        <v>0</v>
      </c>
      <c r="H604">
        <f>ROUNDDOWN(G604/4, 0)</f>
        <v>0</v>
      </c>
      <c r="I604" t="str">
        <f>feed!H1317</f>
        <v>Standard</v>
      </c>
      <c r="J604">
        <f>SUMPRODUCT(MID(0&amp;feed!I1317,LARGE(INDEX(ISNUMBER(--MID(feed!I1317,ROW($1:$20),1))*
ROW($1:$20),0),ROW($1:$20))+1,1)*10^ROW($1:$20)/10)</f>
        <v>47</v>
      </c>
      <c r="K604">
        <f>SUMPRODUCT(MID(0&amp;feed!L1317,LARGE(INDEX(ISNUMBER(--MID(feed!L1317,ROW($1:$6),1))*
ROW($1:$6),0),ROW($1:$6))+1,1)*10^ROW($1:$6)/10)</f>
        <v>313</v>
      </c>
      <c r="L604">
        <f>SUMPRODUCT(MID(0&amp;feed!T1317,LARGE(INDEX(ISNUMBER(--MID(feed!T1317,ROW($1:$6),1))*
ROW($1:$6),0),ROW($1:$6))+1,1)*10^ROW($1:$6)/10)</f>
        <v>0</v>
      </c>
      <c r="M604" t="str">
        <f>feed!N1317</f>
        <v>Persia</v>
      </c>
      <c r="N604">
        <f>SUMPRODUCT(MID(0&amp;feed!U1317,LARGE(INDEX(ISNUMBER(--MID(feed!U1317,ROW($1:$6),1))*
ROW($1:$6),0),ROW($1:$6))+1,1)*10^ROW($1:$6)/10)</f>
        <v>0</v>
      </c>
      <c r="O604" t="str">
        <f>feed!O1317</f>
        <v>Untapped</v>
      </c>
      <c r="P604" t="str">
        <f>feed!P1317</f>
        <v>None</v>
      </c>
      <c r="Q604" s="4">
        <f>IFERROR(LEFT(SUMPRODUCT(MID(0&amp;feed!R1317,LARGE(INDEX(ISNUMBER(--MID(feed!R1317,ROW($1:$6),1))*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ROW($1:$6),0),ROW($1:$6))+1,1)*10^ROW($1:$6)/10))-1)*1,TRIM(LEFT(SUMPRODUCT(MID(0&amp;feed!R1317,LARGE(INDEX(ISNUMBER(--MID(feed!R1317,ROW($1:$6),1))*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ROW($1:$6),0),ROW($1:$6))+1,1)*10^ROW($1:$6)/10))-1)))</f>
        <v>1940</v>
      </c>
      <c r="R604" s="5">
        <f>feed!V1317</f>
        <v>0</v>
      </c>
      <c r="S604" t="str">
        <f>feed!S1317</f>
        <v>http://blocgame.com/stats.php?id=63395</v>
      </c>
      <c r="T604" s="5" t="str">
        <f>feed!W1317</f>
        <v>Good</v>
      </c>
      <c r="U604" s="5" t="str">
        <f>feed!X1317</f>
        <v>2 Hundred Tons per month</v>
      </c>
      <c r="V604" s="5">
        <f>feed!Y1317</f>
        <v>0</v>
      </c>
    </row>
    <row r="605" spans="1:22" hidden="1" x14ac:dyDescent="0.25">
      <c r="A605" t="str">
        <f>feed!A1050</f>
        <v>Jeff</v>
      </c>
      <c r="B605" t="str">
        <f>feed!B1050</f>
        <v>jmwils34</v>
      </c>
      <c r="C605">
        <f>feed!K1050</f>
        <v>0</v>
      </c>
      <c r="D605">
        <f>SUMPRODUCT(MID(0&amp;feed!D1050,LARGE(INDEX(ISNUMBER(--MID(feed!D1050,ROW($1:$6),1))*
ROW($1:$6),0),ROW($1:$6))+1,1)*10^ROW($1:$6)/10)</f>
        <v>4</v>
      </c>
      <c r="E605">
        <f>SUMPRODUCT(MID(0&amp;feed!E1050,LARGE(INDEX(ISNUMBER(--MID(feed!E1050,ROW($1:$6),1))*
ROW($1:$6),0),ROW($1:$6))+1,1)*10^ROW($1:$6)/10)</f>
        <v>0</v>
      </c>
      <c r="F605" t="str">
        <f>feed!F1050</f>
        <v>Finest of the 19th century</v>
      </c>
      <c r="G605">
        <f>SUMPRODUCT(MID(0&amp;feed!G1050,LARGE(INDEX(ISNUMBER(--MID(feed!G1050,ROW($1:$6),1))*
ROW($1:$6),0),ROW($1:$6))+1,1)*10^ROW($1:$6)/10)</f>
        <v>0</v>
      </c>
      <c r="H605">
        <f>ROUNDDOWN(G605/4, 0)</f>
        <v>0</v>
      </c>
      <c r="I605" t="str">
        <f>feed!H1050</f>
        <v>Standard</v>
      </c>
      <c r="J605">
        <f>SUMPRODUCT(MID(0&amp;feed!I1050,LARGE(INDEX(ISNUMBER(--MID(feed!I1050,ROW($1:$20),1))*
ROW($1:$20),0),ROW($1:$20))+1,1)*10^ROW($1:$20)/10)</f>
        <v>47</v>
      </c>
      <c r="K605">
        <f>SUMPRODUCT(MID(0&amp;feed!L1050,LARGE(INDEX(ISNUMBER(--MID(feed!L1050,ROW($1:$6),1))*
ROW($1:$6),0),ROW($1:$6))+1,1)*10^ROW($1:$6)/10)</f>
        <v>318</v>
      </c>
      <c r="L605">
        <f>SUMPRODUCT(MID(0&amp;feed!T1050,LARGE(INDEX(ISNUMBER(--MID(feed!T1050,ROW($1:$6),1))*
ROW($1:$6),0),ROW($1:$6))+1,1)*10^ROW($1:$6)/10)</f>
        <v>0</v>
      </c>
      <c r="M605" t="str">
        <f>feed!N1050</f>
        <v>East Indies</v>
      </c>
      <c r="N605">
        <f>SUMPRODUCT(MID(0&amp;feed!U1050,LARGE(INDEX(ISNUMBER(--MID(feed!U1050,ROW($1:$6),1))*
ROW($1:$6),0),ROW($1:$6))+1,1)*10^ROW($1:$6)/10)</f>
        <v>0</v>
      </c>
      <c r="O605" t="str">
        <f>feed!O1050</f>
        <v>Untapped</v>
      </c>
      <c r="P605" t="str">
        <f>feed!P1050</f>
        <v>None</v>
      </c>
      <c r="Q605" s="4">
        <f>IFERROR(LEFT(SUMPRODUCT(MID(0&amp;feed!R1050,LARGE(INDEX(ISNUMBER(--MID(feed!R1050,ROW($1:$6),1))*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ROW($1:$6),0),ROW($1:$6))+1,1)*10^ROW($1:$6)/10))-1)*1,TRIM(LEFT(SUMPRODUCT(MID(0&amp;feed!R1050,LARGE(INDEX(ISNUMBER(--MID(feed!R1050,ROW($1:$6),1))*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ROW($1:$6),0),ROW($1:$6))+1,1)*10^ROW($1:$6)/10))-1)))</f>
        <v>1940</v>
      </c>
      <c r="R605" s="5">
        <f>feed!V1050</f>
        <v>0</v>
      </c>
      <c r="S605" t="str">
        <f>feed!S1050</f>
        <v>http://blocgame.com/stats.php?id=63441</v>
      </c>
      <c r="T605" s="5" t="str">
        <f>feed!W1050</f>
        <v>Good</v>
      </c>
      <c r="U605" s="5" t="str">
        <f>feed!X1050</f>
        <v>2 Hundred Tons per month</v>
      </c>
      <c r="V605" s="5">
        <f>feed!Y1050</f>
        <v>0</v>
      </c>
    </row>
    <row r="606" spans="1:22" hidden="1" x14ac:dyDescent="0.25">
      <c r="A606" t="str">
        <f>feed!A1054</f>
        <v>someplace</v>
      </c>
      <c r="B606" t="str">
        <f>feed!B1054</f>
        <v>59ekim</v>
      </c>
      <c r="C606">
        <f>feed!K1054</f>
        <v>0</v>
      </c>
      <c r="D606">
        <f>SUMPRODUCT(MID(0&amp;feed!D1054,LARGE(INDEX(ISNUMBER(--MID(feed!D1054,ROW($1:$6),1))*
ROW($1:$6),0),ROW($1:$6))+1,1)*10^ROW($1:$6)/10)</f>
        <v>2</v>
      </c>
      <c r="E606">
        <f>SUMPRODUCT(MID(0&amp;feed!E1054,LARGE(INDEX(ISNUMBER(--MID(feed!E1054,ROW($1:$6),1))*
ROW($1:$6),0),ROW($1:$6))+1,1)*10^ROW($1:$6)/10)</f>
        <v>0</v>
      </c>
      <c r="F606" t="str">
        <f>feed!F1054</f>
        <v>Finest of the 19th century</v>
      </c>
      <c r="G606">
        <f>SUMPRODUCT(MID(0&amp;feed!G1054,LARGE(INDEX(ISNUMBER(--MID(feed!G1054,ROW($1:$6),1))*
ROW($1:$6),0),ROW($1:$6))+1,1)*10^ROW($1:$6)/10)</f>
        <v>0</v>
      </c>
      <c r="H606">
        <f>ROUNDDOWN(G606/4, 0)</f>
        <v>0</v>
      </c>
      <c r="I606" t="str">
        <f>feed!H1054</f>
        <v>Standard</v>
      </c>
      <c r="J606">
        <f>SUMPRODUCT(MID(0&amp;feed!I1054,LARGE(INDEX(ISNUMBER(--MID(feed!I1054,ROW($1:$20),1))*
ROW($1:$20),0),ROW($1:$20))+1,1)*10^ROW($1:$20)/10)</f>
        <v>47</v>
      </c>
      <c r="K606">
        <f>SUMPRODUCT(MID(0&amp;feed!L1054,LARGE(INDEX(ISNUMBER(--MID(feed!L1054,ROW($1:$6),1))*
ROW($1:$6),0),ROW($1:$6))+1,1)*10^ROW($1:$6)/10)</f>
        <v>326</v>
      </c>
      <c r="L606">
        <f>SUMPRODUCT(MID(0&amp;feed!T1054,LARGE(INDEX(ISNUMBER(--MID(feed!T1054,ROW($1:$6),1))*
ROW($1:$6),0),ROW($1:$6))+1,1)*10^ROW($1:$6)/10)</f>
        <v>0</v>
      </c>
      <c r="M606" t="str">
        <f>feed!N1054</f>
        <v>China</v>
      </c>
      <c r="N606">
        <f>SUMPRODUCT(MID(0&amp;feed!U1054,LARGE(INDEX(ISNUMBER(--MID(feed!U1054,ROW($1:$6),1))*
ROW($1:$6),0),ROW($1:$6))+1,1)*10^ROW($1:$6)/10)</f>
        <v>0</v>
      </c>
      <c r="O606" t="str">
        <f>feed!O1054</f>
        <v>Untapped</v>
      </c>
      <c r="P606" t="str">
        <f>feed!P1054</f>
        <v>None</v>
      </c>
      <c r="Q606" s="4">
        <f>IFERROR(LEFT(SUMPRODUCT(MID(0&amp;feed!R1054,LARGE(INDEX(ISNUMBER(--MID(feed!R1054,ROW($1:$6),1))*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ROW($1:$6),0),ROW($1:$6))+1,1)*10^ROW($1:$6)/10))-1)*1,TRIM(LEFT(SUMPRODUCT(MID(0&amp;feed!R1054,LARGE(INDEX(ISNUMBER(--MID(feed!R1054,ROW($1:$6),1))*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ROW($1:$6),0),ROW($1:$6))+1,1)*10^ROW($1:$6)/10))-1)))</f>
        <v>1940</v>
      </c>
      <c r="R606" s="5">
        <f>feed!V1054</f>
        <v>0</v>
      </c>
      <c r="S606" t="str">
        <f>feed!S1054</f>
        <v>http://blocgame.com/stats.php?id=63487</v>
      </c>
      <c r="T606" s="5" t="str">
        <f>feed!W1054</f>
        <v>Good</v>
      </c>
      <c r="U606" s="5" t="str">
        <f>feed!X1054</f>
        <v>2 Hundred Tons per month</v>
      </c>
      <c r="V606" s="5">
        <f>feed!Y1054</f>
        <v>0</v>
      </c>
    </row>
    <row r="607" spans="1:22" hidden="1" x14ac:dyDescent="0.25">
      <c r="A607" t="str">
        <f>feed!A1049</f>
        <v>Winter</v>
      </c>
      <c r="B607" t="str">
        <f>feed!B1049</f>
        <v>Winterchan</v>
      </c>
      <c r="C607">
        <f>feed!K1049</f>
        <v>0</v>
      </c>
      <c r="D607">
        <f>SUMPRODUCT(MID(0&amp;feed!D1049,LARGE(INDEX(ISNUMBER(--MID(feed!D1049,ROW($1:$6),1))*
ROW($1:$6),0),ROW($1:$6))+1,1)*10^ROW($1:$6)/10)</f>
        <v>3</v>
      </c>
      <c r="E607">
        <f>SUMPRODUCT(MID(0&amp;feed!E1049,LARGE(INDEX(ISNUMBER(--MID(feed!E1049,ROW($1:$6),1))*
ROW($1:$6),0),ROW($1:$6))+1,1)*10^ROW($1:$6)/10)</f>
        <v>0</v>
      </c>
      <c r="F607" t="str">
        <f>feed!F1049</f>
        <v>Finest of the 19th century</v>
      </c>
      <c r="G607">
        <f>SUMPRODUCT(MID(0&amp;feed!G1049,LARGE(INDEX(ISNUMBER(--MID(feed!G1049,ROW($1:$6),1))*
ROW($1:$6),0),ROW($1:$6))+1,1)*10^ROW($1:$6)/10)</f>
        <v>0</v>
      </c>
      <c r="H607">
        <f>ROUNDDOWN(G607/4, 0)</f>
        <v>0</v>
      </c>
      <c r="I607" t="str">
        <f>feed!H1049</f>
        <v>Standard</v>
      </c>
      <c r="J607">
        <f>SUMPRODUCT(MID(0&amp;feed!I1049,LARGE(INDEX(ISNUMBER(--MID(feed!I1049,ROW($1:$20),1))*
ROW($1:$20),0),ROW($1:$20))+1,1)*10^ROW($1:$20)/10)</f>
        <v>47</v>
      </c>
      <c r="K607">
        <f>SUMPRODUCT(MID(0&amp;feed!L1049,LARGE(INDEX(ISNUMBER(--MID(feed!L1049,ROW($1:$6),1))*
ROW($1:$6),0),ROW($1:$6))+1,1)*10^ROW($1:$6)/10)</f>
        <v>318</v>
      </c>
      <c r="L607">
        <f>SUMPRODUCT(MID(0&amp;feed!T1049,LARGE(INDEX(ISNUMBER(--MID(feed!T1049,ROW($1:$6),1))*
ROW($1:$6),0),ROW($1:$6))+1,1)*10^ROW($1:$6)/10)</f>
        <v>0</v>
      </c>
      <c r="M607" t="str">
        <f>feed!N1049</f>
        <v>Persia</v>
      </c>
      <c r="N607">
        <f>SUMPRODUCT(MID(0&amp;feed!U1049,LARGE(INDEX(ISNUMBER(--MID(feed!U1049,ROW($1:$6),1))*
ROW($1:$6),0),ROW($1:$6))+1,1)*10^ROW($1:$6)/10)</f>
        <v>0</v>
      </c>
      <c r="O607" t="str">
        <f>feed!O1049</f>
        <v>Untapped</v>
      </c>
      <c r="P607" t="str">
        <f>feed!P1049</f>
        <v>None</v>
      </c>
      <c r="Q607" s="4">
        <f>IFERROR(LEFT(SUMPRODUCT(MID(0&amp;feed!R1049,LARGE(INDEX(ISNUMBER(--MID(feed!R1049,ROW($1:$6),1))*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ROW($1:$6),0),ROW($1:$6))+1,1)*10^ROW($1:$6)/10))-1)*1,TRIM(LEFT(SUMPRODUCT(MID(0&amp;feed!R1049,LARGE(INDEX(ISNUMBER(--MID(feed!R1049,ROW($1:$6),1))*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ROW($1:$6),0),ROW($1:$6))+1,1)*10^ROW($1:$6)/10))-1)))</f>
        <v>1921</v>
      </c>
      <c r="R607" s="5">
        <f>feed!V1049</f>
        <v>0</v>
      </c>
      <c r="S607" t="str">
        <f>feed!S1049</f>
        <v>http://blocgame.com/stats.php?id=63434</v>
      </c>
      <c r="T607" s="5" t="str">
        <f>feed!W1049</f>
        <v>Good</v>
      </c>
      <c r="U607" s="5" t="str">
        <f>feed!X1049</f>
        <v>2 Hundred Tons per month</v>
      </c>
      <c r="V607" s="5">
        <f>feed!Y1049</f>
        <v>0</v>
      </c>
    </row>
    <row r="608" spans="1:22" x14ac:dyDescent="0.25">
      <c r="A608" t="str">
        <f>feed!A105</f>
        <v>Gubbins :3</v>
      </c>
      <c r="B608" t="str">
        <f>feed!B105</f>
        <v>Gubbins</v>
      </c>
      <c r="C608" t="str">
        <f>feed!K105</f>
        <v>The Order</v>
      </c>
      <c r="D608">
        <f>SUMPRODUCT(MID(0&amp;feed!D105,LARGE(INDEX(ISNUMBER(--MID(feed!D105,ROW($1:$6),1))*
ROW($1:$6),0),ROW($1:$6))+1,1)*10^ROW($1:$6)/10)</f>
        <v>39</v>
      </c>
      <c r="E608">
        <f>SUMPRODUCT(MID(0&amp;feed!E105,LARGE(INDEX(ISNUMBER(--MID(feed!E105,ROW($1:$6),1))*
ROW($1:$6),0),ROW($1:$6))+1,1)*10^ROW($1:$6)/10)</f>
        <v>0</v>
      </c>
      <c r="F608" t="str">
        <f>feed!F105</f>
        <v>Finest of the 19th century</v>
      </c>
      <c r="G608">
        <f>SUMPRODUCT(MID(0&amp;feed!G105,LARGE(INDEX(ISNUMBER(--MID(feed!G105,ROW($1:$6),1))*
ROW($1:$6),0),ROW($1:$6))+1,1)*10^ROW($1:$6)/10)</f>
        <v>0</v>
      </c>
      <c r="H608">
        <f>ROUNDDOWN(G608/4, 0)</f>
        <v>0</v>
      </c>
      <c r="I608" t="str">
        <f>feed!H105</f>
        <v>Standard</v>
      </c>
      <c r="J608">
        <f>SUMPRODUCT(MID(0&amp;feed!I105,LARGE(INDEX(ISNUMBER(--MID(feed!I105,ROW($1:$20),1))*
ROW($1:$20),0),ROW($1:$20))+1,1)*10^ROW($1:$20)/10)</f>
        <v>34</v>
      </c>
      <c r="K608">
        <f>SUMPRODUCT(MID(0&amp;feed!L105,LARGE(INDEX(ISNUMBER(--MID(feed!L105,ROW($1:$6),1))*
ROW($1:$6),0),ROW($1:$6))+1,1)*10^ROW($1:$6)/10)</f>
        <v>394</v>
      </c>
      <c r="L608">
        <f>SUMPRODUCT(MID(0&amp;feed!T105,LARGE(INDEX(ISNUMBER(--MID(feed!T105,ROW($1:$6),1))*
ROW($1:$6),0),ROW($1:$6))+1,1)*10^ROW($1:$6)/10)</f>
        <v>0</v>
      </c>
      <c r="M608" t="str">
        <f>feed!N105</f>
        <v>East Africa</v>
      </c>
      <c r="N608">
        <f>SUMPRODUCT(MID(0&amp;feed!U105,LARGE(INDEX(ISNUMBER(--MID(feed!U105,ROW($1:$6),1))*
ROW($1:$6),0),ROW($1:$6))+1,1)*10^ROW($1:$6)/10)</f>
        <v>0</v>
      </c>
      <c r="O608" t="str">
        <f>feed!O105</f>
        <v>Untapped</v>
      </c>
      <c r="P608" t="str">
        <f>feed!P105</f>
        <v>None</v>
      </c>
      <c r="Q608" s="4">
        <f>IFERROR(LEFT(SUMPRODUCT(MID(0&amp;feed!R105,LARGE(INDEX(ISNUMBER(--MID(feed!R105,ROW($1:$6),1))*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ROW($1:$6),0),ROW($1:$6))+1,1)*10^ROW($1:$6)/10))-1)*1,TRIM(LEFT(SUMPRODUCT(MID(0&amp;feed!R105,LARGE(INDEX(ISNUMBER(--MID(feed!R105,ROW($1:$6),1))*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ROW($1:$6),0),ROW($1:$6))+1,1)*10^ROW($1:$6)/10))-1)))</f>
        <v>2666</v>
      </c>
      <c r="R608" s="5">
        <f>feed!V105</f>
        <v>0</v>
      </c>
      <c r="S608" t="str">
        <f>feed!S105</f>
        <v>http://blocgame.com/stats.php?id=46500</v>
      </c>
      <c r="T608" s="5" t="str">
        <f>feed!W105</f>
        <v>Nice</v>
      </c>
      <c r="U608" s="5" t="str">
        <f>feed!X105</f>
        <v>26 Hundred Tons per month</v>
      </c>
      <c r="V608" s="5" t="str">
        <f>feed!Y105</f>
        <v>1 Mbbl per month</v>
      </c>
    </row>
    <row r="609" spans="1:22" hidden="1" x14ac:dyDescent="0.25">
      <c r="A609" t="str">
        <f>feed!A525</f>
        <v>Bunga Malaya</v>
      </c>
      <c r="B609" t="str">
        <f>feed!B525</f>
        <v>Tun Adam Z</v>
      </c>
      <c r="C609">
        <f>feed!K525</f>
        <v>0</v>
      </c>
      <c r="D609">
        <f>SUMPRODUCT(MID(0&amp;feed!D525,LARGE(INDEX(ISNUMBER(--MID(feed!D525,ROW($1:$6),1))*
ROW($1:$6),0),ROW($1:$6))+1,1)*10^ROW($1:$6)/10)</f>
        <v>15</v>
      </c>
      <c r="E609">
        <f>SUMPRODUCT(MID(0&amp;feed!E525,LARGE(INDEX(ISNUMBER(--MID(feed!E525,ROW($1:$6),1))*
ROW($1:$6),0),ROW($1:$6))+1,1)*10^ROW($1:$6)/10)</f>
        <v>0</v>
      </c>
      <c r="F609" t="str">
        <f>feed!F525</f>
        <v>Finest of the 19th century</v>
      </c>
      <c r="G609">
        <f>SUMPRODUCT(MID(0&amp;feed!G525,LARGE(INDEX(ISNUMBER(--MID(feed!G525,ROW($1:$6),1))*
ROW($1:$6),0),ROW($1:$6))+1,1)*10^ROW($1:$6)/10)</f>
        <v>0</v>
      </c>
      <c r="H609">
        <f>ROUNDDOWN(G609/4, 0)</f>
        <v>0</v>
      </c>
      <c r="I609" t="str">
        <f>feed!H525</f>
        <v>Elite</v>
      </c>
      <c r="J609">
        <f>SUMPRODUCT(MID(0&amp;feed!I525,LARGE(INDEX(ISNUMBER(--MID(feed!I525,ROW($1:$20),1))*
ROW($1:$20),0),ROW($1:$20))+1,1)*10^ROW($1:$20)/10)</f>
        <v>46</v>
      </c>
      <c r="K609">
        <f>SUMPRODUCT(MID(0&amp;feed!L525,LARGE(INDEX(ISNUMBER(--MID(feed!L525,ROW($1:$6),1))*
ROW($1:$6),0),ROW($1:$6))+1,1)*10^ROW($1:$6)/10)</f>
        <v>326</v>
      </c>
      <c r="L609">
        <f>SUMPRODUCT(MID(0&amp;feed!T525,LARGE(INDEX(ISNUMBER(--MID(feed!T525,ROW($1:$6),1))*
ROW($1:$6),0),ROW($1:$6))+1,1)*10^ROW($1:$6)/10)</f>
        <v>0</v>
      </c>
      <c r="M609" t="str">
        <f>feed!N525</f>
        <v>East Indies</v>
      </c>
      <c r="N609">
        <f>SUMPRODUCT(MID(0&amp;feed!U525,LARGE(INDEX(ISNUMBER(--MID(feed!U525,ROW($1:$6),1))*
ROW($1:$6),0),ROW($1:$6))+1,1)*10^ROW($1:$6)/10)</f>
        <v>0</v>
      </c>
      <c r="O609" t="str">
        <f>feed!O525</f>
        <v>Untapped</v>
      </c>
      <c r="P609" t="str">
        <f>feed!P525</f>
        <v>None</v>
      </c>
      <c r="Q609" s="4">
        <f>IFERROR(LEFT(SUMPRODUCT(MID(0&amp;feed!R525,LARGE(INDEX(ISNUMBER(--MID(feed!R525,ROW($1:$6),1))*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ROW($1:$6),0),ROW($1:$6))+1,1)*10^ROW($1:$6)/10))-1)*1,TRIM(LEFT(SUMPRODUCT(MID(0&amp;feed!R525,LARGE(INDEX(ISNUMBER(--MID(feed!R525,ROW($1:$6),1))*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ROW($1:$6),0),ROW($1:$6))+1,1)*10^ROW($1:$6)/10))-1)))</f>
        <v>2000</v>
      </c>
      <c r="R609" s="5">
        <f>feed!V525</f>
        <v>0</v>
      </c>
      <c r="S609" t="str">
        <f>feed!S525</f>
        <v>http://blocgame.com/stats.php?id=61824</v>
      </c>
      <c r="T609" s="5" t="str">
        <f>feed!W525</f>
        <v>Nice</v>
      </c>
      <c r="U609" s="5" t="str">
        <f>feed!X525</f>
        <v>2 Hundred Tons per month</v>
      </c>
      <c r="V609" s="5">
        <f>feed!Y525</f>
        <v>0</v>
      </c>
    </row>
    <row r="610" spans="1:22" hidden="1" x14ac:dyDescent="0.25">
      <c r="A610" t="str">
        <f>feed!A696</f>
        <v>Tony Terry</v>
      </c>
      <c r="B610" t="str">
        <f>feed!B696</f>
        <v>sonicBOOM</v>
      </c>
      <c r="C610">
        <f>feed!K696</f>
        <v>0</v>
      </c>
      <c r="D610">
        <f>SUMPRODUCT(MID(0&amp;feed!D696,LARGE(INDEX(ISNUMBER(--MID(feed!D696,ROW($1:$6),1))*
ROW($1:$6),0),ROW($1:$6))+1,1)*10^ROW($1:$6)/10)</f>
        <v>25</v>
      </c>
      <c r="E610">
        <f>SUMPRODUCT(MID(0&amp;feed!E696,LARGE(INDEX(ISNUMBER(--MID(feed!E696,ROW($1:$6),1))*
ROW($1:$6),0),ROW($1:$6))+1,1)*10^ROW($1:$6)/10)</f>
        <v>0</v>
      </c>
      <c r="F610" t="str">
        <f>feed!F696</f>
        <v>First World War surplus</v>
      </c>
      <c r="G610">
        <f>SUMPRODUCT(MID(0&amp;feed!G696,LARGE(INDEX(ISNUMBER(--MID(feed!G696,ROW($1:$6),1))*
ROW($1:$6),0),ROW($1:$6))+1,1)*10^ROW($1:$6)/10)</f>
        <v>0</v>
      </c>
      <c r="H610">
        <f>ROUNDDOWN(G610/4, 0)</f>
        <v>0</v>
      </c>
      <c r="I610" t="str">
        <f>feed!H696</f>
        <v>Elite</v>
      </c>
      <c r="J610">
        <f>SUMPRODUCT(MID(0&amp;feed!I696,LARGE(INDEX(ISNUMBER(--MID(feed!I696,ROW($1:$20),1))*
ROW($1:$20),0),ROW($1:$20))+1,1)*10^ROW($1:$20)/10)</f>
        <v>46</v>
      </c>
      <c r="K610">
        <f>SUMPRODUCT(MID(0&amp;feed!L696,LARGE(INDEX(ISNUMBER(--MID(feed!L696,ROW($1:$6),1))*
ROW($1:$6),0),ROW($1:$6))+1,1)*10^ROW($1:$6)/10)</f>
        <v>320</v>
      </c>
      <c r="L610">
        <f>SUMPRODUCT(MID(0&amp;feed!T696,LARGE(INDEX(ISNUMBER(--MID(feed!T696,ROW($1:$6),1))*
ROW($1:$6),0),ROW($1:$6))+1,1)*10^ROW($1:$6)/10)</f>
        <v>0</v>
      </c>
      <c r="M610" t="str">
        <f>feed!N696</f>
        <v>Indochina</v>
      </c>
      <c r="N610">
        <f>SUMPRODUCT(MID(0&amp;feed!U696,LARGE(INDEX(ISNUMBER(--MID(feed!U696,ROW($1:$6),1))*
ROW($1:$6),0),ROW($1:$6))+1,1)*10^ROW($1:$6)/10)</f>
        <v>0</v>
      </c>
      <c r="O610" t="str">
        <f>feed!O696</f>
        <v>Untapped</v>
      </c>
      <c r="P610" t="str">
        <f>feed!P696</f>
        <v>None</v>
      </c>
      <c r="Q610" s="4">
        <f>IFERROR(LEFT(SUMPRODUCT(MID(0&amp;feed!R696,LARGE(INDEX(ISNUMBER(--MID(feed!R696,ROW($1:$6),1))*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ROW($1:$6),0),ROW($1:$6))+1,1)*10^ROW($1:$6)/10))-1)*1,TRIM(LEFT(SUMPRODUCT(MID(0&amp;feed!R696,LARGE(INDEX(ISNUMBER(--MID(feed!R696,ROW($1:$6),1))*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ROW($1:$6),0),ROW($1:$6))+1,1)*10^ROW($1:$6)/10))-1)))</f>
        <v>2000</v>
      </c>
      <c r="R610" s="5">
        <f>feed!V696</f>
        <v>0</v>
      </c>
      <c r="S610" t="str">
        <f>feed!S696</f>
        <v>http://blocgame.com/stats.php?id=60944</v>
      </c>
      <c r="T610" s="5" t="str">
        <f>feed!W696</f>
        <v>Angelic</v>
      </c>
      <c r="U610" s="5" t="str">
        <f>feed!X696</f>
        <v>2 Hundred Tons per month</v>
      </c>
      <c r="V610" s="5">
        <f>feed!Y696</f>
        <v>0</v>
      </c>
    </row>
    <row r="611" spans="1:22" hidden="1" x14ac:dyDescent="0.25">
      <c r="A611" t="str">
        <f>feed!A1210</f>
        <v>Bushland</v>
      </c>
      <c r="B611" t="str">
        <f>feed!B1210</f>
        <v>President of the DPRB</v>
      </c>
      <c r="C611">
        <f>feed!K1210</f>
        <v>0</v>
      </c>
      <c r="D611">
        <f>SUMPRODUCT(MID(0&amp;feed!D1210,LARGE(INDEX(ISNUMBER(--MID(feed!D1210,ROW($1:$6),1))*
ROW($1:$6),0),ROW($1:$6))+1,1)*10^ROW($1:$6)/10)</f>
        <v>25</v>
      </c>
      <c r="E611">
        <f>SUMPRODUCT(MID(0&amp;feed!E1210,LARGE(INDEX(ISNUMBER(--MID(feed!E1210,ROW($1:$6),1))*
ROW($1:$6),0),ROW($1:$6))+1,1)*10^ROW($1:$6)/10)</f>
        <v>0</v>
      </c>
      <c r="F611" t="str">
        <f>feed!F1210</f>
        <v>First World War surplus</v>
      </c>
      <c r="G611">
        <f>SUMPRODUCT(MID(0&amp;feed!G1210,LARGE(INDEX(ISNUMBER(--MID(feed!G1210,ROW($1:$6),1))*
ROW($1:$6),0),ROW($1:$6))+1,1)*10^ROW($1:$6)/10)</f>
        <v>0</v>
      </c>
      <c r="H611">
        <f>ROUNDDOWN(G611/4, 0)</f>
        <v>0</v>
      </c>
      <c r="I611" t="str">
        <f>feed!H1210</f>
        <v>Elite</v>
      </c>
      <c r="J611">
        <f>SUMPRODUCT(MID(0&amp;feed!I1210,LARGE(INDEX(ISNUMBER(--MID(feed!I1210,ROW($1:$20),1))*
ROW($1:$20),0),ROW($1:$20))+1,1)*10^ROW($1:$20)/10)</f>
        <v>46</v>
      </c>
      <c r="K611">
        <f>SUMPRODUCT(MID(0&amp;feed!L1210,LARGE(INDEX(ISNUMBER(--MID(feed!L1210,ROW($1:$6),1))*
ROW($1:$6),0),ROW($1:$6))+1,1)*10^ROW($1:$6)/10)</f>
        <v>320</v>
      </c>
      <c r="L611">
        <f>SUMPRODUCT(MID(0&amp;feed!T1210,LARGE(INDEX(ISNUMBER(--MID(feed!T1210,ROW($1:$6),1))*
ROW($1:$6),0),ROW($1:$6))+1,1)*10^ROW($1:$6)/10)</f>
        <v>0</v>
      </c>
      <c r="M611" t="str">
        <f>feed!N1210</f>
        <v>Southern Africa</v>
      </c>
      <c r="N611">
        <f>SUMPRODUCT(MID(0&amp;feed!U1210,LARGE(INDEX(ISNUMBER(--MID(feed!U1210,ROW($1:$6),1))*
ROW($1:$6),0),ROW($1:$6))+1,1)*10^ROW($1:$6)/10)</f>
        <v>0</v>
      </c>
      <c r="O611" t="str">
        <f>feed!O1210</f>
        <v>Untapped</v>
      </c>
      <c r="P611" t="str">
        <f>feed!P1210</f>
        <v>None</v>
      </c>
      <c r="Q611" s="4">
        <f>IFERROR(LEFT(SUMPRODUCT(MID(0&amp;feed!R1210,LARGE(INDEX(ISNUMBER(--MID(feed!R1210,ROW($1:$6),1))*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ROW($1:$6),0),ROW($1:$6))+1,1)*10^ROW($1:$6)/10))-1)*1,TRIM(LEFT(SUMPRODUCT(MID(0&amp;feed!R1210,LARGE(INDEX(ISNUMBER(--MID(feed!R1210,ROW($1:$6),1))*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ROW($1:$6),0),ROW($1:$6))+1,1)*10^ROW($1:$6)/10))-1)))</f>
        <v>2000</v>
      </c>
      <c r="R611" s="5">
        <f>feed!V1210</f>
        <v>0</v>
      </c>
      <c r="S611" t="str">
        <f>feed!S1210</f>
        <v>http://blocgame.com/stats.php?id=63506</v>
      </c>
      <c r="T611" s="5" t="str">
        <f>feed!W1210</f>
        <v>Good</v>
      </c>
      <c r="U611" s="5" t="str">
        <f>feed!X1210</f>
        <v>2 Hundred Tons per month</v>
      </c>
      <c r="V611" s="5">
        <f>feed!Y1210</f>
        <v>0</v>
      </c>
    </row>
    <row r="612" spans="1:22" hidden="1" x14ac:dyDescent="0.25">
      <c r="A612" t="str">
        <f>feed!A1218</f>
        <v>Tyndale</v>
      </c>
      <c r="B612" t="str">
        <f>feed!B1218</f>
        <v>Hastings</v>
      </c>
      <c r="C612">
        <f>feed!K1218</f>
        <v>0</v>
      </c>
      <c r="D612">
        <f>SUMPRODUCT(MID(0&amp;feed!D1218,LARGE(INDEX(ISNUMBER(--MID(feed!D1218,ROW($1:$6),1))*
ROW($1:$6),0),ROW($1:$6))+1,1)*10^ROW($1:$6)/10)</f>
        <v>20</v>
      </c>
      <c r="E612">
        <f>SUMPRODUCT(MID(0&amp;feed!E1218,LARGE(INDEX(ISNUMBER(--MID(feed!E1218,ROW($1:$6),1))*
ROW($1:$6),0),ROW($1:$6))+1,1)*10^ROW($1:$6)/10)</f>
        <v>0</v>
      </c>
      <c r="F612" t="str">
        <f>feed!F1218</f>
        <v>Finest of the 19th century</v>
      </c>
      <c r="G612">
        <f>SUMPRODUCT(MID(0&amp;feed!G1218,LARGE(INDEX(ISNUMBER(--MID(feed!G1218,ROW($1:$6),1))*
ROW($1:$6),0),ROW($1:$6))+1,1)*10^ROW($1:$6)/10)</f>
        <v>0</v>
      </c>
      <c r="H612">
        <f>ROUNDDOWN(G612/4, 0)</f>
        <v>0</v>
      </c>
      <c r="I612" t="str">
        <f>feed!H1218</f>
        <v>Standard</v>
      </c>
      <c r="J612">
        <f>SUMPRODUCT(MID(0&amp;feed!I1218,LARGE(INDEX(ISNUMBER(--MID(feed!I1218,ROW($1:$20),1))*
ROW($1:$20),0),ROW($1:$20))+1,1)*10^ROW($1:$20)/10)</f>
        <v>46</v>
      </c>
      <c r="K612">
        <f>SUMPRODUCT(MID(0&amp;feed!L1218,LARGE(INDEX(ISNUMBER(--MID(feed!L1218,ROW($1:$6),1))*
ROW($1:$6),0),ROW($1:$6))+1,1)*10^ROW($1:$6)/10)</f>
        <v>320</v>
      </c>
      <c r="L612">
        <f>SUMPRODUCT(MID(0&amp;feed!T1218,LARGE(INDEX(ISNUMBER(--MID(feed!T1218,ROW($1:$6),1))*
ROW($1:$6),0),ROW($1:$6))+1,1)*10^ROW($1:$6)/10)</f>
        <v>0</v>
      </c>
      <c r="M612" t="str">
        <f>feed!N1218</f>
        <v>Congo</v>
      </c>
      <c r="N612">
        <f>SUMPRODUCT(MID(0&amp;feed!U1218,LARGE(INDEX(ISNUMBER(--MID(feed!U1218,ROW($1:$6),1))*
ROW($1:$6),0),ROW($1:$6))+1,1)*10^ROW($1:$6)/10)</f>
        <v>0</v>
      </c>
      <c r="O612" t="str">
        <f>feed!O1218</f>
        <v>Untapped</v>
      </c>
      <c r="P612" t="str">
        <f>feed!P1218</f>
        <v>None</v>
      </c>
      <c r="Q612" s="4">
        <f>IFERROR(LEFT(SUMPRODUCT(MID(0&amp;feed!R1218,LARGE(INDEX(ISNUMBER(--MID(feed!R1218,ROW($1:$6),1))*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ROW($1:$6),0),ROW($1:$6))+1,1)*10^ROW($1:$6)/10))-1)*1,TRIM(LEFT(SUMPRODUCT(MID(0&amp;feed!R1218,LARGE(INDEX(ISNUMBER(--MID(feed!R1218,ROW($1:$6),1))*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ROW($1:$6),0),ROW($1:$6))+1,1)*10^ROW($1:$6)/10))-1)))</f>
        <v>2000</v>
      </c>
      <c r="R612" s="5">
        <f>feed!V1218</f>
        <v>0</v>
      </c>
      <c r="S612" t="str">
        <f>feed!S1218</f>
        <v>http://blocgame.com/stats.php?id=63519</v>
      </c>
      <c r="T612" s="5" t="str">
        <f>feed!W1218</f>
        <v>Good</v>
      </c>
      <c r="U612" s="5" t="str">
        <f>feed!X1218</f>
        <v>2 Hundred Tons per month</v>
      </c>
      <c r="V612" s="5">
        <f>feed!Y1218</f>
        <v>0</v>
      </c>
    </row>
    <row r="613" spans="1:22" hidden="1" x14ac:dyDescent="0.25">
      <c r="A613" t="str">
        <f>feed!A1219</f>
        <v>Keku</v>
      </c>
      <c r="B613" t="str">
        <f>feed!B1219</f>
        <v>Sevirak</v>
      </c>
      <c r="C613">
        <f>feed!K1219</f>
        <v>0</v>
      </c>
      <c r="D613">
        <f>SUMPRODUCT(MID(0&amp;feed!D1219,LARGE(INDEX(ISNUMBER(--MID(feed!D1219,ROW($1:$6),1))*
ROW($1:$6),0),ROW($1:$6))+1,1)*10^ROW($1:$6)/10)</f>
        <v>20</v>
      </c>
      <c r="E613">
        <f>SUMPRODUCT(MID(0&amp;feed!E1219,LARGE(INDEX(ISNUMBER(--MID(feed!E1219,ROW($1:$6),1))*
ROW($1:$6),0),ROW($1:$6))+1,1)*10^ROW($1:$6)/10)</f>
        <v>0</v>
      </c>
      <c r="F613" t="str">
        <f>feed!F1219</f>
        <v>Finest of the 19th century</v>
      </c>
      <c r="G613">
        <f>SUMPRODUCT(MID(0&amp;feed!G1219,LARGE(INDEX(ISNUMBER(--MID(feed!G1219,ROW($1:$6),1))*
ROW($1:$6),0),ROW($1:$6))+1,1)*10^ROW($1:$6)/10)</f>
        <v>0</v>
      </c>
      <c r="H613">
        <f>ROUNDDOWN(G613/4, 0)</f>
        <v>0</v>
      </c>
      <c r="I613" t="str">
        <f>feed!H1219</f>
        <v>Standard</v>
      </c>
      <c r="J613">
        <f>SUMPRODUCT(MID(0&amp;feed!I1219,LARGE(INDEX(ISNUMBER(--MID(feed!I1219,ROW($1:$20),1))*
ROW($1:$20),0),ROW($1:$20))+1,1)*10^ROW($1:$20)/10)</f>
        <v>46</v>
      </c>
      <c r="K613">
        <f>SUMPRODUCT(MID(0&amp;feed!L1219,LARGE(INDEX(ISNUMBER(--MID(feed!L1219,ROW($1:$6),1))*
ROW($1:$6),0),ROW($1:$6))+1,1)*10^ROW($1:$6)/10)</f>
        <v>320</v>
      </c>
      <c r="L613">
        <f>SUMPRODUCT(MID(0&amp;feed!T1219,LARGE(INDEX(ISNUMBER(--MID(feed!T1219,ROW($1:$6),1))*
ROW($1:$6),0),ROW($1:$6))+1,1)*10^ROW($1:$6)/10)</f>
        <v>0</v>
      </c>
      <c r="M613" t="str">
        <f>feed!N1219</f>
        <v>East Indies</v>
      </c>
      <c r="N613">
        <f>SUMPRODUCT(MID(0&amp;feed!U1219,LARGE(INDEX(ISNUMBER(--MID(feed!U1219,ROW($1:$6),1))*
ROW($1:$6),0),ROW($1:$6))+1,1)*10^ROW($1:$6)/10)</f>
        <v>0</v>
      </c>
      <c r="O613" t="str">
        <f>feed!O1219</f>
        <v>Untapped</v>
      </c>
      <c r="P613" t="str">
        <f>feed!P1219</f>
        <v>None</v>
      </c>
      <c r="Q613" s="4">
        <f>IFERROR(LEFT(SUMPRODUCT(MID(0&amp;feed!R1219,LARGE(INDEX(ISNUMBER(--MID(feed!R1219,ROW($1:$6),1))*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ROW($1:$6),0),ROW($1:$6))+1,1)*10^ROW($1:$6)/10))-1)*1,TRIM(LEFT(SUMPRODUCT(MID(0&amp;feed!R1219,LARGE(INDEX(ISNUMBER(--MID(feed!R1219,ROW($1:$6),1))*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ROW($1:$6),0),ROW($1:$6))+1,1)*10^ROW($1:$6)/10))-1)))</f>
        <v>2000</v>
      </c>
      <c r="R613" s="5">
        <f>feed!V1219</f>
        <v>0</v>
      </c>
      <c r="S613" t="str">
        <f>feed!S1219</f>
        <v>http://blocgame.com/stats.php?id=63520</v>
      </c>
      <c r="T613" s="5" t="str">
        <f>feed!W1219</f>
        <v>Good</v>
      </c>
      <c r="U613" s="5" t="str">
        <f>feed!X1219</f>
        <v>2 Hundred Tons per month</v>
      </c>
      <c r="V613" s="5">
        <f>feed!Y1219</f>
        <v>0</v>
      </c>
    </row>
    <row r="614" spans="1:22" hidden="1" x14ac:dyDescent="0.25">
      <c r="A614" t="str">
        <f>feed!A1221</f>
        <v>Rudnium</v>
      </c>
      <c r="B614" t="str">
        <f>feed!B1221</f>
        <v>Ivllivs Rvdnicae</v>
      </c>
      <c r="C614">
        <f>feed!K1221</f>
        <v>0</v>
      </c>
      <c r="D614">
        <f>SUMPRODUCT(MID(0&amp;feed!D1221,LARGE(INDEX(ISNUMBER(--MID(feed!D1221,ROW($1:$6),1))*
ROW($1:$6),0),ROW($1:$6))+1,1)*10^ROW($1:$6)/10)</f>
        <v>25</v>
      </c>
      <c r="E614">
        <f>SUMPRODUCT(MID(0&amp;feed!E1221,LARGE(INDEX(ISNUMBER(--MID(feed!E1221,ROW($1:$6),1))*
ROW($1:$6),0),ROW($1:$6))+1,1)*10^ROW($1:$6)/10)</f>
        <v>0</v>
      </c>
      <c r="F614" t="str">
        <f>feed!F1221</f>
        <v>First World War surplus</v>
      </c>
      <c r="G614">
        <f>SUMPRODUCT(MID(0&amp;feed!G1221,LARGE(INDEX(ISNUMBER(--MID(feed!G1221,ROW($1:$6),1))*
ROW($1:$6),0),ROW($1:$6))+1,1)*10^ROW($1:$6)/10)</f>
        <v>0</v>
      </c>
      <c r="H614">
        <f>ROUNDDOWN(G614/4, 0)</f>
        <v>0</v>
      </c>
      <c r="I614" t="str">
        <f>feed!H1221</f>
        <v>Elite</v>
      </c>
      <c r="J614">
        <f>SUMPRODUCT(MID(0&amp;feed!I1221,LARGE(INDEX(ISNUMBER(--MID(feed!I1221,ROW($1:$20),1))*
ROW($1:$20),0),ROW($1:$20))+1,1)*10^ROW($1:$20)/10)</f>
        <v>46</v>
      </c>
      <c r="K614">
        <f>SUMPRODUCT(MID(0&amp;feed!L1221,LARGE(INDEX(ISNUMBER(--MID(feed!L1221,ROW($1:$6),1))*
ROW($1:$6),0),ROW($1:$6))+1,1)*10^ROW($1:$6)/10)</f>
        <v>320</v>
      </c>
      <c r="L614">
        <f>SUMPRODUCT(MID(0&amp;feed!T1221,LARGE(INDEX(ISNUMBER(--MID(feed!T1221,ROW($1:$6),1))*
ROW($1:$6),0),ROW($1:$6))+1,1)*10^ROW($1:$6)/10)</f>
        <v>0</v>
      </c>
      <c r="M614" t="str">
        <f>feed!N1221</f>
        <v>Atlas</v>
      </c>
      <c r="N614">
        <f>SUMPRODUCT(MID(0&amp;feed!U1221,LARGE(INDEX(ISNUMBER(--MID(feed!U1221,ROW($1:$6),1))*
ROW($1:$6),0),ROW($1:$6))+1,1)*10^ROW($1:$6)/10)</f>
        <v>0</v>
      </c>
      <c r="O614" t="str">
        <f>feed!O1221</f>
        <v>Untapped</v>
      </c>
      <c r="P614" t="str">
        <f>feed!P1221</f>
        <v>None</v>
      </c>
      <c r="Q614" s="4">
        <f>IFERROR(LEFT(SUMPRODUCT(MID(0&amp;feed!R1221,LARGE(INDEX(ISNUMBER(--MID(feed!R1221,ROW($1:$6),1))*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ROW($1:$6),0),ROW($1:$6))+1,1)*10^ROW($1:$6)/10))-1)*1,TRIM(LEFT(SUMPRODUCT(MID(0&amp;feed!R1221,LARGE(INDEX(ISNUMBER(--MID(feed!R1221,ROW($1:$6),1))*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ROW($1:$6),0),ROW($1:$6))+1,1)*10^ROW($1:$6)/10))-1)))</f>
        <v>2000</v>
      </c>
      <c r="R614" s="5">
        <f>feed!V1221</f>
        <v>0</v>
      </c>
      <c r="S614" t="str">
        <f>feed!S1221</f>
        <v>http://blocgame.com/stats.php?id=63528</v>
      </c>
      <c r="T614" s="5" t="str">
        <f>feed!W1221</f>
        <v>Good</v>
      </c>
      <c r="U614" s="5" t="str">
        <f>feed!X1221</f>
        <v>2 Hundred Tons per month</v>
      </c>
      <c r="V614" s="5">
        <f>feed!Y1221</f>
        <v>0</v>
      </c>
    </row>
    <row r="615" spans="1:22" hidden="1" x14ac:dyDescent="0.25">
      <c r="A615" t="str">
        <f>feed!A1222</f>
        <v>rodas</v>
      </c>
      <c r="B615" t="str">
        <f>feed!B1222</f>
        <v>rodas</v>
      </c>
      <c r="C615">
        <f>feed!K1222</f>
        <v>0</v>
      </c>
      <c r="D615">
        <f>SUMPRODUCT(MID(0&amp;feed!D1222,LARGE(INDEX(ISNUMBER(--MID(feed!D1222,ROW($1:$6),1))*
ROW($1:$6),0),ROW($1:$6))+1,1)*10^ROW($1:$6)/10)</f>
        <v>20</v>
      </c>
      <c r="E615">
        <f>SUMPRODUCT(MID(0&amp;feed!E1222,LARGE(INDEX(ISNUMBER(--MID(feed!E1222,ROW($1:$6),1))*
ROW($1:$6),0),ROW($1:$6))+1,1)*10^ROW($1:$6)/10)</f>
        <v>0</v>
      </c>
      <c r="F615" t="str">
        <f>feed!F1222</f>
        <v>Finest of the 19th century</v>
      </c>
      <c r="G615">
        <f>SUMPRODUCT(MID(0&amp;feed!G1222,LARGE(INDEX(ISNUMBER(--MID(feed!G1222,ROW($1:$6),1))*
ROW($1:$6),0),ROW($1:$6))+1,1)*10^ROW($1:$6)/10)</f>
        <v>0</v>
      </c>
      <c r="H615">
        <f>ROUNDDOWN(G615/4, 0)</f>
        <v>0</v>
      </c>
      <c r="I615" t="str">
        <f>feed!H1222</f>
        <v>Standard</v>
      </c>
      <c r="J615">
        <f>SUMPRODUCT(MID(0&amp;feed!I1222,LARGE(INDEX(ISNUMBER(--MID(feed!I1222,ROW($1:$20),1))*
ROW($1:$20),0),ROW($1:$20))+1,1)*10^ROW($1:$20)/10)</f>
        <v>46</v>
      </c>
      <c r="K615">
        <f>SUMPRODUCT(MID(0&amp;feed!L1222,LARGE(INDEX(ISNUMBER(--MID(feed!L1222,ROW($1:$6),1))*
ROW($1:$6),0),ROW($1:$6))+1,1)*10^ROW($1:$6)/10)</f>
        <v>320</v>
      </c>
      <c r="L615">
        <f>SUMPRODUCT(MID(0&amp;feed!T1222,LARGE(INDEX(ISNUMBER(--MID(feed!T1222,ROW($1:$6),1))*
ROW($1:$6),0),ROW($1:$6))+1,1)*10^ROW($1:$6)/10)</f>
        <v>0</v>
      </c>
      <c r="M615" t="str">
        <f>feed!N1222</f>
        <v>Egypt</v>
      </c>
      <c r="N615">
        <f>SUMPRODUCT(MID(0&amp;feed!U1222,LARGE(INDEX(ISNUMBER(--MID(feed!U1222,ROW($1:$6),1))*
ROW($1:$6),0),ROW($1:$6))+1,1)*10^ROW($1:$6)/10)</f>
        <v>0</v>
      </c>
      <c r="O615" t="str">
        <f>feed!O1222</f>
        <v>Untapped</v>
      </c>
      <c r="P615" t="str">
        <f>feed!P1222</f>
        <v>None</v>
      </c>
      <c r="Q615" s="4">
        <f>IFERROR(LEFT(SUMPRODUCT(MID(0&amp;feed!R1222,LARGE(INDEX(ISNUMBER(--MID(feed!R1222,ROW($1:$6),1))*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ROW($1:$6),0),ROW($1:$6))+1,1)*10^ROW($1:$6)/10))-1)*1,TRIM(LEFT(SUMPRODUCT(MID(0&amp;feed!R1222,LARGE(INDEX(ISNUMBER(--MID(feed!R1222,ROW($1:$6),1))*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ROW($1:$6),0),ROW($1:$6))+1,1)*10^ROW($1:$6)/10))-1)))</f>
        <v>2000</v>
      </c>
      <c r="R615" s="5">
        <f>feed!V1222</f>
        <v>0</v>
      </c>
      <c r="S615" t="str">
        <f>feed!S1222</f>
        <v>http://blocgame.com/stats.php?id=63529</v>
      </c>
      <c r="T615" s="5" t="str">
        <f>feed!W1222</f>
        <v>Good</v>
      </c>
      <c r="U615" s="5" t="str">
        <f>feed!X1222</f>
        <v>2 Hundred Tons per month</v>
      </c>
      <c r="V615" s="5">
        <f>feed!Y1222</f>
        <v>0</v>
      </c>
    </row>
    <row r="616" spans="1:22" hidden="1" x14ac:dyDescent="0.25">
      <c r="A616" t="str">
        <f>feed!A1223</f>
        <v>Dorsia</v>
      </c>
      <c r="B616" t="str">
        <f>feed!B1223</f>
        <v>Patrick Bateman</v>
      </c>
      <c r="C616">
        <f>feed!K1223</f>
        <v>0</v>
      </c>
      <c r="D616">
        <f>SUMPRODUCT(MID(0&amp;feed!D1223,LARGE(INDEX(ISNUMBER(--MID(feed!D1223,ROW($1:$6),1))*
ROW($1:$6),0),ROW($1:$6))+1,1)*10^ROW($1:$6)/10)</f>
        <v>20</v>
      </c>
      <c r="E616">
        <f>SUMPRODUCT(MID(0&amp;feed!E1223,LARGE(INDEX(ISNUMBER(--MID(feed!E1223,ROW($1:$6),1))*
ROW($1:$6),0),ROW($1:$6))+1,1)*10^ROW($1:$6)/10)</f>
        <v>0</v>
      </c>
      <c r="F616" t="str">
        <f>feed!F1223</f>
        <v>Finest of the 19th century</v>
      </c>
      <c r="G616">
        <f>SUMPRODUCT(MID(0&amp;feed!G1223,LARGE(INDEX(ISNUMBER(--MID(feed!G1223,ROW($1:$6),1))*
ROW($1:$6),0),ROW($1:$6))+1,1)*10^ROW($1:$6)/10)</f>
        <v>0</v>
      </c>
      <c r="H616">
        <f>ROUNDDOWN(G616/4, 0)</f>
        <v>0</v>
      </c>
      <c r="I616" t="str">
        <f>feed!H1223</f>
        <v>Standard</v>
      </c>
      <c r="J616">
        <f>SUMPRODUCT(MID(0&amp;feed!I1223,LARGE(INDEX(ISNUMBER(--MID(feed!I1223,ROW($1:$20),1))*
ROW($1:$20),0),ROW($1:$20))+1,1)*10^ROW($1:$20)/10)</f>
        <v>46</v>
      </c>
      <c r="K616">
        <f>SUMPRODUCT(MID(0&amp;feed!L1223,LARGE(INDEX(ISNUMBER(--MID(feed!L1223,ROW($1:$6),1))*
ROW($1:$6),0),ROW($1:$6))+1,1)*10^ROW($1:$6)/10)</f>
        <v>320</v>
      </c>
      <c r="L616">
        <f>SUMPRODUCT(MID(0&amp;feed!T1223,LARGE(INDEX(ISNUMBER(--MID(feed!T1223,ROW($1:$6),1))*
ROW($1:$6),0),ROW($1:$6))+1,1)*10^ROW($1:$6)/10)</f>
        <v>0</v>
      </c>
      <c r="M616" t="str">
        <f>feed!N1223</f>
        <v>Atlas</v>
      </c>
      <c r="N616">
        <f>SUMPRODUCT(MID(0&amp;feed!U1223,LARGE(INDEX(ISNUMBER(--MID(feed!U1223,ROW($1:$6),1))*
ROW($1:$6),0),ROW($1:$6))+1,1)*10^ROW($1:$6)/10)</f>
        <v>0</v>
      </c>
      <c r="O616" t="str">
        <f>feed!O1223</f>
        <v>Untapped</v>
      </c>
      <c r="P616" t="str">
        <f>feed!P1223</f>
        <v>None</v>
      </c>
      <c r="Q616" s="4">
        <f>IFERROR(LEFT(SUMPRODUCT(MID(0&amp;feed!R1223,LARGE(INDEX(ISNUMBER(--MID(feed!R1223,ROW($1:$6),1))*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ROW($1:$6),0),ROW($1:$6))+1,1)*10^ROW($1:$6)/10))-1)*1,TRIM(LEFT(SUMPRODUCT(MID(0&amp;feed!R1223,LARGE(INDEX(ISNUMBER(--MID(feed!R1223,ROW($1:$6),1))*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ROW($1:$6),0),ROW($1:$6))+1,1)*10^ROW($1:$6)/10))-1)))</f>
        <v>2000</v>
      </c>
      <c r="R616" s="5">
        <f>feed!V1223</f>
        <v>0</v>
      </c>
      <c r="S616" t="str">
        <f>feed!S1223</f>
        <v>http://blocgame.com/stats.php?id=63534</v>
      </c>
      <c r="T616" s="5" t="str">
        <f>feed!W1223</f>
        <v>Good</v>
      </c>
      <c r="U616" s="5" t="str">
        <f>feed!X1223</f>
        <v>2 Hundred Tons per month</v>
      </c>
      <c r="V616" s="5">
        <f>feed!Y1223</f>
        <v>0</v>
      </c>
    </row>
    <row r="617" spans="1:22" hidden="1" x14ac:dyDescent="0.25">
      <c r="A617" t="str">
        <f>feed!A1375</f>
        <v>UzFuckIstan</v>
      </c>
      <c r="B617" t="str">
        <f>feed!B1375</f>
        <v>JoeMama</v>
      </c>
      <c r="C617">
        <f>feed!K1375</f>
        <v>0</v>
      </c>
      <c r="D617">
        <f>SUMPRODUCT(MID(0&amp;feed!D1375,LARGE(INDEX(ISNUMBER(--MID(feed!D1375,ROW($1:$6),1))*
ROW($1:$6),0),ROW($1:$6))+1,1)*10^ROW($1:$6)/10)</f>
        <v>20</v>
      </c>
      <c r="E617">
        <f>SUMPRODUCT(MID(0&amp;feed!E1375,LARGE(INDEX(ISNUMBER(--MID(feed!E1375,ROW($1:$6),1))*
ROW($1:$6),0),ROW($1:$6))+1,1)*10^ROW($1:$6)/10)</f>
        <v>0</v>
      </c>
      <c r="F617" t="str">
        <f>feed!F1375</f>
        <v>Finest of the 19th century</v>
      </c>
      <c r="G617">
        <f>SUMPRODUCT(MID(0&amp;feed!G1375,LARGE(INDEX(ISNUMBER(--MID(feed!G1375,ROW($1:$6),1))*
ROW($1:$6),0),ROW($1:$6))+1,1)*10^ROW($1:$6)/10)</f>
        <v>0</v>
      </c>
      <c r="H617">
        <f>ROUNDDOWN(G617/4, 0)</f>
        <v>0</v>
      </c>
      <c r="I617" t="str">
        <f>feed!H1375</f>
        <v>Standard</v>
      </c>
      <c r="J617">
        <f>SUMPRODUCT(MID(0&amp;feed!I1375,LARGE(INDEX(ISNUMBER(--MID(feed!I1375,ROW($1:$20),1))*
ROW($1:$20),0),ROW($1:$20))+1,1)*10^ROW($1:$20)/10)</f>
        <v>46</v>
      </c>
      <c r="K617">
        <f>SUMPRODUCT(MID(0&amp;feed!L1375,LARGE(INDEX(ISNUMBER(--MID(feed!L1375,ROW($1:$6),1))*
ROW($1:$6),0),ROW($1:$6))+1,1)*10^ROW($1:$6)/10)</f>
        <v>311</v>
      </c>
      <c r="L617">
        <f>SUMPRODUCT(MID(0&amp;feed!T1375,LARGE(INDEX(ISNUMBER(--MID(feed!T1375,ROW($1:$6),1))*
ROW($1:$6),0),ROW($1:$6))+1,1)*10^ROW($1:$6)/10)</f>
        <v>0</v>
      </c>
      <c r="M617" t="str">
        <f>feed!N1375</f>
        <v>Caribbean</v>
      </c>
      <c r="N617">
        <f>SUMPRODUCT(MID(0&amp;feed!U1375,LARGE(INDEX(ISNUMBER(--MID(feed!U1375,ROW($1:$6),1))*
ROW($1:$6),0),ROW($1:$6))+1,1)*10^ROW($1:$6)/10)</f>
        <v>0</v>
      </c>
      <c r="O617" t="str">
        <f>feed!O1375</f>
        <v>Untapped</v>
      </c>
      <c r="P617" t="str">
        <f>feed!P1375</f>
        <v>None</v>
      </c>
      <c r="Q617" s="4">
        <f>IFERROR(LEFT(SUMPRODUCT(MID(0&amp;feed!R1375,LARGE(INDEX(ISNUMBER(--MID(feed!R1375,ROW($1:$6),1))*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ROW($1:$6),0),ROW($1:$6))+1,1)*10^ROW($1:$6)/10))-1)*1,TRIM(LEFT(SUMPRODUCT(MID(0&amp;feed!R1375,LARGE(INDEX(ISNUMBER(--MID(feed!R1375,ROW($1:$6),1))*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ROW($1:$6),0),ROW($1:$6))+1,1)*10^ROW($1:$6)/10))-1)))</f>
        <v>2000</v>
      </c>
      <c r="R617" s="5">
        <f>feed!V1375</f>
        <v>0</v>
      </c>
      <c r="S617" t="str">
        <f>feed!S1375</f>
        <v>http://blocgame.com/stats.php?id=63492</v>
      </c>
      <c r="T617" s="5" t="str">
        <f>feed!W1375</f>
        <v>Good</v>
      </c>
      <c r="U617" s="5" t="str">
        <f>feed!X1375</f>
        <v>2 Hundred Tons per month</v>
      </c>
      <c r="V617" s="5">
        <f>feed!Y1375</f>
        <v>0</v>
      </c>
    </row>
    <row r="618" spans="1:22" hidden="1" x14ac:dyDescent="0.25">
      <c r="A618" t="str">
        <f>feed!A1464</f>
        <v>Pinocho</v>
      </c>
      <c r="B618" t="str">
        <f>feed!B1464</f>
        <v>Pinocho</v>
      </c>
      <c r="C618">
        <f>feed!K1464</f>
        <v>0</v>
      </c>
      <c r="D618">
        <f>SUMPRODUCT(MID(0&amp;feed!D1464,LARGE(INDEX(ISNUMBER(--MID(feed!D1464,ROW($1:$6),1))*
ROW($1:$6),0),ROW($1:$6))+1,1)*10^ROW($1:$6)/10)</f>
        <v>29</v>
      </c>
      <c r="E618">
        <f>SUMPRODUCT(MID(0&amp;feed!E1464,LARGE(INDEX(ISNUMBER(--MID(feed!E1464,ROW($1:$6),1))*
ROW($1:$6),0),ROW($1:$6))+1,1)*10^ROW($1:$6)/10)</f>
        <v>0</v>
      </c>
      <c r="F618" t="str">
        <f>feed!F1464</f>
        <v>First World War surplus</v>
      </c>
      <c r="G618">
        <f>SUMPRODUCT(MID(0&amp;feed!G1464,LARGE(INDEX(ISNUMBER(--MID(feed!G1464,ROW($1:$6),1))*
ROW($1:$6),0),ROW($1:$6))+1,1)*10^ROW($1:$6)/10)</f>
        <v>0</v>
      </c>
      <c r="H618">
        <f>ROUNDDOWN(G618/4, 0)</f>
        <v>0</v>
      </c>
      <c r="I618" t="str">
        <f>feed!H1464</f>
        <v>Elite</v>
      </c>
      <c r="J618">
        <f>SUMPRODUCT(MID(0&amp;feed!I1464,LARGE(INDEX(ISNUMBER(--MID(feed!I1464,ROW($1:$20),1))*
ROW($1:$20),0),ROW($1:$20))+1,1)*10^ROW($1:$20)/10)</f>
        <v>46</v>
      </c>
      <c r="K618">
        <f>SUMPRODUCT(MID(0&amp;feed!L1464,LARGE(INDEX(ISNUMBER(--MID(feed!L1464,ROW($1:$6),1))*
ROW($1:$6),0),ROW($1:$6))+1,1)*10^ROW($1:$6)/10)</f>
        <v>309</v>
      </c>
      <c r="L618">
        <f>SUMPRODUCT(MID(0&amp;feed!T1464,LARGE(INDEX(ISNUMBER(--MID(feed!T1464,ROW($1:$6),1))*
ROW($1:$6),0),ROW($1:$6))+1,1)*10^ROW($1:$6)/10)</f>
        <v>0</v>
      </c>
      <c r="M618" t="str">
        <f>feed!N1464</f>
        <v>Southern Cone</v>
      </c>
      <c r="N618">
        <f>SUMPRODUCT(MID(0&amp;feed!U1464,LARGE(INDEX(ISNUMBER(--MID(feed!U1464,ROW($1:$6),1))*
ROW($1:$6),0),ROW($1:$6))+1,1)*10^ROW($1:$6)/10)</f>
        <v>0</v>
      </c>
      <c r="O618" t="str">
        <f>feed!O1464</f>
        <v>Untapped</v>
      </c>
      <c r="P618" t="str">
        <f>feed!P1464</f>
        <v>None</v>
      </c>
      <c r="Q618" s="4">
        <f>IFERROR(LEFT(SUMPRODUCT(MID(0&amp;feed!R1464,LARGE(INDEX(ISNUMBER(--MID(feed!R1464,ROW($1:$6),1))*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ROW($1:$6),0),ROW($1:$6))+1,1)*10^ROW($1:$6)/10))-1)*1,TRIM(LEFT(SUMPRODUCT(MID(0&amp;feed!R1464,LARGE(INDEX(ISNUMBER(--MID(feed!R1464,ROW($1:$6),1))*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ROW($1:$6),0),ROW($1:$6))+1,1)*10^ROW($1:$6)/10))-1)))</f>
        <v>2000</v>
      </c>
      <c r="R618" s="5">
        <f>feed!V1464</f>
        <v>0</v>
      </c>
      <c r="S618" t="str">
        <f>feed!S1464</f>
        <v>http://blocgame.com/stats.php?id=63498</v>
      </c>
      <c r="T618" s="5" t="str">
        <f>feed!W1464</f>
        <v>Good</v>
      </c>
      <c r="U618" s="5" t="str">
        <f>feed!X1464</f>
        <v>2 Hundred Tons per month</v>
      </c>
      <c r="V618" s="5">
        <f>feed!Y1464</f>
        <v>0</v>
      </c>
    </row>
    <row r="619" spans="1:22" hidden="1" x14ac:dyDescent="0.25">
      <c r="A619" t="str">
        <f>feed!A1539</f>
        <v>MMMBOOP</v>
      </c>
      <c r="B619" t="str">
        <f>feed!B1539</f>
        <v>Bentley</v>
      </c>
      <c r="C619">
        <f>feed!K1539</f>
        <v>0</v>
      </c>
      <c r="D619">
        <f>SUMPRODUCT(MID(0&amp;feed!D1539,LARGE(INDEX(ISNUMBER(--MID(feed!D1539,ROW($1:$6),1))*
ROW($1:$6),0),ROW($1:$6))+1,1)*10^ROW($1:$6)/10)</f>
        <v>20</v>
      </c>
      <c r="E619">
        <f>SUMPRODUCT(MID(0&amp;feed!E1539,LARGE(INDEX(ISNUMBER(--MID(feed!E1539,ROW($1:$6),1))*
ROW($1:$6),0),ROW($1:$6))+1,1)*10^ROW($1:$6)/10)</f>
        <v>0</v>
      </c>
      <c r="F619" t="str">
        <f>feed!F1539</f>
        <v>Finest of the 19th century</v>
      </c>
      <c r="G619">
        <f>SUMPRODUCT(MID(0&amp;feed!G1539,LARGE(INDEX(ISNUMBER(--MID(feed!G1539,ROW($1:$6),1))*
ROW($1:$6),0),ROW($1:$6))+1,1)*10^ROW($1:$6)/10)</f>
        <v>0</v>
      </c>
      <c r="H619">
        <f>ROUNDDOWN(G619/4, 0)</f>
        <v>0</v>
      </c>
      <c r="I619" t="str">
        <f>feed!H1539</f>
        <v>Standard</v>
      </c>
      <c r="J619">
        <f>SUMPRODUCT(MID(0&amp;feed!I1539,LARGE(INDEX(ISNUMBER(--MID(feed!I1539,ROW($1:$20),1))*
ROW($1:$20),0),ROW($1:$20))+1,1)*10^ROW($1:$20)/10)</f>
        <v>46</v>
      </c>
      <c r="K619">
        <f>SUMPRODUCT(MID(0&amp;feed!L1539,LARGE(INDEX(ISNUMBER(--MID(feed!L1539,ROW($1:$6),1))*
ROW($1:$6),0),ROW($1:$6))+1,1)*10^ROW($1:$6)/10)</f>
        <v>305</v>
      </c>
      <c r="L619">
        <f>SUMPRODUCT(MID(0&amp;feed!T1539,LARGE(INDEX(ISNUMBER(--MID(feed!T1539,ROW($1:$6),1))*
ROW($1:$6),0),ROW($1:$6))+1,1)*10^ROW($1:$6)/10)</f>
        <v>0</v>
      </c>
      <c r="M619" t="str">
        <f>feed!N1539</f>
        <v>Mesoamerica</v>
      </c>
      <c r="N619">
        <f>SUMPRODUCT(MID(0&amp;feed!U1539,LARGE(INDEX(ISNUMBER(--MID(feed!U1539,ROW($1:$6),1))*
ROW($1:$6),0),ROW($1:$6))+1,1)*10^ROW($1:$6)/10)</f>
        <v>0</v>
      </c>
      <c r="O619" t="str">
        <f>feed!O1539</f>
        <v>Untapped</v>
      </c>
      <c r="P619" t="str">
        <f>feed!P1539</f>
        <v>None</v>
      </c>
      <c r="Q619" s="4">
        <f>IFERROR(LEFT(SUMPRODUCT(MID(0&amp;feed!R1539,LARGE(INDEX(ISNUMBER(--MID(feed!R1539,ROW($1:$6),1))*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ROW($1:$6),0),ROW($1:$6))+1,1)*10^ROW($1:$6)/10))-1)*1,TRIM(LEFT(SUMPRODUCT(MID(0&amp;feed!R1539,LARGE(INDEX(ISNUMBER(--MID(feed!R1539,ROW($1:$6),1))*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ROW($1:$6),0),ROW($1:$6))+1,1)*10^ROW($1:$6)/10))-1)))</f>
        <v>2000</v>
      </c>
      <c r="R619" s="5">
        <f>feed!V1539</f>
        <v>0</v>
      </c>
      <c r="S619" t="str">
        <f>feed!S1539</f>
        <v>http://blocgame.com/stats.php?id=63503</v>
      </c>
      <c r="T619" s="5" t="str">
        <f>feed!W1539</f>
        <v>Isolated</v>
      </c>
      <c r="U619" s="5" t="str">
        <f>feed!X1539</f>
        <v>2 Hundred Tons per month</v>
      </c>
      <c r="V619" s="5">
        <f>feed!Y1539</f>
        <v>0</v>
      </c>
    </row>
    <row r="620" spans="1:22" hidden="1" x14ac:dyDescent="0.25">
      <c r="A620" t="str">
        <f>feed!A1162</f>
        <v>Soviet Pacific</v>
      </c>
      <c r="B620" t="str">
        <f>feed!B1162</f>
        <v>Alexandrov Britvy</v>
      </c>
      <c r="C620">
        <f>feed!K1162</f>
        <v>0</v>
      </c>
      <c r="D620">
        <f>SUMPRODUCT(MID(0&amp;feed!D1162,LARGE(INDEX(ISNUMBER(--MID(feed!D1162,ROW($1:$6),1))*
ROW($1:$6),0),ROW($1:$6))+1,1)*10^ROW($1:$6)/10)</f>
        <v>4</v>
      </c>
      <c r="E620">
        <f>SUMPRODUCT(MID(0&amp;feed!E1162,LARGE(INDEX(ISNUMBER(--MID(feed!E1162,ROW($1:$6),1))*
ROW($1:$6),0),ROW($1:$6))+1,1)*10^ROW($1:$6)/10)</f>
        <v>0</v>
      </c>
      <c r="F620" t="str">
        <f>feed!F1162</f>
        <v>Finest of the 19th century</v>
      </c>
      <c r="G620">
        <f>SUMPRODUCT(MID(0&amp;feed!G1162,LARGE(INDEX(ISNUMBER(--MID(feed!G1162,ROW($1:$6),1))*
ROW($1:$6),0),ROW($1:$6))+1,1)*10^ROW($1:$6)/10)</f>
        <v>0</v>
      </c>
      <c r="H620">
        <f>ROUNDDOWN(G620/4, 0)</f>
        <v>0</v>
      </c>
      <c r="I620" t="str">
        <f>feed!H1162</f>
        <v>Standard</v>
      </c>
      <c r="J620">
        <f>SUMPRODUCT(MID(0&amp;feed!I1162,LARGE(INDEX(ISNUMBER(--MID(feed!I1162,ROW($1:$20),1))*
ROW($1:$20),0),ROW($1:$20))+1,1)*10^ROW($1:$20)/10)</f>
        <v>46</v>
      </c>
      <c r="K620">
        <f>SUMPRODUCT(MID(0&amp;feed!L1162,LARGE(INDEX(ISNUMBER(--MID(feed!L1162,ROW($1:$6),1))*
ROW($1:$6),0),ROW($1:$6))+1,1)*10^ROW($1:$6)/10)</f>
        <v>321</v>
      </c>
      <c r="L620">
        <f>SUMPRODUCT(MID(0&amp;feed!T1162,LARGE(INDEX(ISNUMBER(--MID(feed!T1162,ROW($1:$6),1))*
ROW($1:$6),0),ROW($1:$6))+1,1)*10^ROW($1:$6)/10)</f>
        <v>0</v>
      </c>
      <c r="M620" t="str">
        <f>feed!N1162</f>
        <v>Pacific Rim</v>
      </c>
      <c r="N620">
        <f>SUMPRODUCT(MID(0&amp;feed!U1162,LARGE(INDEX(ISNUMBER(--MID(feed!U1162,ROW($1:$6),1))*
ROW($1:$6),0),ROW($1:$6))+1,1)*10^ROW($1:$6)/10)</f>
        <v>0</v>
      </c>
      <c r="O620" t="str">
        <f>feed!O1162</f>
        <v>Untapped</v>
      </c>
      <c r="P620" t="str">
        <f>feed!P1162</f>
        <v>None</v>
      </c>
      <c r="Q620" s="4">
        <f>IFERROR(LEFT(SUMPRODUCT(MID(0&amp;feed!R1162,LARGE(INDEX(ISNUMBER(--MID(feed!R1162,ROW($1:$6),1))*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ROW($1:$6),0),ROW($1:$6))+1,1)*10^ROW($1:$6)/10))-1)*1,TRIM(LEFT(SUMPRODUCT(MID(0&amp;feed!R1162,LARGE(INDEX(ISNUMBER(--MID(feed!R1162,ROW($1:$6),1))*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ROW($1:$6),0),ROW($1:$6))+1,1)*10^ROW($1:$6)/10))-1)))</f>
        <v>1960</v>
      </c>
      <c r="R620" s="5">
        <f>feed!V1162</f>
        <v>0</v>
      </c>
      <c r="S620" t="str">
        <f>feed!S1162</f>
        <v>http://blocgame.com/stats.php?id=52809</v>
      </c>
      <c r="T620" s="5" t="str">
        <f>feed!W1162</f>
        <v>Good</v>
      </c>
      <c r="U620" s="5" t="str">
        <f>feed!X1162</f>
        <v>2 Hundred Tons per month</v>
      </c>
      <c r="V620" s="5">
        <f>feed!Y1162</f>
        <v>0</v>
      </c>
    </row>
    <row r="621" spans="1:22" hidden="1" x14ac:dyDescent="0.25">
      <c r="A621" t="str">
        <f>feed!A1165</f>
        <v>Amerika</v>
      </c>
      <c r="B621" t="str">
        <f>feed!B1165</f>
        <v>amillz1997</v>
      </c>
      <c r="C621">
        <f>feed!K1165</f>
        <v>0</v>
      </c>
      <c r="D621">
        <f>SUMPRODUCT(MID(0&amp;feed!D1165,LARGE(INDEX(ISNUMBER(--MID(feed!D1165,ROW($1:$6),1))*
ROW($1:$6),0),ROW($1:$6))+1,1)*10^ROW($1:$6)/10)</f>
        <v>12</v>
      </c>
      <c r="E621">
        <f>SUMPRODUCT(MID(0&amp;feed!E1165,LARGE(INDEX(ISNUMBER(--MID(feed!E1165,ROW($1:$6),1))*
ROW($1:$6),0),ROW($1:$6))+1,1)*10^ROW($1:$6)/10)</f>
        <v>0</v>
      </c>
      <c r="F621" t="str">
        <f>feed!F1165</f>
        <v>Finest of the 19th century</v>
      </c>
      <c r="G621">
        <f>SUMPRODUCT(MID(0&amp;feed!G1165,LARGE(INDEX(ISNUMBER(--MID(feed!G1165,ROW($1:$6),1))*
ROW($1:$6),0),ROW($1:$6))+1,1)*10^ROW($1:$6)/10)</f>
        <v>0</v>
      </c>
      <c r="H621">
        <f>ROUNDDOWN(G621/4, 0)</f>
        <v>0</v>
      </c>
      <c r="I621" t="str">
        <f>feed!H1165</f>
        <v>Standard</v>
      </c>
      <c r="J621">
        <f>SUMPRODUCT(MID(0&amp;feed!I1165,LARGE(INDEX(ISNUMBER(--MID(feed!I1165,ROW($1:$20),1))*
ROW($1:$20),0),ROW($1:$20))+1,1)*10^ROW($1:$20)/10)</f>
        <v>46</v>
      </c>
      <c r="K621">
        <f>SUMPRODUCT(MID(0&amp;feed!L1165,LARGE(INDEX(ISNUMBER(--MID(feed!L1165,ROW($1:$6),1))*
ROW($1:$6),0),ROW($1:$6))+1,1)*10^ROW($1:$6)/10)</f>
        <v>321</v>
      </c>
      <c r="L621">
        <f>SUMPRODUCT(MID(0&amp;feed!T1165,LARGE(INDEX(ISNUMBER(--MID(feed!T1165,ROW($1:$6),1))*
ROW($1:$6),0),ROW($1:$6))+1,1)*10^ROW($1:$6)/10)</f>
        <v>0</v>
      </c>
      <c r="M621" t="str">
        <f>feed!N1165</f>
        <v>Caribbean</v>
      </c>
      <c r="N621">
        <f>SUMPRODUCT(MID(0&amp;feed!U1165,LARGE(INDEX(ISNUMBER(--MID(feed!U1165,ROW($1:$6),1))*
ROW($1:$6),0),ROW($1:$6))+1,1)*10^ROW($1:$6)/10)</f>
        <v>0</v>
      </c>
      <c r="O621" t="str">
        <f>feed!O1165</f>
        <v>Untapped</v>
      </c>
      <c r="P621" t="str">
        <f>feed!P1165</f>
        <v>None</v>
      </c>
      <c r="Q621" s="4">
        <f>IFERROR(LEFT(SUMPRODUCT(MID(0&amp;feed!R1165,LARGE(INDEX(ISNUMBER(--MID(feed!R1165,ROW($1:$6),1))*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ROW($1:$6),0),ROW($1:$6))+1,1)*10^ROW($1:$6)/10))-1)*1,TRIM(LEFT(SUMPRODUCT(MID(0&amp;feed!R1165,LARGE(INDEX(ISNUMBER(--MID(feed!R1165,ROW($1:$6),1))*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ROW($1:$6),0),ROW($1:$6))+1,1)*10^ROW($1:$6)/10))-1)))</f>
        <v>1960</v>
      </c>
      <c r="R621" s="5">
        <f>feed!V1165</f>
        <v>0</v>
      </c>
      <c r="S621" t="str">
        <f>feed!S1165</f>
        <v>http://blocgame.com/stats.php?id=55354</v>
      </c>
      <c r="T621" s="5" t="str">
        <f>feed!W1165</f>
        <v>Good</v>
      </c>
      <c r="U621" s="5" t="str">
        <f>feed!X1165</f>
        <v>2 Hundred Tons per month</v>
      </c>
      <c r="V621" s="5">
        <f>feed!Y1165</f>
        <v>0</v>
      </c>
    </row>
    <row r="622" spans="1:22" hidden="1" x14ac:dyDescent="0.25">
      <c r="A622" t="str">
        <f>feed!A1681</f>
        <v>AZASIA</v>
      </c>
      <c r="B622" t="str">
        <f>feed!B1681</f>
        <v>Adam Zhafri</v>
      </c>
      <c r="C622">
        <f>feed!K1681</f>
        <v>0</v>
      </c>
      <c r="D622">
        <f>SUMPRODUCT(MID(0&amp;feed!D1681,LARGE(INDEX(ISNUMBER(--MID(feed!D1681,ROW($1:$6),1))*
ROW($1:$6),0),ROW($1:$6))+1,1)*10^ROW($1:$6)/10)</f>
        <v>17</v>
      </c>
      <c r="E622">
        <f>SUMPRODUCT(MID(0&amp;feed!E1681,LARGE(INDEX(ISNUMBER(--MID(feed!E1681,ROW($1:$6),1))*
ROW($1:$6),0),ROW($1:$6))+1,1)*10^ROW($1:$6)/10)</f>
        <v>0</v>
      </c>
      <c r="F622" t="str">
        <f>feed!F1681</f>
        <v>First World War surplus</v>
      </c>
      <c r="G622">
        <f>SUMPRODUCT(MID(0&amp;feed!G1681,LARGE(INDEX(ISNUMBER(--MID(feed!G1681,ROW($1:$6),1))*
ROW($1:$6),0),ROW($1:$6))+1,1)*10^ROW($1:$6)/10)</f>
        <v>0</v>
      </c>
      <c r="H622">
        <f>ROUNDDOWN(G622/4, 0)</f>
        <v>0</v>
      </c>
      <c r="I622" t="str">
        <f>feed!H1681</f>
        <v>Elite</v>
      </c>
      <c r="J622">
        <f>SUMPRODUCT(MID(0&amp;feed!I1681,LARGE(INDEX(ISNUMBER(--MID(feed!I1681,ROW($1:$20),1))*
ROW($1:$20),0),ROW($1:$20))+1,1)*10^ROW($1:$20)/10)</f>
        <v>46</v>
      </c>
      <c r="K622">
        <f>SUMPRODUCT(MID(0&amp;feed!L1681,LARGE(INDEX(ISNUMBER(--MID(feed!L1681,ROW($1:$6),1))*
ROW($1:$6),0),ROW($1:$6))+1,1)*10^ROW($1:$6)/10)</f>
        <v>300</v>
      </c>
      <c r="L622">
        <f>SUMPRODUCT(MID(0&amp;feed!T1681,LARGE(INDEX(ISNUMBER(--MID(feed!T1681,ROW($1:$6),1))*
ROW($1:$6),0),ROW($1:$6))+1,1)*10^ROW($1:$6)/10)</f>
        <v>0</v>
      </c>
      <c r="M622" t="str">
        <f>feed!N1681</f>
        <v>Pacific Rim</v>
      </c>
      <c r="N622">
        <f>SUMPRODUCT(MID(0&amp;feed!U1681,LARGE(INDEX(ISNUMBER(--MID(feed!U1681,ROW($1:$6),1))*
ROW($1:$6),0),ROW($1:$6))+1,1)*10^ROW($1:$6)/10)</f>
        <v>0</v>
      </c>
      <c r="O622" t="str">
        <f>feed!O1681</f>
        <v>Untapped</v>
      </c>
      <c r="P622" t="str">
        <f>feed!P1681</f>
        <v>None</v>
      </c>
      <c r="Q622" s="4">
        <f>IFERROR(LEFT(SUMPRODUCT(MID(0&amp;feed!R1681,LARGE(INDEX(ISNUMBER(--MID(feed!R1681,ROW($1:$6),1))*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ROW($1:$6),0),ROW($1:$6))+1,1)*10^ROW($1:$6)/10))-1)*1,TRIM(LEFT(SUMPRODUCT(MID(0&amp;feed!R1681,LARGE(INDEX(ISNUMBER(--MID(feed!R1681,ROW($1:$6),1))*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ROW($1:$6),0),ROW($1:$6))+1,1)*10^ROW($1:$6)/10))-1)))</f>
        <v>1950</v>
      </c>
      <c r="R622" s="5">
        <f>feed!V1681</f>
        <v>0</v>
      </c>
      <c r="S622" t="str">
        <f>feed!S1681</f>
        <v>http://blocgame.com/stats.php?id=60670</v>
      </c>
      <c r="T622" s="5" t="str">
        <f>feed!W1681</f>
        <v>Good</v>
      </c>
      <c r="U622" s="5" t="str">
        <f>feed!X1681</f>
        <v>2 Hundred Tons per month</v>
      </c>
      <c r="V622" s="5">
        <f>feed!Y1681</f>
        <v>0</v>
      </c>
    </row>
    <row r="623" spans="1:22" hidden="1" x14ac:dyDescent="0.25">
      <c r="A623" t="str">
        <f>feed!A1051</f>
        <v>Aleu</v>
      </c>
      <c r="B623" t="str">
        <f>feed!B1051</f>
        <v>Salem Max</v>
      </c>
      <c r="C623">
        <f>feed!K1051</f>
        <v>0</v>
      </c>
      <c r="D623">
        <f>SUMPRODUCT(MID(0&amp;feed!D1051,LARGE(INDEX(ISNUMBER(--MID(feed!D1051,ROW($1:$6),1))*
ROW($1:$6),0),ROW($1:$6))+1,1)*10^ROW($1:$6)/10)</f>
        <v>9</v>
      </c>
      <c r="E623">
        <f>SUMPRODUCT(MID(0&amp;feed!E1051,LARGE(INDEX(ISNUMBER(--MID(feed!E1051,ROW($1:$6),1))*
ROW($1:$6),0),ROW($1:$6))+1,1)*10^ROW($1:$6)/10)</f>
        <v>0</v>
      </c>
      <c r="F623" t="str">
        <f>feed!F1051</f>
        <v>Finest of the 19th century</v>
      </c>
      <c r="G623">
        <f>SUMPRODUCT(MID(0&amp;feed!G1051,LARGE(INDEX(ISNUMBER(--MID(feed!G1051,ROW($1:$6),1))*
ROW($1:$6),0),ROW($1:$6))+1,1)*10^ROW($1:$6)/10)</f>
        <v>0</v>
      </c>
      <c r="H623">
        <f>ROUNDDOWN(G623/4, 0)</f>
        <v>0</v>
      </c>
      <c r="I623" t="str">
        <f>feed!H1051</f>
        <v>Standard</v>
      </c>
      <c r="J623">
        <f>SUMPRODUCT(MID(0&amp;feed!I1051,LARGE(INDEX(ISNUMBER(--MID(feed!I1051,ROW($1:$20),1))*
ROW($1:$20),0),ROW($1:$20))+1,1)*10^ROW($1:$20)/10)</f>
        <v>46</v>
      </c>
      <c r="K623">
        <f>SUMPRODUCT(MID(0&amp;feed!L1051,LARGE(INDEX(ISNUMBER(--MID(feed!L1051,ROW($1:$6),1))*
ROW($1:$6),0),ROW($1:$6))+1,1)*10^ROW($1:$6)/10)</f>
        <v>318</v>
      </c>
      <c r="L623">
        <f>SUMPRODUCT(MID(0&amp;feed!T1051,LARGE(INDEX(ISNUMBER(--MID(feed!T1051,ROW($1:$6),1))*
ROW($1:$6),0),ROW($1:$6))+1,1)*10^ROW($1:$6)/10)</f>
        <v>0</v>
      </c>
      <c r="M623" t="str">
        <f>feed!N1051</f>
        <v>Southern Africa</v>
      </c>
      <c r="N623">
        <f>SUMPRODUCT(MID(0&amp;feed!U1051,LARGE(INDEX(ISNUMBER(--MID(feed!U1051,ROW($1:$6),1))*
ROW($1:$6),0),ROW($1:$6))+1,1)*10^ROW($1:$6)/10)</f>
        <v>0</v>
      </c>
      <c r="O623" t="str">
        <f>feed!O1051</f>
        <v>Untapped</v>
      </c>
      <c r="P623" t="str">
        <f>feed!P1051</f>
        <v>None</v>
      </c>
      <c r="Q623" s="4">
        <f>IFERROR(LEFT(SUMPRODUCT(MID(0&amp;feed!R1051,LARGE(INDEX(ISNUMBER(--MID(feed!R1051,ROW($1:$6),1))*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ROW($1:$6),0),ROW($1:$6))+1,1)*10^ROW($1:$6)/10))-1)*1,TRIM(LEFT(SUMPRODUCT(MID(0&amp;feed!R1051,LARGE(INDEX(ISNUMBER(--MID(feed!R1051,ROW($1:$6),1))*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ROW($1:$6),0),ROW($1:$6))+1,1)*10^ROW($1:$6)/10))-1)))</f>
        <v>1921</v>
      </c>
      <c r="R623" s="5">
        <f>feed!V1051</f>
        <v>0</v>
      </c>
      <c r="S623" t="str">
        <f>feed!S1051</f>
        <v>http://blocgame.com/stats.php?id=63466</v>
      </c>
      <c r="T623" s="5" t="str">
        <f>feed!W1051</f>
        <v>Good</v>
      </c>
      <c r="U623" s="5" t="str">
        <f>feed!X1051</f>
        <v>2 Hundred Tons per month</v>
      </c>
      <c r="V623" s="5">
        <f>feed!Y1051</f>
        <v>0</v>
      </c>
    </row>
    <row r="624" spans="1:22" hidden="1" x14ac:dyDescent="0.25">
      <c r="A624" t="str">
        <f>feed!A321</f>
        <v>Mesia</v>
      </c>
      <c r="B624" t="str">
        <f>feed!B321</f>
        <v>Mr.Nafiz Abe</v>
      </c>
      <c r="C624" t="str">
        <f>feed!K321</f>
        <v>Aseang MMP</v>
      </c>
      <c r="D624">
        <f>SUMPRODUCT(MID(0&amp;feed!D321,LARGE(INDEX(ISNUMBER(--MID(feed!D321,ROW($1:$6),1))*
ROW($1:$6),0),ROW($1:$6))+1,1)*10^ROW($1:$6)/10)</f>
        <v>2</v>
      </c>
      <c r="E624">
        <f>SUMPRODUCT(MID(0&amp;feed!E321,LARGE(INDEX(ISNUMBER(--MID(feed!E321,ROW($1:$6),1))*
ROW($1:$6),0),ROW($1:$6))+1,1)*10^ROW($1:$6)/10)</f>
        <v>0</v>
      </c>
      <c r="F624" t="str">
        <f>feed!F321</f>
        <v>Finest of the 19th century</v>
      </c>
      <c r="G624">
        <f>SUMPRODUCT(MID(0&amp;feed!G321,LARGE(INDEX(ISNUMBER(--MID(feed!G321,ROW($1:$6),1))*
ROW($1:$6),0),ROW($1:$6))+1,1)*10^ROW($1:$6)/10)</f>
        <v>0</v>
      </c>
      <c r="H624">
        <f>ROUNDDOWN(G624/4, 0)</f>
        <v>0</v>
      </c>
      <c r="I624" t="str">
        <f>feed!H321</f>
        <v>Standard</v>
      </c>
      <c r="J624">
        <f>SUMPRODUCT(MID(0&amp;feed!I321,LARGE(INDEX(ISNUMBER(--MID(feed!I321,ROW($1:$20),1))*
ROW($1:$20),0),ROW($1:$20))+1,1)*10^ROW($1:$20)/10)</f>
        <v>45</v>
      </c>
      <c r="K624">
        <f>SUMPRODUCT(MID(0&amp;feed!L321,LARGE(INDEX(ISNUMBER(--MID(feed!L321,ROW($1:$6),1))*
ROW($1:$6),0),ROW($1:$6))+1,1)*10^ROW($1:$6)/10)</f>
        <v>347</v>
      </c>
      <c r="L624">
        <f>SUMPRODUCT(MID(0&amp;feed!T321,LARGE(INDEX(ISNUMBER(--MID(feed!T321,ROW($1:$6),1))*
ROW($1:$6),0),ROW($1:$6))+1,1)*10^ROW($1:$6)/10)</f>
        <v>0</v>
      </c>
      <c r="M624" t="str">
        <f>feed!N321</f>
        <v>East Indies</v>
      </c>
      <c r="N624">
        <f>SUMPRODUCT(MID(0&amp;feed!U321,LARGE(INDEX(ISNUMBER(--MID(feed!U321,ROW($1:$6),1))*
ROW($1:$6),0),ROW($1:$6))+1,1)*10^ROW($1:$6)/10)</f>
        <v>0</v>
      </c>
      <c r="O624" t="str">
        <f>feed!O321</f>
        <v>Untapped</v>
      </c>
      <c r="P624" t="str">
        <f>feed!P321</f>
        <v>None</v>
      </c>
      <c r="Q624" s="4">
        <f>IFERROR(LEFT(SUMPRODUCT(MID(0&amp;feed!R321,LARGE(INDEX(ISNUMBER(--MID(feed!R321,ROW($1:$6),1))*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ROW($1:$6),0),ROW($1:$6))+1,1)*10^ROW($1:$6)/10))-1)*1,TRIM(LEFT(SUMPRODUCT(MID(0&amp;feed!R321,LARGE(INDEX(ISNUMBER(--MID(feed!R321,ROW($1:$6),1))*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ROW($1:$6),0),ROW($1:$6))+1,1)*10^ROW($1:$6)/10))-1)))</f>
        <v>1960</v>
      </c>
      <c r="R624" s="5">
        <f>feed!V321</f>
        <v>0</v>
      </c>
      <c r="S624" t="str">
        <f>feed!S321</f>
        <v>http://blocgame.com/stats.php?id=61782</v>
      </c>
      <c r="T624" s="5" t="str">
        <f>feed!W321</f>
        <v>Nice</v>
      </c>
      <c r="U624" s="5" t="str">
        <f>feed!X321</f>
        <v>2 Hundred Tons per month</v>
      </c>
      <c r="V624" s="5">
        <f>feed!Y321</f>
        <v>0</v>
      </c>
    </row>
    <row r="625" spans="1:22" hidden="1" x14ac:dyDescent="0.25">
      <c r="A625" t="str">
        <f>feed!A1151</f>
        <v>Reringo</v>
      </c>
      <c r="B625" t="str">
        <f>feed!B1151</f>
        <v>Explosion</v>
      </c>
      <c r="C625">
        <f>feed!K1151</f>
        <v>0</v>
      </c>
      <c r="D625">
        <f>SUMPRODUCT(MID(0&amp;feed!D1151,LARGE(INDEX(ISNUMBER(--MID(feed!D1151,ROW($1:$6),1))*
ROW($1:$6),0),ROW($1:$6))+1,1)*10^ROW($1:$6)/10)</f>
        <v>20</v>
      </c>
      <c r="E625">
        <f>SUMPRODUCT(MID(0&amp;feed!E1151,LARGE(INDEX(ISNUMBER(--MID(feed!E1151,ROW($1:$6),1))*
ROW($1:$6),0),ROW($1:$6))+1,1)*10^ROW($1:$6)/10)</f>
        <v>0</v>
      </c>
      <c r="F625" t="str">
        <f>feed!F1151</f>
        <v>Finest of the 19th century</v>
      </c>
      <c r="G625">
        <f>SUMPRODUCT(MID(0&amp;feed!G1151,LARGE(INDEX(ISNUMBER(--MID(feed!G1151,ROW($1:$6),1))*
ROW($1:$6),0),ROW($1:$6))+1,1)*10^ROW($1:$6)/10)</f>
        <v>0</v>
      </c>
      <c r="H625">
        <f>ROUNDDOWN(G625/4, 0)</f>
        <v>0</v>
      </c>
      <c r="I625" t="str">
        <f>feed!H1151</f>
        <v>Standard</v>
      </c>
      <c r="J625">
        <f>SUMPRODUCT(MID(0&amp;feed!I1151,LARGE(INDEX(ISNUMBER(--MID(feed!I1151,ROW($1:$20),1))*
ROW($1:$20),0),ROW($1:$20))+1,1)*10^ROW($1:$20)/10)</f>
        <v>45</v>
      </c>
      <c r="K625">
        <f>SUMPRODUCT(MID(0&amp;feed!L1151,LARGE(INDEX(ISNUMBER(--MID(feed!L1151,ROW($1:$6),1))*
ROW($1:$6),0),ROW($1:$6))+1,1)*10^ROW($1:$6)/10)</f>
        <v>320</v>
      </c>
      <c r="L625">
        <f>SUMPRODUCT(MID(0&amp;feed!T1151,LARGE(INDEX(ISNUMBER(--MID(feed!T1151,ROW($1:$6),1))*
ROW($1:$6),0),ROW($1:$6))+1,1)*10^ROW($1:$6)/10)</f>
        <v>0</v>
      </c>
      <c r="M625" t="str">
        <f>feed!N1151</f>
        <v>Gran Colombia</v>
      </c>
      <c r="N625">
        <f>SUMPRODUCT(MID(0&amp;feed!U1151,LARGE(INDEX(ISNUMBER(--MID(feed!U1151,ROW($1:$6),1))*
ROW($1:$6),0),ROW($1:$6))+1,1)*10^ROW($1:$6)/10)</f>
        <v>0</v>
      </c>
      <c r="O625" t="str">
        <f>feed!O1151</f>
        <v>Untapped</v>
      </c>
      <c r="P625" t="str">
        <f>feed!P1151</f>
        <v>None</v>
      </c>
      <c r="Q625" s="4">
        <f>IFERROR(LEFT(SUMPRODUCT(MID(0&amp;feed!R1151,LARGE(INDEX(ISNUMBER(--MID(feed!R1151,ROW($1:$6),1))*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ROW($1:$6),0),ROW($1:$6))+1,1)*10^ROW($1:$6)/10))-1)*1,TRIM(LEFT(SUMPRODUCT(MID(0&amp;feed!R1151,LARGE(INDEX(ISNUMBER(--MID(feed!R1151,ROW($1:$6),1))*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ROW($1:$6),0),ROW($1:$6))+1,1)*10^ROW($1:$6)/10))-1)))</f>
        <v>2000</v>
      </c>
      <c r="R625" s="5">
        <f>feed!V1151</f>
        <v>0</v>
      </c>
      <c r="S625" t="str">
        <f>feed!S1151</f>
        <v>http://blocgame.com/stats.php?id=40680</v>
      </c>
      <c r="T625" s="5" t="str">
        <f>feed!W1151</f>
        <v>Good</v>
      </c>
      <c r="U625" s="5" t="str">
        <f>feed!X1151</f>
        <v>2 Hundred Tons per month</v>
      </c>
      <c r="V625" s="5">
        <f>feed!Y1151</f>
        <v>0</v>
      </c>
    </row>
    <row r="626" spans="1:22" hidden="1" x14ac:dyDescent="0.25">
      <c r="A626" t="str">
        <f>feed!A1193</f>
        <v>Josey Wales</v>
      </c>
      <c r="B626" t="str">
        <f>feed!B1193</f>
        <v>Stumpgrinder</v>
      </c>
      <c r="C626">
        <f>feed!K1193</f>
        <v>0</v>
      </c>
      <c r="D626">
        <f>SUMPRODUCT(MID(0&amp;feed!D1193,LARGE(INDEX(ISNUMBER(--MID(feed!D1193,ROW($1:$6),1))*
ROW($1:$6),0),ROW($1:$6))+1,1)*10^ROW($1:$6)/10)</f>
        <v>20</v>
      </c>
      <c r="E626">
        <f>SUMPRODUCT(MID(0&amp;feed!E1193,LARGE(INDEX(ISNUMBER(--MID(feed!E1193,ROW($1:$6),1))*
ROW($1:$6),0),ROW($1:$6))+1,1)*10^ROW($1:$6)/10)</f>
        <v>0</v>
      </c>
      <c r="F626" t="str">
        <f>feed!F1193</f>
        <v>Finest of the 19th century</v>
      </c>
      <c r="G626">
        <f>SUMPRODUCT(MID(0&amp;feed!G1193,LARGE(INDEX(ISNUMBER(--MID(feed!G1193,ROW($1:$6),1))*
ROW($1:$6),0),ROW($1:$6))+1,1)*10^ROW($1:$6)/10)</f>
        <v>0</v>
      </c>
      <c r="H626">
        <f>ROUNDDOWN(G626/4, 0)</f>
        <v>0</v>
      </c>
      <c r="I626" t="str">
        <f>feed!H1193</f>
        <v>Standard</v>
      </c>
      <c r="J626">
        <f>SUMPRODUCT(MID(0&amp;feed!I1193,LARGE(INDEX(ISNUMBER(--MID(feed!I1193,ROW($1:$20),1))*
ROW($1:$20),0),ROW($1:$20))+1,1)*10^ROW($1:$20)/10)</f>
        <v>45</v>
      </c>
      <c r="K626">
        <f>SUMPRODUCT(MID(0&amp;feed!L1193,LARGE(INDEX(ISNUMBER(--MID(feed!L1193,ROW($1:$6),1))*
ROW($1:$6),0),ROW($1:$6))+1,1)*10^ROW($1:$6)/10)</f>
        <v>320</v>
      </c>
      <c r="L626">
        <f>SUMPRODUCT(MID(0&amp;feed!T1193,LARGE(INDEX(ISNUMBER(--MID(feed!T1193,ROW($1:$6),1))*
ROW($1:$6),0),ROW($1:$6))+1,1)*10^ROW($1:$6)/10)</f>
        <v>0</v>
      </c>
      <c r="M626" t="str">
        <f>feed!N1193</f>
        <v>Mesopotamia</v>
      </c>
      <c r="N626">
        <f>SUMPRODUCT(MID(0&amp;feed!U1193,LARGE(INDEX(ISNUMBER(--MID(feed!U1193,ROW($1:$6),1))*
ROW($1:$6),0),ROW($1:$6))+1,1)*10^ROW($1:$6)/10)</f>
        <v>0</v>
      </c>
      <c r="O626" t="str">
        <f>feed!O1193</f>
        <v>Untapped</v>
      </c>
      <c r="P626" t="str">
        <f>feed!P1193</f>
        <v>None</v>
      </c>
      <c r="Q626" s="4">
        <f>IFERROR(LEFT(SUMPRODUCT(MID(0&amp;feed!R1193,LARGE(INDEX(ISNUMBER(--MID(feed!R1193,ROW($1:$6),1))*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ROW($1:$6),0),ROW($1:$6))+1,1)*10^ROW($1:$6)/10))-1)*1,TRIM(LEFT(SUMPRODUCT(MID(0&amp;feed!R1193,LARGE(INDEX(ISNUMBER(--MID(feed!R1193,ROW($1:$6),1))*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ROW($1:$6),0),ROW($1:$6))+1,1)*10^ROW($1:$6)/10))-1)))</f>
        <v>2000</v>
      </c>
      <c r="R626" s="5">
        <f>feed!V1193</f>
        <v>0</v>
      </c>
      <c r="S626" t="str">
        <f>feed!S1193</f>
        <v>http://blocgame.com/stats.php?id=63457</v>
      </c>
      <c r="T626" s="5" t="str">
        <f>feed!W1193</f>
        <v>Good</v>
      </c>
      <c r="U626" s="5" t="str">
        <f>feed!X1193</f>
        <v>2 Hundred Tons per month</v>
      </c>
      <c r="V626" s="5">
        <f>feed!Y1193</f>
        <v>0</v>
      </c>
    </row>
    <row r="627" spans="1:22" hidden="1" x14ac:dyDescent="0.25">
      <c r="A627" t="str">
        <f>feed!A1378</f>
        <v>Jebac</v>
      </c>
      <c r="B627" t="str">
        <f>feed!B1378</f>
        <v>Commie Bear</v>
      </c>
      <c r="C627">
        <f>feed!K1378</f>
        <v>0</v>
      </c>
      <c r="D627">
        <f>SUMPRODUCT(MID(0&amp;feed!D1378,LARGE(INDEX(ISNUMBER(--MID(feed!D1378,ROW($1:$6),1))*
ROW($1:$6),0),ROW($1:$6))+1,1)*10^ROW($1:$6)/10)</f>
        <v>22</v>
      </c>
      <c r="E627">
        <f>SUMPRODUCT(MID(0&amp;feed!E1378,LARGE(INDEX(ISNUMBER(--MID(feed!E1378,ROW($1:$6),1))*
ROW($1:$6),0),ROW($1:$6))+1,1)*10^ROW($1:$6)/10)</f>
        <v>0</v>
      </c>
      <c r="F627" t="str">
        <f>feed!F1378</f>
        <v>Finest of the 19th century</v>
      </c>
      <c r="G627">
        <f>SUMPRODUCT(MID(0&amp;feed!G1378,LARGE(INDEX(ISNUMBER(--MID(feed!G1378,ROW($1:$6),1))*
ROW($1:$6),0),ROW($1:$6))+1,1)*10^ROW($1:$6)/10)</f>
        <v>0</v>
      </c>
      <c r="H627">
        <f>ROUNDDOWN(G627/4, 0)</f>
        <v>0</v>
      </c>
      <c r="I627" t="str">
        <f>feed!H1378</f>
        <v>Standard</v>
      </c>
      <c r="J627">
        <f>SUMPRODUCT(MID(0&amp;feed!I1378,LARGE(INDEX(ISNUMBER(--MID(feed!I1378,ROW($1:$20),1))*
ROW($1:$20),0),ROW($1:$20))+1,1)*10^ROW($1:$20)/10)</f>
        <v>45</v>
      </c>
      <c r="K627">
        <f>SUMPRODUCT(MID(0&amp;feed!L1378,LARGE(INDEX(ISNUMBER(--MID(feed!L1378,ROW($1:$6),1))*
ROW($1:$6),0),ROW($1:$6))+1,1)*10^ROW($1:$6)/10)</f>
        <v>311</v>
      </c>
      <c r="L627">
        <f>SUMPRODUCT(MID(0&amp;feed!T1378,LARGE(INDEX(ISNUMBER(--MID(feed!T1378,ROW($1:$6),1))*
ROW($1:$6),0),ROW($1:$6))+1,1)*10^ROW($1:$6)/10)</f>
        <v>0</v>
      </c>
      <c r="M627" t="str">
        <f>feed!N1378</f>
        <v>Pacific Rim</v>
      </c>
      <c r="N627">
        <f>SUMPRODUCT(MID(0&amp;feed!U1378,LARGE(INDEX(ISNUMBER(--MID(feed!U1378,ROW($1:$6),1))*
ROW($1:$6),0),ROW($1:$6))+1,1)*10^ROW($1:$6)/10)</f>
        <v>0</v>
      </c>
      <c r="O627" t="str">
        <f>feed!O1378</f>
        <v>Untapped</v>
      </c>
      <c r="P627" t="str">
        <f>feed!P1378</f>
        <v>None</v>
      </c>
      <c r="Q627" s="4">
        <f>IFERROR(LEFT(SUMPRODUCT(MID(0&amp;feed!R1378,LARGE(INDEX(ISNUMBER(--MID(feed!R1378,ROW($1:$6),1))*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ROW($1:$6),0),ROW($1:$6))+1,1)*10^ROW($1:$6)/10))-1)*1,TRIM(LEFT(SUMPRODUCT(MID(0&amp;feed!R1378,LARGE(INDEX(ISNUMBER(--MID(feed!R1378,ROW($1:$6),1))*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ROW($1:$6),0),ROW($1:$6))+1,1)*10^ROW($1:$6)/10))-1)))</f>
        <v>2000</v>
      </c>
      <c r="R627" s="5">
        <f>feed!V1378</f>
        <v>0</v>
      </c>
      <c r="S627" t="str">
        <f>feed!S1378</f>
        <v>http://blocgame.com/stats.php?id=63521</v>
      </c>
      <c r="T627" s="5" t="str">
        <f>feed!W1378</f>
        <v>Good</v>
      </c>
      <c r="U627" s="5" t="str">
        <f>feed!X1378</f>
        <v>2 Hundred Tons per month</v>
      </c>
      <c r="V627" s="5">
        <f>feed!Y1378</f>
        <v>0</v>
      </c>
    </row>
    <row r="628" spans="1:22" hidden="1" x14ac:dyDescent="0.25">
      <c r="A628" t="str">
        <f>feed!A1978</f>
        <v>Ozark</v>
      </c>
      <c r="B628" t="str">
        <f>feed!B1978</f>
        <v>zerov75</v>
      </c>
      <c r="C628">
        <f>feed!K1978</f>
        <v>0</v>
      </c>
      <c r="D628">
        <f>SUMPRODUCT(MID(0&amp;feed!D1978,LARGE(INDEX(ISNUMBER(--MID(feed!D1978,ROW($1:$6),1))*
ROW($1:$6),0),ROW($1:$6))+1,1)*10^ROW($1:$6)/10)</f>
        <v>8</v>
      </c>
      <c r="E628">
        <f>SUMPRODUCT(MID(0&amp;feed!E1978,LARGE(INDEX(ISNUMBER(--MID(feed!E1978,ROW($1:$6),1))*
ROW($1:$6),0),ROW($1:$6))+1,1)*10^ROW($1:$6)/10)</f>
        <v>0</v>
      </c>
      <c r="F628" t="str">
        <f>feed!F1978</f>
        <v>Finest of the 19th century</v>
      </c>
      <c r="G628">
        <f>SUMPRODUCT(MID(0&amp;feed!G1978,LARGE(INDEX(ISNUMBER(--MID(feed!G1978,ROW($1:$6),1))*
ROW($1:$6),0),ROW($1:$6))+1,1)*10^ROW($1:$6)/10)</f>
        <v>0</v>
      </c>
      <c r="H628">
        <f>ROUNDDOWN(G628/4, 0)</f>
        <v>0</v>
      </c>
      <c r="I628" t="str">
        <f>feed!H1978</f>
        <v>Standard</v>
      </c>
      <c r="J628">
        <f>SUMPRODUCT(MID(0&amp;feed!I1978,LARGE(INDEX(ISNUMBER(--MID(feed!I1978,ROW($1:$20),1))*
ROW($1:$20),0),ROW($1:$20))+1,1)*10^ROW($1:$20)/10)</f>
        <v>45</v>
      </c>
      <c r="K628">
        <f>SUMPRODUCT(MID(0&amp;feed!L1978,LARGE(INDEX(ISNUMBER(--MID(feed!L1978,ROW($1:$6),1))*
ROW($1:$6),0),ROW($1:$6))+1,1)*10^ROW($1:$6)/10)</f>
        <v>271</v>
      </c>
      <c r="L628">
        <f>SUMPRODUCT(MID(0&amp;feed!T1978,LARGE(INDEX(ISNUMBER(--MID(feed!T1978,ROW($1:$6),1))*
ROW($1:$6),0),ROW($1:$6))+1,1)*10^ROW($1:$6)/10)</f>
        <v>0</v>
      </c>
      <c r="M628" t="str">
        <f>feed!N1978</f>
        <v>Gran Colombia</v>
      </c>
      <c r="N628">
        <f>SUMPRODUCT(MID(0&amp;feed!U1978,LARGE(INDEX(ISNUMBER(--MID(feed!U1978,ROW($1:$6),1))*
ROW($1:$6),0),ROW($1:$6))+1,1)*10^ROW($1:$6)/10)</f>
        <v>0</v>
      </c>
      <c r="O628" t="str">
        <f>feed!O1978</f>
        <v>Untapped</v>
      </c>
      <c r="P628" t="str">
        <f>feed!P1978</f>
        <v>None</v>
      </c>
      <c r="Q628" s="4">
        <f>IFERROR(LEFT(SUMPRODUCT(MID(0&amp;feed!R1978,LARGE(INDEX(ISNUMBER(--MID(feed!R1978,ROW($1:$6),1))*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ROW($1:$6),0),ROW($1:$6))+1,1)*10^ROW($1:$6)/10))-1)*1,TRIM(LEFT(SUMPRODUCT(MID(0&amp;feed!R1978,LARGE(INDEX(ISNUMBER(--MID(feed!R1978,ROW($1:$6),1))*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ROW($1:$6),0),ROW($1:$6))+1,1)*10^ROW($1:$6)/10))-1)))</f>
        <v>1633</v>
      </c>
      <c r="R628" s="5">
        <f>feed!V1978</f>
        <v>0</v>
      </c>
      <c r="S628" t="str">
        <f>feed!S1978</f>
        <v>http://blocgame.com/stats.php?id=57105</v>
      </c>
      <c r="T628" s="5" t="str">
        <f>feed!W1978</f>
        <v>Good</v>
      </c>
      <c r="U628" s="5" t="str">
        <f>feed!X1978</f>
        <v>2 Hundred Tons per month</v>
      </c>
      <c r="V628" s="5">
        <f>feed!Y1978</f>
        <v>0</v>
      </c>
    </row>
    <row r="629" spans="1:22" x14ac:dyDescent="0.25">
      <c r="A629" t="str">
        <f>feed!A675</f>
        <v>Romiia</v>
      </c>
      <c r="B629" t="str">
        <f>feed!B675</f>
        <v>The Great Tiberius III</v>
      </c>
      <c r="C629" t="str">
        <f>feed!K675</f>
        <v>The Order</v>
      </c>
      <c r="D629">
        <f>SUMPRODUCT(MID(0&amp;feed!D675,LARGE(INDEX(ISNUMBER(--MID(feed!D675,ROW($1:$6),1))*
ROW($1:$6),0),ROW($1:$6))+1,1)*10^ROW($1:$6)/10)</f>
        <v>25</v>
      </c>
      <c r="E629">
        <f>SUMPRODUCT(MID(0&amp;feed!E675,LARGE(INDEX(ISNUMBER(--MID(feed!E675,ROW($1:$6),1))*
ROW($1:$6),0),ROW($1:$6))+1,1)*10^ROW($1:$6)/10)</f>
        <v>0</v>
      </c>
      <c r="F629" t="str">
        <f>feed!F675</f>
        <v>First World War surplus</v>
      </c>
      <c r="G629">
        <f>SUMPRODUCT(MID(0&amp;feed!G675,LARGE(INDEX(ISNUMBER(--MID(feed!G675,ROW($1:$6),1))*
ROW($1:$6),0),ROW($1:$6))+1,1)*10^ROW($1:$6)/10)</f>
        <v>1</v>
      </c>
      <c r="H629">
        <f>ROUNDDOWN(G629/4, 0)</f>
        <v>0</v>
      </c>
      <c r="I629" t="str">
        <f>feed!H675</f>
        <v>Elite</v>
      </c>
      <c r="J629">
        <f>SUMPRODUCT(MID(0&amp;feed!I675,LARGE(INDEX(ISNUMBER(--MID(feed!I675,ROW($1:$20),1))*
ROW($1:$20),0),ROW($1:$20))+1,1)*10^ROW($1:$20)/10)</f>
        <v>0</v>
      </c>
      <c r="K629">
        <f>SUMPRODUCT(MID(0&amp;feed!L675,LARGE(INDEX(ISNUMBER(--MID(feed!L675,ROW($1:$6),1))*
ROW($1:$6),0),ROW($1:$6))+1,1)*10^ROW($1:$6)/10)</f>
        <v>390</v>
      </c>
      <c r="L629">
        <f>SUMPRODUCT(MID(0&amp;feed!T675,LARGE(INDEX(ISNUMBER(--MID(feed!T675,ROW($1:$6),1))*
ROW($1:$6),0),ROW($1:$6))+1,1)*10^ROW($1:$6)/10)</f>
        <v>383</v>
      </c>
      <c r="M629" t="str">
        <f>feed!N675</f>
        <v>The Subcontinent</v>
      </c>
      <c r="N629">
        <f>SUMPRODUCT(MID(0&amp;feed!U675,LARGE(INDEX(ISNUMBER(--MID(feed!U675,ROW($1:$6),1))*
ROW($1:$6),0),ROW($1:$6))+1,1)*10^ROW($1:$6)/10)</f>
        <v>0</v>
      </c>
      <c r="O629" t="str">
        <f>feed!O675</f>
        <v>Untapped</v>
      </c>
      <c r="P629" t="str">
        <f>feed!P675</f>
        <v>None</v>
      </c>
      <c r="Q629" s="4">
        <f>IFERROR(LEFT(SUMPRODUCT(MID(0&amp;feed!R675,LARGE(INDEX(ISNUMBER(--MID(feed!R675,ROW($1:$6),1))*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ROW($1:$6),0),ROW($1:$6))+1,1)*10^ROW($1:$6)/10))-1)*1,TRIM(LEFT(SUMPRODUCT(MID(0&amp;feed!R675,LARGE(INDEX(ISNUMBER(--MID(feed!R675,ROW($1:$6),1))*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ROW($1:$6),0),ROW($1:$6))+1,1)*10^ROW($1:$6)/10))-1)))</f>
        <v>2382</v>
      </c>
      <c r="R629" s="5">
        <f>feed!V675</f>
        <v>0</v>
      </c>
      <c r="S629" t="str">
        <f>feed!S675</f>
        <v>http://blocgame.com/stats.php?id=60242</v>
      </c>
      <c r="T629" s="5" t="str">
        <f>feed!W675</f>
        <v>Good</v>
      </c>
      <c r="U629" s="5" t="str">
        <f>feed!X675</f>
        <v>2 Hundred Tons per month</v>
      </c>
      <c r="V629" s="5" t="str">
        <f>feed!Y675</f>
        <v>2 Mbbl per month</v>
      </c>
    </row>
    <row r="630" spans="1:22" x14ac:dyDescent="0.25">
      <c r="A630" t="str">
        <f>feed!A115</f>
        <v>Communistutopia</v>
      </c>
      <c r="B630" t="str">
        <f>feed!B115</f>
        <v>Bill Broskis</v>
      </c>
      <c r="C630" t="str">
        <f>feed!K115</f>
        <v>The Order</v>
      </c>
      <c r="D630">
        <f>SUMPRODUCT(MID(0&amp;feed!D115,LARGE(INDEX(ISNUMBER(--MID(feed!D115,ROW($1:$6),1))*
ROW($1:$6),0),ROW($1:$6))+1,1)*10^ROW($1:$6)/10)</f>
        <v>16</v>
      </c>
      <c r="E630">
        <f>SUMPRODUCT(MID(0&amp;feed!E115,LARGE(INDEX(ISNUMBER(--MID(feed!E115,ROW($1:$6),1))*
ROW($1:$6),0),ROW($1:$6))+1,1)*10^ROW($1:$6)/10)</f>
        <v>0</v>
      </c>
      <c r="F630" t="str">
        <f>feed!F115</f>
        <v>First World War surplus</v>
      </c>
      <c r="G630">
        <f>SUMPRODUCT(MID(0&amp;feed!G115,LARGE(INDEX(ISNUMBER(--MID(feed!G115,ROW($1:$6),1))*
ROW($1:$6),0),ROW($1:$6))+1,1)*10^ROW($1:$6)/10)</f>
        <v>0</v>
      </c>
      <c r="H630">
        <f>ROUNDDOWN(G630/4, 0)</f>
        <v>0</v>
      </c>
      <c r="I630" t="str">
        <f>feed!H115</f>
        <v>Elite</v>
      </c>
      <c r="J630">
        <f>SUMPRODUCT(MID(0&amp;feed!I115,LARGE(INDEX(ISNUMBER(--MID(feed!I115,ROW($1:$20),1))*
ROW($1:$20),0),ROW($1:$20))+1,1)*10^ROW($1:$20)/10)</f>
        <v>0</v>
      </c>
      <c r="K630">
        <f>SUMPRODUCT(MID(0&amp;feed!L115,LARGE(INDEX(ISNUMBER(--MID(feed!L115,ROW($1:$6),1))*
ROW($1:$6),0),ROW($1:$6))+1,1)*10^ROW($1:$6)/10)</f>
        <v>390</v>
      </c>
      <c r="L630">
        <f>SUMPRODUCT(MID(0&amp;feed!T115,LARGE(INDEX(ISNUMBER(--MID(feed!T115,ROW($1:$6),1))*
ROW($1:$6),0),ROW($1:$6))+1,1)*10^ROW($1:$6)/10)</f>
        <v>3734</v>
      </c>
      <c r="M630" t="str">
        <f>feed!N115</f>
        <v>Persia</v>
      </c>
      <c r="N630">
        <f>SUMPRODUCT(MID(0&amp;feed!U115,LARGE(INDEX(ISNUMBER(--MID(feed!U115,ROW($1:$6),1))*
ROW($1:$6),0),ROW($1:$6))+1,1)*10^ROW($1:$6)/10)</f>
        <v>0</v>
      </c>
      <c r="O630" t="str">
        <f>feed!O115</f>
        <v>Untapped</v>
      </c>
      <c r="P630" t="str">
        <f>feed!P115</f>
        <v>Meagre</v>
      </c>
      <c r="Q630" s="4">
        <f>IFERROR(LEFT(SUMPRODUCT(MID(0&amp;feed!R115,LARGE(INDEX(ISNUMBER(--MID(feed!R115,ROW($1:$6),1))*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ROW($1:$6),0),ROW($1:$6))+1,1)*10^ROW($1:$6)/10))-1)*1,TRIM(LEFT(SUMPRODUCT(MID(0&amp;feed!R115,LARGE(INDEX(ISNUMBER(--MID(feed!R115,ROW($1:$6),1))*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ROW($1:$6),0),ROW($1:$6))+1,1)*10^ROW($1:$6)/10))-1)))</f>
        <v>2366</v>
      </c>
      <c r="R630" s="5">
        <f>feed!V115</f>
        <v>0</v>
      </c>
      <c r="S630" t="str">
        <f>feed!S115</f>
        <v>http://blocgame.com/stats.php?id=49796</v>
      </c>
      <c r="T630" s="5" t="str">
        <f>feed!W115</f>
        <v>Good</v>
      </c>
      <c r="U630" s="5" t="str">
        <f>feed!X115</f>
        <v>6 Hundred Tons per month</v>
      </c>
      <c r="V630" s="5" t="str">
        <f>feed!Y115</f>
        <v>3 Mbbl per month</v>
      </c>
    </row>
    <row r="631" spans="1:22" hidden="1" x14ac:dyDescent="0.25">
      <c r="A631" t="str">
        <f>feed!A1147</f>
        <v>Maisie Williams</v>
      </c>
      <c r="B631" t="str">
        <f>feed!B1147</f>
        <v>Maisie Williams</v>
      </c>
      <c r="C631">
        <f>feed!K1147</f>
        <v>0</v>
      </c>
      <c r="D631">
        <f>SUMPRODUCT(MID(0&amp;feed!D1147,LARGE(INDEX(ISNUMBER(--MID(feed!D1147,ROW($1:$6),1))*
ROW($1:$6),0),ROW($1:$6))+1,1)*10^ROW($1:$6)/10)</f>
        <v>25</v>
      </c>
      <c r="E631">
        <f>SUMPRODUCT(MID(0&amp;feed!E1147,LARGE(INDEX(ISNUMBER(--MID(feed!E1147,ROW($1:$6),1))*
ROW($1:$6),0),ROW($1:$6))+1,1)*10^ROW($1:$6)/10)</f>
        <v>0</v>
      </c>
      <c r="F631" t="str">
        <f>feed!F1147</f>
        <v>First World War surplus</v>
      </c>
      <c r="G631">
        <f>SUMPRODUCT(MID(0&amp;feed!G1147,LARGE(INDEX(ISNUMBER(--MID(feed!G1147,ROW($1:$6),1))*
ROW($1:$6),0),ROW($1:$6))+1,1)*10^ROW($1:$6)/10)</f>
        <v>0</v>
      </c>
      <c r="H631">
        <f>ROUNDDOWN(G631/4, 0)</f>
        <v>0</v>
      </c>
      <c r="I631" t="str">
        <f>feed!H1147</f>
        <v>Elite</v>
      </c>
      <c r="J631">
        <f>SUMPRODUCT(MID(0&amp;feed!I1147,LARGE(INDEX(ISNUMBER(--MID(feed!I1147,ROW($1:$20),1))*
ROW($1:$20),0),ROW($1:$20))+1,1)*10^ROW($1:$20)/10)</f>
        <v>44</v>
      </c>
      <c r="K631">
        <f>SUMPRODUCT(MID(0&amp;feed!L1147,LARGE(INDEX(ISNUMBER(--MID(feed!L1147,ROW($1:$6),1))*
ROW($1:$6),0),ROW($1:$6))+1,1)*10^ROW($1:$6)/10)</f>
        <v>320</v>
      </c>
      <c r="L631">
        <f>SUMPRODUCT(MID(0&amp;feed!T1147,LARGE(INDEX(ISNUMBER(--MID(feed!T1147,ROW($1:$6),1))*
ROW($1:$6),0),ROW($1:$6))+1,1)*10^ROW($1:$6)/10)</f>
        <v>0</v>
      </c>
      <c r="M631" t="str">
        <f>feed!N1147</f>
        <v>Pacific Rim</v>
      </c>
      <c r="N631">
        <f>SUMPRODUCT(MID(0&amp;feed!U1147,LARGE(INDEX(ISNUMBER(--MID(feed!U1147,ROW($1:$6),1))*
ROW($1:$6),0),ROW($1:$6))+1,1)*10^ROW($1:$6)/10)</f>
        <v>0</v>
      </c>
      <c r="O631" t="str">
        <f>feed!O1147</f>
        <v>Untapped</v>
      </c>
      <c r="P631" t="str">
        <f>feed!P1147</f>
        <v>None</v>
      </c>
      <c r="Q631" s="4">
        <f>IFERROR(LEFT(SUMPRODUCT(MID(0&amp;feed!R1147,LARGE(INDEX(ISNUMBER(--MID(feed!R1147,ROW($1:$6),1))*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ROW($1:$6),0),ROW($1:$6))+1,1)*10^ROW($1:$6)/10))-1)*1,TRIM(LEFT(SUMPRODUCT(MID(0&amp;feed!R1147,LARGE(INDEX(ISNUMBER(--MID(feed!R1147,ROW($1:$6),1))*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ROW($1:$6),0),ROW($1:$6))+1,1)*10^ROW($1:$6)/10))-1)))</f>
        <v>2000</v>
      </c>
      <c r="R631" s="5">
        <f>feed!V1147</f>
        <v>0</v>
      </c>
      <c r="S631" t="str">
        <f>feed!S1147</f>
        <v>http://blocgame.com/stats.php?id=39007</v>
      </c>
      <c r="T631" s="5" t="str">
        <f>feed!W1147</f>
        <v>Good</v>
      </c>
      <c r="U631" s="5" t="str">
        <f>feed!X1147</f>
        <v>2 Hundred Tons per month</v>
      </c>
      <c r="V631" s="5">
        <f>feed!Y1147</f>
        <v>0</v>
      </c>
    </row>
    <row r="632" spans="1:22" hidden="1" x14ac:dyDescent="0.25">
      <c r="A632" t="str">
        <f>feed!A1157</f>
        <v>Ctalnh</v>
      </c>
      <c r="B632" t="str">
        <f>feed!B1157</f>
        <v>CTALNH</v>
      </c>
      <c r="C632">
        <f>feed!K1157</f>
        <v>0</v>
      </c>
      <c r="D632">
        <f>SUMPRODUCT(MID(0&amp;feed!D1157,LARGE(INDEX(ISNUMBER(--MID(feed!D1157,ROW($1:$6),1))*
ROW($1:$6),0),ROW($1:$6))+1,1)*10^ROW($1:$6)/10)</f>
        <v>20</v>
      </c>
      <c r="E632">
        <f>SUMPRODUCT(MID(0&amp;feed!E1157,LARGE(INDEX(ISNUMBER(--MID(feed!E1157,ROW($1:$6),1))*
ROW($1:$6),0),ROW($1:$6))+1,1)*10^ROW($1:$6)/10)</f>
        <v>0</v>
      </c>
      <c r="F632" t="str">
        <f>feed!F1157</f>
        <v>Finest of the 19th century</v>
      </c>
      <c r="G632">
        <f>SUMPRODUCT(MID(0&amp;feed!G1157,LARGE(INDEX(ISNUMBER(--MID(feed!G1157,ROW($1:$6),1))*
ROW($1:$6),0),ROW($1:$6))+1,1)*10^ROW($1:$6)/10)</f>
        <v>0</v>
      </c>
      <c r="H632">
        <f>ROUNDDOWN(G632/4, 0)</f>
        <v>0</v>
      </c>
      <c r="I632" t="str">
        <f>feed!H1157</f>
        <v>Standard</v>
      </c>
      <c r="J632">
        <f>SUMPRODUCT(MID(0&amp;feed!I1157,LARGE(INDEX(ISNUMBER(--MID(feed!I1157,ROW($1:$20),1))*
ROW($1:$20),0),ROW($1:$20))+1,1)*10^ROW($1:$20)/10)</f>
        <v>44</v>
      </c>
      <c r="K632">
        <f>SUMPRODUCT(MID(0&amp;feed!L1157,LARGE(INDEX(ISNUMBER(--MID(feed!L1157,ROW($1:$6),1))*
ROW($1:$6),0),ROW($1:$6))+1,1)*10^ROW($1:$6)/10)</f>
        <v>320</v>
      </c>
      <c r="L632">
        <f>SUMPRODUCT(MID(0&amp;feed!T1157,LARGE(INDEX(ISNUMBER(--MID(feed!T1157,ROW($1:$6),1))*
ROW($1:$6),0),ROW($1:$6))+1,1)*10^ROW($1:$6)/10)</f>
        <v>0</v>
      </c>
      <c r="M632" t="str">
        <f>feed!N1157</f>
        <v>Pacific Rim</v>
      </c>
      <c r="N632">
        <f>SUMPRODUCT(MID(0&amp;feed!U1157,LARGE(INDEX(ISNUMBER(--MID(feed!U1157,ROW($1:$6),1))*
ROW($1:$6),0),ROW($1:$6))+1,1)*10^ROW($1:$6)/10)</f>
        <v>0</v>
      </c>
      <c r="O632" t="str">
        <f>feed!O1157</f>
        <v>Untapped</v>
      </c>
      <c r="P632" t="str">
        <f>feed!P1157</f>
        <v>None</v>
      </c>
      <c r="Q632" s="4">
        <f>IFERROR(LEFT(SUMPRODUCT(MID(0&amp;feed!R1157,LARGE(INDEX(ISNUMBER(--MID(feed!R1157,ROW($1:$6),1))*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ROW($1:$6),0),ROW($1:$6))+1,1)*10^ROW($1:$6)/10))-1)*1,TRIM(LEFT(SUMPRODUCT(MID(0&amp;feed!R1157,LARGE(INDEX(ISNUMBER(--MID(feed!R1157,ROW($1:$6),1))*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ROW($1:$6),0),ROW($1:$6))+1,1)*10^ROW($1:$6)/10))-1)))</f>
        <v>2000</v>
      </c>
      <c r="R632" s="5">
        <f>feed!V1157</f>
        <v>0</v>
      </c>
      <c r="S632" t="str">
        <f>feed!S1157</f>
        <v>http://blocgame.com/stats.php?id=46359</v>
      </c>
      <c r="T632" s="5" t="str">
        <f>feed!W1157</f>
        <v>Good</v>
      </c>
      <c r="U632" s="5" t="str">
        <f>feed!X1157</f>
        <v>2 Hundred Tons per month</v>
      </c>
      <c r="V632" s="5">
        <f>feed!Y1157</f>
        <v>0</v>
      </c>
    </row>
    <row r="633" spans="1:22" hidden="1" x14ac:dyDescent="0.25">
      <c r="A633" t="str">
        <f>feed!A1227</f>
        <v>Corrington</v>
      </c>
      <c r="B633" t="str">
        <f>feed!B1227</f>
        <v>AlexChristofis</v>
      </c>
      <c r="C633">
        <f>feed!K1227</f>
        <v>0</v>
      </c>
      <c r="D633">
        <f>SUMPRODUCT(MID(0&amp;feed!D1227,LARGE(INDEX(ISNUMBER(--MID(feed!D1227,ROW($1:$6),1))*
ROW($1:$6),0),ROW($1:$6))+1,1)*10^ROW($1:$6)/10)</f>
        <v>20</v>
      </c>
      <c r="E633">
        <f>SUMPRODUCT(MID(0&amp;feed!E1227,LARGE(INDEX(ISNUMBER(--MID(feed!E1227,ROW($1:$6),1))*
ROW($1:$6),0),ROW($1:$6))+1,1)*10^ROW($1:$6)/10)</f>
        <v>0</v>
      </c>
      <c r="F633" t="str">
        <f>feed!F1227</f>
        <v>Finest of the 19th century</v>
      </c>
      <c r="G633">
        <f>SUMPRODUCT(MID(0&amp;feed!G1227,LARGE(INDEX(ISNUMBER(--MID(feed!G1227,ROW($1:$6),1))*
ROW($1:$6),0),ROW($1:$6))+1,1)*10^ROW($1:$6)/10)</f>
        <v>0</v>
      </c>
      <c r="H633">
        <f>ROUNDDOWN(G633/4, 0)</f>
        <v>0</v>
      </c>
      <c r="I633" t="str">
        <f>feed!H1227</f>
        <v>Standard</v>
      </c>
      <c r="J633">
        <f>SUMPRODUCT(MID(0&amp;feed!I1227,LARGE(INDEX(ISNUMBER(--MID(feed!I1227,ROW($1:$20),1))*
ROW($1:$20),0),ROW($1:$20))+1,1)*10^ROW($1:$20)/10)</f>
        <v>44</v>
      </c>
      <c r="K633">
        <f>SUMPRODUCT(MID(0&amp;feed!L1227,LARGE(INDEX(ISNUMBER(--MID(feed!L1227,ROW($1:$6),1))*
ROW($1:$6),0),ROW($1:$6))+1,1)*10^ROW($1:$6)/10)</f>
        <v>315</v>
      </c>
      <c r="L633">
        <f>SUMPRODUCT(MID(0&amp;feed!T1227,LARGE(INDEX(ISNUMBER(--MID(feed!T1227,ROW($1:$6),1))*
ROW($1:$6),0),ROW($1:$6))+1,1)*10^ROW($1:$6)/10)</f>
        <v>0</v>
      </c>
      <c r="M633" t="str">
        <f>feed!N1227</f>
        <v>The Subcontinent</v>
      </c>
      <c r="N633">
        <f>SUMPRODUCT(MID(0&amp;feed!U1227,LARGE(INDEX(ISNUMBER(--MID(feed!U1227,ROW($1:$6),1))*
ROW($1:$6),0),ROW($1:$6))+1,1)*10^ROW($1:$6)/10)</f>
        <v>0</v>
      </c>
      <c r="O633" t="str">
        <f>feed!O1227</f>
        <v>Untapped</v>
      </c>
      <c r="P633" t="str">
        <f>feed!P1227</f>
        <v>None</v>
      </c>
      <c r="Q633" s="4">
        <f>IFERROR(LEFT(SUMPRODUCT(MID(0&amp;feed!R1227,LARGE(INDEX(ISNUMBER(--MID(feed!R1227,ROW($1:$6),1))*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ROW($1:$6),0),ROW($1:$6))+1,1)*10^ROW($1:$6)/10))-1)*1,TRIM(LEFT(SUMPRODUCT(MID(0&amp;feed!R1227,LARGE(INDEX(ISNUMBER(--MID(feed!R1227,ROW($1:$6),1))*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ROW($1:$6),0),ROW($1:$6))+1,1)*10^ROW($1:$6)/10))-1)))</f>
        <v>2000</v>
      </c>
      <c r="R633" s="5">
        <f>feed!V1227</f>
        <v>0</v>
      </c>
      <c r="S633" t="str">
        <f>feed!S1227</f>
        <v>http://blocgame.com/stats.php?id=63548</v>
      </c>
      <c r="T633" s="5" t="str">
        <f>feed!W1227</f>
        <v>Good</v>
      </c>
      <c r="U633" s="5" t="str">
        <f>feed!X1227</f>
        <v>2 Hundred Tons per month</v>
      </c>
      <c r="V633" s="5">
        <f>feed!Y1227</f>
        <v>0</v>
      </c>
    </row>
    <row r="634" spans="1:22" hidden="1" x14ac:dyDescent="0.25">
      <c r="A634" t="str">
        <f>feed!A1229</f>
        <v>Hoxhaism</v>
      </c>
      <c r="B634" t="str">
        <f>feed!B1229</f>
        <v>EnverHoxha</v>
      </c>
      <c r="C634">
        <f>feed!K1229</f>
        <v>0</v>
      </c>
      <c r="D634">
        <f>SUMPRODUCT(MID(0&amp;feed!D1229,LARGE(INDEX(ISNUMBER(--MID(feed!D1229,ROW($1:$6),1))*
ROW($1:$6),0),ROW($1:$6))+1,1)*10^ROW($1:$6)/10)</f>
        <v>20</v>
      </c>
      <c r="E634">
        <f>SUMPRODUCT(MID(0&amp;feed!E1229,LARGE(INDEX(ISNUMBER(--MID(feed!E1229,ROW($1:$6),1))*
ROW($1:$6),0),ROW($1:$6))+1,1)*10^ROW($1:$6)/10)</f>
        <v>0</v>
      </c>
      <c r="F634" t="str">
        <f>feed!F1229</f>
        <v>Finest of the 19th century</v>
      </c>
      <c r="G634">
        <f>SUMPRODUCT(MID(0&amp;feed!G1229,LARGE(INDEX(ISNUMBER(--MID(feed!G1229,ROW($1:$6),1))*
ROW($1:$6),0),ROW($1:$6))+1,1)*10^ROW($1:$6)/10)</f>
        <v>0</v>
      </c>
      <c r="H634">
        <f>ROUNDDOWN(G634/4, 0)</f>
        <v>0</v>
      </c>
      <c r="I634" t="str">
        <f>feed!H1229</f>
        <v>Standard</v>
      </c>
      <c r="J634">
        <f>SUMPRODUCT(MID(0&amp;feed!I1229,LARGE(INDEX(ISNUMBER(--MID(feed!I1229,ROW($1:$20),1))*
ROW($1:$20),0),ROW($1:$20))+1,1)*10^ROW($1:$20)/10)</f>
        <v>44</v>
      </c>
      <c r="K634">
        <f>SUMPRODUCT(MID(0&amp;feed!L1229,LARGE(INDEX(ISNUMBER(--MID(feed!L1229,ROW($1:$6),1))*
ROW($1:$6),0),ROW($1:$6))+1,1)*10^ROW($1:$6)/10)</f>
        <v>315</v>
      </c>
      <c r="L634">
        <f>SUMPRODUCT(MID(0&amp;feed!T1229,LARGE(INDEX(ISNUMBER(--MID(feed!T1229,ROW($1:$6),1))*
ROW($1:$6),0),ROW($1:$6))+1,1)*10^ROW($1:$6)/10)</f>
        <v>0</v>
      </c>
      <c r="M634" t="str">
        <f>feed!N1229</f>
        <v>Pacific Rim</v>
      </c>
      <c r="N634">
        <f>SUMPRODUCT(MID(0&amp;feed!U1229,LARGE(INDEX(ISNUMBER(--MID(feed!U1229,ROW($1:$6),1))*
ROW($1:$6),0),ROW($1:$6))+1,1)*10^ROW($1:$6)/10)</f>
        <v>0</v>
      </c>
      <c r="O634" t="str">
        <f>feed!O1229</f>
        <v>Untapped</v>
      </c>
      <c r="P634" t="str">
        <f>feed!P1229</f>
        <v>None</v>
      </c>
      <c r="Q634" s="4">
        <f>IFERROR(LEFT(SUMPRODUCT(MID(0&amp;feed!R1229,LARGE(INDEX(ISNUMBER(--MID(feed!R1229,ROW($1:$6),1))*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ROW($1:$6),0),ROW($1:$6))+1,1)*10^ROW($1:$6)/10))-1)*1,TRIM(LEFT(SUMPRODUCT(MID(0&amp;feed!R1229,LARGE(INDEX(ISNUMBER(--MID(feed!R1229,ROW($1:$6),1))*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ROW($1:$6),0),ROW($1:$6))+1,1)*10^ROW($1:$6)/10))-1)))</f>
        <v>2000</v>
      </c>
      <c r="R634" s="5">
        <f>feed!V1229</f>
        <v>0</v>
      </c>
      <c r="S634" t="str">
        <f>feed!S1229</f>
        <v>http://blocgame.com/stats.php?id=63552</v>
      </c>
      <c r="T634" s="5" t="str">
        <f>feed!W1229</f>
        <v>Good</v>
      </c>
      <c r="U634" s="5" t="str">
        <f>feed!X1229</f>
        <v>2 Hundred Tons per month</v>
      </c>
      <c r="V634" s="5">
        <f>feed!Y1229</f>
        <v>0</v>
      </c>
    </row>
    <row r="635" spans="1:22" hidden="1" x14ac:dyDescent="0.25">
      <c r="A635" t="str">
        <f>feed!A1230</f>
        <v>Aporia</v>
      </c>
      <c r="B635" t="str">
        <f>feed!B1230</f>
        <v>Tedin</v>
      </c>
      <c r="C635">
        <f>feed!K1230</f>
        <v>0</v>
      </c>
      <c r="D635">
        <f>SUMPRODUCT(MID(0&amp;feed!D1230,LARGE(INDEX(ISNUMBER(--MID(feed!D1230,ROW($1:$6),1))*
ROW($1:$6),0),ROW($1:$6))+1,1)*10^ROW($1:$6)/10)</f>
        <v>20</v>
      </c>
      <c r="E635">
        <f>SUMPRODUCT(MID(0&amp;feed!E1230,LARGE(INDEX(ISNUMBER(--MID(feed!E1230,ROW($1:$6),1))*
ROW($1:$6),0),ROW($1:$6))+1,1)*10^ROW($1:$6)/10)</f>
        <v>0</v>
      </c>
      <c r="F635" t="str">
        <f>feed!F1230</f>
        <v>Finest of the 19th century</v>
      </c>
      <c r="G635">
        <f>SUMPRODUCT(MID(0&amp;feed!G1230,LARGE(INDEX(ISNUMBER(--MID(feed!G1230,ROW($1:$6),1))*
ROW($1:$6),0),ROW($1:$6))+1,1)*10^ROW($1:$6)/10)</f>
        <v>0</v>
      </c>
      <c r="H635">
        <f>ROUNDDOWN(G635/4, 0)</f>
        <v>0</v>
      </c>
      <c r="I635" t="str">
        <f>feed!H1230</f>
        <v>Standard</v>
      </c>
      <c r="J635">
        <f>SUMPRODUCT(MID(0&amp;feed!I1230,LARGE(INDEX(ISNUMBER(--MID(feed!I1230,ROW($1:$20),1))*
ROW($1:$20),0),ROW($1:$20))+1,1)*10^ROW($1:$20)/10)</f>
        <v>44</v>
      </c>
      <c r="K635">
        <f>SUMPRODUCT(MID(0&amp;feed!L1230,LARGE(INDEX(ISNUMBER(--MID(feed!L1230,ROW($1:$6),1))*
ROW($1:$6),0),ROW($1:$6))+1,1)*10^ROW($1:$6)/10)</f>
        <v>315</v>
      </c>
      <c r="L635">
        <f>SUMPRODUCT(MID(0&amp;feed!T1230,LARGE(INDEX(ISNUMBER(--MID(feed!T1230,ROW($1:$6),1))*
ROW($1:$6),0),ROW($1:$6))+1,1)*10^ROW($1:$6)/10)</f>
        <v>0</v>
      </c>
      <c r="M635" t="str">
        <f>feed!N1230</f>
        <v>West Africa</v>
      </c>
      <c r="N635">
        <f>SUMPRODUCT(MID(0&amp;feed!U1230,LARGE(INDEX(ISNUMBER(--MID(feed!U1230,ROW($1:$6),1))*
ROW($1:$6),0),ROW($1:$6))+1,1)*10^ROW($1:$6)/10)</f>
        <v>0</v>
      </c>
      <c r="O635" t="str">
        <f>feed!O1230</f>
        <v>Untapped</v>
      </c>
      <c r="P635" t="str">
        <f>feed!P1230</f>
        <v>None</v>
      </c>
      <c r="Q635" s="4">
        <f>IFERROR(LEFT(SUMPRODUCT(MID(0&amp;feed!R1230,LARGE(INDEX(ISNUMBER(--MID(feed!R1230,ROW($1:$6),1))*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ROW($1:$6),0),ROW($1:$6))+1,1)*10^ROW($1:$6)/10))-1)*1,TRIM(LEFT(SUMPRODUCT(MID(0&amp;feed!R1230,LARGE(INDEX(ISNUMBER(--MID(feed!R1230,ROW($1:$6),1))*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ROW($1:$6),0),ROW($1:$6))+1,1)*10^ROW($1:$6)/10))-1)))</f>
        <v>2000</v>
      </c>
      <c r="R635" s="5">
        <f>feed!V1230</f>
        <v>0</v>
      </c>
      <c r="S635" t="str">
        <f>feed!S1230</f>
        <v>http://blocgame.com/stats.php?id=63556</v>
      </c>
      <c r="T635" s="5" t="str">
        <f>feed!W1230</f>
        <v>Good</v>
      </c>
      <c r="U635" s="5" t="str">
        <f>feed!X1230</f>
        <v>2 Hundred Tons per month</v>
      </c>
      <c r="V635" s="5">
        <f>feed!Y1230</f>
        <v>0</v>
      </c>
    </row>
    <row r="636" spans="1:22" hidden="1" x14ac:dyDescent="0.25">
      <c r="A636" t="str">
        <f>feed!A1231</f>
        <v>Big balle</v>
      </c>
      <c r="B636" t="str">
        <f>feed!B1231</f>
        <v>Stor Kukson</v>
      </c>
      <c r="C636">
        <f>feed!K1231</f>
        <v>0</v>
      </c>
      <c r="D636">
        <f>SUMPRODUCT(MID(0&amp;feed!D1231,LARGE(INDEX(ISNUMBER(--MID(feed!D1231,ROW($1:$6),1))*
ROW($1:$6),0),ROW($1:$6))+1,1)*10^ROW($1:$6)/10)</f>
        <v>25</v>
      </c>
      <c r="E636">
        <f>SUMPRODUCT(MID(0&amp;feed!E1231,LARGE(INDEX(ISNUMBER(--MID(feed!E1231,ROW($1:$6),1))*
ROW($1:$6),0),ROW($1:$6))+1,1)*10^ROW($1:$6)/10)</f>
        <v>0</v>
      </c>
      <c r="F636" t="str">
        <f>feed!F1231</f>
        <v>First World War surplus</v>
      </c>
      <c r="G636">
        <f>SUMPRODUCT(MID(0&amp;feed!G1231,LARGE(INDEX(ISNUMBER(--MID(feed!G1231,ROW($1:$6),1))*
ROW($1:$6),0),ROW($1:$6))+1,1)*10^ROW($1:$6)/10)</f>
        <v>0</v>
      </c>
      <c r="H636">
        <f>ROUNDDOWN(G636/4, 0)</f>
        <v>0</v>
      </c>
      <c r="I636" t="str">
        <f>feed!H1231</f>
        <v>Elite</v>
      </c>
      <c r="J636">
        <f>SUMPRODUCT(MID(0&amp;feed!I1231,LARGE(INDEX(ISNUMBER(--MID(feed!I1231,ROW($1:$20),1))*
ROW($1:$20),0),ROW($1:$20))+1,1)*10^ROW($1:$20)/10)</f>
        <v>44</v>
      </c>
      <c r="K636">
        <f>SUMPRODUCT(MID(0&amp;feed!L1231,LARGE(INDEX(ISNUMBER(--MID(feed!L1231,ROW($1:$6),1))*
ROW($1:$6),0),ROW($1:$6))+1,1)*10^ROW($1:$6)/10)</f>
        <v>315</v>
      </c>
      <c r="L636">
        <f>SUMPRODUCT(MID(0&amp;feed!T1231,LARGE(INDEX(ISNUMBER(--MID(feed!T1231,ROW($1:$6),1))*
ROW($1:$6),0),ROW($1:$6))+1,1)*10^ROW($1:$6)/10)</f>
        <v>0</v>
      </c>
      <c r="M636" t="str">
        <f>feed!N1231</f>
        <v>The Subcontinent</v>
      </c>
      <c r="N636">
        <f>SUMPRODUCT(MID(0&amp;feed!U1231,LARGE(INDEX(ISNUMBER(--MID(feed!U1231,ROW($1:$6),1))*
ROW($1:$6),0),ROW($1:$6))+1,1)*10^ROW($1:$6)/10)</f>
        <v>0</v>
      </c>
      <c r="O636" t="str">
        <f>feed!O1231</f>
        <v>Untapped</v>
      </c>
      <c r="P636" t="str">
        <f>feed!P1231</f>
        <v>None</v>
      </c>
      <c r="Q636" s="4">
        <f>IFERROR(LEFT(SUMPRODUCT(MID(0&amp;feed!R1231,LARGE(INDEX(ISNUMBER(--MID(feed!R1231,ROW($1:$6),1))*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ROW($1:$6),0),ROW($1:$6))+1,1)*10^ROW($1:$6)/10))-1)*1,TRIM(LEFT(SUMPRODUCT(MID(0&amp;feed!R1231,LARGE(INDEX(ISNUMBER(--MID(feed!R1231,ROW($1:$6),1))*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ROW($1:$6),0),ROW($1:$6))+1,1)*10^ROW($1:$6)/10))-1)))</f>
        <v>2000</v>
      </c>
      <c r="R636" s="5">
        <f>feed!V1231</f>
        <v>0</v>
      </c>
      <c r="S636" t="str">
        <f>feed!S1231</f>
        <v>http://blocgame.com/stats.php?id=63557</v>
      </c>
      <c r="T636" s="5" t="str">
        <f>feed!W1231</f>
        <v>Good</v>
      </c>
      <c r="U636" s="5" t="str">
        <f>feed!X1231</f>
        <v>2 Hundred Tons per month</v>
      </c>
      <c r="V636" s="5">
        <f>feed!Y1231</f>
        <v>0</v>
      </c>
    </row>
    <row r="637" spans="1:22" hidden="1" x14ac:dyDescent="0.25">
      <c r="A637" t="str">
        <f>feed!A1236</f>
        <v>Straznik</v>
      </c>
      <c r="B637" t="str">
        <f>feed!B1236</f>
        <v>Saeptua</v>
      </c>
      <c r="C637">
        <f>feed!K1236</f>
        <v>0</v>
      </c>
      <c r="D637">
        <f>SUMPRODUCT(MID(0&amp;feed!D1236,LARGE(INDEX(ISNUMBER(--MID(feed!D1236,ROW($1:$6),1))*
ROW($1:$6),0),ROW($1:$6))+1,1)*10^ROW($1:$6)/10)</f>
        <v>20</v>
      </c>
      <c r="E637">
        <f>SUMPRODUCT(MID(0&amp;feed!E1236,LARGE(INDEX(ISNUMBER(--MID(feed!E1236,ROW($1:$6),1))*
ROW($1:$6),0),ROW($1:$6))+1,1)*10^ROW($1:$6)/10)</f>
        <v>0</v>
      </c>
      <c r="F637" t="str">
        <f>feed!F1236</f>
        <v>Finest of the 19th century</v>
      </c>
      <c r="G637">
        <f>SUMPRODUCT(MID(0&amp;feed!G1236,LARGE(INDEX(ISNUMBER(--MID(feed!G1236,ROW($1:$6),1))*
ROW($1:$6),0),ROW($1:$6))+1,1)*10^ROW($1:$6)/10)</f>
        <v>0</v>
      </c>
      <c r="H637">
        <f>ROUNDDOWN(G637/4, 0)</f>
        <v>0</v>
      </c>
      <c r="I637" t="str">
        <f>feed!H1236</f>
        <v>Standard</v>
      </c>
      <c r="J637">
        <f>SUMPRODUCT(MID(0&amp;feed!I1236,LARGE(INDEX(ISNUMBER(--MID(feed!I1236,ROW($1:$20),1))*
ROW($1:$20),0),ROW($1:$20))+1,1)*10^ROW($1:$20)/10)</f>
        <v>44</v>
      </c>
      <c r="K637">
        <f>SUMPRODUCT(MID(0&amp;feed!L1236,LARGE(INDEX(ISNUMBER(--MID(feed!L1236,ROW($1:$6),1))*
ROW($1:$6),0),ROW($1:$6))+1,1)*10^ROW($1:$6)/10)</f>
        <v>315</v>
      </c>
      <c r="L637">
        <f>SUMPRODUCT(MID(0&amp;feed!T1236,LARGE(INDEX(ISNUMBER(--MID(feed!T1236,ROW($1:$6),1))*
ROW($1:$6),0),ROW($1:$6))+1,1)*10^ROW($1:$6)/10)</f>
        <v>0</v>
      </c>
      <c r="M637" t="str">
        <f>feed!N1236</f>
        <v>Congo</v>
      </c>
      <c r="N637">
        <f>SUMPRODUCT(MID(0&amp;feed!U1236,LARGE(INDEX(ISNUMBER(--MID(feed!U1236,ROW($1:$6),1))*
ROW($1:$6),0),ROW($1:$6))+1,1)*10^ROW($1:$6)/10)</f>
        <v>0</v>
      </c>
      <c r="O637" t="str">
        <f>feed!O1236</f>
        <v>Untapped</v>
      </c>
      <c r="P637" t="str">
        <f>feed!P1236</f>
        <v>None</v>
      </c>
      <c r="Q637" s="4">
        <f>IFERROR(LEFT(SUMPRODUCT(MID(0&amp;feed!R1236,LARGE(INDEX(ISNUMBER(--MID(feed!R1236,ROW($1:$6),1))*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ROW($1:$6),0),ROW($1:$6))+1,1)*10^ROW($1:$6)/10))-1)*1,TRIM(LEFT(SUMPRODUCT(MID(0&amp;feed!R1236,LARGE(INDEX(ISNUMBER(--MID(feed!R1236,ROW($1:$6),1))*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ROW($1:$6),0),ROW($1:$6))+1,1)*10^ROW($1:$6)/10))-1)))</f>
        <v>2000</v>
      </c>
      <c r="R637" s="5">
        <f>feed!V1236</f>
        <v>0</v>
      </c>
      <c r="S637" t="str">
        <f>feed!S1236</f>
        <v>http://blocgame.com/stats.php?id=63568</v>
      </c>
      <c r="T637" s="5" t="str">
        <f>feed!W1236</f>
        <v>Good</v>
      </c>
      <c r="U637" s="5" t="str">
        <f>feed!X1236</f>
        <v>2 Hundred Tons per month</v>
      </c>
      <c r="V637" s="5">
        <f>feed!Y1236</f>
        <v>0</v>
      </c>
    </row>
    <row r="638" spans="1:22" hidden="1" x14ac:dyDescent="0.25">
      <c r="A638" t="str">
        <f>feed!A1888</f>
        <v>Moltandia</v>
      </c>
      <c r="B638" t="str">
        <f>feed!B1888</f>
        <v>Aldrin</v>
      </c>
      <c r="C638">
        <f>feed!K1888</f>
        <v>0</v>
      </c>
      <c r="D638">
        <f>SUMPRODUCT(MID(0&amp;feed!D1888,LARGE(INDEX(ISNUMBER(--MID(feed!D1888,ROW($1:$6),1))*
ROW($1:$6),0),ROW($1:$6))+1,1)*10^ROW($1:$6)/10)</f>
        <v>5</v>
      </c>
      <c r="E638">
        <f>SUMPRODUCT(MID(0&amp;feed!E1888,LARGE(INDEX(ISNUMBER(--MID(feed!E1888,ROW($1:$6),1))*
ROW($1:$6),0),ROW($1:$6))+1,1)*10^ROW($1:$6)/10)</f>
        <v>0</v>
      </c>
      <c r="F638" t="str">
        <f>feed!F1888</f>
        <v>Finest of the 19th century</v>
      </c>
      <c r="G638">
        <f>SUMPRODUCT(MID(0&amp;feed!G1888,LARGE(INDEX(ISNUMBER(--MID(feed!G1888,ROW($1:$6),1))*
ROW($1:$6),0),ROW($1:$6))+1,1)*10^ROW($1:$6)/10)</f>
        <v>0</v>
      </c>
      <c r="H638">
        <f>ROUNDDOWN(G638/4, 0)</f>
        <v>0</v>
      </c>
      <c r="I638" t="str">
        <f>feed!H1888</f>
        <v>Standard</v>
      </c>
      <c r="J638">
        <f>SUMPRODUCT(MID(0&amp;feed!I1888,LARGE(INDEX(ISNUMBER(--MID(feed!I1888,ROW($1:$20),1))*
ROW($1:$20),0),ROW($1:$20))+1,1)*10^ROW($1:$20)/10)</f>
        <v>44</v>
      </c>
      <c r="K638">
        <f>SUMPRODUCT(MID(0&amp;feed!L1888,LARGE(INDEX(ISNUMBER(--MID(feed!L1888,ROW($1:$6),1))*
ROW($1:$6),0),ROW($1:$6))+1,1)*10^ROW($1:$6)/10)</f>
        <v>276</v>
      </c>
      <c r="L638">
        <f>SUMPRODUCT(MID(0&amp;feed!T1888,LARGE(INDEX(ISNUMBER(--MID(feed!T1888,ROW($1:$6),1))*
ROW($1:$6),0),ROW($1:$6))+1,1)*10^ROW($1:$6)/10)</f>
        <v>0</v>
      </c>
      <c r="M638" t="str">
        <f>feed!N1888</f>
        <v>Gran Colombia</v>
      </c>
      <c r="N638">
        <f>SUMPRODUCT(MID(0&amp;feed!U1888,LARGE(INDEX(ISNUMBER(--MID(feed!U1888,ROW($1:$6),1))*
ROW($1:$6),0),ROW($1:$6))+1,1)*10^ROW($1:$6)/10)</f>
        <v>0</v>
      </c>
      <c r="O638" t="str">
        <f>feed!O1888</f>
        <v>Untapped</v>
      </c>
      <c r="P638" t="str">
        <f>feed!P1888</f>
        <v>None</v>
      </c>
      <c r="Q638" s="4">
        <f>IFERROR(LEFT(SUMPRODUCT(MID(0&amp;feed!R1888,LARGE(INDEX(ISNUMBER(--MID(feed!R1888,ROW($1:$6),1))*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ROW($1:$6),0),ROW($1:$6))+1,1)*10^ROW($1:$6)/10))-1)*1,TRIM(LEFT(SUMPRODUCT(MID(0&amp;feed!R1888,LARGE(INDEX(ISNUMBER(--MID(feed!R1888,ROW($1:$6),1))*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ROW($1:$6),0),ROW($1:$6))+1,1)*10^ROW($1:$6)/10))-1)))</f>
        <v>1650</v>
      </c>
      <c r="R638" s="5">
        <f>feed!V1888</f>
        <v>0</v>
      </c>
      <c r="S638" t="str">
        <f>feed!S1888</f>
        <v>http://blocgame.com/stats.php?id=63572</v>
      </c>
      <c r="T638" s="5" t="str">
        <f>feed!W1888</f>
        <v>Isolated</v>
      </c>
      <c r="U638" s="5" t="str">
        <f>feed!X1888</f>
        <v>2 Hundred Tons per month</v>
      </c>
      <c r="V638" s="5">
        <f>feed!Y1888</f>
        <v>0</v>
      </c>
    </row>
    <row r="639" spans="1:22" hidden="1" x14ac:dyDescent="0.25">
      <c r="A639" t="str">
        <f>feed!A1999</f>
        <v>Dinoaur</v>
      </c>
      <c r="B639" t="str">
        <f>feed!B1999</f>
        <v>Pauls Ego</v>
      </c>
      <c r="C639">
        <f>feed!K1999</f>
        <v>0</v>
      </c>
      <c r="D639">
        <f>SUMPRODUCT(MID(0&amp;feed!D1999,LARGE(INDEX(ISNUMBER(--MID(feed!D1999,ROW($1:$6),1))*
ROW($1:$6),0),ROW($1:$6))+1,1)*10^ROW($1:$6)/10)</f>
        <v>7</v>
      </c>
      <c r="E639">
        <f>SUMPRODUCT(MID(0&amp;feed!E1999,LARGE(INDEX(ISNUMBER(--MID(feed!E1999,ROW($1:$6),1))*
ROW($1:$6),0),ROW($1:$6))+1,1)*10^ROW($1:$6)/10)</f>
        <v>0</v>
      </c>
      <c r="F639" t="str">
        <f>feed!F1999</f>
        <v>Finest of the 19th century</v>
      </c>
      <c r="G639">
        <f>SUMPRODUCT(MID(0&amp;feed!G1999,LARGE(INDEX(ISNUMBER(--MID(feed!G1999,ROW($1:$6),1))*
ROW($1:$6),0),ROW($1:$6))+1,1)*10^ROW($1:$6)/10)</f>
        <v>0</v>
      </c>
      <c r="H639">
        <f>ROUNDDOWN(G639/4, 0)</f>
        <v>0</v>
      </c>
      <c r="I639" t="str">
        <f>feed!H1999</f>
        <v>Standard</v>
      </c>
      <c r="J639">
        <f>SUMPRODUCT(MID(0&amp;feed!I1999,LARGE(INDEX(ISNUMBER(--MID(feed!I1999,ROW($1:$20),1))*
ROW($1:$20),0),ROW($1:$20))+1,1)*10^ROW($1:$20)/10)</f>
        <v>44</v>
      </c>
      <c r="K639">
        <f>SUMPRODUCT(MID(0&amp;feed!L1999,LARGE(INDEX(ISNUMBER(--MID(feed!L1999,ROW($1:$6),1))*
ROW($1:$6),0),ROW($1:$6))+1,1)*10^ROW($1:$6)/10)</f>
        <v>260</v>
      </c>
      <c r="L639">
        <f>SUMPRODUCT(MID(0&amp;feed!T1999,LARGE(INDEX(ISNUMBER(--MID(feed!T1999,ROW($1:$6),1))*
ROW($1:$6),0),ROW($1:$6))+1,1)*10^ROW($1:$6)/10)</f>
        <v>0</v>
      </c>
      <c r="M639" t="str">
        <f>feed!N1999</f>
        <v>China</v>
      </c>
      <c r="N639">
        <f>SUMPRODUCT(MID(0&amp;feed!U1999,LARGE(INDEX(ISNUMBER(--MID(feed!U1999,ROW($1:$6),1))*
ROW($1:$6),0),ROW($1:$6))+1,1)*10^ROW($1:$6)/10)</f>
        <v>0</v>
      </c>
      <c r="O639" t="str">
        <f>feed!O1999</f>
        <v>Untapped</v>
      </c>
      <c r="P639" t="str">
        <f>feed!P1999</f>
        <v>None</v>
      </c>
      <c r="Q639" s="4">
        <f>IFERROR(LEFT(SUMPRODUCT(MID(0&amp;feed!R1999,LARGE(INDEX(ISNUMBER(--MID(feed!R1999,ROW($1:$6),1))*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ROW($1:$6),0),ROW($1:$6))+1,1)*10^ROW($1:$6)/10))-1)*1,TRIM(LEFT(SUMPRODUCT(MID(0&amp;feed!R1999,LARGE(INDEX(ISNUMBER(--MID(feed!R1999,ROW($1:$6),1))*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ROW($1:$6),0),ROW($1:$6))+1,1)*10^ROW($1:$6)/10))-1)))</f>
        <v>1633</v>
      </c>
      <c r="R639" s="5">
        <f>feed!V1999</f>
        <v>0</v>
      </c>
      <c r="S639" t="str">
        <f>feed!S1999</f>
        <v>http://blocgame.com/stats.php?id=63595</v>
      </c>
      <c r="T639" s="5" t="str">
        <f>feed!W1999</f>
        <v>Good</v>
      </c>
      <c r="U639" s="5" t="str">
        <f>feed!X1999</f>
        <v>2 Hundred Tons per month</v>
      </c>
      <c r="V639" s="5">
        <f>feed!Y1999</f>
        <v>0</v>
      </c>
    </row>
    <row r="640" spans="1:22" hidden="1" x14ac:dyDescent="0.25">
      <c r="A640" t="str">
        <f>feed!A1243</f>
        <v>Kokand</v>
      </c>
      <c r="B640" t="str">
        <f>feed!B1243</f>
        <v>Cuckmoud Achmesligedjad</v>
      </c>
      <c r="C640">
        <f>feed!K1243</f>
        <v>0</v>
      </c>
      <c r="D640">
        <f>SUMPRODUCT(MID(0&amp;feed!D1243,LARGE(INDEX(ISNUMBER(--MID(feed!D1243,ROW($1:$6),1))*
ROW($1:$6),0),ROW($1:$6))+1,1)*10^ROW($1:$6)/10)</f>
        <v>25</v>
      </c>
      <c r="E640">
        <f>SUMPRODUCT(MID(0&amp;feed!E1243,LARGE(INDEX(ISNUMBER(--MID(feed!E1243,ROW($1:$6),1))*
ROW($1:$6),0),ROW($1:$6))+1,1)*10^ROW($1:$6)/10)</f>
        <v>0</v>
      </c>
      <c r="F640" t="str">
        <f>feed!F1243</f>
        <v>First World War surplus</v>
      </c>
      <c r="G640">
        <f>SUMPRODUCT(MID(0&amp;feed!G1243,LARGE(INDEX(ISNUMBER(--MID(feed!G1243,ROW($1:$6),1))*
ROW($1:$6),0),ROW($1:$6))+1,1)*10^ROW($1:$6)/10)</f>
        <v>0</v>
      </c>
      <c r="H640">
        <f>ROUNDDOWN(G640/4, 0)</f>
        <v>0</v>
      </c>
      <c r="I640" t="str">
        <f>feed!H1243</f>
        <v>Elite</v>
      </c>
      <c r="J640">
        <f>SUMPRODUCT(MID(0&amp;feed!I1243,LARGE(INDEX(ISNUMBER(--MID(feed!I1243,ROW($1:$20),1))*
ROW($1:$20),0),ROW($1:$20))+1,1)*10^ROW($1:$20)/10)</f>
        <v>43</v>
      </c>
      <c r="K640">
        <f>SUMPRODUCT(MID(0&amp;feed!L1243,LARGE(INDEX(ISNUMBER(--MID(feed!L1243,ROW($1:$6),1))*
ROW($1:$6),0),ROW($1:$6))+1,1)*10^ROW($1:$6)/10)</f>
        <v>315</v>
      </c>
      <c r="L640">
        <f>SUMPRODUCT(MID(0&amp;feed!T1243,LARGE(INDEX(ISNUMBER(--MID(feed!T1243,ROW($1:$6),1))*
ROW($1:$6),0),ROW($1:$6))+1,1)*10^ROW($1:$6)/10)</f>
        <v>0</v>
      </c>
      <c r="M640" t="str">
        <f>feed!N1243</f>
        <v>Persia</v>
      </c>
      <c r="N640">
        <f>SUMPRODUCT(MID(0&amp;feed!U1243,LARGE(INDEX(ISNUMBER(--MID(feed!U1243,ROW($1:$6),1))*
ROW($1:$6),0),ROW($1:$6))+1,1)*10^ROW($1:$6)/10)</f>
        <v>0</v>
      </c>
      <c r="O640" t="str">
        <f>feed!O1243</f>
        <v>Untapped</v>
      </c>
      <c r="P640" t="str">
        <f>feed!P1243</f>
        <v>None</v>
      </c>
      <c r="Q640" s="4">
        <f>IFERROR(LEFT(SUMPRODUCT(MID(0&amp;feed!R1243,LARGE(INDEX(ISNUMBER(--MID(feed!R1243,ROW($1:$6),1))*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ROW($1:$6),0),ROW($1:$6))+1,1)*10^ROW($1:$6)/10))-1)*1,TRIM(LEFT(SUMPRODUCT(MID(0&amp;feed!R1243,LARGE(INDEX(ISNUMBER(--MID(feed!R1243,ROW($1:$6),1))*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ROW($1:$6),0),ROW($1:$6))+1,1)*10^ROW($1:$6)/10))-1)))</f>
        <v>2000</v>
      </c>
      <c r="R640" s="5">
        <f>feed!V1243</f>
        <v>0</v>
      </c>
      <c r="S640" t="str">
        <f>feed!S1243</f>
        <v>http://blocgame.com/stats.php?id=63591</v>
      </c>
      <c r="T640" s="5" t="str">
        <f>feed!W1243</f>
        <v>Good</v>
      </c>
      <c r="U640" s="5" t="str">
        <f>feed!X1243</f>
        <v>2 Hundred Tons per month</v>
      </c>
      <c r="V640" s="5">
        <f>feed!Y1243</f>
        <v>0</v>
      </c>
    </row>
    <row r="641" spans="1:22" hidden="1" x14ac:dyDescent="0.25">
      <c r="A641" t="str">
        <f>feed!A1237</f>
        <v>Constantinoko</v>
      </c>
      <c r="B641" t="str">
        <f>feed!B1237</f>
        <v>duchessnoko</v>
      </c>
      <c r="C641">
        <f>feed!K1237</f>
        <v>0</v>
      </c>
      <c r="D641">
        <f>SUMPRODUCT(MID(0&amp;feed!D1237,LARGE(INDEX(ISNUMBER(--MID(feed!D1237,ROW($1:$6),1))*
ROW($1:$6),0),ROW($1:$6))+1,1)*10^ROW($1:$6)/10)</f>
        <v>20</v>
      </c>
      <c r="E641">
        <f>SUMPRODUCT(MID(0&amp;feed!E1237,LARGE(INDEX(ISNUMBER(--MID(feed!E1237,ROW($1:$6),1))*
ROW($1:$6),0),ROW($1:$6))+1,1)*10^ROW($1:$6)/10)</f>
        <v>0</v>
      </c>
      <c r="F641" t="str">
        <f>feed!F1237</f>
        <v>Finest of the 19th century</v>
      </c>
      <c r="G641">
        <f>SUMPRODUCT(MID(0&amp;feed!G1237,LARGE(INDEX(ISNUMBER(--MID(feed!G1237,ROW($1:$6),1))*
ROW($1:$6),0),ROW($1:$6))+1,1)*10^ROW($1:$6)/10)</f>
        <v>0</v>
      </c>
      <c r="H641">
        <f>ROUNDDOWN(G641/4, 0)</f>
        <v>0</v>
      </c>
      <c r="I641" t="str">
        <f>feed!H1237</f>
        <v>Standard</v>
      </c>
      <c r="J641">
        <f>SUMPRODUCT(MID(0&amp;feed!I1237,LARGE(INDEX(ISNUMBER(--MID(feed!I1237,ROW($1:$20),1))*
ROW($1:$20),0),ROW($1:$20))+1,1)*10^ROW($1:$20)/10)</f>
        <v>43</v>
      </c>
      <c r="K641">
        <f>SUMPRODUCT(MID(0&amp;feed!L1237,LARGE(INDEX(ISNUMBER(--MID(feed!L1237,ROW($1:$6),1))*
ROW($1:$6),0),ROW($1:$6))+1,1)*10^ROW($1:$6)/10)</f>
        <v>315</v>
      </c>
      <c r="L641">
        <f>SUMPRODUCT(MID(0&amp;feed!T1237,LARGE(INDEX(ISNUMBER(--MID(feed!T1237,ROW($1:$6),1))*
ROW($1:$6),0),ROW($1:$6))+1,1)*10^ROW($1:$6)/10)</f>
        <v>0</v>
      </c>
      <c r="M641" t="str">
        <f>feed!N1237</f>
        <v>Southern Africa</v>
      </c>
      <c r="N641">
        <f>SUMPRODUCT(MID(0&amp;feed!U1237,LARGE(INDEX(ISNUMBER(--MID(feed!U1237,ROW($1:$6),1))*
ROW($1:$6),0),ROW($1:$6))+1,1)*10^ROW($1:$6)/10)</f>
        <v>0</v>
      </c>
      <c r="O641" t="str">
        <f>feed!O1237</f>
        <v>Untapped</v>
      </c>
      <c r="P641" t="str">
        <f>feed!P1237</f>
        <v>None</v>
      </c>
      <c r="Q641" s="4">
        <f>IFERROR(LEFT(SUMPRODUCT(MID(0&amp;feed!R1237,LARGE(INDEX(ISNUMBER(--MID(feed!R1237,ROW($1:$6),1))*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ROW($1:$6),0),ROW($1:$6))+1,1)*10^ROW($1:$6)/10))-1)*1,TRIM(LEFT(SUMPRODUCT(MID(0&amp;feed!R1237,LARGE(INDEX(ISNUMBER(--MID(feed!R1237,ROW($1:$6),1))*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ROW($1:$6),0),ROW($1:$6))+1,1)*10^ROW($1:$6)/10))-1)))</f>
        <v>2000</v>
      </c>
      <c r="R641" s="5">
        <f>feed!V1237</f>
        <v>0</v>
      </c>
      <c r="S641" t="str">
        <f>feed!S1237</f>
        <v>http://blocgame.com/stats.php?id=63579</v>
      </c>
      <c r="T641" s="5" t="str">
        <f>feed!W1237</f>
        <v>Good</v>
      </c>
      <c r="U641" s="5" t="str">
        <f>feed!X1237</f>
        <v>2 Hundred Tons per month</v>
      </c>
      <c r="V641" s="5">
        <f>feed!Y1237</f>
        <v>0</v>
      </c>
    </row>
    <row r="642" spans="1:22" hidden="1" x14ac:dyDescent="0.25">
      <c r="A642" t="str">
        <f>feed!A1239</f>
        <v>Erembard</v>
      </c>
      <c r="B642" t="str">
        <f>feed!B1239</f>
        <v>Siegfried Kircheis</v>
      </c>
      <c r="C642">
        <f>feed!K1239</f>
        <v>0</v>
      </c>
      <c r="D642">
        <f>SUMPRODUCT(MID(0&amp;feed!D1239,LARGE(INDEX(ISNUMBER(--MID(feed!D1239,ROW($1:$6),1))*
ROW($1:$6),0),ROW($1:$6))+1,1)*10^ROW($1:$6)/10)</f>
        <v>20</v>
      </c>
      <c r="E642">
        <f>SUMPRODUCT(MID(0&amp;feed!E1239,LARGE(INDEX(ISNUMBER(--MID(feed!E1239,ROW($1:$6),1))*
ROW($1:$6),0),ROW($1:$6))+1,1)*10^ROW($1:$6)/10)</f>
        <v>0</v>
      </c>
      <c r="F642" t="str">
        <f>feed!F1239</f>
        <v>Finest of the 19th century</v>
      </c>
      <c r="G642">
        <f>SUMPRODUCT(MID(0&amp;feed!G1239,LARGE(INDEX(ISNUMBER(--MID(feed!G1239,ROW($1:$6),1))*
ROW($1:$6),0),ROW($1:$6))+1,1)*10^ROW($1:$6)/10)</f>
        <v>0</v>
      </c>
      <c r="H642">
        <f>ROUNDDOWN(G642/4, 0)</f>
        <v>0</v>
      </c>
      <c r="I642" t="str">
        <f>feed!H1239</f>
        <v>Standard</v>
      </c>
      <c r="J642">
        <f>SUMPRODUCT(MID(0&amp;feed!I1239,LARGE(INDEX(ISNUMBER(--MID(feed!I1239,ROW($1:$20),1))*
ROW($1:$20),0),ROW($1:$20))+1,1)*10^ROW($1:$20)/10)</f>
        <v>43</v>
      </c>
      <c r="K642">
        <f>SUMPRODUCT(MID(0&amp;feed!L1239,LARGE(INDEX(ISNUMBER(--MID(feed!L1239,ROW($1:$6),1))*
ROW($1:$6),0),ROW($1:$6))+1,1)*10^ROW($1:$6)/10)</f>
        <v>315</v>
      </c>
      <c r="L642">
        <f>SUMPRODUCT(MID(0&amp;feed!T1239,LARGE(INDEX(ISNUMBER(--MID(feed!T1239,ROW($1:$6),1))*
ROW($1:$6),0),ROW($1:$6))+1,1)*10^ROW($1:$6)/10)</f>
        <v>0</v>
      </c>
      <c r="M642" t="str">
        <f>feed!N1239</f>
        <v>Pacific Rim</v>
      </c>
      <c r="N642">
        <f>SUMPRODUCT(MID(0&amp;feed!U1239,LARGE(INDEX(ISNUMBER(--MID(feed!U1239,ROW($1:$6),1))*
ROW($1:$6),0),ROW($1:$6))+1,1)*10^ROW($1:$6)/10)</f>
        <v>0</v>
      </c>
      <c r="O642" t="str">
        <f>feed!O1239</f>
        <v>Untapped</v>
      </c>
      <c r="P642" t="str">
        <f>feed!P1239</f>
        <v>None</v>
      </c>
      <c r="Q642" s="4">
        <f>IFERROR(LEFT(SUMPRODUCT(MID(0&amp;feed!R1239,LARGE(INDEX(ISNUMBER(--MID(feed!R1239,ROW($1:$6),1))*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ROW($1:$6),0),ROW($1:$6))+1,1)*10^ROW($1:$6)/10))-1)*1,TRIM(LEFT(SUMPRODUCT(MID(0&amp;feed!R1239,LARGE(INDEX(ISNUMBER(--MID(feed!R1239,ROW($1:$6),1))*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ROW($1:$6),0),ROW($1:$6))+1,1)*10^ROW($1:$6)/10))-1)))</f>
        <v>2000</v>
      </c>
      <c r="R642" s="5">
        <f>feed!V1239</f>
        <v>0</v>
      </c>
      <c r="S642" t="str">
        <f>feed!S1239</f>
        <v>http://blocgame.com/stats.php?id=63581</v>
      </c>
      <c r="T642" s="5" t="str">
        <f>feed!W1239</f>
        <v>Good</v>
      </c>
      <c r="U642" s="5" t="str">
        <f>feed!X1239</f>
        <v>2 Hundred Tons per month</v>
      </c>
      <c r="V642" s="5">
        <f>feed!Y1239</f>
        <v>0</v>
      </c>
    </row>
    <row r="643" spans="1:22" hidden="1" x14ac:dyDescent="0.25">
      <c r="A643" t="str">
        <f>feed!A1244</f>
        <v>Afrikaner State</v>
      </c>
      <c r="B643" t="str">
        <f>feed!B1244</f>
        <v>grootpapa1945</v>
      </c>
      <c r="C643">
        <f>feed!K1244</f>
        <v>0</v>
      </c>
      <c r="D643">
        <f>SUMPRODUCT(MID(0&amp;feed!D1244,LARGE(INDEX(ISNUMBER(--MID(feed!D1244,ROW($1:$6),1))*
ROW($1:$6),0),ROW($1:$6))+1,1)*10^ROW($1:$6)/10)</f>
        <v>20</v>
      </c>
      <c r="E643">
        <f>SUMPRODUCT(MID(0&amp;feed!E1244,LARGE(INDEX(ISNUMBER(--MID(feed!E1244,ROW($1:$6),1))*
ROW($1:$6),0),ROW($1:$6))+1,1)*10^ROW($1:$6)/10)</f>
        <v>0</v>
      </c>
      <c r="F643" t="str">
        <f>feed!F1244</f>
        <v>Finest of the 19th century</v>
      </c>
      <c r="G643">
        <f>SUMPRODUCT(MID(0&amp;feed!G1244,LARGE(INDEX(ISNUMBER(--MID(feed!G1244,ROW($1:$6),1))*
ROW($1:$6),0),ROW($1:$6))+1,1)*10^ROW($1:$6)/10)</f>
        <v>0</v>
      </c>
      <c r="H643">
        <f>ROUNDDOWN(G643/4, 0)</f>
        <v>0</v>
      </c>
      <c r="I643" t="str">
        <f>feed!H1244</f>
        <v>Standard</v>
      </c>
      <c r="J643">
        <f>SUMPRODUCT(MID(0&amp;feed!I1244,LARGE(INDEX(ISNUMBER(--MID(feed!I1244,ROW($1:$20),1))*
ROW($1:$20),0),ROW($1:$20))+1,1)*10^ROW($1:$20)/10)</f>
        <v>43</v>
      </c>
      <c r="K643">
        <f>SUMPRODUCT(MID(0&amp;feed!L1244,LARGE(INDEX(ISNUMBER(--MID(feed!L1244,ROW($1:$6),1))*
ROW($1:$6),0),ROW($1:$6))+1,1)*10^ROW($1:$6)/10)</f>
        <v>315</v>
      </c>
      <c r="L643">
        <f>SUMPRODUCT(MID(0&amp;feed!T1244,LARGE(INDEX(ISNUMBER(--MID(feed!T1244,ROW($1:$6),1))*
ROW($1:$6),0),ROW($1:$6))+1,1)*10^ROW($1:$6)/10)</f>
        <v>0</v>
      </c>
      <c r="M643" t="str">
        <f>feed!N1244</f>
        <v>Southern Africa</v>
      </c>
      <c r="N643">
        <f>SUMPRODUCT(MID(0&amp;feed!U1244,LARGE(INDEX(ISNUMBER(--MID(feed!U1244,ROW($1:$6),1))*
ROW($1:$6),0),ROW($1:$6))+1,1)*10^ROW($1:$6)/10)</f>
        <v>0</v>
      </c>
      <c r="O643" t="str">
        <f>feed!O1244</f>
        <v>Untapped</v>
      </c>
      <c r="P643" t="str">
        <f>feed!P1244</f>
        <v>None</v>
      </c>
      <c r="Q643" s="4">
        <f>IFERROR(LEFT(SUMPRODUCT(MID(0&amp;feed!R1244,LARGE(INDEX(ISNUMBER(--MID(feed!R1244,ROW($1:$6),1))*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ROW($1:$6),0),ROW($1:$6))+1,1)*10^ROW($1:$6)/10))-1)*1,TRIM(LEFT(SUMPRODUCT(MID(0&amp;feed!R1244,LARGE(INDEX(ISNUMBER(--MID(feed!R1244,ROW($1:$6),1))*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ROW($1:$6),0),ROW($1:$6))+1,1)*10^ROW($1:$6)/10))-1)))</f>
        <v>2000</v>
      </c>
      <c r="R643" s="5">
        <f>feed!V1244</f>
        <v>0</v>
      </c>
      <c r="S643" t="str">
        <f>feed!S1244</f>
        <v>http://blocgame.com/stats.php?id=63597</v>
      </c>
      <c r="T643" s="5" t="str">
        <f>feed!W1244</f>
        <v>Good</v>
      </c>
      <c r="U643" s="5" t="str">
        <f>feed!X1244</f>
        <v>2 Hundred Tons per month</v>
      </c>
      <c r="V643" s="5">
        <f>feed!Y1244</f>
        <v>0</v>
      </c>
    </row>
    <row r="644" spans="1:22" hidden="1" x14ac:dyDescent="0.25">
      <c r="A644" t="str">
        <f>feed!A1982</f>
        <v>Assadistan</v>
      </c>
      <c r="B644" t="str">
        <f>feed!B1982</f>
        <v>Mujahideen</v>
      </c>
      <c r="C644">
        <f>feed!K1982</f>
        <v>0</v>
      </c>
      <c r="D644">
        <f>SUMPRODUCT(MID(0&amp;feed!D1982,LARGE(INDEX(ISNUMBER(--MID(feed!D1982,ROW($1:$6),1))*
ROW($1:$6),0),ROW($1:$6))+1,1)*10^ROW($1:$6)/10)</f>
        <v>9</v>
      </c>
      <c r="E644">
        <f>SUMPRODUCT(MID(0&amp;feed!E1982,LARGE(INDEX(ISNUMBER(--MID(feed!E1982,ROW($1:$6),1))*
ROW($1:$6),0),ROW($1:$6))+1,1)*10^ROW($1:$6)/10)</f>
        <v>0</v>
      </c>
      <c r="F644" t="str">
        <f>feed!F1982</f>
        <v>Finest of the 19th century</v>
      </c>
      <c r="G644">
        <f>SUMPRODUCT(MID(0&amp;feed!G1982,LARGE(INDEX(ISNUMBER(--MID(feed!G1982,ROW($1:$6),1))*
ROW($1:$6),0),ROW($1:$6))+1,1)*10^ROW($1:$6)/10)</f>
        <v>0</v>
      </c>
      <c r="H644">
        <f>ROUNDDOWN(G644/4, 0)</f>
        <v>0</v>
      </c>
      <c r="I644" t="str">
        <f>feed!H1982</f>
        <v>Standard</v>
      </c>
      <c r="J644">
        <f>SUMPRODUCT(MID(0&amp;feed!I1982,LARGE(INDEX(ISNUMBER(--MID(feed!I1982,ROW($1:$20),1))*
ROW($1:$20),0),ROW($1:$20))+1,1)*10^ROW($1:$20)/10)</f>
        <v>43</v>
      </c>
      <c r="K644">
        <f>SUMPRODUCT(MID(0&amp;feed!L1982,LARGE(INDEX(ISNUMBER(--MID(feed!L1982,ROW($1:$6),1))*
ROW($1:$6),0),ROW($1:$6))+1,1)*10^ROW($1:$6)/10)</f>
        <v>271</v>
      </c>
      <c r="L644">
        <f>SUMPRODUCT(MID(0&amp;feed!T1982,LARGE(INDEX(ISNUMBER(--MID(feed!T1982,ROW($1:$6),1))*
ROW($1:$6),0),ROW($1:$6))+1,1)*10^ROW($1:$6)/10)</f>
        <v>0</v>
      </c>
      <c r="M644" t="str">
        <f>feed!N1982</f>
        <v>Mesopotamia</v>
      </c>
      <c r="N644">
        <f>SUMPRODUCT(MID(0&amp;feed!U1982,LARGE(INDEX(ISNUMBER(--MID(feed!U1982,ROW($1:$6),1))*
ROW($1:$6),0),ROW($1:$6))+1,1)*10^ROW($1:$6)/10)</f>
        <v>0</v>
      </c>
      <c r="O644" t="str">
        <f>feed!O1982</f>
        <v>Untapped</v>
      </c>
      <c r="P644" t="str">
        <f>feed!P1982</f>
        <v>None</v>
      </c>
      <c r="Q644" s="4">
        <f>IFERROR(LEFT(SUMPRODUCT(MID(0&amp;feed!R1982,LARGE(INDEX(ISNUMBER(--MID(feed!R1982,ROW($1:$6),1))*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ROW($1:$6),0),ROW($1:$6))+1,1)*10^ROW($1:$6)/10))-1)*1,TRIM(LEFT(SUMPRODUCT(MID(0&amp;feed!R1982,LARGE(INDEX(ISNUMBER(--MID(feed!R1982,ROW($1:$6),1))*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ROW($1:$6),0),ROW($1:$6))+1,1)*10^ROW($1:$6)/10))-1)))</f>
        <v>1633</v>
      </c>
      <c r="R644" s="5">
        <f>feed!V1982</f>
        <v>0</v>
      </c>
      <c r="S644" t="str">
        <f>feed!S1982</f>
        <v>http://blocgame.com/stats.php?id=63608</v>
      </c>
      <c r="T644" s="5" t="str">
        <f>feed!W1982</f>
        <v>Good</v>
      </c>
      <c r="U644" s="5" t="str">
        <f>feed!X1982</f>
        <v>2 Hundred Tons per month</v>
      </c>
      <c r="V644" s="5">
        <f>feed!Y1982</f>
        <v>0</v>
      </c>
    </row>
    <row r="645" spans="1:22" hidden="1" x14ac:dyDescent="0.25">
      <c r="A645" t="str">
        <f>feed!A1869</f>
        <v>Hedjaz</v>
      </c>
      <c r="B645" t="str">
        <f>feed!B1869</f>
        <v>Abdul Wahhab</v>
      </c>
      <c r="C645" t="str">
        <f>feed!K1869</f>
        <v>Al-Qassam Brigades</v>
      </c>
      <c r="D645">
        <f>SUMPRODUCT(MID(0&amp;feed!D1869,LARGE(INDEX(ISNUMBER(--MID(feed!D1869,ROW($1:$6),1))*
ROW($1:$6),0),ROW($1:$6))+1,1)*10^ROW($1:$6)/10)</f>
        <v>8</v>
      </c>
      <c r="E645">
        <f>SUMPRODUCT(MID(0&amp;feed!E1869,LARGE(INDEX(ISNUMBER(--MID(feed!E1869,ROW($1:$6),1))*
ROW($1:$6),0),ROW($1:$6))+1,1)*10^ROW($1:$6)/10)</f>
        <v>0</v>
      </c>
      <c r="F645" t="str">
        <f>feed!F1869</f>
        <v>Finest of the 19th century</v>
      </c>
      <c r="G645">
        <f>SUMPRODUCT(MID(0&amp;feed!G1869,LARGE(INDEX(ISNUMBER(--MID(feed!G1869,ROW($1:$6),1))*
ROW($1:$6),0),ROW($1:$6))+1,1)*10^ROW($1:$6)/10)</f>
        <v>0</v>
      </c>
      <c r="H645">
        <f>ROUNDDOWN(G645/4, 0)</f>
        <v>0</v>
      </c>
      <c r="I645" t="str">
        <f>feed!H1869</f>
        <v>Elite</v>
      </c>
      <c r="J645">
        <f>SUMPRODUCT(MID(0&amp;feed!I1869,LARGE(INDEX(ISNUMBER(--MID(feed!I1869,ROW($1:$20),1))*
ROW($1:$20),0),ROW($1:$20))+1,1)*10^ROW($1:$20)/10)</f>
        <v>41</v>
      </c>
      <c r="K645">
        <f>SUMPRODUCT(MID(0&amp;feed!L1869,LARGE(INDEX(ISNUMBER(--MID(feed!L1869,ROW($1:$6),1))*
ROW($1:$6),0),ROW($1:$6))+1,1)*10^ROW($1:$6)/10)</f>
        <v>278</v>
      </c>
      <c r="L645">
        <f>SUMPRODUCT(MID(0&amp;feed!T1869,LARGE(INDEX(ISNUMBER(--MID(feed!T1869,ROW($1:$6),1))*
ROW($1:$6),0),ROW($1:$6))+1,1)*10^ROW($1:$6)/10)</f>
        <v>0</v>
      </c>
      <c r="M645" t="str">
        <f>feed!N1869</f>
        <v>Mesopotamia</v>
      </c>
      <c r="N645">
        <f>SUMPRODUCT(MID(0&amp;feed!U1869,LARGE(INDEX(ISNUMBER(--MID(feed!U1869,ROW($1:$6),1))*
ROW($1:$6),0),ROW($1:$6))+1,1)*10^ROW($1:$6)/10)</f>
        <v>0</v>
      </c>
      <c r="O645" t="str">
        <f>feed!O1869</f>
        <v>Untapped</v>
      </c>
      <c r="P645" t="str">
        <f>feed!P1869</f>
        <v>None</v>
      </c>
      <c r="Q645" s="4">
        <f>IFERROR(LEFT(SUMPRODUCT(MID(0&amp;feed!R1869,LARGE(INDEX(ISNUMBER(--MID(feed!R1869,ROW($1:$6),1))*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ROW($1:$6),0),ROW($1:$6))+1,1)*10^ROW($1:$6)/10))-1)*1,TRIM(LEFT(SUMPRODUCT(MID(0&amp;feed!R1869,LARGE(INDEX(ISNUMBER(--MID(feed!R1869,ROW($1:$6),1))*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ROW($1:$6),0),ROW($1:$6))+1,1)*10^ROW($1:$6)/10))-1)))</f>
        <v>1633</v>
      </c>
      <c r="R645" s="5">
        <f>feed!V1869</f>
        <v>0</v>
      </c>
      <c r="S645" t="str">
        <f>feed!S1869</f>
        <v>http://blocgame.com/stats.php?id=49882</v>
      </c>
      <c r="T645" s="5" t="str">
        <f>feed!W1869</f>
        <v>Nice</v>
      </c>
      <c r="U645" s="5" t="str">
        <f>feed!X1869</f>
        <v>2 Hundred Tons per month</v>
      </c>
      <c r="V645" s="5">
        <f>feed!Y1869</f>
        <v>0</v>
      </c>
    </row>
    <row r="646" spans="1:22" hidden="1" x14ac:dyDescent="0.25">
      <c r="A646" t="str">
        <f>feed!A666</f>
        <v>DIE</v>
      </c>
      <c r="B646" t="str">
        <f>feed!B666</f>
        <v>hibyedie</v>
      </c>
      <c r="C646">
        <f>feed!K666</f>
        <v>0</v>
      </c>
      <c r="D646">
        <f>SUMPRODUCT(MID(0&amp;feed!D666,LARGE(INDEX(ISNUMBER(--MID(feed!D666,ROW($1:$6),1))*
ROW($1:$6),0),ROW($1:$6))+1,1)*10^ROW($1:$6)/10)</f>
        <v>15</v>
      </c>
      <c r="E646">
        <f>SUMPRODUCT(MID(0&amp;feed!E666,LARGE(INDEX(ISNUMBER(--MID(feed!E666,ROW($1:$6),1))*
ROW($1:$6),0),ROW($1:$6))+1,1)*10^ROW($1:$6)/10)</f>
        <v>0</v>
      </c>
      <c r="F646" t="str">
        <f>feed!F666</f>
        <v>First World War surplus</v>
      </c>
      <c r="G646">
        <f>SUMPRODUCT(MID(0&amp;feed!G666,LARGE(INDEX(ISNUMBER(--MID(feed!G666,ROW($1:$6),1))*
ROW($1:$6),0),ROW($1:$6))+1,1)*10^ROW($1:$6)/10)</f>
        <v>0</v>
      </c>
      <c r="H646">
        <f>ROUNDDOWN(G646/4, 0)</f>
        <v>0</v>
      </c>
      <c r="I646" t="str">
        <f>feed!H666</f>
        <v>Elite</v>
      </c>
      <c r="J646">
        <f>SUMPRODUCT(MID(0&amp;feed!I666,LARGE(INDEX(ISNUMBER(--MID(feed!I666,ROW($1:$20),1))*
ROW($1:$20),0),ROW($1:$20))+1,1)*10^ROW($1:$20)/10)</f>
        <v>41</v>
      </c>
      <c r="K646">
        <f>SUMPRODUCT(MID(0&amp;feed!L666,LARGE(INDEX(ISNUMBER(--MID(feed!L666,ROW($1:$6),1))*
ROW($1:$6),0),ROW($1:$6))+1,1)*10^ROW($1:$6)/10)</f>
        <v>323</v>
      </c>
      <c r="L646">
        <f>SUMPRODUCT(MID(0&amp;feed!T666,LARGE(INDEX(ISNUMBER(--MID(feed!T666,ROW($1:$6),1))*
ROW($1:$6),0),ROW($1:$6))+1,1)*10^ROW($1:$6)/10)</f>
        <v>0</v>
      </c>
      <c r="M646" t="str">
        <f>feed!N666</f>
        <v>Egypt</v>
      </c>
      <c r="N646">
        <f>SUMPRODUCT(MID(0&amp;feed!U666,LARGE(INDEX(ISNUMBER(--MID(feed!U666,ROW($1:$6),1))*
ROW($1:$6),0),ROW($1:$6))+1,1)*10^ROW($1:$6)/10)</f>
        <v>0</v>
      </c>
      <c r="O646" t="str">
        <f>feed!O666</f>
        <v>Untapped</v>
      </c>
      <c r="P646" t="str">
        <f>feed!P666</f>
        <v>None</v>
      </c>
      <c r="Q646" s="4">
        <f>IFERROR(LEFT(SUMPRODUCT(MID(0&amp;feed!R666,LARGE(INDEX(ISNUMBER(--MID(feed!R666,ROW($1:$6),1))*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ROW($1:$6),0),ROW($1:$6))+1,1)*10^ROW($1:$6)/10))-1)*1,TRIM(LEFT(SUMPRODUCT(MID(0&amp;feed!R666,LARGE(INDEX(ISNUMBER(--MID(feed!R666,ROW($1:$6),1))*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ROW($1:$6),0),ROW($1:$6))+1,1)*10^ROW($1:$6)/10))-1)))</f>
        <v>2000</v>
      </c>
      <c r="R646" s="5">
        <f>feed!V666</f>
        <v>0</v>
      </c>
      <c r="S646" t="str">
        <f>feed!S666</f>
        <v>http://blocgame.com/stats.php?id=59482</v>
      </c>
      <c r="T646" s="5" t="str">
        <f>feed!W666</f>
        <v>Nice</v>
      </c>
      <c r="U646" s="5" t="str">
        <f>feed!X666</f>
        <v>2 Hundred Tons per month</v>
      </c>
      <c r="V646" s="5">
        <f>feed!Y666</f>
        <v>0</v>
      </c>
    </row>
    <row r="647" spans="1:22" hidden="1" x14ac:dyDescent="0.25">
      <c r="A647" t="str">
        <f>feed!A1152</f>
        <v>Malta</v>
      </c>
      <c r="B647" t="str">
        <f>feed!B1152</f>
        <v>Merito Melitensi</v>
      </c>
      <c r="C647">
        <f>feed!K1152</f>
        <v>0</v>
      </c>
      <c r="D647">
        <f>SUMPRODUCT(MID(0&amp;feed!D1152,LARGE(INDEX(ISNUMBER(--MID(feed!D1152,ROW($1:$6),1))*
ROW($1:$6),0),ROW($1:$6))+1,1)*10^ROW($1:$6)/10)</f>
        <v>25</v>
      </c>
      <c r="E647">
        <f>SUMPRODUCT(MID(0&amp;feed!E1152,LARGE(INDEX(ISNUMBER(--MID(feed!E1152,ROW($1:$6),1))*
ROW($1:$6),0),ROW($1:$6))+1,1)*10^ROW($1:$6)/10)</f>
        <v>0</v>
      </c>
      <c r="F647" t="str">
        <f>feed!F1152</f>
        <v>First World War surplus</v>
      </c>
      <c r="G647">
        <f>SUMPRODUCT(MID(0&amp;feed!G1152,LARGE(INDEX(ISNUMBER(--MID(feed!G1152,ROW($1:$6),1))*
ROW($1:$6),0),ROW($1:$6))+1,1)*10^ROW($1:$6)/10)</f>
        <v>0</v>
      </c>
      <c r="H647">
        <f>ROUNDDOWN(G647/4, 0)</f>
        <v>0</v>
      </c>
      <c r="I647" t="str">
        <f>feed!H1152</f>
        <v>Elite</v>
      </c>
      <c r="J647">
        <f>SUMPRODUCT(MID(0&amp;feed!I1152,LARGE(INDEX(ISNUMBER(--MID(feed!I1152,ROW($1:$20),1))*
ROW($1:$20),0),ROW($1:$20))+1,1)*10^ROW($1:$20)/10)</f>
        <v>41</v>
      </c>
      <c r="K647">
        <f>SUMPRODUCT(MID(0&amp;feed!L1152,LARGE(INDEX(ISNUMBER(--MID(feed!L1152,ROW($1:$6),1))*
ROW($1:$6),0),ROW($1:$6))+1,1)*10^ROW($1:$6)/10)</f>
        <v>320</v>
      </c>
      <c r="L647">
        <f>SUMPRODUCT(MID(0&amp;feed!T1152,LARGE(INDEX(ISNUMBER(--MID(feed!T1152,ROW($1:$6),1))*
ROW($1:$6),0),ROW($1:$6))+1,1)*10^ROW($1:$6)/10)</f>
        <v>0</v>
      </c>
      <c r="M647" t="str">
        <f>feed!N1152</f>
        <v>Mesopotamia</v>
      </c>
      <c r="N647">
        <f>SUMPRODUCT(MID(0&amp;feed!U1152,LARGE(INDEX(ISNUMBER(--MID(feed!U1152,ROW($1:$6),1))*
ROW($1:$6),0),ROW($1:$6))+1,1)*10^ROW($1:$6)/10)</f>
        <v>0</v>
      </c>
      <c r="O647" t="str">
        <f>feed!O1152</f>
        <v>Untapped</v>
      </c>
      <c r="P647" t="str">
        <f>feed!P1152</f>
        <v>None</v>
      </c>
      <c r="Q647" s="4">
        <f>IFERROR(LEFT(SUMPRODUCT(MID(0&amp;feed!R1152,LARGE(INDEX(ISNUMBER(--MID(feed!R1152,ROW($1:$6),1))*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ROW($1:$6),0),ROW($1:$6))+1,1)*10^ROW($1:$6)/10))-1)*1,TRIM(LEFT(SUMPRODUCT(MID(0&amp;feed!R1152,LARGE(INDEX(ISNUMBER(--MID(feed!R1152,ROW($1:$6),1))*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ROW($1:$6),0),ROW($1:$6))+1,1)*10^ROW($1:$6)/10))-1)))</f>
        <v>2000</v>
      </c>
      <c r="R647" s="5">
        <f>feed!V1152</f>
        <v>0</v>
      </c>
      <c r="S647" t="str">
        <f>feed!S1152</f>
        <v>http://blocgame.com/stats.php?id=40902</v>
      </c>
      <c r="T647" s="5" t="str">
        <f>feed!W1152</f>
        <v>Good</v>
      </c>
      <c r="U647" s="5" t="str">
        <f>feed!X1152</f>
        <v>2 Hundred Tons per month</v>
      </c>
      <c r="V647" s="5">
        <f>feed!Y1152</f>
        <v>0</v>
      </c>
    </row>
    <row r="648" spans="1:22" hidden="1" x14ac:dyDescent="0.25">
      <c r="A648" t="str">
        <f>feed!A1864</f>
        <v>Fagstan</v>
      </c>
      <c r="B648" t="str">
        <f>feed!B1864</f>
        <v>Fagarriiino</v>
      </c>
      <c r="C648">
        <f>feed!K1864</f>
        <v>0</v>
      </c>
      <c r="D648">
        <f>SUMPRODUCT(MID(0&amp;feed!D1864,LARGE(INDEX(ISNUMBER(--MID(feed!D1864,ROW($1:$6),1))*
ROW($1:$6),0),ROW($1:$6))+1,1)*10^ROW($1:$6)/10)</f>
        <v>8</v>
      </c>
      <c r="E648">
        <f>SUMPRODUCT(MID(0&amp;feed!E1864,LARGE(INDEX(ISNUMBER(--MID(feed!E1864,ROW($1:$6),1))*
ROW($1:$6),0),ROW($1:$6))+1,1)*10^ROW($1:$6)/10)</f>
        <v>0</v>
      </c>
      <c r="F648" t="str">
        <f>feed!F1864</f>
        <v>First World War surplus</v>
      </c>
      <c r="G648">
        <f>SUMPRODUCT(MID(0&amp;feed!G1864,LARGE(INDEX(ISNUMBER(--MID(feed!G1864,ROW($1:$6),1))*
ROW($1:$6),0),ROW($1:$6))+1,1)*10^ROW($1:$6)/10)</f>
        <v>0</v>
      </c>
      <c r="H648">
        <f>ROUNDDOWN(G648/4, 0)</f>
        <v>0</v>
      </c>
      <c r="I648" t="str">
        <f>feed!H1864</f>
        <v>Elite</v>
      </c>
      <c r="J648">
        <f>SUMPRODUCT(MID(0&amp;feed!I1864,LARGE(INDEX(ISNUMBER(--MID(feed!I1864,ROW($1:$20),1))*
ROW($1:$20),0),ROW($1:$20))+1,1)*10^ROW($1:$20)/10)</f>
        <v>41</v>
      </c>
      <c r="K648">
        <f>SUMPRODUCT(MID(0&amp;feed!L1864,LARGE(INDEX(ISNUMBER(--MID(feed!L1864,ROW($1:$6),1))*
ROW($1:$6),0),ROW($1:$6))+1,1)*10^ROW($1:$6)/10)</f>
        <v>279</v>
      </c>
      <c r="L648">
        <f>SUMPRODUCT(MID(0&amp;feed!T1864,LARGE(INDEX(ISNUMBER(--MID(feed!T1864,ROW($1:$6),1))*
ROW($1:$6),0),ROW($1:$6))+1,1)*10^ROW($1:$6)/10)</f>
        <v>0</v>
      </c>
      <c r="M648" t="str">
        <f>feed!N1864</f>
        <v>Arabia</v>
      </c>
      <c r="N648">
        <f>SUMPRODUCT(MID(0&amp;feed!U1864,LARGE(INDEX(ISNUMBER(--MID(feed!U1864,ROW($1:$6),1))*
ROW($1:$6),0),ROW($1:$6))+1,1)*10^ROW($1:$6)/10)</f>
        <v>0</v>
      </c>
      <c r="O648" t="str">
        <f>feed!O1864</f>
        <v>Untapped</v>
      </c>
      <c r="P648" t="str">
        <f>feed!P1864</f>
        <v>None</v>
      </c>
      <c r="Q648" s="4">
        <f>IFERROR(LEFT(SUMPRODUCT(MID(0&amp;feed!R1864,LARGE(INDEX(ISNUMBER(--MID(feed!R1864,ROW($1:$6),1))*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ROW($1:$6),0),ROW($1:$6))+1,1)*10^ROW($1:$6)/10))-1)*1,TRIM(LEFT(SUMPRODUCT(MID(0&amp;feed!R1864,LARGE(INDEX(ISNUMBER(--MID(feed!R1864,ROW($1:$6),1))*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ROW($1:$6),0),ROW($1:$6))+1,1)*10^ROW($1:$6)/10))-1)))</f>
        <v>1620</v>
      </c>
      <c r="R648" s="5">
        <f>feed!V1864</f>
        <v>0</v>
      </c>
      <c r="S648" t="str">
        <f>feed!S1864</f>
        <v>http://blocgame.com/stats.php?id=58510</v>
      </c>
      <c r="T648" s="5" t="str">
        <f>feed!W1864</f>
        <v>Normal</v>
      </c>
      <c r="U648" s="5" t="str">
        <f>feed!X1864</f>
        <v>2 Hundred Tons per month</v>
      </c>
      <c r="V648" s="5">
        <f>feed!Y1864</f>
        <v>0</v>
      </c>
    </row>
    <row r="649" spans="1:22" x14ac:dyDescent="0.25">
      <c r="A649" t="str">
        <f>feed!A124</f>
        <v>Chaz</v>
      </c>
      <c r="B649" t="str">
        <f>feed!B124</f>
        <v>Jack Urzak</v>
      </c>
      <c r="C649" t="str">
        <f>feed!K124</f>
        <v>The Order</v>
      </c>
      <c r="D649">
        <f>SUMPRODUCT(MID(0&amp;feed!D124,LARGE(INDEX(ISNUMBER(--MID(feed!D124,ROW($1:$6),1))*
ROW($1:$6),0),ROW($1:$6))+1,1)*10^ROW($1:$6)/10)</f>
        <v>25</v>
      </c>
      <c r="E649">
        <f>SUMPRODUCT(MID(0&amp;feed!E124,LARGE(INDEX(ISNUMBER(--MID(feed!E124,ROW($1:$6),1))*
ROW($1:$6),0),ROW($1:$6))+1,1)*10^ROW($1:$6)/10)</f>
        <v>0</v>
      </c>
      <c r="F649" t="str">
        <f>feed!F124</f>
        <v>Finest of the 19th century</v>
      </c>
      <c r="G649">
        <f>SUMPRODUCT(MID(0&amp;feed!G124,LARGE(INDEX(ISNUMBER(--MID(feed!G124,ROW($1:$6),1))*
ROW($1:$6),0),ROW($1:$6))+1,1)*10^ROW($1:$6)/10)</f>
        <v>0</v>
      </c>
      <c r="H649">
        <f>ROUNDDOWN(G649/4, 0)</f>
        <v>0</v>
      </c>
      <c r="I649" t="str">
        <f>feed!H124</f>
        <v>Elite</v>
      </c>
      <c r="J649">
        <f>SUMPRODUCT(MID(0&amp;feed!I124,LARGE(INDEX(ISNUMBER(--MID(feed!I124,ROW($1:$20),1))*
ROW($1:$20),0),ROW($1:$20))+1,1)*10^ROW($1:$20)/10)</f>
        <v>20</v>
      </c>
      <c r="K649">
        <f>SUMPRODUCT(MID(0&amp;feed!L124,LARGE(INDEX(ISNUMBER(--MID(feed!L124,ROW($1:$6),1))*
ROW($1:$6),0),ROW($1:$6))+1,1)*10^ROW($1:$6)/10)</f>
        <v>389</v>
      </c>
      <c r="L649">
        <f>SUMPRODUCT(MID(0&amp;feed!T124,LARGE(INDEX(ISNUMBER(--MID(feed!T124,ROW($1:$6),1))*
ROW($1:$6),0),ROW($1:$6))+1,1)*10^ROW($1:$6)/10)</f>
        <v>480</v>
      </c>
      <c r="M649" t="str">
        <f>feed!N124</f>
        <v>East Africa</v>
      </c>
      <c r="N649">
        <f>SUMPRODUCT(MID(0&amp;feed!U124,LARGE(INDEX(ISNUMBER(--MID(feed!U124,ROW($1:$6),1))*
ROW($1:$6),0),ROW($1:$6))+1,1)*10^ROW($1:$6)/10)</f>
        <v>0</v>
      </c>
      <c r="O649" t="str">
        <f>feed!O124</f>
        <v>Untapped</v>
      </c>
      <c r="P649" t="str">
        <f>feed!P124</f>
        <v>Meagre</v>
      </c>
      <c r="Q649" s="4">
        <f>IFERROR(LEFT(SUMPRODUCT(MID(0&amp;feed!R124,LARGE(INDEX(ISNUMBER(--MID(feed!R124,ROW($1:$6),1))*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ROW($1:$6),0),ROW($1:$6))+1,1)*10^ROW($1:$6)/10))-1)*1,TRIM(LEFT(SUMPRODUCT(MID(0&amp;feed!R124,LARGE(INDEX(ISNUMBER(--MID(feed!R124,ROW($1:$6),1))*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ROW($1:$6),0),ROW($1:$6))+1,1)*10^ROW($1:$6)/10))-1)))</f>
        <v>2382</v>
      </c>
      <c r="R649" s="5">
        <f>feed!V124</f>
        <v>0</v>
      </c>
      <c r="S649" t="str">
        <f>feed!S124</f>
        <v>http://blocgame.com/stats.php?id=63326</v>
      </c>
      <c r="T649" s="5" t="str">
        <f>feed!W124</f>
        <v>Good</v>
      </c>
      <c r="U649" s="5" t="str">
        <f>feed!X124</f>
        <v>3 Hundred Tons per month</v>
      </c>
      <c r="V649" s="5" t="str">
        <f>feed!Y124</f>
        <v>1 Mbbl per month</v>
      </c>
    </row>
    <row r="650" spans="1:22" hidden="1" x14ac:dyDescent="0.25">
      <c r="A650" t="str">
        <f>feed!A713</f>
        <v>Lempo danea</v>
      </c>
      <c r="B650" t="str">
        <f>feed!B713</f>
        <v>Heri kiswanto</v>
      </c>
      <c r="C650">
        <f>feed!K713</f>
        <v>0</v>
      </c>
      <c r="D650">
        <f>SUMPRODUCT(MID(0&amp;feed!D713,LARGE(INDEX(ISNUMBER(--MID(feed!D713,ROW($1:$6),1))*
ROW($1:$6),0),ROW($1:$6))+1,1)*10^ROW($1:$6)/10)</f>
        <v>20</v>
      </c>
      <c r="E650">
        <f>SUMPRODUCT(MID(0&amp;feed!E713,LARGE(INDEX(ISNUMBER(--MID(feed!E713,ROW($1:$6),1))*
ROW($1:$6),0),ROW($1:$6))+1,1)*10^ROW($1:$6)/10)</f>
        <v>0</v>
      </c>
      <c r="F650" t="str">
        <f>feed!F713</f>
        <v>Finest of the 19th century</v>
      </c>
      <c r="G650">
        <f>SUMPRODUCT(MID(0&amp;feed!G713,LARGE(INDEX(ISNUMBER(--MID(feed!G713,ROW($1:$6),1))*
ROW($1:$6),0),ROW($1:$6))+1,1)*10^ROW($1:$6)/10)</f>
        <v>0</v>
      </c>
      <c r="H650">
        <f>ROUNDDOWN(G650/4, 0)</f>
        <v>0</v>
      </c>
      <c r="I650" t="str">
        <f>feed!H713</f>
        <v>Standard</v>
      </c>
      <c r="J650">
        <f>SUMPRODUCT(MID(0&amp;feed!I713,LARGE(INDEX(ISNUMBER(--MID(feed!I713,ROW($1:$20),1))*
ROW($1:$20),0),ROW($1:$20))+1,1)*10^ROW($1:$20)/10)</f>
        <v>40</v>
      </c>
      <c r="K650">
        <f>SUMPRODUCT(MID(0&amp;feed!L713,LARGE(INDEX(ISNUMBER(--MID(feed!L713,ROW($1:$6),1))*
ROW($1:$6),0),ROW($1:$6))+1,1)*10^ROW($1:$6)/10)</f>
        <v>320</v>
      </c>
      <c r="L650">
        <f>SUMPRODUCT(MID(0&amp;feed!T713,LARGE(INDEX(ISNUMBER(--MID(feed!T713,ROW($1:$6),1))*
ROW($1:$6),0),ROW($1:$6))+1,1)*10^ROW($1:$6)/10)</f>
        <v>0</v>
      </c>
      <c r="M650" t="str">
        <f>feed!N713</f>
        <v>Indochina</v>
      </c>
      <c r="N650">
        <f>SUMPRODUCT(MID(0&amp;feed!U713,LARGE(INDEX(ISNUMBER(--MID(feed!U713,ROW($1:$6),1))*
ROW($1:$6),0),ROW($1:$6))+1,1)*10^ROW($1:$6)/10)</f>
        <v>0</v>
      </c>
      <c r="O650" t="str">
        <f>feed!O713</f>
        <v>Untapped</v>
      </c>
      <c r="P650" t="str">
        <f>feed!P713</f>
        <v>None</v>
      </c>
      <c r="Q650" s="4">
        <f>IFERROR(LEFT(SUMPRODUCT(MID(0&amp;feed!R713,LARGE(INDEX(ISNUMBER(--MID(feed!R713,ROW($1:$6),1))*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ROW($1:$6),0),ROW($1:$6))+1,1)*10^ROW($1:$6)/10))-1)*1,TRIM(LEFT(SUMPRODUCT(MID(0&amp;feed!R713,LARGE(INDEX(ISNUMBER(--MID(feed!R713,ROW($1:$6),1))*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ROW($1:$6),0),ROW($1:$6))+1,1)*10^ROW($1:$6)/10))-1)))</f>
        <v>2000</v>
      </c>
      <c r="R650" s="5">
        <f>feed!V713</f>
        <v>0</v>
      </c>
      <c r="S650" t="str">
        <f>feed!S713</f>
        <v>http://blocgame.com/stats.php?id=61893</v>
      </c>
      <c r="T650" s="5" t="str">
        <f>feed!W713</f>
        <v>Nice</v>
      </c>
      <c r="U650" s="5" t="str">
        <f>feed!X713</f>
        <v>2 Hundred Tons per month</v>
      </c>
      <c r="V650" s="5">
        <f>feed!Y713</f>
        <v>0</v>
      </c>
    </row>
    <row r="651" spans="1:22" hidden="1" x14ac:dyDescent="0.25">
      <c r="A651" t="str">
        <f>feed!A1254</f>
        <v>Khonka</v>
      </c>
      <c r="B651" t="str">
        <f>feed!B1254</f>
        <v>khonka</v>
      </c>
      <c r="C651">
        <f>feed!K1254</f>
        <v>0</v>
      </c>
      <c r="D651">
        <f>SUMPRODUCT(MID(0&amp;feed!D1254,LARGE(INDEX(ISNUMBER(--MID(feed!D1254,ROW($1:$6),1))*
ROW($1:$6),0),ROW($1:$6))+1,1)*10^ROW($1:$6)/10)</f>
        <v>20</v>
      </c>
      <c r="E651">
        <f>SUMPRODUCT(MID(0&amp;feed!E1254,LARGE(INDEX(ISNUMBER(--MID(feed!E1254,ROW($1:$6),1))*
ROW($1:$6),0),ROW($1:$6))+1,1)*10^ROW($1:$6)/10)</f>
        <v>0</v>
      </c>
      <c r="F651" t="str">
        <f>feed!F1254</f>
        <v>Finest of the 19th century</v>
      </c>
      <c r="G651">
        <f>SUMPRODUCT(MID(0&amp;feed!G1254,LARGE(INDEX(ISNUMBER(--MID(feed!G1254,ROW($1:$6),1))*
ROW($1:$6),0),ROW($1:$6))+1,1)*10^ROW($1:$6)/10)</f>
        <v>0</v>
      </c>
      <c r="H651">
        <f>ROUNDDOWN(G651/4, 0)</f>
        <v>0</v>
      </c>
      <c r="I651" t="str">
        <f>feed!H1254</f>
        <v>Standard</v>
      </c>
      <c r="J651">
        <f>SUMPRODUCT(MID(0&amp;feed!I1254,LARGE(INDEX(ISNUMBER(--MID(feed!I1254,ROW($1:$20),1))*
ROW($1:$20),0),ROW($1:$20))+1,1)*10^ROW($1:$20)/10)</f>
        <v>40</v>
      </c>
      <c r="K651">
        <f>SUMPRODUCT(MID(0&amp;feed!L1254,LARGE(INDEX(ISNUMBER(--MID(feed!L1254,ROW($1:$6),1))*
ROW($1:$6),0),ROW($1:$6))+1,1)*10^ROW($1:$6)/10)</f>
        <v>315</v>
      </c>
      <c r="L651">
        <f>SUMPRODUCT(MID(0&amp;feed!T1254,LARGE(INDEX(ISNUMBER(--MID(feed!T1254,ROW($1:$6),1))*
ROW($1:$6),0),ROW($1:$6))+1,1)*10^ROW($1:$6)/10)</f>
        <v>0</v>
      </c>
      <c r="M651" t="str">
        <f>feed!N1254</f>
        <v>Pacific Rim</v>
      </c>
      <c r="N651">
        <f>SUMPRODUCT(MID(0&amp;feed!U1254,LARGE(INDEX(ISNUMBER(--MID(feed!U1254,ROW($1:$6),1))*
ROW($1:$6),0),ROW($1:$6))+1,1)*10^ROW($1:$6)/10)</f>
        <v>0</v>
      </c>
      <c r="O651" t="str">
        <f>feed!O1254</f>
        <v>Untapped</v>
      </c>
      <c r="P651" t="str">
        <f>feed!P1254</f>
        <v>None</v>
      </c>
      <c r="Q651" s="4">
        <f>IFERROR(LEFT(SUMPRODUCT(MID(0&amp;feed!R1254,LARGE(INDEX(ISNUMBER(--MID(feed!R1254,ROW($1:$6),1))*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ROW($1:$6),0),ROW($1:$6))+1,1)*10^ROW($1:$6)/10))-1)*1,TRIM(LEFT(SUMPRODUCT(MID(0&amp;feed!R1254,LARGE(INDEX(ISNUMBER(--MID(feed!R1254,ROW($1:$6),1))*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ROW($1:$6),0),ROW($1:$6))+1,1)*10^ROW($1:$6)/10))-1)))</f>
        <v>2000</v>
      </c>
      <c r="R651" s="5">
        <f>feed!V1254</f>
        <v>0</v>
      </c>
      <c r="S651" t="str">
        <f>feed!S1254</f>
        <v>http://blocgame.com/stats.php?id=63630</v>
      </c>
      <c r="T651" s="5" t="str">
        <f>feed!W1254</f>
        <v>Good</v>
      </c>
      <c r="U651" s="5" t="str">
        <f>feed!X1254</f>
        <v>2 Hundred Tons per month</v>
      </c>
      <c r="V651" s="5">
        <f>feed!Y1254</f>
        <v>0</v>
      </c>
    </row>
    <row r="652" spans="1:22" hidden="1" x14ac:dyDescent="0.25">
      <c r="A652" t="str">
        <f>feed!A1268</f>
        <v>New Celtica</v>
      </c>
      <c r="B652" t="str">
        <f>feed!B1268</f>
        <v>Ocassidy</v>
      </c>
      <c r="C652">
        <f>feed!K1268</f>
        <v>0</v>
      </c>
      <c r="D652">
        <f>SUMPRODUCT(MID(0&amp;feed!D1268,LARGE(INDEX(ISNUMBER(--MID(feed!D1268,ROW($1:$6),1))*
ROW($1:$6),0),ROW($1:$6))+1,1)*10^ROW($1:$6)/10)</f>
        <v>20</v>
      </c>
      <c r="E652">
        <f>SUMPRODUCT(MID(0&amp;feed!E1268,LARGE(INDEX(ISNUMBER(--MID(feed!E1268,ROW($1:$6),1))*
ROW($1:$6),0),ROW($1:$6))+1,1)*10^ROW($1:$6)/10)</f>
        <v>0</v>
      </c>
      <c r="F652" t="str">
        <f>feed!F1268</f>
        <v>Finest of the 19th century</v>
      </c>
      <c r="G652">
        <f>SUMPRODUCT(MID(0&amp;feed!G1268,LARGE(INDEX(ISNUMBER(--MID(feed!G1268,ROW($1:$6),1))*
ROW($1:$6),0),ROW($1:$6))+1,1)*10^ROW($1:$6)/10)</f>
        <v>0</v>
      </c>
      <c r="H652">
        <f>ROUNDDOWN(G652/4, 0)</f>
        <v>0</v>
      </c>
      <c r="I652" t="str">
        <f>feed!H1268</f>
        <v>Standard</v>
      </c>
      <c r="J652">
        <f>SUMPRODUCT(MID(0&amp;feed!I1268,LARGE(INDEX(ISNUMBER(--MID(feed!I1268,ROW($1:$20),1))*
ROW($1:$20),0),ROW($1:$20))+1,1)*10^ROW($1:$20)/10)</f>
        <v>40</v>
      </c>
      <c r="K652">
        <f>SUMPRODUCT(MID(0&amp;feed!L1268,LARGE(INDEX(ISNUMBER(--MID(feed!L1268,ROW($1:$6),1))*
ROW($1:$6),0),ROW($1:$6))+1,1)*10^ROW($1:$6)/10)</f>
        <v>314</v>
      </c>
      <c r="L652">
        <f>SUMPRODUCT(MID(0&amp;feed!T1268,LARGE(INDEX(ISNUMBER(--MID(feed!T1268,ROW($1:$6),1))*
ROW($1:$6),0),ROW($1:$6))+1,1)*10^ROW($1:$6)/10)</f>
        <v>0</v>
      </c>
      <c r="M652" t="str">
        <f>feed!N1268</f>
        <v>Caribbean</v>
      </c>
      <c r="N652">
        <f>SUMPRODUCT(MID(0&amp;feed!U1268,LARGE(INDEX(ISNUMBER(--MID(feed!U1268,ROW($1:$6),1))*
ROW($1:$6),0),ROW($1:$6))+1,1)*10^ROW($1:$6)/10)</f>
        <v>0</v>
      </c>
      <c r="O652" t="str">
        <f>feed!O1268</f>
        <v>Untapped</v>
      </c>
      <c r="P652" t="str">
        <f>feed!P1268</f>
        <v>None</v>
      </c>
      <c r="Q652" s="4">
        <f>IFERROR(LEFT(SUMPRODUCT(MID(0&amp;feed!R1268,LARGE(INDEX(ISNUMBER(--MID(feed!R1268,ROW($1:$6),1))*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ROW($1:$6),0),ROW($1:$6))+1,1)*10^ROW($1:$6)/10))-1)*1,TRIM(LEFT(SUMPRODUCT(MID(0&amp;feed!R1268,LARGE(INDEX(ISNUMBER(--MID(feed!R1268,ROW($1:$6),1))*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ROW($1:$6),0),ROW($1:$6))+1,1)*10^ROW($1:$6)/10))-1)))</f>
        <v>2000</v>
      </c>
      <c r="R652" s="5">
        <f>feed!V1268</f>
        <v>0</v>
      </c>
      <c r="S652" t="str">
        <f>feed!S1268</f>
        <v>http://blocgame.com/stats.php?id=42157</v>
      </c>
      <c r="T652" s="5" t="str">
        <f>feed!W1268</f>
        <v>Good</v>
      </c>
      <c r="U652" s="5" t="str">
        <f>feed!X1268</f>
        <v>2 Hundred Tons per month</v>
      </c>
      <c r="V652" s="5">
        <f>feed!Y1268</f>
        <v>0</v>
      </c>
    </row>
    <row r="653" spans="1:22" hidden="1" x14ac:dyDescent="0.25">
      <c r="A653" t="str">
        <f>feed!A1540</f>
        <v>Weateros</v>
      </c>
      <c r="B653" t="str">
        <f>feed!B1540</f>
        <v>Leonard</v>
      </c>
      <c r="C653">
        <f>feed!K1540</f>
        <v>0</v>
      </c>
      <c r="D653">
        <f>SUMPRODUCT(MID(0&amp;feed!D1540,LARGE(INDEX(ISNUMBER(--MID(feed!D1540,ROW($1:$6),1))*
ROW($1:$6),0),ROW($1:$6))+1,1)*10^ROW($1:$6)/10)</f>
        <v>37</v>
      </c>
      <c r="E653">
        <f>SUMPRODUCT(MID(0&amp;feed!E1540,LARGE(INDEX(ISNUMBER(--MID(feed!E1540,ROW($1:$6),1))*
ROW($1:$6),0),ROW($1:$6))+1,1)*10^ROW($1:$6)/10)</f>
        <v>0</v>
      </c>
      <c r="F653" t="str">
        <f>feed!F1540</f>
        <v>First World War surplus</v>
      </c>
      <c r="G653">
        <f>SUMPRODUCT(MID(0&amp;feed!G1540,LARGE(INDEX(ISNUMBER(--MID(feed!G1540,ROW($1:$6),1))*
ROW($1:$6),0),ROW($1:$6))+1,1)*10^ROW($1:$6)/10)</f>
        <v>0</v>
      </c>
      <c r="H653">
        <f>ROUNDDOWN(G653/4, 0)</f>
        <v>0</v>
      </c>
      <c r="I653" t="str">
        <f>feed!H1540</f>
        <v>Good</v>
      </c>
      <c r="J653">
        <f>SUMPRODUCT(MID(0&amp;feed!I1540,LARGE(INDEX(ISNUMBER(--MID(feed!I1540,ROW($1:$20),1))*
ROW($1:$20),0),ROW($1:$20))+1,1)*10^ROW($1:$20)/10)</f>
        <v>40</v>
      </c>
      <c r="K653">
        <f>SUMPRODUCT(MID(0&amp;feed!L1540,LARGE(INDEX(ISNUMBER(--MID(feed!L1540,ROW($1:$6),1))*
ROW($1:$6),0),ROW($1:$6))+1,1)*10^ROW($1:$6)/10)</f>
        <v>304</v>
      </c>
      <c r="L653">
        <f>SUMPRODUCT(MID(0&amp;feed!T1540,LARGE(INDEX(ISNUMBER(--MID(feed!T1540,ROW($1:$6),1))*
ROW($1:$6),0),ROW($1:$6))+1,1)*10^ROW($1:$6)/10)</f>
        <v>0</v>
      </c>
      <c r="M653" t="str">
        <f>feed!N1540</f>
        <v>West Africa</v>
      </c>
      <c r="N653">
        <f>SUMPRODUCT(MID(0&amp;feed!U1540,LARGE(INDEX(ISNUMBER(--MID(feed!U1540,ROW($1:$6),1))*
ROW($1:$6),0),ROW($1:$6))+1,1)*10^ROW($1:$6)/10)</f>
        <v>0</v>
      </c>
      <c r="O653" t="str">
        <f>feed!O1540</f>
        <v>Untapped</v>
      </c>
      <c r="P653" t="str">
        <f>feed!P1540</f>
        <v>None</v>
      </c>
      <c r="Q653" s="4">
        <f>IFERROR(LEFT(SUMPRODUCT(MID(0&amp;feed!R1540,LARGE(INDEX(ISNUMBER(--MID(feed!R1540,ROW($1:$6),1))*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ROW($1:$6),0),ROW($1:$6))+1,1)*10^ROW($1:$6)/10))-1)*1,TRIM(LEFT(SUMPRODUCT(MID(0&amp;feed!R1540,LARGE(INDEX(ISNUMBER(--MID(feed!R1540,ROW($1:$6),1))*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ROW($1:$6),0),ROW($1:$6))+1,1)*10^ROW($1:$6)/10))-1)))</f>
        <v>2000</v>
      </c>
      <c r="R653" s="5">
        <f>feed!V1540</f>
        <v>0</v>
      </c>
      <c r="S653" t="str">
        <f>feed!S1540</f>
        <v>http://blocgame.com/stats.php?id=63627</v>
      </c>
      <c r="T653" s="5" t="str">
        <f>feed!W1540</f>
        <v>Normal</v>
      </c>
      <c r="U653" s="5" t="str">
        <f>feed!X1540</f>
        <v>2 Hundred Tons per month</v>
      </c>
      <c r="V653" s="5">
        <f>feed!Y1540</f>
        <v>0</v>
      </c>
    </row>
    <row r="654" spans="1:22" hidden="1" x14ac:dyDescent="0.25">
      <c r="A654" t="str">
        <f>feed!A1062</f>
        <v>Isopyl</v>
      </c>
      <c r="B654" t="str">
        <f>feed!B1062</f>
        <v>Dickens</v>
      </c>
      <c r="C654">
        <f>feed!K1062</f>
        <v>0</v>
      </c>
      <c r="D654">
        <f>SUMPRODUCT(MID(0&amp;feed!D1062,LARGE(INDEX(ISNUMBER(--MID(feed!D1062,ROW($1:$6),1))*
ROW($1:$6),0),ROW($1:$6))+1,1)*10^ROW($1:$6)/10)</f>
        <v>20</v>
      </c>
      <c r="E654">
        <f>SUMPRODUCT(MID(0&amp;feed!E1062,LARGE(INDEX(ISNUMBER(--MID(feed!E1062,ROW($1:$6),1))*
ROW($1:$6),0),ROW($1:$6))+1,1)*10^ROW($1:$6)/10)</f>
        <v>0</v>
      </c>
      <c r="F654" t="str">
        <f>feed!F1062</f>
        <v>Finest of the 19th century</v>
      </c>
      <c r="G654">
        <f>SUMPRODUCT(MID(0&amp;feed!G1062,LARGE(INDEX(ISNUMBER(--MID(feed!G1062,ROW($1:$6),1))*
ROW($1:$6),0),ROW($1:$6))+1,1)*10^ROW($1:$6)/10)</f>
        <v>0</v>
      </c>
      <c r="H654">
        <f>ROUNDDOWN(G654/4, 0)</f>
        <v>0</v>
      </c>
      <c r="I654" t="str">
        <f>feed!H1062</f>
        <v>Standard</v>
      </c>
      <c r="J654">
        <f>SUMPRODUCT(MID(0&amp;feed!I1062,LARGE(INDEX(ISNUMBER(--MID(feed!I1062,ROW($1:$20),1))*
ROW($1:$20),0),ROW($1:$20))+1,1)*10^ROW($1:$20)/10)</f>
        <v>39</v>
      </c>
      <c r="K654">
        <f>SUMPRODUCT(MID(0&amp;feed!L1062,LARGE(INDEX(ISNUMBER(--MID(feed!L1062,ROW($1:$6),1))*
ROW($1:$6),0),ROW($1:$6))+1,1)*10^ROW($1:$6)/10)</f>
        <v>318</v>
      </c>
      <c r="L654">
        <f>SUMPRODUCT(MID(0&amp;feed!T1062,LARGE(INDEX(ISNUMBER(--MID(feed!T1062,ROW($1:$6),1))*
ROW($1:$6),0),ROW($1:$6))+1,1)*10^ROW($1:$6)/10)</f>
        <v>0</v>
      </c>
      <c r="M654" t="str">
        <f>feed!N1062</f>
        <v>East Indies</v>
      </c>
      <c r="N654">
        <f>SUMPRODUCT(MID(0&amp;feed!U1062,LARGE(INDEX(ISNUMBER(--MID(feed!U1062,ROW($1:$6),1))*
ROW($1:$6),0),ROW($1:$6))+1,1)*10^ROW($1:$6)/10)</f>
        <v>0</v>
      </c>
      <c r="O654" t="str">
        <f>feed!O1062</f>
        <v>Untapped</v>
      </c>
      <c r="P654" t="str">
        <f>feed!P1062</f>
        <v>None</v>
      </c>
      <c r="Q654" s="4">
        <f>IFERROR(LEFT(SUMPRODUCT(MID(0&amp;feed!R1062,LARGE(INDEX(ISNUMBER(--MID(feed!R1062,ROW($1:$6),1))*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ROW($1:$6),0),ROW($1:$6))+1,1)*10^ROW($1:$6)/10))-1)*1,TRIM(LEFT(SUMPRODUCT(MID(0&amp;feed!R1062,LARGE(INDEX(ISNUMBER(--MID(feed!R1062,ROW($1:$6),1))*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ROW($1:$6),0),ROW($1:$6))+1,1)*10^ROW($1:$6)/10))-1)))</f>
        <v>2000</v>
      </c>
      <c r="R654" s="5">
        <f>feed!V1062</f>
        <v>0</v>
      </c>
      <c r="S654" t="str">
        <f>feed!S1062</f>
        <v>http://blocgame.com/stats.php?id=63633</v>
      </c>
      <c r="T654" s="5" t="str">
        <f>feed!W1062</f>
        <v>Good</v>
      </c>
      <c r="U654" s="5" t="str">
        <f>feed!X1062</f>
        <v>2 Hundred Tons per month</v>
      </c>
      <c r="V654" s="5">
        <f>feed!Y1062</f>
        <v>0</v>
      </c>
    </row>
    <row r="655" spans="1:22" hidden="1" x14ac:dyDescent="0.25">
      <c r="A655" t="str">
        <f>feed!A1255</f>
        <v>ellinia</v>
      </c>
      <c r="B655" t="str">
        <f>feed!B1255</f>
        <v>Grendel</v>
      </c>
      <c r="C655">
        <f>feed!K1255</f>
        <v>0</v>
      </c>
      <c r="D655">
        <f>SUMPRODUCT(MID(0&amp;feed!D1255,LARGE(INDEX(ISNUMBER(--MID(feed!D1255,ROW($1:$6),1))*
ROW($1:$6),0),ROW($1:$6))+1,1)*10^ROW($1:$6)/10)</f>
        <v>20</v>
      </c>
      <c r="E655">
        <f>SUMPRODUCT(MID(0&amp;feed!E1255,LARGE(INDEX(ISNUMBER(--MID(feed!E1255,ROW($1:$6),1))*
ROW($1:$6),0),ROW($1:$6))+1,1)*10^ROW($1:$6)/10)</f>
        <v>0</v>
      </c>
      <c r="F655" t="str">
        <f>feed!F1255</f>
        <v>Finest of the 19th century</v>
      </c>
      <c r="G655">
        <f>SUMPRODUCT(MID(0&amp;feed!G1255,LARGE(INDEX(ISNUMBER(--MID(feed!G1255,ROW($1:$6),1))*
ROW($1:$6),0),ROW($1:$6))+1,1)*10^ROW($1:$6)/10)</f>
        <v>0</v>
      </c>
      <c r="H655">
        <f>ROUNDDOWN(G655/4, 0)</f>
        <v>0</v>
      </c>
      <c r="I655" t="str">
        <f>feed!H1255</f>
        <v>Standard</v>
      </c>
      <c r="J655">
        <f>SUMPRODUCT(MID(0&amp;feed!I1255,LARGE(INDEX(ISNUMBER(--MID(feed!I1255,ROW($1:$20),1))*
ROW($1:$20),0),ROW($1:$20))+1,1)*10^ROW($1:$20)/10)</f>
        <v>39</v>
      </c>
      <c r="K655">
        <f>SUMPRODUCT(MID(0&amp;feed!L1255,LARGE(INDEX(ISNUMBER(--MID(feed!L1255,ROW($1:$6),1))*
ROW($1:$6),0),ROW($1:$6))+1,1)*10^ROW($1:$6)/10)</f>
        <v>315</v>
      </c>
      <c r="L655">
        <f>SUMPRODUCT(MID(0&amp;feed!T1255,LARGE(INDEX(ISNUMBER(--MID(feed!T1255,ROW($1:$6),1))*
ROW($1:$6),0),ROW($1:$6))+1,1)*10^ROW($1:$6)/10)</f>
        <v>0</v>
      </c>
      <c r="M655" t="str">
        <f>feed!N1255</f>
        <v>West Africa</v>
      </c>
      <c r="N655">
        <f>SUMPRODUCT(MID(0&amp;feed!U1255,LARGE(INDEX(ISNUMBER(--MID(feed!U1255,ROW($1:$6),1))*
ROW($1:$6),0),ROW($1:$6))+1,1)*10^ROW($1:$6)/10)</f>
        <v>0</v>
      </c>
      <c r="O655" t="str">
        <f>feed!O1255</f>
        <v>Untapped</v>
      </c>
      <c r="P655" t="str">
        <f>feed!P1255</f>
        <v>None</v>
      </c>
      <c r="Q655" s="4">
        <f>IFERROR(LEFT(SUMPRODUCT(MID(0&amp;feed!R1255,LARGE(INDEX(ISNUMBER(--MID(feed!R1255,ROW($1:$6),1))*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ROW($1:$6),0),ROW($1:$6))+1,1)*10^ROW($1:$6)/10))-1)*1,TRIM(LEFT(SUMPRODUCT(MID(0&amp;feed!R1255,LARGE(INDEX(ISNUMBER(--MID(feed!R1255,ROW($1:$6),1))*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ROW($1:$6),0),ROW($1:$6))+1,1)*10^ROW($1:$6)/10))-1)))</f>
        <v>2000</v>
      </c>
      <c r="R655" s="5">
        <f>feed!V1255</f>
        <v>0</v>
      </c>
      <c r="S655" t="str">
        <f>feed!S1255</f>
        <v>http://blocgame.com/stats.php?id=63632</v>
      </c>
      <c r="T655" s="5" t="str">
        <f>feed!W1255</f>
        <v>Good</v>
      </c>
      <c r="U655" s="5" t="str">
        <f>feed!X1255</f>
        <v>2 Hundred Tons per month</v>
      </c>
      <c r="V655" s="5">
        <f>feed!Y1255</f>
        <v>0</v>
      </c>
    </row>
    <row r="656" spans="1:22" hidden="1" x14ac:dyDescent="0.25">
      <c r="A656" t="str">
        <f>feed!A619</f>
        <v>Peace &amp; Freedom</v>
      </c>
      <c r="B656" t="str">
        <f>feed!B619</f>
        <v>bruno</v>
      </c>
      <c r="C656">
        <f>feed!K619</f>
        <v>0</v>
      </c>
      <c r="D656">
        <f>SUMPRODUCT(MID(0&amp;feed!D619,LARGE(INDEX(ISNUMBER(--MID(feed!D619,ROW($1:$6),1))*
ROW($1:$6),0),ROW($1:$6))+1,1)*10^ROW($1:$6)/10)</f>
        <v>4</v>
      </c>
      <c r="E656">
        <f>SUMPRODUCT(MID(0&amp;feed!E619,LARGE(INDEX(ISNUMBER(--MID(feed!E619,ROW($1:$6),1))*
ROW($1:$6),0),ROW($1:$6))+1,1)*10^ROW($1:$6)/10)</f>
        <v>0</v>
      </c>
      <c r="F656" t="str">
        <f>feed!F619</f>
        <v>Finest of the 19th century</v>
      </c>
      <c r="G656">
        <f>SUMPRODUCT(MID(0&amp;feed!G619,LARGE(INDEX(ISNUMBER(--MID(feed!G619,ROW($1:$6),1))*
ROW($1:$6),0),ROW($1:$6))+1,1)*10^ROW($1:$6)/10)</f>
        <v>0</v>
      </c>
      <c r="H656">
        <f>ROUNDDOWN(G656/4, 0)</f>
        <v>0</v>
      </c>
      <c r="I656" t="str">
        <f>feed!H619</f>
        <v>Standard</v>
      </c>
      <c r="J656">
        <f>SUMPRODUCT(MID(0&amp;feed!I619,LARGE(INDEX(ISNUMBER(--MID(feed!I619,ROW($1:$20),1))*
ROW($1:$20),0),ROW($1:$20))+1,1)*10^ROW($1:$20)/10)</f>
        <v>39</v>
      </c>
      <c r="K656">
        <f>SUMPRODUCT(MID(0&amp;feed!L619,LARGE(INDEX(ISNUMBER(--MID(feed!L619,ROW($1:$6),1))*
ROW($1:$6),0),ROW($1:$6))+1,1)*10^ROW($1:$6)/10)</f>
        <v>324</v>
      </c>
      <c r="L656">
        <f>SUMPRODUCT(MID(0&amp;feed!T619,LARGE(INDEX(ISNUMBER(--MID(feed!T619,ROW($1:$6),1))*
ROW($1:$6),0),ROW($1:$6))+1,1)*10^ROW($1:$6)/10)</f>
        <v>0</v>
      </c>
      <c r="M656" t="str">
        <f>feed!N619</f>
        <v>Mesopotamia</v>
      </c>
      <c r="N656">
        <f>SUMPRODUCT(MID(0&amp;feed!U619,LARGE(INDEX(ISNUMBER(--MID(feed!U619,ROW($1:$6),1))*
ROW($1:$6),0),ROW($1:$6))+1,1)*10^ROW($1:$6)/10)</f>
        <v>0</v>
      </c>
      <c r="O656" t="str">
        <f>feed!O619</f>
        <v>Untapped</v>
      </c>
      <c r="P656" t="str">
        <f>feed!P619</f>
        <v>None</v>
      </c>
      <c r="Q656" s="4">
        <f>IFERROR(LEFT(SUMPRODUCT(MID(0&amp;feed!R619,LARGE(INDEX(ISNUMBER(--MID(feed!R619,ROW($1:$6),1))*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ROW($1:$6),0),ROW($1:$6))+1,1)*10^ROW($1:$6)/10))-1)*1,TRIM(LEFT(SUMPRODUCT(MID(0&amp;feed!R619,LARGE(INDEX(ISNUMBER(--MID(feed!R619,ROW($1:$6),1))*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ROW($1:$6),0),ROW($1:$6))+1,1)*10^ROW($1:$6)/10))-1)))</f>
        <v>1980</v>
      </c>
      <c r="R656" s="5">
        <f>feed!V619</f>
        <v>0</v>
      </c>
      <c r="S656" t="str">
        <f>feed!S619</f>
        <v>http://blocgame.com/stats.php?id=63634</v>
      </c>
      <c r="T656" s="5" t="str">
        <f>feed!W619</f>
        <v>Good</v>
      </c>
      <c r="U656" s="5" t="str">
        <f>feed!X619</f>
        <v>2 Hundred Tons per month</v>
      </c>
      <c r="V656" s="5">
        <f>feed!Y619</f>
        <v>0</v>
      </c>
    </row>
    <row r="657" spans="1:22" hidden="1" x14ac:dyDescent="0.25">
      <c r="A657" t="str">
        <f>feed!A1121</f>
        <v>WP Kuala Lumpur</v>
      </c>
      <c r="B657" t="str">
        <f>feed!B1121</f>
        <v>Soeharto</v>
      </c>
      <c r="C657">
        <f>feed!K1121</f>
        <v>0</v>
      </c>
      <c r="D657">
        <f>SUMPRODUCT(MID(0&amp;feed!D1121,LARGE(INDEX(ISNUMBER(--MID(feed!D1121,ROW($1:$6),1))*
ROW($1:$6),0),ROW($1:$6))+1,1)*10^ROW($1:$6)/10)</f>
        <v>9</v>
      </c>
      <c r="E657">
        <f>SUMPRODUCT(MID(0&amp;feed!E1121,LARGE(INDEX(ISNUMBER(--MID(feed!E1121,ROW($1:$6),1))*
ROW($1:$6),0),ROW($1:$6))+1,1)*10^ROW($1:$6)/10)</f>
        <v>0</v>
      </c>
      <c r="F657" t="str">
        <f>feed!F1121</f>
        <v>Finest of the 19th century</v>
      </c>
      <c r="G657">
        <f>SUMPRODUCT(MID(0&amp;feed!G1121,LARGE(INDEX(ISNUMBER(--MID(feed!G1121,ROW($1:$6),1))*
ROW($1:$6),0),ROW($1:$6))+1,1)*10^ROW($1:$6)/10)</f>
        <v>0</v>
      </c>
      <c r="H657">
        <f>ROUNDDOWN(G657/4, 0)</f>
        <v>0</v>
      </c>
      <c r="I657" t="str">
        <f>feed!H1121</f>
        <v>Standard</v>
      </c>
      <c r="J657">
        <f>SUMPRODUCT(MID(0&amp;feed!I1121,LARGE(INDEX(ISNUMBER(--MID(feed!I1121,ROW($1:$20),1))*
ROW($1:$20),0),ROW($1:$20))+1,1)*10^ROW($1:$20)/10)</f>
        <v>39</v>
      </c>
      <c r="K657">
        <f>SUMPRODUCT(MID(0&amp;feed!L1121,LARGE(INDEX(ISNUMBER(--MID(feed!L1121,ROW($1:$6),1))*
ROW($1:$6),0),ROW($1:$6))+1,1)*10^ROW($1:$6)/10)</f>
        <v>331</v>
      </c>
      <c r="L657">
        <f>SUMPRODUCT(MID(0&amp;feed!T1121,LARGE(INDEX(ISNUMBER(--MID(feed!T1121,ROW($1:$6),1))*
ROW($1:$6),0),ROW($1:$6))+1,1)*10^ROW($1:$6)/10)</f>
        <v>0</v>
      </c>
      <c r="M657" t="str">
        <f>feed!N1121</f>
        <v>East Indies</v>
      </c>
      <c r="N657">
        <f>SUMPRODUCT(MID(0&amp;feed!U1121,LARGE(INDEX(ISNUMBER(--MID(feed!U1121,ROW($1:$6),1))*
ROW($1:$6),0),ROW($1:$6))+1,1)*10^ROW($1:$6)/10)</f>
        <v>0</v>
      </c>
      <c r="O657" t="str">
        <f>feed!O1121</f>
        <v>Untapped</v>
      </c>
      <c r="P657" t="str">
        <f>feed!P1121</f>
        <v>None</v>
      </c>
      <c r="Q657" s="4">
        <f>IFERROR(LEFT(SUMPRODUCT(MID(0&amp;feed!R1121,LARGE(INDEX(ISNUMBER(--MID(feed!R1121,ROW($1:$6),1))*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ROW($1:$6),0),ROW($1:$6))+1,1)*10^ROW($1:$6)/10))-1)*1,TRIM(LEFT(SUMPRODUCT(MID(0&amp;feed!R1121,LARGE(INDEX(ISNUMBER(--MID(feed!R1121,ROW($1:$6),1))*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ROW($1:$6),0),ROW($1:$6))+1,1)*10^ROW($1:$6)/10))-1)))</f>
        <v>1633</v>
      </c>
      <c r="R657" s="5">
        <f>feed!V1121</f>
        <v>0</v>
      </c>
      <c r="S657" t="str">
        <f>feed!S1121</f>
        <v>http://blocgame.com/stats.php?id=61633</v>
      </c>
      <c r="T657" s="5" t="str">
        <f>feed!W1121</f>
        <v>Nice</v>
      </c>
      <c r="U657" s="5" t="str">
        <f>feed!X1121</f>
        <v>2 Hundred Tons per month</v>
      </c>
      <c r="V657" s="5">
        <f>feed!Y1121</f>
        <v>0</v>
      </c>
    </row>
    <row r="658" spans="1:22" x14ac:dyDescent="0.25">
      <c r="A658" t="str">
        <f>feed!A117</f>
        <v>Frostyputania</v>
      </c>
      <c r="B658" t="str">
        <f>feed!B117</f>
        <v>Frostyputa</v>
      </c>
      <c r="C658" t="str">
        <f>feed!K117</f>
        <v>The Order</v>
      </c>
      <c r="D658">
        <f>SUMPRODUCT(MID(0&amp;feed!D117,LARGE(INDEX(ISNUMBER(--MID(feed!D117,ROW($1:$6),1))*
ROW($1:$6),0),ROW($1:$6))+1,1)*10^ROW($1:$6)/10)</f>
        <v>29</v>
      </c>
      <c r="E658">
        <f>SUMPRODUCT(MID(0&amp;feed!E117,LARGE(INDEX(ISNUMBER(--MID(feed!E117,ROW($1:$6),1))*
ROW($1:$6),0),ROW($1:$6))+1,1)*10^ROW($1:$6)/10)</f>
        <v>0</v>
      </c>
      <c r="F658" t="str">
        <f>feed!F117</f>
        <v>First World War surplus</v>
      </c>
      <c r="G658">
        <f>SUMPRODUCT(MID(0&amp;feed!G117,LARGE(INDEX(ISNUMBER(--MID(feed!G117,ROW($1:$6),1))*
ROW($1:$6),0),ROW($1:$6))+1,1)*10^ROW($1:$6)/10)</f>
        <v>0</v>
      </c>
      <c r="H658">
        <f>ROUNDDOWN(G658/4, 0)</f>
        <v>0</v>
      </c>
      <c r="I658" t="str">
        <f>feed!H117</f>
        <v>Good</v>
      </c>
      <c r="J658">
        <f>SUMPRODUCT(MID(0&amp;feed!I117,LARGE(INDEX(ISNUMBER(--MID(feed!I117,ROW($1:$20),1))*
ROW($1:$20),0),ROW($1:$20))+1,1)*10^ROW($1:$20)/10)</f>
        <v>12</v>
      </c>
      <c r="K658">
        <f>SUMPRODUCT(MID(0&amp;feed!L117,LARGE(INDEX(ISNUMBER(--MID(feed!L117,ROW($1:$6),1))*
ROW($1:$6),0),ROW($1:$6))+1,1)*10^ROW($1:$6)/10)</f>
        <v>388</v>
      </c>
      <c r="L658">
        <f>SUMPRODUCT(MID(0&amp;feed!T117,LARGE(INDEX(ISNUMBER(--MID(feed!T117,ROW($1:$6),1))*
ROW($1:$6),0),ROW($1:$6))+1,1)*10^ROW($1:$6)/10)</f>
        <v>387</v>
      </c>
      <c r="M658" t="str">
        <f>feed!N117</f>
        <v>Gran Colombia</v>
      </c>
      <c r="N658">
        <f>SUMPRODUCT(MID(0&amp;feed!U117,LARGE(INDEX(ISNUMBER(--MID(feed!U117,ROW($1:$6),1))*
ROW($1:$6),0),ROW($1:$6))+1,1)*10^ROW($1:$6)/10)</f>
        <v>0</v>
      </c>
      <c r="O658" t="str">
        <f>feed!O117</f>
        <v>Untapped</v>
      </c>
      <c r="P658" t="str">
        <f>feed!P117</f>
        <v>Small</v>
      </c>
      <c r="Q658" s="4">
        <f>IFERROR(LEFT(SUMPRODUCT(MID(0&amp;feed!R117,LARGE(INDEX(ISNUMBER(--MID(feed!R117,ROW($1:$6),1))*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ROW($1:$6),0),ROW($1:$6))+1,1)*10^ROW($1:$6)/10))-1)*1,TRIM(LEFT(SUMPRODUCT(MID(0&amp;feed!R117,LARGE(INDEX(ISNUMBER(--MID(feed!R117,ROW($1:$6),1))*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ROW($1:$6),0),ROW($1:$6))+1,1)*10^ROW($1:$6)/10))-1)))</f>
        <v>2366</v>
      </c>
      <c r="R658" s="5">
        <f>feed!V117</f>
        <v>0</v>
      </c>
      <c r="S658" t="str">
        <f>feed!S117</f>
        <v>http://blocgame.com/stats.php?id=42065</v>
      </c>
      <c r="T658" s="5" t="str">
        <f>feed!W117</f>
        <v>Questionable</v>
      </c>
      <c r="U658" s="5" t="str">
        <f>feed!X117</f>
        <v>5 Hundred Tons per month</v>
      </c>
      <c r="V658" s="5" t="str">
        <f>feed!Y117</f>
        <v>1 Mbbl per month</v>
      </c>
    </row>
    <row r="659" spans="1:22" hidden="1" x14ac:dyDescent="0.25">
      <c r="A659" t="str">
        <f>feed!A1257</f>
        <v>LPL rex</v>
      </c>
      <c r="B659" t="str">
        <f>feed!B1257</f>
        <v>MrCarl</v>
      </c>
      <c r="C659">
        <f>feed!K1257</f>
        <v>0</v>
      </c>
      <c r="D659">
        <f>SUMPRODUCT(MID(0&amp;feed!D1257,LARGE(INDEX(ISNUMBER(--MID(feed!D1257,ROW($1:$6),1))*
ROW($1:$6),0),ROW($1:$6))+1,1)*10^ROW($1:$6)/10)</f>
        <v>20</v>
      </c>
      <c r="E659">
        <f>SUMPRODUCT(MID(0&amp;feed!E1257,LARGE(INDEX(ISNUMBER(--MID(feed!E1257,ROW($1:$6),1))*
ROW($1:$6),0),ROW($1:$6))+1,1)*10^ROW($1:$6)/10)</f>
        <v>0</v>
      </c>
      <c r="F659" t="str">
        <f>feed!F1257</f>
        <v>Finest of the 19th century</v>
      </c>
      <c r="G659">
        <f>SUMPRODUCT(MID(0&amp;feed!G1257,LARGE(INDEX(ISNUMBER(--MID(feed!G1257,ROW($1:$6),1))*
ROW($1:$6),0),ROW($1:$6))+1,1)*10^ROW($1:$6)/10)</f>
        <v>0</v>
      </c>
      <c r="H659">
        <f>ROUNDDOWN(G659/4, 0)</f>
        <v>0</v>
      </c>
      <c r="I659" t="str">
        <f>feed!H1257</f>
        <v>Standard</v>
      </c>
      <c r="J659">
        <f>SUMPRODUCT(MID(0&amp;feed!I1257,LARGE(INDEX(ISNUMBER(--MID(feed!I1257,ROW($1:$20),1))*
ROW($1:$20),0),ROW($1:$20))+1,1)*10^ROW($1:$20)/10)</f>
        <v>38</v>
      </c>
      <c r="K659">
        <f>SUMPRODUCT(MID(0&amp;feed!L1257,LARGE(INDEX(ISNUMBER(--MID(feed!L1257,ROW($1:$6),1))*
ROW($1:$6),0),ROW($1:$6))+1,1)*10^ROW($1:$6)/10)</f>
        <v>315</v>
      </c>
      <c r="L659">
        <f>SUMPRODUCT(MID(0&amp;feed!T1257,LARGE(INDEX(ISNUMBER(--MID(feed!T1257,ROW($1:$6),1))*
ROW($1:$6),0),ROW($1:$6))+1,1)*10^ROW($1:$6)/10)</f>
        <v>0</v>
      </c>
      <c r="M659" t="str">
        <f>feed!N1257</f>
        <v>Persia</v>
      </c>
      <c r="N659">
        <f>SUMPRODUCT(MID(0&amp;feed!U1257,LARGE(INDEX(ISNUMBER(--MID(feed!U1257,ROW($1:$6),1))*
ROW($1:$6),0),ROW($1:$6))+1,1)*10^ROW($1:$6)/10)</f>
        <v>0</v>
      </c>
      <c r="O659" t="str">
        <f>feed!O1257</f>
        <v>Untapped</v>
      </c>
      <c r="P659" t="str">
        <f>feed!P1257</f>
        <v>None</v>
      </c>
      <c r="Q659" s="4">
        <f>IFERROR(LEFT(SUMPRODUCT(MID(0&amp;feed!R1257,LARGE(INDEX(ISNUMBER(--MID(feed!R1257,ROW($1:$6),1))*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ROW($1:$6),0),ROW($1:$6))+1,1)*10^ROW($1:$6)/10))-1)*1,TRIM(LEFT(SUMPRODUCT(MID(0&amp;feed!R1257,LARGE(INDEX(ISNUMBER(--MID(feed!R1257,ROW($1:$6),1))*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ROW($1:$6),0),ROW($1:$6))+1,1)*10^ROW($1:$6)/10))-1)))</f>
        <v>2000</v>
      </c>
      <c r="R659" s="5">
        <f>feed!V1257</f>
        <v>0</v>
      </c>
      <c r="S659" t="str">
        <f>feed!S1257</f>
        <v>http://blocgame.com/stats.php?id=63637</v>
      </c>
      <c r="T659" s="5" t="str">
        <f>feed!W1257</f>
        <v>Good</v>
      </c>
      <c r="U659" s="5" t="str">
        <f>feed!X1257</f>
        <v>2 Hundred Tons per month</v>
      </c>
      <c r="V659" s="5">
        <f>feed!Y1257</f>
        <v>0</v>
      </c>
    </row>
    <row r="660" spans="1:22" hidden="1" x14ac:dyDescent="0.25">
      <c r="A660" t="str">
        <f>feed!A1170</f>
        <v>Efra</v>
      </c>
      <c r="B660" t="str">
        <f>feed!B1170</f>
        <v>Bronzeaus The Just</v>
      </c>
      <c r="C660">
        <f>feed!K1170</f>
        <v>0</v>
      </c>
      <c r="D660">
        <f>SUMPRODUCT(MID(0&amp;feed!D1170,LARGE(INDEX(ISNUMBER(--MID(feed!D1170,ROW($1:$6),1))*
ROW($1:$6),0),ROW($1:$6))+1,1)*10^ROW($1:$6)/10)</f>
        <v>20</v>
      </c>
      <c r="E660">
        <f>SUMPRODUCT(MID(0&amp;feed!E1170,LARGE(INDEX(ISNUMBER(--MID(feed!E1170,ROW($1:$6),1))*
ROW($1:$6),0),ROW($1:$6))+1,1)*10^ROW($1:$6)/10)</f>
        <v>0</v>
      </c>
      <c r="F660" t="str">
        <f>feed!F1170</f>
        <v>Finest of the 19th century</v>
      </c>
      <c r="G660">
        <f>SUMPRODUCT(MID(0&amp;feed!G1170,LARGE(INDEX(ISNUMBER(--MID(feed!G1170,ROW($1:$6),1))*
ROW($1:$6),0),ROW($1:$6))+1,1)*10^ROW($1:$6)/10)</f>
        <v>0</v>
      </c>
      <c r="H660">
        <f>ROUNDDOWN(G660/4, 0)</f>
        <v>0</v>
      </c>
      <c r="I660" t="str">
        <f>feed!H1170</f>
        <v>Standard</v>
      </c>
      <c r="J660">
        <f>SUMPRODUCT(MID(0&amp;feed!I1170,LARGE(INDEX(ISNUMBER(--MID(feed!I1170,ROW($1:$20),1))*
ROW($1:$20),0),ROW($1:$20))+1,1)*10^ROW($1:$20)/10)</f>
        <v>38</v>
      </c>
      <c r="K660">
        <f>SUMPRODUCT(MID(0&amp;feed!L1170,LARGE(INDEX(ISNUMBER(--MID(feed!L1170,ROW($1:$6),1))*
ROW($1:$6),0),ROW($1:$6))+1,1)*10^ROW($1:$6)/10)</f>
        <v>320</v>
      </c>
      <c r="L660">
        <f>SUMPRODUCT(MID(0&amp;feed!T1170,LARGE(INDEX(ISNUMBER(--MID(feed!T1170,ROW($1:$6),1))*
ROW($1:$6),0),ROW($1:$6))+1,1)*10^ROW($1:$6)/10)</f>
        <v>0</v>
      </c>
      <c r="M660" t="str">
        <f>feed!N1170</f>
        <v>Guinea</v>
      </c>
      <c r="N660">
        <f>SUMPRODUCT(MID(0&amp;feed!U1170,LARGE(INDEX(ISNUMBER(--MID(feed!U1170,ROW($1:$6),1))*
ROW($1:$6),0),ROW($1:$6))+1,1)*10^ROW($1:$6)/10)</f>
        <v>0</v>
      </c>
      <c r="O660" t="str">
        <f>feed!O1170</f>
        <v>Untapped</v>
      </c>
      <c r="P660" t="str">
        <f>feed!P1170</f>
        <v>None</v>
      </c>
      <c r="Q660" s="4">
        <f>IFERROR(LEFT(SUMPRODUCT(MID(0&amp;feed!R1170,LARGE(INDEX(ISNUMBER(--MID(feed!R1170,ROW($1:$6),1))*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ROW($1:$6),0),ROW($1:$6))+1,1)*10^ROW($1:$6)/10))-1)*1,TRIM(LEFT(SUMPRODUCT(MID(0&amp;feed!R1170,LARGE(INDEX(ISNUMBER(--MID(feed!R1170,ROW($1:$6),1))*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ROW($1:$6),0),ROW($1:$6))+1,1)*10^ROW($1:$6)/10))-1)))</f>
        <v>2000</v>
      </c>
      <c r="R660" s="5">
        <f>feed!V1170</f>
        <v>0</v>
      </c>
      <c r="S660" t="str">
        <f>feed!S1170</f>
        <v>http://blocgame.com/stats.php?id=57373</v>
      </c>
      <c r="T660" s="5" t="str">
        <f>feed!W1170</f>
        <v>Good</v>
      </c>
      <c r="U660" s="5" t="str">
        <f>feed!X1170</f>
        <v>2 Hundred Tons per month</v>
      </c>
      <c r="V660" s="5">
        <f>feed!Y1170</f>
        <v>0</v>
      </c>
    </row>
    <row r="661" spans="1:22" hidden="1" x14ac:dyDescent="0.25">
      <c r="A661" t="str">
        <f>feed!A482</f>
        <v>Mukhabaratia</v>
      </c>
      <c r="B661" t="str">
        <f>feed!B482</f>
        <v>YaBoiBashar</v>
      </c>
      <c r="C661">
        <f>feed!K482</f>
        <v>0</v>
      </c>
      <c r="D661">
        <f>SUMPRODUCT(MID(0&amp;feed!D482,LARGE(INDEX(ISNUMBER(--MID(feed!D482,ROW($1:$6),1))*
ROW($1:$6),0),ROW($1:$6))+1,1)*10^ROW($1:$6)/10)</f>
        <v>2</v>
      </c>
      <c r="E661">
        <f>SUMPRODUCT(MID(0&amp;feed!E482,LARGE(INDEX(ISNUMBER(--MID(feed!E482,ROW($1:$6),1))*
ROW($1:$6),0),ROW($1:$6))+1,1)*10^ROW($1:$6)/10)</f>
        <v>0</v>
      </c>
      <c r="F661" t="str">
        <f>feed!F482</f>
        <v>Finest of the 19th century</v>
      </c>
      <c r="G661">
        <f>SUMPRODUCT(MID(0&amp;feed!G482,LARGE(INDEX(ISNUMBER(--MID(feed!G482,ROW($1:$6),1))*
ROW($1:$6),0),ROW($1:$6))+1,1)*10^ROW($1:$6)/10)</f>
        <v>0</v>
      </c>
      <c r="H661">
        <f>ROUNDDOWN(G661/4, 0)</f>
        <v>0</v>
      </c>
      <c r="I661" t="str">
        <f>feed!H482</f>
        <v>Standard</v>
      </c>
      <c r="J661">
        <f>SUMPRODUCT(MID(0&amp;feed!I482,LARGE(INDEX(ISNUMBER(--MID(feed!I482,ROW($1:$20),1))*
ROW($1:$20),0),ROW($1:$20))+1,1)*10^ROW($1:$20)/10)</f>
        <v>38</v>
      </c>
      <c r="K661">
        <f>SUMPRODUCT(MID(0&amp;feed!L482,LARGE(INDEX(ISNUMBER(--MID(feed!L482,ROW($1:$6),1))*
ROW($1:$6),0),ROW($1:$6))+1,1)*10^ROW($1:$6)/10)</f>
        <v>329</v>
      </c>
      <c r="L661">
        <f>SUMPRODUCT(MID(0&amp;feed!T482,LARGE(INDEX(ISNUMBER(--MID(feed!T482,ROW($1:$6),1))*
ROW($1:$6),0),ROW($1:$6))+1,1)*10^ROW($1:$6)/10)</f>
        <v>0</v>
      </c>
      <c r="M661" t="str">
        <f>feed!N482</f>
        <v>Mesopotamia</v>
      </c>
      <c r="N661">
        <f>SUMPRODUCT(MID(0&amp;feed!U482,LARGE(INDEX(ISNUMBER(--MID(feed!U482,ROW($1:$6),1))*
ROW($1:$6),0),ROW($1:$6))+1,1)*10^ROW($1:$6)/10)</f>
        <v>0</v>
      </c>
      <c r="O661" t="str">
        <f>feed!O482</f>
        <v>Untapped</v>
      </c>
      <c r="P661" t="str">
        <f>feed!P482</f>
        <v>None</v>
      </c>
      <c r="Q661" s="4">
        <f>IFERROR(LEFT(SUMPRODUCT(MID(0&amp;feed!R482,LARGE(INDEX(ISNUMBER(--MID(feed!R482,ROW($1:$6),1))*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ROW($1:$6),0),ROW($1:$6))+1,1)*10^ROW($1:$6)/10))-1)*1,TRIM(LEFT(SUMPRODUCT(MID(0&amp;feed!R482,LARGE(INDEX(ISNUMBER(--MID(feed!R482,ROW($1:$6),1))*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ROW($1:$6),0),ROW($1:$6))+1,1)*10^ROW($1:$6)/10))-1)))</f>
        <v>1960</v>
      </c>
      <c r="R661" s="5">
        <f>feed!V482</f>
        <v>0</v>
      </c>
      <c r="S661" t="str">
        <f>feed!S482</f>
        <v>http://blocgame.com/stats.php?id=63137</v>
      </c>
      <c r="T661" s="5" t="str">
        <f>feed!W482</f>
        <v>Nice</v>
      </c>
      <c r="U661" s="5" t="str">
        <f>feed!X482</f>
        <v>2 Hundred Tons per month</v>
      </c>
      <c r="V661" s="5">
        <f>feed!Y482</f>
        <v>0</v>
      </c>
    </row>
    <row r="662" spans="1:22" x14ac:dyDescent="0.25">
      <c r="A662" t="str">
        <f>feed!A125</f>
        <v>Vanan</v>
      </c>
      <c r="B662" t="str">
        <f>feed!B125</f>
        <v>Esler</v>
      </c>
      <c r="C662" t="str">
        <f>feed!K125</f>
        <v>The Order</v>
      </c>
      <c r="D662">
        <f>SUMPRODUCT(MID(0&amp;feed!D125,LARGE(INDEX(ISNUMBER(--MID(feed!D125,ROW($1:$6),1))*
ROW($1:$6),0),ROW($1:$6))+1,1)*10^ROW($1:$6)/10)</f>
        <v>30</v>
      </c>
      <c r="E662">
        <f>SUMPRODUCT(MID(0&amp;feed!E125,LARGE(INDEX(ISNUMBER(--MID(feed!E125,ROW($1:$6),1))*
ROW($1:$6),0),ROW($1:$6))+1,1)*10^ROW($1:$6)/10)</f>
        <v>0</v>
      </c>
      <c r="F662" t="str">
        <f>feed!F125</f>
        <v>Finest of the 19th century</v>
      </c>
      <c r="G662">
        <f>SUMPRODUCT(MID(0&amp;feed!G125,LARGE(INDEX(ISNUMBER(--MID(feed!G125,ROW($1:$6),1))*
ROW($1:$6),0),ROW($1:$6))+1,1)*10^ROW($1:$6)/10)</f>
        <v>0</v>
      </c>
      <c r="H662">
        <f>ROUNDDOWN(G662/4, 0)</f>
        <v>0</v>
      </c>
      <c r="I662" t="str">
        <f>feed!H125</f>
        <v>Good</v>
      </c>
      <c r="J662">
        <f>SUMPRODUCT(MID(0&amp;feed!I125,LARGE(INDEX(ISNUMBER(--MID(feed!I125,ROW($1:$20),1))*
ROW($1:$20),0),ROW($1:$20))+1,1)*10^ROW($1:$20)/10)</f>
        <v>4</v>
      </c>
      <c r="K662">
        <f>SUMPRODUCT(MID(0&amp;feed!L125,LARGE(INDEX(ISNUMBER(--MID(feed!L125,ROW($1:$6),1))*
ROW($1:$6),0),ROW($1:$6))+1,1)*10^ROW($1:$6)/10)</f>
        <v>384</v>
      </c>
      <c r="L662">
        <f>SUMPRODUCT(MID(0&amp;feed!T125,LARGE(INDEX(ISNUMBER(--MID(feed!T125,ROW($1:$6),1))*
ROW($1:$6),0),ROW($1:$6))+1,1)*10^ROW($1:$6)/10)</f>
        <v>298</v>
      </c>
      <c r="M662" t="str">
        <f>feed!N125</f>
        <v>Congo</v>
      </c>
      <c r="N662">
        <f>SUMPRODUCT(MID(0&amp;feed!U125,LARGE(INDEX(ISNUMBER(--MID(feed!U125,ROW($1:$6),1))*
ROW($1:$6),0),ROW($1:$6))+1,1)*10^ROW($1:$6)/10)</f>
        <v>0</v>
      </c>
      <c r="O662" t="str">
        <f>feed!O125</f>
        <v>Untapped</v>
      </c>
      <c r="P662" t="str">
        <f>feed!P125</f>
        <v>Small</v>
      </c>
      <c r="Q662" s="4">
        <f>IFERROR(LEFT(SUMPRODUCT(MID(0&amp;feed!R125,LARGE(INDEX(ISNUMBER(--MID(feed!R125,ROW($1:$6),1))*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ROW($1:$6),0),ROW($1:$6))+1,1)*10^ROW($1:$6)/10))-1)*1,TRIM(LEFT(SUMPRODUCT(MID(0&amp;feed!R125,LARGE(INDEX(ISNUMBER(--MID(feed!R125,ROW($1:$6),1))*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ROW($1:$6),0),ROW($1:$6))+1,1)*10^ROW($1:$6)/10))-1)))</f>
        <v>2386</v>
      </c>
      <c r="R662" s="5">
        <f>feed!V125</f>
        <v>0</v>
      </c>
      <c r="S662" t="str">
        <f>feed!S125</f>
        <v>http://blocgame.com/stats.php?id=63339</v>
      </c>
      <c r="T662" s="5" t="str">
        <f>feed!W125</f>
        <v>Normal</v>
      </c>
      <c r="U662" s="5" t="str">
        <f>feed!X125</f>
        <v>8 Hundred Tons per month</v>
      </c>
      <c r="V662" s="5" t="str">
        <f>feed!Y125</f>
        <v>1 Mbbl per month</v>
      </c>
    </row>
    <row r="663" spans="1:22" hidden="1" x14ac:dyDescent="0.25">
      <c r="A663" t="str">
        <f>feed!A1463</f>
        <v>Hitlandia</v>
      </c>
      <c r="B663" t="str">
        <f>feed!B1463</f>
        <v>kodiak685</v>
      </c>
      <c r="C663">
        <f>feed!K1463</f>
        <v>0</v>
      </c>
      <c r="D663">
        <f>SUMPRODUCT(MID(0&amp;feed!D1463,LARGE(INDEX(ISNUMBER(--MID(feed!D1463,ROW($1:$6),1))*
ROW($1:$6),0),ROW($1:$6))+1,1)*10^ROW($1:$6)/10)</f>
        <v>25</v>
      </c>
      <c r="E663">
        <f>SUMPRODUCT(MID(0&amp;feed!E1463,LARGE(INDEX(ISNUMBER(--MID(feed!E1463,ROW($1:$6),1))*
ROW($1:$6),0),ROW($1:$6))+1,1)*10^ROW($1:$6)/10)</f>
        <v>0</v>
      </c>
      <c r="F663" t="str">
        <f>feed!F1463</f>
        <v>First World War surplus</v>
      </c>
      <c r="G663">
        <f>SUMPRODUCT(MID(0&amp;feed!G1463,LARGE(INDEX(ISNUMBER(--MID(feed!G1463,ROW($1:$6),1))*
ROW($1:$6),0),ROW($1:$6))+1,1)*10^ROW($1:$6)/10)</f>
        <v>0</v>
      </c>
      <c r="H663">
        <f>ROUNDDOWN(G663/4, 0)</f>
        <v>0</v>
      </c>
      <c r="I663" t="str">
        <f>feed!H1463</f>
        <v>Elite</v>
      </c>
      <c r="J663">
        <f>SUMPRODUCT(MID(0&amp;feed!I1463,LARGE(INDEX(ISNUMBER(--MID(feed!I1463,ROW($1:$20),1))*
ROW($1:$20),0),ROW($1:$20))+1,1)*10^ROW($1:$20)/10)</f>
        <v>37</v>
      </c>
      <c r="K663">
        <f>SUMPRODUCT(MID(0&amp;feed!L1463,LARGE(INDEX(ISNUMBER(--MID(feed!L1463,ROW($1:$6),1))*
ROW($1:$6),0),ROW($1:$6))+1,1)*10^ROW($1:$6)/10)</f>
        <v>309</v>
      </c>
      <c r="L663">
        <f>SUMPRODUCT(MID(0&amp;feed!T1463,LARGE(INDEX(ISNUMBER(--MID(feed!T1463,ROW($1:$6),1))*
ROW($1:$6),0),ROW($1:$6))+1,1)*10^ROW($1:$6)/10)</f>
        <v>0</v>
      </c>
      <c r="M663" t="str">
        <f>feed!N1463</f>
        <v>Persia</v>
      </c>
      <c r="N663">
        <f>SUMPRODUCT(MID(0&amp;feed!U1463,LARGE(INDEX(ISNUMBER(--MID(feed!U1463,ROW($1:$6),1))*
ROW($1:$6),0),ROW($1:$6))+1,1)*10^ROW($1:$6)/10)</f>
        <v>0</v>
      </c>
      <c r="O663" t="str">
        <f>feed!O1463</f>
        <v>Untapped</v>
      </c>
      <c r="P663" t="str">
        <f>feed!P1463</f>
        <v>None</v>
      </c>
      <c r="Q663" s="4">
        <f>IFERROR(LEFT(SUMPRODUCT(MID(0&amp;feed!R1463,LARGE(INDEX(ISNUMBER(--MID(feed!R1463,ROW($1:$6),1))*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ROW($1:$6),0),ROW($1:$6))+1,1)*10^ROW($1:$6)/10))-1)*1,TRIM(LEFT(SUMPRODUCT(MID(0&amp;feed!R1463,LARGE(INDEX(ISNUMBER(--MID(feed!R1463,ROW($1:$6),1))*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ROW($1:$6),0),ROW($1:$6))+1,1)*10^ROW($1:$6)/10))-1)))</f>
        <v>2000</v>
      </c>
      <c r="R663" s="5">
        <f>feed!V1463</f>
        <v>0</v>
      </c>
      <c r="S663" t="str">
        <f>feed!S1463</f>
        <v>http://blocgame.com/stats.php?id=63472</v>
      </c>
      <c r="T663" s="5" t="str">
        <f>feed!W1463</f>
        <v>Good</v>
      </c>
      <c r="U663" s="5" t="str">
        <f>feed!X1463</f>
        <v>2 Hundred Tons per month</v>
      </c>
      <c r="V663" s="5">
        <f>feed!Y1463</f>
        <v>0</v>
      </c>
    </row>
    <row r="664" spans="1:22" hidden="1" x14ac:dyDescent="0.25">
      <c r="A664" t="str">
        <f>feed!A380</f>
        <v>Spacemining</v>
      </c>
      <c r="B664" t="str">
        <f>feed!B380</f>
        <v>26Broadway</v>
      </c>
      <c r="C664">
        <f>feed!K380</f>
        <v>0</v>
      </c>
      <c r="D664">
        <f>SUMPRODUCT(MID(0&amp;feed!D380,LARGE(INDEX(ISNUMBER(--MID(feed!D380,ROW($1:$6),1))*
ROW($1:$6),0),ROW($1:$6))+1,1)*10^ROW($1:$6)/10)</f>
        <v>20</v>
      </c>
      <c r="E664">
        <f>SUMPRODUCT(MID(0&amp;feed!E380,LARGE(INDEX(ISNUMBER(--MID(feed!E380,ROW($1:$6),1))*
ROW($1:$6),0),ROW($1:$6))+1,1)*10^ROW($1:$6)/10)</f>
        <v>0</v>
      </c>
      <c r="F664" t="str">
        <f>feed!F380</f>
        <v>Finest of the 19th century</v>
      </c>
      <c r="G664">
        <f>SUMPRODUCT(MID(0&amp;feed!G380,LARGE(INDEX(ISNUMBER(--MID(feed!G380,ROW($1:$6),1))*
ROW($1:$6),0),ROW($1:$6))+1,1)*10^ROW($1:$6)/10)</f>
        <v>0</v>
      </c>
      <c r="H664">
        <f>ROUNDDOWN(G664/4, 0)</f>
        <v>0</v>
      </c>
      <c r="I664" t="str">
        <f>feed!H380</f>
        <v>Standard</v>
      </c>
      <c r="J664">
        <f>SUMPRODUCT(MID(0&amp;feed!I380,LARGE(INDEX(ISNUMBER(--MID(feed!I380,ROW($1:$20),1))*
ROW($1:$20),0),ROW($1:$20))+1,1)*10^ROW($1:$20)/10)</f>
        <v>37</v>
      </c>
      <c r="K664">
        <f>SUMPRODUCT(MID(0&amp;feed!L380,LARGE(INDEX(ISNUMBER(--MID(feed!L380,ROW($1:$6),1))*
ROW($1:$6),0),ROW($1:$6))+1,1)*10^ROW($1:$6)/10)</f>
        <v>341</v>
      </c>
      <c r="L664">
        <f>SUMPRODUCT(MID(0&amp;feed!T380,LARGE(INDEX(ISNUMBER(--MID(feed!T380,ROW($1:$6),1))*
ROW($1:$6),0),ROW($1:$6))+1,1)*10^ROW($1:$6)/10)</f>
        <v>0</v>
      </c>
      <c r="M664" t="str">
        <f>feed!N380</f>
        <v>China</v>
      </c>
      <c r="N664">
        <f>SUMPRODUCT(MID(0&amp;feed!U380,LARGE(INDEX(ISNUMBER(--MID(feed!U380,ROW($1:$6),1))*
ROW($1:$6),0),ROW($1:$6))+1,1)*10^ROW($1:$6)/10)</f>
        <v>0</v>
      </c>
      <c r="O664" t="str">
        <f>feed!O380</f>
        <v>Untapped</v>
      </c>
      <c r="P664" t="str">
        <f>feed!P380</f>
        <v>None</v>
      </c>
      <c r="Q664" s="4">
        <f>IFERROR(LEFT(SUMPRODUCT(MID(0&amp;feed!R380,LARGE(INDEX(ISNUMBER(--MID(feed!R380,ROW($1:$6),1))*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ROW($1:$6),0),ROW($1:$6))+1,1)*10^ROW($1:$6)/10))-1)*1,TRIM(LEFT(SUMPRODUCT(MID(0&amp;feed!R380,LARGE(INDEX(ISNUMBER(--MID(feed!R380,ROW($1:$6),1))*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ROW($1:$6),0),ROW($1:$6))+1,1)*10^ROW($1:$6)/10))-1)))</f>
        <v>2000</v>
      </c>
      <c r="R664" s="5">
        <f>feed!V380</f>
        <v>0</v>
      </c>
      <c r="S664" t="str">
        <f>feed!S380</f>
        <v>http://blocgame.com/stats.php?id=63069</v>
      </c>
      <c r="T664" s="5" t="str">
        <f>feed!W380</f>
        <v>Nice</v>
      </c>
      <c r="U664" s="5" t="str">
        <f>feed!X380</f>
        <v>2 Hundred Tons per month</v>
      </c>
      <c r="V664" s="5">
        <f>feed!Y380</f>
        <v>0</v>
      </c>
    </row>
    <row r="665" spans="1:22" hidden="1" x14ac:dyDescent="0.25">
      <c r="A665" t="str">
        <f>feed!A956</f>
        <v>RupRupia</v>
      </c>
      <c r="B665" t="str">
        <f>feed!B956</f>
        <v>RupRup</v>
      </c>
      <c r="C665">
        <f>feed!K956</f>
        <v>0</v>
      </c>
      <c r="D665">
        <f>SUMPRODUCT(MID(0&amp;feed!D956,LARGE(INDEX(ISNUMBER(--MID(feed!D956,ROW($1:$6),1))*
ROW($1:$6),0),ROW($1:$6))+1,1)*10^ROW($1:$6)/10)</f>
        <v>20</v>
      </c>
      <c r="E665">
        <f>SUMPRODUCT(MID(0&amp;feed!E956,LARGE(INDEX(ISNUMBER(--MID(feed!E956,ROW($1:$6),1))*
ROW($1:$6),0),ROW($1:$6))+1,1)*10^ROW($1:$6)/10)</f>
        <v>0</v>
      </c>
      <c r="F665" t="str">
        <f>feed!F956</f>
        <v>Finest of the 19th century</v>
      </c>
      <c r="G665">
        <f>SUMPRODUCT(MID(0&amp;feed!G956,LARGE(INDEX(ISNUMBER(--MID(feed!G956,ROW($1:$6),1))*
ROW($1:$6),0),ROW($1:$6))+1,1)*10^ROW($1:$6)/10)</f>
        <v>0</v>
      </c>
      <c r="H665">
        <f>ROUNDDOWN(G665/4, 0)</f>
        <v>0</v>
      </c>
      <c r="I665" t="str">
        <f>feed!H956</f>
        <v>Standard</v>
      </c>
      <c r="J665">
        <f>SUMPRODUCT(MID(0&amp;feed!I956,LARGE(INDEX(ISNUMBER(--MID(feed!I956,ROW($1:$20),1))*
ROW($1:$20),0),ROW($1:$20))+1,1)*10^ROW($1:$20)/10)</f>
        <v>37</v>
      </c>
      <c r="K665">
        <f>SUMPRODUCT(MID(0&amp;feed!L956,LARGE(INDEX(ISNUMBER(--MID(feed!L956,ROW($1:$6),1))*
ROW($1:$6),0),ROW($1:$6))+1,1)*10^ROW($1:$6)/10)</f>
        <v>320</v>
      </c>
      <c r="L665">
        <f>SUMPRODUCT(MID(0&amp;feed!T956,LARGE(INDEX(ISNUMBER(--MID(feed!T956,ROW($1:$6),1))*
ROW($1:$6),0),ROW($1:$6))+1,1)*10^ROW($1:$6)/10)</f>
        <v>0</v>
      </c>
      <c r="M665" t="str">
        <f>feed!N956</f>
        <v>China</v>
      </c>
      <c r="N665">
        <f>SUMPRODUCT(MID(0&amp;feed!U956,LARGE(INDEX(ISNUMBER(--MID(feed!U956,ROW($1:$6),1))*
ROW($1:$6),0),ROW($1:$6))+1,1)*10^ROW($1:$6)/10)</f>
        <v>0</v>
      </c>
      <c r="O665" t="str">
        <f>feed!O956</f>
        <v>Untapped</v>
      </c>
      <c r="P665" t="str">
        <f>feed!P956</f>
        <v>None</v>
      </c>
      <c r="Q665" s="4">
        <f>IFERROR(LEFT(SUMPRODUCT(MID(0&amp;feed!R956,LARGE(INDEX(ISNUMBER(--MID(feed!R956,ROW($1:$6),1))*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ROW($1:$6),0),ROW($1:$6))+1,1)*10^ROW($1:$6)/10))-1)*1,TRIM(LEFT(SUMPRODUCT(MID(0&amp;feed!R956,LARGE(INDEX(ISNUMBER(--MID(feed!R956,ROW($1:$6),1))*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ROW($1:$6),0),ROW($1:$6))+1,1)*10^ROW($1:$6)/10))-1)))</f>
        <v>2000</v>
      </c>
      <c r="R665" s="5">
        <f>feed!V956</f>
        <v>0</v>
      </c>
      <c r="S665" t="str">
        <f>feed!S956</f>
        <v>http://blocgame.com/stats.php?id=63641</v>
      </c>
      <c r="T665" s="5" t="str">
        <f>feed!W956</f>
        <v>Good</v>
      </c>
      <c r="U665" s="5" t="str">
        <f>feed!X956</f>
        <v>2 Hundred Tons per month</v>
      </c>
      <c r="V665" s="5">
        <f>feed!Y956</f>
        <v>0</v>
      </c>
    </row>
    <row r="666" spans="1:22" hidden="1" x14ac:dyDescent="0.25">
      <c r="A666" t="str">
        <f>feed!A1173</f>
        <v>Demokina</v>
      </c>
      <c r="B666" t="str">
        <f>feed!B1173</f>
        <v>Commander Markez</v>
      </c>
      <c r="C666">
        <f>feed!K1173</f>
        <v>0</v>
      </c>
      <c r="D666">
        <f>SUMPRODUCT(MID(0&amp;feed!D1173,LARGE(INDEX(ISNUMBER(--MID(feed!D1173,ROW($1:$6),1))*
ROW($1:$6),0),ROW($1:$6))+1,1)*10^ROW($1:$6)/10)</f>
        <v>20</v>
      </c>
      <c r="E666">
        <f>SUMPRODUCT(MID(0&amp;feed!E1173,LARGE(INDEX(ISNUMBER(--MID(feed!E1173,ROW($1:$6),1))*
ROW($1:$6),0),ROW($1:$6))+1,1)*10^ROW($1:$6)/10)</f>
        <v>0</v>
      </c>
      <c r="F666" t="str">
        <f>feed!F1173</f>
        <v>Finest of the 19th century</v>
      </c>
      <c r="G666">
        <f>SUMPRODUCT(MID(0&amp;feed!G1173,LARGE(INDEX(ISNUMBER(--MID(feed!G1173,ROW($1:$6),1))*
ROW($1:$6),0),ROW($1:$6))+1,1)*10^ROW($1:$6)/10)</f>
        <v>0</v>
      </c>
      <c r="H666">
        <f>ROUNDDOWN(G666/4, 0)</f>
        <v>0</v>
      </c>
      <c r="I666" t="str">
        <f>feed!H1173</f>
        <v>Standard</v>
      </c>
      <c r="J666">
        <f>SUMPRODUCT(MID(0&amp;feed!I1173,LARGE(INDEX(ISNUMBER(--MID(feed!I1173,ROW($1:$20),1))*
ROW($1:$20),0),ROW($1:$20))+1,1)*10^ROW($1:$20)/10)</f>
        <v>37</v>
      </c>
      <c r="K666">
        <f>SUMPRODUCT(MID(0&amp;feed!L1173,LARGE(INDEX(ISNUMBER(--MID(feed!L1173,ROW($1:$6),1))*
ROW($1:$6),0),ROW($1:$6))+1,1)*10^ROW($1:$6)/10)</f>
        <v>320</v>
      </c>
      <c r="L666">
        <f>SUMPRODUCT(MID(0&amp;feed!T1173,LARGE(INDEX(ISNUMBER(--MID(feed!T1173,ROW($1:$6),1))*
ROW($1:$6),0),ROW($1:$6))+1,1)*10^ROW($1:$6)/10)</f>
        <v>0</v>
      </c>
      <c r="M666" t="str">
        <f>feed!N1173</f>
        <v>Caribbean</v>
      </c>
      <c r="N666">
        <f>SUMPRODUCT(MID(0&amp;feed!U1173,LARGE(INDEX(ISNUMBER(--MID(feed!U1173,ROW($1:$6),1))*
ROW($1:$6),0),ROW($1:$6))+1,1)*10^ROW($1:$6)/10)</f>
        <v>0</v>
      </c>
      <c r="O666" t="str">
        <f>feed!O1173</f>
        <v>Untapped</v>
      </c>
      <c r="P666" t="str">
        <f>feed!P1173</f>
        <v>None</v>
      </c>
      <c r="Q666" s="4">
        <f>IFERROR(LEFT(SUMPRODUCT(MID(0&amp;feed!R1173,LARGE(INDEX(ISNUMBER(--MID(feed!R1173,ROW($1:$6),1))*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ROW($1:$6),0),ROW($1:$6))+1,1)*10^ROW($1:$6)/10))-1)*1,TRIM(LEFT(SUMPRODUCT(MID(0&amp;feed!R1173,LARGE(INDEX(ISNUMBER(--MID(feed!R1173,ROW($1:$6),1))*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ROW($1:$6),0),ROW($1:$6))+1,1)*10^ROW($1:$6)/10))-1)))</f>
        <v>2000</v>
      </c>
      <c r="R666" s="5">
        <f>feed!V1173</f>
        <v>0</v>
      </c>
      <c r="S666" t="str">
        <f>feed!S1173</f>
        <v>http://blocgame.com/stats.php?id=59383</v>
      </c>
      <c r="T666" s="5" t="str">
        <f>feed!W1173</f>
        <v>Good</v>
      </c>
      <c r="U666" s="5" t="str">
        <f>feed!X1173</f>
        <v>2 Hundred Tons per month</v>
      </c>
      <c r="V666" s="5">
        <f>feed!Y1173</f>
        <v>0</v>
      </c>
    </row>
    <row r="667" spans="1:22" hidden="1" x14ac:dyDescent="0.25">
      <c r="A667" t="str">
        <f>feed!A1577</f>
        <v>Triscaria</v>
      </c>
      <c r="B667" t="str">
        <f>feed!B1577</f>
        <v>Triv455</v>
      </c>
      <c r="C667">
        <f>feed!K1577</f>
        <v>0</v>
      </c>
      <c r="D667">
        <f>SUMPRODUCT(MID(0&amp;feed!D1577,LARGE(INDEX(ISNUMBER(--MID(feed!D1577,ROW($1:$6),1))*
ROW($1:$6),0),ROW($1:$6))+1,1)*10^ROW($1:$6)/10)</f>
        <v>25</v>
      </c>
      <c r="E667">
        <f>SUMPRODUCT(MID(0&amp;feed!E1577,LARGE(INDEX(ISNUMBER(--MID(feed!E1577,ROW($1:$6),1))*
ROW($1:$6),0),ROW($1:$6))+1,1)*10^ROW($1:$6)/10)</f>
        <v>0</v>
      </c>
      <c r="F667" t="str">
        <f>feed!F1577</f>
        <v>First World War surplus</v>
      </c>
      <c r="G667">
        <f>SUMPRODUCT(MID(0&amp;feed!G1577,LARGE(INDEX(ISNUMBER(--MID(feed!G1577,ROW($1:$6),1))*
ROW($1:$6),0),ROW($1:$6))+1,1)*10^ROW($1:$6)/10)</f>
        <v>0</v>
      </c>
      <c r="H667">
        <f>ROUNDDOWN(G667/4, 0)</f>
        <v>0</v>
      </c>
      <c r="I667" t="str">
        <f>feed!H1577</f>
        <v>Elite</v>
      </c>
      <c r="J667">
        <f>SUMPRODUCT(MID(0&amp;feed!I1577,LARGE(INDEX(ISNUMBER(--MID(feed!I1577,ROW($1:$20),1))*
ROW($1:$20),0),ROW($1:$20))+1,1)*10^ROW($1:$20)/10)</f>
        <v>37</v>
      </c>
      <c r="K667">
        <f>SUMPRODUCT(MID(0&amp;feed!L1577,LARGE(INDEX(ISNUMBER(--MID(feed!L1577,ROW($1:$6),1))*
ROW($1:$6),0),ROW($1:$6))+1,1)*10^ROW($1:$6)/10)</f>
        <v>299</v>
      </c>
      <c r="L667">
        <f>SUMPRODUCT(MID(0&amp;feed!T1577,LARGE(INDEX(ISNUMBER(--MID(feed!T1577,ROW($1:$6),1))*
ROW($1:$6),0),ROW($1:$6))+1,1)*10^ROW($1:$6)/10)</f>
        <v>0</v>
      </c>
      <c r="M667" t="str">
        <f>feed!N1577</f>
        <v>Southern Cone</v>
      </c>
      <c r="N667">
        <f>SUMPRODUCT(MID(0&amp;feed!U1577,LARGE(INDEX(ISNUMBER(--MID(feed!U1577,ROW($1:$6),1))*
ROW($1:$6),0),ROW($1:$6))+1,1)*10^ROW($1:$6)/10)</f>
        <v>0</v>
      </c>
      <c r="O667" t="str">
        <f>feed!O1577</f>
        <v>Untapped</v>
      </c>
      <c r="P667" t="str">
        <f>feed!P1577</f>
        <v>None</v>
      </c>
      <c r="Q667" s="4">
        <f>IFERROR(LEFT(SUMPRODUCT(MID(0&amp;feed!R1577,LARGE(INDEX(ISNUMBER(--MID(feed!R1577,ROW($1:$6),1))*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ROW($1:$6),0),ROW($1:$6))+1,1)*10^ROW($1:$6)/10))-1)*1,TRIM(LEFT(SUMPRODUCT(MID(0&amp;feed!R1577,LARGE(INDEX(ISNUMBER(--MID(feed!R1577,ROW($1:$6),1))*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ROW($1:$6),0),ROW($1:$6))+1,1)*10^ROW($1:$6)/10))-1)))</f>
        <v>2000</v>
      </c>
      <c r="R667" s="5">
        <f>feed!V1577</f>
        <v>0</v>
      </c>
      <c r="S667" t="str">
        <f>feed!S1577</f>
        <v>http://blocgame.com/stats.php?id=62313</v>
      </c>
      <c r="T667" s="5" t="str">
        <f>feed!W1577</f>
        <v>Angelic</v>
      </c>
      <c r="U667" s="5" t="str">
        <f>feed!X1577</f>
        <v>2 Hundred Tons per month</v>
      </c>
      <c r="V667" s="5">
        <f>feed!Y1577</f>
        <v>0</v>
      </c>
    </row>
    <row r="668" spans="1:22" hidden="1" x14ac:dyDescent="0.25">
      <c r="A668" t="str">
        <f>feed!A1766</f>
        <v>pau</v>
      </c>
      <c r="B668" t="str">
        <f>feed!B1766</f>
        <v>1.5pi</v>
      </c>
      <c r="C668">
        <f>feed!K1766</f>
        <v>0</v>
      </c>
      <c r="D668">
        <f>SUMPRODUCT(MID(0&amp;feed!D1766,LARGE(INDEX(ISNUMBER(--MID(feed!D1766,ROW($1:$6),1))*
ROW($1:$6),0),ROW($1:$6))+1,1)*10^ROW($1:$6)/10)</f>
        <v>30</v>
      </c>
      <c r="E668">
        <f>SUMPRODUCT(MID(0&amp;feed!E1766,LARGE(INDEX(ISNUMBER(--MID(feed!E1766,ROW($1:$6),1))*
ROW($1:$6),0),ROW($1:$6))+1,1)*10^ROW($1:$6)/10)</f>
        <v>0</v>
      </c>
      <c r="F668" t="str">
        <f>feed!F1766</f>
        <v>First World War surplus</v>
      </c>
      <c r="G668">
        <f>SUMPRODUCT(MID(0&amp;feed!G1766,LARGE(INDEX(ISNUMBER(--MID(feed!G1766,ROW($1:$6),1))*
ROW($1:$6),0),ROW($1:$6))+1,1)*10^ROW($1:$6)/10)</f>
        <v>0</v>
      </c>
      <c r="H668">
        <f>ROUNDDOWN(G668/4, 0)</f>
        <v>0</v>
      </c>
      <c r="I668" t="str">
        <f>feed!H1766</f>
        <v>Good</v>
      </c>
      <c r="J668">
        <f>SUMPRODUCT(MID(0&amp;feed!I1766,LARGE(INDEX(ISNUMBER(--MID(feed!I1766,ROW($1:$20),1))*
ROW($1:$20),0),ROW($1:$20))+1,1)*10^ROW($1:$20)/10)</f>
        <v>37</v>
      </c>
      <c r="K668">
        <f>SUMPRODUCT(MID(0&amp;feed!L1766,LARGE(INDEX(ISNUMBER(--MID(feed!L1766,ROW($1:$6),1))*
ROW($1:$6),0),ROW($1:$6))+1,1)*10^ROW($1:$6)/10)</f>
        <v>292</v>
      </c>
      <c r="L668">
        <f>SUMPRODUCT(MID(0&amp;feed!T1766,LARGE(INDEX(ISNUMBER(--MID(feed!T1766,ROW($1:$6),1))*
ROW($1:$6),0),ROW($1:$6))+1,1)*10^ROW($1:$6)/10)</f>
        <v>0</v>
      </c>
      <c r="M668" t="str">
        <f>feed!N1766</f>
        <v>Arabia</v>
      </c>
      <c r="N668">
        <f>SUMPRODUCT(MID(0&amp;feed!U1766,LARGE(INDEX(ISNUMBER(--MID(feed!U1766,ROW($1:$6),1))*
ROW($1:$6),0),ROW($1:$6))+1,1)*10^ROW($1:$6)/10)</f>
        <v>0</v>
      </c>
      <c r="O668" t="str">
        <f>feed!O1766</f>
        <v>Untapped</v>
      </c>
      <c r="P668" t="str">
        <f>feed!P1766</f>
        <v>None</v>
      </c>
      <c r="Q668" s="4">
        <f>IFERROR(LEFT(SUMPRODUCT(MID(0&amp;feed!R1766,LARGE(INDEX(ISNUMBER(--MID(feed!R1766,ROW($1:$6),1))*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ROW($1:$6),0),ROW($1:$6))+1,1)*10^ROW($1:$6)/10))-1)*1,TRIM(LEFT(SUMPRODUCT(MID(0&amp;feed!R1766,LARGE(INDEX(ISNUMBER(--MID(feed!R1766,ROW($1:$6),1))*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ROW($1:$6),0),ROW($1:$6))+1,1)*10^ROW($1:$6)/10))-1)))</f>
        <v>2000</v>
      </c>
      <c r="R668" s="5">
        <f>feed!V1766</f>
        <v>0</v>
      </c>
      <c r="S668" t="str">
        <f>feed!S1766</f>
        <v>http://blocgame.com/stats.php?id=63644</v>
      </c>
      <c r="T668" s="5" t="str">
        <f>feed!W1766</f>
        <v>Normal</v>
      </c>
      <c r="U668" s="5" t="str">
        <f>feed!X1766</f>
        <v>2 Hundred Tons per month</v>
      </c>
      <c r="V668" s="5">
        <f>feed!Y1766</f>
        <v>0</v>
      </c>
    </row>
    <row r="669" spans="1:22" hidden="1" x14ac:dyDescent="0.25">
      <c r="A669" t="str">
        <f>feed!A1922</f>
        <v>Gerria</v>
      </c>
      <c r="B669" t="str">
        <f>feed!B1922</f>
        <v>Gogo1100</v>
      </c>
      <c r="C669">
        <f>feed!K1922</f>
        <v>0</v>
      </c>
      <c r="D669">
        <f>SUMPRODUCT(MID(0&amp;feed!D1922,LARGE(INDEX(ISNUMBER(--MID(feed!D1922,ROW($1:$6),1))*
ROW($1:$6),0),ROW($1:$6))+1,1)*10^ROW($1:$6)/10)</f>
        <v>8</v>
      </c>
      <c r="E669">
        <f>SUMPRODUCT(MID(0&amp;feed!E1922,LARGE(INDEX(ISNUMBER(--MID(feed!E1922,ROW($1:$6),1))*
ROW($1:$6),0),ROW($1:$6))+1,1)*10^ROW($1:$6)/10)</f>
        <v>0</v>
      </c>
      <c r="F669" t="str">
        <f>feed!F1922</f>
        <v>Finest of the 19th century</v>
      </c>
      <c r="G669">
        <f>SUMPRODUCT(MID(0&amp;feed!G1922,LARGE(INDEX(ISNUMBER(--MID(feed!G1922,ROW($1:$6),1))*
ROW($1:$6),0),ROW($1:$6))+1,1)*10^ROW($1:$6)/10)</f>
        <v>0</v>
      </c>
      <c r="H669">
        <f>ROUNDDOWN(G669/4, 0)</f>
        <v>0</v>
      </c>
      <c r="I669" t="str">
        <f>feed!H1922</f>
        <v>Standard</v>
      </c>
      <c r="J669">
        <f>SUMPRODUCT(MID(0&amp;feed!I1922,LARGE(INDEX(ISNUMBER(--MID(feed!I1922,ROW($1:$20),1))*
ROW($1:$20),0),ROW($1:$20))+1,1)*10^ROW($1:$20)/10)</f>
        <v>37</v>
      </c>
      <c r="K669">
        <f>SUMPRODUCT(MID(0&amp;feed!L1922,LARGE(INDEX(ISNUMBER(--MID(feed!L1922,ROW($1:$6),1))*
ROW($1:$6),0),ROW($1:$6))+1,1)*10^ROW($1:$6)/10)</f>
        <v>279</v>
      </c>
      <c r="L669">
        <f>SUMPRODUCT(MID(0&amp;feed!T1922,LARGE(INDEX(ISNUMBER(--MID(feed!T1922,ROW($1:$6),1))*
ROW($1:$6),0),ROW($1:$6))+1,1)*10^ROW($1:$6)/10)</f>
        <v>0</v>
      </c>
      <c r="M669" t="str">
        <f>feed!N1922</f>
        <v>Pacific Rim</v>
      </c>
      <c r="N669">
        <f>SUMPRODUCT(MID(0&amp;feed!U1922,LARGE(INDEX(ISNUMBER(--MID(feed!U1922,ROW($1:$6),1))*
ROW($1:$6),0),ROW($1:$6))+1,1)*10^ROW($1:$6)/10)</f>
        <v>0</v>
      </c>
      <c r="O669" t="str">
        <f>feed!O1922</f>
        <v>Untapped</v>
      </c>
      <c r="P669" t="str">
        <f>feed!P1922</f>
        <v>None</v>
      </c>
      <c r="Q669" s="4">
        <f>IFERROR(LEFT(SUMPRODUCT(MID(0&amp;feed!R1922,LARGE(INDEX(ISNUMBER(--MID(feed!R1922,ROW($1:$6),1))*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ROW($1:$6),0),ROW($1:$6))+1,1)*10^ROW($1:$6)/10))-1)*1,TRIM(LEFT(SUMPRODUCT(MID(0&amp;feed!R1922,LARGE(INDEX(ISNUMBER(--MID(feed!R1922,ROW($1:$6),1))*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ROW($1:$6),0),ROW($1:$6))+1,1)*10^ROW($1:$6)/10))-1)))</f>
        <v>1633</v>
      </c>
      <c r="R669" s="5">
        <f>feed!V1922</f>
        <v>0</v>
      </c>
      <c r="S669" t="str">
        <f>feed!S1922</f>
        <v>http://blocgame.com/stats.php?id=62251</v>
      </c>
      <c r="T669" s="5" t="str">
        <f>feed!W1922</f>
        <v>Nice</v>
      </c>
      <c r="U669" s="5" t="str">
        <f>feed!X1922</f>
        <v>2 Hundred Tons per month</v>
      </c>
      <c r="V669" s="5">
        <f>feed!Y1922</f>
        <v>0</v>
      </c>
    </row>
    <row r="670" spans="1:22" hidden="1" x14ac:dyDescent="0.25">
      <c r="A670" t="str">
        <f>feed!A527</f>
        <v>Sungai Dinding</v>
      </c>
      <c r="B670" t="str">
        <f>feed!B527</f>
        <v>Raja Hitam</v>
      </c>
      <c r="C670">
        <f>feed!K527</f>
        <v>0</v>
      </c>
      <c r="D670">
        <f>SUMPRODUCT(MID(0&amp;feed!D527,LARGE(INDEX(ISNUMBER(--MID(feed!D527,ROW($1:$6),1))*
ROW($1:$6),0),ROW($1:$6))+1,1)*10^ROW($1:$6)/10)</f>
        <v>25</v>
      </c>
      <c r="E670">
        <f>SUMPRODUCT(MID(0&amp;feed!E527,LARGE(INDEX(ISNUMBER(--MID(feed!E527,ROW($1:$6),1))*
ROW($1:$6),0),ROW($1:$6))+1,1)*10^ROW($1:$6)/10)</f>
        <v>0</v>
      </c>
      <c r="F670" t="str">
        <f>feed!F527</f>
        <v>First World War surplus</v>
      </c>
      <c r="G670">
        <f>SUMPRODUCT(MID(0&amp;feed!G527,LARGE(INDEX(ISNUMBER(--MID(feed!G527,ROW($1:$6),1))*
ROW($1:$6),0),ROW($1:$6))+1,1)*10^ROW($1:$6)/10)</f>
        <v>1</v>
      </c>
      <c r="H670">
        <f>ROUNDDOWN(G670/4, 0)</f>
        <v>0</v>
      </c>
      <c r="I670" t="str">
        <f>feed!H527</f>
        <v>Elite</v>
      </c>
      <c r="J670">
        <f>SUMPRODUCT(MID(0&amp;feed!I527,LARGE(INDEX(ISNUMBER(--MID(feed!I527,ROW($1:$20),1))*
ROW($1:$20),0),ROW($1:$20))+1,1)*10^ROW($1:$20)/10)</f>
        <v>36</v>
      </c>
      <c r="K670">
        <f>SUMPRODUCT(MID(0&amp;feed!L527,LARGE(INDEX(ISNUMBER(--MID(feed!L527,ROW($1:$6),1))*
ROW($1:$6),0),ROW($1:$6))+1,1)*10^ROW($1:$6)/10)</f>
        <v>326</v>
      </c>
      <c r="L670">
        <f>SUMPRODUCT(MID(0&amp;feed!T527,LARGE(INDEX(ISNUMBER(--MID(feed!T527,ROW($1:$6),1))*
ROW($1:$6),0),ROW($1:$6))+1,1)*10^ROW($1:$6)/10)</f>
        <v>0</v>
      </c>
      <c r="M670" t="str">
        <f>feed!N527</f>
        <v>East Indies</v>
      </c>
      <c r="N670">
        <f>SUMPRODUCT(MID(0&amp;feed!U527,LARGE(INDEX(ISNUMBER(--MID(feed!U527,ROW($1:$6),1))*
ROW($1:$6),0),ROW($1:$6))+1,1)*10^ROW($1:$6)/10)</f>
        <v>0</v>
      </c>
      <c r="O670" t="str">
        <f>feed!O527</f>
        <v>Untapped</v>
      </c>
      <c r="P670" t="str">
        <f>feed!P527</f>
        <v>None</v>
      </c>
      <c r="Q670" s="4">
        <f>IFERROR(LEFT(SUMPRODUCT(MID(0&amp;feed!R527,LARGE(INDEX(ISNUMBER(--MID(feed!R527,ROW($1:$6),1))*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ROW($1:$6),0),ROW($1:$6))+1,1)*10^ROW($1:$6)/10))-1)*1,TRIM(LEFT(SUMPRODUCT(MID(0&amp;feed!R527,LARGE(INDEX(ISNUMBER(--MID(feed!R527,ROW($1:$6),1))*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ROW($1:$6),0),ROW($1:$6))+1,1)*10^ROW($1:$6)/10))-1)))</f>
        <v>2000</v>
      </c>
      <c r="R670" s="5">
        <f>feed!V527</f>
        <v>0</v>
      </c>
      <c r="S670" t="str">
        <f>feed!S527</f>
        <v>http://blocgame.com/stats.php?id=61946</v>
      </c>
      <c r="T670" s="5" t="str">
        <f>feed!W527</f>
        <v>Nice</v>
      </c>
      <c r="U670" s="5" t="str">
        <f>feed!X527</f>
        <v>2 Hundred Tons per month</v>
      </c>
      <c r="V670" s="5">
        <f>feed!Y527</f>
        <v>0</v>
      </c>
    </row>
    <row r="671" spans="1:22" hidden="1" x14ac:dyDescent="0.25">
      <c r="A671" t="str">
        <f>feed!A574</f>
        <v>Blakeums</v>
      </c>
      <c r="B671" t="str">
        <f>feed!B574</f>
        <v>rummel</v>
      </c>
      <c r="C671">
        <f>feed!K574</f>
        <v>0</v>
      </c>
      <c r="D671">
        <f>SUMPRODUCT(MID(0&amp;feed!D574,LARGE(INDEX(ISNUMBER(--MID(feed!D574,ROW($1:$6),1))*
ROW($1:$6),0),ROW($1:$6))+1,1)*10^ROW($1:$6)/10)</f>
        <v>20</v>
      </c>
      <c r="E671">
        <f>SUMPRODUCT(MID(0&amp;feed!E574,LARGE(INDEX(ISNUMBER(--MID(feed!E574,ROW($1:$6),1))*
ROW($1:$6),0),ROW($1:$6))+1,1)*10^ROW($1:$6)/10)</f>
        <v>0</v>
      </c>
      <c r="F671" t="str">
        <f>feed!F574</f>
        <v>Finest of the 19th century</v>
      </c>
      <c r="G671">
        <f>SUMPRODUCT(MID(0&amp;feed!G574,LARGE(INDEX(ISNUMBER(--MID(feed!G574,ROW($1:$6),1))*
ROW($1:$6),0),ROW($1:$6))+1,1)*10^ROW($1:$6)/10)</f>
        <v>0</v>
      </c>
      <c r="H671">
        <f>ROUNDDOWN(G671/4, 0)</f>
        <v>0</v>
      </c>
      <c r="I671" t="str">
        <f>feed!H574</f>
        <v>Standard</v>
      </c>
      <c r="J671">
        <f>SUMPRODUCT(MID(0&amp;feed!I574,LARGE(INDEX(ISNUMBER(--MID(feed!I574,ROW($1:$20),1))*
ROW($1:$20),0),ROW($1:$20))+1,1)*10^ROW($1:$20)/10)</f>
        <v>36</v>
      </c>
      <c r="K671">
        <f>SUMPRODUCT(MID(0&amp;feed!L574,LARGE(INDEX(ISNUMBER(--MID(feed!L574,ROW($1:$6),1))*
ROW($1:$6),0),ROW($1:$6))+1,1)*10^ROW($1:$6)/10)</f>
        <v>332</v>
      </c>
      <c r="L671">
        <f>SUMPRODUCT(MID(0&amp;feed!T574,LARGE(INDEX(ISNUMBER(--MID(feed!T574,ROW($1:$6),1))*
ROW($1:$6),0),ROW($1:$6))+1,1)*10^ROW($1:$6)/10)</f>
        <v>0</v>
      </c>
      <c r="M671" t="str">
        <f>feed!N574</f>
        <v>Caribbean</v>
      </c>
      <c r="N671">
        <f>SUMPRODUCT(MID(0&amp;feed!U574,LARGE(INDEX(ISNUMBER(--MID(feed!U574,ROW($1:$6),1))*
ROW($1:$6),0),ROW($1:$6))+1,1)*10^ROW($1:$6)/10)</f>
        <v>0</v>
      </c>
      <c r="O671" t="str">
        <f>feed!O574</f>
        <v>Untapped</v>
      </c>
      <c r="P671" t="str">
        <f>feed!P574</f>
        <v>None</v>
      </c>
      <c r="Q671" s="4">
        <f>IFERROR(LEFT(SUMPRODUCT(MID(0&amp;feed!R574,LARGE(INDEX(ISNUMBER(--MID(feed!R574,ROW($1:$6),1))*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ROW($1:$6),0),ROW($1:$6))+1,1)*10^ROW($1:$6)/10))-1)*1,TRIM(LEFT(SUMPRODUCT(MID(0&amp;feed!R574,LARGE(INDEX(ISNUMBER(--MID(feed!R574,ROW($1:$6),1))*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ROW($1:$6),0),ROW($1:$6))+1,1)*10^ROW($1:$6)/10))-1)))</f>
        <v>2000</v>
      </c>
      <c r="R671" s="5">
        <f>feed!V574</f>
        <v>0</v>
      </c>
      <c r="S671" t="str">
        <f>feed!S574</f>
        <v>http://blocgame.com/stats.php?id=63349</v>
      </c>
      <c r="T671" s="5" t="str">
        <f>feed!W574</f>
        <v>Nice</v>
      </c>
      <c r="U671" s="5" t="str">
        <f>feed!X574</f>
        <v>2 Hundred Tons per month</v>
      </c>
      <c r="V671" s="5">
        <f>feed!Y574</f>
        <v>0</v>
      </c>
    </row>
    <row r="672" spans="1:22" hidden="1" x14ac:dyDescent="0.25">
      <c r="A672" t="str">
        <f>feed!A1260</f>
        <v>Reichistan</v>
      </c>
      <c r="B672" t="str">
        <f>feed!B1260</f>
        <v>Adolf Critler</v>
      </c>
      <c r="C672">
        <f>feed!K1260</f>
        <v>0</v>
      </c>
      <c r="D672">
        <f>SUMPRODUCT(MID(0&amp;feed!D1260,LARGE(INDEX(ISNUMBER(--MID(feed!D1260,ROW($1:$6),1))*
ROW($1:$6),0),ROW($1:$6))+1,1)*10^ROW($1:$6)/10)</f>
        <v>20</v>
      </c>
      <c r="E672">
        <f>SUMPRODUCT(MID(0&amp;feed!E1260,LARGE(INDEX(ISNUMBER(--MID(feed!E1260,ROW($1:$6),1))*
ROW($1:$6),0),ROW($1:$6))+1,1)*10^ROW($1:$6)/10)</f>
        <v>0</v>
      </c>
      <c r="F672" t="str">
        <f>feed!F1260</f>
        <v>Finest of the 19th century</v>
      </c>
      <c r="G672">
        <f>SUMPRODUCT(MID(0&amp;feed!G1260,LARGE(INDEX(ISNUMBER(--MID(feed!G1260,ROW($1:$6),1))*
ROW($1:$6),0),ROW($1:$6))+1,1)*10^ROW($1:$6)/10)</f>
        <v>0</v>
      </c>
      <c r="H672">
        <f>ROUNDDOWN(G672/4, 0)</f>
        <v>0</v>
      </c>
      <c r="I672" t="str">
        <f>feed!H1260</f>
        <v>Standard</v>
      </c>
      <c r="J672">
        <f>SUMPRODUCT(MID(0&amp;feed!I1260,LARGE(INDEX(ISNUMBER(--MID(feed!I1260,ROW($1:$20),1))*
ROW($1:$20),0),ROW($1:$20))+1,1)*10^ROW($1:$20)/10)</f>
        <v>36</v>
      </c>
      <c r="K672">
        <f>SUMPRODUCT(MID(0&amp;feed!L1260,LARGE(INDEX(ISNUMBER(--MID(feed!L1260,ROW($1:$6),1))*
ROW($1:$6),0),ROW($1:$6))+1,1)*10^ROW($1:$6)/10)</f>
        <v>315</v>
      </c>
      <c r="L672">
        <f>SUMPRODUCT(MID(0&amp;feed!T1260,LARGE(INDEX(ISNUMBER(--MID(feed!T1260,ROW($1:$6),1))*
ROW($1:$6),0),ROW($1:$6))+1,1)*10^ROW($1:$6)/10)</f>
        <v>0</v>
      </c>
      <c r="M672" t="str">
        <f>feed!N1260</f>
        <v>Mesoamerica</v>
      </c>
      <c r="N672">
        <f>SUMPRODUCT(MID(0&amp;feed!U1260,LARGE(INDEX(ISNUMBER(--MID(feed!U1260,ROW($1:$6),1))*
ROW($1:$6),0),ROW($1:$6))+1,1)*10^ROW($1:$6)/10)</f>
        <v>0</v>
      </c>
      <c r="O672" t="str">
        <f>feed!O1260</f>
        <v>Untapped</v>
      </c>
      <c r="P672" t="str">
        <f>feed!P1260</f>
        <v>None</v>
      </c>
      <c r="Q672" s="4">
        <f>IFERROR(LEFT(SUMPRODUCT(MID(0&amp;feed!R1260,LARGE(INDEX(ISNUMBER(--MID(feed!R1260,ROW($1:$6),1))*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ROW($1:$6),0),ROW($1:$6))+1,1)*10^ROW($1:$6)/10))-1)*1,TRIM(LEFT(SUMPRODUCT(MID(0&amp;feed!R1260,LARGE(INDEX(ISNUMBER(--MID(feed!R1260,ROW($1:$6),1))*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ROW($1:$6),0),ROW($1:$6))+1,1)*10^ROW($1:$6)/10))-1)))</f>
        <v>2000</v>
      </c>
      <c r="R672" s="5">
        <f>feed!V1260</f>
        <v>0</v>
      </c>
      <c r="S672" t="str">
        <f>feed!S1260</f>
        <v>http://blocgame.com/stats.php?id=63648</v>
      </c>
      <c r="T672" s="5" t="str">
        <f>feed!W1260</f>
        <v>Good</v>
      </c>
      <c r="U672" s="5" t="str">
        <f>feed!X1260</f>
        <v>2 Hundred Tons per month</v>
      </c>
      <c r="V672" s="5">
        <f>feed!Y1260</f>
        <v>0</v>
      </c>
    </row>
    <row r="673" spans="1:22" hidden="1" x14ac:dyDescent="0.25">
      <c r="A673" t="str">
        <f>feed!A1261</f>
        <v>Checks</v>
      </c>
      <c r="B673" t="str">
        <f>feed!B1261</f>
        <v>check66</v>
      </c>
      <c r="C673">
        <f>feed!K1261</f>
        <v>0</v>
      </c>
      <c r="D673">
        <f>SUMPRODUCT(MID(0&amp;feed!D1261,LARGE(INDEX(ISNUMBER(--MID(feed!D1261,ROW($1:$6),1))*
ROW($1:$6),0),ROW($1:$6))+1,1)*10^ROW($1:$6)/10)</f>
        <v>20</v>
      </c>
      <c r="E673">
        <f>SUMPRODUCT(MID(0&amp;feed!E1261,LARGE(INDEX(ISNUMBER(--MID(feed!E1261,ROW($1:$6),1))*
ROW($1:$6),0),ROW($1:$6))+1,1)*10^ROW($1:$6)/10)</f>
        <v>0</v>
      </c>
      <c r="F673" t="str">
        <f>feed!F1261</f>
        <v>Finest of the 19th century</v>
      </c>
      <c r="G673">
        <f>SUMPRODUCT(MID(0&amp;feed!G1261,LARGE(INDEX(ISNUMBER(--MID(feed!G1261,ROW($1:$6),1))*
ROW($1:$6),0),ROW($1:$6))+1,1)*10^ROW($1:$6)/10)</f>
        <v>0</v>
      </c>
      <c r="H673">
        <f>ROUNDDOWN(G673/4, 0)</f>
        <v>0</v>
      </c>
      <c r="I673" t="str">
        <f>feed!H1261</f>
        <v>Standard</v>
      </c>
      <c r="J673">
        <f>SUMPRODUCT(MID(0&amp;feed!I1261,LARGE(INDEX(ISNUMBER(--MID(feed!I1261,ROW($1:$20),1))*
ROW($1:$20),0),ROW($1:$20))+1,1)*10^ROW($1:$20)/10)</f>
        <v>36</v>
      </c>
      <c r="K673">
        <f>SUMPRODUCT(MID(0&amp;feed!L1261,LARGE(INDEX(ISNUMBER(--MID(feed!L1261,ROW($1:$6),1))*
ROW($1:$6),0),ROW($1:$6))+1,1)*10^ROW($1:$6)/10)</f>
        <v>315</v>
      </c>
      <c r="L673">
        <f>SUMPRODUCT(MID(0&amp;feed!T1261,LARGE(INDEX(ISNUMBER(--MID(feed!T1261,ROW($1:$6),1))*
ROW($1:$6),0),ROW($1:$6))+1,1)*10^ROW($1:$6)/10)</f>
        <v>0</v>
      </c>
      <c r="M673" t="str">
        <f>feed!N1261</f>
        <v>East Indies</v>
      </c>
      <c r="N673">
        <f>SUMPRODUCT(MID(0&amp;feed!U1261,LARGE(INDEX(ISNUMBER(--MID(feed!U1261,ROW($1:$6),1))*
ROW($1:$6),0),ROW($1:$6))+1,1)*10^ROW($1:$6)/10)</f>
        <v>0</v>
      </c>
      <c r="O673" t="str">
        <f>feed!O1261</f>
        <v>Untapped</v>
      </c>
      <c r="P673" t="str">
        <f>feed!P1261</f>
        <v>None</v>
      </c>
      <c r="Q673" s="4">
        <f>IFERROR(LEFT(SUMPRODUCT(MID(0&amp;feed!R1261,LARGE(INDEX(ISNUMBER(--MID(feed!R1261,ROW($1:$6),1))*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ROW($1:$6),0),ROW($1:$6))+1,1)*10^ROW($1:$6)/10))-1)*1,TRIM(LEFT(SUMPRODUCT(MID(0&amp;feed!R1261,LARGE(INDEX(ISNUMBER(--MID(feed!R1261,ROW($1:$6),1))*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ROW($1:$6),0),ROW($1:$6))+1,1)*10^ROW($1:$6)/10))-1)))</f>
        <v>2000</v>
      </c>
      <c r="R673" s="5">
        <f>feed!V1261</f>
        <v>0</v>
      </c>
      <c r="S673" t="str">
        <f>feed!S1261</f>
        <v>http://blocgame.com/stats.php?id=63650</v>
      </c>
      <c r="T673" s="5" t="str">
        <f>feed!W1261</f>
        <v>Good</v>
      </c>
      <c r="U673" s="5" t="str">
        <f>feed!X1261</f>
        <v>2 Hundred Tons per month</v>
      </c>
      <c r="V673" s="5">
        <f>feed!Y1261</f>
        <v>0</v>
      </c>
    </row>
    <row r="674" spans="1:22" hidden="1" x14ac:dyDescent="0.25">
      <c r="A674" t="str">
        <f>feed!A1387</f>
        <v>Fresh Memes</v>
      </c>
      <c r="B674" t="str">
        <f>feed!B1387</f>
        <v>MemeLord</v>
      </c>
      <c r="C674">
        <f>feed!K1387</f>
        <v>0</v>
      </c>
      <c r="D674">
        <f>SUMPRODUCT(MID(0&amp;feed!D1387,LARGE(INDEX(ISNUMBER(--MID(feed!D1387,ROW($1:$6),1))*
ROW($1:$6),0),ROW($1:$6))+1,1)*10^ROW($1:$6)/10)</f>
        <v>22</v>
      </c>
      <c r="E674">
        <f>SUMPRODUCT(MID(0&amp;feed!E1387,LARGE(INDEX(ISNUMBER(--MID(feed!E1387,ROW($1:$6),1))*
ROW($1:$6),0),ROW($1:$6))+1,1)*10^ROW($1:$6)/10)</f>
        <v>0</v>
      </c>
      <c r="F674" t="str">
        <f>feed!F1387</f>
        <v>Finest of the 19th century</v>
      </c>
      <c r="G674">
        <f>SUMPRODUCT(MID(0&amp;feed!G1387,LARGE(INDEX(ISNUMBER(--MID(feed!G1387,ROW($1:$6),1))*
ROW($1:$6),0),ROW($1:$6))+1,1)*10^ROW($1:$6)/10)</f>
        <v>0</v>
      </c>
      <c r="H674">
        <f>ROUNDDOWN(G674/4, 0)</f>
        <v>0</v>
      </c>
      <c r="I674" t="str">
        <f>feed!H1387</f>
        <v>Standard</v>
      </c>
      <c r="J674">
        <f>SUMPRODUCT(MID(0&amp;feed!I1387,LARGE(INDEX(ISNUMBER(--MID(feed!I1387,ROW($1:$20),1))*
ROW($1:$20),0),ROW($1:$20))+1,1)*10^ROW($1:$20)/10)</f>
        <v>36</v>
      </c>
      <c r="K674">
        <f>SUMPRODUCT(MID(0&amp;feed!L1387,LARGE(INDEX(ISNUMBER(--MID(feed!L1387,ROW($1:$6),1))*
ROW($1:$6),0),ROW($1:$6))+1,1)*10^ROW($1:$6)/10)</f>
        <v>311</v>
      </c>
      <c r="L674">
        <f>SUMPRODUCT(MID(0&amp;feed!T1387,LARGE(INDEX(ISNUMBER(--MID(feed!T1387,ROW($1:$6),1))*
ROW($1:$6),0),ROW($1:$6))+1,1)*10^ROW($1:$6)/10)</f>
        <v>0</v>
      </c>
      <c r="M674" t="str">
        <f>feed!N1387</f>
        <v>China</v>
      </c>
      <c r="N674">
        <f>SUMPRODUCT(MID(0&amp;feed!U1387,LARGE(INDEX(ISNUMBER(--MID(feed!U1387,ROW($1:$6),1))*
ROW($1:$6),0),ROW($1:$6))+1,1)*10^ROW($1:$6)/10)</f>
        <v>0</v>
      </c>
      <c r="O674" t="str">
        <f>feed!O1387</f>
        <v>Untapped</v>
      </c>
      <c r="P674" t="str">
        <f>feed!P1387</f>
        <v>None</v>
      </c>
      <c r="Q674" s="4">
        <f>IFERROR(LEFT(SUMPRODUCT(MID(0&amp;feed!R1387,LARGE(INDEX(ISNUMBER(--MID(feed!R1387,ROW($1:$6),1))*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ROW($1:$6),0),ROW($1:$6))+1,1)*10^ROW($1:$6)/10))-1)*1,TRIM(LEFT(SUMPRODUCT(MID(0&amp;feed!R1387,LARGE(INDEX(ISNUMBER(--MID(feed!R1387,ROW($1:$6),1))*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ROW($1:$6),0),ROW($1:$6))+1,1)*10^ROW($1:$6)/10))-1)))</f>
        <v>2000</v>
      </c>
      <c r="R674" s="5">
        <f>feed!V1387</f>
        <v>0</v>
      </c>
      <c r="S674" t="str">
        <f>feed!S1387</f>
        <v>http://blocgame.com/stats.php?id=63646</v>
      </c>
      <c r="T674" s="5" t="str">
        <f>feed!W1387</f>
        <v>Good</v>
      </c>
      <c r="U674" s="5" t="str">
        <f>feed!X1387</f>
        <v>2 Hundred Tons per month</v>
      </c>
      <c r="V674" s="5">
        <f>feed!Y1387</f>
        <v>0</v>
      </c>
    </row>
    <row r="675" spans="1:22" hidden="1" x14ac:dyDescent="0.25">
      <c r="A675" t="str">
        <f>feed!A1422</f>
        <v>Great America</v>
      </c>
      <c r="B675" t="str">
        <f>feed!B1422</f>
        <v>Tonald Drump</v>
      </c>
      <c r="C675">
        <f>feed!K1422</f>
        <v>0</v>
      </c>
      <c r="D675">
        <f>SUMPRODUCT(MID(0&amp;feed!D1422,LARGE(INDEX(ISNUMBER(--MID(feed!D1422,ROW($1:$6),1))*
ROW($1:$6),0),ROW($1:$6))+1,1)*10^ROW($1:$6)/10)</f>
        <v>25</v>
      </c>
      <c r="E675">
        <f>SUMPRODUCT(MID(0&amp;feed!E1422,LARGE(INDEX(ISNUMBER(--MID(feed!E1422,ROW($1:$6),1))*
ROW($1:$6),0),ROW($1:$6))+1,1)*10^ROW($1:$6)/10)</f>
        <v>0</v>
      </c>
      <c r="F675" t="str">
        <f>feed!F1422</f>
        <v>First World War surplus</v>
      </c>
      <c r="G675">
        <f>SUMPRODUCT(MID(0&amp;feed!G1422,LARGE(INDEX(ISNUMBER(--MID(feed!G1422,ROW($1:$6),1))*
ROW($1:$6),0),ROW($1:$6))+1,1)*10^ROW($1:$6)/10)</f>
        <v>0</v>
      </c>
      <c r="H675">
        <f>ROUNDDOWN(G675/4, 0)</f>
        <v>0</v>
      </c>
      <c r="I675" t="str">
        <f>feed!H1422</f>
        <v>Elite</v>
      </c>
      <c r="J675">
        <f>SUMPRODUCT(MID(0&amp;feed!I1422,LARGE(INDEX(ISNUMBER(--MID(feed!I1422,ROW($1:$20),1))*
ROW($1:$20),0),ROW($1:$20))+1,1)*10^ROW($1:$20)/10)</f>
        <v>36</v>
      </c>
      <c r="K675">
        <f>SUMPRODUCT(MID(0&amp;feed!L1422,LARGE(INDEX(ISNUMBER(--MID(feed!L1422,ROW($1:$6),1))*
ROW($1:$6),0),ROW($1:$6))+1,1)*10^ROW($1:$6)/10)</f>
        <v>315</v>
      </c>
      <c r="L675">
        <f>SUMPRODUCT(MID(0&amp;feed!T1422,LARGE(INDEX(ISNUMBER(--MID(feed!T1422,ROW($1:$6),1))*
ROW($1:$6),0),ROW($1:$6))+1,1)*10^ROW($1:$6)/10)</f>
        <v>0</v>
      </c>
      <c r="M675" t="str">
        <f>feed!N1422</f>
        <v>Mesoamerica</v>
      </c>
      <c r="N675">
        <f>SUMPRODUCT(MID(0&amp;feed!U1422,LARGE(INDEX(ISNUMBER(--MID(feed!U1422,ROW($1:$6),1))*
ROW($1:$6),0),ROW($1:$6))+1,1)*10^ROW($1:$6)/10)</f>
        <v>0</v>
      </c>
      <c r="O675" t="str">
        <f>feed!O1422</f>
        <v>Untapped</v>
      </c>
      <c r="P675" t="str">
        <f>feed!P1422</f>
        <v>None</v>
      </c>
      <c r="Q675" s="4">
        <f>IFERROR(LEFT(SUMPRODUCT(MID(0&amp;feed!R1422,LARGE(INDEX(ISNUMBER(--MID(feed!R1422,ROW($1:$6),1))*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ROW($1:$6),0),ROW($1:$6))+1,1)*10^ROW($1:$6)/10))-1)*1,TRIM(LEFT(SUMPRODUCT(MID(0&amp;feed!R1422,LARGE(INDEX(ISNUMBER(--MID(feed!R1422,ROW($1:$6),1))*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ROW($1:$6),0),ROW($1:$6))+1,1)*10^ROW($1:$6)/10))-1)))</f>
        <v>2000</v>
      </c>
      <c r="R675" s="5">
        <f>feed!V1422</f>
        <v>0</v>
      </c>
      <c r="S675" t="str">
        <f>feed!S1422</f>
        <v>http://blocgame.com/stats.php?id=63664</v>
      </c>
      <c r="T675" s="5" t="str">
        <f>feed!W1422</f>
        <v>Good</v>
      </c>
      <c r="U675" s="5" t="str">
        <f>feed!X1422</f>
        <v>2 Hundred Tons per month</v>
      </c>
      <c r="V675" s="5">
        <f>feed!Y1422</f>
        <v>0</v>
      </c>
    </row>
    <row r="676" spans="1:22" hidden="1" x14ac:dyDescent="0.25">
      <c r="A676" t="str">
        <f>feed!A1570</f>
        <v>poggy</v>
      </c>
      <c r="B676" t="str">
        <f>feed!B1570</f>
        <v>yipog</v>
      </c>
      <c r="C676">
        <f>feed!K1570</f>
        <v>0</v>
      </c>
      <c r="D676">
        <f>SUMPRODUCT(MID(0&amp;feed!D1570,LARGE(INDEX(ISNUMBER(--MID(feed!D1570,ROW($1:$6),1))*
ROW($1:$6),0),ROW($1:$6))+1,1)*10^ROW($1:$6)/10)</f>
        <v>4</v>
      </c>
      <c r="E676">
        <f>SUMPRODUCT(MID(0&amp;feed!E1570,LARGE(INDEX(ISNUMBER(--MID(feed!E1570,ROW($1:$6),1))*
ROW($1:$6),0),ROW($1:$6))+1,1)*10^ROW($1:$6)/10)</f>
        <v>0</v>
      </c>
      <c r="F676" t="str">
        <f>feed!F1570</f>
        <v>Finest of the 19th century</v>
      </c>
      <c r="G676">
        <f>SUMPRODUCT(MID(0&amp;feed!G1570,LARGE(INDEX(ISNUMBER(--MID(feed!G1570,ROW($1:$6),1))*
ROW($1:$6),0),ROW($1:$6))+1,1)*10^ROW($1:$6)/10)</f>
        <v>0</v>
      </c>
      <c r="H676">
        <f>ROUNDDOWN(G676/4, 0)</f>
        <v>0</v>
      </c>
      <c r="I676" t="str">
        <f>feed!H1570</f>
        <v>Elite</v>
      </c>
      <c r="J676">
        <f>SUMPRODUCT(MID(0&amp;feed!I1570,LARGE(INDEX(ISNUMBER(--MID(feed!I1570,ROW($1:$20),1))*
ROW($1:$20),0),ROW($1:$20))+1,1)*10^ROW($1:$20)/10)</f>
        <v>36</v>
      </c>
      <c r="K676">
        <f>SUMPRODUCT(MID(0&amp;feed!L1570,LARGE(INDEX(ISNUMBER(--MID(feed!L1570,ROW($1:$6),1))*
ROW($1:$6),0),ROW($1:$6))+1,1)*10^ROW($1:$6)/10)</f>
        <v>325</v>
      </c>
      <c r="L676">
        <f>SUMPRODUCT(MID(0&amp;feed!T1570,LARGE(INDEX(ISNUMBER(--MID(feed!T1570,ROW($1:$6),1))*
ROW($1:$6),0),ROW($1:$6))+1,1)*10^ROW($1:$6)/10)</f>
        <v>0</v>
      </c>
      <c r="M676" t="str">
        <f>feed!N1570</f>
        <v>Arabia</v>
      </c>
      <c r="N676">
        <f>SUMPRODUCT(MID(0&amp;feed!U1570,LARGE(INDEX(ISNUMBER(--MID(feed!U1570,ROW($1:$6),1))*
ROW($1:$6),0),ROW($1:$6))+1,1)*10^ROW($1:$6)/10)</f>
        <v>0</v>
      </c>
      <c r="O676" t="str">
        <f>feed!O1570</f>
        <v>Untapped</v>
      </c>
      <c r="P676" t="str">
        <f>feed!P1570</f>
        <v>None</v>
      </c>
      <c r="Q676" s="4">
        <f>IFERROR(LEFT(SUMPRODUCT(MID(0&amp;feed!R1570,LARGE(INDEX(ISNUMBER(--MID(feed!R1570,ROW($1:$6),1))*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ROW($1:$6),0),ROW($1:$6))+1,1)*10^ROW($1:$6)/10))-1)*1,TRIM(LEFT(SUMPRODUCT(MID(0&amp;feed!R1570,LARGE(INDEX(ISNUMBER(--MID(feed!R1570,ROW($1:$6),1))*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ROW($1:$6),0),ROW($1:$6))+1,1)*10^ROW($1:$6)/10))-1)))</f>
        <v>1625</v>
      </c>
      <c r="R676" s="5">
        <f>feed!V1570</f>
        <v>0</v>
      </c>
      <c r="S676" t="str">
        <f>feed!S1570</f>
        <v>http://blocgame.com/stats.php?id=58681</v>
      </c>
      <c r="T676" s="5" t="str">
        <f>feed!W1570</f>
        <v>Questionable</v>
      </c>
      <c r="U676" s="5" t="str">
        <f>feed!X1570</f>
        <v>2 Hundred Tons per month</v>
      </c>
      <c r="V676" s="5">
        <f>feed!Y1570</f>
        <v>0</v>
      </c>
    </row>
    <row r="677" spans="1:22" hidden="1" x14ac:dyDescent="0.25">
      <c r="A677" t="str">
        <f>feed!A1263</f>
        <v>Seanland Isles</v>
      </c>
      <c r="B677" t="str">
        <f>feed!B1263</f>
        <v>MustardMan72</v>
      </c>
      <c r="C677">
        <f>feed!K1263</f>
        <v>0</v>
      </c>
      <c r="D677">
        <f>SUMPRODUCT(MID(0&amp;feed!D1263,LARGE(INDEX(ISNUMBER(--MID(feed!D1263,ROW($1:$6),1))*
ROW($1:$6),0),ROW($1:$6))+1,1)*10^ROW($1:$6)/10)</f>
        <v>25</v>
      </c>
      <c r="E677">
        <f>SUMPRODUCT(MID(0&amp;feed!E1263,LARGE(INDEX(ISNUMBER(--MID(feed!E1263,ROW($1:$6),1))*
ROW($1:$6),0),ROW($1:$6))+1,1)*10^ROW($1:$6)/10)</f>
        <v>0</v>
      </c>
      <c r="F677" t="str">
        <f>feed!F1263</f>
        <v>First World War surplus</v>
      </c>
      <c r="G677">
        <f>SUMPRODUCT(MID(0&amp;feed!G1263,LARGE(INDEX(ISNUMBER(--MID(feed!G1263,ROW($1:$6),1))*
ROW($1:$6),0),ROW($1:$6))+1,1)*10^ROW($1:$6)/10)</f>
        <v>0</v>
      </c>
      <c r="H677">
        <f>ROUNDDOWN(G677/4, 0)</f>
        <v>0</v>
      </c>
      <c r="I677" t="str">
        <f>feed!H1263</f>
        <v>Elite</v>
      </c>
      <c r="J677">
        <f>SUMPRODUCT(MID(0&amp;feed!I1263,LARGE(INDEX(ISNUMBER(--MID(feed!I1263,ROW($1:$20),1))*
ROW($1:$20),0),ROW($1:$20))+1,1)*10^ROW($1:$20)/10)</f>
        <v>35</v>
      </c>
      <c r="K677">
        <f>SUMPRODUCT(MID(0&amp;feed!L1263,LARGE(INDEX(ISNUMBER(--MID(feed!L1263,ROW($1:$6),1))*
ROW($1:$6),0),ROW($1:$6))+1,1)*10^ROW($1:$6)/10)</f>
        <v>315</v>
      </c>
      <c r="L677">
        <f>SUMPRODUCT(MID(0&amp;feed!T1263,LARGE(INDEX(ISNUMBER(--MID(feed!T1263,ROW($1:$6),1))*
ROW($1:$6),0),ROW($1:$6))+1,1)*10^ROW($1:$6)/10)</f>
        <v>0</v>
      </c>
      <c r="M677" t="str">
        <f>feed!N1263</f>
        <v>Pacific Rim</v>
      </c>
      <c r="N677">
        <f>SUMPRODUCT(MID(0&amp;feed!U1263,LARGE(INDEX(ISNUMBER(--MID(feed!U1263,ROW($1:$6),1))*
ROW($1:$6),0),ROW($1:$6))+1,1)*10^ROW($1:$6)/10)</f>
        <v>0</v>
      </c>
      <c r="O677" t="str">
        <f>feed!O1263</f>
        <v>Untapped</v>
      </c>
      <c r="P677" t="str">
        <f>feed!P1263</f>
        <v>None</v>
      </c>
      <c r="Q677" s="4">
        <f>IFERROR(LEFT(SUMPRODUCT(MID(0&amp;feed!R1263,LARGE(INDEX(ISNUMBER(--MID(feed!R1263,ROW($1:$6),1))*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ROW($1:$6),0),ROW($1:$6))+1,1)*10^ROW($1:$6)/10))-1)*1,TRIM(LEFT(SUMPRODUCT(MID(0&amp;feed!R1263,LARGE(INDEX(ISNUMBER(--MID(feed!R1263,ROW($1:$6),1))*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ROW($1:$6),0),ROW($1:$6))+1,1)*10^ROW($1:$6)/10))-1)))</f>
        <v>2000</v>
      </c>
      <c r="R677" s="5">
        <f>feed!V1263</f>
        <v>0</v>
      </c>
      <c r="S677" t="str">
        <f>feed!S1263</f>
        <v>http://blocgame.com/stats.php?id=63654</v>
      </c>
      <c r="T677" s="5" t="str">
        <f>feed!W1263</f>
        <v>Good</v>
      </c>
      <c r="U677" s="5" t="str">
        <f>feed!X1263</f>
        <v>2 Hundred Tons per month</v>
      </c>
      <c r="V677" s="5">
        <f>feed!Y1263</f>
        <v>0</v>
      </c>
    </row>
    <row r="678" spans="1:22" hidden="1" x14ac:dyDescent="0.25">
      <c r="A678" t="str">
        <f>feed!A1264</f>
        <v>Anime is cancer</v>
      </c>
      <c r="B678" t="str">
        <f>feed!B1264</f>
        <v>MetroZoo</v>
      </c>
      <c r="C678">
        <f>feed!K1264</f>
        <v>0</v>
      </c>
      <c r="D678">
        <f>SUMPRODUCT(MID(0&amp;feed!D1264,LARGE(INDEX(ISNUMBER(--MID(feed!D1264,ROW($1:$6),1))*
ROW($1:$6),0),ROW($1:$6))+1,1)*10^ROW($1:$6)/10)</f>
        <v>20</v>
      </c>
      <c r="E678">
        <f>SUMPRODUCT(MID(0&amp;feed!E1264,LARGE(INDEX(ISNUMBER(--MID(feed!E1264,ROW($1:$6),1))*
ROW($1:$6),0),ROW($1:$6))+1,1)*10^ROW($1:$6)/10)</f>
        <v>0</v>
      </c>
      <c r="F678" t="str">
        <f>feed!F1264</f>
        <v>Finest of the 19th century</v>
      </c>
      <c r="G678">
        <f>SUMPRODUCT(MID(0&amp;feed!G1264,LARGE(INDEX(ISNUMBER(--MID(feed!G1264,ROW($1:$6),1))*
ROW($1:$6),0),ROW($1:$6))+1,1)*10^ROW($1:$6)/10)</f>
        <v>0</v>
      </c>
      <c r="H678">
        <f>ROUNDDOWN(G678/4, 0)</f>
        <v>0</v>
      </c>
      <c r="I678" t="str">
        <f>feed!H1264</f>
        <v>Standard</v>
      </c>
      <c r="J678">
        <f>SUMPRODUCT(MID(0&amp;feed!I1264,LARGE(INDEX(ISNUMBER(--MID(feed!I1264,ROW($1:$20),1))*
ROW($1:$20),0),ROW($1:$20))+1,1)*10^ROW($1:$20)/10)</f>
        <v>35</v>
      </c>
      <c r="K678">
        <f>SUMPRODUCT(MID(0&amp;feed!L1264,LARGE(INDEX(ISNUMBER(--MID(feed!L1264,ROW($1:$6),1))*
ROW($1:$6),0),ROW($1:$6))+1,1)*10^ROW($1:$6)/10)</f>
        <v>315</v>
      </c>
      <c r="L678">
        <f>SUMPRODUCT(MID(0&amp;feed!T1264,LARGE(INDEX(ISNUMBER(--MID(feed!T1264,ROW($1:$6),1))*
ROW($1:$6),0),ROW($1:$6))+1,1)*10^ROW($1:$6)/10)</f>
        <v>0</v>
      </c>
      <c r="M678" t="str">
        <f>feed!N1264</f>
        <v>Southern Cone</v>
      </c>
      <c r="N678">
        <f>SUMPRODUCT(MID(0&amp;feed!U1264,LARGE(INDEX(ISNUMBER(--MID(feed!U1264,ROW($1:$6),1))*
ROW($1:$6),0),ROW($1:$6))+1,1)*10^ROW($1:$6)/10)</f>
        <v>0</v>
      </c>
      <c r="O678" t="str">
        <f>feed!O1264</f>
        <v>Untapped</v>
      </c>
      <c r="P678" t="str">
        <f>feed!P1264</f>
        <v>None</v>
      </c>
      <c r="Q678" s="4">
        <f>IFERROR(LEFT(SUMPRODUCT(MID(0&amp;feed!R1264,LARGE(INDEX(ISNUMBER(--MID(feed!R1264,ROW($1:$6),1))*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ROW($1:$6),0),ROW($1:$6))+1,1)*10^ROW($1:$6)/10))-1)*1,TRIM(LEFT(SUMPRODUCT(MID(0&amp;feed!R1264,LARGE(INDEX(ISNUMBER(--MID(feed!R1264,ROW($1:$6),1))*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ROW($1:$6),0),ROW($1:$6))+1,1)*10^ROW($1:$6)/10))-1)))</f>
        <v>2000</v>
      </c>
      <c r="R678" s="5">
        <f>feed!V1264</f>
        <v>0</v>
      </c>
      <c r="S678" t="str">
        <f>feed!S1264</f>
        <v>http://blocgame.com/stats.php?id=63655</v>
      </c>
      <c r="T678" s="5" t="str">
        <f>feed!W1264</f>
        <v>Good</v>
      </c>
      <c r="U678" s="5" t="str">
        <f>feed!X1264</f>
        <v>2 Hundred Tons per month</v>
      </c>
      <c r="V678" s="5">
        <f>feed!Y1264</f>
        <v>0</v>
      </c>
    </row>
    <row r="679" spans="1:22" hidden="1" x14ac:dyDescent="0.25">
      <c r="A679" t="str">
        <f>feed!A1265</f>
        <v>Kountrygood</v>
      </c>
      <c r="B679" t="str">
        <f>feed!B1265</f>
        <v>Zoranzor</v>
      </c>
      <c r="C679">
        <f>feed!K1265</f>
        <v>0</v>
      </c>
      <c r="D679">
        <f>SUMPRODUCT(MID(0&amp;feed!D1265,LARGE(INDEX(ISNUMBER(--MID(feed!D1265,ROW($1:$6),1))*
ROW($1:$6),0),ROW($1:$6))+1,1)*10^ROW($1:$6)/10)</f>
        <v>20</v>
      </c>
      <c r="E679">
        <f>SUMPRODUCT(MID(0&amp;feed!E1265,LARGE(INDEX(ISNUMBER(--MID(feed!E1265,ROW($1:$6),1))*
ROW($1:$6),0),ROW($1:$6))+1,1)*10^ROW($1:$6)/10)</f>
        <v>0</v>
      </c>
      <c r="F679" t="str">
        <f>feed!F1265</f>
        <v>Finest of the 19th century</v>
      </c>
      <c r="G679">
        <f>SUMPRODUCT(MID(0&amp;feed!G1265,LARGE(INDEX(ISNUMBER(--MID(feed!G1265,ROW($1:$6),1))*
ROW($1:$6),0),ROW($1:$6))+1,1)*10^ROW($1:$6)/10)</f>
        <v>0</v>
      </c>
      <c r="H679">
        <f>ROUNDDOWN(G679/4, 0)</f>
        <v>0</v>
      </c>
      <c r="I679" t="str">
        <f>feed!H1265</f>
        <v>Standard</v>
      </c>
      <c r="J679">
        <f>SUMPRODUCT(MID(0&amp;feed!I1265,LARGE(INDEX(ISNUMBER(--MID(feed!I1265,ROW($1:$20),1))*
ROW($1:$20),0),ROW($1:$20))+1,1)*10^ROW($1:$20)/10)</f>
        <v>35</v>
      </c>
      <c r="K679">
        <f>SUMPRODUCT(MID(0&amp;feed!L1265,LARGE(INDEX(ISNUMBER(--MID(feed!L1265,ROW($1:$6),1))*
ROW($1:$6),0),ROW($1:$6))+1,1)*10^ROW($1:$6)/10)</f>
        <v>315</v>
      </c>
      <c r="L679">
        <f>SUMPRODUCT(MID(0&amp;feed!T1265,LARGE(INDEX(ISNUMBER(--MID(feed!T1265,ROW($1:$6),1))*
ROW($1:$6),0),ROW($1:$6))+1,1)*10^ROW($1:$6)/10)</f>
        <v>0</v>
      </c>
      <c r="M679" t="str">
        <f>feed!N1265</f>
        <v>Southern Cone</v>
      </c>
      <c r="N679">
        <f>SUMPRODUCT(MID(0&amp;feed!U1265,LARGE(INDEX(ISNUMBER(--MID(feed!U1265,ROW($1:$6),1))*
ROW($1:$6),0),ROW($1:$6))+1,1)*10^ROW($1:$6)/10)</f>
        <v>0</v>
      </c>
      <c r="O679" t="str">
        <f>feed!O1265</f>
        <v>Untapped</v>
      </c>
      <c r="P679" t="str">
        <f>feed!P1265</f>
        <v>None</v>
      </c>
      <c r="Q679" s="4">
        <f>IFERROR(LEFT(SUMPRODUCT(MID(0&amp;feed!R1265,LARGE(INDEX(ISNUMBER(--MID(feed!R1265,ROW($1:$6),1))*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ROW($1:$6),0),ROW($1:$6))+1,1)*10^ROW($1:$6)/10))-1)*1,TRIM(LEFT(SUMPRODUCT(MID(0&amp;feed!R1265,LARGE(INDEX(ISNUMBER(--MID(feed!R1265,ROW($1:$6),1))*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ROW($1:$6),0),ROW($1:$6))+1,1)*10^ROW($1:$6)/10))-1)))</f>
        <v>2000</v>
      </c>
      <c r="R679" s="5">
        <f>feed!V1265</f>
        <v>0</v>
      </c>
      <c r="S679" t="str">
        <f>feed!S1265</f>
        <v>http://blocgame.com/stats.php?id=63656</v>
      </c>
      <c r="T679" s="5" t="str">
        <f>feed!W1265</f>
        <v>Good</v>
      </c>
      <c r="U679" s="5" t="str">
        <f>feed!X1265</f>
        <v>2 Hundred Tons per month</v>
      </c>
      <c r="V679" s="5">
        <f>feed!Y1265</f>
        <v>0</v>
      </c>
    </row>
    <row r="680" spans="1:22" hidden="1" x14ac:dyDescent="0.25">
      <c r="A680" t="str">
        <f>feed!A1327</f>
        <v>Nowy Europa</v>
      </c>
      <c r="B680" t="str">
        <f>feed!B1327</f>
        <v>Jorge Pedraboa</v>
      </c>
      <c r="C680">
        <f>feed!K1327</f>
        <v>0</v>
      </c>
      <c r="D680">
        <f>SUMPRODUCT(MID(0&amp;feed!D1327,LARGE(INDEX(ISNUMBER(--MID(feed!D1327,ROW($1:$6),1))*
ROW($1:$6),0),ROW($1:$6))+1,1)*10^ROW($1:$6)/10)</f>
        <v>20</v>
      </c>
      <c r="E680">
        <f>SUMPRODUCT(MID(0&amp;feed!E1327,LARGE(INDEX(ISNUMBER(--MID(feed!E1327,ROW($1:$6),1))*
ROW($1:$6),0),ROW($1:$6))+1,1)*10^ROW($1:$6)/10)</f>
        <v>0</v>
      </c>
      <c r="F680" t="str">
        <f>feed!F1327</f>
        <v>Finest of the 19th century</v>
      </c>
      <c r="G680">
        <f>SUMPRODUCT(MID(0&amp;feed!G1327,LARGE(INDEX(ISNUMBER(--MID(feed!G1327,ROW($1:$6),1))*
ROW($1:$6),0),ROW($1:$6))+1,1)*10^ROW($1:$6)/10)</f>
        <v>0</v>
      </c>
      <c r="H680">
        <f>ROUNDDOWN(G680/4, 0)</f>
        <v>0</v>
      </c>
      <c r="I680" t="str">
        <f>feed!H1327</f>
        <v>Standard</v>
      </c>
      <c r="J680">
        <f>SUMPRODUCT(MID(0&amp;feed!I1327,LARGE(INDEX(ISNUMBER(--MID(feed!I1327,ROW($1:$20),1))*
ROW($1:$20),0),ROW($1:$20))+1,1)*10^ROW($1:$20)/10)</f>
        <v>35</v>
      </c>
      <c r="K680">
        <f>SUMPRODUCT(MID(0&amp;feed!L1327,LARGE(INDEX(ISNUMBER(--MID(feed!L1327,ROW($1:$6),1))*
ROW($1:$6),0),ROW($1:$6))+1,1)*10^ROW($1:$6)/10)</f>
        <v>312</v>
      </c>
      <c r="L680">
        <f>SUMPRODUCT(MID(0&amp;feed!T1327,LARGE(INDEX(ISNUMBER(--MID(feed!T1327,ROW($1:$6),1))*
ROW($1:$6),0),ROW($1:$6))+1,1)*10^ROW($1:$6)/10)</f>
        <v>0</v>
      </c>
      <c r="M680" t="str">
        <f>feed!N1327</f>
        <v>Amazonia</v>
      </c>
      <c r="N680">
        <f>SUMPRODUCT(MID(0&amp;feed!U1327,LARGE(INDEX(ISNUMBER(--MID(feed!U1327,ROW($1:$6),1))*
ROW($1:$6),0),ROW($1:$6))+1,1)*10^ROW($1:$6)/10)</f>
        <v>0</v>
      </c>
      <c r="O680" t="str">
        <f>feed!O1327</f>
        <v>Untapped</v>
      </c>
      <c r="P680" t="str">
        <f>feed!P1327</f>
        <v>None</v>
      </c>
      <c r="Q680" s="4">
        <f>IFERROR(LEFT(SUMPRODUCT(MID(0&amp;feed!R1327,LARGE(INDEX(ISNUMBER(--MID(feed!R1327,ROW($1:$6),1))*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ROW($1:$6),0),ROW($1:$6))+1,1)*10^ROW($1:$6)/10))-1)*1,TRIM(LEFT(SUMPRODUCT(MID(0&amp;feed!R1327,LARGE(INDEX(ISNUMBER(--MID(feed!R1327,ROW($1:$6),1))*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ROW($1:$6),0),ROW($1:$6))+1,1)*10^ROW($1:$6)/10))-1)))</f>
        <v>2000</v>
      </c>
      <c r="R680" s="5">
        <f>feed!V1327</f>
        <v>0</v>
      </c>
      <c r="S680" t="str">
        <f>feed!S1327</f>
        <v>http://blocgame.com/stats.php?id=57151</v>
      </c>
      <c r="T680" s="5" t="str">
        <f>feed!W1327</f>
        <v>Good</v>
      </c>
      <c r="U680" s="5" t="str">
        <f>feed!X1327</f>
        <v>2 Hundred Tons per month</v>
      </c>
      <c r="V680" s="5">
        <f>feed!Y1327</f>
        <v>0</v>
      </c>
    </row>
    <row r="681" spans="1:22" hidden="1" x14ac:dyDescent="0.25">
      <c r="A681" t="str">
        <f>feed!A1388</f>
        <v>GEPRYCON</v>
      </c>
      <c r="B681" t="str">
        <f>feed!B1388</f>
        <v>HiWhatItUp</v>
      </c>
      <c r="C681">
        <f>feed!K1388</f>
        <v>0</v>
      </c>
      <c r="D681">
        <f>SUMPRODUCT(MID(0&amp;feed!D1388,LARGE(INDEX(ISNUMBER(--MID(feed!D1388,ROW($1:$6),1))*
ROW($1:$6),0),ROW($1:$6))+1,1)*10^ROW($1:$6)/10)</f>
        <v>20</v>
      </c>
      <c r="E681">
        <f>SUMPRODUCT(MID(0&amp;feed!E1388,LARGE(INDEX(ISNUMBER(--MID(feed!E1388,ROW($1:$6),1))*
ROW($1:$6),0),ROW($1:$6))+1,1)*10^ROW($1:$6)/10)</f>
        <v>0</v>
      </c>
      <c r="F681" t="str">
        <f>feed!F1388</f>
        <v>Finest of the 19th century</v>
      </c>
      <c r="G681">
        <f>SUMPRODUCT(MID(0&amp;feed!G1388,LARGE(INDEX(ISNUMBER(--MID(feed!G1388,ROW($1:$6),1))*
ROW($1:$6),0),ROW($1:$6))+1,1)*10^ROW($1:$6)/10)</f>
        <v>0</v>
      </c>
      <c r="H681">
        <f>ROUNDDOWN(G681/4, 0)</f>
        <v>0</v>
      </c>
      <c r="I681" t="str">
        <f>feed!H1388</f>
        <v>Standard</v>
      </c>
      <c r="J681">
        <f>SUMPRODUCT(MID(0&amp;feed!I1388,LARGE(INDEX(ISNUMBER(--MID(feed!I1388,ROW($1:$20),1))*
ROW($1:$20),0),ROW($1:$20))+1,1)*10^ROW($1:$20)/10)</f>
        <v>35</v>
      </c>
      <c r="K681">
        <f>SUMPRODUCT(MID(0&amp;feed!L1388,LARGE(INDEX(ISNUMBER(--MID(feed!L1388,ROW($1:$6),1))*
ROW($1:$6),0),ROW($1:$6))+1,1)*10^ROW($1:$6)/10)</f>
        <v>311</v>
      </c>
      <c r="L681">
        <f>SUMPRODUCT(MID(0&amp;feed!T1388,LARGE(INDEX(ISNUMBER(--MID(feed!T1388,ROW($1:$6),1))*
ROW($1:$6),0),ROW($1:$6))+1,1)*10^ROW($1:$6)/10)</f>
        <v>0</v>
      </c>
      <c r="M681" t="str">
        <f>feed!N1388</f>
        <v>China</v>
      </c>
      <c r="N681">
        <f>SUMPRODUCT(MID(0&amp;feed!U1388,LARGE(INDEX(ISNUMBER(--MID(feed!U1388,ROW($1:$6),1))*
ROW($1:$6),0),ROW($1:$6))+1,1)*10^ROW($1:$6)/10)</f>
        <v>0</v>
      </c>
      <c r="O681" t="str">
        <f>feed!O1388</f>
        <v>Untapped</v>
      </c>
      <c r="P681" t="str">
        <f>feed!P1388</f>
        <v>None</v>
      </c>
      <c r="Q681" s="4">
        <f>IFERROR(LEFT(SUMPRODUCT(MID(0&amp;feed!R1388,LARGE(INDEX(ISNUMBER(--MID(feed!R1388,ROW($1:$6),1))*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ROW($1:$6),0),ROW($1:$6))+1,1)*10^ROW($1:$6)/10))-1)*1,TRIM(LEFT(SUMPRODUCT(MID(0&amp;feed!R1388,LARGE(INDEX(ISNUMBER(--MID(feed!R1388,ROW($1:$6),1))*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ROW($1:$6),0),ROW($1:$6))+1,1)*10^ROW($1:$6)/10))-1)))</f>
        <v>2000</v>
      </c>
      <c r="R681" s="5">
        <f>feed!V1388</f>
        <v>0</v>
      </c>
      <c r="S681" t="str">
        <f>feed!S1388</f>
        <v>http://blocgame.com/stats.php?id=63665</v>
      </c>
      <c r="T681" s="5" t="str">
        <f>feed!W1388</f>
        <v>Normal</v>
      </c>
      <c r="U681" s="5" t="str">
        <f>feed!X1388</f>
        <v>2 Hundred Tons per month</v>
      </c>
      <c r="V681" s="5">
        <f>feed!Y1388</f>
        <v>0</v>
      </c>
    </row>
    <row r="682" spans="1:22" hidden="1" x14ac:dyDescent="0.25">
      <c r="A682" t="str">
        <f>feed!A1404</f>
        <v>Europoid</v>
      </c>
      <c r="B682" t="str">
        <f>feed!B1404</f>
        <v>Dena</v>
      </c>
      <c r="C682">
        <f>feed!K1404</f>
        <v>0</v>
      </c>
      <c r="D682">
        <f>SUMPRODUCT(MID(0&amp;feed!D1404,LARGE(INDEX(ISNUMBER(--MID(feed!D1404,ROW($1:$6),1))*
ROW($1:$6),0),ROW($1:$6))+1,1)*10^ROW($1:$6)/10)</f>
        <v>20</v>
      </c>
      <c r="E682">
        <f>SUMPRODUCT(MID(0&amp;feed!E1404,LARGE(INDEX(ISNUMBER(--MID(feed!E1404,ROW($1:$6),1))*
ROW($1:$6),0),ROW($1:$6))+1,1)*10^ROW($1:$6)/10)</f>
        <v>0</v>
      </c>
      <c r="F682" t="str">
        <f>feed!F1404</f>
        <v>Finest of the 19th century</v>
      </c>
      <c r="G682">
        <f>SUMPRODUCT(MID(0&amp;feed!G1404,LARGE(INDEX(ISNUMBER(--MID(feed!G1404,ROW($1:$6),1))*
ROW($1:$6),0),ROW($1:$6))+1,1)*10^ROW($1:$6)/10)</f>
        <v>0</v>
      </c>
      <c r="H682">
        <f>ROUNDDOWN(G682/4, 0)</f>
        <v>0</v>
      </c>
      <c r="I682" t="str">
        <f>feed!H1404</f>
        <v>Standard</v>
      </c>
      <c r="J682">
        <f>SUMPRODUCT(MID(0&amp;feed!I1404,LARGE(INDEX(ISNUMBER(--MID(feed!I1404,ROW($1:$20),1))*
ROW($1:$20),0),ROW($1:$20))+1,1)*10^ROW($1:$20)/10)</f>
        <v>35</v>
      </c>
      <c r="K682">
        <f>SUMPRODUCT(MID(0&amp;feed!L1404,LARGE(INDEX(ISNUMBER(--MID(feed!L1404,ROW($1:$6),1))*
ROW($1:$6),0),ROW($1:$6))+1,1)*10^ROW($1:$6)/10)</f>
        <v>310</v>
      </c>
      <c r="L682">
        <f>SUMPRODUCT(MID(0&amp;feed!T1404,LARGE(INDEX(ISNUMBER(--MID(feed!T1404,ROW($1:$6),1))*
ROW($1:$6),0),ROW($1:$6))+1,1)*10^ROW($1:$6)/10)</f>
        <v>0</v>
      </c>
      <c r="M682" t="str">
        <f>feed!N1404</f>
        <v>China</v>
      </c>
      <c r="N682">
        <f>SUMPRODUCT(MID(0&amp;feed!U1404,LARGE(INDEX(ISNUMBER(--MID(feed!U1404,ROW($1:$6),1))*
ROW($1:$6),0),ROW($1:$6))+1,1)*10^ROW($1:$6)/10)</f>
        <v>0</v>
      </c>
      <c r="O682" t="str">
        <f>feed!O1404</f>
        <v>Untapped</v>
      </c>
      <c r="P682" t="str">
        <f>feed!P1404</f>
        <v>None</v>
      </c>
      <c r="Q682" s="4">
        <f>IFERROR(LEFT(SUMPRODUCT(MID(0&amp;feed!R1404,LARGE(INDEX(ISNUMBER(--MID(feed!R1404,ROW($1:$6),1))*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ROW($1:$6),0),ROW($1:$6))+1,1)*10^ROW($1:$6)/10))-1)*1,TRIM(LEFT(SUMPRODUCT(MID(0&amp;feed!R1404,LARGE(INDEX(ISNUMBER(--MID(feed!R1404,ROW($1:$6),1))*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ROW($1:$6),0),ROW($1:$6))+1,1)*10^ROW($1:$6)/10))-1)))</f>
        <v>2000</v>
      </c>
      <c r="R682" s="5">
        <f>feed!V1404</f>
        <v>0</v>
      </c>
      <c r="S682" t="str">
        <f>feed!S1404</f>
        <v>http://blocgame.com/stats.php?id=54540</v>
      </c>
      <c r="T682" s="5" t="str">
        <f>feed!W1404</f>
        <v>Normal</v>
      </c>
      <c r="U682" s="5" t="str">
        <f>feed!X1404</f>
        <v>2 Hundred Tons per month</v>
      </c>
      <c r="V682" s="5">
        <f>feed!Y1404</f>
        <v>0</v>
      </c>
    </row>
    <row r="683" spans="1:22" hidden="1" x14ac:dyDescent="0.25">
      <c r="A683" t="str">
        <f>feed!A1423</f>
        <v>Malacia</v>
      </c>
      <c r="B683" t="str">
        <f>feed!B1423</f>
        <v>Xian</v>
      </c>
      <c r="C683">
        <f>feed!K1423</f>
        <v>0</v>
      </c>
      <c r="D683">
        <f>SUMPRODUCT(MID(0&amp;feed!D1423,LARGE(INDEX(ISNUMBER(--MID(feed!D1423,ROW($1:$6),1))*
ROW($1:$6),0),ROW($1:$6))+1,1)*10^ROW($1:$6)/10)</f>
        <v>20</v>
      </c>
      <c r="E683">
        <f>SUMPRODUCT(MID(0&amp;feed!E1423,LARGE(INDEX(ISNUMBER(--MID(feed!E1423,ROW($1:$6),1))*
ROW($1:$6),0),ROW($1:$6))+1,1)*10^ROW($1:$6)/10)</f>
        <v>0</v>
      </c>
      <c r="F683" t="str">
        <f>feed!F1423</f>
        <v>Finest of the 19th century</v>
      </c>
      <c r="G683">
        <f>SUMPRODUCT(MID(0&amp;feed!G1423,LARGE(INDEX(ISNUMBER(--MID(feed!G1423,ROW($1:$6),1))*
ROW($1:$6),0),ROW($1:$6))+1,1)*10^ROW($1:$6)/10)</f>
        <v>0</v>
      </c>
      <c r="H683">
        <f>ROUNDDOWN(G683/4, 0)</f>
        <v>0</v>
      </c>
      <c r="I683" t="str">
        <f>feed!H1423</f>
        <v>Standard</v>
      </c>
      <c r="J683">
        <f>SUMPRODUCT(MID(0&amp;feed!I1423,LARGE(INDEX(ISNUMBER(--MID(feed!I1423,ROW($1:$20),1))*
ROW($1:$20),0),ROW($1:$20))+1,1)*10^ROW($1:$20)/10)</f>
        <v>35</v>
      </c>
      <c r="K683">
        <f>SUMPRODUCT(MID(0&amp;feed!L1423,LARGE(INDEX(ISNUMBER(--MID(feed!L1423,ROW($1:$6),1))*
ROW($1:$6),0),ROW($1:$6))+1,1)*10^ROW($1:$6)/10)</f>
        <v>310</v>
      </c>
      <c r="L683">
        <f>SUMPRODUCT(MID(0&amp;feed!T1423,LARGE(INDEX(ISNUMBER(--MID(feed!T1423,ROW($1:$6),1))*
ROW($1:$6),0),ROW($1:$6))+1,1)*10^ROW($1:$6)/10)</f>
        <v>0</v>
      </c>
      <c r="M683" t="str">
        <f>feed!N1423</f>
        <v>Indochina</v>
      </c>
      <c r="N683">
        <f>SUMPRODUCT(MID(0&amp;feed!U1423,LARGE(INDEX(ISNUMBER(--MID(feed!U1423,ROW($1:$6),1))*
ROW($1:$6),0),ROW($1:$6))+1,1)*10^ROW($1:$6)/10)</f>
        <v>0</v>
      </c>
      <c r="O683" t="str">
        <f>feed!O1423</f>
        <v>Untapped</v>
      </c>
      <c r="P683" t="str">
        <f>feed!P1423</f>
        <v>None</v>
      </c>
      <c r="Q683" s="4">
        <f>IFERROR(LEFT(SUMPRODUCT(MID(0&amp;feed!R1423,LARGE(INDEX(ISNUMBER(--MID(feed!R1423,ROW($1:$6),1))*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ROW($1:$6),0),ROW($1:$6))+1,1)*10^ROW($1:$6)/10))-1)*1,TRIM(LEFT(SUMPRODUCT(MID(0&amp;feed!R1423,LARGE(INDEX(ISNUMBER(--MID(feed!R1423,ROW($1:$6),1))*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ROW($1:$6),0),ROW($1:$6))+1,1)*10^ROW($1:$6)/10))-1)))</f>
        <v>2000</v>
      </c>
      <c r="R683" s="5">
        <f>feed!V1423</f>
        <v>0</v>
      </c>
      <c r="S683" t="str">
        <f>feed!S1423</f>
        <v>http://blocgame.com/stats.php?id=63667</v>
      </c>
      <c r="T683" s="5" t="str">
        <f>feed!W1423</f>
        <v>Normal</v>
      </c>
      <c r="U683" s="5" t="str">
        <f>feed!X1423</f>
        <v>2 Hundred Tons per month</v>
      </c>
      <c r="V683" s="5">
        <f>feed!Y1423</f>
        <v>0</v>
      </c>
    </row>
    <row r="684" spans="1:22" hidden="1" x14ac:dyDescent="0.25">
      <c r="A684" t="str">
        <f>feed!A323</f>
        <v>Enroth</v>
      </c>
      <c r="B684" t="str">
        <f>feed!B323</f>
        <v>Morglin</v>
      </c>
      <c r="C684">
        <f>feed!K323</f>
        <v>0</v>
      </c>
      <c r="D684">
        <f>SUMPRODUCT(MID(0&amp;feed!D323,LARGE(INDEX(ISNUMBER(--MID(feed!D323,ROW($1:$6),1))*
ROW($1:$6),0),ROW($1:$6))+1,1)*10^ROW($1:$6)/10)</f>
        <v>9</v>
      </c>
      <c r="E684">
        <f>SUMPRODUCT(MID(0&amp;feed!E323,LARGE(INDEX(ISNUMBER(--MID(feed!E323,ROW($1:$6),1))*
ROW($1:$6),0),ROW($1:$6))+1,1)*10^ROW($1:$6)/10)</f>
        <v>0</v>
      </c>
      <c r="F684" t="str">
        <f>feed!F323</f>
        <v>Finest of the 19th century</v>
      </c>
      <c r="G684">
        <f>SUMPRODUCT(MID(0&amp;feed!G323,LARGE(INDEX(ISNUMBER(--MID(feed!G323,ROW($1:$6),1))*
ROW($1:$6),0),ROW($1:$6))+1,1)*10^ROW($1:$6)/10)</f>
        <v>0</v>
      </c>
      <c r="H684">
        <f>ROUNDDOWN(G684/4, 0)</f>
        <v>0</v>
      </c>
      <c r="I684" t="str">
        <f>feed!H323</f>
        <v>Standard</v>
      </c>
      <c r="J684">
        <f>SUMPRODUCT(MID(0&amp;feed!I323,LARGE(INDEX(ISNUMBER(--MID(feed!I323,ROW($1:$20),1))*
ROW($1:$20),0),ROW($1:$20))+1,1)*10^ROW($1:$20)/10)</f>
        <v>35</v>
      </c>
      <c r="K684">
        <f>SUMPRODUCT(MID(0&amp;feed!L323,LARGE(INDEX(ISNUMBER(--MID(feed!L323,ROW($1:$6),1))*
ROW($1:$6),0),ROW($1:$6))+1,1)*10^ROW($1:$6)/10)</f>
        <v>362</v>
      </c>
      <c r="L684">
        <f>SUMPRODUCT(MID(0&amp;feed!T323,LARGE(INDEX(ISNUMBER(--MID(feed!T323,ROW($1:$6),1))*
ROW($1:$6),0),ROW($1:$6))+1,1)*10^ROW($1:$6)/10)</f>
        <v>0</v>
      </c>
      <c r="M684" t="str">
        <f>feed!N323</f>
        <v>West Africa</v>
      </c>
      <c r="N684">
        <f>SUMPRODUCT(MID(0&amp;feed!U323,LARGE(INDEX(ISNUMBER(--MID(feed!U323,ROW($1:$6),1))*
ROW($1:$6),0),ROW($1:$6))+1,1)*10^ROW($1:$6)/10)</f>
        <v>0</v>
      </c>
      <c r="O684" t="str">
        <f>feed!O323</f>
        <v>Untapped</v>
      </c>
      <c r="P684" t="str">
        <f>feed!P323</f>
        <v>None</v>
      </c>
      <c r="Q684" s="4">
        <f>IFERROR(LEFT(SUMPRODUCT(MID(0&amp;feed!R323,LARGE(INDEX(ISNUMBER(--MID(feed!R323,ROW($1:$6),1))*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ROW($1:$6),0),ROW($1:$6))+1,1)*10^ROW($1:$6)/10))-1)*1,TRIM(LEFT(SUMPRODUCT(MID(0&amp;feed!R323,LARGE(INDEX(ISNUMBER(--MID(feed!R323,ROW($1:$6),1))*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ROW($1:$6),0),ROW($1:$6))+1,1)*10^ROW($1:$6)/10))-1)))</f>
        <v>1666</v>
      </c>
      <c r="R684" s="5">
        <f>feed!V323</f>
        <v>0</v>
      </c>
      <c r="S684" t="str">
        <f>feed!S323</f>
        <v>http://blocgame.com/stats.php?id=62546</v>
      </c>
      <c r="T684" s="5" t="str">
        <f>feed!W323</f>
        <v>Nice</v>
      </c>
      <c r="U684" s="5" t="str">
        <f>feed!X323</f>
        <v>2 Hundred Tons per month</v>
      </c>
      <c r="V684" s="5">
        <f>feed!Y323</f>
        <v>0</v>
      </c>
    </row>
    <row r="685" spans="1:22" hidden="1" x14ac:dyDescent="0.25">
      <c r="A685" t="str">
        <f>feed!A1854</f>
        <v>WARZZZZ</v>
      </c>
      <c r="B685" t="str">
        <f>feed!B1854</f>
        <v>WARZTAN</v>
      </c>
      <c r="C685">
        <f>feed!K1854</f>
        <v>0</v>
      </c>
      <c r="D685">
        <f>SUMPRODUCT(MID(0&amp;feed!D1854,LARGE(INDEX(ISNUMBER(--MID(feed!D1854,ROW($1:$6),1))*
ROW($1:$6),0),ROW($1:$6))+1,1)*10^ROW($1:$6)/10)</f>
        <v>10</v>
      </c>
      <c r="E685">
        <f>SUMPRODUCT(MID(0&amp;feed!E1854,LARGE(INDEX(ISNUMBER(--MID(feed!E1854,ROW($1:$6),1))*
ROW($1:$6),0),ROW($1:$6))+1,1)*10^ROW($1:$6)/10)</f>
        <v>0</v>
      </c>
      <c r="F685" t="str">
        <f>feed!F1854</f>
        <v>First World War surplus</v>
      </c>
      <c r="G685">
        <f>SUMPRODUCT(MID(0&amp;feed!G1854,LARGE(INDEX(ISNUMBER(--MID(feed!G1854,ROW($1:$6),1))*
ROW($1:$6),0),ROW($1:$6))+1,1)*10^ROW($1:$6)/10)</f>
        <v>0</v>
      </c>
      <c r="H685">
        <f>ROUNDDOWN(G685/4, 0)</f>
        <v>0</v>
      </c>
      <c r="I685" t="str">
        <f>feed!H1854</f>
        <v>Elite</v>
      </c>
      <c r="J685">
        <f>SUMPRODUCT(MID(0&amp;feed!I1854,LARGE(INDEX(ISNUMBER(--MID(feed!I1854,ROW($1:$20),1))*
ROW($1:$20),0),ROW($1:$20))+1,1)*10^ROW($1:$20)/10)</f>
        <v>35</v>
      </c>
      <c r="K685">
        <f>SUMPRODUCT(MID(0&amp;feed!L1854,LARGE(INDEX(ISNUMBER(--MID(feed!L1854,ROW($1:$6),1))*
ROW($1:$6),0),ROW($1:$6))+1,1)*10^ROW($1:$6)/10)</f>
        <v>280</v>
      </c>
      <c r="L685">
        <f>SUMPRODUCT(MID(0&amp;feed!T1854,LARGE(INDEX(ISNUMBER(--MID(feed!T1854,ROW($1:$6),1))*
ROW($1:$6),0),ROW($1:$6))+1,1)*10^ROW($1:$6)/10)</f>
        <v>0</v>
      </c>
      <c r="M685" t="str">
        <f>feed!N1854</f>
        <v>Persia</v>
      </c>
      <c r="N685">
        <f>SUMPRODUCT(MID(0&amp;feed!U1854,LARGE(INDEX(ISNUMBER(--MID(feed!U1854,ROW($1:$6),1))*
ROW($1:$6),0),ROW($1:$6))+1,1)*10^ROW($1:$6)/10)</f>
        <v>0</v>
      </c>
      <c r="O685" t="str">
        <f>feed!O1854</f>
        <v>Untapped</v>
      </c>
      <c r="P685" t="str">
        <f>feed!P1854</f>
        <v>None</v>
      </c>
      <c r="Q685" s="4">
        <f>IFERROR(LEFT(SUMPRODUCT(MID(0&amp;feed!R1854,LARGE(INDEX(ISNUMBER(--MID(feed!R1854,ROW($1:$6),1))*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ROW($1:$6),0),ROW($1:$6))+1,1)*10^ROW($1:$6)/10))-1)*1,TRIM(LEFT(SUMPRODUCT(MID(0&amp;feed!R1854,LARGE(INDEX(ISNUMBER(--MID(feed!R1854,ROW($1:$6),1))*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ROW($1:$6),0),ROW($1:$6))+1,1)*10^ROW($1:$6)/10))-1)))</f>
        <v>1650</v>
      </c>
      <c r="R685" s="5">
        <f>feed!V1854</f>
        <v>0</v>
      </c>
      <c r="S685" t="str">
        <f>feed!S1854</f>
        <v>http://blocgame.com/stats.php?id=59390</v>
      </c>
      <c r="T685" s="5" t="str">
        <f>feed!W1854</f>
        <v>Nice</v>
      </c>
      <c r="U685" s="5" t="str">
        <f>feed!X1854</f>
        <v>2 Hundred Tons per month</v>
      </c>
      <c r="V685" s="5">
        <f>feed!Y1854</f>
        <v>0</v>
      </c>
    </row>
    <row r="686" spans="1:22" hidden="1" x14ac:dyDescent="0.25">
      <c r="A686" t="str">
        <f>feed!A1126</f>
        <v>Conadada</v>
      </c>
      <c r="B686" t="str">
        <f>feed!B1126</f>
        <v>EmperorColt</v>
      </c>
      <c r="C686">
        <f>feed!K1126</f>
        <v>0</v>
      </c>
      <c r="D686">
        <f>SUMPRODUCT(MID(0&amp;feed!D1126,LARGE(INDEX(ISNUMBER(--MID(feed!D1126,ROW($1:$6),1))*
ROW($1:$6),0),ROW($1:$6))+1,1)*10^ROW($1:$6)/10)</f>
        <v>9</v>
      </c>
      <c r="E686">
        <f>SUMPRODUCT(MID(0&amp;feed!E1126,LARGE(INDEX(ISNUMBER(--MID(feed!E1126,ROW($1:$6),1))*
ROW($1:$6),0),ROW($1:$6))+1,1)*10^ROW($1:$6)/10)</f>
        <v>0</v>
      </c>
      <c r="F686" t="str">
        <f>feed!F1126</f>
        <v>Finest of the 19th century</v>
      </c>
      <c r="G686">
        <f>SUMPRODUCT(MID(0&amp;feed!G1126,LARGE(INDEX(ISNUMBER(--MID(feed!G1126,ROW($1:$6),1))*
ROW($1:$6),0),ROW($1:$6))+1,1)*10^ROW($1:$6)/10)</f>
        <v>0</v>
      </c>
      <c r="H686">
        <f>ROUNDDOWN(G686/4, 0)</f>
        <v>0</v>
      </c>
      <c r="I686" t="str">
        <f>feed!H1126</f>
        <v>Standard</v>
      </c>
      <c r="J686">
        <f>SUMPRODUCT(MID(0&amp;feed!I1126,LARGE(INDEX(ISNUMBER(--MID(feed!I1126,ROW($1:$20),1))*
ROW($1:$20),0),ROW($1:$20))+1,1)*10^ROW($1:$20)/10)</f>
        <v>35</v>
      </c>
      <c r="K686">
        <f>SUMPRODUCT(MID(0&amp;feed!L1126,LARGE(INDEX(ISNUMBER(--MID(feed!L1126,ROW($1:$6),1))*
ROW($1:$6),0),ROW($1:$6))+1,1)*10^ROW($1:$6)/10)</f>
        <v>331</v>
      </c>
      <c r="L686">
        <f>SUMPRODUCT(MID(0&amp;feed!T1126,LARGE(INDEX(ISNUMBER(--MID(feed!T1126,ROW($1:$6),1))*
ROW($1:$6),0),ROW($1:$6))+1,1)*10^ROW($1:$6)/10)</f>
        <v>0</v>
      </c>
      <c r="M686" t="str">
        <f>feed!N1126</f>
        <v>Egypt</v>
      </c>
      <c r="N686">
        <f>SUMPRODUCT(MID(0&amp;feed!U1126,LARGE(INDEX(ISNUMBER(--MID(feed!U1126,ROW($1:$6),1))*
ROW($1:$6),0),ROW($1:$6))+1,1)*10^ROW($1:$6)/10)</f>
        <v>0</v>
      </c>
      <c r="O686" t="str">
        <f>feed!O1126</f>
        <v>Untapped</v>
      </c>
      <c r="P686" t="str">
        <f>feed!P1126</f>
        <v>None</v>
      </c>
      <c r="Q686" s="4">
        <f>IFERROR(LEFT(SUMPRODUCT(MID(0&amp;feed!R1126,LARGE(INDEX(ISNUMBER(--MID(feed!R1126,ROW($1:$6),1))*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ROW($1:$6),0),ROW($1:$6))+1,1)*10^ROW($1:$6)/10))-1)*1,TRIM(LEFT(SUMPRODUCT(MID(0&amp;feed!R1126,LARGE(INDEX(ISNUMBER(--MID(feed!R1126,ROW($1:$6),1))*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ROW($1:$6),0),ROW($1:$6))+1,1)*10^ROW($1:$6)/10))-1)))</f>
        <v>1633</v>
      </c>
      <c r="R686" s="5">
        <f>feed!V1126</f>
        <v>0</v>
      </c>
      <c r="S686" t="str">
        <f>feed!S1126</f>
        <v>http://blocgame.com/stats.php?id=62785</v>
      </c>
      <c r="T686" s="5" t="str">
        <f>feed!W1126</f>
        <v>Nice</v>
      </c>
      <c r="U686" s="5" t="str">
        <f>feed!X1126</f>
        <v>2 Hundred Tons per month</v>
      </c>
      <c r="V686" s="5">
        <f>feed!Y1126</f>
        <v>0</v>
      </c>
    </row>
    <row r="687" spans="1:22" hidden="1" x14ac:dyDescent="0.25">
      <c r="A687" t="str">
        <f>feed!A1995</f>
        <v>Durka-Durkastan</v>
      </c>
      <c r="B687" t="str">
        <f>feed!B1995</f>
        <v>tijnmans</v>
      </c>
      <c r="C687">
        <f>feed!K1995</f>
        <v>0</v>
      </c>
      <c r="D687">
        <f>SUMPRODUCT(MID(0&amp;feed!D1995,LARGE(INDEX(ISNUMBER(--MID(feed!D1995,ROW($1:$6),1))*
ROW($1:$6),0),ROW($1:$6))+1,1)*10^ROW($1:$6)/10)</f>
        <v>7</v>
      </c>
      <c r="E687">
        <f>SUMPRODUCT(MID(0&amp;feed!E1995,LARGE(INDEX(ISNUMBER(--MID(feed!E1995,ROW($1:$6),1))*
ROW($1:$6),0),ROW($1:$6))+1,1)*10^ROW($1:$6)/10)</f>
        <v>0</v>
      </c>
      <c r="F687" t="str">
        <f>feed!F1995</f>
        <v>Finest of the 19th century</v>
      </c>
      <c r="G687">
        <f>SUMPRODUCT(MID(0&amp;feed!G1995,LARGE(INDEX(ISNUMBER(--MID(feed!G1995,ROW($1:$6),1))*
ROW($1:$6),0),ROW($1:$6))+1,1)*10^ROW($1:$6)/10)</f>
        <v>0</v>
      </c>
      <c r="H687">
        <f>ROUNDDOWN(G687/4, 0)</f>
        <v>0</v>
      </c>
      <c r="I687" t="str">
        <f>feed!H1995</f>
        <v>Standard</v>
      </c>
      <c r="J687">
        <f>SUMPRODUCT(MID(0&amp;feed!I1995,LARGE(INDEX(ISNUMBER(--MID(feed!I1995,ROW($1:$20),1))*
ROW($1:$20),0),ROW($1:$20))+1,1)*10^ROW($1:$20)/10)</f>
        <v>35</v>
      </c>
      <c r="K687">
        <f>SUMPRODUCT(MID(0&amp;feed!L1995,LARGE(INDEX(ISNUMBER(--MID(feed!L1995,ROW($1:$6),1))*
ROW($1:$6),0),ROW($1:$6))+1,1)*10^ROW($1:$6)/10)</f>
        <v>267</v>
      </c>
      <c r="L687">
        <f>SUMPRODUCT(MID(0&amp;feed!T1995,LARGE(INDEX(ISNUMBER(--MID(feed!T1995,ROW($1:$6),1))*
ROW($1:$6),0),ROW($1:$6))+1,1)*10^ROW($1:$6)/10)</f>
        <v>0</v>
      </c>
      <c r="M687" t="str">
        <f>feed!N1995</f>
        <v>Arabia</v>
      </c>
      <c r="N687">
        <f>SUMPRODUCT(MID(0&amp;feed!U1995,LARGE(INDEX(ISNUMBER(--MID(feed!U1995,ROW($1:$6),1))*
ROW($1:$6),0),ROW($1:$6))+1,1)*10^ROW($1:$6)/10)</f>
        <v>0</v>
      </c>
      <c r="O687" t="str">
        <f>feed!O1995</f>
        <v>Untapped</v>
      </c>
      <c r="P687" t="str">
        <f>feed!P1995</f>
        <v>None</v>
      </c>
      <c r="Q687" s="4">
        <f>IFERROR(LEFT(SUMPRODUCT(MID(0&amp;feed!R1995,LARGE(INDEX(ISNUMBER(--MID(feed!R1995,ROW($1:$6),1))*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ROW($1:$6),0),ROW($1:$6))+1,1)*10^ROW($1:$6)/10))-1)*1,TRIM(LEFT(SUMPRODUCT(MID(0&amp;feed!R1995,LARGE(INDEX(ISNUMBER(--MID(feed!R1995,ROW($1:$6),1))*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ROW($1:$6),0),ROW($1:$6))+1,1)*10^ROW($1:$6)/10))-1)))</f>
        <v>1633</v>
      </c>
      <c r="R687" s="5">
        <f>feed!V1995</f>
        <v>0</v>
      </c>
      <c r="S687" t="str">
        <f>feed!S1995</f>
        <v>http://blocgame.com/stats.php?id=57908</v>
      </c>
      <c r="T687" s="5" t="str">
        <f>feed!W1995</f>
        <v>Good</v>
      </c>
      <c r="U687" s="5" t="str">
        <f>feed!X1995</f>
        <v>2 Hundred Tons per month</v>
      </c>
      <c r="V687" s="5">
        <f>feed!Y1995</f>
        <v>0</v>
      </c>
    </row>
    <row r="688" spans="1:22" hidden="1" x14ac:dyDescent="0.25">
      <c r="A688" t="str">
        <f>feed!A1732</f>
        <v>Hejaaz</v>
      </c>
      <c r="B688" t="str">
        <f>feed!B1732</f>
        <v>Umar</v>
      </c>
      <c r="C688">
        <f>feed!K1732</f>
        <v>0</v>
      </c>
      <c r="D688">
        <f>SUMPRODUCT(MID(0&amp;feed!D1732,LARGE(INDEX(ISNUMBER(--MID(feed!D1732,ROW($1:$6),1))*
ROW($1:$6),0),ROW($1:$6))+1,1)*10^ROW($1:$6)/10)</f>
        <v>9</v>
      </c>
      <c r="E688">
        <f>SUMPRODUCT(MID(0&amp;feed!E1732,LARGE(INDEX(ISNUMBER(--MID(feed!E1732,ROW($1:$6),1))*
ROW($1:$6),0),ROW($1:$6))+1,1)*10^ROW($1:$6)/10)</f>
        <v>0</v>
      </c>
      <c r="F688" t="str">
        <f>feed!F1732</f>
        <v>Finest of the 19th century</v>
      </c>
      <c r="G688">
        <f>SUMPRODUCT(MID(0&amp;feed!G1732,LARGE(INDEX(ISNUMBER(--MID(feed!G1732,ROW($1:$6),1))*
ROW($1:$6),0),ROW($1:$6))+1,1)*10^ROW($1:$6)/10)</f>
        <v>0</v>
      </c>
      <c r="H688">
        <f>ROUNDDOWN(G688/4, 0)</f>
        <v>0</v>
      </c>
      <c r="I688" t="str">
        <f>feed!H1732</f>
        <v>Standard</v>
      </c>
      <c r="J688">
        <f>SUMPRODUCT(MID(0&amp;feed!I1732,LARGE(INDEX(ISNUMBER(--MID(feed!I1732,ROW($1:$20),1))*
ROW($1:$20),0),ROW($1:$20))+1,1)*10^ROW($1:$20)/10)</f>
        <v>35</v>
      </c>
      <c r="K688">
        <f>SUMPRODUCT(MID(0&amp;feed!L1732,LARGE(INDEX(ISNUMBER(--MID(feed!L1732,ROW($1:$6),1))*
ROW($1:$6),0),ROW($1:$6))+1,1)*10^ROW($1:$6)/10)</f>
        <v>297</v>
      </c>
      <c r="L688">
        <f>SUMPRODUCT(MID(0&amp;feed!T1732,LARGE(INDEX(ISNUMBER(--MID(feed!T1732,ROW($1:$6),1))*
ROW($1:$6),0),ROW($1:$6))+1,1)*10^ROW($1:$6)/10)</f>
        <v>0</v>
      </c>
      <c r="M688" t="str">
        <f>feed!N1732</f>
        <v>Mesopotamia</v>
      </c>
      <c r="N688">
        <f>SUMPRODUCT(MID(0&amp;feed!U1732,LARGE(INDEX(ISNUMBER(--MID(feed!U1732,ROW($1:$6),1))*
ROW($1:$6),0),ROW($1:$6))+1,1)*10^ROW($1:$6)/10)</f>
        <v>0</v>
      </c>
      <c r="O688" t="str">
        <f>feed!O1732</f>
        <v>Untapped</v>
      </c>
      <c r="P688" t="str">
        <f>feed!P1732</f>
        <v>None</v>
      </c>
      <c r="Q688" s="4">
        <f>IFERROR(LEFT(SUMPRODUCT(MID(0&amp;feed!R1732,LARGE(INDEX(ISNUMBER(--MID(feed!R1732,ROW($1:$6),1))*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ROW($1:$6),0),ROW($1:$6))+1,1)*10^ROW($1:$6)/10))-1)*1,TRIM(LEFT(SUMPRODUCT(MID(0&amp;feed!R1732,LARGE(INDEX(ISNUMBER(--MID(feed!R1732,ROW($1:$6),1))*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ROW($1:$6),0),ROW($1:$6))+1,1)*10^ROW($1:$6)/10))-1)))</f>
        <v>1617</v>
      </c>
      <c r="R688" s="5">
        <f>feed!V1732</f>
        <v>0</v>
      </c>
      <c r="S688" t="str">
        <f>feed!S1732</f>
        <v>http://blocgame.com/stats.php?id=58497</v>
      </c>
      <c r="T688" s="5" t="str">
        <f>feed!W1732</f>
        <v>Nice</v>
      </c>
      <c r="U688" s="5" t="str">
        <f>feed!X1732</f>
        <v>2 Hundred Tons per month</v>
      </c>
      <c r="V688" s="5">
        <f>feed!Y1732</f>
        <v>0</v>
      </c>
    </row>
    <row r="689" spans="1:22" hidden="1" x14ac:dyDescent="0.25">
      <c r="A689" t="str">
        <f>feed!A654</f>
        <v>Jevgeniumland</v>
      </c>
      <c r="B689" t="str">
        <f>feed!B654</f>
        <v>Jevgenerus</v>
      </c>
      <c r="C689">
        <f>feed!K654</f>
        <v>0</v>
      </c>
      <c r="D689">
        <f>SUMPRODUCT(MID(0&amp;feed!D654,LARGE(INDEX(ISNUMBER(--MID(feed!D654,ROW($1:$6),1))*
ROW($1:$6),0),ROW($1:$6))+1,1)*10^ROW($1:$6)/10)</f>
        <v>20</v>
      </c>
      <c r="E689">
        <f>SUMPRODUCT(MID(0&amp;feed!E654,LARGE(INDEX(ISNUMBER(--MID(feed!E654,ROW($1:$6),1))*
ROW($1:$6),0),ROW($1:$6))+1,1)*10^ROW($1:$6)/10)</f>
        <v>0</v>
      </c>
      <c r="F689" t="str">
        <f>feed!F654</f>
        <v>Finest of the 19th century</v>
      </c>
      <c r="G689">
        <f>SUMPRODUCT(MID(0&amp;feed!G654,LARGE(INDEX(ISNUMBER(--MID(feed!G654,ROW($1:$6),1))*
ROW($1:$6),0),ROW($1:$6))+1,1)*10^ROW($1:$6)/10)</f>
        <v>0</v>
      </c>
      <c r="H689">
        <f>ROUNDDOWN(G689/4, 0)</f>
        <v>0</v>
      </c>
      <c r="I689" t="str">
        <f>feed!H654</f>
        <v>Standard</v>
      </c>
      <c r="J689">
        <f>SUMPRODUCT(MID(0&amp;feed!I654,LARGE(INDEX(ISNUMBER(--MID(feed!I654,ROW($1:$20),1))*
ROW($1:$20),0),ROW($1:$20))+1,1)*10^ROW($1:$20)/10)</f>
        <v>34</v>
      </c>
      <c r="K689">
        <f>SUMPRODUCT(MID(0&amp;feed!L654,LARGE(INDEX(ISNUMBER(--MID(feed!L654,ROW($1:$6),1))*
ROW($1:$6),0),ROW($1:$6))+1,1)*10^ROW($1:$6)/10)</f>
        <v>323</v>
      </c>
      <c r="L689">
        <f>SUMPRODUCT(MID(0&amp;feed!T654,LARGE(INDEX(ISNUMBER(--MID(feed!T654,ROW($1:$6),1))*
ROW($1:$6),0),ROW($1:$6))+1,1)*10^ROW($1:$6)/10)</f>
        <v>0</v>
      </c>
      <c r="M689" t="str">
        <f>feed!N654</f>
        <v>Southern Africa</v>
      </c>
      <c r="N689">
        <f>SUMPRODUCT(MID(0&amp;feed!U654,LARGE(INDEX(ISNUMBER(--MID(feed!U654,ROW($1:$6),1))*
ROW($1:$6),0),ROW($1:$6))+1,1)*10^ROW($1:$6)/10)</f>
        <v>0</v>
      </c>
      <c r="O689" t="str">
        <f>feed!O654</f>
        <v>Untapped</v>
      </c>
      <c r="P689" t="str">
        <f>feed!P654</f>
        <v>None</v>
      </c>
      <c r="Q689" s="4">
        <f>IFERROR(LEFT(SUMPRODUCT(MID(0&amp;feed!R654,LARGE(INDEX(ISNUMBER(--MID(feed!R654,ROW($1:$6),1))*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ROW($1:$6),0),ROW($1:$6))+1,1)*10^ROW($1:$6)/10))-1)*1,TRIM(LEFT(SUMPRODUCT(MID(0&amp;feed!R654,LARGE(INDEX(ISNUMBER(--MID(feed!R654,ROW($1:$6),1))*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ROW($1:$6),0),ROW($1:$6))+1,1)*10^ROW($1:$6)/10))-1)))</f>
        <v>2000</v>
      </c>
      <c r="R689" s="5">
        <f>feed!V654</f>
        <v>0</v>
      </c>
      <c r="S689" t="str">
        <f>feed!S654</f>
        <v>http://blocgame.com/stats.php?id=55289</v>
      </c>
      <c r="T689" s="5" t="str">
        <f>feed!W654</f>
        <v>Nice</v>
      </c>
      <c r="U689" s="5" t="str">
        <f>feed!X654</f>
        <v>2 Hundred Tons per month</v>
      </c>
      <c r="V689" s="5">
        <f>feed!Y654</f>
        <v>0</v>
      </c>
    </row>
    <row r="690" spans="1:22" hidden="1" x14ac:dyDescent="0.25">
      <c r="A690" t="str">
        <f>feed!A1399</f>
        <v>Bkostia</v>
      </c>
      <c r="B690" t="str">
        <f>feed!B1399</f>
        <v>BKosti</v>
      </c>
      <c r="C690">
        <f>feed!K1399</f>
        <v>0</v>
      </c>
      <c r="D690">
        <f>SUMPRODUCT(MID(0&amp;feed!D1399,LARGE(INDEX(ISNUMBER(--MID(feed!D1399,ROW($1:$6),1))*
ROW($1:$6),0),ROW($1:$6))+1,1)*10^ROW($1:$6)/10)</f>
        <v>20</v>
      </c>
      <c r="E690">
        <f>SUMPRODUCT(MID(0&amp;feed!E1399,LARGE(INDEX(ISNUMBER(--MID(feed!E1399,ROW($1:$6),1))*
ROW($1:$6),0),ROW($1:$6))+1,1)*10^ROW($1:$6)/10)</f>
        <v>0</v>
      </c>
      <c r="F690" t="str">
        <f>feed!F1399</f>
        <v>Finest of the 19th century</v>
      </c>
      <c r="G690">
        <f>SUMPRODUCT(MID(0&amp;feed!G1399,LARGE(INDEX(ISNUMBER(--MID(feed!G1399,ROW($1:$6),1))*
ROW($1:$6),0),ROW($1:$6))+1,1)*10^ROW($1:$6)/10)</f>
        <v>0</v>
      </c>
      <c r="H690">
        <f>ROUNDDOWN(G690/4, 0)</f>
        <v>0</v>
      </c>
      <c r="I690" t="str">
        <f>feed!H1399</f>
        <v>Standard</v>
      </c>
      <c r="J690">
        <f>SUMPRODUCT(MID(0&amp;feed!I1399,LARGE(INDEX(ISNUMBER(--MID(feed!I1399,ROW($1:$20),1))*
ROW($1:$20),0),ROW($1:$20))+1,1)*10^ROW($1:$20)/10)</f>
        <v>34</v>
      </c>
      <c r="K690">
        <f>SUMPRODUCT(MID(0&amp;feed!L1399,LARGE(INDEX(ISNUMBER(--MID(feed!L1399,ROW($1:$6),1))*
ROW($1:$6),0),ROW($1:$6))+1,1)*10^ROW($1:$6)/10)</f>
        <v>310</v>
      </c>
      <c r="L690">
        <f>SUMPRODUCT(MID(0&amp;feed!T1399,LARGE(INDEX(ISNUMBER(--MID(feed!T1399,ROW($1:$6),1))*
ROW($1:$6),0),ROW($1:$6))+1,1)*10^ROW($1:$6)/10)</f>
        <v>0</v>
      </c>
      <c r="M690" t="str">
        <f>feed!N1399</f>
        <v>Amazonia</v>
      </c>
      <c r="N690">
        <f>SUMPRODUCT(MID(0&amp;feed!U1399,LARGE(INDEX(ISNUMBER(--MID(feed!U1399,ROW($1:$6),1))*
ROW($1:$6),0),ROW($1:$6))+1,1)*10^ROW($1:$6)/10)</f>
        <v>0</v>
      </c>
      <c r="O690" t="str">
        <f>feed!O1399</f>
        <v>Untapped</v>
      </c>
      <c r="P690" t="str">
        <f>feed!P1399</f>
        <v>None</v>
      </c>
      <c r="Q690" s="4">
        <f>IFERROR(LEFT(SUMPRODUCT(MID(0&amp;feed!R1399,LARGE(INDEX(ISNUMBER(--MID(feed!R1399,ROW($1:$6),1))*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ROW($1:$6),0),ROW($1:$6))+1,1)*10^ROW($1:$6)/10))-1)*1,TRIM(LEFT(SUMPRODUCT(MID(0&amp;feed!R1399,LARGE(INDEX(ISNUMBER(--MID(feed!R1399,ROW($1:$6),1))*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ROW($1:$6),0),ROW($1:$6))+1,1)*10^ROW($1:$6)/10))-1)))</f>
        <v>2000</v>
      </c>
      <c r="R690" s="5">
        <f>feed!V1399</f>
        <v>0</v>
      </c>
      <c r="S690" t="str">
        <f>feed!S1399</f>
        <v>http://blocgame.com/stats.php?id=43831</v>
      </c>
      <c r="T690" s="5" t="str">
        <f>feed!W1399</f>
        <v>Normal</v>
      </c>
      <c r="U690" s="5" t="str">
        <f>feed!X1399</f>
        <v>2 Hundred Tons per month</v>
      </c>
      <c r="V690" s="5">
        <f>feed!Y1399</f>
        <v>0</v>
      </c>
    </row>
    <row r="691" spans="1:22" hidden="1" x14ac:dyDescent="0.25">
      <c r="A691" t="str">
        <f>feed!A1401</f>
        <v>South Sudan</v>
      </c>
      <c r="B691" t="str">
        <f>feed!B1401</f>
        <v>Darkseller63</v>
      </c>
      <c r="C691">
        <f>feed!K1401</f>
        <v>0</v>
      </c>
      <c r="D691">
        <f>SUMPRODUCT(MID(0&amp;feed!D1401,LARGE(INDEX(ISNUMBER(--MID(feed!D1401,ROW($1:$6),1))*
ROW($1:$6),0),ROW($1:$6))+1,1)*10^ROW($1:$6)/10)</f>
        <v>20</v>
      </c>
      <c r="E691">
        <f>SUMPRODUCT(MID(0&amp;feed!E1401,LARGE(INDEX(ISNUMBER(--MID(feed!E1401,ROW($1:$6),1))*
ROW($1:$6),0),ROW($1:$6))+1,1)*10^ROW($1:$6)/10)</f>
        <v>0</v>
      </c>
      <c r="F691" t="str">
        <f>feed!F1401</f>
        <v>Finest of the 19th century</v>
      </c>
      <c r="G691">
        <f>SUMPRODUCT(MID(0&amp;feed!G1401,LARGE(INDEX(ISNUMBER(--MID(feed!G1401,ROW($1:$6),1))*
ROW($1:$6),0),ROW($1:$6))+1,1)*10^ROW($1:$6)/10)</f>
        <v>0</v>
      </c>
      <c r="H691">
        <f>ROUNDDOWN(G691/4, 0)</f>
        <v>0</v>
      </c>
      <c r="I691" t="str">
        <f>feed!H1401</f>
        <v>Standard</v>
      </c>
      <c r="J691">
        <f>SUMPRODUCT(MID(0&amp;feed!I1401,LARGE(INDEX(ISNUMBER(--MID(feed!I1401,ROW($1:$20),1))*
ROW($1:$20),0),ROW($1:$20))+1,1)*10^ROW($1:$20)/10)</f>
        <v>34</v>
      </c>
      <c r="K691">
        <f>SUMPRODUCT(MID(0&amp;feed!L1401,LARGE(INDEX(ISNUMBER(--MID(feed!L1401,ROW($1:$6),1))*
ROW($1:$6),0),ROW($1:$6))+1,1)*10^ROW($1:$6)/10)</f>
        <v>315</v>
      </c>
      <c r="L691">
        <f>SUMPRODUCT(MID(0&amp;feed!T1401,LARGE(INDEX(ISNUMBER(--MID(feed!T1401,ROW($1:$6),1))*
ROW($1:$6),0),ROW($1:$6))+1,1)*10^ROW($1:$6)/10)</f>
        <v>0</v>
      </c>
      <c r="M691" t="str">
        <f>feed!N1401</f>
        <v>East Africa</v>
      </c>
      <c r="N691">
        <f>SUMPRODUCT(MID(0&amp;feed!U1401,LARGE(INDEX(ISNUMBER(--MID(feed!U1401,ROW($1:$6),1))*
ROW($1:$6),0),ROW($1:$6))+1,1)*10^ROW($1:$6)/10)</f>
        <v>0</v>
      </c>
      <c r="O691" t="str">
        <f>feed!O1401</f>
        <v>Untapped</v>
      </c>
      <c r="P691" t="str">
        <f>feed!P1401</f>
        <v>None</v>
      </c>
      <c r="Q691" s="4">
        <f>IFERROR(LEFT(SUMPRODUCT(MID(0&amp;feed!R1401,LARGE(INDEX(ISNUMBER(--MID(feed!R1401,ROW($1:$6),1))*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ROW($1:$6),0),ROW($1:$6))+1,1)*10^ROW($1:$6)/10))-1)*1,TRIM(LEFT(SUMPRODUCT(MID(0&amp;feed!R1401,LARGE(INDEX(ISNUMBER(--MID(feed!R1401,ROW($1:$6),1))*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ROW($1:$6),0),ROW($1:$6))+1,1)*10^ROW($1:$6)/10))-1)))</f>
        <v>2000</v>
      </c>
      <c r="R691" s="5">
        <f>feed!V1401</f>
        <v>0</v>
      </c>
      <c r="S691" t="str">
        <f>feed!S1401</f>
        <v>http://blocgame.com/stats.php?id=48320</v>
      </c>
      <c r="T691" s="5" t="str">
        <f>feed!W1401</f>
        <v>Good</v>
      </c>
      <c r="U691" s="5" t="str">
        <f>feed!X1401</f>
        <v>2 Hundred Tons per month</v>
      </c>
      <c r="V691" s="5">
        <f>feed!Y1401</f>
        <v>0</v>
      </c>
    </row>
    <row r="692" spans="1:22" hidden="1" x14ac:dyDescent="0.25">
      <c r="A692" t="str">
        <f>feed!A1426</f>
        <v>Sukhotai</v>
      </c>
      <c r="B692" t="str">
        <f>feed!B1426</f>
        <v>Raekwon</v>
      </c>
      <c r="C692">
        <f>feed!K1426</f>
        <v>0</v>
      </c>
      <c r="D692">
        <f>SUMPRODUCT(MID(0&amp;feed!D1426,LARGE(INDEX(ISNUMBER(--MID(feed!D1426,ROW($1:$6),1))*
ROW($1:$6),0),ROW($1:$6))+1,1)*10^ROW($1:$6)/10)</f>
        <v>20</v>
      </c>
      <c r="E692">
        <f>SUMPRODUCT(MID(0&amp;feed!E1426,LARGE(INDEX(ISNUMBER(--MID(feed!E1426,ROW($1:$6),1))*
ROW($1:$6),0),ROW($1:$6))+1,1)*10^ROW($1:$6)/10)</f>
        <v>0</v>
      </c>
      <c r="F692" t="str">
        <f>feed!F1426</f>
        <v>Finest of the 19th century</v>
      </c>
      <c r="G692">
        <f>SUMPRODUCT(MID(0&amp;feed!G1426,LARGE(INDEX(ISNUMBER(--MID(feed!G1426,ROW($1:$6),1))*
ROW($1:$6),0),ROW($1:$6))+1,1)*10^ROW($1:$6)/10)</f>
        <v>0</v>
      </c>
      <c r="H692">
        <f>ROUNDDOWN(G692/4, 0)</f>
        <v>0</v>
      </c>
      <c r="I692" t="str">
        <f>feed!H1426</f>
        <v>Standard</v>
      </c>
      <c r="J692">
        <f>SUMPRODUCT(MID(0&amp;feed!I1426,LARGE(INDEX(ISNUMBER(--MID(feed!I1426,ROW($1:$20),1))*
ROW($1:$20),0),ROW($1:$20))+1,1)*10^ROW($1:$20)/10)</f>
        <v>34</v>
      </c>
      <c r="K692">
        <f>SUMPRODUCT(MID(0&amp;feed!L1426,LARGE(INDEX(ISNUMBER(--MID(feed!L1426,ROW($1:$6),1))*
ROW($1:$6),0),ROW($1:$6))+1,1)*10^ROW($1:$6)/10)</f>
        <v>310</v>
      </c>
      <c r="L692">
        <f>SUMPRODUCT(MID(0&amp;feed!T1426,LARGE(INDEX(ISNUMBER(--MID(feed!T1426,ROW($1:$6),1))*
ROW($1:$6),0),ROW($1:$6))+1,1)*10^ROW($1:$6)/10)</f>
        <v>0</v>
      </c>
      <c r="M692" t="str">
        <f>feed!N1426</f>
        <v>Indochina</v>
      </c>
      <c r="N692">
        <f>SUMPRODUCT(MID(0&amp;feed!U1426,LARGE(INDEX(ISNUMBER(--MID(feed!U1426,ROW($1:$6),1))*
ROW($1:$6),0),ROW($1:$6))+1,1)*10^ROW($1:$6)/10)</f>
        <v>0</v>
      </c>
      <c r="O692" t="str">
        <f>feed!O1426</f>
        <v>Untapped</v>
      </c>
      <c r="P692" t="str">
        <f>feed!P1426</f>
        <v>None</v>
      </c>
      <c r="Q692" s="4">
        <f>IFERROR(LEFT(SUMPRODUCT(MID(0&amp;feed!R1426,LARGE(INDEX(ISNUMBER(--MID(feed!R1426,ROW($1:$6),1))*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ROW($1:$6),0),ROW($1:$6))+1,1)*10^ROW($1:$6)/10))-1)*1,TRIM(LEFT(SUMPRODUCT(MID(0&amp;feed!R1426,LARGE(INDEX(ISNUMBER(--MID(feed!R1426,ROW($1:$6),1))*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ROW($1:$6),0),ROW($1:$6))+1,1)*10^ROW($1:$6)/10))-1)))</f>
        <v>2000</v>
      </c>
      <c r="R692" s="5">
        <f>feed!V1426</f>
        <v>0</v>
      </c>
      <c r="S692" t="str">
        <f>feed!S1426</f>
        <v>http://blocgame.com/stats.php?id=63677</v>
      </c>
      <c r="T692" s="5" t="str">
        <f>feed!W1426</f>
        <v>Normal</v>
      </c>
      <c r="U692" s="5" t="str">
        <f>feed!X1426</f>
        <v>2 Hundred Tons per month</v>
      </c>
      <c r="V692" s="5">
        <f>feed!Y1426</f>
        <v>0</v>
      </c>
    </row>
    <row r="693" spans="1:22" hidden="1" x14ac:dyDescent="0.25">
      <c r="A693" t="str">
        <f>feed!A1389</f>
        <v>ISOH</v>
      </c>
      <c r="B693" t="str">
        <f>feed!B1389</f>
        <v>Metris</v>
      </c>
      <c r="C693">
        <f>feed!K1389</f>
        <v>0</v>
      </c>
      <c r="D693">
        <f>SUMPRODUCT(MID(0&amp;feed!D1389,LARGE(INDEX(ISNUMBER(--MID(feed!D1389,ROW($1:$6),1))*
ROW($1:$6),0),ROW($1:$6))+1,1)*10^ROW($1:$6)/10)</f>
        <v>3</v>
      </c>
      <c r="E693">
        <f>SUMPRODUCT(MID(0&amp;feed!E1389,LARGE(INDEX(ISNUMBER(--MID(feed!E1389,ROW($1:$6),1))*
ROW($1:$6),0),ROW($1:$6))+1,1)*10^ROW($1:$6)/10)</f>
        <v>0</v>
      </c>
      <c r="F693" t="str">
        <f>feed!F1389</f>
        <v>Finest of the 19th century</v>
      </c>
      <c r="G693">
        <f>SUMPRODUCT(MID(0&amp;feed!G1389,LARGE(INDEX(ISNUMBER(--MID(feed!G1389,ROW($1:$6),1))*
ROW($1:$6),0),ROW($1:$6))+1,1)*10^ROW($1:$6)/10)</f>
        <v>0</v>
      </c>
      <c r="H693">
        <f>ROUNDDOWN(G693/4, 0)</f>
        <v>0</v>
      </c>
      <c r="I693" t="str">
        <f>feed!H1389</f>
        <v>Standard</v>
      </c>
      <c r="J693">
        <f>SUMPRODUCT(MID(0&amp;feed!I1389,LARGE(INDEX(ISNUMBER(--MID(feed!I1389,ROW($1:$20),1))*
ROW($1:$20),0),ROW($1:$20))+1,1)*10^ROW($1:$20)/10)</f>
        <v>34</v>
      </c>
      <c r="K693">
        <f>SUMPRODUCT(MID(0&amp;feed!L1389,LARGE(INDEX(ISNUMBER(--MID(feed!L1389,ROW($1:$6),1))*
ROW($1:$6),0),ROW($1:$6))+1,1)*10^ROW($1:$6)/10)</f>
        <v>318</v>
      </c>
      <c r="L693">
        <f>SUMPRODUCT(MID(0&amp;feed!T1389,LARGE(INDEX(ISNUMBER(--MID(feed!T1389,ROW($1:$6),1))*
ROW($1:$6),0),ROW($1:$6))+1,1)*10^ROW($1:$6)/10)</f>
        <v>0</v>
      </c>
      <c r="M693" t="str">
        <f>feed!N1389</f>
        <v>Persia</v>
      </c>
      <c r="N693">
        <f>SUMPRODUCT(MID(0&amp;feed!U1389,LARGE(INDEX(ISNUMBER(--MID(feed!U1389,ROW($1:$6),1))*
ROW($1:$6),0),ROW($1:$6))+1,1)*10^ROW($1:$6)/10)</f>
        <v>0</v>
      </c>
      <c r="O693" t="str">
        <f>feed!O1389</f>
        <v>Untapped</v>
      </c>
      <c r="P693" t="str">
        <f>feed!P1389</f>
        <v>None</v>
      </c>
      <c r="Q693" s="4">
        <f>IFERROR(LEFT(SUMPRODUCT(MID(0&amp;feed!R1389,LARGE(INDEX(ISNUMBER(--MID(feed!R1389,ROW($1:$6),1))*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ROW($1:$6),0),ROW($1:$6))+1,1)*10^ROW($1:$6)/10))-1)*1,TRIM(LEFT(SUMPRODUCT(MID(0&amp;feed!R1389,LARGE(INDEX(ISNUMBER(--MID(feed!R1389,ROW($1:$6),1))*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ROW($1:$6),0),ROW($1:$6))+1,1)*10^ROW($1:$6)/10))-1)))</f>
        <v>1940</v>
      </c>
      <c r="R693" s="5">
        <f>feed!V1389</f>
        <v>0</v>
      </c>
      <c r="S693" t="str">
        <f>feed!S1389</f>
        <v>http://blocgame.com/stats.php?id=63680</v>
      </c>
      <c r="T693" s="5" t="str">
        <f>feed!W1389</f>
        <v>Good</v>
      </c>
      <c r="U693" s="5" t="str">
        <f>feed!X1389</f>
        <v>2 Hundred Tons per month</v>
      </c>
      <c r="V693" s="5">
        <f>feed!Y1389</f>
        <v>0</v>
      </c>
    </row>
    <row r="694" spans="1:22" hidden="1" x14ac:dyDescent="0.25">
      <c r="A694" t="str">
        <f>feed!A1074</f>
        <v>N.U.</v>
      </c>
      <c r="B694" t="str">
        <f>feed!B1074</f>
        <v>keroro</v>
      </c>
      <c r="C694" t="str">
        <f>feed!K1074</f>
        <v>The High Council</v>
      </c>
      <c r="D694">
        <f>SUMPRODUCT(MID(0&amp;feed!D1074,LARGE(INDEX(ISNUMBER(--MID(feed!D1074,ROW($1:$6),1))*
ROW($1:$6),0),ROW($1:$6))+1,1)*10^ROW($1:$6)/10)</f>
        <v>27</v>
      </c>
      <c r="E694">
        <f>SUMPRODUCT(MID(0&amp;feed!E1074,LARGE(INDEX(ISNUMBER(--MID(feed!E1074,ROW($1:$6),1))*
ROW($1:$6),0),ROW($1:$6))+1,1)*10^ROW($1:$6)/10)</f>
        <v>0</v>
      </c>
      <c r="F694" t="str">
        <f>feed!F1074</f>
        <v>First World War surplus</v>
      </c>
      <c r="G694">
        <f>SUMPRODUCT(MID(0&amp;feed!G1074,LARGE(INDEX(ISNUMBER(--MID(feed!G1074,ROW($1:$6),1))*
ROW($1:$6),0),ROW($1:$6))+1,1)*10^ROW($1:$6)/10)</f>
        <v>0</v>
      </c>
      <c r="H694">
        <f>ROUNDDOWN(G694/4, 0)</f>
        <v>0</v>
      </c>
      <c r="I694" t="str">
        <f>feed!H1074</f>
        <v>Elite</v>
      </c>
      <c r="J694">
        <f>SUMPRODUCT(MID(0&amp;feed!I1074,LARGE(INDEX(ISNUMBER(--MID(feed!I1074,ROW($1:$20),1))*
ROW($1:$20),0),ROW($1:$20))+1,1)*10^ROW($1:$20)/10)</f>
        <v>33</v>
      </c>
      <c r="K694">
        <f>SUMPRODUCT(MID(0&amp;feed!L1074,LARGE(INDEX(ISNUMBER(--MID(feed!L1074,ROW($1:$6),1))*
ROW($1:$6),0),ROW($1:$6))+1,1)*10^ROW($1:$6)/10)</f>
        <v>317</v>
      </c>
      <c r="L694">
        <f>SUMPRODUCT(MID(0&amp;feed!T1074,LARGE(INDEX(ISNUMBER(--MID(feed!T1074,ROW($1:$6),1))*
ROW($1:$6),0),ROW($1:$6))+1,1)*10^ROW($1:$6)/10)</f>
        <v>0</v>
      </c>
      <c r="M694" t="str">
        <f>feed!N1074</f>
        <v>China</v>
      </c>
      <c r="N694">
        <f>SUMPRODUCT(MID(0&amp;feed!U1074,LARGE(INDEX(ISNUMBER(--MID(feed!U1074,ROW($1:$6),1))*
ROW($1:$6),0),ROW($1:$6))+1,1)*10^ROW($1:$6)/10)</f>
        <v>0</v>
      </c>
      <c r="O694" t="str">
        <f>feed!O1074</f>
        <v>Untapped</v>
      </c>
      <c r="P694" t="str">
        <f>feed!P1074</f>
        <v>None</v>
      </c>
      <c r="Q694" s="4">
        <f>IFERROR(LEFT(SUMPRODUCT(MID(0&amp;feed!R1074,LARGE(INDEX(ISNUMBER(--MID(feed!R1074,ROW($1:$6),1))*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ROW($1:$6),0),ROW($1:$6))+1,1)*10^ROW($1:$6)/10))-1)*1,TRIM(LEFT(SUMPRODUCT(MID(0&amp;feed!R1074,LARGE(INDEX(ISNUMBER(--MID(feed!R1074,ROW($1:$6),1))*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ROW($1:$6),0),ROW($1:$6))+1,1)*10^ROW($1:$6)/10))-1)))</f>
        <v>2000</v>
      </c>
      <c r="R694" s="5">
        <f>feed!V1074</f>
        <v>0</v>
      </c>
      <c r="S694" t="str">
        <f>feed!S1074</f>
        <v>http://blocgame.com/stats.php?id=61145</v>
      </c>
      <c r="T694" s="5" t="str">
        <f>feed!W1074</f>
        <v>Nice</v>
      </c>
      <c r="U694" s="5" t="str">
        <f>feed!X1074</f>
        <v>2 Hundred Tons per month</v>
      </c>
      <c r="V694" s="5">
        <f>feed!Y1074</f>
        <v>0</v>
      </c>
    </row>
    <row r="695" spans="1:22" hidden="1" x14ac:dyDescent="0.25">
      <c r="A695" t="str">
        <f>feed!A1816</f>
        <v>Sanlucia</v>
      </c>
      <c r="B695" t="str">
        <f>feed!B1816</f>
        <v>johnnylaw1990</v>
      </c>
      <c r="C695" t="str">
        <f>feed!K1816</f>
        <v>SPQR</v>
      </c>
      <c r="D695">
        <f>SUMPRODUCT(MID(0&amp;feed!D1816,LARGE(INDEX(ISNUMBER(--MID(feed!D1816,ROW($1:$6),1))*
ROW($1:$6),0),ROW($1:$6))+1,1)*10^ROW($1:$6)/10)</f>
        <v>16</v>
      </c>
      <c r="E695">
        <f>SUMPRODUCT(MID(0&amp;feed!E1816,LARGE(INDEX(ISNUMBER(--MID(feed!E1816,ROW($1:$6),1))*
ROW($1:$6),0),ROW($1:$6))+1,1)*10^ROW($1:$6)/10)</f>
        <v>0</v>
      </c>
      <c r="F695" t="str">
        <f>feed!F1816</f>
        <v>First World War surplus</v>
      </c>
      <c r="G695">
        <f>SUMPRODUCT(MID(0&amp;feed!G1816,LARGE(INDEX(ISNUMBER(--MID(feed!G1816,ROW($1:$6),1))*
ROW($1:$6),0),ROW($1:$6))+1,1)*10^ROW($1:$6)/10)</f>
        <v>0</v>
      </c>
      <c r="H695">
        <f>ROUNDDOWN(G695/4, 0)</f>
        <v>0</v>
      </c>
      <c r="I695" t="str">
        <f>feed!H1816</f>
        <v>Undisciplined Rabble</v>
      </c>
      <c r="J695">
        <f>SUMPRODUCT(MID(0&amp;feed!I1816,LARGE(INDEX(ISNUMBER(--MID(feed!I1816,ROW($1:$20),1))*
ROW($1:$20),0),ROW($1:$20))+1,1)*10^ROW($1:$20)/10)</f>
        <v>33</v>
      </c>
      <c r="K695">
        <f>SUMPRODUCT(MID(0&amp;feed!L1816,LARGE(INDEX(ISNUMBER(--MID(feed!L1816,ROW($1:$6),1))*
ROW($1:$6),0),ROW($1:$6))+1,1)*10^ROW($1:$6)/10)</f>
        <v>285</v>
      </c>
      <c r="L695">
        <f>SUMPRODUCT(MID(0&amp;feed!T1816,LARGE(INDEX(ISNUMBER(--MID(feed!T1816,ROW($1:$6),1))*
ROW($1:$6),0),ROW($1:$6))+1,1)*10^ROW($1:$6)/10)</f>
        <v>0</v>
      </c>
      <c r="M695" t="str">
        <f>feed!N1816</f>
        <v>Arabia</v>
      </c>
      <c r="N695">
        <f>SUMPRODUCT(MID(0&amp;feed!U1816,LARGE(INDEX(ISNUMBER(--MID(feed!U1816,ROW($1:$6),1))*
ROW($1:$6),0),ROW($1:$6))+1,1)*10^ROW($1:$6)/10)</f>
        <v>0</v>
      </c>
      <c r="O695" t="str">
        <f>feed!O1816</f>
        <v>Plentiful</v>
      </c>
      <c r="P695" t="str">
        <f>feed!P1816</f>
        <v>None</v>
      </c>
      <c r="Q695" s="4">
        <f>IFERROR(LEFT(SUMPRODUCT(MID(0&amp;feed!R1816,LARGE(INDEX(ISNUMBER(--MID(feed!R1816,ROW($1:$6),1))*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ROW($1:$6),0),ROW($1:$6))+1,1)*10^ROW($1:$6)/10))-1)*1,TRIM(LEFT(SUMPRODUCT(MID(0&amp;feed!R1816,LARGE(INDEX(ISNUMBER(--MID(feed!R1816,ROW($1:$6),1))*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ROW($1:$6),0),ROW($1:$6))+1,1)*10^ROW($1:$6)/10))-1)))</f>
        <v>1633</v>
      </c>
      <c r="R695" s="5">
        <f>feed!V1816</f>
        <v>0</v>
      </c>
      <c r="S695" t="str">
        <f>feed!S1816</f>
        <v>http://blocgame.com/stats.php?id=59921</v>
      </c>
      <c r="T695" s="5" t="str">
        <f>feed!W1816</f>
        <v>Questionable</v>
      </c>
      <c r="U695" s="5" t="str">
        <f>feed!X1816</f>
        <v>2 Hundred Tons per month</v>
      </c>
      <c r="V695" s="5">
        <f>feed!Y1816</f>
        <v>0</v>
      </c>
    </row>
    <row r="696" spans="1:22" hidden="1" x14ac:dyDescent="0.25">
      <c r="A696" t="str">
        <f>feed!A1351</f>
        <v>Al Rapenistan</v>
      </c>
      <c r="B696" t="str">
        <f>feed!B1351</f>
        <v>vauhtijuha</v>
      </c>
      <c r="C696" t="str">
        <f>feed!K1351</f>
        <v>Al-Qassam Brigades</v>
      </c>
      <c r="D696">
        <f>SUMPRODUCT(MID(0&amp;feed!D1351,LARGE(INDEX(ISNUMBER(--MID(feed!D1351,ROW($1:$6),1))*
ROW($1:$6),0),ROW($1:$6))+1,1)*10^ROW($1:$6)/10)</f>
        <v>25</v>
      </c>
      <c r="E696">
        <f>SUMPRODUCT(MID(0&amp;feed!E1351,LARGE(INDEX(ISNUMBER(--MID(feed!E1351,ROW($1:$6),1))*
ROW($1:$6),0),ROW($1:$6))+1,1)*10^ROW($1:$6)/10)</f>
        <v>0</v>
      </c>
      <c r="F696" t="str">
        <f>feed!F1351</f>
        <v>First World War surplus</v>
      </c>
      <c r="G696">
        <f>SUMPRODUCT(MID(0&amp;feed!G1351,LARGE(INDEX(ISNUMBER(--MID(feed!G1351,ROW($1:$6),1))*
ROW($1:$6),0),ROW($1:$6))+1,1)*10^ROW($1:$6)/10)</f>
        <v>0</v>
      </c>
      <c r="H696">
        <f>ROUNDDOWN(G696/4, 0)</f>
        <v>0</v>
      </c>
      <c r="I696" t="str">
        <f>feed!H1351</f>
        <v>Elite</v>
      </c>
      <c r="J696">
        <f>SUMPRODUCT(MID(0&amp;feed!I1351,LARGE(INDEX(ISNUMBER(--MID(feed!I1351,ROW($1:$20),1))*
ROW($1:$20),0),ROW($1:$20))+1,1)*10^ROW($1:$20)/10)</f>
        <v>33</v>
      </c>
      <c r="K696">
        <f>SUMPRODUCT(MID(0&amp;feed!L1351,LARGE(INDEX(ISNUMBER(--MID(feed!L1351,ROW($1:$6),1))*
ROW($1:$6),0),ROW($1:$6))+1,1)*10^ROW($1:$6)/10)</f>
        <v>312</v>
      </c>
      <c r="L696">
        <f>SUMPRODUCT(MID(0&amp;feed!T1351,LARGE(INDEX(ISNUMBER(--MID(feed!T1351,ROW($1:$6),1))*
ROW($1:$6),0),ROW($1:$6))+1,1)*10^ROW($1:$6)/10)</f>
        <v>0</v>
      </c>
      <c r="M696" t="str">
        <f>feed!N1351</f>
        <v>Arabia</v>
      </c>
      <c r="N696">
        <f>SUMPRODUCT(MID(0&amp;feed!U1351,LARGE(INDEX(ISNUMBER(--MID(feed!U1351,ROW($1:$6),1))*
ROW($1:$6),0),ROW($1:$6))+1,1)*10^ROW($1:$6)/10)</f>
        <v>0</v>
      </c>
      <c r="O696" t="str">
        <f>feed!O1351</f>
        <v>Untapped</v>
      </c>
      <c r="P696" t="str">
        <f>feed!P1351</f>
        <v>None</v>
      </c>
      <c r="Q696" s="4">
        <f>IFERROR(LEFT(SUMPRODUCT(MID(0&amp;feed!R1351,LARGE(INDEX(ISNUMBER(--MID(feed!R1351,ROW($1:$6),1))*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ROW($1:$6),0),ROW($1:$6))+1,1)*10^ROW($1:$6)/10))-1)*1,TRIM(LEFT(SUMPRODUCT(MID(0&amp;feed!R1351,LARGE(INDEX(ISNUMBER(--MID(feed!R1351,ROW($1:$6),1))*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ROW($1:$6),0),ROW($1:$6))+1,1)*10^ROW($1:$6)/10))-1)))</f>
        <v>2000</v>
      </c>
      <c r="R696" s="5">
        <f>feed!V1351</f>
        <v>0</v>
      </c>
      <c r="S696" t="str">
        <f>feed!S1351</f>
        <v>http://blocgame.com/stats.php?id=63678</v>
      </c>
      <c r="T696" s="5" t="str">
        <f>feed!W1351</f>
        <v>Normal</v>
      </c>
      <c r="U696" s="5" t="str">
        <f>feed!X1351</f>
        <v>2 Hundred Tons per month</v>
      </c>
      <c r="V696" s="5">
        <f>feed!Y1351</f>
        <v>0</v>
      </c>
    </row>
    <row r="697" spans="1:22" hidden="1" x14ac:dyDescent="0.25">
      <c r="A697" t="str">
        <f>feed!A1432</f>
        <v>Aleinzeh</v>
      </c>
      <c r="B697" t="str">
        <f>feed!B1432</f>
        <v>Ayyhmed Lmaoo</v>
      </c>
      <c r="C697" t="str">
        <f>feed!K1432</f>
        <v>Al-Qassam Brigades</v>
      </c>
      <c r="D697">
        <f>SUMPRODUCT(MID(0&amp;feed!D1432,LARGE(INDEX(ISNUMBER(--MID(feed!D1432,ROW($1:$6),1))*
ROW($1:$6),0),ROW($1:$6))+1,1)*10^ROW($1:$6)/10)</f>
        <v>20</v>
      </c>
      <c r="E697">
        <f>SUMPRODUCT(MID(0&amp;feed!E1432,LARGE(INDEX(ISNUMBER(--MID(feed!E1432,ROW($1:$6),1))*
ROW($1:$6),0),ROW($1:$6))+1,1)*10^ROW($1:$6)/10)</f>
        <v>0</v>
      </c>
      <c r="F697" t="str">
        <f>feed!F1432</f>
        <v>Finest of the 19th century</v>
      </c>
      <c r="G697">
        <f>SUMPRODUCT(MID(0&amp;feed!G1432,LARGE(INDEX(ISNUMBER(--MID(feed!G1432,ROW($1:$6),1))*
ROW($1:$6),0),ROW($1:$6))+1,1)*10^ROW($1:$6)/10)</f>
        <v>0</v>
      </c>
      <c r="H697">
        <f>ROUNDDOWN(G697/4, 0)</f>
        <v>0</v>
      </c>
      <c r="I697" t="str">
        <f>feed!H1432</f>
        <v>Standard</v>
      </c>
      <c r="J697">
        <f>SUMPRODUCT(MID(0&amp;feed!I1432,LARGE(INDEX(ISNUMBER(--MID(feed!I1432,ROW($1:$20),1))*
ROW($1:$20),0),ROW($1:$20))+1,1)*10^ROW($1:$20)/10)</f>
        <v>33</v>
      </c>
      <c r="K697">
        <f>SUMPRODUCT(MID(0&amp;feed!L1432,LARGE(INDEX(ISNUMBER(--MID(feed!L1432,ROW($1:$6),1))*
ROW($1:$6),0),ROW($1:$6))+1,1)*10^ROW($1:$6)/10)</f>
        <v>310</v>
      </c>
      <c r="L697">
        <f>SUMPRODUCT(MID(0&amp;feed!T1432,LARGE(INDEX(ISNUMBER(--MID(feed!T1432,ROW($1:$6),1))*
ROW($1:$6),0),ROW($1:$6))+1,1)*10^ROW($1:$6)/10)</f>
        <v>0</v>
      </c>
      <c r="M697" t="str">
        <f>feed!N1432</f>
        <v>Arabia</v>
      </c>
      <c r="N697">
        <f>SUMPRODUCT(MID(0&amp;feed!U1432,LARGE(INDEX(ISNUMBER(--MID(feed!U1432,ROW($1:$6),1))*
ROW($1:$6),0),ROW($1:$6))+1,1)*10^ROW($1:$6)/10)</f>
        <v>0</v>
      </c>
      <c r="O697" t="str">
        <f>feed!O1432</f>
        <v>Untapped</v>
      </c>
      <c r="P697" t="str">
        <f>feed!P1432</f>
        <v>None</v>
      </c>
      <c r="Q697" s="4">
        <f>IFERROR(LEFT(SUMPRODUCT(MID(0&amp;feed!R1432,LARGE(INDEX(ISNUMBER(--MID(feed!R1432,ROW($1:$6),1))*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ROW($1:$6),0),ROW($1:$6))+1,1)*10^ROW($1:$6)/10))-1)*1,TRIM(LEFT(SUMPRODUCT(MID(0&amp;feed!R1432,LARGE(INDEX(ISNUMBER(--MID(feed!R1432,ROW($1:$6),1))*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ROW($1:$6),0),ROW($1:$6))+1,1)*10^ROW($1:$6)/10))-1)))</f>
        <v>2000</v>
      </c>
      <c r="R697" s="5">
        <f>feed!V1432</f>
        <v>0</v>
      </c>
      <c r="S697" t="str">
        <f>feed!S1432</f>
        <v>http://blocgame.com/stats.php?id=63692</v>
      </c>
      <c r="T697" s="5" t="str">
        <f>feed!W1432</f>
        <v>Normal</v>
      </c>
      <c r="U697" s="5" t="str">
        <f>feed!X1432</f>
        <v>2 Hundred Tons per month</v>
      </c>
      <c r="V697" s="5">
        <f>feed!Y1432</f>
        <v>0</v>
      </c>
    </row>
    <row r="698" spans="1:22" hidden="1" x14ac:dyDescent="0.25">
      <c r="A698" t="str">
        <f>feed!A1435</f>
        <v>Vittupillu</v>
      </c>
      <c r="B698" t="str">
        <f>feed!B1435</f>
        <v>Persenaama</v>
      </c>
      <c r="C698">
        <f>feed!K1435</f>
        <v>0</v>
      </c>
      <c r="D698">
        <f>SUMPRODUCT(MID(0&amp;feed!D1435,LARGE(INDEX(ISNUMBER(--MID(feed!D1435,ROW($1:$6),1))*
ROW($1:$6),0),ROW($1:$6))+1,1)*10^ROW($1:$6)/10)</f>
        <v>6</v>
      </c>
      <c r="E698">
        <f>SUMPRODUCT(MID(0&amp;feed!E1435,LARGE(INDEX(ISNUMBER(--MID(feed!E1435,ROW($1:$6),1))*
ROW($1:$6),0),ROW($1:$6))+1,1)*10^ROW($1:$6)/10)</f>
        <v>0</v>
      </c>
      <c r="F698" t="str">
        <f>feed!F1435</f>
        <v>Finest of the 19th century</v>
      </c>
      <c r="G698">
        <f>SUMPRODUCT(MID(0&amp;feed!G1435,LARGE(INDEX(ISNUMBER(--MID(feed!G1435,ROW($1:$6),1))*
ROW($1:$6),0),ROW($1:$6))+1,1)*10^ROW($1:$6)/10)</f>
        <v>0</v>
      </c>
      <c r="H698">
        <f>ROUNDDOWN(G698/4, 0)</f>
        <v>0</v>
      </c>
      <c r="I698" t="str">
        <f>feed!H1435</f>
        <v>Standard</v>
      </c>
      <c r="J698">
        <f>SUMPRODUCT(MID(0&amp;feed!I1435,LARGE(INDEX(ISNUMBER(--MID(feed!I1435,ROW($1:$20),1))*
ROW($1:$20),0),ROW($1:$20))+1,1)*10^ROW($1:$20)/10)</f>
        <v>33</v>
      </c>
      <c r="K698">
        <f>SUMPRODUCT(MID(0&amp;feed!L1435,LARGE(INDEX(ISNUMBER(--MID(feed!L1435,ROW($1:$6),1))*
ROW($1:$6),0),ROW($1:$6))+1,1)*10^ROW($1:$6)/10)</f>
        <v>316</v>
      </c>
      <c r="L698">
        <f>SUMPRODUCT(MID(0&amp;feed!T1435,LARGE(INDEX(ISNUMBER(--MID(feed!T1435,ROW($1:$6),1))*
ROW($1:$6),0),ROW($1:$6))+1,1)*10^ROW($1:$6)/10)</f>
        <v>0</v>
      </c>
      <c r="M698" t="str">
        <f>feed!N1435</f>
        <v>Guinea</v>
      </c>
      <c r="N698">
        <f>SUMPRODUCT(MID(0&amp;feed!U1435,LARGE(INDEX(ISNUMBER(--MID(feed!U1435,ROW($1:$6),1))*
ROW($1:$6),0),ROW($1:$6))+1,1)*10^ROW($1:$6)/10)</f>
        <v>0</v>
      </c>
      <c r="O698" t="str">
        <f>feed!O1435</f>
        <v>Untapped</v>
      </c>
      <c r="P698" t="str">
        <f>feed!P1435</f>
        <v>None</v>
      </c>
      <c r="Q698" s="4">
        <f>IFERROR(LEFT(SUMPRODUCT(MID(0&amp;feed!R1435,LARGE(INDEX(ISNUMBER(--MID(feed!R1435,ROW($1:$6),1))*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ROW($1:$6),0),ROW($1:$6))+1,1)*10^ROW($1:$6)/10))-1)*1,TRIM(LEFT(SUMPRODUCT(MID(0&amp;feed!R1435,LARGE(INDEX(ISNUMBER(--MID(feed!R1435,ROW($1:$6),1))*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ROW($1:$6),0),ROW($1:$6))+1,1)*10^ROW($1:$6)/10))-1)))</f>
        <v>1960</v>
      </c>
      <c r="R698" s="5">
        <f>feed!V1435</f>
        <v>0</v>
      </c>
      <c r="S698" t="str">
        <f>feed!S1435</f>
        <v>http://blocgame.com/stats.php?id=63699</v>
      </c>
      <c r="T698" s="5" t="str">
        <f>feed!W1435</f>
        <v>Good</v>
      </c>
      <c r="U698" s="5" t="str">
        <f>feed!X1435</f>
        <v>2 Hundred Tons per month</v>
      </c>
      <c r="V698" s="5">
        <f>feed!Y1435</f>
        <v>0</v>
      </c>
    </row>
    <row r="699" spans="1:22" hidden="1" x14ac:dyDescent="0.25">
      <c r="A699" t="str">
        <f>feed!A1394</f>
        <v>pandoria</v>
      </c>
      <c r="B699" t="str">
        <f>feed!B1394</f>
        <v>panzer4h</v>
      </c>
      <c r="C699">
        <f>feed!K1394</f>
        <v>0</v>
      </c>
      <c r="D699">
        <f>SUMPRODUCT(MID(0&amp;feed!D1394,LARGE(INDEX(ISNUMBER(--MID(feed!D1394,ROW($1:$6),1))*
ROW($1:$6),0),ROW($1:$6))+1,1)*10^ROW($1:$6)/10)</f>
        <v>20</v>
      </c>
      <c r="E699">
        <f>SUMPRODUCT(MID(0&amp;feed!E1394,LARGE(INDEX(ISNUMBER(--MID(feed!E1394,ROW($1:$6),1))*
ROW($1:$6),0),ROW($1:$6))+1,1)*10^ROW($1:$6)/10)</f>
        <v>0</v>
      </c>
      <c r="F699" t="str">
        <f>feed!F1394</f>
        <v>Finest of the 19th century</v>
      </c>
      <c r="G699">
        <f>SUMPRODUCT(MID(0&amp;feed!G1394,LARGE(INDEX(ISNUMBER(--MID(feed!G1394,ROW($1:$6),1))*
ROW($1:$6),0),ROW($1:$6))+1,1)*10^ROW($1:$6)/10)</f>
        <v>0</v>
      </c>
      <c r="H699">
        <f>ROUNDDOWN(G699/4, 0)</f>
        <v>0</v>
      </c>
      <c r="I699" t="str">
        <f>feed!H1394</f>
        <v>Standard</v>
      </c>
      <c r="J699">
        <f>SUMPRODUCT(MID(0&amp;feed!I1394,LARGE(INDEX(ISNUMBER(--MID(feed!I1394,ROW($1:$20),1))*
ROW($1:$20),0),ROW($1:$20))+1,1)*10^ROW($1:$20)/10)</f>
        <v>32</v>
      </c>
      <c r="K699">
        <f>SUMPRODUCT(MID(0&amp;feed!L1394,LARGE(INDEX(ISNUMBER(--MID(feed!L1394,ROW($1:$6),1))*
ROW($1:$6),0),ROW($1:$6))+1,1)*10^ROW($1:$6)/10)</f>
        <v>315</v>
      </c>
      <c r="L699">
        <f>SUMPRODUCT(MID(0&amp;feed!T1394,LARGE(INDEX(ISNUMBER(--MID(feed!T1394,ROW($1:$6),1))*
ROW($1:$6),0),ROW($1:$6))+1,1)*10^ROW($1:$6)/10)</f>
        <v>0</v>
      </c>
      <c r="M699" t="str">
        <f>feed!N1394</f>
        <v>Guinea</v>
      </c>
      <c r="N699">
        <f>SUMPRODUCT(MID(0&amp;feed!U1394,LARGE(INDEX(ISNUMBER(--MID(feed!U1394,ROW($1:$6),1))*
ROW($1:$6),0),ROW($1:$6))+1,1)*10^ROW($1:$6)/10)</f>
        <v>0</v>
      </c>
      <c r="O699" t="str">
        <f>feed!O1394</f>
        <v>Untapped</v>
      </c>
      <c r="P699" t="str">
        <f>feed!P1394</f>
        <v>None</v>
      </c>
      <c r="Q699" s="4">
        <f>IFERROR(LEFT(SUMPRODUCT(MID(0&amp;feed!R1394,LARGE(INDEX(ISNUMBER(--MID(feed!R1394,ROW($1:$6),1))*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ROW($1:$6),0),ROW($1:$6))+1,1)*10^ROW($1:$6)/10))-1)*1,TRIM(LEFT(SUMPRODUCT(MID(0&amp;feed!R1394,LARGE(INDEX(ISNUMBER(--MID(feed!R1394,ROW($1:$6),1))*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ROW($1:$6),0),ROW($1:$6))+1,1)*10^ROW($1:$6)/10))-1)))</f>
        <v>2000</v>
      </c>
      <c r="R699" s="5">
        <f>feed!V1394</f>
        <v>0</v>
      </c>
      <c r="S699" t="str">
        <f>feed!S1394</f>
        <v>http://blocgame.com/stats.php?id=40381</v>
      </c>
      <c r="T699" s="5" t="str">
        <f>feed!W1394</f>
        <v>Good</v>
      </c>
      <c r="U699" s="5" t="str">
        <f>feed!X1394</f>
        <v>2 Hundred Tons per month</v>
      </c>
      <c r="V699" s="5">
        <f>feed!Y1394</f>
        <v>0</v>
      </c>
    </row>
    <row r="700" spans="1:22" hidden="1" x14ac:dyDescent="0.25">
      <c r="A700" t="str">
        <f>feed!A1967</f>
        <v>alleyykum</v>
      </c>
      <c r="B700" t="str">
        <f>feed!B1967</f>
        <v>vituiks meni</v>
      </c>
      <c r="C700">
        <f>feed!K1967</f>
        <v>0</v>
      </c>
      <c r="D700">
        <f>SUMPRODUCT(MID(0&amp;feed!D1967,LARGE(INDEX(ISNUMBER(--MID(feed!D1967,ROW($1:$6),1))*
ROW($1:$6),0),ROW($1:$6))+1,1)*10^ROW($1:$6)/10)</f>
        <v>2</v>
      </c>
      <c r="E700">
        <f>SUMPRODUCT(MID(0&amp;feed!E1967,LARGE(INDEX(ISNUMBER(--MID(feed!E1967,ROW($1:$6),1))*
ROW($1:$6),0),ROW($1:$6))+1,1)*10^ROW($1:$6)/10)</f>
        <v>0</v>
      </c>
      <c r="F700" t="str">
        <f>feed!F1967</f>
        <v>Finest of the 19th century</v>
      </c>
      <c r="G700">
        <f>SUMPRODUCT(MID(0&amp;feed!G1967,LARGE(INDEX(ISNUMBER(--MID(feed!G1967,ROW($1:$6),1))*
ROW($1:$6),0),ROW($1:$6))+1,1)*10^ROW($1:$6)/10)</f>
        <v>0</v>
      </c>
      <c r="H700">
        <f>ROUNDDOWN(G700/4, 0)</f>
        <v>0</v>
      </c>
      <c r="I700" t="str">
        <f>feed!H1967</f>
        <v>Standard</v>
      </c>
      <c r="J700">
        <f>SUMPRODUCT(MID(0&amp;feed!I1967,LARGE(INDEX(ISNUMBER(--MID(feed!I1967,ROW($1:$20),1))*
ROW($1:$20),0),ROW($1:$20))+1,1)*10^ROW($1:$20)/10)</f>
        <v>32</v>
      </c>
      <c r="K700">
        <f>SUMPRODUCT(MID(0&amp;feed!L1967,LARGE(INDEX(ISNUMBER(--MID(feed!L1967,ROW($1:$6),1))*
ROW($1:$6),0),ROW($1:$6))+1,1)*10^ROW($1:$6)/10)</f>
        <v>268</v>
      </c>
      <c r="L700">
        <f>SUMPRODUCT(MID(0&amp;feed!T1967,LARGE(INDEX(ISNUMBER(--MID(feed!T1967,ROW($1:$6),1))*
ROW($1:$6),0),ROW($1:$6))+1,1)*10^ROW($1:$6)/10)</f>
        <v>0</v>
      </c>
      <c r="M700" t="str">
        <f>feed!N1967</f>
        <v>Arabia</v>
      </c>
      <c r="N700">
        <f>SUMPRODUCT(MID(0&amp;feed!U1967,LARGE(INDEX(ISNUMBER(--MID(feed!U1967,ROW($1:$6),1))*
ROW($1:$6),0),ROW($1:$6))+1,1)*10^ROW($1:$6)/10)</f>
        <v>0</v>
      </c>
      <c r="O700" t="str">
        <f>feed!O1967</f>
        <v>Untapped</v>
      </c>
      <c r="P700" t="str">
        <f>feed!P1967</f>
        <v>None</v>
      </c>
      <c r="Q700" s="4">
        <f>IFERROR(LEFT(SUMPRODUCT(MID(0&amp;feed!R1967,LARGE(INDEX(ISNUMBER(--MID(feed!R1967,ROW($1:$6),1))*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ROW($1:$6),0),ROW($1:$6))+1,1)*10^ROW($1:$6)/10))-1)*1,TRIM(LEFT(SUMPRODUCT(MID(0&amp;feed!R1967,LARGE(INDEX(ISNUMBER(--MID(feed!R1967,ROW($1:$6),1))*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ROW($1:$6),0),ROW($1:$6))+1,1)*10^ROW($1:$6)/10))-1)))</f>
        <v>1636</v>
      </c>
      <c r="R700" s="5">
        <f>feed!V1967</f>
        <v>0</v>
      </c>
      <c r="S700" t="str">
        <f>feed!S1967</f>
        <v>http://blocgame.com/stats.php?id=63703</v>
      </c>
      <c r="T700" s="5" t="str">
        <f>feed!W1967</f>
        <v>Questionable</v>
      </c>
      <c r="U700" s="5" t="str">
        <f>feed!X1967</f>
        <v>2 Hundred Tons per month</v>
      </c>
      <c r="V700" s="5">
        <f>feed!Y1967</f>
        <v>0</v>
      </c>
    </row>
    <row r="701" spans="1:22" hidden="1" x14ac:dyDescent="0.25">
      <c r="A701" t="str">
        <f>feed!A1969</f>
        <v>arargedregdfg</v>
      </c>
      <c r="B701" t="str">
        <f>feed!B1969</f>
        <v>arargedregdfg</v>
      </c>
      <c r="C701">
        <f>feed!K1969</f>
        <v>0</v>
      </c>
      <c r="D701">
        <f>SUMPRODUCT(MID(0&amp;feed!D1969,LARGE(INDEX(ISNUMBER(--MID(feed!D1969,ROW($1:$6),1))*
ROW($1:$6),0),ROW($1:$6))+1,1)*10^ROW($1:$6)/10)</f>
        <v>7</v>
      </c>
      <c r="E701">
        <f>SUMPRODUCT(MID(0&amp;feed!E1969,LARGE(INDEX(ISNUMBER(--MID(feed!E1969,ROW($1:$6),1))*
ROW($1:$6),0),ROW($1:$6))+1,1)*10^ROW($1:$6)/10)</f>
        <v>0</v>
      </c>
      <c r="F701" t="str">
        <f>feed!F1969</f>
        <v>Finest of the 19th century</v>
      </c>
      <c r="G701">
        <f>SUMPRODUCT(MID(0&amp;feed!G1969,LARGE(INDEX(ISNUMBER(--MID(feed!G1969,ROW($1:$6),1))*
ROW($1:$6),0),ROW($1:$6))+1,1)*10^ROW($1:$6)/10)</f>
        <v>0</v>
      </c>
      <c r="H701">
        <f>ROUNDDOWN(G701/4, 0)</f>
        <v>0</v>
      </c>
      <c r="I701" t="str">
        <f>feed!H1969</f>
        <v>Standard</v>
      </c>
      <c r="J701">
        <f>SUMPRODUCT(MID(0&amp;feed!I1969,LARGE(INDEX(ISNUMBER(--MID(feed!I1969,ROW($1:$20),1))*
ROW($1:$20),0),ROW($1:$20))+1,1)*10^ROW($1:$20)/10)</f>
        <v>32</v>
      </c>
      <c r="K701">
        <f>SUMPRODUCT(MID(0&amp;feed!L1969,LARGE(INDEX(ISNUMBER(--MID(feed!L1969,ROW($1:$6),1))*
ROW($1:$6),0),ROW($1:$6))+1,1)*10^ROW($1:$6)/10)</f>
        <v>268</v>
      </c>
      <c r="L701">
        <f>SUMPRODUCT(MID(0&amp;feed!T1969,LARGE(INDEX(ISNUMBER(--MID(feed!T1969,ROW($1:$6),1))*
ROW($1:$6),0),ROW($1:$6))+1,1)*10^ROW($1:$6)/10)</f>
        <v>0</v>
      </c>
      <c r="M701" t="str">
        <f>feed!N1969</f>
        <v>Arabia</v>
      </c>
      <c r="N701">
        <f>SUMPRODUCT(MID(0&amp;feed!U1969,LARGE(INDEX(ISNUMBER(--MID(feed!U1969,ROW($1:$6),1))*
ROW($1:$6),0),ROW($1:$6))+1,1)*10^ROW($1:$6)/10)</f>
        <v>0</v>
      </c>
      <c r="O701" t="str">
        <f>feed!O1969</f>
        <v>Untapped</v>
      </c>
      <c r="P701" t="str">
        <f>feed!P1969</f>
        <v>None</v>
      </c>
      <c r="Q701" s="4">
        <f>IFERROR(LEFT(SUMPRODUCT(MID(0&amp;feed!R1969,LARGE(INDEX(ISNUMBER(--MID(feed!R1969,ROW($1:$6),1))*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ROW($1:$6),0),ROW($1:$6))+1,1)*10^ROW($1:$6)/10))-1)*1,TRIM(LEFT(SUMPRODUCT(MID(0&amp;feed!R1969,LARGE(INDEX(ISNUMBER(--MID(feed!R1969,ROW($1:$6),1))*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ROW($1:$6),0),ROW($1:$6))+1,1)*10^ROW($1:$6)/10))-1)))</f>
        <v>1636</v>
      </c>
      <c r="R701" s="5">
        <f>feed!V1969</f>
        <v>0</v>
      </c>
      <c r="S701" t="str">
        <f>feed!S1969</f>
        <v>http://blocgame.com/stats.php?id=63715</v>
      </c>
      <c r="T701" s="5" t="str">
        <f>feed!W1969</f>
        <v>Questionable</v>
      </c>
      <c r="U701" s="5" t="str">
        <f>feed!X1969</f>
        <v>2 Hundred Tons per month</v>
      </c>
      <c r="V701" s="5">
        <f>feed!Y1969</f>
        <v>0</v>
      </c>
    </row>
    <row r="702" spans="1:22" hidden="1" x14ac:dyDescent="0.25">
      <c r="A702" t="str">
        <f>feed!A2000</f>
        <v>aowijasdg</v>
      </c>
      <c r="B702" t="str">
        <f>feed!B2000</f>
        <v>vituiks meni2</v>
      </c>
      <c r="C702">
        <f>feed!K2000</f>
        <v>0</v>
      </c>
      <c r="D702">
        <f>SUMPRODUCT(MID(0&amp;feed!D2000,LARGE(INDEX(ISNUMBER(--MID(feed!D2000,ROW($1:$6),1))*
ROW($1:$6),0),ROW($1:$6))+1,1)*10^ROW($1:$6)/10)</f>
        <v>7</v>
      </c>
      <c r="E702">
        <f>SUMPRODUCT(MID(0&amp;feed!E2000,LARGE(INDEX(ISNUMBER(--MID(feed!E2000,ROW($1:$6),1))*
ROW($1:$6),0),ROW($1:$6))+1,1)*10^ROW($1:$6)/10)</f>
        <v>0</v>
      </c>
      <c r="F702" t="str">
        <f>feed!F2000</f>
        <v>Finest of the 19th century</v>
      </c>
      <c r="G702">
        <f>SUMPRODUCT(MID(0&amp;feed!G2000,LARGE(INDEX(ISNUMBER(--MID(feed!G2000,ROW($1:$6),1))*
ROW($1:$6),0),ROW($1:$6))+1,1)*10^ROW($1:$6)/10)</f>
        <v>0</v>
      </c>
      <c r="H702">
        <f>ROUNDDOWN(G702/4, 0)</f>
        <v>0</v>
      </c>
      <c r="I702" t="str">
        <f>feed!H2000</f>
        <v>Standard</v>
      </c>
      <c r="J702">
        <f>SUMPRODUCT(MID(0&amp;feed!I2000,LARGE(INDEX(ISNUMBER(--MID(feed!I2000,ROW($1:$20),1))*
ROW($1:$20),0),ROW($1:$20))+1,1)*10^ROW($1:$20)/10)</f>
        <v>32</v>
      </c>
      <c r="K702">
        <f>SUMPRODUCT(MID(0&amp;feed!L2000,LARGE(INDEX(ISNUMBER(--MID(feed!L2000,ROW($1:$6),1))*
ROW($1:$6),0),ROW($1:$6))+1,1)*10^ROW($1:$6)/10)</f>
        <v>258</v>
      </c>
      <c r="L702">
        <f>SUMPRODUCT(MID(0&amp;feed!T2000,LARGE(INDEX(ISNUMBER(--MID(feed!T2000,ROW($1:$6),1))*
ROW($1:$6),0),ROW($1:$6))+1,1)*10^ROW($1:$6)/10)</f>
        <v>0</v>
      </c>
      <c r="M702" t="str">
        <f>feed!N2000</f>
        <v>Arabia</v>
      </c>
      <c r="N702">
        <f>SUMPRODUCT(MID(0&amp;feed!U2000,LARGE(INDEX(ISNUMBER(--MID(feed!U2000,ROW($1:$6),1))*
ROW($1:$6),0),ROW($1:$6))+1,1)*10^ROW($1:$6)/10)</f>
        <v>0</v>
      </c>
      <c r="O702" t="str">
        <f>feed!O2000</f>
        <v>Untapped</v>
      </c>
      <c r="P702" t="str">
        <f>feed!P2000</f>
        <v>None</v>
      </c>
      <c r="Q702" s="4">
        <f>IFERROR(LEFT(SUMPRODUCT(MID(0&amp;feed!R2000,LARGE(INDEX(ISNUMBER(--MID(feed!R2000,ROW($1:$6),1))*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ROW($1:$6),0),ROW($1:$6))+1,1)*10^ROW($1:$6)/10))-1)*1,TRIM(LEFT(SUMPRODUCT(MID(0&amp;feed!R2000,LARGE(INDEX(ISNUMBER(--MID(feed!R2000,ROW($1:$6),1))*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ROW($1:$6),0),ROW($1:$6))+1,1)*10^ROW($1:$6)/10))-1)))</f>
        <v>1636</v>
      </c>
      <c r="R702" s="5">
        <f>feed!V2000</f>
        <v>0</v>
      </c>
      <c r="S702" t="str">
        <f>feed!S2000</f>
        <v>http://blocgame.com/stats.php?id=63710</v>
      </c>
      <c r="T702" s="5" t="str">
        <f>feed!W2000</f>
        <v>Normal</v>
      </c>
      <c r="U702" s="5" t="str">
        <f>feed!X2000</f>
        <v>2 Hundred Tons per month</v>
      </c>
      <c r="V702" s="5">
        <f>feed!Y2000</f>
        <v>0</v>
      </c>
    </row>
    <row r="703" spans="1:22" hidden="1" x14ac:dyDescent="0.25">
      <c r="A703" t="str">
        <f>feed!A2008</f>
        <v>fkoemuslim</v>
      </c>
      <c r="B703" t="str">
        <f>feed!B2008</f>
        <v>bjv05102</v>
      </c>
      <c r="C703">
        <f>feed!K2008</f>
        <v>0</v>
      </c>
      <c r="D703">
        <f>SUMPRODUCT(MID(0&amp;feed!D2008,LARGE(INDEX(ISNUMBER(--MID(feed!D2008,ROW($1:$6),1))*
ROW($1:$6),0),ROW($1:$6))+1,1)*10^ROW($1:$6)/10)</f>
        <v>10</v>
      </c>
      <c r="E703">
        <f>SUMPRODUCT(MID(0&amp;feed!E2008,LARGE(INDEX(ISNUMBER(--MID(feed!E2008,ROW($1:$6),1))*
ROW($1:$6),0),ROW($1:$6))+1,1)*10^ROW($1:$6)/10)</f>
        <v>0</v>
      </c>
      <c r="F703" t="str">
        <f>feed!F2008</f>
        <v>Finest of the 19th century</v>
      </c>
      <c r="G703">
        <f>SUMPRODUCT(MID(0&amp;feed!G2008,LARGE(INDEX(ISNUMBER(--MID(feed!G2008,ROW($1:$6),1))*
ROW($1:$6),0),ROW($1:$6))+1,1)*10^ROW($1:$6)/10)</f>
        <v>0</v>
      </c>
      <c r="H703">
        <f>ROUNDDOWN(G703/4, 0)</f>
        <v>0</v>
      </c>
      <c r="I703" t="str">
        <f>feed!H2008</f>
        <v>Undisciplined Rabble</v>
      </c>
      <c r="J703">
        <f>SUMPRODUCT(MID(0&amp;feed!I2008,LARGE(INDEX(ISNUMBER(--MID(feed!I2008,ROW($1:$20),1))*
ROW($1:$20),0),ROW($1:$20))+1,1)*10^ROW($1:$20)/10)</f>
        <v>32</v>
      </c>
      <c r="K703">
        <f>SUMPRODUCT(MID(0&amp;feed!L2008,LARGE(INDEX(ISNUMBER(--MID(feed!L2008,ROW($1:$6),1))*
ROW($1:$6),0),ROW($1:$6))+1,1)*10^ROW($1:$6)/10)</f>
        <v>256</v>
      </c>
      <c r="L703">
        <f>SUMPRODUCT(MID(0&amp;feed!T2008,LARGE(INDEX(ISNUMBER(--MID(feed!T2008,ROW($1:$6),1))*
ROW($1:$6),0),ROW($1:$6))+1,1)*10^ROW($1:$6)/10)</f>
        <v>0</v>
      </c>
      <c r="M703" t="str">
        <f>feed!N2008</f>
        <v>Arabia</v>
      </c>
      <c r="N703">
        <f>SUMPRODUCT(MID(0&amp;feed!U2008,LARGE(INDEX(ISNUMBER(--MID(feed!U2008,ROW($1:$6),1))*
ROW($1:$6),0),ROW($1:$6))+1,1)*10^ROW($1:$6)/10)</f>
        <v>0</v>
      </c>
      <c r="O703" t="str">
        <f>feed!O2008</f>
        <v>Untapped</v>
      </c>
      <c r="P703" t="str">
        <f>feed!P2008</f>
        <v>None</v>
      </c>
      <c r="Q703" s="4">
        <f>IFERROR(LEFT(SUMPRODUCT(MID(0&amp;feed!R2008,LARGE(INDEX(ISNUMBER(--MID(feed!R2008,ROW($1:$6),1))*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ROW($1:$6),0),ROW($1:$6))+1,1)*10^ROW($1:$6)/10))-1)*1,TRIM(LEFT(SUMPRODUCT(MID(0&amp;feed!R2008,LARGE(INDEX(ISNUMBER(--MID(feed!R2008,ROW($1:$6),1))*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ROW($1:$6),0),ROW($1:$6))+1,1)*10^ROW($1:$6)/10))-1)))</f>
        <v>1636</v>
      </c>
      <c r="R703" s="5">
        <f>feed!V2008</f>
        <v>0</v>
      </c>
      <c r="S703" t="str">
        <f>feed!S2008</f>
        <v>http://blocgame.com/stats.php?id=63717</v>
      </c>
      <c r="T703" s="5" t="str">
        <f>feed!W2008</f>
        <v>Normal</v>
      </c>
      <c r="U703" s="5" t="str">
        <f>feed!X2008</f>
        <v>2 Hundred Tons per month</v>
      </c>
      <c r="V703" s="5">
        <f>feed!Y2008</f>
        <v>0</v>
      </c>
    </row>
    <row r="704" spans="1:22" hidden="1" x14ac:dyDescent="0.25">
      <c r="A704" t="str">
        <f>feed!A1993</f>
        <v>Kanatia</v>
      </c>
      <c r="B704" t="str">
        <f>feed!B1993</f>
        <v>Abrican</v>
      </c>
      <c r="C704">
        <f>feed!K1993</f>
        <v>0</v>
      </c>
      <c r="D704">
        <f>SUMPRODUCT(MID(0&amp;feed!D1993,LARGE(INDEX(ISNUMBER(--MID(feed!D1993,ROW($1:$6),1))*
ROW($1:$6),0),ROW($1:$6))+1,1)*10^ROW($1:$6)/10)</f>
        <v>8</v>
      </c>
      <c r="E704">
        <f>SUMPRODUCT(MID(0&amp;feed!E1993,LARGE(INDEX(ISNUMBER(--MID(feed!E1993,ROW($1:$6),1))*
ROW($1:$6),0),ROW($1:$6))+1,1)*10^ROW($1:$6)/10)</f>
        <v>0</v>
      </c>
      <c r="F704" t="str">
        <f>feed!F1993</f>
        <v>Finest of the 19th century</v>
      </c>
      <c r="G704">
        <f>SUMPRODUCT(MID(0&amp;feed!G1993,LARGE(INDEX(ISNUMBER(--MID(feed!G1993,ROW($1:$6),1))*
ROW($1:$6),0),ROW($1:$6))+1,1)*10^ROW($1:$6)/10)</f>
        <v>0</v>
      </c>
      <c r="H704">
        <f>ROUNDDOWN(G704/4, 0)</f>
        <v>0</v>
      </c>
      <c r="I704" t="str">
        <f>feed!H1993</f>
        <v>Standard</v>
      </c>
      <c r="J704">
        <f>SUMPRODUCT(MID(0&amp;feed!I1993,LARGE(INDEX(ISNUMBER(--MID(feed!I1993,ROW($1:$20),1))*
ROW($1:$20),0),ROW($1:$20))+1,1)*10^ROW($1:$20)/10)</f>
        <v>32</v>
      </c>
      <c r="K704">
        <f>SUMPRODUCT(MID(0&amp;feed!L1993,LARGE(INDEX(ISNUMBER(--MID(feed!L1993,ROW($1:$6),1))*
ROW($1:$6),0),ROW($1:$6))+1,1)*10^ROW($1:$6)/10)</f>
        <v>267</v>
      </c>
      <c r="L704">
        <f>SUMPRODUCT(MID(0&amp;feed!T1993,LARGE(INDEX(ISNUMBER(--MID(feed!T1993,ROW($1:$6),1))*
ROW($1:$6),0),ROW($1:$6))+1,1)*10^ROW($1:$6)/10)</f>
        <v>0</v>
      </c>
      <c r="M704" t="str">
        <f>feed!N1993</f>
        <v>Persia</v>
      </c>
      <c r="N704">
        <f>SUMPRODUCT(MID(0&amp;feed!U1993,LARGE(INDEX(ISNUMBER(--MID(feed!U1993,ROW($1:$6),1))*
ROW($1:$6),0),ROW($1:$6))+1,1)*10^ROW($1:$6)/10)</f>
        <v>0</v>
      </c>
      <c r="O704" t="str">
        <f>feed!O1993</f>
        <v>Untapped</v>
      </c>
      <c r="P704" t="str">
        <f>feed!P1993</f>
        <v>None</v>
      </c>
      <c r="Q704" s="4">
        <f>IFERROR(LEFT(SUMPRODUCT(MID(0&amp;feed!R1993,LARGE(INDEX(ISNUMBER(--MID(feed!R1993,ROW($1:$6),1))*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ROW($1:$6),0),ROW($1:$6))+1,1)*10^ROW($1:$6)/10))-1)*1,TRIM(LEFT(SUMPRODUCT(MID(0&amp;feed!R1993,LARGE(INDEX(ISNUMBER(--MID(feed!R1993,ROW($1:$6),1))*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ROW($1:$6),0),ROW($1:$6))+1,1)*10^ROW($1:$6)/10))-1)))</f>
        <v>1633</v>
      </c>
      <c r="R704" s="5">
        <f>feed!V1993</f>
        <v>0</v>
      </c>
      <c r="S704" t="str">
        <f>feed!S1993</f>
        <v>http://blocgame.com/stats.php?id=40298</v>
      </c>
      <c r="T704" s="5" t="str">
        <f>feed!W1993</f>
        <v>Good</v>
      </c>
      <c r="U704" s="5" t="str">
        <f>feed!X1993</f>
        <v>2 Hundred Tons per month</v>
      </c>
      <c r="V704" s="5">
        <f>feed!Y1993</f>
        <v>0</v>
      </c>
    </row>
    <row r="705" spans="1:22" hidden="1" x14ac:dyDescent="0.25">
      <c r="A705" t="str">
        <f>feed!A1994</f>
        <v>ghostricks</v>
      </c>
      <c r="B705" t="str">
        <f>feed!B1994</f>
        <v>dullagamur</v>
      </c>
      <c r="C705">
        <f>feed!K1994</f>
        <v>0</v>
      </c>
      <c r="D705">
        <f>SUMPRODUCT(MID(0&amp;feed!D1994,LARGE(INDEX(ISNUMBER(--MID(feed!D1994,ROW($1:$6),1))*
ROW($1:$6),0),ROW($1:$6))+1,1)*10^ROW($1:$6)/10)</f>
        <v>7</v>
      </c>
      <c r="E705">
        <f>SUMPRODUCT(MID(0&amp;feed!E1994,LARGE(INDEX(ISNUMBER(--MID(feed!E1994,ROW($1:$6),1))*
ROW($1:$6),0),ROW($1:$6))+1,1)*10^ROW($1:$6)/10)</f>
        <v>0</v>
      </c>
      <c r="F705" t="str">
        <f>feed!F1994</f>
        <v>Finest of the 19th century</v>
      </c>
      <c r="G705">
        <f>SUMPRODUCT(MID(0&amp;feed!G1994,LARGE(INDEX(ISNUMBER(--MID(feed!G1994,ROW($1:$6),1))*
ROW($1:$6),0),ROW($1:$6))+1,1)*10^ROW($1:$6)/10)</f>
        <v>0</v>
      </c>
      <c r="H705">
        <f>ROUNDDOWN(G705/4, 0)</f>
        <v>0</v>
      </c>
      <c r="I705" t="str">
        <f>feed!H1994</f>
        <v>Standard</v>
      </c>
      <c r="J705">
        <f>SUMPRODUCT(MID(0&amp;feed!I1994,LARGE(INDEX(ISNUMBER(--MID(feed!I1994,ROW($1:$20),1))*
ROW($1:$20),0),ROW($1:$20))+1,1)*10^ROW($1:$20)/10)</f>
        <v>32</v>
      </c>
      <c r="K705">
        <f>SUMPRODUCT(MID(0&amp;feed!L1994,LARGE(INDEX(ISNUMBER(--MID(feed!L1994,ROW($1:$6),1))*
ROW($1:$6),0),ROW($1:$6))+1,1)*10^ROW($1:$6)/10)</f>
        <v>267</v>
      </c>
      <c r="L705">
        <f>SUMPRODUCT(MID(0&amp;feed!T1994,LARGE(INDEX(ISNUMBER(--MID(feed!T1994,ROW($1:$6),1))*
ROW($1:$6),0),ROW($1:$6))+1,1)*10^ROW($1:$6)/10)</f>
        <v>0</v>
      </c>
      <c r="M705" t="str">
        <f>feed!N1994</f>
        <v>Pacific Rim</v>
      </c>
      <c r="N705">
        <f>SUMPRODUCT(MID(0&amp;feed!U1994,LARGE(INDEX(ISNUMBER(--MID(feed!U1994,ROW($1:$6),1))*
ROW($1:$6),0),ROW($1:$6))+1,1)*10^ROW($1:$6)/10)</f>
        <v>0</v>
      </c>
      <c r="O705" t="str">
        <f>feed!O1994</f>
        <v>Untapped</v>
      </c>
      <c r="P705" t="str">
        <f>feed!P1994</f>
        <v>None</v>
      </c>
      <c r="Q705" s="4">
        <f>IFERROR(LEFT(SUMPRODUCT(MID(0&amp;feed!R1994,LARGE(INDEX(ISNUMBER(--MID(feed!R1994,ROW($1:$6),1))*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ROW($1:$6),0),ROW($1:$6))+1,1)*10^ROW($1:$6)/10))-1)*1,TRIM(LEFT(SUMPRODUCT(MID(0&amp;feed!R1994,LARGE(INDEX(ISNUMBER(--MID(feed!R1994,ROW($1:$6),1))*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ROW($1:$6),0),ROW($1:$6))+1,1)*10^ROW($1:$6)/10))-1)))</f>
        <v>1633</v>
      </c>
      <c r="R705" s="5">
        <f>feed!V1994</f>
        <v>0</v>
      </c>
      <c r="S705" t="str">
        <f>feed!S1994</f>
        <v>http://blocgame.com/stats.php?id=53159</v>
      </c>
      <c r="T705" s="5" t="str">
        <f>feed!W1994</f>
        <v>Good</v>
      </c>
      <c r="U705" s="5" t="str">
        <f>feed!X1994</f>
        <v>2 Hundred Tons per month</v>
      </c>
      <c r="V705" s="5">
        <f>feed!Y1994</f>
        <v>0</v>
      </c>
    </row>
    <row r="706" spans="1:22" hidden="1" x14ac:dyDescent="0.25">
      <c r="A706" t="str">
        <f>feed!A657</f>
        <v>Volkssturm</v>
      </c>
      <c r="B706" t="str">
        <f>feed!B657</f>
        <v>Wilhelm Keitel</v>
      </c>
      <c r="C706">
        <f>feed!K657</f>
        <v>0</v>
      </c>
      <c r="D706">
        <f>SUMPRODUCT(MID(0&amp;feed!D657,LARGE(INDEX(ISNUMBER(--MID(feed!D657,ROW($1:$6),1))*
ROW($1:$6),0),ROW($1:$6))+1,1)*10^ROW($1:$6)/10)</f>
        <v>20</v>
      </c>
      <c r="E706">
        <f>SUMPRODUCT(MID(0&amp;feed!E657,LARGE(INDEX(ISNUMBER(--MID(feed!E657,ROW($1:$6),1))*
ROW($1:$6),0),ROW($1:$6))+1,1)*10^ROW($1:$6)/10)</f>
        <v>0</v>
      </c>
      <c r="F706" t="str">
        <f>feed!F657</f>
        <v>Finest of the 19th century</v>
      </c>
      <c r="G706">
        <f>SUMPRODUCT(MID(0&amp;feed!G657,LARGE(INDEX(ISNUMBER(--MID(feed!G657,ROW($1:$6),1))*
ROW($1:$6),0),ROW($1:$6))+1,1)*10^ROW($1:$6)/10)</f>
        <v>0</v>
      </c>
      <c r="H706">
        <f>ROUNDDOWN(G706/4, 0)</f>
        <v>0</v>
      </c>
      <c r="I706" t="str">
        <f>feed!H657</f>
        <v>Standard</v>
      </c>
      <c r="J706">
        <f>SUMPRODUCT(MID(0&amp;feed!I657,LARGE(INDEX(ISNUMBER(--MID(feed!I657,ROW($1:$20),1))*
ROW($1:$20),0),ROW($1:$20))+1,1)*10^ROW($1:$20)/10)</f>
        <v>31</v>
      </c>
      <c r="K706">
        <f>SUMPRODUCT(MID(0&amp;feed!L657,LARGE(INDEX(ISNUMBER(--MID(feed!L657,ROW($1:$6),1))*
ROW($1:$6),0),ROW($1:$6))+1,1)*10^ROW($1:$6)/10)</f>
        <v>323</v>
      </c>
      <c r="L706">
        <f>SUMPRODUCT(MID(0&amp;feed!T657,LARGE(INDEX(ISNUMBER(--MID(feed!T657,ROW($1:$6),1))*
ROW($1:$6),0),ROW($1:$6))+1,1)*10^ROW($1:$6)/10)</f>
        <v>0</v>
      </c>
      <c r="M706" t="str">
        <f>feed!N657</f>
        <v>Egypt</v>
      </c>
      <c r="N706">
        <f>SUMPRODUCT(MID(0&amp;feed!U657,LARGE(INDEX(ISNUMBER(--MID(feed!U657,ROW($1:$6),1))*
ROW($1:$6),0),ROW($1:$6))+1,1)*10^ROW($1:$6)/10)</f>
        <v>0</v>
      </c>
      <c r="O706" t="str">
        <f>feed!O657</f>
        <v>Untapped</v>
      </c>
      <c r="P706" t="str">
        <f>feed!P657</f>
        <v>None</v>
      </c>
      <c r="Q706" s="4">
        <f>IFERROR(LEFT(SUMPRODUCT(MID(0&amp;feed!R657,LARGE(INDEX(ISNUMBER(--MID(feed!R657,ROW($1:$6),1))*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ROW($1:$6),0),ROW($1:$6))+1,1)*10^ROW($1:$6)/10))-1)*1,TRIM(LEFT(SUMPRODUCT(MID(0&amp;feed!R657,LARGE(INDEX(ISNUMBER(--MID(feed!R657,ROW($1:$6),1))*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ROW($1:$6),0),ROW($1:$6))+1,1)*10^ROW($1:$6)/10))-1)))</f>
        <v>2000</v>
      </c>
      <c r="R706" s="5">
        <f>feed!V657</f>
        <v>0</v>
      </c>
      <c r="S706" t="str">
        <f>feed!S657</f>
        <v>http://blocgame.com/stats.php?id=55804</v>
      </c>
      <c r="T706" s="5" t="str">
        <f>feed!W657</f>
        <v>Nice</v>
      </c>
      <c r="U706" s="5" t="str">
        <f>feed!X657</f>
        <v>2 Hundred Tons per month</v>
      </c>
      <c r="V706" s="5">
        <f>feed!Y657</f>
        <v>0</v>
      </c>
    </row>
    <row r="707" spans="1:22" hidden="1" x14ac:dyDescent="0.25">
      <c r="A707" t="str">
        <f>feed!A700</f>
        <v>Dundorf</v>
      </c>
      <c r="B707" t="str">
        <f>feed!B700</f>
        <v>Max Riggs</v>
      </c>
      <c r="C707">
        <f>feed!K700</f>
        <v>0</v>
      </c>
      <c r="D707">
        <f>SUMPRODUCT(MID(0&amp;feed!D700,LARGE(INDEX(ISNUMBER(--MID(feed!D700,ROW($1:$6),1))*
ROW($1:$6),0),ROW($1:$6))+1,1)*10^ROW($1:$6)/10)</f>
        <v>20</v>
      </c>
      <c r="E707">
        <f>SUMPRODUCT(MID(0&amp;feed!E700,LARGE(INDEX(ISNUMBER(--MID(feed!E700,ROW($1:$6),1))*
ROW($1:$6),0),ROW($1:$6))+1,1)*10^ROW($1:$6)/10)</f>
        <v>0</v>
      </c>
      <c r="F707" t="str">
        <f>feed!F700</f>
        <v>Finest of the 19th century</v>
      </c>
      <c r="G707">
        <f>SUMPRODUCT(MID(0&amp;feed!G700,LARGE(INDEX(ISNUMBER(--MID(feed!G700,ROW($1:$6),1))*
ROW($1:$6),0),ROW($1:$6))+1,1)*10^ROW($1:$6)/10)</f>
        <v>0</v>
      </c>
      <c r="H707">
        <f>ROUNDDOWN(G707/4, 0)</f>
        <v>0</v>
      </c>
      <c r="I707" t="str">
        <f>feed!H700</f>
        <v>Standard</v>
      </c>
      <c r="J707">
        <f>SUMPRODUCT(MID(0&amp;feed!I700,LARGE(INDEX(ISNUMBER(--MID(feed!I700,ROW($1:$20),1))*
ROW($1:$20),0),ROW($1:$20))+1,1)*10^ROW($1:$20)/10)</f>
        <v>31</v>
      </c>
      <c r="K707">
        <f>SUMPRODUCT(MID(0&amp;feed!L700,LARGE(INDEX(ISNUMBER(--MID(feed!L700,ROW($1:$6),1))*
ROW($1:$6),0),ROW($1:$6))+1,1)*10^ROW($1:$6)/10)</f>
        <v>324</v>
      </c>
      <c r="L707">
        <f>SUMPRODUCT(MID(0&amp;feed!T700,LARGE(INDEX(ISNUMBER(--MID(feed!T700,ROW($1:$6),1))*
ROW($1:$6),0),ROW($1:$6))+1,1)*10^ROW($1:$6)/10)</f>
        <v>0</v>
      </c>
      <c r="M707" t="str">
        <f>feed!N700</f>
        <v>China</v>
      </c>
      <c r="N707">
        <f>SUMPRODUCT(MID(0&amp;feed!U700,LARGE(INDEX(ISNUMBER(--MID(feed!U700,ROW($1:$6),1))*
ROW($1:$6),0),ROW($1:$6))+1,1)*10^ROW($1:$6)/10)</f>
        <v>0</v>
      </c>
      <c r="O707" t="str">
        <f>feed!O700</f>
        <v>Untapped</v>
      </c>
      <c r="P707" t="str">
        <f>feed!P700</f>
        <v>None</v>
      </c>
      <c r="Q707" s="4">
        <f>IFERROR(LEFT(SUMPRODUCT(MID(0&amp;feed!R700,LARGE(INDEX(ISNUMBER(--MID(feed!R700,ROW($1:$6),1))*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ROW($1:$6),0),ROW($1:$6))+1,1)*10^ROW($1:$6)/10))-1)*1,TRIM(LEFT(SUMPRODUCT(MID(0&amp;feed!R700,LARGE(INDEX(ISNUMBER(--MID(feed!R700,ROW($1:$6),1))*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ROW($1:$6),0),ROW($1:$6))+1,1)*10^ROW($1:$6)/10))-1)))</f>
        <v>2000</v>
      </c>
      <c r="R707" s="5">
        <f>feed!V700</f>
        <v>0</v>
      </c>
      <c r="S707" t="str">
        <f>feed!S700</f>
        <v>http://blocgame.com/stats.php?id=61192</v>
      </c>
      <c r="T707" s="5" t="str">
        <f>feed!W700</f>
        <v>Nice</v>
      </c>
      <c r="U707" s="5" t="str">
        <f>feed!X700</f>
        <v>2 Hundred Tons per month</v>
      </c>
      <c r="V707" s="5">
        <f>feed!Y700</f>
        <v>0</v>
      </c>
    </row>
    <row r="708" spans="1:22" hidden="1" x14ac:dyDescent="0.25">
      <c r="A708" t="str">
        <f>feed!A922</f>
        <v>Middle-Europe</v>
      </c>
      <c r="B708" t="str">
        <f>feed!B922</f>
        <v>theshiningarmor11</v>
      </c>
      <c r="C708">
        <f>feed!K922</f>
        <v>0</v>
      </c>
      <c r="D708">
        <f>SUMPRODUCT(MID(0&amp;feed!D922,LARGE(INDEX(ISNUMBER(--MID(feed!D922,ROW($1:$6),1))*
ROW($1:$6),0),ROW($1:$6))+1,1)*10^ROW($1:$6)/10)</f>
        <v>25</v>
      </c>
      <c r="E708">
        <f>SUMPRODUCT(MID(0&amp;feed!E922,LARGE(INDEX(ISNUMBER(--MID(feed!E922,ROW($1:$6),1))*
ROW($1:$6),0),ROW($1:$6))+1,1)*10^ROW($1:$6)/10)</f>
        <v>0</v>
      </c>
      <c r="F708" t="str">
        <f>feed!F922</f>
        <v>First World War surplus</v>
      </c>
      <c r="G708">
        <f>SUMPRODUCT(MID(0&amp;feed!G922,LARGE(INDEX(ISNUMBER(--MID(feed!G922,ROW($1:$6),1))*
ROW($1:$6),0),ROW($1:$6))+1,1)*10^ROW($1:$6)/10)</f>
        <v>0</v>
      </c>
      <c r="H708">
        <f>ROUNDDOWN(G708/4, 0)</f>
        <v>0</v>
      </c>
      <c r="I708" t="str">
        <f>feed!H922</f>
        <v>Elite</v>
      </c>
      <c r="J708">
        <f>SUMPRODUCT(MID(0&amp;feed!I922,LARGE(INDEX(ISNUMBER(--MID(feed!I922,ROW($1:$20),1))*
ROW($1:$20),0),ROW($1:$20))+1,1)*10^ROW($1:$20)/10)</f>
        <v>31</v>
      </c>
      <c r="K708">
        <f>SUMPRODUCT(MID(0&amp;feed!L922,LARGE(INDEX(ISNUMBER(--MID(feed!L922,ROW($1:$6),1))*
ROW($1:$6),0),ROW($1:$6))+1,1)*10^ROW($1:$6)/10)</f>
        <v>320</v>
      </c>
      <c r="L708">
        <f>SUMPRODUCT(MID(0&amp;feed!T922,LARGE(INDEX(ISNUMBER(--MID(feed!T922,ROW($1:$6),1))*
ROW($1:$6),0),ROW($1:$6))+1,1)*10^ROW($1:$6)/10)</f>
        <v>0</v>
      </c>
      <c r="M708" t="str">
        <f>feed!N922</f>
        <v>Egypt</v>
      </c>
      <c r="N708">
        <f>SUMPRODUCT(MID(0&amp;feed!U922,LARGE(INDEX(ISNUMBER(--MID(feed!U922,ROW($1:$6),1))*
ROW($1:$6),0),ROW($1:$6))+1,1)*10^ROW($1:$6)/10)</f>
        <v>0</v>
      </c>
      <c r="O708" t="str">
        <f>feed!O922</f>
        <v>Untapped</v>
      </c>
      <c r="P708" t="str">
        <f>feed!P922</f>
        <v>None</v>
      </c>
      <c r="Q708" s="4">
        <f>IFERROR(LEFT(SUMPRODUCT(MID(0&amp;feed!R922,LARGE(INDEX(ISNUMBER(--MID(feed!R922,ROW($1:$6),1))*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ROW($1:$6),0),ROW($1:$6))+1,1)*10^ROW($1:$6)/10))-1)*1,TRIM(LEFT(SUMPRODUCT(MID(0&amp;feed!R922,LARGE(INDEX(ISNUMBER(--MID(feed!R922,ROW($1:$6),1))*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ROW($1:$6),0),ROW($1:$6))+1,1)*10^ROW($1:$6)/10))-1)))</f>
        <v>2000</v>
      </c>
      <c r="R708" s="5">
        <f>feed!V922</f>
        <v>0</v>
      </c>
      <c r="S708" t="str">
        <f>feed!S922</f>
        <v>http://blocgame.com/stats.php?id=63320</v>
      </c>
      <c r="T708" s="5" t="str">
        <f>feed!W922</f>
        <v>Good</v>
      </c>
      <c r="U708" s="5" t="str">
        <f>feed!X922</f>
        <v>2 Hundred Tons per month</v>
      </c>
      <c r="V708" s="5">
        <f>feed!Y922</f>
        <v>0</v>
      </c>
    </row>
    <row r="709" spans="1:22" hidden="1" x14ac:dyDescent="0.25">
      <c r="A709" t="str">
        <f>feed!A1259</f>
        <v>Piftoria</v>
      </c>
      <c r="B709" t="str">
        <f>feed!B1259</f>
        <v>FA_Rok</v>
      </c>
      <c r="C709">
        <f>feed!K1259</f>
        <v>0</v>
      </c>
      <c r="D709">
        <f>SUMPRODUCT(MID(0&amp;feed!D1259,LARGE(INDEX(ISNUMBER(--MID(feed!D1259,ROW($1:$6),1))*
ROW($1:$6),0),ROW($1:$6))+1,1)*10^ROW($1:$6)/10)</f>
        <v>20</v>
      </c>
      <c r="E709">
        <f>SUMPRODUCT(MID(0&amp;feed!E1259,LARGE(INDEX(ISNUMBER(--MID(feed!E1259,ROW($1:$6),1))*
ROW($1:$6),0),ROW($1:$6))+1,1)*10^ROW($1:$6)/10)</f>
        <v>0</v>
      </c>
      <c r="F709" t="str">
        <f>feed!F1259</f>
        <v>Finest of the 19th century</v>
      </c>
      <c r="G709">
        <f>SUMPRODUCT(MID(0&amp;feed!G1259,LARGE(INDEX(ISNUMBER(--MID(feed!G1259,ROW($1:$6),1))*
ROW($1:$6),0),ROW($1:$6))+1,1)*10^ROW($1:$6)/10)</f>
        <v>0</v>
      </c>
      <c r="H709">
        <f>ROUNDDOWN(G709/4, 0)</f>
        <v>0</v>
      </c>
      <c r="I709" t="str">
        <f>feed!H1259</f>
        <v>Standard</v>
      </c>
      <c r="J709">
        <f>SUMPRODUCT(MID(0&amp;feed!I1259,LARGE(INDEX(ISNUMBER(--MID(feed!I1259,ROW($1:$20),1))*
ROW($1:$20),0),ROW($1:$20))+1,1)*10^ROW($1:$20)/10)</f>
        <v>31</v>
      </c>
      <c r="K709">
        <f>SUMPRODUCT(MID(0&amp;feed!L1259,LARGE(INDEX(ISNUMBER(--MID(feed!L1259,ROW($1:$6),1))*
ROW($1:$6),0),ROW($1:$6))+1,1)*10^ROW($1:$6)/10)</f>
        <v>315</v>
      </c>
      <c r="L709">
        <f>SUMPRODUCT(MID(0&amp;feed!T1259,LARGE(INDEX(ISNUMBER(--MID(feed!T1259,ROW($1:$6),1))*
ROW($1:$6),0),ROW($1:$6))+1,1)*10^ROW($1:$6)/10)</f>
        <v>0</v>
      </c>
      <c r="M709" t="str">
        <f>feed!N1259</f>
        <v>Guinea</v>
      </c>
      <c r="N709">
        <f>SUMPRODUCT(MID(0&amp;feed!U1259,LARGE(INDEX(ISNUMBER(--MID(feed!U1259,ROW($1:$6),1))*
ROW($1:$6),0),ROW($1:$6))+1,1)*10^ROW($1:$6)/10)</f>
        <v>0</v>
      </c>
      <c r="O709" t="str">
        <f>feed!O1259</f>
        <v>Untapped</v>
      </c>
      <c r="P709" t="str">
        <f>feed!P1259</f>
        <v>None</v>
      </c>
      <c r="Q709" s="4">
        <f>IFERROR(LEFT(SUMPRODUCT(MID(0&amp;feed!R1259,LARGE(INDEX(ISNUMBER(--MID(feed!R1259,ROW($1:$6),1))*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ROW($1:$6),0),ROW($1:$6))+1,1)*10^ROW($1:$6)/10))-1)*1,TRIM(LEFT(SUMPRODUCT(MID(0&amp;feed!R1259,LARGE(INDEX(ISNUMBER(--MID(feed!R1259,ROW($1:$6),1))*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ROW($1:$6),0),ROW($1:$6))+1,1)*10^ROW($1:$6)/10))-1)))</f>
        <v>2000</v>
      </c>
      <c r="R709" s="5">
        <f>feed!V1259</f>
        <v>0</v>
      </c>
      <c r="S709" t="str">
        <f>feed!S1259</f>
        <v>http://blocgame.com/stats.php?id=63647</v>
      </c>
      <c r="T709" s="5" t="str">
        <f>feed!W1259</f>
        <v>Good</v>
      </c>
      <c r="U709" s="5" t="str">
        <f>feed!X1259</f>
        <v>2 Hundred Tons per month</v>
      </c>
      <c r="V709" s="5">
        <f>feed!Y1259</f>
        <v>0</v>
      </c>
    </row>
    <row r="710" spans="1:22" hidden="1" x14ac:dyDescent="0.25">
      <c r="A710" t="str">
        <f>feed!A1505</f>
        <v>Glo Gang</v>
      </c>
      <c r="B710" t="str">
        <f>feed!B1505</f>
        <v>savagesam12</v>
      </c>
      <c r="C710">
        <f>feed!K1505</f>
        <v>0</v>
      </c>
      <c r="D710">
        <f>SUMPRODUCT(MID(0&amp;feed!D1505,LARGE(INDEX(ISNUMBER(--MID(feed!D1505,ROW($1:$6),1))*
ROW($1:$6),0),ROW($1:$6))+1,1)*10^ROW($1:$6)/10)</f>
        <v>25</v>
      </c>
      <c r="E710">
        <f>SUMPRODUCT(MID(0&amp;feed!E1505,LARGE(INDEX(ISNUMBER(--MID(feed!E1505,ROW($1:$6),1))*
ROW($1:$6),0),ROW($1:$6))+1,1)*10^ROW($1:$6)/10)</f>
        <v>0</v>
      </c>
      <c r="F710" t="str">
        <f>feed!F1505</f>
        <v>First World War surplus</v>
      </c>
      <c r="G710">
        <f>SUMPRODUCT(MID(0&amp;feed!G1505,LARGE(INDEX(ISNUMBER(--MID(feed!G1505,ROW($1:$6),1))*
ROW($1:$6),0),ROW($1:$6))+1,1)*10^ROW($1:$6)/10)</f>
        <v>0</v>
      </c>
      <c r="H710">
        <f>ROUNDDOWN(G710/4, 0)</f>
        <v>0</v>
      </c>
      <c r="I710" t="str">
        <f>feed!H1505</f>
        <v>Elite</v>
      </c>
      <c r="J710">
        <f>SUMPRODUCT(MID(0&amp;feed!I1505,LARGE(INDEX(ISNUMBER(--MID(feed!I1505,ROW($1:$20),1))*
ROW($1:$20),0),ROW($1:$20))+1,1)*10^ROW($1:$20)/10)</f>
        <v>31</v>
      </c>
      <c r="K710">
        <f>SUMPRODUCT(MID(0&amp;feed!L1505,LARGE(INDEX(ISNUMBER(--MID(feed!L1505,ROW($1:$6),1))*
ROW($1:$6),0),ROW($1:$6))+1,1)*10^ROW($1:$6)/10)</f>
        <v>308</v>
      </c>
      <c r="L710">
        <f>SUMPRODUCT(MID(0&amp;feed!T1505,LARGE(INDEX(ISNUMBER(--MID(feed!T1505,ROW($1:$6),1))*
ROW($1:$6),0),ROW($1:$6))+1,1)*10^ROW($1:$6)/10)</f>
        <v>0</v>
      </c>
      <c r="M710" t="str">
        <f>feed!N1505</f>
        <v>West Africa</v>
      </c>
      <c r="N710">
        <f>SUMPRODUCT(MID(0&amp;feed!U1505,LARGE(INDEX(ISNUMBER(--MID(feed!U1505,ROW($1:$6),1))*
ROW($1:$6),0),ROW($1:$6))+1,1)*10^ROW($1:$6)/10)</f>
        <v>0</v>
      </c>
      <c r="O710" t="str">
        <f>feed!O1505</f>
        <v>Untapped</v>
      </c>
      <c r="P710" t="str">
        <f>feed!P1505</f>
        <v>None</v>
      </c>
      <c r="Q710" s="4">
        <f>IFERROR(LEFT(SUMPRODUCT(MID(0&amp;feed!R1505,LARGE(INDEX(ISNUMBER(--MID(feed!R1505,ROW($1:$6),1))*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ROW($1:$6),0),ROW($1:$6))+1,1)*10^ROW($1:$6)/10))-1)*1,TRIM(LEFT(SUMPRODUCT(MID(0&amp;feed!R1505,LARGE(INDEX(ISNUMBER(--MID(feed!R1505,ROW($1:$6),1))*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ROW($1:$6),0),ROW($1:$6))+1,1)*10^ROW($1:$6)/10))-1)))</f>
        <v>2000</v>
      </c>
      <c r="R710" s="5">
        <f>feed!V1505</f>
        <v>0</v>
      </c>
      <c r="S710" t="str">
        <f>feed!S1505</f>
        <v>http://blocgame.com/stats.php?id=63707</v>
      </c>
      <c r="T710" s="5" t="str">
        <f>feed!W1505</f>
        <v>Normal</v>
      </c>
      <c r="U710" s="5" t="str">
        <f>feed!X1505</f>
        <v>2 Hundred Tons per month</v>
      </c>
      <c r="V710" s="5">
        <f>feed!Y1505</f>
        <v>0</v>
      </c>
    </row>
    <row r="711" spans="1:22" hidden="1" x14ac:dyDescent="0.25">
      <c r="A711" t="str">
        <f>feed!A1506</f>
        <v>Germanic Africa</v>
      </c>
      <c r="B711" t="str">
        <f>feed!B1506</f>
        <v>Dirk Aust</v>
      </c>
      <c r="C711">
        <f>feed!K1506</f>
        <v>0</v>
      </c>
      <c r="D711">
        <f>SUMPRODUCT(MID(0&amp;feed!D1506,LARGE(INDEX(ISNUMBER(--MID(feed!D1506,ROW($1:$6),1))*
ROW($1:$6),0),ROW($1:$6))+1,1)*10^ROW($1:$6)/10)</f>
        <v>20</v>
      </c>
      <c r="E711">
        <f>SUMPRODUCT(MID(0&amp;feed!E1506,LARGE(INDEX(ISNUMBER(--MID(feed!E1506,ROW($1:$6),1))*
ROW($1:$6),0),ROW($1:$6))+1,1)*10^ROW($1:$6)/10)</f>
        <v>0</v>
      </c>
      <c r="F711" t="str">
        <f>feed!F1506</f>
        <v>Finest of the 19th century</v>
      </c>
      <c r="G711">
        <f>SUMPRODUCT(MID(0&amp;feed!G1506,LARGE(INDEX(ISNUMBER(--MID(feed!G1506,ROW($1:$6),1))*
ROW($1:$6),0),ROW($1:$6))+1,1)*10^ROW($1:$6)/10)</f>
        <v>0</v>
      </c>
      <c r="H711">
        <f>ROUNDDOWN(G711/4, 0)</f>
        <v>0</v>
      </c>
      <c r="I711" t="str">
        <f>feed!H1506</f>
        <v>Standard</v>
      </c>
      <c r="J711">
        <f>SUMPRODUCT(MID(0&amp;feed!I1506,LARGE(INDEX(ISNUMBER(--MID(feed!I1506,ROW($1:$20),1))*
ROW($1:$20),0),ROW($1:$20))+1,1)*10^ROW($1:$20)/10)</f>
        <v>31</v>
      </c>
      <c r="K711">
        <f>SUMPRODUCT(MID(0&amp;feed!L1506,LARGE(INDEX(ISNUMBER(--MID(feed!L1506,ROW($1:$6),1))*
ROW($1:$6),0),ROW($1:$6))+1,1)*10^ROW($1:$6)/10)</f>
        <v>308</v>
      </c>
      <c r="L711">
        <f>SUMPRODUCT(MID(0&amp;feed!T1506,LARGE(INDEX(ISNUMBER(--MID(feed!T1506,ROW($1:$6),1))*
ROW($1:$6),0),ROW($1:$6))+1,1)*10^ROW($1:$6)/10)</f>
        <v>0</v>
      </c>
      <c r="M711" t="str">
        <f>feed!N1506</f>
        <v>East Africa</v>
      </c>
      <c r="N711">
        <f>SUMPRODUCT(MID(0&amp;feed!U1506,LARGE(INDEX(ISNUMBER(--MID(feed!U1506,ROW($1:$6),1))*
ROW($1:$6),0),ROW($1:$6))+1,1)*10^ROW($1:$6)/10)</f>
        <v>0</v>
      </c>
      <c r="O711" t="str">
        <f>feed!O1506</f>
        <v>Untapped</v>
      </c>
      <c r="P711" t="str">
        <f>feed!P1506</f>
        <v>None</v>
      </c>
      <c r="Q711" s="4">
        <f>IFERROR(LEFT(SUMPRODUCT(MID(0&amp;feed!R1506,LARGE(INDEX(ISNUMBER(--MID(feed!R1506,ROW($1:$6),1))*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ROW($1:$6),0),ROW($1:$6))+1,1)*10^ROW($1:$6)/10))-1)*1,TRIM(LEFT(SUMPRODUCT(MID(0&amp;feed!R1506,LARGE(INDEX(ISNUMBER(--MID(feed!R1506,ROW($1:$6),1))*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ROW($1:$6),0),ROW($1:$6))+1,1)*10^ROW($1:$6)/10))-1)))</f>
        <v>2000</v>
      </c>
      <c r="R711" s="5">
        <f>feed!V1506</f>
        <v>0</v>
      </c>
      <c r="S711" t="str">
        <f>feed!S1506</f>
        <v>http://blocgame.com/stats.php?id=63720</v>
      </c>
      <c r="T711" s="5" t="str">
        <f>feed!W1506</f>
        <v>Normal</v>
      </c>
      <c r="U711" s="5" t="str">
        <f>feed!X1506</f>
        <v>2 Hundred Tons per month</v>
      </c>
      <c r="V711" s="5">
        <f>feed!Y1506</f>
        <v>0</v>
      </c>
    </row>
    <row r="712" spans="1:22" hidden="1" x14ac:dyDescent="0.25">
      <c r="A712" t="str">
        <f>feed!A1438</f>
        <v>Deveaux</v>
      </c>
      <c r="B712" t="str">
        <f>feed!B1438</f>
        <v>Deveaux94</v>
      </c>
      <c r="C712">
        <f>feed!K1438</f>
        <v>0</v>
      </c>
      <c r="D712">
        <f>SUMPRODUCT(MID(0&amp;feed!D1438,LARGE(INDEX(ISNUMBER(--MID(feed!D1438,ROW($1:$6),1))*
ROW($1:$6),0),ROW($1:$6))+1,1)*10^ROW($1:$6)/10)</f>
        <v>15</v>
      </c>
      <c r="E712">
        <f>SUMPRODUCT(MID(0&amp;feed!E1438,LARGE(INDEX(ISNUMBER(--MID(feed!E1438,ROW($1:$6),1))*
ROW($1:$6),0),ROW($1:$6))+1,1)*10^ROW($1:$6)/10)</f>
        <v>0</v>
      </c>
      <c r="F712" t="str">
        <f>feed!F1438</f>
        <v>Finest of the 19th century</v>
      </c>
      <c r="G712">
        <f>SUMPRODUCT(MID(0&amp;feed!G1438,LARGE(INDEX(ISNUMBER(--MID(feed!G1438,ROW($1:$6),1))*
ROW($1:$6),0),ROW($1:$6))+1,1)*10^ROW($1:$6)/10)</f>
        <v>0</v>
      </c>
      <c r="H712">
        <f>ROUNDDOWN(G712/4, 0)</f>
        <v>0</v>
      </c>
      <c r="I712" t="str">
        <f>feed!H1438</f>
        <v>Standard</v>
      </c>
      <c r="J712">
        <f>SUMPRODUCT(MID(0&amp;feed!I1438,LARGE(INDEX(ISNUMBER(--MID(feed!I1438,ROW($1:$20),1))*
ROW($1:$20),0),ROW($1:$20))+1,1)*10^ROW($1:$20)/10)</f>
        <v>31</v>
      </c>
      <c r="K712">
        <f>SUMPRODUCT(MID(0&amp;feed!L1438,LARGE(INDEX(ISNUMBER(--MID(feed!L1438,ROW($1:$6),1))*
ROW($1:$6),0),ROW($1:$6))+1,1)*10^ROW($1:$6)/10)</f>
        <v>310</v>
      </c>
      <c r="L712">
        <f>SUMPRODUCT(MID(0&amp;feed!T1438,LARGE(INDEX(ISNUMBER(--MID(feed!T1438,ROW($1:$6),1))*
ROW($1:$6),0),ROW($1:$6))+1,1)*10^ROW($1:$6)/10)</f>
        <v>0</v>
      </c>
      <c r="M712" t="str">
        <f>feed!N1438</f>
        <v>Egypt</v>
      </c>
      <c r="N712">
        <f>SUMPRODUCT(MID(0&amp;feed!U1438,LARGE(INDEX(ISNUMBER(--MID(feed!U1438,ROW($1:$6),1))*
ROW($1:$6),0),ROW($1:$6))+1,1)*10^ROW($1:$6)/10)</f>
        <v>0</v>
      </c>
      <c r="O712" t="str">
        <f>feed!O1438</f>
        <v>Untapped</v>
      </c>
      <c r="P712" t="str">
        <f>feed!P1438</f>
        <v>None</v>
      </c>
      <c r="Q712" s="4">
        <f>IFERROR(LEFT(SUMPRODUCT(MID(0&amp;feed!R1438,LARGE(INDEX(ISNUMBER(--MID(feed!R1438,ROW($1:$6),1))*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ROW($1:$6),0),ROW($1:$6))+1,1)*10^ROW($1:$6)/10))-1)*1,TRIM(LEFT(SUMPRODUCT(MID(0&amp;feed!R1438,LARGE(INDEX(ISNUMBER(--MID(feed!R1438,ROW($1:$6),1))*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ROW($1:$6),0),ROW($1:$6))+1,1)*10^ROW($1:$6)/10))-1)))</f>
        <v>1980</v>
      </c>
      <c r="R712" s="5">
        <f>feed!V1438</f>
        <v>0</v>
      </c>
      <c r="S712" t="str">
        <f>feed!S1438</f>
        <v>http://blocgame.com/stats.php?id=63722</v>
      </c>
      <c r="T712" s="5" t="str">
        <f>feed!W1438</f>
        <v>Normal</v>
      </c>
      <c r="U712" s="5" t="str">
        <f>feed!X1438</f>
        <v>2 Hundred Tons per month</v>
      </c>
      <c r="V712" s="5">
        <f>feed!Y1438</f>
        <v>0</v>
      </c>
    </row>
    <row r="713" spans="1:22" hidden="1" x14ac:dyDescent="0.25">
      <c r="A713" t="str">
        <f>feed!A1989</f>
        <v>German Reich</v>
      </c>
      <c r="B713" t="str">
        <f>feed!B1989</f>
        <v>Frederick III</v>
      </c>
      <c r="C713">
        <f>feed!K1989</f>
        <v>0</v>
      </c>
      <c r="D713">
        <f>SUMPRODUCT(MID(0&amp;feed!D1989,LARGE(INDEX(ISNUMBER(--MID(feed!D1989,ROW($1:$6),1))*
ROW($1:$6),0),ROW($1:$6))+1,1)*10^ROW($1:$6)/10)</f>
        <v>7</v>
      </c>
      <c r="E713">
        <f>SUMPRODUCT(MID(0&amp;feed!E1989,LARGE(INDEX(ISNUMBER(--MID(feed!E1989,ROW($1:$6),1))*
ROW($1:$6),0),ROW($1:$6))+1,1)*10^ROW($1:$6)/10)</f>
        <v>0</v>
      </c>
      <c r="F713" t="str">
        <f>feed!F1989</f>
        <v>Finest of the 19th century</v>
      </c>
      <c r="G713">
        <f>SUMPRODUCT(MID(0&amp;feed!G1989,LARGE(INDEX(ISNUMBER(--MID(feed!G1989,ROW($1:$6),1))*
ROW($1:$6),0),ROW($1:$6))+1,1)*10^ROW($1:$6)/10)</f>
        <v>0</v>
      </c>
      <c r="H713">
        <f>ROUNDDOWN(G713/4, 0)</f>
        <v>0</v>
      </c>
      <c r="I713" t="str">
        <f>feed!H1989</f>
        <v>Undisciplined Rabble</v>
      </c>
      <c r="J713">
        <f>SUMPRODUCT(MID(0&amp;feed!I1989,LARGE(INDEX(ISNUMBER(--MID(feed!I1989,ROW($1:$20),1))*
ROW($1:$20),0),ROW($1:$20))+1,1)*10^ROW($1:$20)/10)</f>
        <v>31</v>
      </c>
      <c r="K713">
        <f>SUMPRODUCT(MID(0&amp;feed!L1989,LARGE(INDEX(ISNUMBER(--MID(feed!L1989,ROW($1:$6),1))*
ROW($1:$6),0),ROW($1:$6))+1,1)*10^ROW($1:$6)/10)</f>
        <v>261</v>
      </c>
      <c r="L713">
        <f>SUMPRODUCT(MID(0&amp;feed!T1989,LARGE(INDEX(ISNUMBER(--MID(feed!T1989,ROW($1:$6),1))*
ROW($1:$6),0),ROW($1:$6))+1,1)*10^ROW($1:$6)/10)</f>
        <v>0</v>
      </c>
      <c r="M713" t="str">
        <f>feed!N1989</f>
        <v>Egypt</v>
      </c>
      <c r="N713">
        <f>SUMPRODUCT(MID(0&amp;feed!U1989,LARGE(INDEX(ISNUMBER(--MID(feed!U1989,ROW($1:$6),1))*
ROW($1:$6),0),ROW($1:$6))+1,1)*10^ROW($1:$6)/10)</f>
        <v>0</v>
      </c>
      <c r="O713" t="str">
        <f>feed!O1989</f>
        <v>Untapped</v>
      </c>
      <c r="P713" t="str">
        <f>feed!P1989</f>
        <v>None</v>
      </c>
      <c r="Q713" s="4">
        <f>IFERROR(LEFT(SUMPRODUCT(MID(0&amp;feed!R1989,LARGE(INDEX(ISNUMBER(--MID(feed!R1989,ROW($1:$6),1))*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ROW($1:$6),0),ROW($1:$6))+1,1)*10^ROW($1:$6)/10))-1)*1,TRIM(LEFT(SUMPRODUCT(MID(0&amp;feed!R1989,LARGE(INDEX(ISNUMBER(--MID(feed!R1989,ROW($1:$6),1))*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ROW($1:$6),0),ROW($1:$6))+1,1)*10^ROW($1:$6)/10))-1)))</f>
        <v>1600</v>
      </c>
      <c r="R713" s="5">
        <f>feed!V1989</f>
        <v>0</v>
      </c>
      <c r="S713" t="str">
        <f>feed!S1989</f>
        <v>http://blocgame.com/stats.php?id=49204</v>
      </c>
      <c r="T713" s="5" t="str">
        <f>feed!W1989</f>
        <v>Questionable</v>
      </c>
      <c r="U713" s="5" t="str">
        <f>feed!X1989</f>
        <v>2 Hundred Tons per month</v>
      </c>
      <c r="V713" s="5">
        <f>feed!Y1989</f>
        <v>0</v>
      </c>
    </row>
    <row r="714" spans="1:22" hidden="1" x14ac:dyDescent="0.25">
      <c r="A714" t="str">
        <f>feed!A1071</f>
        <v>Bubbistan</v>
      </c>
      <c r="B714" t="str">
        <f>feed!B1071</f>
        <v>Tiny Bubbles</v>
      </c>
      <c r="C714" t="str">
        <f>feed!K1071</f>
        <v>The High Council</v>
      </c>
      <c r="D714">
        <f>SUMPRODUCT(MID(0&amp;feed!D1071,LARGE(INDEX(ISNUMBER(--MID(feed!D1071,ROW($1:$6),1))*
ROW($1:$6),0),ROW($1:$6))+1,1)*10^ROW($1:$6)/10)</f>
        <v>3</v>
      </c>
      <c r="E714">
        <f>SUMPRODUCT(MID(0&amp;feed!E1071,LARGE(INDEX(ISNUMBER(--MID(feed!E1071,ROW($1:$6),1))*
ROW($1:$6),0),ROW($1:$6))+1,1)*10^ROW($1:$6)/10)</f>
        <v>0</v>
      </c>
      <c r="F714" t="str">
        <f>feed!F1071</f>
        <v>First World War surplus</v>
      </c>
      <c r="G714">
        <f>SUMPRODUCT(MID(0&amp;feed!G1071,LARGE(INDEX(ISNUMBER(--MID(feed!G1071,ROW($1:$6),1))*
ROW($1:$6),0),ROW($1:$6))+1,1)*10^ROW($1:$6)/10)</f>
        <v>0</v>
      </c>
      <c r="H714">
        <f>ROUNDDOWN(G714/4, 0)</f>
        <v>0</v>
      </c>
      <c r="I714" t="str">
        <f>feed!H1071</f>
        <v>Standard</v>
      </c>
      <c r="J714">
        <f>SUMPRODUCT(MID(0&amp;feed!I1071,LARGE(INDEX(ISNUMBER(--MID(feed!I1071,ROW($1:$20),1))*
ROW($1:$20),0),ROW($1:$20))+1,1)*10^ROW($1:$20)/10)</f>
        <v>30</v>
      </c>
      <c r="K714">
        <f>SUMPRODUCT(MID(0&amp;feed!L1071,LARGE(INDEX(ISNUMBER(--MID(feed!L1071,ROW($1:$6),1))*
ROW($1:$6),0),ROW($1:$6))+1,1)*10^ROW($1:$6)/10)</f>
        <v>317</v>
      </c>
      <c r="L714">
        <f>SUMPRODUCT(MID(0&amp;feed!T1071,LARGE(INDEX(ISNUMBER(--MID(feed!T1071,ROW($1:$6),1))*
ROW($1:$6),0),ROW($1:$6))+1,1)*10^ROW($1:$6)/10)</f>
        <v>0</v>
      </c>
      <c r="M714" t="str">
        <f>feed!N1071</f>
        <v>Mesopotamia</v>
      </c>
      <c r="N714">
        <f>SUMPRODUCT(MID(0&amp;feed!U1071,LARGE(INDEX(ISNUMBER(--MID(feed!U1071,ROW($1:$6),1))*
ROW($1:$6),0),ROW($1:$6))+1,1)*10^ROW($1:$6)/10)</f>
        <v>0</v>
      </c>
      <c r="O714" t="str">
        <f>feed!O1071</f>
        <v>Plentiful</v>
      </c>
      <c r="P714" t="str">
        <f>feed!P1071</f>
        <v>None</v>
      </c>
      <c r="Q714" s="4">
        <f>IFERROR(LEFT(SUMPRODUCT(MID(0&amp;feed!R1071,LARGE(INDEX(ISNUMBER(--MID(feed!R1071,ROW($1:$6),1))*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ROW($1:$6),0),ROW($1:$6))+1,1)*10^ROW($1:$6)/10))-1)*1,TRIM(LEFT(SUMPRODUCT(MID(0&amp;feed!R1071,LARGE(INDEX(ISNUMBER(--MID(feed!R1071,ROW($1:$6),1))*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ROW($1:$6),0),ROW($1:$6))+1,1)*10^ROW($1:$6)/10))-1)))</f>
        <v>1921</v>
      </c>
      <c r="R714" s="5">
        <f>feed!V1071</f>
        <v>0</v>
      </c>
      <c r="S714" t="str">
        <f>feed!S1071</f>
        <v>http://blocgame.com/stats.php?id=60301</v>
      </c>
      <c r="T714" s="5" t="str">
        <f>feed!W1071</f>
        <v>Nice</v>
      </c>
      <c r="U714" s="5" t="str">
        <f>feed!X1071</f>
        <v>2 Hundred Tons per month</v>
      </c>
      <c r="V714" s="5">
        <f>feed!Y1071</f>
        <v>0</v>
      </c>
    </row>
    <row r="715" spans="1:22" hidden="1" x14ac:dyDescent="0.25">
      <c r="A715" t="str">
        <f>feed!A644</f>
        <v>The UCOA</v>
      </c>
      <c r="B715" t="str">
        <f>feed!B644</f>
        <v>Stephanobroburg123</v>
      </c>
      <c r="C715">
        <f>feed!K644</f>
        <v>0</v>
      </c>
      <c r="D715">
        <f>SUMPRODUCT(MID(0&amp;feed!D644,LARGE(INDEX(ISNUMBER(--MID(feed!D644,ROW($1:$6),1))*
ROW($1:$6),0),ROW($1:$6))+1,1)*10^ROW($1:$6)/10)</f>
        <v>20</v>
      </c>
      <c r="E715">
        <f>SUMPRODUCT(MID(0&amp;feed!E644,LARGE(INDEX(ISNUMBER(--MID(feed!E644,ROW($1:$6),1))*
ROW($1:$6),0),ROW($1:$6))+1,1)*10^ROW($1:$6)/10)</f>
        <v>0</v>
      </c>
      <c r="F715" t="str">
        <f>feed!F644</f>
        <v>Finest of the 19th century</v>
      </c>
      <c r="G715">
        <f>SUMPRODUCT(MID(0&amp;feed!G644,LARGE(INDEX(ISNUMBER(--MID(feed!G644,ROW($1:$6),1))*
ROW($1:$6),0),ROW($1:$6))+1,1)*10^ROW($1:$6)/10)</f>
        <v>0</v>
      </c>
      <c r="H715">
        <f>ROUNDDOWN(G715/4, 0)</f>
        <v>0</v>
      </c>
      <c r="I715" t="str">
        <f>feed!H644</f>
        <v>Standard</v>
      </c>
      <c r="J715">
        <f>SUMPRODUCT(MID(0&amp;feed!I644,LARGE(INDEX(ISNUMBER(--MID(feed!I644,ROW($1:$20),1))*
ROW($1:$20),0),ROW($1:$20))+1,1)*10^ROW($1:$20)/10)</f>
        <v>30</v>
      </c>
      <c r="K715">
        <f>SUMPRODUCT(MID(0&amp;feed!L644,LARGE(INDEX(ISNUMBER(--MID(feed!L644,ROW($1:$6),1))*
ROW($1:$6),0),ROW($1:$6))+1,1)*10^ROW($1:$6)/10)</f>
        <v>323</v>
      </c>
      <c r="L715">
        <f>SUMPRODUCT(MID(0&amp;feed!T644,LARGE(INDEX(ISNUMBER(--MID(feed!T644,ROW($1:$6),1))*
ROW($1:$6),0),ROW($1:$6))+1,1)*10^ROW($1:$6)/10)</f>
        <v>0</v>
      </c>
      <c r="M715" t="str">
        <f>feed!N644</f>
        <v>Pacific Rim</v>
      </c>
      <c r="N715">
        <f>SUMPRODUCT(MID(0&amp;feed!U644,LARGE(INDEX(ISNUMBER(--MID(feed!U644,ROW($1:$6),1))*
ROW($1:$6),0),ROW($1:$6))+1,1)*10^ROW($1:$6)/10)</f>
        <v>0</v>
      </c>
      <c r="O715" t="str">
        <f>feed!O644</f>
        <v>Untapped</v>
      </c>
      <c r="P715" t="str">
        <f>feed!P644</f>
        <v>None</v>
      </c>
      <c r="Q715" s="4">
        <f>IFERROR(LEFT(SUMPRODUCT(MID(0&amp;feed!R644,LARGE(INDEX(ISNUMBER(--MID(feed!R644,ROW($1:$6),1))*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ROW($1:$6),0),ROW($1:$6))+1,1)*10^ROW($1:$6)/10))-1)*1,TRIM(LEFT(SUMPRODUCT(MID(0&amp;feed!R644,LARGE(INDEX(ISNUMBER(--MID(feed!R644,ROW($1:$6),1))*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ROW($1:$6),0),ROW($1:$6))+1,1)*10^ROW($1:$6)/10))-1)))</f>
        <v>2000</v>
      </c>
      <c r="R715" s="5">
        <f>feed!V644</f>
        <v>0</v>
      </c>
      <c r="S715" t="str">
        <f>feed!S644</f>
        <v>http://blocgame.com/stats.php?id=54240</v>
      </c>
      <c r="T715" s="5" t="str">
        <f>feed!W644</f>
        <v>Nice</v>
      </c>
      <c r="U715" s="5" t="str">
        <f>feed!X644</f>
        <v>2 Hundred Tons per month</v>
      </c>
      <c r="V715" s="5">
        <f>feed!Y644</f>
        <v>0</v>
      </c>
    </row>
    <row r="716" spans="1:22" hidden="1" x14ac:dyDescent="0.25">
      <c r="A716" t="str">
        <f>feed!A1737</f>
        <v>Gallifrey</v>
      </c>
      <c r="B716" t="str">
        <f>feed!B1737</f>
        <v>The Doctor</v>
      </c>
      <c r="C716">
        <f>feed!K1737</f>
        <v>0</v>
      </c>
      <c r="D716">
        <f>SUMPRODUCT(MID(0&amp;feed!D1737,LARGE(INDEX(ISNUMBER(--MID(feed!D1737,ROW($1:$6),1))*
ROW($1:$6),0),ROW($1:$6))+1,1)*10^ROW($1:$6)/10)</f>
        <v>20</v>
      </c>
      <c r="E716">
        <f>SUMPRODUCT(MID(0&amp;feed!E1737,LARGE(INDEX(ISNUMBER(--MID(feed!E1737,ROW($1:$6),1))*
ROW($1:$6),0),ROW($1:$6))+1,1)*10^ROW($1:$6)/10)</f>
        <v>0</v>
      </c>
      <c r="F716" t="str">
        <f>feed!F1737</f>
        <v>Finest of the 19th century</v>
      </c>
      <c r="G716">
        <f>SUMPRODUCT(MID(0&amp;feed!G1737,LARGE(INDEX(ISNUMBER(--MID(feed!G1737,ROW($1:$6),1))*
ROW($1:$6),0),ROW($1:$6))+1,1)*10^ROW($1:$6)/10)</f>
        <v>0</v>
      </c>
      <c r="H716">
        <f>ROUNDDOWN(G716/4, 0)</f>
        <v>0</v>
      </c>
      <c r="I716" t="str">
        <f>feed!H1737</f>
        <v>Standard</v>
      </c>
      <c r="J716">
        <f>SUMPRODUCT(MID(0&amp;feed!I1737,LARGE(INDEX(ISNUMBER(--MID(feed!I1737,ROW($1:$20),1))*
ROW($1:$20),0),ROW($1:$20))+1,1)*10^ROW($1:$20)/10)</f>
        <v>30</v>
      </c>
      <c r="K716">
        <f>SUMPRODUCT(MID(0&amp;feed!L1737,LARGE(INDEX(ISNUMBER(--MID(feed!L1737,ROW($1:$6),1))*
ROW($1:$6),0),ROW($1:$6))+1,1)*10^ROW($1:$6)/10)</f>
        <v>296</v>
      </c>
      <c r="L716">
        <f>SUMPRODUCT(MID(0&amp;feed!T1737,LARGE(INDEX(ISNUMBER(--MID(feed!T1737,ROW($1:$6),1))*
ROW($1:$6),0),ROW($1:$6))+1,1)*10^ROW($1:$6)/10)</f>
        <v>0</v>
      </c>
      <c r="M716" t="str">
        <f>feed!N1737</f>
        <v>Southern Cone</v>
      </c>
      <c r="N716">
        <f>SUMPRODUCT(MID(0&amp;feed!U1737,LARGE(INDEX(ISNUMBER(--MID(feed!U1737,ROW($1:$6),1))*
ROW($1:$6),0),ROW($1:$6))+1,1)*10^ROW($1:$6)/10)</f>
        <v>0</v>
      </c>
      <c r="O716" t="str">
        <f>feed!O1737</f>
        <v>Untapped</v>
      </c>
      <c r="P716" t="str">
        <f>feed!P1737</f>
        <v>None</v>
      </c>
      <c r="Q716" s="4">
        <f>IFERROR(LEFT(SUMPRODUCT(MID(0&amp;feed!R1737,LARGE(INDEX(ISNUMBER(--MID(feed!R1737,ROW($1:$6),1))*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ROW($1:$6),0),ROW($1:$6))+1,1)*10^ROW($1:$6)/10))-1)*1,TRIM(LEFT(SUMPRODUCT(MID(0&amp;feed!R1737,LARGE(INDEX(ISNUMBER(--MID(feed!R1737,ROW($1:$6),1))*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ROW($1:$6),0),ROW($1:$6))+1,1)*10^ROW($1:$6)/10))-1)))</f>
        <v>2000</v>
      </c>
      <c r="R716" s="5">
        <f>feed!V1737</f>
        <v>0</v>
      </c>
      <c r="S716" t="str">
        <f>feed!S1737</f>
        <v>http://blocgame.com/stats.php?id=40351</v>
      </c>
      <c r="T716" s="5" t="str">
        <f>feed!W1737</f>
        <v>Normal</v>
      </c>
      <c r="U716" s="5" t="str">
        <f>feed!X1737</f>
        <v>2 Hundred Tons per month</v>
      </c>
      <c r="V716" s="5">
        <f>feed!Y1737</f>
        <v>0</v>
      </c>
    </row>
    <row r="717" spans="1:22" hidden="1" x14ac:dyDescent="0.25">
      <c r="A717" t="str">
        <f>feed!A1751</f>
        <v>Al-Menir</v>
      </c>
      <c r="B717" t="str">
        <f>feed!B1751</f>
        <v>Masar al-Eliman</v>
      </c>
      <c r="C717">
        <f>feed!K1751</f>
        <v>0</v>
      </c>
      <c r="D717">
        <f>SUMPRODUCT(MID(0&amp;feed!D1751,LARGE(INDEX(ISNUMBER(--MID(feed!D1751,ROW($1:$6),1))*
ROW($1:$6),0),ROW($1:$6))+1,1)*10^ROW($1:$6)/10)</f>
        <v>25</v>
      </c>
      <c r="E717">
        <f>SUMPRODUCT(MID(0&amp;feed!E1751,LARGE(INDEX(ISNUMBER(--MID(feed!E1751,ROW($1:$6),1))*
ROW($1:$6),0),ROW($1:$6))+1,1)*10^ROW($1:$6)/10)</f>
        <v>0</v>
      </c>
      <c r="F717" t="str">
        <f>feed!F1751</f>
        <v>First World War surplus</v>
      </c>
      <c r="G717">
        <f>SUMPRODUCT(MID(0&amp;feed!G1751,LARGE(INDEX(ISNUMBER(--MID(feed!G1751,ROW($1:$6),1))*
ROW($1:$6),0),ROW($1:$6))+1,1)*10^ROW($1:$6)/10)</f>
        <v>0</v>
      </c>
      <c r="H717">
        <f>ROUNDDOWN(G717/4, 0)</f>
        <v>0</v>
      </c>
      <c r="I717" t="str">
        <f>feed!H1751</f>
        <v>Elite</v>
      </c>
      <c r="J717">
        <f>SUMPRODUCT(MID(0&amp;feed!I1751,LARGE(INDEX(ISNUMBER(--MID(feed!I1751,ROW($1:$20),1))*
ROW($1:$20),0),ROW($1:$20))+1,1)*10^ROW($1:$20)/10)</f>
        <v>30</v>
      </c>
      <c r="K717">
        <f>SUMPRODUCT(MID(0&amp;feed!L1751,LARGE(INDEX(ISNUMBER(--MID(feed!L1751,ROW($1:$6),1))*
ROW($1:$6),0),ROW($1:$6))+1,1)*10^ROW($1:$6)/10)</f>
        <v>295</v>
      </c>
      <c r="L717">
        <f>SUMPRODUCT(MID(0&amp;feed!T1751,LARGE(INDEX(ISNUMBER(--MID(feed!T1751,ROW($1:$6),1))*
ROW($1:$6),0),ROW($1:$6))+1,1)*10^ROW($1:$6)/10)</f>
        <v>0</v>
      </c>
      <c r="M717" t="str">
        <f>feed!N1751</f>
        <v>Arabia</v>
      </c>
      <c r="N717">
        <f>SUMPRODUCT(MID(0&amp;feed!U1751,LARGE(INDEX(ISNUMBER(--MID(feed!U1751,ROW($1:$6),1))*
ROW($1:$6),0),ROW($1:$6))+1,1)*10^ROW($1:$6)/10)</f>
        <v>0</v>
      </c>
      <c r="O717" t="str">
        <f>feed!O1751</f>
        <v>Untapped</v>
      </c>
      <c r="P717" t="str">
        <f>feed!P1751</f>
        <v>None</v>
      </c>
      <c r="Q717" s="4">
        <f>IFERROR(LEFT(SUMPRODUCT(MID(0&amp;feed!R1751,LARGE(INDEX(ISNUMBER(--MID(feed!R1751,ROW($1:$6),1))*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ROW($1:$6),0),ROW($1:$6))+1,1)*10^ROW($1:$6)/10))-1)*1,TRIM(LEFT(SUMPRODUCT(MID(0&amp;feed!R1751,LARGE(INDEX(ISNUMBER(--MID(feed!R1751,ROW($1:$6),1))*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ROW($1:$6),0),ROW($1:$6))+1,1)*10^ROW($1:$6)/10))-1)))</f>
        <v>2000</v>
      </c>
      <c r="R717" s="5">
        <f>feed!V1751</f>
        <v>0</v>
      </c>
      <c r="S717" t="str">
        <f>feed!S1751</f>
        <v>http://blocgame.com/stats.php?id=60986</v>
      </c>
      <c r="T717" s="5" t="str">
        <f>feed!W1751</f>
        <v>Normal</v>
      </c>
      <c r="U717" s="5" t="str">
        <f>feed!X1751</f>
        <v>2 Hundred Tons per month</v>
      </c>
      <c r="V717" s="5">
        <f>feed!Y1751</f>
        <v>0</v>
      </c>
    </row>
    <row r="718" spans="1:22" hidden="1" x14ac:dyDescent="0.25">
      <c r="A718" t="str">
        <f>feed!A578</f>
        <v>Abstractistan</v>
      </c>
      <c r="B718" t="str">
        <f>feed!B578</f>
        <v>Abstract</v>
      </c>
      <c r="C718" t="str">
        <f>feed!K578</f>
        <v>SPQR</v>
      </c>
      <c r="D718">
        <f>SUMPRODUCT(MID(0&amp;feed!D578,LARGE(INDEX(ISNUMBER(--MID(feed!D578,ROW($1:$6),1))*
ROW($1:$6),0),ROW($1:$6))+1,1)*10^ROW($1:$6)/10)</f>
        <v>25</v>
      </c>
      <c r="E718">
        <f>SUMPRODUCT(MID(0&amp;feed!E578,LARGE(INDEX(ISNUMBER(--MID(feed!E578,ROW($1:$6),1))*
ROW($1:$6),0),ROW($1:$6))+1,1)*10^ROW($1:$6)/10)</f>
        <v>0</v>
      </c>
      <c r="F718" t="str">
        <f>feed!F578</f>
        <v>First World War surplus</v>
      </c>
      <c r="G718">
        <f>SUMPRODUCT(MID(0&amp;feed!G578,LARGE(INDEX(ISNUMBER(--MID(feed!G578,ROW($1:$6),1))*
ROW($1:$6),0),ROW($1:$6))+1,1)*10^ROW($1:$6)/10)</f>
        <v>0</v>
      </c>
      <c r="H718">
        <f>ROUNDDOWN(G718/4, 0)</f>
        <v>0</v>
      </c>
      <c r="I718" t="str">
        <f>feed!H578</f>
        <v>Elite</v>
      </c>
      <c r="J718">
        <f>SUMPRODUCT(MID(0&amp;feed!I578,LARGE(INDEX(ISNUMBER(--MID(feed!I578,ROW($1:$20),1))*
ROW($1:$20),0),ROW($1:$20))+1,1)*10^ROW($1:$20)/10)</f>
        <v>29</v>
      </c>
      <c r="K718">
        <f>SUMPRODUCT(MID(0&amp;feed!L578,LARGE(INDEX(ISNUMBER(--MID(feed!L578,ROW($1:$6),1))*
ROW($1:$6),0),ROW($1:$6))+1,1)*10^ROW($1:$6)/10)</f>
        <v>325</v>
      </c>
      <c r="L718">
        <f>SUMPRODUCT(MID(0&amp;feed!T578,LARGE(INDEX(ISNUMBER(--MID(feed!T578,ROW($1:$6),1))*
ROW($1:$6),0),ROW($1:$6))+1,1)*10^ROW($1:$6)/10)</f>
        <v>0</v>
      </c>
      <c r="M718" t="str">
        <f>feed!N578</f>
        <v>Egypt</v>
      </c>
      <c r="N718">
        <f>SUMPRODUCT(MID(0&amp;feed!U578,LARGE(INDEX(ISNUMBER(--MID(feed!U578,ROW($1:$6),1))*
ROW($1:$6),0),ROW($1:$6))+1,1)*10^ROW($1:$6)/10)</f>
        <v>0</v>
      </c>
      <c r="O718" t="str">
        <f>feed!O578</f>
        <v>Untapped</v>
      </c>
      <c r="P718" t="str">
        <f>feed!P578</f>
        <v>Meagre</v>
      </c>
      <c r="Q718" s="4">
        <f>IFERROR(LEFT(SUMPRODUCT(MID(0&amp;feed!R578,LARGE(INDEX(ISNUMBER(--MID(feed!R578,ROW($1:$6),1))*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ROW($1:$6),0),ROW($1:$6))+1,1)*10^ROW($1:$6)/10))-1)*1,TRIM(LEFT(SUMPRODUCT(MID(0&amp;feed!R578,LARGE(INDEX(ISNUMBER(--MID(feed!R578,ROW($1:$6),1))*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ROW($1:$6),0),ROW($1:$6))+1,1)*10^ROW($1:$6)/10))-1)))</f>
        <v>2000</v>
      </c>
      <c r="R718" s="5">
        <f>feed!V578</f>
        <v>0</v>
      </c>
      <c r="S718" t="str">
        <f>feed!S578</f>
        <v>http://blocgame.com/stats.php?id=63426</v>
      </c>
      <c r="T718" s="5" t="str">
        <f>feed!W578</f>
        <v>Good</v>
      </c>
      <c r="U718" s="5" t="str">
        <f>feed!X578</f>
        <v>2 Hundred Tons per month</v>
      </c>
      <c r="V718" s="5">
        <f>feed!Y578</f>
        <v>0</v>
      </c>
    </row>
    <row r="719" spans="1:22" hidden="1" x14ac:dyDescent="0.25">
      <c r="A719" t="str">
        <f>feed!A1525</f>
        <v>Goatistan</v>
      </c>
      <c r="B719" t="str">
        <f>feed!B1525</f>
        <v>limpinggoat</v>
      </c>
      <c r="C719" t="str">
        <f>feed!K1525</f>
        <v>FLAP</v>
      </c>
      <c r="D719">
        <f>SUMPRODUCT(MID(0&amp;feed!D1525,LARGE(INDEX(ISNUMBER(--MID(feed!D1525,ROW($1:$6),1))*
ROW($1:$6),0),ROW($1:$6))+1,1)*10^ROW($1:$6)/10)</f>
        <v>28</v>
      </c>
      <c r="E719">
        <f>SUMPRODUCT(MID(0&amp;feed!E1525,LARGE(INDEX(ISNUMBER(--MID(feed!E1525,ROW($1:$6),1))*
ROW($1:$6),0),ROW($1:$6))+1,1)*10^ROW($1:$6)/10)</f>
        <v>0</v>
      </c>
      <c r="F719" t="str">
        <f>feed!F1525</f>
        <v>Finest of the 19th century</v>
      </c>
      <c r="G719">
        <f>SUMPRODUCT(MID(0&amp;feed!G1525,LARGE(INDEX(ISNUMBER(--MID(feed!G1525,ROW($1:$6),1))*
ROW($1:$6),0),ROW($1:$6))+1,1)*10^ROW($1:$6)/10)</f>
        <v>0</v>
      </c>
      <c r="H719">
        <f>ROUNDDOWN(G719/4, 0)</f>
        <v>0</v>
      </c>
      <c r="I719" t="str">
        <f>feed!H1525</f>
        <v>Good</v>
      </c>
      <c r="J719">
        <f>SUMPRODUCT(MID(0&amp;feed!I1525,LARGE(INDEX(ISNUMBER(--MID(feed!I1525,ROW($1:$20),1))*
ROW($1:$20),0),ROW($1:$20))+1,1)*10^ROW($1:$20)/10)</f>
        <v>29</v>
      </c>
      <c r="K719">
        <f>SUMPRODUCT(MID(0&amp;feed!L1525,LARGE(INDEX(ISNUMBER(--MID(feed!L1525,ROW($1:$6),1))*
ROW($1:$6),0),ROW($1:$6))+1,1)*10^ROW($1:$6)/10)</f>
        <v>306</v>
      </c>
      <c r="L719">
        <f>SUMPRODUCT(MID(0&amp;feed!T1525,LARGE(INDEX(ISNUMBER(--MID(feed!T1525,ROW($1:$6),1))*
ROW($1:$6),0),ROW($1:$6))+1,1)*10^ROW($1:$6)/10)</f>
        <v>0</v>
      </c>
      <c r="M719" t="str">
        <f>feed!N1525</f>
        <v>Caribbean</v>
      </c>
      <c r="N719">
        <f>SUMPRODUCT(MID(0&amp;feed!U1525,LARGE(INDEX(ISNUMBER(--MID(feed!U1525,ROW($1:$6),1))*
ROW($1:$6),0),ROW($1:$6))+1,1)*10^ROW($1:$6)/10)</f>
        <v>0</v>
      </c>
      <c r="O719" t="str">
        <f>feed!O1525</f>
        <v>Untapped</v>
      </c>
      <c r="P719" t="str">
        <f>feed!P1525</f>
        <v>None</v>
      </c>
      <c r="Q719" s="4">
        <f>IFERROR(LEFT(SUMPRODUCT(MID(0&amp;feed!R1525,LARGE(INDEX(ISNUMBER(--MID(feed!R1525,ROW($1:$6),1))*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ROW($1:$6),0),ROW($1:$6))+1,1)*10^ROW($1:$6)/10))-1)*1,TRIM(LEFT(SUMPRODUCT(MID(0&amp;feed!R1525,LARGE(INDEX(ISNUMBER(--MID(feed!R1525,ROW($1:$6),1))*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ROW($1:$6),0),ROW($1:$6))+1,1)*10^ROW($1:$6)/10))-1)))</f>
        <v>2000</v>
      </c>
      <c r="R719" s="5">
        <f>feed!V1525</f>
        <v>0</v>
      </c>
      <c r="S719" t="str">
        <f>feed!S1525</f>
        <v>http://blocgame.com/stats.php?id=41688</v>
      </c>
      <c r="T719" s="5" t="str">
        <f>feed!W1525</f>
        <v>Nice</v>
      </c>
      <c r="U719" s="5" t="str">
        <f>feed!X1525</f>
        <v>2 Hundred Tons per month</v>
      </c>
      <c r="V719" s="5">
        <f>feed!Y1525</f>
        <v>0</v>
      </c>
    </row>
    <row r="720" spans="1:22" hidden="1" x14ac:dyDescent="0.25">
      <c r="A720" t="str">
        <f>feed!A1066</f>
        <v>Tuchankaa</v>
      </c>
      <c r="B720" t="str">
        <f>feed!B1066</f>
        <v>Toquisador</v>
      </c>
      <c r="C720">
        <f>feed!K1066</f>
        <v>0</v>
      </c>
      <c r="D720">
        <f>SUMPRODUCT(MID(0&amp;feed!D1066,LARGE(INDEX(ISNUMBER(--MID(feed!D1066,ROW($1:$6),1))*
ROW($1:$6),0),ROW($1:$6))+1,1)*10^ROW($1:$6)/10)</f>
        <v>26</v>
      </c>
      <c r="E720">
        <f>SUMPRODUCT(MID(0&amp;feed!E1066,LARGE(INDEX(ISNUMBER(--MID(feed!E1066,ROW($1:$6),1))*
ROW($1:$6),0),ROW($1:$6))+1,1)*10^ROW($1:$6)/10)</f>
        <v>0</v>
      </c>
      <c r="F720" t="str">
        <f>feed!F1066</f>
        <v>Finest of the 19th century</v>
      </c>
      <c r="G720">
        <f>SUMPRODUCT(MID(0&amp;feed!G1066,LARGE(INDEX(ISNUMBER(--MID(feed!G1066,ROW($1:$6),1))*
ROW($1:$6),0),ROW($1:$6))+1,1)*10^ROW($1:$6)/10)</f>
        <v>0</v>
      </c>
      <c r="H720">
        <f>ROUNDDOWN(G720/4, 0)</f>
        <v>0</v>
      </c>
      <c r="I720" t="str">
        <f>feed!H1066</f>
        <v>Undisciplined Rabble</v>
      </c>
      <c r="J720">
        <f>SUMPRODUCT(MID(0&amp;feed!I1066,LARGE(INDEX(ISNUMBER(--MID(feed!I1066,ROW($1:$20),1))*
ROW($1:$20),0),ROW($1:$20))+1,1)*10^ROW($1:$20)/10)</f>
        <v>29</v>
      </c>
      <c r="K720">
        <f>SUMPRODUCT(MID(0&amp;feed!L1066,LARGE(INDEX(ISNUMBER(--MID(feed!L1066,ROW($1:$6),1))*
ROW($1:$6),0),ROW($1:$6))+1,1)*10^ROW($1:$6)/10)</f>
        <v>317</v>
      </c>
      <c r="L720">
        <f>SUMPRODUCT(MID(0&amp;feed!T1066,LARGE(INDEX(ISNUMBER(--MID(feed!T1066,ROW($1:$6),1))*
ROW($1:$6),0),ROW($1:$6))+1,1)*10^ROW($1:$6)/10)</f>
        <v>0</v>
      </c>
      <c r="M720" t="str">
        <f>feed!N1066</f>
        <v>China</v>
      </c>
      <c r="N720">
        <f>SUMPRODUCT(MID(0&amp;feed!U1066,LARGE(INDEX(ISNUMBER(--MID(feed!U1066,ROW($1:$6),1))*
ROW($1:$6),0),ROW($1:$6))+1,1)*10^ROW($1:$6)/10)</f>
        <v>0</v>
      </c>
      <c r="O720" t="str">
        <f>feed!O1066</f>
        <v>Untapped</v>
      </c>
      <c r="P720" t="str">
        <f>feed!P1066</f>
        <v>None</v>
      </c>
      <c r="Q720" s="4">
        <f>IFERROR(LEFT(SUMPRODUCT(MID(0&amp;feed!R1066,LARGE(INDEX(ISNUMBER(--MID(feed!R1066,ROW($1:$6),1))*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ROW($1:$6),0),ROW($1:$6))+1,1)*10^ROW($1:$6)/10))-1)*1,TRIM(LEFT(SUMPRODUCT(MID(0&amp;feed!R1066,LARGE(INDEX(ISNUMBER(--MID(feed!R1066,ROW($1:$6),1))*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ROW($1:$6),0),ROW($1:$6))+1,1)*10^ROW($1:$6)/10))-1)))</f>
        <v>2000</v>
      </c>
      <c r="R720" s="5">
        <f>feed!V1066</f>
        <v>0</v>
      </c>
      <c r="S720" t="str">
        <f>feed!S1066</f>
        <v>http://blocgame.com/stats.php?id=47573</v>
      </c>
      <c r="T720" s="5" t="str">
        <f>feed!W1066</f>
        <v>Nice</v>
      </c>
      <c r="U720" s="5" t="str">
        <f>feed!X1066</f>
        <v>2 Hundred Tons per month</v>
      </c>
      <c r="V720" s="5">
        <f>feed!Y1066</f>
        <v>0</v>
      </c>
    </row>
    <row r="721" spans="1:22" hidden="1" x14ac:dyDescent="0.25">
      <c r="A721" t="str">
        <f>feed!A1454</f>
        <v>Egoria</v>
      </c>
      <c r="B721" t="str">
        <f>feed!B1454</f>
        <v>Evil_sethoss</v>
      </c>
      <c r="C721">
        <f>feed!K1454</f>
        <v>0</v>
      </c>
      <c r="D721">
        <f>SUMPRODUCT(MID(0&amp;feed!D1454,LARGE(INDEX(ISNUMBER(--MID(feed!D1454,ROW($1:$6),1))*
ROW($1:$6),0),ROW($1:$6))+1,1)*10^ROW($1:$6)/10)</f>
        <v>18</v>
      </c>
      <c r="E721">
        <f>SUMPRODUCT(MID(0&amp;feed!E1454,LARGE(INDEX(ISNUMBER(--MID(feed!E1454,ROW($1:$6),1))*
ROW($1:$6),0),ROW($1:$6))+1,1)*10^ROW($1:$6)/10)</f>
        <v>0</v>
      </c>
      <c r="F721" t="str">
        <f>feed!F1454</f>
        <v>Finest of the 19th century</v>
      </c>
      <c r="G721">
        <f>SUMPRODUCT(MID(0&amp;feed!G1454,LARGE(INDEX(ISNUMBER(--MID(feed!G1454,ROW($1:$6),1))*
ROW($1:$6),0),ROW($1:$6))+1,1)*10^ROW($1:$6)/10)</f>
        <v>0</v>
      </c>
      <c r="H721">
        <f>ROUNDDOWN(G721/4, 0)</f>
        <v>0</v>
      </c>
      <c r="I721" t="str">
        <f>feed!H1454</f>
        <v>Standard</v>
      </c>
      <c r="J721">
        <f>SUMPRODUCT(MID(0&amp;feed!I1454,LARGE(INDEX(ISNUMBER(--MID(feed!I1454,ROW($1:$20),1))*
ROW($1:$20),0),ROW($1:$20))+1,1)*10^ROW($1:$20)/10)</f>
        <v>29</v>
      </c>
      <c r="K721">
        <f>SUMPRODUCT(MID(0&amp;feed!L1454,LARGE(INDEX(ISNUMBER(--MID(feed!L1454,ROW($1:$6),1))*
ROW($1:$6),0),ROW($1:$6))+1,1)*10^ROW($1:$6)/10)</f>
        <v>309</v>
      </c>
      <c r="L721">
        <f>SUMPRODUCT(MID(0&amp;feed!T1454,LARGE(INDEX(ISNUMBER(--MID(feed!T1454,ROW($1:$6),1))*
ROW($1:$6),0),ROW($1:$6))+1,1)*10^ROW($1:$6)/10)</f>
        <v>0</v>
      </c>
      <c r="M721" t="str">
        <f>feed!N1454</f>
        <v>Mesoamerica</v>
      </c>
      <c r="N721">
        <f>SUMPRODUCT(MID(0&amp;feed!U1454,LARGE(INDEX(ISNUMBER(--MID(feed!U1454,ROW($1:$6),1))*
ROW($1:$6),0),ROW($1:$6))+1,1)*10^ROW($1:$6)/10)</f>
        <v>0</v>
      </c>
      <c r="O721" t="str">
        <f>feed!O1454</f>
        <v>Untapped</v>
      </c>
      <c r="P721" t="str">
        <f>feed!P1454</f>
        <v>None</v>
      </c>
      <c r="Q721" s="4">
        <f>IFERROR(LEFT(SUMPRODUCT(MID(0&amp;feed!R1454,LARGE(INDEX(ISNUMBER(--MID(feed!R1454,ROW($1:$6),1))*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ROW($1:$6),0),ROW($1:$6))+1,1)*10^ROW($1:$6)/10))-1)*1,TRIM(LEFT(SUMPRODUCT(MID(0&amp;feed!R1454,LARGE(INDEX(ISNUMBER(--MID(feed!R1454,ROW($1:$6),1))*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ROW($1:$6),0),ROW($1:$6))+1,1)*10^ROW($1:$6)/10))-1)))</f>
        <v>1980</v>
      </c>
      <c r="R721" s="5">
        <f>feed!V1454</f>
        <v>0</v>
      </c>
      <c r="S721" t="str">
        <f>feed!S1454</f>
        <v>http://blocgame.com/stats.php?id=54726</v>
      </c>
      <c r="T721" s="5" t="str">
        <f>feed!W1454</f>
        <v>Normal</v>
      </c>
      <c r="U721" s="5" t="str">
        <f>feed!X1454</f>
        <v>2 Hundred Tons per month</v>
      </c>
      <c r="V721" s="5">
        <f>feed!Y1454</f>
        <v>0</v>
      </c>
    </row>
    <row r="722" spans="1:22" hidden="1" x14ac:dyDescent="0.25">
      <c r="A722" t="str">
        <f>feed!A1642</f>
        <v>Handley</v>
      </c>
      <c r="B722" t="str">
        <f>feed!B1642</f>
        <v>Shenango</v>
      </c>
      <c r="C722">
        <f>feed!K1642</f>
        <v>0</v>
      </c>
      <c r="D722">
        <f>SUMPRODUCT(MID(0&amp;feed!D1642,LARGE(INDEX(ISNUMBER(--MID(feed!D1642,ROW($1:$6),1))*
ROW($1:$6),0),ROW($1:$6))+1,1)*10^ROW($1:$6)/10)</f>
        <v>5</v>
      </c>
      <c r="E722">
        <f>SUMPRODUCT(MID(0&amp;feed!E1642,LARGE(INDEX(ISNUMBER(--MID(feed!E1642,ROW($1:$6),1))*
ROW($1:$6),0),ROW($1:$6))+1,1)*10^ROW($1:$6)/10)</f>
        <v>0</v>
      </c>
      <c r="F722" t="str">
        <f>feed!F1642</f>
        <v>Finest of the 19th century</v>
      </c>
      <c r="G722">
        <f>SUMPRODUCT(MID(0&amp;feed!G1642,LARGE(INDEX(ISNUMBER(--MID(feed!G1642,ROW($1:$6),1))*
ROW($1:$6),0),ROW($1:$6))+1,1)*10^ROW($1:$6)/10)</f>
        <v>0</v>
      </c>
      <c r="H722">
        <f>ROUNDDOWN(G722/4, 0)</f>
        <v>0</v>
      </c>
      <c r="I722" t="str">
        <f>feed!H1642</f>
        <v>Standard</v>
      </c>
      <c r="J722">
        <f>SUMPRODUCT(MID(0&amp;feed!I1642,LARGE(INDEX(ISNUMBER(--MID(feed!I1642,ROW($1:$20),1))*
ROW($1:$20),0),ROW($1:$20))+1,1)*10^ROW($1:$20)/10)</f>
        <v>29</v>
      </c>
      <c r="K722">
        <f>SUMPRODUCT(MID(0&amp;feed!L1642,LARGE(INDEX(ISNUMBER(--MID(feed!L1642,ROW($1:$6),1))*
ROW($1:$6),0),ROW($1:$6))+1,1)*10^ROW($1:$6)/10)</f>
        <v>302</v>
      </c>
      <c r="L722">
        <f>SUMPRODUCT(MID(0&amp;feed!T1642,LARGE(INDEX(ISNUMBER(--MID(feed!T1642,ROW($1:$6),1))*
ROW($1:$6),0),ROW($1:$6))+1,1)*10^ROW($1:$6)/10)</f>
        <v>0</v>
      </c>
      <c r="M722" t="str">
        <f>feed!N1642</f>
        <v>Mesopotamia</v>
      </c>
      <c r="N722">
        <f>SUMPRODUCT(MID(0&amp;feed!U1642,LARGE(INDEX(ISNUMBER(--MID(feed!U1642,ROW($1:$6),1))*
ROW($1:$6),0),ROW($1:$6))+1,1)*10^ROW($1:$6)/10)</f>
        <v>0</v>
      </c>
      <c r="O722" t="str">
        <f>feed!O1642</f>
        <v>Untapped</v>
      </c>
      <c r="P722" t="str">
        <f>feed!P1642</f>
        <v>None</v>
      </c>
      <c r="Q722" s="4">
        <f>IFERROR(LEFT(SUMPRODUCT(MID(0&amp;feed!R1642,LARGE(INDEX(ISNUMBER(--MID(feed!R1642,ROW($1:$6),1))*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ROW($1:$6),0),ROW($1:$6))+1,1)*10^ROW($1:$6)/10))-1)*1,TRIM(LEFT(SUMPRODUCT(MID(0&amp;feed!R1642,LARGE(INDEX(ISNUMBER(--MID(feed!R1642,ROW($1:$6),1))*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ROW($1:$6),0),ROW($1:$6))+1,1)*10^ROW($1:$6)/10))-1)))</f>
        <v>1960</v>
      </c>
      <c r="R722" s="5">
        <f>feed!V1642</f>
        <v>0</v>
      </c>
      <c r="S722" t="str">
        <f>feed!S1642</f>
        <v>http://blocgame.com/stats.php?id=51646</v>
      </c>
      <c r="T722" s="5" t="str">
        <f>feed!W1642</f>
        <v>Normal</v>
      </c>
      <c r="U722" s="5" t="str">
        <f>feed!X1642</f>
        <v>2 Hundred Tons per month</v>
      </c>
      <c r="V722" s="5">
        <f>feed!Y1642</f>
        <v>0</v>
      </c>
    </row>
    <row r="723" spans="1:22" hidden="1" x14ac:dyDescent="0.25">
      <c r="A723" t="str">
        <f>feed!A1620</f>
        <v>Aminia</v>
      </c>
      <c r="B723" t="str">
        <f>feed!B1620</f>
        <v>WashNats</v>
      </c>
      <c r="C723">
        <f>feed!K1620</f>
        <v>0</v>
      </c>
      <c r="D723">
        <f>SUMPRODUCT(MID(0&amp;feed!D1620,LARGE(INDEX(ISNUMBER(--MID(feed!D1620,ROW($1:$6),1))*
ROW($1:$6),0),ROW($1:$6))+1,1)*10^ROW($1:$6)/10)</f>
        <v>7</v>
      </c>
      <c r="E723">
        <f>SUMPRODUCT(MID(0&amp;feed!E1620,LARGE(INDEX(ISNUMBER(--MID(feed!E1620,ROW($1:$6),1))*
ROW($1:$6),0),ROW($1:$6))+1,1)*10^ROW($1:$6)/10)</f>
        <v>0</v>
      </c>
      <c r="F723" t="str">
        <f>feed!F1620</f>
        <v>First World War surplus</v>
      </c>
      <c r="G723">
        <f>SUMPRODUCT(MID(0&amp;feed!G1620,LARGE(INDEX(ISNUMBER(--MID(feed!G1620,ROW($1:$6),1))*
ROW($1:$6),0),ROW($1:$6))+1,1)*10^ROW($1:$6)/10)</f>
        <v>0</v>
      </c>
      <c r="H723">
        <f>ROUNDDOWN(G723/4, 0)</f>
        <v>0</v>
      </c>
      <c r="I723" t="str">
        <f>feed!H1620</f>
        <v>Elite</v>
      </c>
      <c r="J723">
        <f>SUMPRODUCT(MID(0&amp;feed!I1620,LARGE(INDEX(ISNUMBER(--MID(feed!I1620,ROW($1:$20),1))*
ROW($1:$20),0),ROW($1:$20))+1,1)*10^ROW($1:$20)/10)</f>
        <v>29</v>
      </c>
      <c r="K723">
        <f>SUMPRODUCT(MID(0&amp;feed!L1620,LARGE(INDEX(ISNUMBER(--MID(feed!L1620,ROW($1:$6),1))*
ROW($1:$6),0),ROW($1:$6))+1,1)*10^ROW($1:$6)/10)</f>
        <v>318</v>
      </c>
      <c r="L723">
        <f>SUMPRODUCT(MID(0&amp;feed!T1620,LARGE(INDEX(ISNUMBER(--MID(feed!T1620,ROW($1:$6),1))*
ROW($1:$6),0),ROW($1:$6))+1,1)*10^ROW($1:$6)/10)</f>
        <v>0</v>
      </c>
      <c r="M723" t="str">
        <f>feed!N1620</f>
        <v>Caribbean</v>
      </c>
      <c r="N723">
        <f>SUMPRODUCT(MID(0&amp;feed!U1620,LARGE(INDEX(ISNUMBER(--MID(feed!U1620,ROW($1:$6),1))*
ROW($1:$6),0),ROW($1:$6))+1,1)*10^ROW($1:$6)/10)</f>
        <v>0</v>
      </c>
      <c r="O723" t="str">
        <f>feed!O1620</f>
        <v>Untapped</v>
      </c>
      <c r="P723" t="str">
        <f>feed!P1620</f>
        <v>None</v>
      </c>
      <c r="Q723" s="4">
        <f>IFERROR(LEFT(SUMPRODUCT(MID(0&amp;feed!R1620,LARGE(INDEX(ISNUMBER(--MID(feed!R1620,ROW($1:$6),1))*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ROW($1:$6),0),ROW($1:$6))+1,1)*10^ROW($1:$6)/10))-1)*1,TRIM(LEFT(SUMPRODUCT(MID(0&amp;feed!R1620,LARGE(INDEX(ISNUMBER(--MID(feed!R1620,ROW($1:$6),1))*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ROW($1:$6),0),ROW($1:$6))+1,1)*10^ROW($1:$6)/10))-1)))</f>
        <v>1617</v>
      </c>
      <c r="R723" s="5">
        <f>feed!V1620</f>
        <v>0</v>
      </c>
      <c r="S723" t="str">
        <f>feed!S1620</f>
        <v>http://blocgame.com/stats.php?id=59913</v>
      </c>
      <c r="T723" s="5" t="str">
        <f>feed!W1620</f>
        <v>Angelic</v>
      </c>
      <c r="U723" s="5" t="str">
        <f>feed!X1620</f>
        <v>2 Hundred Tons per month</v>
      </c>
      <c r="V723" s="5">
        <f>feed!Y1620</f>
        <v>0</v>
      </c>
    </row>
    <row r="724" spans="1:22" hidden="1" x14ac:dyDescent="0.25">
      <c r="A724" t="str">
        <f>feed!A1439</f>
        <v>Djengling</v>
      </c>
      <c r="B724" t="str">
        <f>feed!B1439</f>
        <v>DjangoLeBurr</v>
      </c>
      <c r="C724" t="str">
        <f>feed!K1439</f>
        <v>Followers of Guadian</v>
      </c>
      <c r="D724">
        <f>SUMPRODUCT(MID(0&amp;feed!D1439,LARGE(INDEX(ISNUMBER(--MID(feed!D1439,ROW($1:$6),1))*
ROW($1:$6),0),ROW($1:$6))+1,1)*10^ROW($1:$6)/10)</f>
        <v>20</v>
      </c>
      <c r="E724">
        <f>SUMPRODUCT(MID(0&amp;feed!E1439,LARGE(INDEX(ISNUMBER(--MID(feed!E1439,ROW($1:$6),1))*
ROW($1:$6),0),ROW($1:$6))+1,1)*10^ROW($1:$6)/10)</f>
        <v>0</v>
      </c>
      <c r="F724" t="str">
        <f>feed!F1439</f>
        <v>Finest of the 19th century</v>
      </c>
      <c r="G724">
        <f>SUMPRODUCT(MID(0&amp;feed!G1439,LARGE(INDEX(ISNUMBER(--MID(feed!G1439,ROW($1:$6),1))*
ROW($1:$6),0),ROW($1:$6))+1,1)*10^ROW($1:$6)/10)</f>
        <v>0</v>
      </c>
      <c r="H724">
        <f>ROUNDDOWN(G724/4, 0)</f>
        <v>0</v>
      </c>
      <c r="I724" t="str">
        <f>feed!H1439</f>
        <v>Standard</v>
      </c>
      <c r="J724">
        <f>SUMPRODUCT(MID(0&amp;feed!I1439,LARGE(INDEX(ISNUMBER(--MID(feed!I1439,ROW($1:$20),1))*
ROW($1:$20),0),ROW($1:$20))+1,1)*10^ROW($1:$20)/10)</f>
        <v>28</v>
      </c>
      <c r="K724">
        <f>SUMPRODUCT(MID(0&amp;feed!L1439,LARGE(INDEX(ISNUMBER(--MID(feed!L1439,ROW($1:$6),1))*
ROW($1:$6),0),ROW($1:$6))+1,1)*10^ROW($1:$6)/10)</f>
        <v>310</v>
      </c>
      <c r="L724">
        <f>SUMPRODUCT(MID(0&amp;feed!T1439,LARGE(INDEX(ISNUMBER(--MID(feed!T1439,ROW($1:$6),1))*
ROW($1:$6),0),ROW($1:$6))+1,1)*10^ROW($1:$6)/10)</f>
        <v>0</v>
      </c>
      <c r="M724" t="str">
        <f>feed!N1439</f>
        <v>Gran Colombia</v>
      </c>
      <c r="N724">
        <f>SUMPRODUCT(MID(0&amp;feed!U1439,LARGE(INDEX(ISNUMBER(--MID(feed!U1439,ROW($1:$6),1))*
ROW($1:$6),0),ROW($1:$6))+1,1)*10^ROW($1:$6)/10)</f>
        <v>0</v>
      </c>
      <c r="O724" t="str">
        <f>feed!O1439</f>
        <v>Untapped</v>
      </c>
      <c r="P724" t="str">
        <f>feed!P1439</f>
        <v>None</v>
      </c>
      <c r="Q724" s="4">
        <f>IFERROR(LEFT(SUMPRODUCT(MID(0&amp;feed!R1439,LARGE(INDEX(ISNUMBER(--MID(feed!R1439,ROW($1:$6),1))*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ROW($1:$6),0),ROW($1:$6))+1,1)*10^ROW($1:$6)/10))-1)*1,TRIM(LEFT(SUMPRODUCT(MID(0&amp;feed!R1439,LARGE(INDEX(ISNUMBER(--MID(feed!R1439,ROW($1:$6),1))*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ROW($1:$6),0),ROW($1:$6))+1,1)*10^ROW($1:$6)/10))-1)))</f>
        <v>2000</v>
      </c>
      <c r="R724" s="5">
        <f>feed!V1439</f>
        <v>0</v>
      </c>
      <c r="S724" t="str">
        <f>feed!S1439</f>
        <v>http://blocgame.com/stats.php?id=63724</v>
      </c>
      <c r="T724" s="5" t="str">
        <f>feed!W1439</f>
        <v>Normal</v>
      </c>
      <c r="U724" s="5" t="str">
        <f>feed!X1439</f>
        <v>2 Hundred Tons per month</v>
      </c>
      <c r="V724" s="5">
        <f>feed!Y1439</f>
        <v>0</v>
      </c>
    </row>
    <row r="725" spans="1:22" hidden="1" x14ac:dyDescent="0.25">
      <c r="A725" t="str">
        <f>feed!A639</f>
        <v>PonyPenetrators</v>
      </c>
      <c r="B725" t="str">
        <f>feed!B639</f>
        <v>PonyPenetrator</v>
      </c>
      <c r="C725">
        <f>feed!K639</f>
        <v>0</v>
      </c>
      <c r="D725">
        <f>SUMPRODUCT(MID(0&amp;feed!D639,LARGE(INDEX(ISNUMBER(--MID(feed!D639,ROW($1:$6),1))*
ROW($1:$6),0),ROW($1:$6))+1,1)*10^ROW($1:$6)/10)</f>
        <v>25</v>
      </c>
      <c r="E725">
        <f>SUMPRODUCT(MID(0&amp;feed!E639,LARGE(INDEX(ISNUMBER(--MID(feed!E639,ROW($1:$6),1))*
ROW($1:$6),0),ROW($1:$6))+1,1)*10^ROW($1:$6)/10)</f>
        <v>0</v>
      </c>
      <c r="F725" t="str">
        <f>feed!F639</f>
        <v>First World War surplus</v>
      </c>
      <c r="G725">
        <f>SUMPRODUCT(MID(0&amp;feed!G639,LARGE(INDEX(ISNUMBER(--MID(feed!G639,ROW($1:$6),1))*
ROW($1:$6),0),ROW($1:$6))+1,1)*10^ROW($1:$6)/10)</f>
        <v>0</v>
      </c>
      <c r="H725">
        <f>ROUNDDOWN(G725/4, 0)</f>
        <v>0</v>
      </c>
      <c r="I725" t="str">
        <f>feed!H639</f>
        <v>Elite</v>
      </c>
      <c r="J725">
        <f>SUMPRODUCT(MID(0&amp;feed!I639,LARGE(INDEX(ISNUMBER(--MID(feed!I639,ROW($1:$20),1))*
ROW($1:$20),0),ROW($1:$20))+1,1)*10^ROW($1:$20)/10)</f>
        <v>28</v>
      </c>
      <c r="K725">
        <f>SUMPRODUCT(MID(0&amp;feed!L639,LARGE(INDEX(ISNUMBER(--MID(feed!L639,ROW($1:$6),1))*
ROW($1:$6),0),ROW($1:$6))+1,1)*10^ROW($1:$6)/10)</f>
        <v>323</v>
      </c>
      <c r="L725">
        <f>SUMPRODUCT(MID(0&amp;feed!T639,LARGE(INDEX(ISNUMBER(--MID(feed!T639,ROW($1:$6),1))*
ROW($1:$6),0),ROW($1:$6))+1,1)*10^ROW($1:$6)/10)</f>
        <v>0</v>
      </c>
      <c r="M725" t="str">
        <f>feed!N639</f>
        <v>China</v>
      </c>
      <c r="N725">
        <f>SUMPRODUCT(MID(0&amp;feed!U639,LARGE(INDEX(ISNUMBER(--MID(feed!U639,ROW($1:$6),1))*
ROW($1:$6),0),ROW($1:$6))+1,1)*10^ROW($1:$6)/10)</f>
        <v>0</v>
      </c>
      <c r="O725" t="str">
        <f>feed!O639</f>
        <v>Untapped</v>
      </c>
      <c r="P725" t="str">
        <f>feed!P639</f>
        <v>None</v>
      </c>
      <c r="Q725" s="4">
        <f>IFERROR(LEFT(SUMPRODUCT(MID(0&amp;feed!R639,LARGE(INDEX(ISNUMBER(--MID(feed!R639,ROW($1:$6),1))*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ROW($1:$6),0),ROW($1:$6))+1,1)*10^ROW($1:$6)/10))-1)*1,TRIM(LEFT(SUMPRODUCT(MID(0&amp;feed!R639,LARGE(INDEX(ISNUMBER(--MID(feed!R639,ROW($1:$6),1))*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ROW($1:$6),0),ROW($1:$6))+1,1)*10^ROW($1:$6)/10))-1)))</f>
        <v>2000</v>
      </c>
      <c r="R725" s="5">
        <f>feed!V639</f>
        <v>0</v>
      </c>
      <c r="S725" t="str">
        <f>feed!S639</f>
        <v>http://blocgame.com/stats.php?id=52348</v>
      </c>
      <c r="T725" s="5" t="str">
        <f>feed!W639</f>
        <v>Nice</v>
      </c>
      <c r="U725" s="5" t="str">
        <f>feed!X639</f>
        <v>2 Hundred Tons per month</v>
      </c>
      <c r="V725" s="5">
        <f>feed!Y639</f>
        <v>0</v>
      </c>
    </row>
    <row r="726" spans="1:22" hidden="1" x14ac:dyDescent="0.25">
      <c r="A726" t="str">
        <f>feed!A936</f>
        <v>West Arstotzka</v>
      </c>
      <c r="B726" t="str">
        <f>feed!B936</f>
        <v>Moon_Man_doom</v>
      </c>
      <c r="C726">
        <f>feed!K936</f>
        <v>0</v>
      </c>
      <c r="D726">
        <f>SUMPRODUCT(MID(0&amp;feed!D936,LARGE(INDEX(ISNUMBER(--MID(feed!D936,ROW($1:$6),1))*
ROW($1:$6),0),ROW($1:$6))+1,1)*10^ROW($1:$6)/10)</f>
        <v>20</v>
      </c>
      <c r="E726">
        <f>SUMPRODUCT(MID(0&amp;feed!E936,LARGE(INDEX(ISNUMBER(--MID(feed!E936,ROW($1:$6),1))*
ROW($1:$6),0),ROW($1:$6))+1,1)*10^ROW($1:$6)/10)</f>
        <v>0</v>
      </c>
      <c r="F726" t="str">
        <f>feed!F936</f>
        <v>Finest of the 19th century</v>
      </c>
      <c r="G726">
        <f>SUMPRODUCT(MID(0&amp;feed!G936,LARGE(INDEX(ISNUMBER(--MID(feed!G936,ROW($1:$6),1))*
ROW($1:$6),0),ROW($1:$6))+1,1)*10^ROW($1:$6)/10)</f>
        <v>0</v>
      </c>
      <c r="H726">
        <f>ROUNDDOWN(G726/4, 0)</f>
        <v>0</v>
      </c>
      <c r="I726" t="str">
        <f>feed!H936</f>
        <v>Standard</v>
      </c>
      <c r="J726">
        <f>SUMPRODUCT(MID(0&amp;feed!I936,LARGE(INDEX(ISNUMBER(--MID(feed!I936,ROW($1:$20),1))*
ROW($1:$20),0),ROW($1:$20))+1,1)*10^ROW($1:$20)/10)</f>
        <v>28</v>
      </c>
      <c r="K726">
        <f>SUMPRODUCT(MID(0&amp;feed!L936,LARGE(INDEX(ISNUMBER(--MID(feed!L936,ROW($1:$6),1))*
ROW($1:$6),0),ROW($1:$6))+1,1)*10^ROW($1:$6)/10)</f>
        <v>320</v>
      </c>
      <c r="L726">
        <f>SUMPRODUCT(MID(0&amp;feed!T936,LARGE(INDEX(ISNUMBER(--MID(feed!T936,ROW($1:$6),1))*
ROW($1:$6),0),ROW($1:$6))+1,1)*10^ROW($1:$6)/10)</f>
        <v>0</v>
      </c>
      <c r="M726" t="str">
        <f>feed!N936</f>
        <v>Pacific Rim</v>
      </c>
      <c r="N726">
        <f>SUMPRODUCT(MID(0&amp;feed!U936,LARGE(INDEX(ISNUMBER(--MID(feed!U936,ROW($1:$6),1))*
ROW($1:$6),0),ROW($1:$6))+1,1)*10^ROW($1:$6)/10)</f>
        <v>0</v>
      </c>
      <c r="O726" t="str">
        <f>feed!O936</f>
        <v>Untapped</v>
      </c>
      <c r="P726" t="str">
        <f>feed!P936</f>
        <v>None</v>
      </c>
      <c r="Q726" s="4">
        <f>IFERROR(LEFT(SUMPRODUCT(MID(0&amp;feed!R936,LARGE(INDEX(ISNUMBER(--MID(feed!R936,ROW($1:$6),1))*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ROW($1:$6),0),ROW($1:$6))+1,1)*10^ROW($1:$6)/10))-1)*1,TRIM(LEFT(SUMPRODUCT(MID(0&amp;feed!R936,LARGE(INDEX(ISNUMBER(--MID(feed!R936,ROW($1:$6),1))*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ROW($1:$6),0),ROW($1:$6))+1,1)*10^ROW($1:$6)/10))-1)))</f>
        <v>2000</v>
      </c>
      <c r="R726" s="5">
        <f>feed!V936</f>
        <v>0</v>
      </c>
      <c r="S726" t="str">
        <f>feed!S936</f>
        <v>http://blocgame.com/stats.php?id=63359</v>
      </c>
      <c r="T726" s="5" t="str">
        <f>feed!W936</f>
        <v>Good</v>
      </c>
      <c r="U726" s="5" t="str">
        <f>feed!X936</f>
        <v>2 Hundred Tons per month</v>
      </c>
      <c r="V726" s="5">
        <f>feed!Y936</f>
        <v>0</v>
      </c>
    </row>
    <row r="727" spans="1:22" hidden="1" x14ac:dyDescent="0.25">
      <c r="A727" t="str">
        <f>feed!A959</f>
        <v>Artoquas</v>
      </c>
      <c r="B727" t="str">
        <f>feed!B959</f>
        <v>Dr. Quaz</v>
      </c>
      <c r="C727">
        <f>feed!K959</f>
        <v>0</v>
      </c>
      <c r="D727">
        <f>SUMPRODUCT(MID(0&amp;feed!D959,LARGE(INDEX(ISNUMBER(--MID(feed!D959,ROW($1:$6),1))*
ROW($1:$6),0),ROW($1:$6))+1,1)*10^ROW($1:$6)/10)</f>
        <v>20</v>
      </c>
      <c r="E727">
        <f>SUMPRODUCT(MID(0&amp;feed!E959,LARGE(INDEX(ISNUMBER(--MID(feed!E959,ROW($1:$6),1))*
ROW($1:$6),0),ROW($1:$6))+1,1)*10^ROW($1:$6)/10)</f>
        <v>0</v>
      </c>
      <c r="F727" t="str">
        <f>feed!F959</f>
        <v>Finest of the 19th century</v>
      </c>
      <c r="G727">
        <f>SUMPRODUCT(MID(0&amp;feed!G959,LARGE(INDEX(ISNUMBER(--MID(feed!G959,ROW($1:$6),1))*
ROW($1:$6),0),ROW($1:$6))+1,1)*10^ROW($1:$6)/10)</f>
        <v>0</v>
      </c>
      <c r="H727">
        <f>ROUNDDOWN(G727/4, 0)</f>
        <v>0</v>
      </c>
      <c r="I727" t="str">
        <f>feed!H959</f>
        <v>Standard</v>
      </c>
      <c r="J727">
        <f>SUMPRODUCT(MID(0&amp;feed!I959,LARGE(INDEX(ISNUMBER(--MID(feed!I959,ROW($1:$20),1))*
ROW($1:$20),0),ROW($1:$20))+1,1)*10^ROW($1:$20)/10)</f>
        <v>28</v>
      </c>
      <c r="K727">
        <f>SUMPRODUCT(MID(0&amp;feed!L959,LARGE(INDEX(ISNUMBER(--MID(feed!L959,ROW($1:$6),1))*
ROW($1:$6),0),ROW($1:$6))+1,1)*10^ROW($1:$6)/10)</f>
        <v>318</v>
      </c>
      <c r="L727">
        <f>SUMPRODUCT(MID(0&amp;feed!T959,LARGE(INDEX(ISNUMBER(--MID(feed!T959,ROW($1:$6),1))*
ROW($1:$6),0),ROW($1:$6))+1,1)*10^ROW($1:$6)/10)</f>
        <v>0</v>
      </c>
      <c r="M727" t="str">
        <f>feed!N959</f>
        <v>East Indies</v>
      </c>
      <c r="N727">
        <f>SUMPRODUCT(MID(0&amp;feed!U959,LARGE(INDEX(ISNUMBER(--MID(feed!U959,ROW($1:$6),1))*
ROW($1:$6),0),ROW($1:$6))+1,1)*10^ROW($1:$6)/10)</f>
        <v>0</v>
      </c>
      <c r="O727" t="str">
        <f>feed!O959</f>
        <v>Untapped</v>
      </c>
      <c r="P727" t="str">
        <f>feed!P959</f>
        <v>None</v>
      </c>
      <c r="Q727" s="4">
        <f>IFERROR(LEFT(SUMPRODUCT(MID(0&amp;feed!R959,LARGE(INDEX(ISNUMBER(--MID(feed!R959,ROW($1:$6),1))*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ROW($1:$6),0),ROW($1:$6))+1,1)*10^ROW($1:$6)/10))-1)*1,TRIM(LEFT(SUMPRODUCT(MID(0&amp;feed!R959,LARGE(INDEX(ISNUMBER(--MID(feed!R959,ROW($1:$6),1))*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ROW($1:$6),0),ROW($1:$6))+1,1)*10^ROW($1:$6)/10))-1)))</f>
        <v>2000</v>
      </c>
      <c r="R727" s="5">
        <f>feed!V959</f>
        <v>0</v>
      </c>
      <c r="S727" t="str">
        <f>feed!S959</f>
        <v>http://blocgame.com/stats.php?id=41429</v>
      </c>
      <c r="T727" s="5" t="str">
        <f>feed!W959</f>
        <v>Nice</v>
      </c>
      <c r="U727" s="5" t="str">
        <f>feed!X959</f>
        <v>2 Hundred Tons per month</v>
      </c>
      <c r="V727" s="5">
        <f>feed!Y959</f>
        <v>0</v>
      </c>
    </row>
    <row r="728" spans="1:22" hidden="1" x14ac:dyDescent="0.25">
      <c r="A728" t="str">
        <f>feed!A1402</f>
        <v>Panda Express</v>
      </c>
      <c r="B728" t="str">
        <f>feed!B1402</f>
        <v>Pillow</v>
      </c>
      <c r="C728">
        <f>feed!K1402</f>
        <v>0</v>
      </c>
      <c r="D728">
        <f>SUMPRODUCT(MID(0&amp;feed!D1402,LARGE(INDEX(ISNUMBER(--MID(feed!D1402,ROW($1:$6),1))*
ROW($1:$6),0),ROW($1:$6))+1,1)*10^ROW($1:$6)/10)</f>
        <v>20</v>
      </c>
      <c r="E728">
        <f>SUMPRODUCT(MID(0&amp;feed!E1402,LARGE(INDEX(ISNUMBER(--MID(feed!E1402,ROW($1:$6),1))*
ROW($1:$6),0),ROW($1:$6))+1,1)*10^ROW($1:$6)/10)</f>
        <v>0</v>
      </c>
      <c r="F728" t="str">
        <f>feed!F1402</f>
        <v>Finest of the 19th century</v>
      </c>
      <c r="G728">
        <f>SUMPRODUCT(MID(0&amp;feed!G1402,LARGE(INDEX(ISNUMBER(--MID(feed!G1402,ROW($1:$6),1))*
ROW($1:$6),0),ROW($1:$6))+1,1)*10^ROW($1:$6)/10)</f>
        <v>0</v>
      </c>
      <c r="H728">
        <f>ROUNDDOWN(G728/4, 0)</f>
        <v>0</v>
      </c>
      <c r="I728" t="str">
        <f>feed!H1402</f>
        <v>Good</v>
      </c>
      <c r="J728">
        <f>SUMPRODUCT(MID(0&amp;feed!I1402,LARGE(INDEX(ISNUMBER(--MID(feed!I1402,ROW($1:$20),1))*
ROW($1:$20),0),ROW($1:$20))+1,1)*10^ROW($1:$20)/10)</f>
        <v>28</v>
      </c>
      <c r="K728">
        <f>SUMPRODUCT(MID(0&amp;feed!L1402,LARGE(INDEX(ISNUMBER(--MID(feed!L1402,ROW($1:$6),1))*
ROW($1:$6),0),ROW($1:$6))+1,1)*10^ROW($1:$6)/10)</f>
        <v>310</v>
      </c>
      <c r="L728">
        <f>SUMPRODUCT(MID(0&amp;feed!T1402,LARGE(INDEX(ISNUMBER(--MID(feed!T1402,ROW($1:$6),1))*
ROW($1:$6),0),ROW($1:$6))+1,1)*10^ROW($1:$6)/10)</f>
        <v>0</v>
      </c>
      <c r="M728" t="str">
        <f>feed!N1402</f>
        <v>China</v>
      </c>
      <c r="N728">
        <f>SUMPRODUCT(MID(0&amp;feed!U1402,LARGE(INDEX(ISNUMBER(--MID(feed!U1402,ROW($1:$6),1))*
ROW($1:$6),0),ROW($1:$6))+1,1)*10^ROW($1:$6)/10)</f>
        <v>0</v>
      </c>
      <c r="O728" t="str">
        <f>feed!O1402</f>
        <v>Untapped</v>
      </c>
      <c r="P728" t="str">
        <f>feed!P1402</f>
        <v>None</v>
      </c>
      <c r="Q728" s="4">
        <f>IFERROR(LEFT(SUMPRODUCT(MID(0&amp;feed!R1402,LARGE(INDEX(ISNUMBER(--MID(feed!R1402,ROW($1:$6),1))*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ROW($1:$6),0),ROW($1:$6))+1,1)*10^ROW($1:$6)/10))-1)*1,TRIM(LEFT(SUMPRODUCT(MID(0&amp;feed!R1402,LARGE(INDEX(ISNUMBER(--MID(feed!R1402,ROW($1:$6),1))*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ROW($1:$6),0),ROW($1:$6))+1,1)*10^ROW($1:$6)/10))-1)))</f>
        <v>2000</v>
      </c>
      <c r="R728" s="5">
        <f>feed!V1402</f>
        <v>0</v>
      </c>
      <c r="S728" t="str">
        <f>feed!S1402</f>
        <v>http://blocgame.com/stats.php?id=48457</v>
      </c>
      <c r="T728" s="5" t="str">
        <f>feed!W1402</f>
        <v>Normal</v>
      </c>
      <c r="U728" s="5" t="str">
        <f>feed!X1402</f>
        <v>2 Hundred Tons per month</v>
      </c>
      <c r="V728" s="5">
        <f>feed!Y1402</f>
        <v>0</v>
      </c>
    </row>
    <row r="729" spans="1:22" hidden="1" x14ac:dyDescent="0.25">
      <c r="A729" t="str">
        <f>feed!A1440</f>
        <v>Paceberg</v>
      </c>
      <c r="B729" t="str">
        <f>feed!B1440</f>
        <v>bmp46</v>
      </c>
      <c r="C729">
        <f>feed!K1440</f>
        <v>0</v>
      </c>
      <c r="D729">
        <f>SUMPRODUCT(MID(0&amp;feed!D1440,LARGE(INDEX(ISNUMBER(--MID(feed!D1440,ROW($1:$6),1))*
ROW($1:$6),0),ROW($1:$6))+1,1)*10^ROW($1:$6)/10)</f>
        <v>25</v>
      </c>
      <c r="E729">
        <f>SUMPRODUCT(MID(0&amp;feed!E1440,LARGE(INDEX(ISNUMBER(--MID(feed!E1440,ROW($1:$6),1))*
ROW($1:$6),0),ROW($1:$6))+1,1)*10^ROW($1:$6)/10)</f>
        <v>0</v>
      </c>
      <c r="F729" t="str">
        <f>feed!F1440</f>
        <v>First World War surplus</v>
      </c>
      <c r="G729">
        <f>SUMPRODUCT(MID(0&amp;feed!G1440,LARGE(INDEX(ISNUMBER(--MID(feed!G1440,ROW($1:$6),1))*
ROW($1:$6),0),ROW($1:$6))+1,1)*10^ROW($1:$6)/10)</f>
        <v>0</v>
      </c>
      <c r="H729">
        <f>ROUNDDOWN(G729/4, 0)</f>
        <v>0</v>
      </c>
      <c r="I729" t="str">
        <f>feed!H1440</f>
        <v>Elite</v>
      </c>
      <c r="J729">
        <f>SUMPRODUCT(MID(0&amp;feed!I1440,LARGE(INDEX(ISNUMBER(--MID(feed!I1440,ROW($1:$20),1))*
ROW($1:$20),0),ROW($1:$20))+1,1)*10^ROW($1:$20)/10)</f>
        <v>28</v>
      </c>
      <c r="K729">
        <f>SUMPRODUCT(MID(0&amp;feed!L1440,LARGE(INDEX(ISNUMBER(--MID(feed!L1440,ROW($1:$6),1))*
ROW($1:$6),0),ROW($1:$6))+1,1)*10^ROW($1:$6)/10)</f>
        <v>310</v>
      </c>
      <c r="L729">
        <f>SUMPRODUCT(MID(0&amp;feed!T1440,LARGE(INDEX(ISNUMBER(--MID(feed!T1440,ROW($1:$6),1))*
ROW($1:$6),0),ROW($1:$6))+1,1)*10^ROW($1:$6)/10)</f>
        <v>0</v>
      </c>
      <c r="M729" t="str">
        <f>feed!N1440</f>
        <v>Amazonia</v>
      </c>
      <c r="N729">
        <f>SUMPRODUCT(MID(0&amp;feed!U1440,LARGE(INDEX(ISNUMBER(--MID(feed!U1440,ROW($1:$6),1))*
ROW($1:$6),0),ROW($1:$6))+1,1)*10^ROW($1:$6)/10)</f>
        <v>0</v>
      </c>
      <c r="O729" t="str">
        <f>feed!O1440</f>
        <v>Untapped</v>
      </c>
      <c r="P729" t="str">
        <f>feed!P1440</f>
        <v>None</v>
      </c>
      <c r="Q729" s="4">
        <f>IFERROR(LEFT(SUMPRODUCT(MID(0&amp;feed!R1440,LARGE(INDEX(ISNUMBER(--MID(feed!R1440,ROW($1:$6),1))*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ROW($1:$6),0),ROW($1:$6))+1,1)*10^ROW($1:$6)/10))-1)*1,TRIM(LEFT(SUMPRODUCT(MID(0&amp;feed!R1440,LARGE(INDEX(ISNUMBER(--MID(feed!R1440,ROW($1:$6),1))*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ROW($1:$6),0),ROW($1:$6))+1,1)*10^ROW($1:$6)/10))-1)))</f>
        <v>2000</v>
      </c>
      <c r="R729" s="5">
        <f>feed!V1440</f>
        <v>0</v>
      </c>
      <c r="S729" t="str">
        <f>feed!S1440</f>
        <v>http://blocgame.com/stats.php?id=63728</v>
      </c>
      <c r="T729" s="5" t="str">
        <f>feed!W1440</f>
        <v>Normal</v>
      </c>
      <c r="U729" s="5" t="str">
        <f>feed!X1440</f>
        <v>2 Hundred Tons per month</v>
      </c>
      <c r="V729" s="5">
        <f>feed!Y1440</f>
        <v>0</v>
      </c>
    </row>
    <row r="730" spans="1:22" hidden="1" x14ac:dyDescent="0.25">
      <c r="A730" t="str">
        <f>feed!A1444</f>
        <v>TheBird</v>
      </c>
      <c r="B730" t="str">
        <f>feed!B1444</f>
        <v>Ragebird</v>
      </c>
      <c r="C730">
        <f>feed!K1444</f>
        <v>0</v>
      </c>
      <c r="D730">
        <f>SUMPRODUCT(MID(0&amp;feed!D1444,LARGE(INDEX(ISNUMBER(--MID(feed!D1444,ROW($1:$6),1))*
ROW($1:$6),0),ROW($1:$6))+1,1)*10^ROW($1:$6)/10)</f>
        <v>20</v>
      </c>
      <c r="E730">
        <f>SUMPRODUCT(MID(0&amp;feed!E1444,LARGE(INDEX(ISNUMBER(--MID(feed!E1444,ROW($1:$6),1))*
ROW($1:$6),0),ROW($1:$6))+1,1)*10^ROW($1:$6)/10)</f>
        <v>0</v>
      </c>
      <c r="F730" t="str">
        <f>feed!F1444</f>
        <v>Finest of the 19th century</v>
      </c>
      <c r="G730">
        <f>SUMPRODUCT(MID(0&amp;feed!G1444,LARGE(INDEX(ISNUMBER(--MID(feed!G1444,ROW($1:$6),1))*
ROW($1:$6),0),ROW($1:$6))+1,1)*10^ROW($1:$6)/10)</f>
        <v>0</v>
      </c>
      <c r="H730">
        <f>ROUNDDOWN(G730/4, 0)</f>
        <v>0</v>
      </c>
      <c r="I730" t="str">
        <f>feed!H1444</f>
        <v>Standard</v>
      </c>
      <c r="J730">
        <f>SUMPRODUCT(MID(0&amp;feed!I1444,LARGE(INDEX(ISNUMBER(--MID(feed!I1444,ROW($1:$20),1))*
ROW($1:$20),0),ROW($1:$20))+1,1)*10^ROW($1:$20)/10)</f>
        <v>28</v>
      </c>
      <c r="K730">
        <f>SUMPRODUCT(MID(0&amp;feed!L1444,LARGE(INDEX(ISNUMBER(--MID(feed!L1444,ROW($1:$6),1))*
ROW($1:$6),0),ROW($1:$6))+1,1)*10^ROW($1:$6)/10)</f>
        <v>310</v>
      </c>
      <c r="L730">
        <f>SUMPRODUCT(MID(0&amp;feed!T1444,LARGE(INDEX(ISNUMBER(--MID(feed!T1444,ROW($1:$6),1))*
ROW($1:$6),0),ROW($1:$6))+1,1)*10^ROW($1:$6)/10)</f>
        <v>0</v>
      </c>
      <c r="M730" t="str">
        <f>feed!N1444</f>
        <v>Pacific Rim</v>
      </c>
      <c r="N730">
        <f>SUMPRODUCT(MID(0&amp;feed!U1444,LARGE(INDEX(ISNUMBER(--MID(feed!U1444,ROW($1:$6),1))*
ROW($1:$6),0),ROW($1:$6))+1,1)*10^ROW($1:$6)/10)</f>
        <v>0</v>
      </c>
      <c r="O730" t="str">
        <f>feed!O1444</f>
        <v>Untapped</v>
      </c>
      <c r="P730" t="str">
        <f>feed!P1444</f>
        <v>None</v>
      </c>
      <c r="Q730" s="4">
        <f>IFERROR(LEFT(SUMPRODUCT(MID(0&amp;feed!R1444,LARGE(INDEX(ISNUMBER(--MID(feed!R1444,ROW($1:$6),1))*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ROW($1:$6),0),ROW($1:$6))+1,1)*10^ROW($1:$6)/10))-1)*1,TRIM(LEFT(SUMPRODUCT(MID(0&amp;feed!R1444,LARGE(INDEX(ISNUMBER(--MID(feed!R1444,ROW($1:$6),1))*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ROW($1:$6),0),ROW($1:$6))+1,1)*10^ROW($1:$6)/10))-1)))</f>
        <v>2000</v>
      </c>
      <c r="R730" s="5">
        <f>feed!V1444</f>
        <v>0</v>
      </c>
      <c r="S730" t="str">
        <f>feed!S1444</f>
        <v>http://blocgame.com/stats.php?id=63736</v>
      </c>
      <c r="T730" s="5" t="str">
        <f>feed!W1444</f>
        <v>Normal</v>
      </c>
      <c r="U730" s="5" t="str">
        <f>feed!X1444</f>
        <v>2 Hundred Tons per month</v>
      </c>
      <c r="V730" s="5">
        <f>feed!Y1444</f>
        <v>0</v>
      </c>
    </row>
    <row r="731" spans="1:22" hidden="1" x14ac:dyDescent="0.25">
      <c r="A731" t="str">
        <f>feed!A1477</f>
        <v>WAC</v>
      </c>
      <c r="B731" t="str">
        <f>feed!B1477</f>
        <v>Wikid99</v>
      </c>
      <c r="C731">
        <f>feed!K1477</f>
        <v>0</v>
      </c>
      <c r="D731">
        <f>SUMPRODUCT(MID(0&amp;feed!D1477,LARGE(INDEX(ISNUMBER(--MID(feed!D1477,ROW($1:$6),1))*
ROW($1:$6),0),ROW($1:$6))+1,1)*10^ROW($1:$6)/10)</f>
        <v>20</v>
      </c>
      <c r="E731">
        <f>SUMPRODUCT(MID(0&amp;feed!E1477,LARGE(INDEX(ISNUMBER(--MID(feed!E1477,ROW($1:$6),1))*
ROW($1:$6),0),ROW($1:$6))+1,1)*10^ROW($1:$6)/10)</f>
        <v>0</v>
      </c>
      <c r="F731" t="str">
        <f>feed!F1477</f>
        <v>Finest of the 19th century</v>
      </c>
      <c r="G731">
        <f>SUMPRODUCT(MID(0&amp;feed!G1477,LARGE(INDEX(ISNUMBER(--MID(feed!G1477,ROW($1:$6),1))*
ROW($1:$6),0),ROW($1:$6))+1,1)*10^ROW($1:$6)/10)</f>
        <v>0</v>
      </c>
      <c r="H731">
        <f>ROUNDDOWN(G731/4, 0)</f>
        <v>0</v>
      </c>
      <c r="I731" t="str">
        <f>feed!H1477</f>
        <v>Good</v>
      </c>
      <c r="J731">
        <f>SUMPRODUCT(MID(0&amp;feed!I1477,LARGE(INDEX(ISNUMBER(--MID(feed!I1477,ROW($1:$20),1))*
ROW($1:$20),0),ROW($1:$20))+1,1)*10^ROW($1:$20)/10)</f>
        <v>28</v>
      </c>
      <c r="K731">
        <f>SUMPRODUCT(MID(0&amp;feed!L1477,LARGE(INDEX(ISNUMBER(--MID(feed!L1477,ROW($1:$6),1))*
ROW($1:$6),0),ROW($1:$6))+1,1)*10^ROW($1:$6)/10)</f>
        <v>308</v>
      </c>
      <c r="L731">
        <f>SUMPRODUCT(MID(0&amp;feed!T1477,LARGE(INDEX(ISNUMBER(--MID(feed!T1477,ROW($1:$6),1))*
ROW($1:$6),0),ROW($1:$6))+1,1)*10^ROW($1:$6)/10)</f>
        <v>0</v>
      </c>
      <c r="M731" t="str">
        <f>feed!N1477</f>
        <v>Southern Cone</v>
      </c>
      <c r="N731">
        <f>SUMPRODUCT(MID(0&amp;feed!U1477,LARGE(INDEX(ISNUMBER(--MID(feed!U1477,ROW($1:$6),1))*
ROW($1:$6),0),ROW($1:$6))+1,1)*10^ROW($1:$6)/10)</f>
        <v>0</v>
      </c>
      <c r="O731" t="str">
        <f>feed!O1477</f>
        <v>Untapped</v>
      </c>
      <c r="P731" t="str">
        <f>feed!P1477</f>
        <v>None</v>
      </c>
      <c r="Q731" s="4">
        <f>IFERROR(LEFT(SUMPRODUCT(MID(0&amp;feed!R1477,LARGE(INDEX(ISNUMBER(--MID(feed!R1477,ROW($1:$6),1))*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ROW($1:$6),0),ROW($1:$6))+1,1)*10^ROW($1:$6)/10))-1)*1,TRIM(LEFT(SUMPRODUCT(MID(0&amp;feed!R1477,LARGE(INDEX(ISNUMBER(--MID(feed!R1477,ROW($1:$6),1))*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ROW($1:$6),0),ROW($1:$6))+1,1)*10^ROW($1:$6)/10))-1)))</f>
        <v>1980</v>
      </c>
      <c r="R731" s="5">
        <f>feed!V1477</f>
        <v>0</v>
      </c>
      <c r="S731" t="str">
        <f>feed!S1477</f>
        <v>http://blocgame.com/stats.php?id=48792</v>
      </c>
      <c r="T731" s="5" t="str">
        <f>feed!W1477</f>
        <v>Isolated</v>
      </c>
      <c r="U731" s="5" t="str">
        <f>feed!X1477</f>
        <v>2 Hundred Tons per month</v>
      </c>
      <c r="V731" s="5">
        <f>feed!Y1477</f>
        <v>0</v>
      </c>
    </row>
    <row r="732" spans="1:22" hidden="1" x14ac:dyDescent="0.25">
      <c r="A732" t="str">
        <f>feed!A1366</f>
        <v>Antoria</v>
      </c>
      <c r="B732" t="str">
        <f>feed!B1366</f>
        <v>Gustavo Martins</v>
      </c>
      <c r="C732">
        <f>feed!K1366</f>
        <v>0</v>
      </c>
      <c r="D732">
        <f>SUMPRODUCT(MID(0&amp;feed!D1366,LARGE(INDEX(ISNUMBER(--MID(feed!D1366,ROW($1:$6),1))*
ROW($1:$6),0),ROW($1:$6))+1,1)*10^ROW($1:$6)/10)</f>
        <v>5</v>
      </c>
      <c r="E732">
        <f>SUMPRODUCT(MID(0&amp;feed!E1366,LARGE(INDEX(ISNUMBER(--MID(feed!E1366,ROW($1:$6),1))*
ROW($1:$6),0),ROW($1:$6))+1,1)*10^ROW($1:$6)/10)</f>
        <v>0</v>
      </c>
      <c r="F732" t="str">
        <f>feed!F1366</f>
        <v>Finest of the 19th century</v>
      </c>
      <c r="G732">
        <f>SUMPRODUCT(MID(0&amp;feed!G1366,LARGE(INDEX(ISNUMBER(--MID(feed!G1366,ROW($1:$6),1))*
ROW($1:$6),0),ROW($1:$6))+1,1)*10^ROW($1:$6)/10)</f>
        <v>0</v>
      </c>
      <c r="H732">
        <f>ROUNDDOWN(G732/4, 0)</f>
        <v>0</v>
      </c>
      <c r="I732" t="str">
        <f>feed!H1366</f>
        <v>Standard</v>
      </c>
      <c r="J732">
        <f>SUMPRODUCT(MID(0&amp;feed!I1366,LARGE(INDEX(ISNUMBER(--MID(feed!I1366,ROW($1:$20),1))*
ROW($1:$20),0),ROW($1:$20))+1,1)*10^ROW($1:$20)/10)</f>
        <v>28</v>
      </c>
      <c r="K732">
        <f>SUMPRODUCT(MID(0&amp;feed!L1366,LARGE(INDEX(ISNUMBER(--MID(feed!L1366,ROW($1:$6),1))*
ROW($1:$6),0),ROW($1:$6))+1,1)*10^ROW($1:$6)/10)</f>
        <v>311</v>
      </c>
      <c r="L732">
        <f>SUMPRODUCT(MID(0&amp;feed!T1366,LARGE(INDEX(ISNUMBER(--MID(feed!T1366,ROW($1:$6),1))*
ROW($1:$6),0),ROW($1:$6))+1,1)*10^ROW($1:$6)/10)</f>
        <v>0</v>
      </c>
      <c r="M732" t="str">
        <f>feed!N1366</f>
        <v>Gran Colombia</v>
      </c>
      <c r="N732">
        <f>SUMPRODUCT(MID(0&amp;feed!U1366,LARGE(INDEX(ISNUMBER(--MID(feed!U1366,ROW($1:$6),1))*
ROW($1:$6),0),ROW($1:$6))+1,1)*10^ROW($1:$6)/10)</f>
        <v>0</v>
      </c>
      <c r="O732" t="str">
        <f>feed!O1366</f>
        <v>Untapped</v>
      </c>
      <c r="P732" t="str">
        <f>feed!P1366</f>
        <v>None</v>
      </c>
      <c r="Q732" s="4">
        <f>IFERROR(LEFT(SUMPRODUCT(MID(0&amp;feed!R1366,LARGE(INDEX(ISNUMBER(--MID(feed!R1366,ROW($1:$6),1))*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ROW($1:$6),0),ROW($1:$6))+1,1)*10^ROW($1:$6)/10))-1)*1,TRIM(LEFT(SUMPRODUCT(MID(0&amp;feed!R1366,LARGE(INDEX(ISNUMBER(--MID(feed!R1366,ROW($1:$6),1))*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ROW($1:$6),0),ROW($1:$6))+1,1)*10^ROW($1:$6)/10))-1)))</f>
        <v>1940</v>
      </c>
      <c r="R732" s="5">
        <f>feed!V1366</f>
        <v>0</v>
      </c>
      <c r="S732" t="str">
        <f>feed!S1366</f>
        <v>http://blocgame.com/stats.php?id=61344</v>
      </c>
      <c r="T732" s="5" t="str">
        <f>feed!W1366</f>
        <v>Normal</v>
      </c>
      <c r="U732" s="5" t="str">
        <f>feed!X1366</f>
        <v>2 Hundred Tons per month</v>
      </c>
      <c r="V732" s="5">
        <f>feed!Y1366</f>
        <v>0</v>
      </c>
    </row>
    <row r="733" spans="1:22" hidden="1" x14ac:dyDescent="0.25">
      <c r="A733" t="str">
        <f>feed!A1188</f>
        <v>Swedenistan</v>
      </c>
      <c r="B733" t="str">
        <f>feed!B1188</f>
        <v>BeoW0lfe</v>
      </c>
      <c r="C733">
        <f>feed!K1188</f>
        <v>0</v>
      </c>
      <c r="D733">
        <f>SUMPRODUCT(MID(0&amp;feed!D1188,LARGE(INDEX(ISNUMBER(--MID(feed!D1188,ROW($1:$6),1))*
ROW($1:$6),0),ROW($1:$6))+1,1)*10^ROW($1:$6)/10)</f>
        <v>8</v>
      </c>
      <c r="E733">
        <f>SUMPRODUCT(MID(0&amp;feed!E1188,LARGE(INDEX(ISNUMBER(--MID(feed!E1188,ROW($1:$6),1))*
ROW($1:$6),0),ROW($1:$6))+1,1)*10^ROW($1:$6)/10)</f>
        <v>0</v>
      </c>
      <c r="F733" t="str">
        <f>feed!F1188</f>
        <v>Finest of the 19th century</v>
      </c>
      <c r="G733">
        <f>SUMPRODUCT(MID(0&amp;feed!G1188,LARGE(INDEX(ISNUMBER(--MID(feed!G1188,ROW($1:$6),1))*
ROW($1:$6),0),ROW($1:$6))+1,1)*10^ROW($1:$6)/10)</f>
        <v>0</v>
      </c>
      <c r="H733">
        <f>ROUNDDOWN(G733/4, 0)</f>
        <v>0</v>
      </c>
      <c r="I733" t="str">
        <f>feed!H1188</f>
        <v>Standard</v>
      </c>
      <c r="J733">
        <f>SUMPRODUCT(MID(0&amp;feed!I1188,LARGE(INDEX(ISNUMBER(--MID(feed!I1188,ROW($1:$20),1))*
ROW($1:$20),0),ROW($1:$20))+1,1)*10^ROW($1:$20)/10)</f>
        <v>28</v>
      </c>
      <c r="K733">
        <f>SUMPRODUCT(MID(0&amp;feed!L1188,LARGE(INDEX(ISNUMBER(--MID(feed!L1188,ROW($1:$6),1))*
ROW($1:$6),0),ROW($1:$6))+1,1)*10^ROW($1:$6)/10)</f>
        <v>262</v>
      </c>
      <c r="L733">
        <f>SUMPRODUCT(MID(0&amp;feed!T1188,LARGE(INDEX(ISNUMBER(--MID(feed!T1188,ROW($1:$6),1))*
ROW($1:$6),0),ROW($1:$6))+1,1)*10^ROW($1:$6)/10)</f>
        <v>0</v>
      </c>
      <c r="M733" t="str">
        <f>feed!N1188</f>
        <v>Mesopotamia</v>
      </c>
      <c r="N733">
        <f>SUMPRODUCT(MID(0&amp;feed!U1188,LARGE(INDEX(ISNUMBER(--MID(feed!U1188,ROW($1:$6),1))*
ROW($1:$6),0),ROW($1:$6))+1,1)*10^ROW($1:$6)/10)</f>
        <v>0</v>
      </c>
      <c r="O733" t="str">
        <f>feed!O1188</f>
        <v>Untapped</v>
      </c>
      <c r="P733" t="str">
        <f>feed!P1188</f>
        <v>None</v>
      </c>
      <c r="Q733" s="4">
        <f>IFERROR(LEFT(SUMPRODUCT(MID(0&amp;feed!R1188,LARGE(INDEX(ISNUMBER(--MID(feed!R1188,ROW($1:$6),1))*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ROW($1:$6),0),ROW($1:$6))+1,1)*10^ROW($1:$6)/10))-1)*1,TRIM(LEFT(SUMPRODUCT(MID(0&amp;feed!R1188,LARGE(INDEX(ISNUMBER(--MID(feed!R1188,ROW($1:$6),1))*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ROW($1:$6),0),ROW($1:$6))+1,1)*10^ROW($1:$6)/10))-1)))</f>
        <v>1625</v>
      </c>
      <c r="R733" s="5">
        <f>feed!V1188</f>
        <v>0</v>
      </c>
      <c r="S733" t="str">
        <f>feed!S1188</f>
        <v>http://blocgame.com/stats.php?id=63357</v>
      </c>
      <c r="T733" s="5" t="str">
        <f>feed!W1188</f>
        <v>Normal</v>
      </c>
      <c r="U733" s="5" t="str">
        <f>feed!X1188</f>
        <v>2 Hundred Tons per month</v>
      </c>
      <c r="V733" s="5">
        <f>feed!Y1188</f>
        <v>0</v>
      </c>
    </row>
    <row r="734" spans="1:22" hidden="1" x14ac:dyDescent="0.25">
      <c r="A734" t="str">
        <f>feed!A826</f>
        <v>New Netherland</v>
      </c>
      <c r="B734" t="str">
        <f>feed!B826</f>
        <v>Medibee</v>
      </c>
      <c r="C734">
        <f>feed!K826</f>
        <v>0</v>
      </c>
      <c r="D734">
        <f>SUMPRODUCT(MID(0&amp;feed!D826,LARGE(INDEX(ISNUMBER(--MID(feed!D826,ROW($1:$6),1))*
ROW($1:$6),0),ROW($1:$6))+1,1)*10^ROW($1:$6)/10)</f>
        <v>25</v>
      </c>
      <c r="E734">
        <f>SUMPRODUCT(MID(0&amp;feed!E826,LARGE(INDEX(ISNUMBER(--MID(feed!E826,ROW($1:$6),1))*
ROW($1:$6),0),ROW($1:$6))+1,1)*10^ROW($1:$6)/10)</f>
        <v>0</v>
      </c>
      <c r="F734" t="str">
        <f>feed!F826</f>
        <v>First World War surplus</v>
      </c>
      <c r="G734">
        <f>SUMPRODUCT(MID(0&amp;feed!G826,LARGE(INDEX(ISNUMBER(--MID(feed!G826,ROW($1:$6),1))*
ROW($1:$6),0),ROW($1:$6))+1,1)*10^ROW($1:$6)/10)</f>
        <v>0</v>
      </c>
      <c r="H734">
        <f>ROUNDDOWN(G734/4, 0)</f>
        <v>0</v>
      </c>
      <c r="I734" t="str">
        <f>feed!H826</f>
        <v>Elite</v>
      </c>
      <c r="J734">
        <f>SUMPRODUCT(MID(0&amp;feed!I826,LARGE(INDEX(ISNUMBER(--MID(feed!I826,ROW($1:$20),1))*
ROW($1:$20),0),ROW($1:$20))+1,1)*10^ROW($1:$20)/10)</f>
        <v>27</v>
      </c>
      <c r="K734">
        <f>SUMPRODUCT(MID(0&amp;feed!L826,LARGE(INDEX(ISNUMBER(--MID(feed!L826,ROW($1:$6),1))*
ROW($1:$6),0),ROW($1:$6))+1,1)*10^ROW($1:$6)/10)</f>
        <v>320</v>
      </c>
      <c r="L734">
        <f>SUMPRODUCT(MID(0&amp;feed!T826,LARGE(INDEX(ISNUMBER(--MID(feed!T826,ROW($1:$6),1))*
ROW($1:$6),0),ROW($1:$6))+1,1)*10^ROW($1:$6)/10)</f>
        <v>0</v>
      </c>
      <c r="M734" t="str">
        <f>feed!N826</f>
        <v>Amazonia</v>
      </c>
      <c r="N734">
        <f>SUMPRODUCT(MID(0&amp;feed!U826,LARGE(INDEX(ISNUMBER(--MID(feed!U826,ROW($1:$6),1))*
ROW($1:$6),0),ROW($1:$6))+1,1)*10^ROW($1:$6)/10)</f>
        <v>0</v>
      </c>
      <c r="O734" t="str">
        <f>feed!O826</f>
        <v>Untapped</v>
      </c>
      <c r="P734" t="str">
        <f>feed!P826</f>
        <v>None</v>
      </c>
      <c r="Q734" s="4">
        <f>IFERROR(LEFT(SUMPRODUCT(MID(0&amp;feed!R826,LARGE(INDEX(ISNUMBER(--MID(feed!R826,ROW($1:$6),1))*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ROW($1:$6),0),ROW($1:$6))+1,1)*10^ROW($1:$6)/10))-1)*1,TRIM(LEFT(SUMPRODUCT(MID(0&amp;feed!R826,LARGE(INDEX(ISNUMBER(--MID(feed!R826,ROW($1:$6),1))*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ROW($1:$6),0),ROW($1:$6))+1,1)*10^ROW($1:$6)/10))-1)))</f>
        <v>2000</v>
      </c>
      <c r="R734" s="5">
        <f>feed!V826</f>
        <v>0</v>
      </c>
      <c r="S734" t="str">
        <f>feed!S826</f>
        <v>http://blocgame.com/stats.php?id=41712</v>
      </c>
      <c r="T734" s="5" t="str">
        <f>feed!W826</f>
        <v>Good</v>
      </c>
      <c r="U734" s="5" t="str">
        <f>feed!X826</f>
        <v>2 Hundred Tons per month</v>
      </c>
      <c r="V734" s="5">
        <f>feed!Y826</f>
        <v>0</v>
      </c>
    </row>
    <row r="735" spans="1:22" hidden="1" x14ac:dyDescent="0.25">
      <c r="A735" t="str">
        <f>feed!A853</f>
        <v>zioland</v>
      </c>
      <c r="B735" t="str">
        <f>feed!B853</f>
        <v>zionhar</v>
      </c>
      <c r="C735">
        <f>feed!K853</f>
        <v>0</v>
      </c>
      <c r="D735">
        <f>SUMPRODUCT(MID(0&amp;feed!D853,LARGE(INDEX(ISNUMBER(--MID(feed!D853,ROW($1:$6),1))*
ROW($1:$6),0),ROW($1:$6))+1,1)*10^ROW($1:$6)/10)</f>
        <v>20</v>
      </c>
      <c r="E735">
        <f>SUMPRODUCT(MID(0&amp;feed!E853,LARGE(INDEX(ISNUMBER(--MID(feed!E853,ROW($1:$6),1))*
ROW($1:$6),0),ROW($1:$6))+1,1)*10^ROW($1:$6)/10)</f>
        <v>0</v>
      </c>
      <c r="F735" t="str">
        <f>feed!F853</f>
        <v>Finest of the 19th century</v>
      </c>
      <c r="G735">
        <f>SUMPRODUCT(MID(0&amp;feed!G853,LARGE(INDEX(ISNUMBER(--MID(feed!G853,ROW($1:$6),1))*
ROW($1:$6),0),ROW($1:$6))+1,1)*10^ROW($1:$6)/10)</f>
        <v>0</v>
      </c>
      <c r="H735">
        <f>ROUNDDOWN(G735/4, 0)</f>
        <v>0</v>
      </c>
      <c r="I735" t="str">
        <f>feed!H853</f>
        <v>Good</v>
      </c>
      <c r="J735">
        <f>SUMPRODUCT(MID(0&amp;feed!I853,LARGE(INDEX(ISNUMBER(--MID(feed!I853,ROW($1:$20),1))*
ROW($1:$20),0),ROW($1:$20))+1,1)*10^ROW($1:$20)/10)</f>
        <v>27</v>
      </c>
      <c r="K735">
        <f>SUMPRODUCT(MID(0&amp;feed!L853,LARGE(INDEX(ISNUMBER(--MID(feed!L853,ROW($1:$6),1))*
ROW($1:$6),0),ROW($1:$6))+1,1)*10^ROW($1:$6)/10)</f>
        <v>320</v>
      </c>
      <c r="L735">
        <f>SUMPRODUCT(MID(0&amp;feed!T853,LARGE(INDEX(ISNUMBER(--MID(feed!T853,ROW($1:$6),1))*
ROW($1:$6),0),ROW($1:$6))+1,1)*10^ROW($1:$6)/10)</f>
        <v>0</v>
      </c>
      <c r="M735" t="str">
        <f>feed!N853</f>
        <v>Pacific Rim</v>
      </c>
      <c r="N735">
        <f>SUMPRODUCT(MID(0&amp;feed!U853,LARGE(INDEX(ISNUMBER(--MID(feed!U853,ROW($1:$6),1))*
ROW($1:$6),0),ROW($1:$6))+1,1)*10^ROW($1:$6)/10)</f>
        <v>0</v>
      </c>
      <c r="O735" t="str">
        <f>feed!O853</f>
        <v>Untapped</v>
      </c>
      <c r="P735" t="str">
        <f>feed!P853</f>
        <v>None</v>
      </c>
      <c r="Q735" s="4">
        <f>IFERROR(LEFT(SUMPRODUCT(MID(0&amp;feed!R853,LARGE(INDEX(ISNUMBER(--MID(feed!R853,ROW($1:$6),1))*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ROW($1:$6),0),ROW($1:$6))+1,1)*10^ROW($1:$6)/10))-1)*1,TRIM(LEFT(SUMPRODUCT(MID(0&amp;feed!R853,LARGE(INDEX(ISNUMBER(--MID(feed!R853,ROW($1:$6),1))*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ROW($1:$6),0),ROW($1:$6))+1,1)*10^ROW($1:$6)/10))-1)))</f>
        <v>2000</v>
      </c>
      <c r="R735" s="5">
        <f>feed!V853</f>
        <v>0</v>
      </c>
      <c r="S735" t="str">
        <f>feed!S853</f>
        <v>http://blocgame.com/stats.php?id=56893</v>
      </c>
      <c r="T735" s="5" t="str">
        <f>feed!W853</f>
        <v>Good</v>
      </c>
      <c r="U735" s="5" t="str">
        <f>feed!X853</f>
        <v>2 Hundred Tons per month</v>
      </c>
      <c r="V735" s="5">
        <f>feed!Y853</f>
        <v>0</v>
      </c>
    </row>
    <row r="736" spans="1:22" hidden="1" x14ac:dyDescent="0.25">
      <c r="A736" t="str">
        <f>feed!A1393</f>
        <v>Kolechia</v>
      </c>
      <c r="B736" t="str">
        <f>feed!B1393</f>
        <v>President Jorji</v>
      </c>
      <c r="C736">
        <f>feed!K1393</f>
        <v>0</v>
      </c>
      <c r="D736">
        <f>SUMPRODUCT(MID(0&amp;feed!D1393,LARGE(INDEX(ISNUMBER(--MID(feed!D1393,ROW($1:$6),1))*
ROW($1:$6),0),ROW($1:$6))+1,1)*10^ROW($1:$6)/10)</f>
        <v>20</v>
      </c>
      <c r="E736">
        <f>SUMPRODUCT(MID(0&amp;feed!E1393,LARGE(INDEX(ISNUMBER(--MID(feed!E1393,ROW($1:$6),1))*
ROW($1:$6),0),ROW($1:$6))+1,1)*10^ROW($1:$6)/10)</f>
        <v>0</v>
      </c>
      <c r="F736" t="str">
        <f>feed!F1393</f>
        <v>Finest of the 19th century</v>
      </c>
      <c r="G736">
        <f>SUMPRODUCT(MID(0&amp;feed!G1393,LARGE(INDEX(ISNUMBER(--MID(feed!G1393,ROW($1:$6),1))*
ROW($1:$6),0),ROW($1:$6))+1,1)*10^ROW($1:$6)/10)</f>
        <v>0</v>
      </c>
      <c r="H736">
        <f>ROUNDDOWN(G736/4, 0)</f>
        <v>0</v>
      </c>
      <c r="I736" t="str">
        <f>feed!H1393</f>
        <v>Standard</v>
      </c>
      <c r="J736">
        <f>SUMPRODUCT(MID(0&amp;feed!I1393,LARGE(INDEX(ISNUMBER(--MID(feed!I1393,ROW($1:$20),1))*
ROW($1:$20),0),ROW($1:$20))+1,1)*10^ROW($1:$20)/10)</f>
        <v>27</v>
      </c>
      <c r="K736">
        <f>SUMPRODUCT(MID(0&amp;feed!L1393,LARGE(INDEX(ISNUMBER(--MID(feed!L1393,ROW($1:$6),1))*
ROW($1:$6),0),ROW($1:$6))+1,1)*10^ROW($1:$6)/10)</f>
        <v>310</v>
      </c>
      <c r="L736">
        <f>SUMPRODUCT(MID(0&amp;feed!T1393,LARGE(INDEX(ISNUMBER(--MID(feed!T1393,ROW($1:$6),1))*
ROW($1:$6),0),ROW($1:$6))+1,1)*10^ROW($1:$6)/10)</f>
        <v>0</v>
      </c>
      <c r="M736" t="str">
        <f>feed!N1393</f>
        <v>Pacific Rim</v>
      </c>
      <c r="N736">
        <f>SUMPRODUCT(MID(0&amp;feed!U1393,LARGE(INDEX(ISNUMBER(--MID(feed!U1393,ROW($1:$6),1))*
ROW($1:$6),0),ROW($1:$6))+1,1)*10^ROW($1:$6)/10)</f>
        <v>0</v>
      </c>
      <c r="O736" t="str">
        <f>feed!O1393</f>
        <v>Untapped</v>
      </c>
      <c r="P736" t="str">
        <f>feed!P1393</f>
        <v>None</v>
      </c>
      <c r="Q736" s="4">
        <f>IFERROR(LEFT(SUMPRODUCT(MID(0&amp;feed!R1393,LARGE(INDEX(ISNUMBER(--MID(feed!R1393,ROW($1:$6),1))*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ROW($1:$6),0),ROW($1:$6))+1,1)*10^ROW($1:$6)/10))-1)*1,TRIM(LEFT(SUMPRODUCT(MID(0&amp;feed!R1393,LARGE(INDEX(ISNUMBER(--MID(feed!R1393,ROW($1:$6),1))*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ROW($1:$6),0),ROW($1:$6))+1,1)*10^ROW($1:$6)/10))-1)))</f>
        <v>2000</v>
      </c>
      <c r="R736" s="5">
        <f>feed!V1393</f>
        <v>0</v>
      </c>
      <c r="S736" t="str">
        <f>feed!S1393</f>
        <v>http://blocgame.com/stats.php?id=40339</v>
      </c>
      <c r="T736" s="5" t="str">
        <f>feed!W1393</f>
        <v>Normal</v>
      </c>
      <c r="U736" s="5" t="str">
        <f>feed!X1393</f>
        <v>2 Hundred Tons per month</v>
      </c>
      <c r="V736" s="5">
        <f>feed!Y1393</f>
        <v>0</v>
      </c>
    </row>
    <row r="737" spans="1:22" hidden="1" x14ac:dyDescent="0.25">
      <c r="A737" t="str">
        <f>feed!A1448</f>
        <v>Kangbok</v>
      </c>
      <c r="B737" t="str">
        <f>feed!B1448</f>
        <v>Mank Demes</v>
      </c>
      <c r="C737">
        <f>feed!K1448</f>
        <v>0</v>
      </c>
      <c r="D737">
        <f>SUMPRODUCT(MID(0&amp;feed!D1448,LARGE(INDEX(ISNUMBER(--MID(feed!D1448,ROW($1:$6),1))*
ROW($1:$6),0),ROW($1:$6))+1,1)*10^ROW($1:$6)/10)</f>
        <v>20</v>
      </c>
      <c r="E737">
        <f>SUMPRODUCT(MID(0&amp;feed!E1448,LARGE(INDEX(ISNUMBER(--MID(feed!E1448,ROW($1:$6),1))*
ROW($1:$6),0),ROW($1:$6))+1,1)*10^ROW($1:$6)/10)</f>
        <v>0</v>
      </c>
      <c r="F737" t="str">
        <f>feed!F1448</f>
        <v>Finest of the 19th century</v>
      </c>
      <c r="G737">
        <f>SUMPRODUCT(MID(0&amp;feed!G1448,LARGE(INDEX(ISNUMBER(--MID(feed!G1448,ROW($1:$6),1))*
ROW($1:$6),0),ROW($1:$6))+1,1)*10^ROW($1:$6)/10)</f>
        <v>0</v>
      </c>
      <c r="H737">
        <f>ROUNDDOWN(G737/4, 0)</f>
        <v>0</v>
      </c>
      <c r="I737" t="str">
        <f>feed!H1448</f>
        <v>Standard</v>
      </c>
      <c r="J737">
        <f>SUMPRODUCT(MID(0&amp;feed!I1448,LARGE(INDEX(ISNUMBER(--MID(feed!I1448,ROW($1:$20),1))*
ROW($1:$20),0),ROW($1:$20))+1,1)*10^ROW($1:$20)/10)</f>
        <v>27</v>
      </c>
      <c r="K737">
        <f>SUMPRODUCT(MID(0&amp;feed!L1448,LARGE(INDEX(ISNUMBER(--MID(feed!L1448,ROW($1:$6),1))*
ROW($1:$6),0),ROW($1:$6))+1,1)*10^ROW($1:$6)/10)</f>
        <v>310</v>
      </c>
      <c r="L737">
        <f>SUMPRODUCT(MID(0&amp;feed!T1448,LARGE(INDEX(ISNUMBER(--MID(feed!T1448,ROW($1:$6),1))*
ROW($1:$6),0),ROW($1:$6))+1,1)*10^ROW($1:$6)/10)</f>
        <v>0</v>
      </c>
      <c r="M737" t="str">
        <f>feed!N1448</f>
        <v>Indochina</v>
      </c>
      <c r="N737">
        <f>SUMPRODUCT(MID(0&amp;feed!U1448,LARGE(INDEX(ISNUMBER(--MID(feed!U1448,ROW($1:$6),1))*
ROW($1:$6),0),ROW($1:$6))+1,1)*10^ROW($1:$6)/10)</f>
        <v>0</v>
      </c>
      <c r="O737" t="str">
        <f>feed!O1448</f>
        <v>Untapped</v>
      </c>
      <c r="P737" t="str">
        <f>feed!P1448</f>
        <v>None</v>
      </c>
      <c r="Q737" s="4">
        <f>IFERROR(LEFT(SUMPRODUCT(MID(0&amp;feed!R1448,LARGE(INDEX(ISNUMBER(--MID(feed!R1448,ROW($1:$6),1))*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ROW($1:$6),0),ROW($1:$6))+1,1)*10^ROW($1:$6)/10))-1)*1,TRIM(LEFT(SUMPRODUCT(MID(0&amp;feed!R1448,LARGE(INDEX(ISNUMBER(--MID(feed!R1448,ROW($1:$6),1))*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ROW($1:$6),0),ROW($1:$6))+1,1)*10^ROW($1:$6)/10))-1)))</f>
        <v>2000</v>
      </c>
      <c r="R737" s="5">
        <f>feed!V1448</f>
        <v>0</v>
      </c>
      <c r="S737" t="str">
        <f>feed!S1448</f>
        <v>http://blocgame.com/stats.php?id=63743</v>
      </c>
      <c r="T737" s="5" t="str">
        <f>feed!W1448</f>
        <v>Normal</v>
      </c>
      <c r="U737" s="5" t="str">
        <f>feed!X1448</f>
        <v>2 Hundred Tons per month</v>
      </c>
      <c r="V737" s="5">
        <f>feed!Y1448</f>
        <v>0</v>
      </c>
    </row>
    <row r="738" spans="1:22" hidden="1" x14ac:dyDescent="0.25">
      <c r="A738" t="str">
        <f>feed!A912</f>
        <v>Lamborghinia</v>
      </c>
      <c r="B738" t="str">
        <f>feed!B912</f>
        <v>Massimo Marchese</v>
      </c>
      <c r="C738">
        <f>feed!K912</f>
        <v>0</v>
      </c>
      <c r="D738">
        <f>SUMPRODUCT(MID(0&amp;feed!D912,LARGE(INDEX(ISNUMBER(--MID(feed!D912,ROW($1:$6),1))*
ROW($1:$6),0),ROW($1:$6))+1,1)*10^ROW($1:$6)/10)</f>
        <v>3</v>
      </c>
      <c r="E738">
        <f>SUMPRODUCT(MID(0&amp;feed!E912,LARGE(INDEX(ISNUMBER(--MID(feed!E912,ROW($1:$6),1))*
ROW($1:$6),0),ROW($1:$6))+1,1)*10^ROW($1:$6)/10)</f>
        <v>0</v>
      </c>
      <c r="F738" t="str">
        <f>feed!F912</f>
        <v>Finest of the 19th century</v>
      </c>
      <c r="G738">
        <f>SUMPRODUCT(MID(0&amp;feed!G912,LARGE(INDEX(ISNUMBER(--MID(feed!G912,ROW($1:$6),1))*
ROW($1:$6),0),ROW($1:$6))+1,1)*10^ROW($1:$6)/10)</f>
        <v>0</v>
      </c>
      <c r="H738">
        <f>ROUNDDOWN(G738/4, 0)</f>
        <v>0</v>
      </c>
      <c r="I738" t="str">
        <f>feed!H912</f>
        <v>Standard</v>
      </c>
      <c r="J738">
        <f>SUMPRODUCT(MID(0&amp;feed!I912,LARGE(INDEX(ISNUMBER(--MID(feed!I912,ROW($1:$20),1))*
ROW($1:$20),0),ROW($1:$20))+1,1)*10^ROW($1:$20)/10)</f>
        <v>27</v>
      </c>
      <c r="K738">
        <f>SUMPRODUCT(MID(0&amp;feed!L912,LARGE(INDEX(ISNUMBER(--MID(feed!L912,ROW($1:$6),1))*
ROW($1:$6),0),ROW($1:$6))+1,1)*10^ROW($1:$6)/10)</f>
        <v>320</v>
      </c>
      <c r="L738">
        <f>SUMPRODUCT(MID(0&amp;feed!T912,LARGE(INDEX(ISNUMBER(--MID(feed!T912,ROW($1:$6),1))*
ROW($1:$6),0),ROW($1:$6))+1,1)*10^ROW($1:$6)/10)</f>
        <v>0</v>
      </c>
      <c r="M738" t="str">
        <f>feed!N912</f>
        <v>Persia</v>
      </c>
      <c r="N738">
        <f>SUMPRODUCT(MID(0&amp;feed!U912,LARGE(INDEX(ISNUMBER(--MID(feed!U912,ROW($1:$6),1))*
ROW($1:$6),0),ROW($1:$6))+1,1)*10^ROW($1:$6)/10)</f>
        <v>0</v>
      </c>
      <c r="O738" t="str">
        <f>feed!O912</f>
        <v>Untapped</v>
      </c>
      <c r="P738" t="str">
        <f>feed!P912</f>
        <v>None</v>
      </c>
      <c r="Q738" s="4">
        <f>IFERROR(LEFT(SUMPRODUCT(MID(0&amp;feed!R912,LARGE(INDEX(ISNUMBER(--MID(feed!R912,ROW($1:$6),1))*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ROW($1:$6),0),ROW($1:$6))+1,1)*10^ROW($1:$6)/10))-1)*1,TRIM(LEFT(SUMPRODUCT(MID(0&amp;feed!R912,LARGE(INDEX(ISNUMBER(--MID(feed!R912,ROW($1:$6),1))*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ROW($1:$6),0),ROW($1:$6))+1,1)*10^ROW($1:$6)/10))-1)))</f>
        <v>1960</v>
      </c>
      <c r="R738" s="5">
        <f>feed!V912</f>
        <v>0</v>
      </c>
      <c r="S738" t="str">
        <f>feed!S912</f>
        <v>http://blocgame.com/stats.php?id=63287</v>
      </c>
      <c r="T738" s="5" t="str">
        <f>feed!W912</f>
        <v>Good</v>
      </c>
      <c r="U738" s="5" t="str">
        <f>feed!X912</f>
        <v>2 Hundred Tons per month</v>
      </c>
      <c r="V738" s="5">
        <f>feed!Y912</f>
        <v>0</v>
      </c>
    </row>
    <row r="739" spans="1:22" hidden="1" x14ac:dyDescent="0.25">
      <c r="A739" t="str">
        <f>feed!A651</f>
        <v>Skhrimm</v>
      </c>
      <c r="B739" t="str">
        <f>feed!B651</f>
        <v>Ept24I5</v>
      </c>
      <c r="C739">
        <f>feed!K651</f>
        <v>0</v>
      </c>
      <c r="D739">
        <f>SUMPRODUCT(MID(0&amp;feed!D651,LARGE(INDEX(ISNUMBER(--MID(feed!D651,ROW($1:$6),1))*
ROW($1:$6),0),ROW($1:$6))+1,1)*10^ROW($1:$6)/10)</f>
        <v>20</v>
      </c>
      <c r="E739">
        <f>SUMPRODUCT(MID(0&amp;feed!E651,LARGE(INDEX(ISNUMBER(--MID(feed!E651,ROW($1:$6),1))*
ROW($1:$6),0),ROW($1:$6))+1,1)*10^ROW($1:$6)/10)</f>
        <v>0</v>
      </c>
      <c r="F739" t="str">
        <f>feed!F651</f>
        <v>Finest of the 19th century</v>
      </c>
      <c r="G739">
        <f>SUMPRODUCT(MID(0&amp;feed!G651,LARGE(INDEX(ISNUMBER(--MID(feed!G651,ROW($1:$6),1))*
ROW($1:$6),0),ROW($1:$6))+1,1)*10^ROW($1:$6)/10)</f>
        <v>0</v>
      </c>
      <c r="H739">
        <f>ROUNDDOWN(G739/4, 0)</f>
        <v>0</v>
      </c>
      <c r="I739" t="str">
        <f>feed!H651</f>
        <v>Standard</v>
      </c>
      <c r="J739">
        <f>SUMPRODUCT(MID(0&amp;feed!I651,LARGE(INDEX(ISNUMBER(--MID(feed!I651,ROW($1:$20),1))*
ROW($1:$20),0),ROW($1:$20))+1,1)*10^ROW($1:$20)/10)</f>
        <v>26</v>
      </c>
      <c r="K739">
        <f>SUMPRODUCT(MID(0&amp;feed!L651,LARGE(INDEX(ISNUMBER(--MID(feed!L651,ROW($1:$6),1))*
ROW($1:$6),0),ROW($1:$6))+1,1)*10^ROW($1:$6)/10)</f>
        <v>323</v>
      </c>
      <c r="L739">
        <f>SUMPRODUCT(MID(0&amp;feed!T651,LARGE(INDEX(ISNUMBER(--MID(feed!T651,ROW($1:$6),1))*
ROW($1:$6),0),ROW($1:$6))+1,1)*10^ROW($1:$6)/10)</f>
        <v>0</v>
      </c>
      <c r="M739" t="str">
        <f>feed!N651</f>
        <v>China</v>
      </c>
      <c r="N739">
        <f>SUMPRODUCT(MID(0&amp;feed!U651,LARGE(INDEX(ISNUMBER(--MID(feed!U651,ROW($1:$6),1))*
ROW($1:$6),0),ROW($1:$6))+1,1)*10^ROW($1:$6)/10)</f>
        <v>0</v>
      </c>
      <c r="O739" t="str">
        <f>feed!O651</f>
        <v>Untapped</v>
      </c>
      <c r="P739" t="str">
        <f>feed!P651</f>
        <v>None</v>
      </c>
      <c r="Q739" s="4">
        <f>IFERROR(LEFT(SUMPRODUCT(MID(0&amp;feed!R651,LARGE(INDEX(ISNUMBER(--MID(feed!R651,ROW($1:$6),1))*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ROW($1:$6),0),ROW($1:$6))+1,1)*10^ROW($1:$6)/10))-1)*1,TRIM(LEFT(SUMPRODUCT(MID(0&amp;feed!R651,LARGE(INDEX(ISNUMBER(--MID(feed!R651,ROW($1:$6),1))*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ROW($1:$6),0),ROW($1:$6))+1,1)*10^ROW($1:$6)/10))-1)))</f>
        <v>2000</v>
      </c>
      <c r="R739" s="5">
        <f>feed!V651</f>
        <v>0</v>
      </c>
      <c r="S739" t="str">
        <f>feed!S651</f>
        <v>http://blocgame.com/stats.php?id=54756</v>
      </c>
      <c r="T739" s="5" t="str">
        <f>feed!W651</f>
        <v>Nice</v>
      </c>
      <c r="U739" s="5" t="str">
        <f>feed!X651</f>
        <v>2 Hundred Tons per month</v>
      </c>
      <c r="V739" s="5">
        <f>feed!Y651</f>
        <v>0</v>
      </c>
    </row>
    <row r="740" spans="1:22" hidden="1" x14ac:dyDescent="0.25">
      <c r="A740" t="str">
        <f>feed!A1636</f>
        <v>Aaass</v>
      </c>
      <c r="B740" t="str">
        <f>feed!B1636</f>
        <v>Lets see</v>
      </c>
      <c r="C740">
        <f>feed!K1636</f>
        <v>0</v>
      </c>
      <c r="D740">
        <f>SUMPRODUCT(MID(0&amp;feed!D1636,LARGE(INDEX(ISNUMBER(--MID(feed!D1636,ROW($1:$6),1))*
ROW($1:$6),0),ROW($1:$6))+1,1)*10^ROW($1:$6)/10)</f>
        <v>3</v>
      </c>
      <c r="E740">
        <f>SUMPRODUCT(MID(0&amp;feed!E1636,LARGE(INDEX(ISNUMBER(--MID(feed!E1636,ROW($1:$6),1))*
ROW($1:$6),0),ROW($1:$6))+1,1)*10^ROW($1:$6)/10)</f>
        <v>0</v>
      </c>
      <c r="F740" t="str">
        <f>feed!F1636</f>
        <v>Finest of the 19th century</v>
      </c>
      <c r="G740">
        <f>SUMPRODUCT(MID(0&amp;feed!G1636,LARGE(INDEX(ISNUMBER(--MID(feed!G1636,ROW($1:$6),1))*
ROW($1:$6),0),ROW($1:$6))+1,1)*10^ROW($1:$6)/10)</f>
        <v>0</v>
      </c>
      <c r="H740">
        <f>ROUNDDOWN(G740/4, 0)</f>
        <v>0</v>
      </c>
      <c r="I740" t="str">
        <f>feed!H1636</f>
        <v>Undisciplined Rabble</v>
      </c>
      <c r="J740">
        <f>SUMPRODUCT(MID(0&amp;feed!I1636,LARGE(INDEX(ISNUMBER(--MID(feed!I1636,ROW($1:$20),1))*
ROW($1:$20),0),ROW($1:$20))+1,1)*10^ROW($1:$20)/10)</f>
        <v>26</v>
      </c>
      <c r="K740">
        <f>SUMPRODUCT(MID(0&amp;feed!L1636,LARGE(INDEX(ISNUMBER(--MID(feed!L1636,ROW($1:$6),1))*
ROW($1:$6),0),ROW($1:$6))+1,1)*10^ROW($1:$6)/10)</f>
        <v>303</v>
      </c>
      <c r="L740">
        <f>SUMPRODUCT(MID(0&amp;feed!T1636,LARGE(INDEX(ISNUMBER(--MID(feed!T1636,ROW($1:$6),1))*
ROW($1:$6),0),ROW($1:$6))+1,1)*10^ROW($1:$6)/10)</f>
        <v>0</v>
      </c>
      <c r="M740" t="str">
        <f>feed!N1636</f>
        <v>Arabia</v>
      </c>
      <c r="N740">
        <f>SUMPRODUCT(MID(0&amp;feed!U1636,LARGE(INDEX(ISNUMBER(--MID(feed!U1636,ROW($1:$6),1))*
ROW($1:$6),0),ROW($1:$6))+1,1)*10^ROW($1:$6)/10)</f>
        <v>0</v>
      </c>
      <c r="O740" t="str">
        <f>feed!O1636</f>
        <v>Untapped</v>
      </c>
      <c r="P740" t="str">
        <f>feed!P1636</f>
        <v>None</v>
      </c>
      <c r="Q740" s="4">
        <f>IFERROR(LEFT(SUMPRODUCT(MID(0&amp;feed!R1636,LARGE(INDEX(ISNUMBER(--MID(feed!R1636,ROW($1:$6),1))*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ROW($1:$6),0),ROW($1:$6))+1,1)*10^ROW($1:$6)/10))-1)*1,TRIM(LEFT(SUMPRODUCT(MID(0&amp;feed!R1636,LARGE(INDEX(ISNUMBER(--MID(feed!R1636,ROW($1:$6),1))*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ROW($1:$6),0),ROW($1:$6))+1,1)*10^ROW($1:$6)/10))-1)))</f>
        <v>1666</v>
      </c>
      <c r="R740" s="5">
        <f>feed!V1636</f>
        <v>0</v>
      </c>
      <c r="S740" t="str">
        <f>feed!S1636</f>
        <v>http://blocgame.com/stats.php?id=63745</v>
      </c>
      <c r="T740" s="5" t="str">
        <f>feed!W1636</f>
        <v>Normal</v>
      </c>
      <c r="U740" s="5" t="str">
        <f>feed!X1636</f>
        <v>2 Hundred Tons per month</v>
      </c>
      <c r="V740" s="5">
        <f>feed!Y1636</f>
        <v>0</v>
      </c>
    </row>
    <row r="741" spans="1:22" hidden="1" x14ac:dyDescent="0.25">
      <c r="A741" t="str">
        <f>feed!A1097</f>
        <v>Gridland</v>
      </c>
      <c r="B741" t="str">
        <f>feed!B1097</f>
        <v>grid</v>
      </c>
      <c r="C741">
        <f>feed!K1097</f>
        <v>0</v>
      </c>
      <c r="D741">
        <f>SUMPRODUCT(MID(0&amp;feed!D1097,LARGE(INDEX(ISNUMBER(--MID(feed!D1097,ROW($1:$6),1))*
ROW($1:$6),0),ROW($1:$6))+1,1)*10^ROW($1:$6)/10)</f>
        <v>4</v>
      </c>
      <c r="E741">
        <f>SUMPRODUCT(MID(0&amp;feed!E1097,LARGE(INDEX(ISNUMBER(--MID(feed!E1097,ROW($1:$6),1))*
ROW($1:$6),0),ROW($1:$6))+1,1)*10^ROW($1:$6)/10)</f>
        <v>0</v>
      </c>
      <c r="F741" t="str">
        <f>feed!F1097</f>
        <v>Finest of the 19th century</v>
      </c>
      <c r="G741">
        <f>SUMPRODUCT(MID(0&amp;feed!G1097,LARGE(INDEX(ISNUMBER(--MID(feed!G1097,ROW($1:$6),1))*
ROW($1:$6),0),ROW($1:$6))+1,1)*10^ROW($1:$6)/10)</f>
        <v>0</v>
      </c>
      <c r="H741">
        <f>ROUNDDOWN(G741/4, 0)</f>
        <v>0</v>
      </c>
      <c r="I741" t="str">
        <f>feed!H1097</f>
        <v>Standard</v>
      </c>
      <c r="J741">
        <f>SUMPRODUCT(MID(0&amp;feed!I1097,LARGE(INDEX(ISNUMBER(--MID(feed!I1097,ROW($1:$20),1))*
ROW($1:$20),0),ROW($1:$20))+1,1)*10^ROW($1:$20)/10)</f>
        <v>26</v>
      </c>
      <c r="K741">
        <f>SUMPRODUCT(MID(0&amp;feed!L1097,LARGE(INDEX(ISNUMBER(--MID(feed!L1097,ROW($1:$6),1))*
ROW($1:$6),0),ROW($1:$6))+1,1)*10^ROW($1:$6)/10)</f>
        <v>331</v>
      </c>
      <c r="L741">
        <f>SUMPRODUCT(MID(0&amp;feed!T1097,LARGE(INDEX(ISNUMBER(--MID(feed!T1097,ROW($1:$6),1))*
ROW($1:$6),0),ROW($1:$6))+1,1)*10^ROW($1:$6)/10)</f>
        <v>0</v>
      </c>
      <c r="M741" t="str">
        <f>feed!N1097</f>
        <v>East Africa</v>
      </c>
      <c r="N741">
        <f>SUMPRODUCT(MID(0&amp;feed!U1097,LARGE(INDEX(ISNUMBER(--MID(feed!U1097,ROW($1:$6),1))*
ROW($1:$6),0),ROW($1:$6))+1,1)*10^ROW($1:$6)/10)</f>
        <v>0</v>
      </c>
      <c r="O741" t="str">
        <f>feed!O1097</f>
        <v>Untapped</v>
      </c>
      <c r="P741" t="str">
        <f>feed!P1097</f>
        <v>None</v>
      </c>
      <c r="Q741" s="4">
        <f>IFERROR(LEFT(SUMPRODUCT(MID(0&amp;feed!R1097,LARGE(INDEX(ISNUMBER(--MID(feed!R1097,ROW($1:$6),1))*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ROW($1:$6),0),ROW($1:$6))+1,1)*10^ROW($1:$6)/10))-1)*1,TRIM(LEFT(SUMPRODUCT(MID(0&amp;feed!R1097,LARGE(INDEX(ISNUMBER(--MID(feed!R1097,ROW($1:$6),1))*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ROW($1:$6),0),ROW($1:$6))+1,1)*10^ROW($1:$6)/10))-1)))</f>
        <v>1617</v>
      </c>
      <c r="R741" s="5">
        <f>feed!V1097</f>
        <v>0</v>
      </c>
      <c r="S741" t="str">
        <f>feed!S1097</f>
        <v>http://blocgame.com/stats.php?id=2917</v>
      </c>
      <c r="T741" s="5" t="str">
        <f>feed!W1097</f>
        <v>Nice</v>
      </c>
      <c r="U741" s="5" t="str">
        <f>feed!X1097</f>
        <v>2 Hundred Tons per month</v>
      </c>
      <c r="V741" s="5">
        <f>feed!Y1097</f>
        <v>0</v>
      </c>
    </row>
    <row r="742" spans="1:22" x14ac:dyDescent="0.25">
      <c r="A742" t="str">
        <f>feed!A126</f>
        <v>New-Rhodesia</v>
      </c>
      <c r="B742" t="str">
        <f>feed!B126</f>
        <v>Tito Van Ronnk</v>
      </c>
      <c r="C742" t="str">
        <f>feed!K126</f>
        <v>The Order</v>
      </c>
      <c r="D742">
        <f>SUMPRODUCT(MID(0&amp;feed!D126,LARGE(INDEX(ISNUMBER(--MID(feed!D126,ROW($1:$6),1))*
ROW($1:$6),0),ROW($1:$6))+1,1)*10^ROW($1:$6)/10)</f>
        <v>20</v>
      </c>
      <c r="E742">
        <f>SUMPRODUCT(MID(0&amp;feed!E126,LARGE(INDEX(ISNUMBER(--MID(feed!E126,ROW($1:$6),1))*
ROW($1:$6),0),ROW($1:$6))+1,1)*10^ROW($1:$6)/10)</f>
        <v>0</v>
      </c>
      <c r="F742" t="str">
        <f>feed!F126</f>
        <v>First World War surplus</v>
      </c>
      <c r="G742">
        <f>SUMPRODUCT(MID(0&amp;feed!G126,LARGE(INDEX(ISNUMBER(--MID(feed!G126,ROW($1:$6),1))*
ROW($1:$6),0),ROW($1:$6))+1,1)*10^ROW($1:$6)/10)</f>
        <v>0</v>
      </c>
      <c r="H742">
        <f>ROUNDDOWN(G742/4, 0)</f>
        <v>0</v>
      </c>
      <c r="I742" t="str">
        <f>feed!H126</f>
        <v>Elite</v>
      </c>
      <c r="J742">
        <f>SUMPRODUCT(MID(0&amp;feed!I126,LARGE(INDEX(ISNUMBER(--MID(feed!I126,ROW($1:$20),1))*
ROW($1:$20),0),ROW($1:$20))+1,1)*10^ROW($1:$20)/10)</f>
        <v>22</v>
      </c>
      <c r="K742">
        <f>SUMPRODUCT(MID(0&amp;feed!L126,LARGE(INDEX(ISNUMBER(--MID(feed!L126,ROW($1:$6),1))*
ROW($1:$6),0),ROW($1:$6))+1,1)*10^ROW($1:$6)/10)</f>
        <v>383</v>
      </c>
      <c r="L742">
        <f>SUMPRODUCT(MID(0&amp;feed!T126,LARGE(INDEX(ISNUMBER(--MID(feed!T126,ROW($1:$6),1))*
ROW($1:$6),0),ROW($1:$6))+1,1)*10^ROW($1:$6)/10)</f>
        <v>382</v>
      </c>
      <c r="M742" t="str">
        <f>feed!N126</f>
        <v>East Africa</v>
      </c>
      <c r="N742">
        <f>SUMPRODUCT(MID(0&amp;feed!U126,LARGE(INDEX(ISNUMBER(--MID(feed!U126,ROW($1:$6),1))*
ROW($1:$6),0),ROW($1:$6))+1,1)*10^ROW($1:$6)/10)</f>
        <v>0</v>
      </c>
      <c r="O742" t="str">
        <f>feed!O126</f>
        <v>Untapped</v>
      </c>
      <c r="P742" t="str">
        <f>feed!P126</f>
        <v>Small</v>
      </c>
      <c r="Q742" s="4">
        <f>IFERROR(LEFT(SUMPRODUCT(MID(0&amp;feed!R126,LARGE(INDEX(ISNUMBER(--MID(feed!R126,ROW($1:$6),1))*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ROW($1:$6),0),ROW($1:$6))+1,1)*10^ROW($1:$6)/10))-1)*1,TRIM(LEFT(SUMPRODUCT(MID(0&amp;feed!R126,LARGE(INDEX(ISNUMBER(--MID(feed!R126,ROW($1:$6),1))*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ROW($1:$6),0),ROW($1:$6))+1,1)*10^ROW($1:$6)/10))-1)))</f>
        <v>2366</v>
      </c>
      <c r="R742" s="5">
        <f>feed!V126</f>
        <v>0</v>
      </c>
      <c r="S742" t="str">
        <f>feed!S126</f>
        <v>http://blocgame.com/stats.php?id=49249</v>
      </c>
      <c r="T742" s="5" t="str">
        <f>feed!W126</f>
        <v>Good</v>
      </c>
      <c r="U742" s="5" t="str">
        <f>feed!X126</f>
        <v>3 Hundred Tons per month</v>
      </c>
      <c r="V742" s="5" t="str">
        <f>feed!Y126</f>
        <v>1 Mbbl per month</v>
      </c>
    </row>
    <row r="743" spans="1:22" x14ac:dyDescent="0.25">
      <c r="A743" t="str">
        <f>feed!A128</f>
        <v>Deep Purple</v>
      </c>
      <c r="B743" t="str">
        <f>feed!B128</f>
        <v>Bea Wain</v>
      </c>
      <c r="C743" t="str">
        <f>feed!K128</f>
        <v>The Order</v>
      </c>
      <c r="D743">
        <f>SUMPRODUCT(MID(0&amp;feed!D128,LARGE(INDEX(ISNUMBER(--MID(feed!D128,ROW($1:$6),1))*
ROW($1:$6),0),ROW($1:$6))+1,1)*10^ROW($1:$6)/10)</f>
        <v>25</v>
      </c>
      <c r="E743">
        <f>SUMPRODUCT(MID(0&amp;feed!E128,LARGE(INDEX(ISNUMBER(--MID(feed!E128,ROW($1:$6),1))*
ROW($1:$6),0),ROW($1:$6))+1,1)*10^ROW($1:$6)/10)</f>
        <v>0</v>
      </c>
      <c r="F743" t="str">
        <f>feed!F128</f>
        <v>Finest of the 19th century</v>
      </c>
      <c r="G743">
        <f>SUMPRODUCT(MID(0&amp;feed!G128,LARGE(INDEX(ISNUMBER(--MID(feed!G128,ROW($1:$6),1))*
ROW($1:$6),0),ROW($1:$6))+1,1)*10^ROW($1:$6)/10)</f>
        <v>0</v>
      </c>
      <c r="H743">
        <f>ROUNDDOWN(G743/4, 0)</f>
        <v>0</v>
      </c>
      <c r="I743" t="str">
        <f>feed!H128</f>
        <v>Elite</v>
      </c>
      <c r="J743">
        <f>SUMPRODUCT(MID(0&amp;feed!I128,LARGE(INDEX(ISNUMBER(--MID(feed!I128,ROW($1:$20),1))*
ROW($1:$20),0),ROW($1:$20))+1,1)*10^ROW($1:$20)/10)</f>
        <v>6</v>
      </c>
      <c r="K743">
        <f>SUMPRODUCT(MID(0&amp;feed!L128,LARGE(INDEX(ISNUMBER(--MID(feed!L128,ROW($1:$6),1))*
ROW($1:$6),0),ROW($1:$6))+1,1)*10^ROW($1:$6)/10)</f>
        <v>382</v>
      </c>
      <c r="L743">
        <f>SUMPRODUCT(MID(0&amp;feed!T128,LARGE(INDEX(ISNUMBER(--MID(feed!T128,ROW($1:$6),1))*
ROW($1:$6),0),ROW($1:$6))+1,1)*10^ROW($1:$6)/10)</f>
        <v>1733</v>
      </c>
      <c r="M743" t="str">
        <f>feed!N128</f>
        <v>Arabia</v>
      </c>
      <c r="N743">
        <f>SUMPRODUCT(MID(0&amp;feed!U128,LARGE(INDEX(ISNUMBER(--MID(feed!U128,ROW($1:$6),1))*
ROW($1:$6),0),ROW($1:$6))+1,1)*10^ROW($1:$6)/10)</f>
        <v>0</v>
      </c>
      <c r="O743" t="str">
        <f>feed!O128</f>
        <v>Untapped</v>
      </c>
      <c r="P743" t="str">
        <f>feed!P128</f>
        <v>Small</v>
      </c>
      <c r="Q743" s="4">
        <f>IFERROR(LEFT(SUMPRODUCT(MID(0&amp;feed!R128,LARGE(INDEX(ISNUMBER(--MID(feed!R128,ROW($1:$6),1))*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ROW($1:$6),0),ROW($1:$6))+1,1)*10^ROW($1:$6)/10))-1)*1,TRIM(LEFT(SUMPRODUCT(MID(0&amp;feed!R128,LARGE(INDEX(ISNUMBER(--MID(feed!R128,ROW($1:$6),1))*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ROW($1:$6),0),ROW($1:$6))+1,1)*10^ROW($1:$6)/10))-1)))</f>
        <v>2382</v>
      </c>
      <c r="R743" s="5">
        <f>feed!V128</f>
        <v>0</v>
      </c>
      <c r="S743" t="str">
        <f>feed!S128</f>
        <v>http://blocgame.com/stats.php?id=63067</v>
      </c>
      <c r="T743" s="5" t="str">
        <f>feed!W128</f>
        <v>Nice</v>
      </c>
      <c r="U743" s="5" t="str">
        <f>feed!X128</f>
        <v>3 Hundred Tons per month</v>
      </c>
      <c r="V743" s="5" t="str">
        <f>feed!Y128</f>
        <v>1 Mbbl per month</v>
      </c>
    </row>
    <row r="744" spans="1:22" hidden="1" x14ac:dyDescent="0.25">
      <c r="A744" t="str">
        <f>feed!A861</f>
        <v>Selayang</v>
      </c>
      <c r="B744" t="str">
        <f>feed!B861</f>
        <v>mhmz89</v>
      </c>
      <c r="C744">
        <f>feed!K861</f>
        <v>0</v>
      </c>
      <c r="D744">
        <f>SUMPRODUCT(MID(0&amp;feed!D861,LARGE(INDEX(ISNUMBER(--MID(feed!D861,ROW($1:$6),1))*
ROW($1:$6),0),ROW($1:$6))+1,1)*10^ROW($1:$6)/10)</f>
        <v>13</v>
      </c>
      <c r="E744">
        <f>SUMPRODUCT(MID(0&amp;feed!E861,LARGE(INDEX(ISNUMBER(--MID(feed!E861,ROW($1:$6),1))*
ROW($1:$6),0),ROW($1:$6))+1,1)*10^ROW($1:$6)/10)</f>
        <v>0</v>
      </c>
      <c r="F744" t="str">
        <f>feed!F861</f>
        <v>Finest of the 19th century</v>
      </c>
      <c r="G744">
        <f>SUMPRODUCT(MID(0&amp;feed!G861,LARGE(INDEX(ISNUMBER(--MID(feed!G861,ROW($1:$6),1))*
ROW($1:$6),0),ROW($1:$6))+1,1)*10^ROW($1:$6)/10)</f>
        <v>0</v>
      </c>
      <c r="H744">
        <f>ROUNDDOWN(G744/4, 0)</f>
        <v>0</v>
      </c>
      <c r="I744" t="str">
        <f>feed!H861</f>
        <v>Standard</v>
      </c>
      <c r="J744">
        <f>SUMPRODUCT(MID(0&amp;feed!I861,LARGE(INDEX(ISNUMBER(--MID(feed!I861,ROW($1:$20),1))*
ROW($1:$20),0),ROW($1:$20))+1,1)*10^ROW($1:$20)/10)</f>
        <v>25</v>
      </c>
      <c r="K744">
        <f>SUMPRODUCT(MID(0&amp;feed!L861,LARGE(INDEX(ISNUMBER(--MID(feed!L861,ROW($1:$6),1))*
ROW($1:$6),0),ROW($1:$6))+1,1)*10^ROW($1:$6)/10)</f>
        <v>320</v>
      </c>
      <c r="L744">
        <f>SUMPRODUCT(MID(0&amp;feed!T861,LARGE(INDEX(ISNUMBER(--MID(feed!T861,ROW($1:$6),1))*
ROW($1:$6),0),ROW($1:$6))+1,1)*10^ROW($1:$6)/10)</f>
        <v>0</v>
      </c>
      <c r="M744" t="str">
        <f>feed!N861</f>
        <v>East Indies</v>
      </c>
      <c r="N744">
        <f>SUMPRODUCT(MID(0&amp;feed!U861,LARGE(INDEX(ISNUMBER(--MID(feed!U861,ROW($1:$6),1))*
ROW($1:$6),0),ROW($1:$6))+1,1)*10^ROW($1:$6)/10)</f>
        <v>0</v>
      </c>
      <c r="O744" t="str">
        <f>feed!O861</f>
        <v>Untapped</v>
      </c>
      <c r="P744" t="str">
        <f>feed!P861</f>
        <v>None</v>
      </c>
      <c r="Q744" s="4">
        <f>IFERROR(LEFT(SUMPRODUCT(MID(0&amp;feed!R861,LARGE(INDEX(ISNUMBER(--MID(feed!R861,ROW($1:$6),1))*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ROW($1:$6),0),ROW($1:$6))+1,1)*10^ROW($1:$6)/10))-1)*1,TRIM(LEFT(SUMPRODUCT(MID(0&amp;feed!R861,LARGE(INDEX(ISNUMBER(--MID(feed!R861,ROW($1:$6),1))*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ROW($1:$6),0),ROW($1:$6))+1,1)*10^ROW($1:$6)/10))-1)))</f>
        <v>1980</v>
      </c>
      <c r="R744" s="5">
        <f>feed!V861</f>
        <v>0</v>
      </c>
      <c r="S744" t="str">
        <f>feed!S861</f>
        <v>http://blocgame.com/stats.php?id=60642</v>
      </c>
      <c r="T744" s="5" t="str">
        <f>feed!W861</f>
        <v>Nice</v>
      </c>
      <c r="U744" s="5" t="str">
        <f>feed!X861</f>
        <v>2 Hundred Tons per month</v>
      </c>
      <c r="V744" s="5">
        <f>feed!Y861</f>
        <v>0</v>
      </c>
    </row>
    <row r="745" spans="1:22" hidden="1" x14ac:dyDescent="0.25">
      <c r="A745" t="str">
        <f>feed!A1410</f>
        <v>Pida</v>
      </c>
      <c r="B745" t="str">
        <f>feed!B1410</f>
        <v>Mohd</v>
      </c>
      <c r="C745">
        <f>feed!K1410</f>
        <v>0</v>
      </c>
      <c r="D745">
        <f>SUMPRODUCT(MID(0&amp;feed!D1410,LARGE(INDEX(ISNUMBER(--MID(feed!D1410,ROW($1:$6),1))*
ROW($1:$6),0),ROW($1:$6))+1,1)*10^ROW($1:$6)/10)</f>
        <v>20</v>
      </c>
      <c r="E745">
        <f>SUMPRODUCT(MID(0&amp;feed!E1410,LARGE(INDEX(ISNUMBER(--MID(feed!E1410,ROW($1:$6),1))*
ROW($1:$6),0),ROW($1:$6))+1,1)*10^ROW($1:$6)/10)</f>
        <v>0</v>
      </c>
      <c r="F745" t="str">
        <f>feed!F1410</f>
        <v>Finest of the 19th century</v>
      </c>
      <c r="G745">
        <f>SUMPRODUCT(MID(0&amp;feed!G1410,LARGE(INDEX(ISNUMBER(--MID(feed!G1410,ROW($1:$6),1))*
ROW($1:$6),0),ROW($1:$6))+1,1)*10^ROW($1:$6)/10)</f>
        <v>0</v>
      </c>
      <c r="H745">
        <f>ROUNDDOWN(G745/4, 0)</f>
        <v>0</v>
      </c>
      <c r="I745" t="str">
        <f>feed!H1410</f>
        <v>Standard</v>
      </c>
      <c r="J745">
        <f>SUMPRODUCT(MID(0&amp;feed!I1410,LARGE(INDEX(ISNUMBER(--MID(feed!I1410,ROW($1:$20),1))*
ROW($1:$20),0),ROW($1:$20))+1,1)*10^ROW($1:$20)/10)</f>
        <v>24</v>
      </c>
      <c r="K745">
        <f>SUMPRODUCT(MID(0&amp;feed!L1410,LARGE(INDEX(ISNUMBER(--MID(feed!L1410,ROW($1:$6),1))*
ROW($1:$6),0),ROW($1:$6))+1,1)*10^ROW($1:$6)/10)</f>
        <v>310</v>
      </c>
      <c r="L745">
        <f>SUMPRODUCT(MID(0&amp;feed!T1410,LARGE(INDEX(ISNUMBER(--MID(feed!T1410,ROW($1:$6),1))*
ROW($1:$6),0),ROW($1:$6))+1,1)*10^ROW($1:$6)/10)</f>
        <v>0</v>
      </c>
      <c r="M745" t="str">
        <f>feed!N1410</f>
        <v>Pacific Rim</v>
      </c>
      <c r="N745">
        <f>SUMPRODUCT(MID(0&amp;feed!U1410,LARGE(INDEX(ISNUMBER(--MID(feed!U1410,ROW($1:$6),1))*
ROW($1:$6),0),ROW($1:$6))+1,1)*10^ROW($1:$6)/10)</f>
        <v>0</v>
      </c>
      <c r="O745" t="str">
        <f>feed!O1410</f>
        <v>Untapped</v>
      </c>
      <c r="P745" t="str">
        <f>feed!P1410</f>
        <v>None</v>
      </c>
      <c r="Q745" s="4">
        <f>IFERROR(LEFT(SUMPRODUCT(MID(0&amp;feed!R1410,LARGE(INDEX(ISNUMBER(--MID(feed!R1410,ROW($1:$6),1))*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ROW($1:$6),0),ROW($1:$6))+1,1)*10^ROW($1:$6)/10))-1)*1,TRIM(LEFT(SUMPRODUCT(MID(0&amp;feed!R1410,LARGE(INDEX(ISNUMBER(--MID(feed!R1410,ROW($1:$6),1))*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ROW($1:$6),0),ROW($1:$6))+1,1)*10^ROW($1:$6)/10))-1)))</f>
        <v>2000</v>
      </c>
      <c r="R745" s="5">
        <f>feed!V1410</f>
        <v>0</v>
      </c>
      <c r="S745" t="str">
        <f>feed!S1410</f>
        <v>http://blocgame.com/stats.php?id=60763</v>
      </c>
      <c r="T745" s="5" t="str">
        <f>feed!W1410</f>
        <v>Normal</v>
      </c>
      <c r="U745" s="5" t="str">
        <f>feed!X1410</f>
        <v>2 Hundred Tons per month</v>
      </c>
      <c r="V745" s="5">
        <f>feed!Y1410</f>
        <v>0</v>
      </c>
    </row>
    <row r="746" spans="1:22" hidden="1" x14ac:dyDescent="0.25">
      <c r="A746" t="str">
        <f>feed!A1449</f>
        <v>Ploxocon</v>
      </c>
      <c r="B746" t="str">
        <f>feed!B1449</f>
        <v>BMRMike</v>
      </c>
      <c r="C746">
        <f>feed!K1449</f>
        <v>0</v>
      </c>
      <c r="D746">
        <f>SUMPRODUCT(MID(0&amp;feed!D1449,LARGE(INDEX(ISNUMBER(--MID(feed!D1449,ROW($1:$6),1))*
ROW($1:$6),0),ROW($1:$6))+1,1)*10^ROW($1:$6)/10)</f>
        <v>20</v>
      </c>
      <c r="E746">
        <f>SUMPRODUCT(MID(0&amp;feed!E1449,LARGE(INDEX(ISNUMBER(--MID(feed!E1449,ROW($1:$6),1))*
ROW($1:$6),0),ROW($1:$6))+1,1)*10^ROW($1:$6)/10)</f>
        <v>0</v>
      </c>
      <c r="F746" t="str">
        <f>feed!F1449</f>
        <v>Finest of the 19th century</v>
      </c>
      <c r="G746">
        <f>SUMPRODUCT(MID(0&amp;feed!G1449,LARGE(INDEX(ISNUMBER(--MID(feed!G1449,ROW($1:$6),1))*
ROW($1:$6),0),ROW($1:$6))+1,1)*10^ROW($1:$6)/10)</f>
        <v>0</v>
      </c>
      <c r="H746">
        <f>ROUNDDOWN(G746/4, 0)</f>
        <v>0</v>
      </c>
      <c r="I746" t="str">
        <f>feed!H1449</f>
        <v>Standard</v>
      </c>
      <c r="J746">
        <f>SUMPRODUCT(MID(0&amp;feed!I1449,LARGE(INDEX(ISNUMBER(--MID(feed!I1449,ROW($1:$20),1))*
ROW($1:$20),0),ROW($1:$20))+1,1)*10^ROW($1:$20)/10)</f>
        <v>24</v>
      </c>
      <c r="K746">
        <f>SUMPRODUCT(MID(0&amp;feed!L1449,LARGE(INDEX(ISNUMBER(--MID(feed!L1449,ROW($1:$6),1))*
ROW($1:$6),0),ROW($1:$6))+1,1)*10^ROW($1:$6)/10)</f>
        <v>310</v>
      </c>
      <c r="L746">
        <f>SUMPRODUCT(MID(0&amp;feed!T1449,LARGE(INDEX(ISNUMBER(--MID(feed!T1449,ROW($1:$6),1))*
ROW($1:$6),0),ROW($1:$6))+1,1)*10^ROW($1:$6)/10)</f>
        <v>0</v>
      </c>
      <c r="M746" t="str">
        <f>feed!N1449</f>
        <v>Mesoamerica</v>
      </c>
      <c r="N746">
        <f>SUMPRODUCT(MID(0&amp;feed!U1449,LARGE(INDEX(ISNUMBER(--MID(feed!U1449,ROW($1:$6),1))*
ROW($1:$6),0),ROW($1:$6))+1,1)*10^ROW($1:$6)/10)</f>
        <v>0</v>
      </c>
      <c r="O746" t="str">
        <f>feed!O1449</f>
        <v>Untapped</v>
      </c>
      <c r="P746" t="str">
        <f>feed!P1449</f>
        <v>None</v>
      </c>
      <c r="Q746" s="4">
        <f>IFERROR(LEFT(SUMPRODUCT(MID(0&amp;feed!R1449,LARGE(INDEX(ISNUMBER(--MID(feed!R1449,ROW($1:$6),1))*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ROW($1:$6),0),ROW($1:$6))+1,1)*10^ROW($1:$6)/10))-1)*1,TRIM(LEFT(SUMPRODUCT(MID(0&amp;feed!R1449,LARGE(INDEX(ISNUMBER(--MID(feed!R1449,ROW($1:$6),1))*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ROW($1:$6),0),ROW($1:$6))+1,1)*10^ROW($1:$6)/10))-1)))</f>
        <v>2000</v>
      </c>
      <c r="R746" s="5">
        <f>feed!V1449</f>
        <v>0</v>
      </c>
      <c r="S746" t="str">
        <f>feed!S1449</f>
        <v>http://blocgame.com/stats.php?id=63751</v>
      </c>
      <c r="T746" s="5" t="str">
        <f>feed!W1449</f>
        <v>Normal</v>
      </c>
      <c r="U746" s="5" t="str">
        <f>feed!X1449</f>
        <v>2 Hundred Tons per month</v>
      </c>
      <c r="V746" s="5">
        <f>feed!Y1449</f>
        <v>0</v>
      </c>
    </row>
    <row r="747" spans="1:22" hidden="1" x14ac:dyDescent="0.25">
      <c r="A747" t="str">
        <f>feed!A1450</f>
        <v>Tormata</v>
      </c>
      <c r="B747" t="str">
        <f>feed!B1450</f>
        <v>Tormato</v>
      </c>
      <c r="C747">
        <f>feed!K1450</f>
        <v>0</v>
      </c>
      <c r="D747">
        <f>SUMPRODUCT(MID(0&amp;feed!D1450,LARGE(INDEX(ISNUMBER(--MID(feed!D1450,ROW($1:$6),1))*
ROW($1:$6),0),ROW($1:$6))+1,1)*10^ROW($1:$6)/10)</f>
        <v>20</v>
      </c>
      <c r="E747">
        <f>SUMPRODUCT(MID(0&amp;feed!E1450,LARGE(INDEX(ISNUMBER(--MID(feed!E1450,ROW($1:$6),1))*
ROW($1:$6),0),ROW($1:$6))+1,1)*10^ROW($1:$6)/10)</f>
        <v>0</v>
      </c>
      <c r="F747" t="str">
        <f>feed!F1450</f>
        <v>Finest of the 19th century</v>
      </c>
      <c r="G747">
        <f>SUMPRODUCT(MID(0&amp;feed!G1450,LARGE(INDEX(ISNUMBER(--MID(feed!G1450,ROW($1:$6),1))*
ROW($1:$6),0),ROW($1:$6))+1,1)*10^ROW($1:$6)/10)</f>
        <v>0</v>
      </c>
      <c r="H747">
        <f>ROUNDDOWN(G747/4, 0)</f>
        <v>0</v>
      </c>
      <c r="I747" t="str">
        <f>feed!H1450</f>
        <v>Standard</v>
      </c>
      <c r="J747">
        <f>SUMPRODUCT(MID(0&amp;feed!I1450,LARGE(INDEX(ISNUMBER(--MID(feed!I1450,ROW($1:$20),1))*
ROW($1:$20),0),ROW($1:$20))+1,1)*10^ROW($1:$20)/10)</f>
        <v>24</v>
      </c>
      <c r="K747">
        <f>SUMPRODUCT(MID(0&amp;feed!L1450,LARGE(INDEX(ISNUMBER(--MID(feed!L1450,ROW($1:$6),1))*
ROW($1:$6),0),ROW($1:$6))+1,1)*10^ROW($1:$6)/10)</f>
        <v>310</v>
      </c>
      <c r="L747">
        <f>SUMPRODUCT(MID(0&amp;feed!T1450,LARGE(INDEX(ISNUMBER(--MID(feed!T1450,ROW($1:$6),1))*
ROW($1:$6),0),ROW($1:$6))+1,1)*10^ROW($1:$6)/10)</f>
        <v>0</v>
      </c>
      <c r="M747" t="str">
        <f>feed!N1450</f>
        <v>China</v>
      </c>
      <c r="N747">
        <f>SUMPRODUCT(MID(0&amp;feed!U1450,LARGE(INDEX(ISNUMBER(--MID(feed!U1450,ROW($1:$6),1))*
ROW($1:$6),0),ROW($1:$6))+1,1)*10^ROW($1:$6)/10)</f>
        <v>0</v>
      </c>
      <c r="O747" t="str">
        <f>feed!O1450</f>
        <v>Untapped</v>
      </c>
      <c r="P747" t="str">
        <f>feed!P1450</f>
        <v>None</v>
      </c>
      <c r="Q747" s="4">
        <f>IFERROR(LEFT(SUMPRODUCT(MID(0&amp;feed!R1450,LARGE(INDEX(ISNUMBER(--MID(feed!R1450,ROW($1:$6),1))*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ROW($1:$6),0),ROW($1:$6))+1,1)*10^ROW($1:$6)/10))-1)*1,TRIM(LEFT(SUMPRODUCT(MID(0&amp;feed!R1450,LARGE(INDEX(ISNUMBER(--MID(feed!R1450,ROW($1:$6),1))*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ROW($1:$6),0),ROW($1:$6))+1,1)*10^ROW($1:$6)/10))-1)))</f>
        <v>2000</v>
      </c>
      <c r="R747" s="5">
        <f>feed!V1450</f>
        <v>0</v>
      </c>
      <c r="S747" t="str">
        <f>feed!S1450</f>
        <v>http://blocgame.com/stats.php?id=63752</v>
      </c>
      <c r="T747" s="5" t="str">
        <f>feed!W1450</f>
        <v>Normal</v>
      </c>
      <c r="U747" s="5" t="str">
        <f>feed!X1450</f>
        <v>2 Hundred Tons per month</v>
      </c>
      <c r="V747" s="5">
        <f>feed!Y1450</f>
        <v>0</v>
      </c>
    </row>
    <row r="748" spans="1:22" hidden="1" x14ac:dyDescent="0.25">
      <c r="A748" t="str">
        <f>feed!A1087</f>
        <v>Zejoria</v>
      </c>
      <c r="B748" t="str">
        <f>feed!B1087</f>
        <v>Essola</v>
      </c>
      <c r="C748">
        <f>feed!K1087</f>
        <v>0</v>
      </c>
      <c r="D748">
        <f>SUMPRODUCT(MID(0&amp;feed!D1087,LARGE(INDEX(ISNUMBER(--MID(feed!D1087,ROW($1:$6),1))*
ROW($1:$6),0),ROW($1:$6))+1,1)*10^ROW($1:$6)/10)</f>
        <v>25</v>
      </c>
      <c r="E748">
        <f>SUMPRODUCT(MID(0&amp;feed!E1087,LARGE(INDEX(ISNUMBER(--MID(feed!E1087,ROW($1:$6),1))*
ROW($1:$6),0),ROW($1:$6))+1,1)*10^ROW($1:$6)/10)</f>
        <v>0</v>
      </c>
      <c r="F748" t="str">
        <f>feed!F1087</f>
        <v>First World War surplus</v>
      </c>
      <c r="G748">
        <f>SUMPRODUCT(MID(0&amp;feed!G1087,LARGE(INDEX(ISNUMBER(--MID(feed!G1087,ROW($1:$6),1))*
ROW($1:$6),0),ROW($1:$6))+1,1)*10^ROW($1:$6)/10)</f>
        <v>0</v>
      </c>
      <c r="H748">
        <f>ROUNDDOWN(G748/4, 0)</f>
        <v>0</v>
      </c>
      <c r="I748" t="str">
        <f>feed!H1087</f>
        <v>Elite</v>
      </c>
      <c r="J748">
        <f>SUMPRODUCT(MID(0&amp;feed!I1087,LARGE(INDEX(ISNUMBER(--MID(feed!I1087,ROW($1:$20),1))*
ROW($1:$20),0),ROW($1:$20))+1,1)*10^ROW($1:$20)/10)</f>
        <v>24</v>
      </c>
      <c r="K748">
        <f>SUMPRODUCT(MID(0&amp;feed!L1087,LARGE(INDEX(ISNUMBER(--MID(feed!L1087,ROW($1:$6),1))*
ROW($1:$6),0),ROW($1:$6))+1,1)*10^ROW($1:$6)/10)</f>
        <v>317</v>
      </c>
      <c r="L748">
        <f>SUMPRODUCT(MID(0&amp;feed!T1087,LARGE(INDEX(ISNUMBER(--MID(feed!T1087,ROW($1:$6),1))*
ROW($1:$6),0),ROW($1:$6))+1,1)*10^ROW($1:$6)/10)</f>
        <v>0</v>
      </c>
      <c r="M748" t="str">
        <f>feed!N1087</f>
        <v>East Africa</v>
      </c>
      <c r="N748">
        <f>SUMPRODUCT(MID(0&amp;feed!U1087,LARGE(INDEX(ISNUMBER(--MID(feed!U1087,ROW($1:$6),1))*
ROW($1:$6),0),ROW($1:$6))+1,1)*10^ROW($1:$6)/10)</f>
        <v>0</v>
      </c>
      <c r="O748" t="str">
        <f>feed!O1087</f>
        <v>Untapped</v>
      </c>
      <c r="P748" t="str">
        <f>feed!P1087</f>
        <v>None</v>
      </c>
      <c r="Q748" s="4">
        <f>IFERROR(LEFT(SUMPRODUCT(MID(0&amp;feed!R1087,LARGE(INDEX(ISNUMBER(--MID(feed!R1087,ROW($1:$6),1))*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ROW($1:$6),0),ROW($1:$6))+1,1)*10^ROW($1:$6)/10))-1)*1,TRIM(LEFT(SUMPRODUCT(MID(0&amp;feed!R1087,LARGE(INDEX(ISNUMBER(--MID(feed!R1087,ROW($1:$6),1))*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ROW($1:$6),0),ROW($1:$6))+1,1)*10^ROW($1:$6)/10))-1)))</f>
        <v>1980</v>
      </c>
      <c r="R748" s="5">
        <f>feed!V1087</f>
        <v>0</v>
      </c>
      <c r="S748" t="str">
        <f>feed!S1087</f>
        <v>http://blocgame.com/stats.php?id=63422</v>
      </c>
      <c r="T748" s="5" t="str">
        <f>feed!W1087</f>
        <v>Good</v>
      </c>
      <c r="U748" s="5" t="str">
        <f>feed!X1087</f>
        <v>2 Hundred Tons per month</v>
      </c>
      <c r="V748" s="5">
        <f>feed!Y1087</f>
        <v>0</v>
      </c>
    </row>
    <row r="749" spans="1:22" x14ac:dyDescent="0.25">
      <c r="A749" t="str">
        <f>feed!A154</f>
        <v>fjortonattio8</v>
      </c>
      <c r="B749" t="str">
        <f>feed!B154</f>
        <v>fiveonesix</v>
      </c>
      <c r="C749" t="str">
        <f>feed!K154</f>
        <v>The Order</v>
      </c>
      <c r="D749">
        <f>SUMPRODUCT(MID(0&amp;feed!D154,LARGE(INDEX(ISNUMBER(--MID(feed!D154,ROW($1:$6),1))*
ROW($1:$6),0),ROW($1:$6))+1,1)*10^ROW($1:$6)/10)</f>
        <v>32</v>
      </c>
      <c r="E749">
        <f>SUMPRODUCT(MID(0&amp;feed!E154,LARGE(INDEX(ISNUMBER(--MID(feed!E154,ROW($1:$6),1))*
ROW($1:$6),0),ROW($1:$6))+1,1)*10^ROW($1:$6)/10)</f>
        <v>0</v>
      </c>
      <c r="F749" t="str">
        <f>feed!F154</f>
        <v>Finest of the 19th century</v>
      </c>
      <c r="G749">
        <f>SUMPRODUCT(MID(0&amp;feed!G154,LARGE(INDEX(ISNUMBER(--MID(feed!G154,ROW($1:$6),1))*
ROW($1:$6),0),ROW($1:$6))+1,1)*10^ROW($1:$6)/10)</f>
        <v>0</v>
      </c>
      <c r="H749">
        <f>ROUNDDOWN(G749/4, 0)</f>
        <v>0</v>
      </c>
      <c r="I749" t="str">
        <f>feed!H154</f>
        <v>Good</v>
      </c>
      <c r="J749">
        <f>SUMPRODUCT(MID(0&amp;feed!I154,LARGE(INDEX(ISNUMBER(--MID(feed!I154,ROW($1:$20),1))*
ROW($1:$20),0),ROW($1:$20))+1,1)*10^ROW($1:$20)/10)</f>
        <v>0</v>
      </c>
      <c r="K749">
        <f>SUMPRODUCT(MID(0&amp;feed!L154,LARGE(INDEX(ISNUMBER(--MID(feed!L154,ROW($1:$6),1))*
ROW($1:$6),0),ROW($1:$6))+1,1)*10^ROW($1:$6)/10)</f>
        <v>380</v>
      </c>
      <c r="L749">
        <f>SUMPRODUCT(MID(0&amp;feed!T154,LARGE(INDEX(ISNUMBER(--MID(feed!T154,ROW($1:$6),1))*
ROW($1:$6),0),ROW($1:$6))+1,1)*10^ROW($1:$6)/10)</f>
        <v>381</v>
      </c>
      <c r="M749" t="str">
        <f>feed!N154</f>
        <v>Gran Colombia</v>
      </c>
      <c r="N749">
        <f>SUMPRODUCT(MID(0&amp;feed!U154,LARGE(INDEX(ISNUMBER(--MID(feed!U154,ROW($1:$6),1))*
ROW($1:$6),0),ROW($1:$6))+1,1)*10^ROW($1:$6)/10)</f>
        <v>0</v>
      </c>
      <c r="O749" t="str">
        <f>feed!O154</f>
        <v>Untapped</v>
      </c>
      <c r="P749" t="str">
        <f>feed!P154</f>
        <v>Meagre</v>
      </c>
      <c r="Q749" s="4">
        <f>IFERROR(LEFT(SUMPRODUCT(MID(0&amp;feed!R154,LARGE(INDEX(ISNUMBER(--MID(feed!R154,ROW($1:$6),1))*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ROW($1:$6),0),ROW($1:$6))+1,1)*10^ROW($1:$6)/10))-1)*1,TRIM(LEFT(SUMPRODUCT(MID(0&amp;feed!R154,LARGE(INDEX(ISNUMBER(--MID(feed!R154,ROW($1:$6),1))*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ROW($1:$6),0),ROW($1:$6))+1,1)*10^ROW($1:$6)/10))-1)))</f>
        <v>2409</v>
      </c>
      <c r="R749" s="5">
        <f>feed!V154</f>
        <v>0</v>
      </c>
      <c r="S749" t="str">
        <f>feed!S154</f>
        <v>http://blocgame.com/stats.php?id=63413</v>
      </c>
      <c r="T749" s="5" t="str">
        <f>feed!W154</f>
        <v>Pariah</v>
      </c>
      <c r="U749" s="5" t="str">
        <f>feed!X154</f>
        <v>4 Hundred Tons per month</v>
      </c>
      <c r="V749" s="5" t="str">
        <f>feed!Y154</f>
        <v>2 Mbbl per month</v>
      </c>
    </row>
    <row r="750" spans="1:22" hidden="1" x14ac:dyDescent="0.25">
      <c r="A750" t="str">
        <f>feed!A1451</f>
        <v>Windlow</v>
      </c>
      <c r="B750" t="str">
        <f>feed!B1451</f>
        <v>Cenna</v>
      </c>
      <c r="C750">
        <f>feed!K1451</f>
        <v>0</v>
      </c>
      <c r="D750">
        <f>SUMPRODUCT(MID(0&amp;feed!D1451,LARGE(INDEX(ISNUMBER(--MID(feed!D1451,ROW($1:$6),1))*
ROW($1:$6),0),ROW($1:$6))+1,1)*10^ROW($1:$6)/10)</f>
        <v>25</v>
      </c>
      <c r="E750">
        <f>SUMPRODUCT(MID(0&amp;feed!E1451,LARGE(INDEX(ISNUMBER(--MID(feed!E1451,ROW($1:$6),1))*
ROW($1:$6),0),ROW($1:$6))+1,1)*10^ROW($1:$6)/10)</f>
        <v>0</v>
      </c>
      <c r="F750" t="str">
        <f>feed!F1451</f>
        <v>First World War surplus</v>
      </c>
      <c r="G750">
        <f>SUMPRODUCT(MID(0&amp;feed!G1451,LARGE(INDEX(ISNUMBER(--MID(feed!G1451,ROW($1:$6),1))*
ROW($1:$6),0),ROW($1:$6))+1,1)*10^ROW($1:$6)/10)</f>
        <v>0</v>
      </c>
      <c r="H750">
        <f>ROUNDDOWN(G750/4, 0)</f>
        <v>0</v>
      </c>
      <c r="I750" t="str">
        <f>feed!H1451</f>
        <v>Elite</v>
      </c>
      <c r="J750">
        <f>SUMPRODUCT(MID(0&amp;feed!I1451,LARGE(INDEX(ISNUMBER(--MID(feed!I1451,ROW($1:$20),1))*
ROW($1:$20),0),ROW($1:$20))+1,1)*10^ROW($1:$20)/10)</f>
        <v>23</v>
      </c>
      <c r="K750">
        <f>SUMPRODUCT(MID(0&amp;feed!L1451,LARGE(INDEX(ISNUMBER(--MID(feed!L1451,ROW($1:$6),1))*
ROW($1:$6),0),ROW($1:$6))+1,1)*10^ROW($1:$6)/10)</f>
        <v>310</v>
      </c>
      <c r="L750">
        <f>SUMPRODUCT(MID(0&amp;feed!T1451,LARGE(INDEX(ISNUMBER(--MID(feed!T1451,ROW($1:$6),1))*
ROW($1:$6),0),ROW($1:$6))+1,1)*10^ROW($1:$6)/10)</f>
        <v>0</v>
      </c>
      <c r="M750" t="str">
        <f>feed!N1451</f>
        <v>China</v>
      </c>
      <c r="N750">
        <f>SUMPRODUCT(MID(0&amp;feed!U1451,LARGE(INDEX(ISNUMBER(--MID(feed!U1451,ROW($1:$6),1))*
ROW($1:$6),0),ROW($1:$6))+1,1)*10^ROW($1:$6)/10)</f>
        <v>0</v>
      </c>
      <c r="O750" t="str">
        <f>feed!O1451</f>
        <v>Untapped</v>
      </c>
      <c r="P750" t="str">
        <f>feed!P1451</f>
        <v>None</v>
      </c>
      <c r="Q750" s="4">
        <f>IFERROR(LEFT(SUMPRODUCT(MID(0&amp;feed!R1451,LARGE(INDEX(ISNUMBER(--MID(feed!R1451,ROW($1:$6),1))*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ROW($1:$6),0),ROW($1:$6))+1,1)*10^ROW($1:$6)/10))-1)*1,TRIM(LEFT(SUMPRODUCT(MID(0&amp;feed!R1451,LARGE(INDEX(ISNUMBER(--MID(feed!R1451,ROW($1:$6),1))*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ROW($1:$6),0),ROW($1:$6))+1,1)*10^ROW($1:$6)/10))-1)))</f>
        <v>2000</v>
      </c>
      <c r="R750" s="5">
        <f>feed!V1451</f>
        <v>0</v>
      </c>
      <c r="S750" t="str">
        <f>feed!S1451</f>
        <v>http://blocgame.com/stats.php?id=63754</v>
      </c>
      <c r="T750" s="5" t="str">
        <f>feed!W1451</f>
        <v>Normal</v>
      </c>
      <c r="U750" s="5" t="str">
        <f>feed!X1451</f>
        <v>2 Hundred Tons per month</v>
      </c>
      <c r="V750" s="5">
        <f>feed!Y1451</f>
        <v>0</v>
      </c>
    </row>
    <row r="751" spans="1:22" hidden="1" x14ac:dyDescent="0.25">
      <c r="A751" t="str">
        <f>feed!A297</f>
        <v>Mont Blanc</v>
      </c>
      <c r="B751" t="str">
        <f>feed!B297</f>
        <v>Tesco</v>
      </c>
      <c r="C751">
        <f>feed!K297</f>
        <v>0</v>
      </c>
      <c r="D751">
        <f>SUMPRODUCT(MID(0&amp;feed!D297,LARGE(INDEX(ISNUMBER(--MID(feed!D297,ROW($1:$6),1))*
ROW($1:$6),0),ROW($1:$6))+1,1)*10^ROW($1:$6)/10)</f>
        <v>9</v>
      </c>
      <c r="E751">
        <f>SUMPRODUCT(MID(0&amp;feed!E297,LARGE(INDEX(ISNUMBER(--MID(feed!E297,ROW($1:$6),1))*
ROW($1:$6),0),ROW($1:$6))+1,1)*10^ROW($1:$6)/10)</f>
        <v>0</v>
      </c>
      <c r="F751" t="str">
        <f>feed!F297</f>
        <v>First World War surplus</v>
      </c>
      <c r="G751">
        <f>SUMPRODUCT(MID(0&amp;feed!G297,LARGE(INDEX(ISNUMBER(--MID(feed!G297,ROW($1:$6),1))*
ROW($1:$6),0),ROW($1:$6))+1,1)*10^ROW($1:$6)/10)</f>
        <v>0</v>
      </c>
      <c r="H751">
        <f>ROUNDDOWN(G751/4, 0)</f>
        <v>0</v>
      </c>
      <c r="I751" t="str">
        <f>feed!H297</f>
        <v>Undisciplined Rabble</v>
      </c>
      <c r="J751">
        <f>SUMPRODUCT(MID(0&amp;feed!I297,LARGE(INDEX(ISNUMBER(--MID(feed!I297,ROW($1:$20),1))*
ROW($1:$20),0),ROW($1:$20))+1,1)*10^ROW($1:$20)/10)</f>
        <v>23</v>
      </c>
      <c r="K751">
        <f>SUMPRODUCT(MID(0&amp;feed!L297,LARGE(INDEX(ISNUMBER(--MID(feed!L297,ROW($1:$6),1))*
ROW($1:$6),0),ROW($1:$6))+1,1)*10^ROW($1:$6)/10)</f>
        <v>382</v>
      </c>
      <c r="L751">
        <f>SUMPRODUCT(MID(0&amp;feed!T297,LARGE(INDEX(ISNUMBER(--MID(feed!T297,ROW($1:$6),1))*
ROW($1:$6),0),ROW($1:$6))+1,1)*10^ROW($1:$6)/10)</f>
        <v>0</v>
      </c>
      <c r="M751" t="str">
        <f>feed!N297</f>
        <v>Arabia</v>
      </c>
      <c r="N751">
        <f>SUMPRODUCT(MID(0&amp;feed!U297,LARGE(INDEX(ISNUMBER(--MID(feed!U297,ROW($1:$6),1))*
ROW($1:$6),0),ROW($1:$6))+1,1)*10^ROW($1:$6)/10)</f>
        <v>0</v>
      </c>
      <c r="O751" t="str">
        <f>feed!O297</f>
        <v>Untapped</v>
      </c>
      <c r="P751" t="str">
        <f>feed!P297</f>
        <v>Meagre</v>
      </c>
      <c r="Q751" s="4">
        <f>IFERROR(LEFT(SUMPRODUCT(MID(0&amp;feed!R297,LARGE(INDEX(ISNUMBER(--MID(feed!R297,ROW($1:$6),1))*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ROW($1:$6),0),ROW($1:$6))+1,1)*10^ROW($1:$6)/10))-1)*1,TRIM(LEFT(SUMPRODUCT(MID(0&amp;feed!R297,LARGE(INDEX(ISNUMBER(--MID(feed!R297,ROW($1:$6),1))*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ROW($1:$6),0),ROW($1:$6))+1,1)*10^ROW($1:$6)/10))-1)))</f>
        <v>1633</v>
      </c>
      <c r="R751" s="5">
        <f>feed!V297</f>
        <v>0</v>
      </c>
      <c r="S751" t="str">
        <f>feed!S297</f>
        <v>http://blocgame.com/stats.php?id=62644</v>
      </c>
      <c r="T751" s="5" t="str">
        <f>feed!W297</f>
        <v>Nice</v>
      </c>
      <c r="U751" s="5" t="str">
        <f>feed!X297</f>
        <v>2 Hundred Tons per month</v>
      </c>
      <c r="V751" s="5">
        <f>feed!Y297</f>
        <v>0</v>
      </c>
    </row>
    <row r="752" spans="1:22" hidden="1" x14ac:dyDescent="0.25">
      <c r="A752" t="str">
        <f>feed!A629</f>
        <v>Andalusia</v>
      </c>
      <c r="B752" t="str">
        <f>feed!B629</f>
        <v>Michaelion</v>
      </c>
      <c r="C752">
        <f>feed!K629</f>
        <v>0</v>
      </c>
      <c r="D752">
        <f>SUMPRODUCT(MID(0&amp;feed!D629,LARGE(INDEX(ISNUMBER(--MID(feed!D629,ROW($1:$6),1))*
ROW($1:$6),0),ROW($1:$6))+1,1)*10^ROW($1:$6)/10)</f>
        <v>20</v>
      </c>
      <c r="E752">
        <f>SUMPRODUCT(MID(0&amp;feed!E629,LARGE(INDEX(ISNUMBER(--MID(feed!E629,ROW($1:$6),1))*
ROW($1:$6),0),ROW($1:$6))+1,1)*10^ROW($1:$6)/10)</f>
        <v>0</v>
      </c>
      <c r="F752" t="str">
        <f>feed!F629</f>
        <v>Finest of the 19th century</v>
      </c>
      <c r="G752">
        <f>SUMPRODUCT(MID(0&amp;feed!G629,LARGE(INDEX(ISNUMBER(--MID(feed!G629,ROW($1:$6),1))*
ROW($1:$6),0),ROW($1:$6))+1,1)*10^ROW($1:$6)/10)</f>
        <v>0</v>
      </c>
      <c r="H752">
        <f>ROUNDDOWN(G752/4, 0)</f>
        <v>0</v>
      </c>
      <c r="I752" t="str">
        <f>feed!H629</f>
        <v>Standard</v>
      </c>
      <c r="J752">
        <f>SUMPRODUCT(MID(0&amp;feed!I629,LARGE(INDEX(ISNUMBER(--MID(feed!I629,ROW($1:$20),1))*
ROW($1:$20),0),ROW($1:$20))+1,1)*10^ROW($1:$20)/10)</f>
        <v>22</v>
      </c>
      <c r="K752">
        <f>SUMPRODUCT(MID(0&amp;feed!L629,LARGE(INDEX(ISNUMBER(--MID(feed!L629,ROW($1:$6),1))*
ROW($1:$6),0),ROW($1:$6))+1,1)*10^ROW($1:$6)/10)</f>
        <v>323</v>
      </c>
      <c r="L752">
        <f>SUMPRODUCT(MID(0&amp;feed!T629,LARGE(INDEX(ISNUMBER(--MID(feed!T629,ROW($1:$6),1))*
ROW($1:$6),0),ROW($1:$6))+1,1)*10^ROW($1:$6)/10)</f>
        <v>0</v>
      </c>
      <c r="M752" t="str">
        <f>feed!N629</f>
        <v>Pacific Rim</v>
      </c>
      <c r="N752">
        <f>SUMPRODUCT(MID(0&amp;feed!U629,LARGE(INDEX(ISNUMBER(--MID(feed!U629,ROW($1:$6),1))*
ROW($1:$6),0),ROW($1:$6))+1,1)*10^ROW($1:$6)/10)</f>
        <v>0</v>
      </c>
      <c r="O752" t="str">
        <f>feed!O629</f>
        <v>Untapped</v>
      </c>
      <c r="P752" t="str">
        <f>feed!P629</f>
        <v>None</v>
      </c>
      <c r="Q752" s="4">
        <f>IFERROR(LEFT(SUMPRODUCT(MID(0&amp;feed!R629,LARGE(INDEX(ISNUMBER(--MID(feed!R629,ROW($1:$6),1))*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ROW($1:$6),0),ROW($1:$6))+1,1)*10^ROW($1:$6)/10))-1)*1,TRIM(LEFT(SUMPRODUCT(MID(0&amp;feed!R629,LARGE(INDEX(ISNUMBER(--MID(feed!R629,ROW($1:$6),1))*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ROW($1:$6),0),ROW($1:$6))+1,1)*10^ROW($1:$6)/10))-1)))</f>
        <v>2000</v>
      </c>
      <c r="R752" s="5">
        <f>feed!V629</f>
        <v>0</v>
      </c>
      <c r="S752" t="str">
        <f>feed!S629</f>
        <v>http://blocgame.com/stats.php?id=46668</v>
      </c>
      <c r="T752" s="5" t="str">
        <f>feed!W629</f>
        <v>Nice</v>
      </c>
      <c r="U752" s="5" t="str">
        <f>feed!X629</f>
        <v>2 Hundred Tons per month</v>
      </c>
      <c r="V752" s="5">
        <f>feed!Y629</f>
        <v>0</v>
      </c>
    </row>
    <row r="753" spans="1:22" hidden="1" x14ac:dyDescent="0.25">
      <c r="A753" t="str">
        <f>feed!A1248</f>
        <v>Yimern</v>
      </c>
      <c r="B753" t="str">
        <f>feed!B1248</f>
        <v>yimmya</v>
      </c>
      <c r="C753">
        <f>feed!K1248</f>
        <v>0</v>
      </c>
      <c r="D753">
        <f>SUMPRODUCT(MID(0&amp;feed!D1248,LARGE(INDEX(ISNUMBER(--MID(feed!D1248,ROW($1:$6),1))*
ROW($1:$6),0),ROW($1:$6))+1,1)*10^ROW($1:$6)/10)</f>
        <v>25</v>
      </c>
      <c r="E753">
        <f>SUMPRODUCT(MID(0&amp;feed!E1248,LARGE(INDEX(ISNUMBER(--MID(feed!E1248,ROW($1:$6),1))*
ROW($1:$6),0),ROW($1:$6))+1,1)*10^ROW($1:$6)/10)</f>
        <v>0</v>
      </c>
      <c r="F753" t="str">
        <f>feed!F1248</f>
        <v>First World War surplus</v>
      </c>
      <c r="G753">
        <f>SUMPRODUCT(MID(0&amp;feed!G1248,LARGE(INDEX(ISNUMBER(--MID(feed!G1248,ROW($1:$6),1))*
ROW($1:$6),0),ROW($1:$6))+1,1)*10^ROW($1:$6)/10)</f>
        <v>0</v>
      </c>
      <c r="H753">
        <f>ROUNDDOWN(G753/4, 0)</f>
        <v>0</v>
      </c>
      <c r="I753" t="str">
        <f>feed!H1248</f>
        <v>Elite</v>
      </c>
      <c r="J753">
        <f>SUMPRODUCT(MID(0&amp;feed!I1248,LARGE(INDEX(ISNUMBER(--MID(feed!I1248,ROW($1:$20),1))*
ROW($1:$20),0),ROW($1:$20))+1,1)*10^ROW($1:$20)/10)</f>
        <v>22</v>
      </c>
      <c r="K753">
        <f>SUMPRODUCT(MID(0&amp;feed!L1248,LARGE(INDEX(ISNUMBER(--MID(feed!L1248,ROW($1:$6),1))*
ROW($1:$6),0),ROW($1:$6))+1,1)*10^ROW($1:$6)/10)</f>
        <v>315</v>
      </c>
      <c r="L753">
        <f>SUMPRODUCT(MID(0&amp;feed!T1248,LARGE(INDEX(ISNUMBER(--MID(feed!T1248,ROW($1:$6),1))*
ROW($1:$6),0),ROW($1:$6))+1,1)*10^ROW($1:$6)/10)</f>
        <v>0</v>
      </c>
      <c r="M753" t="str">
        <f>feed!N1248</f>
        <v>Caribbean</v>
      </c>
      <c r="N753">
        <f>SUMPRODUCT(MID(0&amp;feed!U1248,LARGE(INDEX(ISNUMBER(--MID(feed!U1248,ROW($1:$6),1))*
ROW($1:$6),0),ROW($1:$6))+1,1)*10^ROW($1:$6)/10)</f>
        <v>0</v>
      </c>
      <c r="O753" t="str">
        <f>feed!O1248</f>
        <v>Untapped</v>
      </c>
      <c r="P753" t="str">
        <f>feed!P1248</f>
        <v>None</v>
      </c>
      <c r="Q753" s="4">
        <f>IFERROR(LEFT(SUMPRODUCT(MID(0&amp;feed!R1248,LARGE(INDEX(ISNUMBER(--MID(feed!R1248,ROW($1:$6),1))*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ROW($1:$6),0),ROW($1:$6))+1,1)*10^ROW($1:$6)/10))-1)*1,TRIM(LEFT(SUMPRODUCT(MID(0&amp;feed!R1248,LARGE(INDEX(ISNUMBER(--MID(feed!R1248,ROW($1:$6),1))*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ROW($1:$6),0),ROW($1:$6))+1,1)*10^ROW($1:$6)/10))-1)))</f>
        <v>2000</v>
      </c>
      <c r="R753" s="5">
        <f>feed!V1248</f>
        <v>0</v>
      </c>
      <c r="S753" t="str">
        <f>feed!S1248</f>
        <v>http://blocgame.com/stats.php?id=63614</v>
      </c>
      <c r="T753" s="5" t="str">
        <f>feed!W1248</f>
        <v>Good</v>
      </c>
      <c r="U753" s="5" t="str">
        <f>feed!X1248</f>
        <v>2 Hundred Tons per month</v>
      </c>
      <c r="V753" s="5">
        <f>feed!Y1248</f>
        <v>0</v>
      </c>
    </row>
    <row r="754" spans="1:22" hidden="1" x14ac:dyDescent="0.25">
      <c r="A754" t="str">
        <f>feed!A1571</f>
        <v>hadouken</v>
      </c>
      <c r="B754" t="str">
        <f>feed!B1571</f>
        <v>Mikeisgay</v>
      </c>
      <c r="C754">
        <f>feed!K1571</f>
        <v>0</v>
      </c>
      <c r="D754">
        <f>SUMPRODUCT(MID(0&amp;feed!D1571,LARGE(INDEX(ISNUMBER(--MID(feed!D1571,ROW($1:$6),1))*
ROW($1:$6),0),ROW($1:$6))+1,1)*10^ROW($1:$6)/10)</f>
        <v>9</v>
      </c>
      <c r="E754">
        <f>SUMPRODUCT(MID(0&amp;feed!E1571,LARGE(INDEX(ISNUMBER(--MID(feed!E1571,ROW($1:$6),1))*
ROW($1:$6),0),ROW($1:$6))+1,1)*10^ROW($1:$6)/10)</f>
        <v>0</v>
      </c>
      <c r="F754" t="str">
        <f>feed!F1571</f>
        <v>Finest of the 19th century</v>
      </c>
      <c r="G754">
        <f>SUMPRODUCT(MID(0&amp;feed!G1571,LARGE(INDEX(ISNUMBER(--MID(feed!G1571,ROW($1:$6),1))*
ROW($1:$6),0),ROW($1:$6))+1,1)*10^ROW($1:$6)/10)</f>
        <v>0</v>
      </c>
      <c r="H754">
        <f>ROUNDDOWN(G754/4, 0)</f>
        <v>0</v>
      </c>
      <c r="I754" t="str">
        <f>feed!H1571</f>
        <v>Standard</v>
      </c>
      <c r="J754">
        <f>SUMPRODUCT(MID(0&amp;feed!I1571,LARGE(INDEX(ISNUMBER(--MID(feed!I1571,ROW($1:$20),1))*
ROW($1:$20),0),ROW($1:$20))+1,1)*10^ROW($1:$20)/10)</f>
        <v>22</v>
      </c>
      <c r="K754">
        <f>SUMPRODUCT(MID(0&amp;feed!L1571,LARGE(INDEX(ISNUMBER(--MID(feed!L1571,ROW($1:$6),1))*
ROW($1:$6),0),ROW($1:$6))+1,1)*10^ROW($1:$6)/10)</f>
        <v>310</v>
      </c>
      <c r="L754">
        <f>SUMPRODUCT(MID(0&amp;feed!T1571,LARGE(INDEX(ISNUMBER(--MID(feed!T1571,ROW($1:$6),1))*
ROW($1:$6),0),ROW($1:$6))+1,1)*10^ROW($1:$6)/10)</f>
        <v>0</v>
      </c>
      <c r="M754" t="str">
        <f>feed!N1571</f>
        <v>Egypt</v>
      </c>
      <c r="N754">
        <f>SUMPRODUCT(MID(0&amp;feed!U1571,LARGE(INDEX(ISNUMBER(--MID(feed!U1571,ROW($1:$6),1))*
ROW($1:$6),0),ROW($1:$6))+1,1)*10^ROW($1:$6)/10)</f>
        <v>0</v>
      </c>
      <c r="O754" t="str">
        <f>feed!O1571</f>
        <v>Untapped</v>
      </c>
      <c r="P754" t="str">
        <f>feed!P1571</f>
        <v>None</v>
      </c>
      <c r="Q754" s="4">
        <f>IFERROR(LEFT(SUMPRODUCT(MID(0&amp;feed!R1571,LARGE(INDEX(ISNUMBER(--MID(feed!R1571,ROW($1:$6),1))*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ROW($1:$6),0),ROW($1:$6))+1,1)*10^ROW($1:$6)/10))-1)*1,TRIM(LEFT(SUMPRODUCT(MID(0&amp;feed!R1571,LARGE(INDEX(ISNUMBER(--MID(feed!R1571,ROW($1:$6),1))*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ROW($1:$6),0),ROW($1:$6))+1,1)*10^ROW($1:$6)/10))-1)))</f>
        <v>1980</v>
      </c>
      <c r="R754" s="5">
        <f>feed!V1571</f>
        <v>0</v>
      </c>
      <c r="S754" t="str">
        <f>feed!S1571</f>
        <v>http://blocgame.com/stats.php?id=59113</v>
      </c>
      <c r="T754" s="5" t="str">
        <f>feed!W1571</f>
        <v>Normal</v>
      </c>
      <c r="U754" s="5" t="str">
        <f>feed!X1571</f>
        <v>2 Hundred Tons per month</v>
      </c>
      <c r="V754" s="5">
        <f>feed!Y1571</f>
        <v>0</v>
      </c>
    </row>
    <row r="755" spans="1:22" hidden="1" x14ac:dyDescent="0.25">
      <c r="A755" t="str">
        <f>feed!A1557</f>
        <v>nopeland</v>
      </c>
      <c r="B755" t="str">
        <f>feed!B1557</f>
        <v>atared</v>
      </c>
      <c r="C755">
        <f>feed!K1557</f>
        <v>0</v>
      </c>
      <c r="D755">
        <f>SUMPRODUCT(MID(0&amp;feed!D1557,LARGE(INDEX(ISNUMBER(--MID(feed!D1557,ROW($1:$6),1))*
ROW($1:$6),0),ROW($1:$6))+1,1)*10^ROW($1:$6)/10)</f>
        <v>20</v>
      </c>
      <c r="E755">
        <f>SUMPRODUCT(MID(0&amp;feed!E1557,LARGE(INDEX(ISNUMBER(--MID(feed!E1557,ROW($1:$6),1))*
ROW($1:$6),0),ROW($1:$6))+1,1)*10^ROW($1:$6)/10)</f>
        <v>0</v>
      </c>
      <c r="F755" t="str">
        <f>feed!F1557</f>
        <v>Finest of the 19th century</v>
      </c>
      <c r="G755">
        <f>SUMPRODUCT(MID(0&amp;feed!G1557,LARGE(INDEX(ISNUMBER(--MID(feed!G1557,ROW($1:$6),1))*
ROW($1:$6),0),ROW($1:$6))+1,1)*10^ROW($1:$6)/10)</f>
        <v>0</v>
      </c>
      <c r="H755">
        <f>ROUNDDOWN(G755/4, 0)</f>
        <v>0</v>
      </c>
      <c r="I755" t="str">
        <f>feed!H1557</f>
        <v>Standard</v>
      </c>
      <c r="J755">
        <f>SUMPRODUCT(MID(0&amp;feed!I1557,LARGE(INDEX(ISNUMBER(--MID(feed!I1557,ROW($1:$20),1))*
ROW($1:$20),0),ROW($1:$20))+1,1)*10^ROW($1:$20)/10)</f>
        <v>21</v>
      </c>
      <c r="K755">
        <f>SUMPRODUCT(MID(0&amp;feed!L1557,LARGE(INDEX(ISNUMBER(--MID(feed!L1557,ROW($1:$6),1))*
ROW($1:$6),0),ROW($1:$6))+1,1)*10^ROW($1:$6)/10)</f>
        <v>310</v>
      </c>
      <c r="L755">
        <f>SUMPRODUCT(MID(0&amp;feed!T1557,LARGE(INDEX(ISNUMBER(--MID(feed!T1557,ROW($1:$6),1))*
ROW($1:$6),0),ROW($1:$6))+1,1)*10^ROW($1:$6)/10)</f>
        <v>0</v>
      </c>
      <c r="M755" t="str">
        <f>feed!N1557</f>
        <v>The Subcontinent</v>
      </c>
      <c r="N755">
        <f>SUMPRODUCT(MID(0&amp;feed!U1557,LARGE(INDEX(ISNUMBER(--MID(feed!U1557,ROW($1:$6),1))*
ROW($1:$6),0),ROW($1:$6))+1,1)*10^ROW($1:$6)/10)</f>
        <v>0</v>
      </c>
      <c r="O755" t="str">
        <f>feed!O1557</f>
        <v>Untapped</v>
      </c>
      <c r="P755" t="str">
        <f>feed!P1557</f>
        <v>None</v>
      </c>
      <c r="Q755" s="4">
        <f>IFERROR(LEFT(SUMPRODUCT(MID(0&amp;feed!R1557,LARGE(INDEX(ISNUMBER(--MID(feed!R1557,ROW($1:$6),1))*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ROW($1:$6),0),ROW($1:$6))+1,1)*10^ROW($1:$6)/10))-1)*1,TRIM(LEFT(SUMPRODUCT(MID(0&amp;feed!R1557,LARGE(INDEX(ISNUMBER(--MID(feed!R1557,ROW($1:$6),1))*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ROW($1:$6),0),ROW($1:$6))+1,1)*10^ROW($1:$6)/10))-1)))</f>
        <v>2000</v>
      </c>
      <c r="R755" s="5">
        <f>feed!V1557</f>
        <v>0</v>
      </c>
      <c r="S755" t="str">
        <f>feed!S1557</f>
        <v>http://blocgame.com/stats.php?id=46828</v>
      </c>
      <c r="T755" s="5" t="str">
        <f>feed!W1557</f>
        <v>Normal</v>
      </c>
      <c r="U755" s="5" t="str">
        <f>feed!X1557</f>
        <v>2 Hundred Tons per month</v>
      </c>
      <c r="V755" s="5">
        <f>feed!Y1557</f>
        <v>0</v>
      </c>
    </row>
    <row r="756" spans="1:22" hidden="1" x14ac:dyDescent="0.25">
      <c r="A756" t="str">
        <f>feed!A518</f>
        <v>Basilica</v>
      </c>
      <c r="B756" t="str">
        <f>feed!B518</f>
        <v>Queen Cynthia</v>
      </c>
      <c r="C756">
        <f>feed!K518</f>
        <v>0</v>
      </c>
      <c r="D756">
        <f>SUMPRODUCT(MID(0&amp;feed!D518,LARGE(INDEX(ISNUMBER(--MID(feed!D518,ROW($1:$6),1))*
ROW($1:$6),0),ROW($1:$6))+1,1)*10^ROW($1:$6)/10)</f>
        <v>10</v>
      </c>
      <c r="E756">
        <f>SUMPRODUCT(MID(0&amp;feed!E518,LARGE(INDEX(ISNUMBER(--MID(feed!E518,ROW($1:$6),1))*
ROW($1:$6),0),ROW($1:$6))+1,1)*10^ROW($1:$6)/10)</f>
        <v>0</v>
      </c>
      <c r="F756" t="str">
        <f>feed!F518</f>
        <v>Finest of the 19th century</v>
      </c>
      <c r="G756">
        <f>SUMPRODUCT(MID(0&amp;feed!G518,LARGE(INDEX(ISNUMBER(--MID(feed!G518,ROW($1:$6),1))*
ROW($1:$6),0),ROW($1:$6))+1,1)*10^ROW($1:$6)/10)</f>
        <v>0</v>
      </c>
      <c r="H756">
        <f>ROUNDDOWN(G756/4, 0)</f>
        <v>0</v>
      </c>
      <c r="I756" t="str">
        <f>feed!H518</f>
        <v>Standard</v>
      </c>
      <c r="J756">
        <f>SUMPRODUCT(MID(0&amp;feed!I518,LARGE(INDEX(ISNUMBER(--MID(feed!I518,ROW($1:$20),1))*
ROW($1:$20),0),ROW($1:$20))+1,1)*10^ROW($1:$20)/10)</f>
        <v>21</v>
      </c>
      <c r="K756">
        <f>SUMPRODUCT(MID(0&amp;feed!L518,LARGE(INDEX(ISNUMBER(--MID(feed!L518,ROW($1:$6),1))*
ROW($1:$6),0),ROW($1:$6))+1,1)*10^ROW($1:$6)/10)</f>
        <v>326</v>
      </c>
      <c r="L756">
        <f>SUMPRODUCT(MID(0&amp;feed!T518,LARGE(INDEX(ISNUMBER(--MID(feed!T518,ROW($1:$6),1))*
ROW($1:$6),0),ROW($1:$6))+1,1)*10^ROW($1:$6)/10)</f>
        <v>0</v>
      </c>
      <c r="M756" t="str">
        <f>feed!N518</f>
        <v>China</v>
      </c>
      <c r="N756">
        <f>SUMPRODUCT(MID(0&amp;feed!U518,LARGE(INDEX(ISNUMBER(--MID(feed!U518,ROW($1:$6),1))*
ROW($1:$6),0),ROW($1:$6))+1,1)*10^ROW($1:$6)/10)</f>
        <v>0</v>
      </c>
      <c r="O756" t="str">
        <f>feed!O518</f>
        <v>Untapped</v>
      </c>
      <c r="P756" t="str">
        <f>feed!P518</f>
        <v>None</v>
      </c>
      <c r="Q756" s="4">
        <f>IFERROR(LEFT(SUMPRODUCT(MID(0&amp;feed!R518,LARGE(INDEX(ISNUMBER(--MID(feed!R518,ROW($1:$6),1))*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ROW($1:$6),0),ROW($1:$6))+1,1)*10^ROW($1:$6)/10))-1)*1,TRIM(LEFT(SUMPRODUCT(MID(0&amp;feed!R518,LARGE(INDEX(ISNUMBER(--MID(feed!R518,ROW($1:$6),1))*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ROW($1:$6),0),ROW($1:$6))+1,1)*10^ROW($1:$6)/10))-1)))</f>
        <v>1960</v>
      </c>
      <c r="R756" s="5">
        <f>feed!V518</f>
        <v>0</v>
      </c>
      <c r="S756" t="str">
        <f>feed!S518</f>
        <v>http://blocgame.com/stats.php?id=59008</v>
      </c>
      <c r="T756" s="5" t="str">
        <f>feed!W518</f>
        <v>Nice</v>
      </c>
      <c r="U756" s="5" t="str">
        <f>feed!X518</f>
        <v>2 Hundred Tons per month</v>
      </c>
      <c r="V756" s="5">
        <f>feed!Y518</f>
        <v>0</v>
      </c>
    </row>
    <row r="757" spans="1:22" hidden="1" x14ac:dyDescent="0.25">
      <c r="A757" t="str">
        <f>feed!A1835</f>
        <v>Nueva Asia</v>
      </c>
      <c r="B757" t="str">
        <f>feed!B1835</f>
        <v>Franco C. Manrique</v>
      </c>
      <c r="C757">
        <f>feed!K1835</f>
        <v>0</v>
      </c>
      <c r="D757">
        <f>SUMPRODUCT(MID(0&amp;feed!D1835,LARGE(INDEX(ISNUMBER(--MID(feed!D1835,ROW($1:$6),1))*
ROW($1:$6),0),ROW($1:$6))+1,1)*10^ROW($1:$6)/10)</f>
        <v>14</v>
      </c>
      <c r="E757">
        <f>SUMPRODUCT(MID(0&amp;feed!E1835,LARGE(INDEX(ISNUMBER(--MID(feed!E1835,ROW($1:$6),1))*
ROW($1:$6),0),ROW($1:$6))+1,1)*10^ROW($1:$6)/10)</f>
        <v>0</v>
      </c>
      <c r="F757" t="str">
        <f>feed!F1835</f>
        <v>First World War surplus</v>
      </c>
      <c r="G757">
        <f>SUMPRODUCT(MID(0&amp;feed!G1835,LARGE(INDEX(ISNUMBER(--MID(feed!G1835,ROW($1:$6),1))*
ROW($1:$6),0),ROW($1:$6))+1,1)*10^ROW($1:$6)/10)</f>
        <v>0</v>
      </c>
      <c r="H757">
        <f>ROUNDDOWN(G757/4, 0)</f>
        <v>0</v>
      </c>
      <c r="I757" t="str">
        <f>feed!H1835</f>
        <v>Elite</v>
      </c>
      <c r="J757">
        <f>SUMPRODUCT(MID(0&amp;feed!I1835,LARGE(INDEX(ISNUMBER(--MID(feed!I1835,ROW($1:$20),1))*
ROW($1:$20),0),ROW($1:$20))+1,1)*10^ROW($1:$20)/10)</f>
        <v>21</v>
      </c>
      <c r="K757">
        <f>SUMPRODUCT(MID(0&amp;feed!L1835,LARGE(INDEX(ISNUMBER(--MID(feed!L1835,ROW($1:$6),1))*
ROW($1:$6),0),ROW($1:$6))+1,1)*10^ROW($1:$6)/10)</f>
        <v>282</v>
      </c>
      <c r="L757">
        <f>SUMPRODUCT(MID(0&amp;feed!T1835,LARGE(INDEX(ISNUMBER(--MID(feed!T1835,ROW($1:$6),1))*
ROW($1:$6),0),ROW($1:$6))+1,1)*10^ROW($1:$6)/10)</f>
        <v>0</v>
      </c>
      <c r="M757" t="str">
        <f>feed!N1835</f>
        <v>Arabia</v>
      </c>
      <c r="N757">
        <f>SUMPRODUCT(MID(0&amp;feed!U1835,LARGE(INDEX(ISNUMBER(--MID(feed!U1835,ROW($1:$6),1))*
ROW($1:$6),0),ROW($1:$6))+1,1)*10^ROW($1:$6)/10)</f>
        <v>0</v>
      </c>
      <c r="O757" t="str">
        <f>feed!O1835</f>
        <v>Untapped</v>
      </c>
      <c r="P757" t="str">
        <f>feed!P1835</f>
        <v>None</v>
      </c>
      <c r="Q757" s="4">
        <f>IFERROR(LEFT(SUMPRODUCT(MID(0&amp;feed!R1835,LARGE(INDEX(ISNUMBER(--MID(feed!R1835,ROW($1:$6),1))*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ROW($1:$6),0),ROW($1:$6))+1,1)*10^ROW($1:$6)/10))-1)*1,TRIM(LEFT(SUMPRODUCT(MID(0&amp;feed!R1835,LARGE(INDEX(ISNUMBER(--MID(feed!R1835,ROW($1:$6),1))*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ROW($1:$6),0),ROW($1:$6))+1,1)*10^ROW($1:$6)/10))-1)))</f>
        <v>1633</v>
      </c>
      <c r="R757" s="5">
        <f>feed!V1835</f>
        <v>0</v>
      </c>
      <c r="S757" t="str">
        <f>feed!S1835</f>
        <v>http://blocgame.com/stats.php?id=60216</v>
      </c>
      <c r="T757" s="5" t="str">
        <f>feed!W1835</f>
        <v>Nice</v>
      </c>
      <c r="U757" s="5" t="str">
        <f>feed!X1835</f>
        <v>2 Hundred Tons per month</v>
      </c>
      <c r="V757" s="5">
        <f>feed!Y1835</f>
        <v>0</v>
      </c>
    </row>
    <row r="758" spans="1:22" hidden="1" x14ac:dyDescent="0.25">
      <c r="A758" t="str">
        <f>feed!A708</f>
        <v>Sebatu</v>
      </c>
      <c r="B758" t="str">
        <f>feed!B708</f>
        <v>ze_49</v>
      </c>
      <c r="C758">
        <f>feed!K708</f>
        <v>0</v>
      </c>
      <c r="D758">
        <f>SUMPRODUCT(MID(0&amp;feed!D708,LARGE(INDEX(ISNUMBER(--MID(feed!D708,ROW($1:$6),1))*
ROW($1:$6),0),ROW($1:$6))+1,1)*10^ROW($1:$6)/10)</f>
        <v>20</v>
      </c>
      <c r="E758">
        <f>SUMPRODUCT(MID(0&amp;feed!E708,LARGE(INDEX(ISNUMBER(--MID(feed!E708,ROW($1:$6),1))*
ROW($1:$6),0),ROW($1:$6))+1,1)*10^ROW($1:$6)/10)</f>
        <v>0</v>
      </c>
      <c r="F758" t="str">
        <f>feed!F708</f>
        <v>Finest of the 19th century</v>
      </c>
      <c r="G758">
        <f>SUMPRODUCT(MID(0&amp;feed!G708,LARGE(INDEX(ISNUMBER(--MID(feed!G708,ROW($1:$6),1))*
ROW($1:$6),0),ROW($1:$6))+1,1)*10^ROW($1:$6)/10)</f>
        <v>0</v>
      </c>
      <c r="H758">
        <f>ROUNDDOWN(G758/4, 0)</f>
        <v>0</v>
      </c>
      <c r="I758" t="str">
        <f>feed!H708</f>
        <v>Standard</v>
      </c>
      <c r="J758">
        <f>SUMPRODUCT(MID(0&amp;feed!I708,LARGE(INDEX(ISNUMBER(--MID(feed!I708,ROW($1:$20),1))*
ROW($1:$20),0),ROW($1:$20))+1,1)*10^ROW($1:$20)/10)</f>
        <v>20</v>
      </c>
      <c r="K758">
        <f>SUMPRODUCT(MID(0&amp;feed!L708,LARGE(INDEX(ISNUMBER(--MID(feed!L708,ROW($1:$6),1))*
ROW($1:$6),0),ROW($1:$6))+1,1)*10^ROW($1:$6)/10)</f>
        <v>320</v>
      </c>
      <c r="L758">
        <f>SUMPRODUCT(MID(0&amp;feed!T708,LARGE(INDEX(ISNUMBER(--MID(feed!T708,ROW($1:$6),1))*
ROW($1:$6),0),ROW($1:$6))+1,1)*10^ROW($1:$6)/10)</f>
        <v>0</v>
      </c>
      <c r="M758" t="str">
        <f>feed!N708</f>
        <v>East Indies</v>
      </c>
      <c r="N758">
        <f>SUMPRODUCT(MID(0&amp;feed!U708,LARGE(INDEX(ISNUMBER(--MID(feed!U708,ROW($1:$6),1))*
ROW($1:$6),0),ROW($1:$6))+1,1)*10^ROW($1:$6)/10)</f>
        <v>0</v>
      </c>
      <c r="O758" t="str">
        <f>feed!O708</f>
        <v>Untapped</v>
      </c>
      <c r="P758" t="str">
        <f>feed!P708</f>
        <v>None</v>
      </c>
      <c r="Q758" s="4">
        <f>IFERROR(LEFT(SUMPRODUCT(MID(0&amp;feed!R708,LARGE(INDEX(ISNUMBER(--MID(feed!R708,ROW($1:$6),1))*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ROW($1:$6),0),ROW($1:$6))+1,1)*10^ROW($1:$6)/10))-1)*1,TRIM(LEFT(SUMPRODUCT(MID(0&amp;feed!R708,LARGE(INDEX(ISNUMBER(--MID(feed!R708,ROW($1:$6),1))*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ROW($1:$6),0),ROW($1:$6))+1,1)*10^ROW($1:$6)/10))-1)))</f>
        <v>2000</v>
      </c>
      <c r="R758" s="5">
        <f>feed!V708</f>
        <v>0</v>
      </c>
      <c r="S758" t="str">
        <f>feed!S708</f>
        <v>http://blocgame.com/stats.php?id=61790</v>
      </c>
      <c r="T758" s="5" t="str">
        <f>feed!W708</f>
        <v>Nice</v>
      </c>
      <c r="U758" s="5" t="str">
        <f>feed!X708</f>
        <v>2 Hundred Tons per month</v>
      </c>
      <c r="V758" s="5">
        <f>feed!Y708</f>
        <v>0</v>
      </c>
    </row>
    <row r="759" spans="1:22" hidden="1" x14ac:dyDescent="0.25">
      <c r="A759" t="str">
        <f>feed!A717</f>
        <v>Haha</v>
      </c>
      <c r="B759" t="str">
        <f>feed!B717</f>
        <v>haha</v>
      </c>
      <c r="C759">
        <f>feed!K717</f>
        <v>0</v>
      </c>
      <c r="D759">
        <f>SUMPRODUCT(MID(0&amp;feed!D717,LARGE(INDEX(ISNUMBER(--MID(feed!D717,ROW($1:$6),1))*
ROW($1:$6),0),ROW($1:$6))+1,1)*10^ROW($1:$6)/10)</f>
        <v>20</v>
      </c>
      <c r="E759">
        <f>SUMPRODUCT(MID(0&amp;feed!E717,LARGE(INDEX(ISNUMBER(--MID(feed!E717,ROW($1:$6),1))*
ROW($1:$6),0),ROW($1:$6))+1,1)*10^ROW($1:$6)/10)</f>
        <v>0</v>
      </c>
      <c r="F759" t="str">
        <f>feed!F717</f>
        <v>Finest of the 19th century</v>
      </c>
      <c r="G759">
        <f>SUMPRODUCT(MID(0&amp;feed!G717,LARGE(INDEX(ISNUMBER(--MID(feed!G717,ROW($1:$6),1))*
ROW($1:$6),0),ROW($1:$6))+1,1)*10^ROW($1:$6)/10)</f>
        <v>0</v>
      </c>
      <c r="H759">
        <f>ROUNDDOWN(G759/4, 0)</f>
        <v>0</v>
      </c>
      <c r="I759" t="str">
        <f>feed!H717</f>
        <v>Standard</v>
      </c>
      <c r="J759">
        <f>SUMPRODUCT(MID(0&amp;feed!I717,LARGE(INDEX(ISNUMBER(--MID(feed!I717,ROW($1:$20),1))*
ROW($1:$20),0),ROW($1:$20))+1,1)*10^ROW($1:$20)/10)</f>
        <v>20</v>
      </c>
      <c r="K759">
        <f>SUMPRODUCT(MID(0&amp;feed!L717,LARGE(INDEX(ISNUMBER(--MID(feed!L717,ROW($1:$6),1))*
ROW($1:$6),0),ROW($1:$6))+1,1)*10^ROW($1:$6)/10)</f>
        <v>320</v>
      </c>
      <c r="L759">
        <f>SUMPRODUCT(MID(0&amp;feed!T717,LARGE(INDEX(ISNUMBER(--MID(feed!T717,ROW($1:$6),1))*
ROW($1:$6),0),ROW($1:$6))+1,1)*10^ROW($1:$6)/10)</f>
        <v>0</v>
      </c>
      <c r="M759" t="str">
        <f>feed!N717</f>
        <v>Atlas</v>
      </c>
      <c r="N759">
        <f>SUMPRODUCT(MID(0&amp;feed!U717,LARGE(INDEX(ISNUMBER(--MID(feed!U717,ROW($1:$6),1))*
ROW($1:$6),0),ROW($1:$6))+1,1)*10^ROW($1:$6)/10)</f>
        <v>0</v>
      </c>
      <c r="O759" t="str">
        <f>feed!O717</f>
        <v>Untapped</v>
      </c>
      <c r="P759" t="str">
        <f>feed!P717</f>
        <v>None</v>
      </c>
      <c r="Q759" s="4">
        <f>IFERROR(LEFT(SUMPRODUCT(MID(0&amp;feed!R717,LARGE(INDEX(ISNUMBER(--MID(feed!R717,ROW($1:$6),1))*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ROW($1:$6),0),ROW($1:$6))+1,1)*10^ROW($1:$6)/10))-1)*1,TRIM(LEFT(SUMPRODUCT(MID(0&amp;feed!R717,LARGE(INDEX(ISNUMBER(--MID(feed!R717,ROW($1:$6),1))*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ROW($1:$6),0),ROW($1:$6))+1,1)*10^ROW($1:$6)/10))-1)))</f>
        <v>2000</v>
      </c>
      <c r="R759" s="5">
        <f>feed!V717</f>
        <v>0</v>
      </c>
      <c r="S759" t="str">
        <f>feed!S717</f>
        <v>http://blocgame.com/stats.php?id=62055</v>
      </c>
      <c r="T759" s="5" t="str">
        <f>feed!W717</f>
        <v>Nice</v>
      </c>
      <c r="U759" s="5" t="str">
        <f>feed!X717</f>
        <v>2 Hundred Tons per month</v>
      </c>
      <c r="V759" s="5">
        <f>feed!Y717</f>
        <v>0</v>
      </c>
    </row>
    <row r="760" spans="1:22" hidden="1" x14ac:dyDescent="0.25">
      <c r="A760" t="str">
        <f>feed!A185</f>
        <v>Taggart</v>
      </c>
      <c r="B760" t="str">
        <f>feed!B185</f>
        <v>Dagny</v>
      </c>
      <c r="C760" t="str">
        <f>feed!K185</f>
        <v>The Federal Colonies</v>
      </c>
      <c r="D760">
        <f>SUMPRODUCT(MID(0&amp;feed!D185,LARGE(INDEX(ISNUMBER(--MID(feed!D185,ROW($1:$6),1))*
ROW($1:$6),0),ROW($1:$6))+1,1)*10^ROW($1:$6)/10)</f>
        <v>5</v>
      </c>
      <c r="E760">
        <f>SUMPRODUCT(MID(0&amp;feed!E185,LARGE(INDEX(ISNUMBER(--MID(feed!E185,ROW($1:$6),1))*
ROW($1:$6),0),ROW($1:$6))+1,1)*10^ROW($1:$6)/10)</f>
        <v>0</v>
      </c>
      <c r="F760" t="str">
        <f>feed!F185</f>
        <v>First World War surplus</v>
      </c>
      <c r="G760">
        <f>SUMPRODUCT(MID(0&amp;feed!G185,LARGE(INDEX(ISNUMBER(--MID(feed!G185,ROW($1:$6),1))*
ROW($1:$6),0),ROW($1:$6))+1,1)*10^ROW($1:$6)/10)</f>
        <v>0</v>
      </c>
      <c r="H760">
        <f>ROUNDDOWN(G760/4, 0)</f>
        <v>0</v>
      </c>
      <c r="I760" t="str">
        <f>feed!H185</f>
        <v>Elite</v>
      </c>
      <c r="J760">
        <f>SUMPRODUCT(MID(0&amp;feed!I185,LARGE(INDEX(ISNUMBER(--MID(feed!I185,ROW($1:$20),1))*
ROW($1:$20),0),ROW($1:$20))+1,1)*10^ROW($1:$20)/10)</f>
        <v>19</v>
      </c>
      <c r="K760">
        <f>SUMPRODUCT(MID(0&amp;feed!L185,LARGE(INDEX(ISNUMBER(--MID(feed!L185,ROW($1:$6),1))*
ROW($1:$6),0),ROW($1:$6))+1,1)*10^ROW($1:$6)/10)</f>
        <v>368</v>
      </c>
      <c r="L760">
        <f>SUMPRODUCT(MID(0&amp;feed!T185,LARGE(INDEX(ISNUMBER(--MID(feed!T185,ROW($1:$6),1))*
ROW($1:$6),0),ROW($1:$6))+1,1)*10^ROW($1:$6)/10)</f>
        <v>0</v>
      </c>
      <c r="M760" t="str">
        <f>feed!N185</f>
        <v>Caribbean</v>
      </c>
      <c r="N760">
        <f>SUMPRODUCT(MID(0&amp;feed!U185,LARGE(INDEX(ISNUMBER(--MID(feed!U185,ROW($1:$6),1))*
ROW($1:$6),0),ROW($1:$6))+1,1)*10^ROW($1:$6)/10)</f>
        <v>0</v>
      </c>
      <c r="O760">
        <f>feed!O185</f>
        <v>0</v>
      </c>
      <c r="P760" t="str">
        <f>feed!P185</f>
        <v>Small</v>
      </c>
      <c r="Q760" s="4">
        <f>IFERROR(LEFT(SUMPRODUCT(MID(0&amp;feed!R185,LARGE(INDEX(ISNUMBER(--MID(feed!R185,ROW($1:$6),1))*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ROW($1:$6),0),ROW($1:$6))+1,1)*10^ROW($1:$6)/10))-1)*1,TRIM(LEFT(SUMPRODUCT(MID(0&amp;feed!R185,LARGE(INDEX(ISNUMBER(--MID(feed!R185,ROW($1:$6),1))*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ROW($1:$6),0),ROW($1:$6))+1,1)*10^ROW($1:$6)/10))-1)))</f>
        <v>2141</v>
      </c>
      <c r="R760" s="5">
        <f>feed!V185</f>
        <v>0</v>
      </c>
      <c r="S760" t="str">
        <f>feed!S185</f>
        <v>http://blocgame.com/stats.php?id=59387</v>
      </c>
      <c r="T760" s="5" t="str">
        <f>feed!W185</f>
        <v>Axis of Evil</v>
      </c>
      <c r="U760" s="5" t="str">
        <f>feed!X185</f>
        <v>2 Hundred Tons per month</v>
      </c>
      <c r="V760" s="5">
        <f>feed!Y185</f>
        <v>0</v>
      </c>
    </row>
    <row r="761" spans="1:22" hidden="1" x14ac:dyDescent="0.25">
      <c r="A761" t="str">
        <f>feed!A452</f>
        <v>Vursian</v>
      </c>
      <c r="B761" t="str">
        <f>feed!B452</f>
        <v>Amirul Izzat</v>
      </c>
      <c r="C761" t="str">
        <f>feed!K452</f>
        <v>Aseang MMP</v>
      </c>
      <c r="D761">
        <f>SUMPRODUCT(MID(0&amp;feed!D452,LARGE(INDEX(ISNUMBER(--MID(feed!D452,ROW($1:$6),1))*
ROW($1:$6),0),ROW($1:$6))+1,1)*10^ROW($1:$6)/10)</f>
        <v>27</v>
      </c>
      <c r="E761">
        <f>SUMPRODUCT(MID(0&amp;feed!E452,LARGE(INDEX(ISNUMBER(--MID(feed!E452,ROW($1:$6),1))*
ROW($1:$6),0),ROW($1:$6))+1,1)*10^ROW($1:$6)/10)</f>
        <v>0</v>
      </c>
      <c r="F761" t="str">
        <f>feed!F452</f>
        <v>First World War surplus</v>
      </c>
      <c r="G761">
        <f>SUMPRODUCT(MID(0&amp;feed!G452,LARGE(INDEX(ISNUMBER(--MID(feed!G452,ROW($1:$6),1))*
ROW($1:$6),0),ROW($1:$6))+1,1)*10^ROW($1:$6)/10)</f>
        <v>0</v>
      </c>
      <c r="H761">
        <f>ROUNDDOWN(G761/4, 0)</f>
        <v>0</v>
      </c>
      <c r="I761" t="str">
        <f>feed!H452</f>
        <v>Elite</v>
      </c>
      <c r="J761">
        <f>SUMPRODUCT(MID(0&amp;feed!I452,LARGE(INDEX(ISNUMBER(--MID(feed!I452,ROW($1:$20),1))*
ROW($1:$20),0),ROW($1:$20))+1,1)*10^ROW($1:$20)/10)</f>
        <v>19</v>
      </c>
      <c r="K761">
        <f>SUMPRODUCT(MID(0&amp;feed!L452,LARGE(INDEX(ISNUMBER(--MID(feed!L452,ROW($1:$6),1))*
ROW($1:$6),0),ROW($1:$6))+1,1)*10^ROW($1:$6)/10)</f>
        <v>330</v>
      </c>
      <c r="L761">
        <f>SUMPRODUCT(MID(0&amp;feed!T452,LARGE(INDEX(ISNUMBER(--MID(feed!T452,ROW($1:$6),1))*
ROW($1:$6),0),ROW($1:$6))+1,1)*10^ROW($1:$6)/10)</f>
        <v>0</v>
      </c>
      <c r="M761" t="str">
        <f>feed!N452</f>
        <v>East Indies</v>
      </c>
      <c r="N761">
        <f>SUMPRODUCT(MID(0&amp;feed!U452,LARGE(INDEX(ISNUMBER(--MID(feed!U452,ROW($1:$6),1))*
ROW($1:$6),0),ROW($1:$6))+1,1)*10^ROW($1:$6)/10)</f>
        <v>0</v>
      </c>
      <c r="O761" t="str">
        <f>feed!O452</f>
        <v>Untapped</v>
      </c>
      <c r="P761" t="str">
        <f>feed!P452</f>
        <v>Meagre</v>
      </c>
      <c r="Q761" s="4">
        <f>IFERROR(LEFT(SUMPRODUCT(MID(0&amp;feed!R452,LARGE(INDEX(ISNUMBER(--MID(feed!R452,ROW($1:$6),1))*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ROW($1:$6),0),ROW($1:$6))+1,1)*10^ROW($1:$6)/10))-1)*1,TRIM(LEFT(SUMPRODUCT(MID(0&amp;feed!R452,LARGE(INDEX(ISNUMBER(--MID(feed!R452,ROW($1:$6),1))*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ROW($1:$6),0),ROW($1:$6))+1,1)*10^ROW($1:$6)/10))-1)))</f>
        <v>2000</v>
      </c>
      <c r="R761" s="5">
        <f>feed!V452</f>
        <v>0</v>
      </c>
      <c r="S761" t="str">
        <f>feed!S452</f>
        <v>http://blocgame.com/stats.php?id=62540</v>
      </c>
      <c r="T761" s="5" t="str">
        <f>feed!W452</f>
        <v>Nice</v>
      </c>
      <c r="U761" s="5" t="str">
        <f>feed!X452</f>
        <v>2 Hundred Tons per month</v>
      </c>
      <c r="V761" s="5">
        <f>feed!Y452</f>
        <v>0</v>
      </c>
    </row>
    <row r="762" spans="1:22" hidden="1" x14ac:dyDescent="0.25">
      <c r="A762" t="str">
        <f>feed!A1562</f>
        <v>Killmaim</v>
      </c>
      <c r="B762" t="str">
        <f>feed!B1562</f>
        <v>Dave Killmaim</v>
      </c>
      <c r="C762">
        <f>feed!K1562</f>
        <v>0</v>
      </c>
      <c r="D762">
        <f>SUMPRODUCT(MID(0&amp;feed!D1562,LARGE(INDEX(ISNUMBER(--MID(feed!D1562,ROW($1:$6),1))*
ROW($1:$6),0),ROW($1:$6))+1,1)*10^ROW($1:$6)/10)</f>
        <v>20</v>
      </c>
      <c r="E762">
        <f>SUMPRODUCT(MID(0&amp;feed!E1562,LARGE(INDEX(ISNUMBER(--MID(feed!E1562,ROW($1:$6),1))*
ROW($1:$6),0),ROW($1:$6))+1,1)*10^ROW($1:$6)/10)</f>
        <v>0</v>
      </c>
      <c r="F762" t="str">
        <f>feed!F1562</f>
        <v>Finest of the 19th century</v>
      </c>
      <c r="G762">
        <f>SUMPRODUCT(MID(0&amp;feed!G1562,LARGE(INDEX(ISNUMBER(--MID(feed!G1562,ROW($1:$6),1))*
ROW($1:$6),0),ROW($1:$6))+1,1)*10^ROW($1:$6)/10)</f>
        <v>0</v>
      </c>
      <c r="H762">
        <f>ROUNDDOWN(G762/4, 0)</f>
        <v>0</v>
      </c>
      <c r="I762" t="str">
        <f>feed!H1562</f>
        <v>Standard</v>
      </c>
      <c r="J762">
        <f>SUMPRODUCT(MID(0&amp;feed!I1562,LARGE(INDEX(ISNUMBER(--MID(feed!I1562,ROW($1:$20),1))*
ROW($1:$20),0),ROW($1:$20))+1,1)*10^ROW($1:$20)/10)</f>
        <v>19</v>
      </c>
      <c r="K762">
        <f>SUMPRODUCT(MID(0&amp;feed!L1562,LARGE(INDEX(ISNUMBER(--MID(feed!L1562,ROW($1:$6),1))*
ROW($1:$6),0),ROW($1:$6))+1,1)*10^ROW($1:$6)/10)</f>
        <v>310</v>
      </c>
      <c r="L762">
        <f>SUMPRODUCT(MID(0&amp;feed!T1562,LARGE(INDEX(ISNUMBER(--MID(feed!T1562,ROW($1:$6),1))*
ROW($1:$6),0),ROW($1:$6))+1,1)*10^ROW($1:$6)/10)</f>
        <v>0</v>
      </c>
      <c r="M762" t="str">
        <f>feed!N1562</f>
        <v>Arabia</v>
      </c>
      <c r="N762">
        <f>SUMPRODUCT(MID(0&amp;feed!U1562,LARGE(INDEX(ISNUMBER(--MID(feed!U1562,ROW($1:$6),1))*
ROW($1:$6),0),ROW($1:$6))+1,1)*10^ROW($1:$6)/10)</f>
        <v>0</v>
      </c>
      <c r="O762" t="str">
        <f>feed!O1562</f>
        <v>Untapped</v>
      </c>
      <c r="P762" t="str">
        <f>feed!P1562</f>
        <v>None</v>
      </c>
      <c r="Q762" s="4">
        <f>IFERROR(LEFT(SUMPRODUCT(MID(0&amp;feed!R1562,LARGE(INDEX(ISNUMBER(--MID(feed!R1562,ROW($1:$6),1))*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ROW($1:$6),0),ROW($1:$6))+1,1)*10^ROW($1:$6)/10))-1)*1,TRIM(LEFT(SUMPRODUCT(MID(0&amp;feed!R1562,LARGE(INDEX(ISNUMBER(--MID(feed!R1562,ROW($1:$6),1))*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ROW($1:$6),0),ROW($1:$6))+1,1)*10^ROW($1:$6)/10))-1)))</f>
        <v>2000</v>
      </c>
      <c r="R762" s="5">
        <f>feed!V1562</f>
        <v>0</v>
      </c>
      <c r="S762" t="str">
        <f>feed!S1562</f>
        <v>http://blocgame.com/stats.php?id=52370</v>
      </c>
      <c r="T762" s="5" t="str">
        <f>feed!W1562</f>
        <v>Normal</v>
      </c>
      <c r="U762" s="5" t="str">
        <f>feed!X1562</f>
        <v>2 Hundred Tons per month</v>
      </c>
      <c r="V762" s="5">
        <f>feed!Y1562</f>
        <v>0</v>
      </c>
    </row>
    <row r="763" spans="1:22" hidden="1" x14ac:dyDescent="0.25">
      <c r="A763" t="str">
        <f>feed!A976</f>
        <v>Puncak Alam</v>
      </c>
      <c r="B763" t="str">
        <f>feed!B976</f>
        <v>Abg Ami</v>
      </c>
      <c r="C763">
        <f>feed!K976</f>
        <v>0</v>
      </c>
      <c r="D763">
        <f>SUMPRODUCT(MID(0&amp;feed!D976,LARGE(INDEX(ISNUMBER(--MID(feed!D976,ROW($1:$6),1))*
ROW($1:$6),0),ROW($1:$6))+1,1)*10^ROW($1:$6)/10)</f>
        <v>11</v>
      </c>
      <c r="E763">
        <f>SUMPRODUCT(MID(0&amp;feed!E976,LARGE(INDEX(ISNUMBER(--MID(feed!E976,ROW($1:$6),1))*
ROW($1:$6),0),ROW($1:$6))+1,1)*10^ROW($1:$6)/10)</f>
        <v>0</v>
      </c>
      <c r="F763" t="str">
        <f>feed!F976</f>
        <v>Finest of the 19th century</v>
      </c>
      <c r="G763">
        <f>SUMPRODUCT(MID(0&amp;feed!G976,LARGE(INDEX(ISNUMBER(--MID(feed!G976,ROW($1:$6),1))*
ROW($1:$6),0),ROW($1:$6))+1,1)*10^ROW($1:$6)/10)</f>
        <v>0</v>
      </c>
      <c r="H763">
        <f>ROUNDDOWN(G763/4, 0)</f>
        <v>0</v>
      </c>
      <c r="I763" t="str">
        <f>feed!H976</f>
        <v>Standard</v>
      </c>
      <c r="J763">
        <f>SUMPRODUCT(MID(0&amp;feed!I976,LARGE(INDEX(ISNUMBER(--MID(feed!I976,ROW($1:$20),1))*
ROW($1:$20),0),ROW($1:$20))+1,1)*10^ROW($1:$20)/10)</f>
        <v>19</v>
      </c>
      <c r="K763">
        <f>SUMPRODUCT(MID(0&amp;feed!L976,LARGE(INDEX(ISNUMBER(--MID(feed!L976,ROW($1:$6),1))*
ROW($1:$6),0),ROW($1:$6))+1,1)*10^ROW($1:$6)/10)</f>
        <v>319</v>
      </c>
      <c r="L763">
        <f>SUMPRODUCT(MID(0&amp;feed!T976,LARGE(INDEX(ISNUMBER(--MID(feed!T976,ROW($1:$6),1))*
ROW($1:$6),0),ROW($1:$6))+1,1)*10^ROW($1:$6)/10)</f>
        <v>0</v>
      </c>
      <c r="M763" t="str">
        <f>feed!N976</f>
        <v>Indochina</v>
      </c>
      <c r="N763">
        <f>SUMPRODUCT(MID(0&amp;feed!U976,LARGE(INDEX(ISNUMBER(--MID(feed!U976,ROW($1:$6),1))*
ROW($1:$6),0),ROW($1:$6))+1,1)*10^ROW($1:$6)/10)</f>
        <v>0</v>
      </c>
      <c r="O763" t="str">
        <f>feed!O976</f>
        <v>Untapped</v>
      </c>
      <c r="P763" t="str">
        <f>feed!P976</f>
        <v>None</v>
      </c>
      <c r="Q763" s="4">
        <f>IFERROR(LEFT(SUMPRODUCT(MID(0&amp;feed!R976,LARGE(INDEX(ISNUMBER(--MID(feed!R976,ROW($1:$6),1))*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ROW($1:$6),0),ROW($1:$6))+1,1)*10^ROW($1:$6)/10))-1)*1,TRIM(LEFT(SUMPRODUCT(MID(0&amp;feed!R976,LARGE(INDEX(ISNUMBER(--MID(feed!R976,ROW($1:$6),1))*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ROW($1:$6),0),ROW($1:$6))+1,1)*10^ROW($1:$6)/10))-1)))</f>
        <v>1980</v>
      </c>
      <c r="R763" s="5">
        <f>feed!V976</f>
        <v>0</v>
      </c>
      <c r="S763" t="str">
        <f>feed!S976</f>
        <v>http://blocgame.com/stats.php?id=60373</v>
      </c>
      <c r="T763" s="5" t="str">
        <f>feed!W976</f>
        <v>Nice</v>
      </c>
      <c r="U763" s="5" t="str">
        <f>feed!X976</f>
        <v>2 Hundred Tons per month</v>
      </c>
      <c r="V763" s="5">
        <f>feed!Y976</f>
        <v>0</v>
      </c>
    </row>
    <row r="764" spans="1:22" hidden="1" x14ac:dyDescent="0.25">
      <c r="A764" t="str">
        <f>feed!A2031</f>
        <v>Cancer</v>
      </c>
      <c r="B764" t="str">
        <f>feed!B2031</f>
        <v>Stolen</v>
      </c>
      <c r="C764">
        <f>feed!K2031</f>
        <v>0</v>
      </c>
      <c r="D764">
        <f>SUMPRODUCT(MID(0&amp;feed!D2031,LARGE(INDEX(ISNUMBER(--MID(feed!D2031,ROW($1:$6),1))*
ROW($1:$6),0),ROW($1:$6))+1,1)*10^ROW($1:$6)/10)</f>
        <v>9</v>
      </c>
      <c r="E764">
        <f>SUMPRODUCT(MID(0&amp;feed!E2031,LARGE(INDEX(ISNUMBER(--MID(feed!E2031,ROW($1:$6),1))*
ROW($1:$6),0),ROW($1:$6))+1,1)*10^ROW($1:$6)/10)</f>
        <v>0</v>
      </c>
      <c r="F764" t="str">
        <f>feed!F2031</f>
        <v>First World War surplus</v>
      </c>
      <c r="G764">
        <f>SUMPRODUCT(MID(0&amp;feed!G2031,LARGE(INDEX(ISNUMBER(--MID(feed!G2031,ROW($1:$6),1))*
ROW($1:$6),0),ROW($1:$6))+1,1)*10^ROW($1:$6)/10)</f>
        <v>0</v>
      </c>
      <c r="H764">
        <f>ROUNDDOWN(G764/4, 0)</f>
        <v>0</v>
      </c>
      <c r="I764" t="str">
        <f>feed!H2031</f>
        <v>Elite</v>
      </c>
      <c r="J764">
        <f>SUMPRODUCT(MID(0&amp;feed!I2031,LARGE(INDEX(ISNUMBER(--MID(feed!I2031,ROW($1:$20),1))*
ROW($1:$20),0),ROW($1:$20))+1,1)*10^ROW($1:$20)/10)</f>
        <v>19</v>
      </c>
      <c r="K764">
        <f>SUMPRODUCT(MID(0&amp;feed!L2031,LARGE(INDEX(ISNUMBER(--MID(feed!L2031,ROW($1:$6),1))*
ROW($1:$6),0),ROW($1:$6))+1,1)*10^ROW($1:$6)/10)</f>
        <v>243</v>
      </c>
      <c r="L764">
        <f>SUMPRODUCT(MID(0&amp;feed!T2031,LARGE(INDEX(ISNUMBER(--MID(feed!T2031,ROW($1:$6),1))*
ROW($1:$6),0),ROW($1:$6))+1,1)*10^ROW($1:$6)/10)</f>
        <v>0</v>
      </c>
      <c r="M764" t="str">
        <f>feed!N2031</f>
        <v>Persia</v>
      </c>
      <c r="N764">
        <f>SUMPRODUCT(MID(0&amp;feed!U2031,LARGE(INDEX(ISNUMBER(--MID(feed!U2031,ROW($1:$6),1))*
ROW($1:$6),0),ROW($1:$6))+1,1)*10^ROW($1:$6)/10)</f>
        <v>0</v>
      </c>
      <c r="O764" t="str">
        <f>feed!O2031</f>
        <v>Untapped</v>
      </c>
      <c r="P764" t="str">
        <f>feed!P2031</f>
        <v>None</v>
      </c>
      <c r="Q764" s="4">
        <f>IFERROR(LEFT(SUMPRODUCT(MID(0&amp;feed!R2031,LARGE(INDEX(ISNUMBER(--MID(feed!R2031,ROW($1:$6),1))*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ROW($1:$6),0),ROW($1:$6))+1,1)*10^ROW($1:$6)/10))-1)*1,TRIM(LEFT(SUMPRODUCT(MID(0&amp;feed!R2031,LARGE(INDEX(ISNUMBER(--MID(feed!R2031,ROW($1:$6),1))*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ROW($1:$6),0),ROW($1:$6))+1,1)*10^ROW($1:$6)/10))-1)))</f>
        <v>1601</v>
      </c>
      <c r="R764" s="5">
        <f>feed!V2031</f>
        <v>0</v>
      </c>
      <c r="S764" t="str">
        <f>feed!S2031</f>
        <v>http://blocgame.com/stats.php?id=58745</v>
      </c>
      <c r="T764" s="5" t="str">
        <f>feed!W2031</f>
        <v>Angelic</v>
      </c>
      <c r="U764" s="5" t="str">
        <f>feed!X2031</f>
        <v>2 Hundred Tons per month</v>
      </c>
      <c r="V764" s="5">
        <f>feed!Y2031</f>
        <v>0</v>
      </c>
    </row>
    <row r="765" spans="1:22" hidden="1" x14ac:dyDescent="0.25">
      <c r="A765" t="str">
        <f>feed!A1644</f>
        <v>ï¿½ï¿½ï¿½ï¿½ï¿½ï¿½ï¿½ï¿½ï¿½ï¿½</v>
      </c>
      <c r="B765" t="str">
        <f>feed!B1644</f>
        <v>ï¿½ï¿½ï¿½ï¿½ï¿½ï¿½ ï¿½ï¿½ï¿½ï¿½ï¿½ï¿½ï¿½</v>
      </c>
      <c r="C765" t="str">
        <f>feed!K1644</f>
        <v>The High Council</v>
      </c>
      <c r="D765">
        <f>SUMPRODUCT(MID(0&amp;feed!D1644,LARGE(INDEX(ISNUMBER(--MID(feed!D1644,ROW($1:$6),1))*
ROW($1:$6),0),ROW($1:$6))+1,1)*10^ROW($1:$6)/10)</f>
        <v>35</v>
      </c>
      <c r="E765">
        <f>SUMPRODUCT(MID(0&amp;feed!E1644,LARGE(INDEX(ISNUMBER(--MID(feed!E1644,ROW($1:$6),1))*
ROW($1:$6),0),ROW($1:$6))+1,1)*10^ROW($1:$6)/10)</f>
        <v>0</v>
      </c>
      <c r="F765" t="str">
        <f>feed!F1644</f>
        <v>First World War surplus</v>
      </c>
      <c r="G765">
        <f>SUMPRODUCT(MID(0&amp;feed!G1644,LARGE(INDEX(ISNUMBER(--MID(feed!G1644,ROW($1:$6),1))*
ROW($1:$6),0),ROW($1:$6))+1,1)*10^ROW($1:$6)/10)</f>
        <v>0</v>
      </c>
      <c r="H765">
        <f>ROUNDDOWN(G765/4, 0)</f>
        <v>0</v>
      </c>
      <c r="I765" t="str">
        <f>feed!H1644</f>
        <v>Elite</v>
      </c>
      <c r="J765">
        <f>SUMPRODUCT(MID(0&amp;feed!I1644,LARGE(INDEX(ISNUMBER(--MID(feed!I1644,ROW($1:$20),1))*
ROW($1:$20),0),ROW($1:$20))+1,1)*10^ROW($1:$20)/10)</f>
        <v>18</v>
      </c>
      <c r="K765">
        <f>SUMPRODUCT(MID(0&amp;feed!L1644,LARGE(INDEX(ISNUMBER(--MID(feed!L1644,ROW($1:$6),1))*
ROW($1:$6),0),ROW($1:$6))+1,1)*10^ROW($1:$6)/10)</f>
        <v>302</v>
      </c>
      <c r="L765">
        <f>SUMPRODUCT(MID(0&amp;feed!T1644,LARGE(INDEX(ISNUMBER(--MID(feed!T1644,ROW($1:$6),1))*
ROW($1:$6),0),ROW($1:$6))+1,1)*10^ROW($1:$6)/10)</f>
        <v>0</v>
      </c>
      <c r="M765" t="str">
        <f>feed!N1644</f>
        <v>Gran Colombia</v>
      </c>
      <c r="N765">
        <f>SUMPRODUCT(MID(0&amp;feed!U1644,LARGE(INDEX(ISNUMBER(--MID(feed!U1644,ROW($1:$6),1))*
ROW($1:$6),0),ROW($1:$6))+1,1)*10^ROW($1:$6)/10)</f>
        <v>0</v>
      </c>
      <c r="O765" t="str">
        <f>feed!O1644</f>
        <v>Untapped</v>
      </c>
      <c r="P765" t="str">
        <f>feed!P1644</f>
        <v>Meagre</v>
      </c>
      <c r="Q765" s="4">
        <f>IFERROR(LEFT(SUMPRODUCT(MID(0&amp;feed!R1644,LARGE(INDEX(ISNUMBER(--MID(feed!R1644,ROW($1:$6),1))*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ROW($1:$6),0),ROW($1:$6))+1,1)*10^ROW($1:$6)/10))-1)*1,TRIM(LEFT(SUMPRODUCT(MID(0&amp;feed!R1644,LARGE(INDEX(ISNUMBER(--MID(feed!R1644,ROW($1:$6),1))*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ROW($1:$6),0),ROW($1:$6))+1,1)*10^ROW($1:$6)/10))-1)))</f>
        <v>2098</v>
      </c>
      <c r="R765" s="5">
        <f>feed!V1644</f>
        <v>0</v>
      </c>
      <c r="S765" t="str">
        <f>feed!S1644</f>
        <v>http://blocgame.com/stats.php?id=54626</v>
      </c>
      <c r="T765" s="5" t="str">
        <f>feed!W1644</f>
        <v>Normal</v>
      </c>
      <c r="U765" s="5" t="str">
        <f>feed!X1644</f>
        <v>2 Hundred Tons per month</v>
      </c>
      <c r="V765" s="5">
        <f>feed!Y1644</f>
        <v>0</v>
      </c>
    </row>
    <row r="766" spans="1:22" hidden="1" x14ac:dyDescent="0.25">
      <c r="A766" t="str">
        <f>feed!A1590</f>
        <v>Klan</v>
      </c>
      <c r="B766" t="str">
        <f>feed!B1590</f>
        <v>RysioZKlanu</v>
      </c>
      <c r="C766">
        <f>feed!K1590</f>
        <v>0</v>
      </c>
      <c r="D766">
        <f>SUMPRODUCT(MID(0&amp;feed!D1590,LARGE(INDEX(ISNUMBER(--MID(feed!D1590,ROW($1:$6),1))*
ROW($1:$6),0),ROW($1:$6))+1,1)*10^ROW($1:$6)/10)</f>
        <v>20</v>
      </c>
      <c r="E766">
        <f>SUMPRODUCT(MID(0&amp;feed!E1590,LARGE(INDEX(ISNUMBER(--MID(feed!E1590,ROW($1:$6),1))*
ROW($1:$6),0),ROW($1:$6))+1,1)*10^ROW($1:$6)/10)</f>
        <v>0</v>
      </c>
      <c r="F766" t="str">
        <f>feed!F1590</f>
        <v>Finest of the 19th century</v>
      </c>
      <c r="G766">
        <f>SUMPRODUCT(MID(0&amp;feed!G1590,LARGE(INDEX(ISNUMBER(--MID(feed!G1590,ROW($1:$6),1))*
ROW($1:$6),0),ROW($1:$6))+1,1)*10^ROW($1:$6)/10)</f>
        <v>0</v>
      </c>
      <c r="H766">
        <f>ROUNDDOWN(G766/4, 0)</f>
        <v>0</v>
      </c>
      <c r="I766" t="str">
        <f>feed!H1590</f>
        <v>Standard</v>
      </c>
      <c r="J766">
        <f>SUMPRODUCT(MID(0&amp;feed!I1590,LARGE(INDEX(ISNUMBER(--MID(feed!I1590,ROW($1:$20),1))*
ROW($1:$20),0),ROW($1:$20))+1,1)*10^ROW($1:$20)/10)</f>
        <v>18</v>
      </c>
      <c r="K766">
        <f>SUMPRODUCT(MID(0&amp;feed!L1590,LARGE(INDEX(ISNUMBER(--MID(feed!L1590,ROW($1:$6),1))*
ROW($1:$6),0),ROW($1:$6))+1,1)*10^ROW($1:$6)/10)</f>
        <v>310</v>
      </c>
      <c r="L766">
        <f>SUMPRODUCT(MID(0&amp;feed!T1590,LARGE(INDEX(ISNUMBER(--MID(feed!T1590,ROW($1:$6),1))*
ROW($1:$6),0),ROW($1:$6))+1,1)*10^ROW($1:$6)/10)</f>
        <v>0</v>
      </c>
      <c r="M766" t="str">
        <f>feed!N1590</f>
        <v>East Indies</v>
      </c>
      <c r="N766">
        <f>SUMPRODUCT(MID(0&amp;feed!U1590,LARGE(INDEX(ISNUMBER(--MID(feed!U1590,ROW($1:$6),1))*
ROW($1:$6),0),ROW($1:$6))+1,1)*10^ROW($1:$6)/10)</f>
        <v>0</v>
      </c>
      <c r="O766" t="str">
        <f>feed!O1590</f>
        <v>Untapped</v>
      </c>
      <c r="P766" t="str">
        <f>feed!P1590</f>
        <v>None</v>
      </c>
      <c r="Q766" s="4">
        <f>IFERROR(LEFT(SUMPRODUCT(MID(0&amp;feed!R1590,LARGE(INDEX(ISNUMBER(--MID(feed!R1590,ROW($1:$6),1))*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ROW($1:$6),0),ROW($1:$6))+1,1)*10^ROW($1:$6)/10))-1)*1,TRIM(LEFT(SUMPRODUCT(MID(0&amp;feed!R1590,LARGE(INDEX(ISNUMBER(--MID(feed!R1590,ROW($1:$6),1))*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ROW($1:$6),0),ROW($1:$6))+1,1)*10^ROW($1:$6)/10))-1)))</f>
        <v>2000</v>
      </c>
      <c r="R766" s="5">
        <f>feed!V1590</f>
        <v>0</v>
      </c>
      <c r="S766" t="str">
        <f>feed!S1590</f>
        <v>http://blocgame.com/stats.php?id=63768</v>
      </c>
      <c r="T766" s="5" t="str">
        <f>feed!W1590</f>
        <v>Normal</v>
      </c>
      <c r="U766" s="5" t="str">
        <f>feed!X1590</f>
        <v>2 Hundred Tons per month</v>
      </c>
      <c r="V766" s="5">
        <f>feed!Y1590</f>
        <v>0</v>
      </c>
    </row>
    <row r="767" spans="1:22" hidden="1" x14ac:dyDescent="0.25">
      <c r="A767" t="str">
        <f>feed!A1839</f>
        <v>Llamaland</v>
      </c>
      <c r="B767" t="str">
        <f>feed!B1839</f>
        <v>Drama Llama</v>
      </c>
      <c r="C767">
        <f>feed!K1839</f>
        <v>0</v>
      </c>
      <c r="D767">
        <f>SUMPRODUCT(MID(0&amp;feed!D1839,LARGE(INDEX(ISNUMBER(--MID(feed!D1839,ROW($1:$6),1))*
ROW($1:$6),0),ROW($1:$6))+1,1)*10^ROW($1:$6)/10)</f>
        <v>7</v>
      </c>
      <c r="E767">
        <f>SUMPRODUCT(MID(0&amp;feed!E1839,LARGE(INDEX(ISNUMBER(--MID(feed!E1839,ROW($1:$6),1))*
ROW($1:$6),0),ROW($1:$6))+1,1)*10^ROW($1:$6)/10)</f>
        <v>0</v>
      </c>
      <c r="F767" t="str">
        <f>feed!F1839</f>
        <v>Finest of the 19th century</v>
      </c>
      <c r="G767">
        <f>SUMPRODUCT(MID(0&amp;feed!G1839,LARGE(INDEX(ISNUMBER(--MID(feed!G1839,ROW($1:$6),1))*
ROW($1:$6),0),ROW($1:$6))+1,1)*10^ROW($1:$6)/10)</f>
        <v>0</v>
      </c>
      <c r="H767">
        <f>ROUNDDOWN(G767/4, 0)</f>
        <v>0</v>
      </c>
      <c r="I767" t="str">
        <f>feed!H1839</f>
        <v>Standard</v>
      </c>
      <c r="J767">
        <f>SUMPRODUCT(MID(0&amp;feed!I1839,LARGE(INDEX(ISNUMBER(--MID(feed!I1839,ROW($1:$20),1))*
ROW($1:$20),0),ROW($1:$20))+1,1)*10^ROW($1:$20)/10)</f>
        <v>18</v>
      </c>
      <c r="K767">
        <f>SUMPRODUCT(MID(0&amp;feed!L1839,LARGE(INDEX(ISNUMBER(--MID(feed!L1839,ROW($1:$6),1))*
ROW($1:$6),0),ROW($1:$6))+1,1)*10^ROW($1:$6)/10)</f>
        <v>282</v>
      </c>
      <c r="L767">
        <f>SUMPRODUCT(MID(0&amp;feed!T1839,LARGE(INDEX(ISNUMBER(--MID(feed!T1839,ROW($1:$6),1))*
ROW($1:$6),0),ROW($1:$6))+1,1)*10^ROW($1:$6)/10)</f>
        <v>0</v>
      </c>
      <c r="M767" t="str">
        <f>feed!N1839</f>
        <v>Persia</v>
      </c>
      <c r="N767">
        <f>SUMPRODUCT(MID(0&amp;feed!U1839,LARGE(INDEX(ISNUMBER(--MID(feed!U1839,ROW($1:$6),1))*
ROW($1:$6),0),ROW($1:$6))+1,1)*10^ROW($1:$6)/10)</f>
        <v>0</v>
      </c>
      <c r="O767" t="str">
        <f>feed!O1839</f>
        <v>Untapped</v>
      </c>
      <c r="P767" t="str">
        <f>feed!P1839</f>
        <v>None</v>
      </c>
      <c r="Q767" s="4">
        <f>IFERROR(LEFT(SUMPRODUCT(MID(0&amp;feed!R1839,LARGE(INDEX(ISNUMBER(--MID(feed!R1839,ROW($1:$6),1))*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ROW($1:$6),0),ROW($1:$6))+1,1)*10^ROW($1:$6)/10))-1)*1,TRIM(LEFT(SUMPRODUCT(MID(0&amp;feed!R1839,LARGE(INDEX(ISNUMBER(--MID(feed!R1839,ROW($1:$6),1))*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ROW($1:$6),0),ROW($1:$6))+1,1)*10^ROW($1:$6)/10))-1)))</f>
        <v>1633</v>
      </c>
      <c r="R767" s="5">
        <f>feed!V1839</f>
        <v>0</v>
      </c>
      <c r="S767" t="str">
        <f>feed!S1839</f>
        <v>http://blocgame.com/stats.php?id=62571</v>
      </c>
      <c r="T767" s="5" t="str">
        <f>feed!W1839</f>
        <v>Nice</v>
      </c>
      <c r="U767" s="5" t="str">
        <f>feed!X1839</f>
        <v>2 Hundred Tons per month</v>
      </c>
      <c r="V767" s="5">
        <f>feed!Y1839</f>
        <v>0</v>
      </c>
    </row>
    <row r="768" spans="1:22" x14ac:dyDescent="0.25">
      <c r="A768" t="str">
        <f>feed!A142</f>
        <v>Ira</v>
      </c>
      <c r="B768" t="str">
        <f>feed!B142</f>
        <v>TheCatOfTens</v>
      </c>
      <c r="C768" t="str">
        <f>feed!K142</f>
        <v>The Order</v>
      </c>
      <c r="D768">
        <f>SUMPRODUCT(MID(0&amp;feed!D142,LARGE(INDEX(ISNUMBER(--MID(feed!D142,ROW($1:$6),1))*
ROW($1:$6),0),ROW($1:$6))+1,1)*10^ROW($1:$6)/10)</f>
        <v>36</v>
      </c>
      <c r="E768">
        <f>SUMPRODUCT(MID(0&amp;feed!E142,LARGE(INDEX(ISNUMBER(--MID(feed!E142,ROW($1:$6),1))*
ROW($1:$6),0),ROW($1:$6))+1,1)*10^ROW($1:$6)/10)</f>
        <v>0</v>
      </c>
      <c r="F768" t="str">
        <f>feed!F142</f>
        <v>Finest of the 19th century</v>
      </c>
      <c r="G768">
        <f>SUMPRODUCT(MID(0&amp;feed!G142,LARGE(INDEX(ISNUMBER(--MID(feed!G142,ROW($1:$6),1))*
ROW($1:$6),0),ROW($1:$6))+1,1)*10^ROW($1:$6)/10)</f>
        <v>1</v>
      </c>
      <c r="H768">
        <f>ROUNDDOWN(G768/4, 0)</f>
        <v>0</v>
      </c>
      <c r="I768" t="str">
        <f>feed!H142</f>
        <v>Elite</v>
      </c>
      <c r="J768">
        <f>SUMPRODUCT(MID(0&amp;feed!I142,LARGE(INDEX(ISNUMBER(--MID(feed!I142,ROW($1:$20),1))*
ROW($1:$20),0),ROW($1:$20))+1,1)*10^ROW($1:$20)/10)</f>
        <v>10</v>
      </c>
      <c r="K768">
        <f>SUMPRODUCT(MID(0&amp;feed!L142,LARGE(INDEX(ISNUMBER(--MID(feed!L142,ROW($1:$6),1))*
ROW($1:$6),0),ROW($1:$6))+1,1)*10^ROW($1:$6)/10)</f>
        <v>378</v>
      </c>
      <c r="L768">
        <f>SUMPRODUCT(MID(0&amp;feed!T142,LARGE(INDEX(ISNUMBER(--MID(feed!T142,ROW($1:$6),1))*
ROW($1:$6),0),ROW($1:$6))+1,1)*10^ROW($1:$6)/10)</f>
        <v>185</v>
      </c>
      <c r="M768" t="str">
        <f>feed!N142</f>
        <v>Congo</v>
      </c>
      <c r="N768">
        <f>SUMPRODUCT(MID(0&amp;feed!U142,LARGE(INDEX(ISNUMBER(--MID(feed!U142,ROW($1:$6),1))*
ROW($1:$6),0),ROW($1:$6))+1,1)*10^ROW($1:$6)/10)</f>
        <v>0</v>
      </c>
      <c r="O768" t="str">
        <f>feed!O142</f>
        <v>Untapped</v>
      </c>
      <c r="P768" t="str">
        <f>feed!P142</f>
        <v>Small</v>
      </c>
      <c r="Q768" s="4">
        <f>IFERROR(LEFT(SUMPRODUCT(MID(0&amp;feed!R142,LARGE(INDEX(ISNUMBER(--MID(feed!R142,ROW($1:$6),1))*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ROW($1:$6),0),ROW($1:$6))+1,1)*10^ROW($1:$6)/10))-1)*1,TRIM(LEFT(SUMPRODUCT(MID(0&amp;feed!R142,LARGE(INDEX(ISNUMBER(--MID(feed!R142,ROW($1:$6),1))*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ROW($1:$6),0),ROW($1:$6))+1,1)*10^ROW($1:$6)/10))-1)))</f>
        <v>2402</v>
      </c>
      <c r="R768" s="5">
        <f>feed!V142</f>
        <v>0</v>
      </c>
      <c r="S768" t="str">
        <f>feed!S142</f>
        <v>http://blocgame.com/stats.php?id=62332</v>
      </c>
      <c r="T768" s="5" t="str">
        <f>feed!W142</f>
        <v>Normal</v>
      </c>
      <c r="U768" s="5" t="str">
        <f>feed!X142</f>
        <v>8 Hundred Tons per month</v>
      </c>
      <c r="V768" s="5" t="str">
        <f>feed!Y142</f>
        <v>5 Mbbl per month</v>
      </c>
    </row>
    <row r="769" spans="1:22" hidden="1" x14ac:dyDescent="0.25">
      <c r="A769" t="str">
        <f>feed!A2020</f>
        <v>YellowLand</v>
      </c>
      <c r="B769" t="str">
        <f>feed!B2020</f>
        <v>TheChosenOne</v>
      </c>
      <c r="C769" t="str">
        <f>feed!K2020</f>
        <v>Divine League</v>
      </c>
      <c r="D769">
        <f>SUMPRODUCT(MID(0&amp;feed!D2020,LARGE(INDEX(ISNUMBER(--MID(feed!D2020,ROW($1:$6),1))*
ROW($1:$6),0),ROW($1:$6))+1,1)*10^ROW($1:$6)/10)</f>
        <v>7</v>
      </c>
      <c r="E769">
        <f>SUMPRODUCT(MID(0&amp;feed!E2020,LARGE(INDEX(ISNUMBER(--MID(feed!E2020,ROW($1:$6),1))*
ROW($1:$6),0),ROW($1:$6))+1,1)*10^ROW($1:$6)/10)</f>
        <v>0</v>
      </c>
      <c r="F769" t="str">
        <f>feed!F2020</f>
        <v>First World War surplus</v>
      </c>
      <c r="G769">
        <f>SUMPRODUCT(MID(0&amp;feed!G2020,LARGE(INDEX(ISNUMBER(--MID(feed!G2020,ROW($1:$6),1))*
ROW($1:$6),0),ROW($1:$6))+1,1)*10^ROW($1:$6)/10)</f>
        <v>0</v>
      </c>
      <c r="H769">
        <f>ROUNDDOWN(G769/4, 0)</f>
        <v>0</v>
      </c>
      <c r="I769" t="str">
        <f>feed!H2020</f>
        <v>Elite</v>
      </c>
      <c r="J769">
        <f>SUMPRODUCT(MID(0&amp;feed!I2020,LARGE(INDEX(ISNUMBER(--MID(feed!I2020,ROW($1:$20),1))*
ROW($1:$20),0),ROW($1:$20))+1,1)*10^ROW($1:$20)/10)</f>
        <v>17</v>
      </c>
      <c r="K769">
        <f>SUMPRODUCT(MID(0&amp;feed!L2020,LARGE(INDEX(ISNUMBER(--MID(feed!L2020,ROW($1:$6),1))*
ROW($1:$6),0),ROW($1:$6))+1,1)*10^ROW($1:$6)/10)</f>
        <v>259</v>
      </c>
      <c r="L769">
        <f>SUMPRODUCT(MID(0&amp;feed!T2020,LARGE(INDEX(ISNUMBER(--MID(feed!T2020,ROW($1:$6),1))*
ROW($1:$6),0),ROW($1:$6))+1,1)*10^ROW($1:$6)/10)</f>
        <v>0</v>
      </c>
      <c r="M769" t="str">
        <f>feed!N2020</f>
        <v>Mesopotamia</v>
      </c>
      <c r="N769">
        <f>SUMPRODUCT(MID(0&amp;feed!U2020,LARGE(INDEX(ISNUMBER(--MID(feed!U2020,ROW($1:$6),1))*
ROW($1:$6),0),ROW($1:$6))+1,1)*10^ROW($1:$6)/10)</f>
        <v>0</v>
      </c>
      <c r="O769" t="str">
        <f>feed!O2020</f>
        <v>Untapped</v>
      </c>
      <c r="P769" t="str">
        <f>feed!P2020</f>
        <v>None</v>
      </c>
      <c r="Q769" s="4">
        <f>IFERROR(LEFT(SUMPRODUCT(MID(0&amp;feed!R2020,LARGE(INDEX(ISNUMBER(--MID(feed!R2020,ROW($1:$6),1))*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ROW($1:$6),0),ROW($1:$6))+1,1)*10^ROW($1:$6)/10))-1)*1,TRIM(LEFT(SUMPRODUCT(MID(0&amp;feed!R2020,LARGE(INDEX(ISNUMBER(--MID(feed!R2020,ROW($1:$6),1))*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ROW($1:$6),0),ROW($1:$6))+1,1)*10^ROW($1:$6)/10))-1)))</f>
        <v>1601</v>
      </c>
      <c r="R769" s="5">
        <f>feed!V2020</f>
        <v>0</v>
      </c>
      <c r="S769" t="str">
        <f>feed!S2020</f>
        <v>http://blocgame.com/stats.php?id=62722</v>
      </c>
      <c r="T769" s="5" t="str">
        <f>feed!W2020</f>
        <v>Angelic</v>
      </c>
      <c r="U769" s="5" t="str">
        <f>feed!X2020</f>
        <v>2 Hundred Tons per month</v>
      </c>
      <c r="V769" s="5">
        <f>feed!Y2020</f>
        <v>0</v>
      </c>
    </row>
    <row r="770" spans="1:22" hidden="1" x14ac:dyDescent="0.25">
      <c r="A770" t="str">
        <f>feed!A1554</f>
        <v>Retardia</v>
      </c>
      <c r="B770" t="str">
        <f>feed!B1554</f>
        <v>tot547</v>
      </c>
      <c r="C770">
        <f>feed!K1554</f>
        <v>0</v>
      </c>
      <c r="D770">
        <f>SUMPRODUCT(MID(0&amp;feed!D1554,LARGE(INDEX(ISNUMBER(--MID(feed!D1554,ROW($1:$6),1))*
ROW($1:$6),0),ROW($1:$6))+1,1)*10^ROW($1:$6)/10)</f>
        <v>20</v>
      </c>
      <c r="E770">
        <f>SUMPRODUCT(MID(0&amp;feed!E1554,LARGE(INDEX(ISNUMBER(--MID(feed!E1554,ROW($1:$6),1))*
ROW($1:$6),0),ROW($1:$6))+1,1)*10^ROW($1:$6)/10)</f>
        <v>0</v>
      </c>
      <c r="F770" t="str">
        <f>feed!F1554</f>
        <v>Finest of the 19th century</v>
      </c>
      <c r="G770">
        <f>SUMPRODUCT(MID(0&amp;feed!G1554,LARGE(INDEX(ISNUMBER(--MID(feed!G1554,ROW($1:$6),1))*
ROW($1:$6),0),ROW($1:$6))+1,1)*10^ROW($1:$6)/10)</f>
        <v>0</v>
      </c>
      <c r="H770">
        <f>ROUNDDOWN(G770/4, 0)</f>
        <v>0</v>
      </c>
      <c r="I770" t="str">
        <f>feed!H1554</f>
        <v>Standard</v>
      </c>
      <c r="J770">
        <f>SUMPRODUCT(MID(0&amp;feed!I1554,LARGE(INDEX(ISNUMBER(--MID(feed!I1554,ROW($1:$20),1))*
ROW($1:$20),0),ROW($1:$20))+1,1)*10^ROW($1:$20)/10)</f>
        <v>17</v>
      </c>
      <c r="K770">
        <f>SUMPRODUCT(MID(0&amp;feed!L1554,LARGE(INDEX(ISNUMBER(--MID(feed!L1554,ROW($1:$6),1))*
ROW($1:$6),0),ROW($1:$6))+1,1)*10^ROW($1:$6)/10)</f>
        <v>310</v>
      </c>
      <c r="L770">
        <f>SUMPRODUCT(MID(0&amp;feed!T1554,LARGE(INDEX(ISNUMBER(--MID(feed!T1554,ROW($1:$6),1))*
ROW($1:$6),0),ROW($1:$6))+1,1)*10^ROW($1:$6)/10)</f>
        <v>0</v>
      </c>
      <c r="M770" t="str">
        <f>feed!N1554</f>
        <v>Pacific Rim</v>
      </c>
      <c r="N770">
        <f>SUMPRODUCT(MID(0&amp;feed!U1554,LARGE(INDEX(ISNUMBER(--MID(feed!U1554,ROW($1:$6),1))*
ROW($1:$6),0),ROW($1:$6))+1,1)*10^ROW($1:$6)/10)</f>
        <v>0</v>
      </c>
      <c r="O770" t="str">
        <f>feed!O1554</f>
        <v>Untapped</v>
      </c>
      <c r="P770" t="str">
        <f>feed!P1554</f>
        <v>None</v>
      </c>
      <c r="Q770" s="4">
        <f>IFERROR(LEFT(SUMPRODUCT(MID(0&amp;feed!R1554,LARGE(INDEX(ISNUMBER(--MID(feed!R1554,ROW($1:$6),1))*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ROW($1:$6),0),ROW($1:$6))+1,1)*10^ROW($1:$6)/10))-1)*1,TRIM(LEFT(SUMPRODUCT(MID(0&amp;feed!R1554,LARGE(INDEX(ISNUMBER(--MID(feed!R1554,ROW($1:$6),1))*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ROW($1:$6),0),ROW($1:$6))+1,1)*10^ROW($1:$6)/10))-1)))</f>
        <v>2000</v>
      </c>
      <c r="R770" s="5">
        <f>feed!V1554</f>
        <v>0</v>
      </c>
      <c r="S770" t="str">
        <f>feed!S1554</f>
        <v>http://blocgame.com/stats.php?id=41553</v>
      </c>
      <c r="T770" s="5" t="str">
        <f>feed!W1554</f>
        <v>Normal</v>
      </c>
      <c r="U770" s="5" t="str">
        <f>feed!X1554</f>
        <v>2 Hundred Tons per month</v>
      </c>
      <c r="V770" s="5">
        <f>feed!Y1554</f>
        <v>0</v>
      </c>
    </row>
    <row r="771" spans="1:22" hidden="1" x14ac:dyDescent="0.25">
      <c r="A771" t="str">
        <f>feed!A1564</f>
        <v>Panamastan</v>
      </c>
      <c r="B771" t="str">
        <f>feed!B1564</f>
        <v>Fleetfoot</v>
      </c>
      <c r="C771">
        <f>feed!K1564</f>
        <v>0</v>
      </c>
      <c r="D771">
        <f>SUMPRODUCT(MID(0&amp;feed!D1564,LARGE(INDEX(ISNUMBER(--MID(feed!D1564,ROW($1:$6),1))*
ROW($1:$6),0),ROW($1:$6))+1,1)*10^ROW($1:$6)/10)</f>
        <v>25</v>
      </c>
      <c r="E771">
        <f>SUMPRODUCT(MID(0&amp;feed!E1564,LARGE(INDEX(ISNUMBER(--MID(feed!E1564,ROW($1:$6),1))*
ROW($1:$6),0),ROW($1:$6))+1,1)*10^ROW($1:$6)/10)</f>
        <v>0</v>
      </c>
      <c r="F771" t="str">
        <f>feed!F1564</f>
        <v>First World War surplus</v>
      </c>
      <c r="G771">
        <f>SUMPRODUCT(MID(0&amp;feed!G1564,LARGE(INDEX(ISNUMBER(--MID(feed!G1564,ROW($1:$6),1))*
ROW($1:$6),0),ROW($1:$6))+1,1)*10^ROW($1:$6)/10)</f>
        <v>0</v>
      </c>
      <c r="H771">
        <f>ROUNDDOWN(G771/4, 0)</f>
        <v>0</v>
      </c>
      <c r="I771" t="str">
        <f>feed!H1564</f>
        <v>Elite</v>
      </c>
      <c r="J771">
        <f>SUMPRODUCT(MID(0&amp;feed!I1564,LARGE(INDEX(ISNUMBER(--MID(feed!I1564,ROW($1:$20),1))*
ROW($1:$20),0),ROW($1:$20))+1,1)*10^ROW($1:$20)/10)</f>
        <v>17</v>
      </c>
      <c r="K771">
        <f>SUMPRODUCT(MID(0&amp;feed!L1564,LARGE(INDEX(ISNUMBER(--MID(feed!L1564,ROW($1:$6),1))*
ROW($1:$6),0),ROW($1:$6))+1,1)*10^ROW($1:$6)/10)</f>
        <v>310</v>
      </c>
      <c r="L771">
        <f>SUMPRODUCT(MID(0&amp;feed!T1564,LARGE(INDEX(ISNUMBER(--MID(feed!T1564,ROW($1:$6),1))*
ROW($1:$6),0),ROW($1:$6))+1,1)*10^ROW($1:$6)/10)</f>
        <v>0</v>
      </c>
      <c r="M771" t="str">
        <f>feed!N1564</f>
        <v>Arabia</v>
      </c>
      <c r="N771">
        <f>SUMPRODUCT(MID(0&amp;feed!U1564,LARGE(INDEX(ISNUMBER(--MID(feed!U1564,ROW($1:$6),1))*
ROW($1:$6),0),ROW($1:$6))+1,1)*10^ROW($1:$6)/10)</f>
        <v>0</v>
      </c>
      <c r="O771" t="str">
        <f>feed!O1564</f>
        <v>Untapped</v>
      </c>
      <c r="P771" t="str">
        <f>feed!P1564</f>
        <v>None</v>
      </c>
      <c r="Q771" s="4">
        <f>IFERROR(LEFT(SUMPRODUCT(MID(0&amp;feed!R1564,LARGE(INDEX(ISNUMBER(--MID(feed!R1564,ROW($1:$6),1))*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ROW($1:$6),0),ROW($1:$6))+1,1)*10^ROW($1:$6)/10))-1)*1,TRIM(LEFT(SUMPRODUCT(MID(0&amp;feed!R1564,LARGE(INDEX(ISNUMBER(--MID(feed!R1564,ROW($1:$6),1))*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ROW($1:$6),0),ROW($1:$6))+1,1)*10^ROW($1:$6)/10))-1)))</f>
        <v>2000</v>
      </c>
      <c r="R771" s="5">
        <f>feed!V1564</f>
        <v>0</v>
      </c>
      <c r="S771" t="str">
        <f>feed!S1564</f>
        <v>http://blocgame.com/stats.php?id=54395</v>
      </c>
      <c r="T771" s="5" t="str">
        <f>feed!W1564</f>
        <v>Normal</v>
      </c>
      <c r="U771" s="5" t="str">
        <f>feed!X1564</f>
        <v>2 Hundred Tons per month</v>
      </c>
      <c r="V771" s="5">
        <f>feed!Y1564</f>
        <v>0</v>
      </c>
    </row>
    <row r="772" spans="1:22" hidden="1" x14ac:dyDescent="0.25">
      <c r="A772" t="str">
        <f>feed!A1573</f>
        <v>Planet Quebec</v>
      </c>
      <c r="B772" t="str">
        <f>feed!B1573</f>
        <v>Cabel Fistro</v>
      </c>
      <c r="C772">
        <f>feed!K1573</f>
        <v>0</v>
      </c>
      <c r="D772">
        <f>SUMPRODUCT(MID(0&amp;feed!D1573,LARGE(INDEX(ISNUMBER(--MID(feed!D1573,ROW($1:$6),1))*
ROW($1:$6),0),ROW($1:$6))+1,1)*10^ROW($1:$6)/10)</f>
        <v>20</v>
      </c>
      <c r="E772">
        <f>SUMPRODUCT(MID(0&amp;feed!E1573,LARGE(INDEX(ISNUMBER(--MID(feed!E1573,ROW($1:$6),1))*
ROW($1:$6),0),ROW($1:$6))+1,1)*10^ROW($1:$6)/10)</f>
        <v>0</v>
      </c>
      <c r="F772" t="str">
        <f>feed!F1573</f>
        <v>Finest of the 19th century</v>
      </c>
      <c r="G772">
        <f>SUMPRODUCT(MID(0&amp;feed!G1573,LARGE(INDEX(ISNUMBER(--MID(feed!G1573,ROW($1:$6),1))*
ROW($1:$6),0),ROW($1:$6))+1,1)*10^ROW($1:$6)/10)</f>
        <v>0</v>
      </c>
      <c r="H772">
        <f>ROUNDDOWN(G772/4, 0)</f>
        <v>0</v>
      </c>
      <c r="I772" t="str">
        <f>feed!H1573</f>
        <v>Standard</v>
      </c>
      <c r="J772">
        <f>SUMPRODUCT(MID(0&amp;feed!I1573,LARGE(INDEX(ISNUMBER(--MID(feed!I1573,ROW($1:$20),1))*
ROW($1:$20),0),ROW($1:$20))+1,1)*10^ROW($1:$20)/10)</f>
        <v>17</v>
      </c>
      <c r="K772">
        <f>SUMPRODUCT(MID(0&amp;feed!L1573,LARGE(INDEX(ISNUMBER(--MID(feed!L1573,ROW($1:$6),1))*
ROW($1:$6),0),ROW($1:$6))+1,1)*10^ROW($1:$6)/10)</f>
        <v>310</v>
      </c>
      <c r="L772">
        <f>SUMPRODUCT(MID(0&amp;feed!T1573,LARGE(INDEX(ISNUMBER(--MID(feed!T1573,ROW($1:$6),1))*
ROW($1:$6),0),ROW($1:$6))+1,1)*10^ROW($1:$6)/10)</f>
        <v>0</v>
      </c>
      <c r="M772" t="str">
        <f>feed!N1573</f>
        <v>Pacific Rim</v>
      </c>
      <c r="N772">
        <f>SUMPRODUCT(MID(0&amp;feed!U1573,LARGE(INDEX(ISNUMBER(--MID(feed!U1573,ROW($1:$6),1))*
ROW($1:$6),0),ROW($1:$6))+1,1)*10^ROW($1:$6)/10)</f>
        <v>0</v>
      </c>
      <c r="O772" t="str">
        <f>feed!O1573</f>
        <v>Untapped</v>
      </c>
      <c r="P772" t="str">
        <f>feed!P1573</f>
        <v>None</v>
      </c>
      <c r="Q772" s="4">
        <f>IFERROR(LEFT(SUMPRODUCT(MID(0&amp;feed!R1573,LARGE(INDEX(ISNUMBER(--MID(feed!R1573,ROW($1:$6),1))*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ROW($1:$6),0),ROW($1:$6))+1,1)*10^ROW($1:$6)/10))-1)*1,TRIM(LEFT(SUMPRODUCT(MID(0&amp;feed!R1573,LARGE(INDEX(ISNUMBER(--MID(feed!R1573,ROW($1:$6),1))*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ROW($1:$6),0),ROW($1:$6))+1,1)*10^ROW($1:$6)/10))-1)))</f>
        <v>2000</v>
      </c>
      <c r="R772" s="5">
        <f>feed!V1573</f>
        <v>0</v>
      </c>
      <c r="S772" t="str">
        <f>feed!S1573</f>
        <v>http://blocgame.com/stats.php?id=59903</v>
      </c>
      <c r="T772" s="5" t="str">
        <f>feed!W1573</f>
        <v>Normal</v>
      </c>
      <c r="U772" s="5" t="str">
        <f>feed!X1573</f>
        <v>2 Hundred Tons per month</v>
      </c>
      <c r="V772" s="5">
        <f>feed!Y1573</f>
        <v>0</v>
      </c>
    </row>
    <row r="773" spans="1:22" hidden="1" x14ac:dyDescent="0.25">
      <c r="A773" t="str">
        <f>feed!A1589</f>
        <v>GAK-+</v>
      </c>
      <c r="B773" t="str">
        <f>feed!B1589</f>
        <v>KingGakoffical</v>
      </c>
      <c r="C773">
        <f>feed!K1589</f>
        <v>0</v>
      </c>
      <c r="D773">
        <f>SUMPRODUCT(MID(0&amp;feed!D1589,LARGE(INDEX(ISNUMBER(--MID(feed!D1589,ROW($1:$6),1))*
ROW($1:$6),0),ROW($1:$6))+1,1)*10^ROW($1:$6)/10)</f>
        <v>20</v>
      </c>
      <c r="E773">
        <f>SUMPRODUCT(MID(0&amp;feed!E1589,LARGE(INDEX(ISNUMBER(--MID(feed!E1589,ROW($1:$6),1))*
ROW($1:$6),0),ROW($1:$6))+1,1)*10^ROW($1:$6)/10)</f>
        <v>0</v>
      </c>
      <c r="F773" t="str">
        <f>feed!F1589</f>
        <v>Finest of the 19th century</v>
      </c>
      <c r="G773">
        <f>SUMPRODUCT(MID(0&amp;feed!G1589,LARGE(INDEX(ISNUMBER(--MID(feed!G1589,ROW($1:$6),1))*
ROW($1:$6),0),ROW($1:$6))+1,1)*10^ROW($1:$6)/10)</f>
        <v>0</v>
      </c>
      <c r="H773">
        <f>ROUNDDOWN(G773/4, 0)</f>
        <v>0</v>
      </c>
      <c r="I773" t="str">
        <f>feed!H1589</f>
        <v>Standard</v>
      </c>
      <c r="J773">
        <f>SUMPRODUCT(MID(0&amp;feed!I1589,LARGE(INDEX(ISNUMBER(--MID(feed!I1589,ROW($1:$20),1))*
ROW($1:$20),0),ROW($1:$20))+1,1)*10^ROW($1:$20)/10)</f>
        <v>17</v>
      </c>
      <c r="K773">
        <f>SUMPRODUCT(MID(0&amp;feed!L1589,LARGE(INDEX(ISNUMBER(--MID(feed!L1589,ROW($1:$6),1))*
ROW($1:$6),0),ROW($1:$6))+1,1)*10^ROW($1:$6)/10)</f>
        <v>310</v>
      </c>
      <c r="L773">
        <f>SUMPRODUCT(MID(0&amp;feed!T1589,LARGE(INDEX(ISNUMBER(--MID(feed!T1589,ROW($1:$6),1))*
ROW($1:$6),0),ROW($1:$6))+1,1)*10^ROW($1:$6)/10)</f>
        <v>0</v>
      </c>
      <c r="M773" t="str">
        <f>feed!N1589</f>
        <v>Pacific Rim</v>
      </c>
      <c r="N773">
        <f>SUMPRODUCT(MID(0&amp;feed!U1589,LARGE(INDEX(ISNUMBER(--MID(feed!U1589,ROW($1:$6),1))*
ROW($1:$6),0),ROW($1:$6))+1,1)*10^ROW($1:$6)/10)</f>
        <v>0</v>
      </c>
      <c r="O773" t="str">
        <f>feed!O1589</f>
        <v>Untapped</v>
      </c>
      <c r="P773" t="str">
        <f>feed!P1589</f>
        <v>None</v>
      </c>
      <c r="Q773" s="4">
        <f>IFERROR(LEFT(SUMPRODUCT(MID(0&amp;feed!R1589,LARGE(INDEX(ISNUMBER(--MID(feed!R1589,ROW($1:$6),1))*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ROW($1:$6),0),ROW($1:$6))+1,1)*10^ROW($1:$6)/10))-1)*1,TRIM(LEFT(SUMPRODUCT(MID(0&amp;feed!R1589,LARGE(INDEX(ISNUMBER(--MID(feed!R1589,ROW($1:$6),1))*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ROW($1:$6),0),ROW($1:$6))+1,1)*10^ROW($1:$6)/10))-1)))</f>
        <v>2000</v>
      </c>
      <c r="R773" s="5">
        <f>feed!V1589</f>
        <v>0</v>
      </c>
      <c r="S773" t="str">
        <f>feed!S1589</f>
        <v>http://blocgame.com/stats.php?id=63767</v>
      </c>
      <c r="T773" s="5" t="str">
        <f>feed!W1589</f>
        <v>Normal</v>
      </c>
      <c r="U773" s="5" t="str">
        <f>feed!X1589</f>
        <v>2 Hundred Tons per month</v>
      </c>
      <c r="V773" s="5">
        <f>feed!Y1589</f>
        <v>0</v>
      </c>
    </row>
    <row r="774" spans="1:22" hidden="1" x14ac:dyDescent="0.25">
      <c r="A774" t="str">
        <f>feed!A1591</f>
        <v>Lingoria</v>
      </c>
      <c r="B774" t="str">
        <f>feed!B1591</f>
        <v>Pecheneg</v>
      </c>
      <c r="C774">
        <f>feed!K1591</f>
        <v>0</v>
      </c>
      <c r="D774">
        <f>SUMPRODUCT(MID(0&amp;feed!D1591,LARGE(INDEX(ISNUMBER(--MID(feed!D1591,ROW($1:$6),1))*
ROW($1:$6),0),ROW($1:$6))+1,1)*10^ROW($1:$6)/10)</f>
        <v>20</v>
      </c>
      <c r="E774">
        <f>SUMPRODUCT(MID(0&amp;feed!E1591,LARGE(INDEX(ISNUMBER(--MID(feed!E1591,ROW($1:$6),1))*
ROW($1:$6),0),ROW($1:$6))+1,1)*10^ROW($1:$6)/10)</f>
        <v>0</v>
      </c>
      <c r="F774" t="str">
        <f>feed!F1591</f>
        <v>Finest of the 19th century</v>
      </c>
      <c r="G774">
        <f>SUMPRODUCT(MID(0&amp;feed!G1591,LARGE(INDEX(ISNUMBER(--MID(feed!G1591,ROW($1:$6),1))*
ROW($1:$6),0),ROW($1:$6))+1,1)*10^ROW($1:$6)/10)</f>
        <v>0</v>
      </c>
      <c r="H774">
        <f>ROUNDDOWN(G774/4, 0)</f>
        <v>0</v>
      </c>
      <c r="I774" t="str">
        <f>feed!H1591</f>
        <v>Standard</v>
      </c>
      <c r="J774">
        <f>SUMPRODUCT(MID(0&amp;feed!I1591,LARGE(INDEX(ISNUMBER(--MID(feed!I1591,ROW($1:$20),1))*
ROW($1:$20),0),ROW($1:$20))+1,1)*10^ROW($1:$20)/10)</f>
        <v>17</v>
      </c>
      <c r="K774">
        <f>SUMPRODUCT(MID(0&amp;feed!L1591,LARGE(INDEX(ISNUMBER(--MID(feed!L1591,ROW($1:$6),1))*
ROW($1:$6),0),ROW($1:$6))+1,1)*10^ROW($1:$6)/10)</f>
        <v>308</v>
      </c>
      <c r="L774">
        <f>SUMPRODUCT(MID(0&amp;feed!T1591,LARGE(INDEX(ISNUMBER(--MID(feed!T1591,ROW($1:$6),1))*
ROW($1:$6),0),ROW($1:$6))+1,1)*10^ROW($1:$6)/10)</f>
        <v>0</v>
      </c>
      <c r="M774" t="str">
        <f>feed!N1591</f>
        <v>Persia</v>
      </c>
      <c r="N774">
        <f>SUMPRODUCT(MID(0&amp;feed!U1591,LARGE(INDEX(ISNUMBER(--MID(feed!U1591,ROW($1:$6),1))*
ROW($1:$6),0),ROW($1:$6))+1,1)*10^ROW($1:$6)/10)</f>
        <v>0</v>
      </c>
      <c r="O774" t="str">
        <f>feed!O1591</f>
        <v>Untapped</v>
      </c>
      <c r="P774" t="str">
        <f>feed!P1591</f>
        <v>None</v>
      </c>
      <c r="Q774" s="4">
        <f>IFERROR(LEFT(SUMPRODUCT(MID(0&amp;feed!R1591,LARGE(INDEX(ISNUMBER(--MID(feed!R1591,ROW($1:$6),1))*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ROW($1:$6),0),ROW($1:$6))+1,1)*10^ROW($1:$6)/10))-1)*1,TRIM(LEFT(SUMPRODUCT(MID(0&amp;feed!R1591,LARGE(INDEX(ISNUMBER(--MID(feed!R1591,ROW($1:$6),1))*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ROW($1:$6),0),ROW($1:$6))+1,1)*10^ROW($1:$6)/10))-1)))</f>
        <v>1990</v>
      </c>
      <c r="R774" s="5">
        <f>feed!V1591</f>
        <v>0</v>
      </c>
      <c r="S774" t="str">
        <f>feed!S1591</f>
        <v>http://blocgame.com/stats.php?id=63770</v>
      </c>
      <c r="T774" s="5" t="str">
        <f>feed!W1591</f>
        <v>Normal</v>
      </c>
      <c r="U774" s="5" t="str">
        <f>feed!X1591</f>
        <v>2 Hundred Tons per month</v>
      </c>
      <c r="V774" s="5">
        <f>feed!Y1591</f>
        <v>0</v>
      </c>
    </row>
    <row r="775" spans="1:22" x14ac:dyDescent="0.25">
      <c r="A775" t="str">
        <f>feed!A144</f>
        <v>Netland</v>
      </c>
      <c r="B775" t="str">
        <f>feed!B144</f>
        <v>netcode</v>
      </c>
      <c r="C775" t="str">
        <f>feed!K144</f>
        <v>The Order</v>
      </c>
      <c r="D775">
        <f>SUMPRODUCT(MID(0&amp;feed!D144,LARGE(INDEX(ISNUMBER(--MID(feed!D144,ROW($1:$6),1))*
ROW($1:$6),0),ROW($1:$6))+1,1)*10^ROW($1:$6)/10)</f>
        <v>29</v>
      </c>
      <c r="E775">
        <f>SUMPRODUCT(MID(0&amp;feed!E144,LARGE(INDEX(ISNUMBER(--MID(feed!E144,ROW($1:$6),1))*
ROW($1:$6),0),ROW($1:$6))+1,1)*10^ROW($1:$6)/10)</f>
        <v>0</v>
      </c>
      <c r="F775" t="str">
        <f>feed!F144</f>
        <v>First World War surplus</v>
      </c>
      <c r="G775">
        <f>SUMPRODUCT(MID(0&amp;feed!G144,LARGE(INDEX(ISNUMBER(--MID(feed!G144,ROW($1:$6),1))*
ROW($1:$6),0),ROW($1:$6))+1,1)*10^ROW($1:$6)/10)</f>
        <v>0</v>
      </c>
      <c r="H775">
        <f>ROUNDDOWN(G775/4, 0)</f>
        <v>0</v>
      </c>
      <c r="I775" t="str">
        <f>feed!H144</f>
        <v>Standard</v>
      </c>
      <c r="J775">
        <f>SUMPRODUCT(MID(0&amp;feed!I144,LARGE(INDEX(ISNUMBER(--MID(feed!I144,ROW($1:$20),1))*
ROW($1:$20),0),ROW($1:$20))+1,1)*10^ROW($1:$20)/10)</f>
        <v>0</v>
      </c>
      <c r="K775">
        <f>SUMPRODUCT(MID(0&amp;feed!L144,LARGE(INDEX(ISNUMBER(--MID(feed!L144,ROW($1:$6),1))*
ROW($1:$6),0),ROW($1:$6))+1,1)*10^ROW($1:$6)/10)</f>
        <v>378</v>
      </c>
      <c r="L775">
        <f>SUMPRODUCT(MID(0&amp;feed!T144,LARGE(INDEX(ISNUMBER(--MID(feed!T144,ROW($1:$6),1))*
ROW($1:$6),0),ROW($1:$6))+1,1)*10^ROW($1:$6)/10)</f>
        <v>0</v>
      </c>
      <c r="M775" t="str">
        <f>feed!N144</f>
        <v>Mesoamerica</v>
      </c>
      <c r="N775">
        <f>SUMPRODUCT(MID(0&amp;feed!U144,LARGE(INDEX(ISNUMBER(--MID(feed!U144,ROW($1:$6),1))*
ROW($1:$6),0),ROW($1:$6))+1,1)*10^ROW($1:$6)/10)</f>
        <v>0</v>
      </c>
      <c r="O775" t="str">
        <f>feed!O144</f>
        <v>Untapped</v>
      </c>
      <c r="P775" t="str">
        <f>feed!P144</f>
        <v>Meagre</v>
      </c>
      <c r="Q775" s="4">
        <f>IFERROR(LEFT(SUMPRODUCT(MID(0&amp;feed!R144,LARGE(INDEX(ISNUMBER(--MID(feed!R144,ROW($1:$6),1))*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ROW($1:$6),0),ROW($1:$6))+1,1)*10^ROW($1:$6)/10))-1)*1,TRIM(LEFT(SUMPRODUCT(MID(0&amp;feed!R144,LARGE(INDEX(ISNUMBER(--MID(feed!R144,ROW($1:$6),1))*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ROW($1:$6),0),ROW($1:$6))+1,1)*10^ROW($1:$6)/10))-1)))</f>
        <v>2366</v>
      </c>
      <c r="R775" s="5">
        <f>feed!V144</f>
        <v>0</v>
      </c>
      <c r="S775" t="str">
        <f>feed!S144</f>
        <v>http://blocgame.com/stats.php?id=63148</v>
      </c>
      <c r="T775" s="5" t="str">
        <f>feed!W144</f>
        <v>Good</v>
      </c>
      <c r="U775" s="5" t="str">
        <f>feed!X144</f>
        <v>4 Hundred Tons per month</v>
      </c>
      <c r="V775" s="5" t="str">
        <f>feed!Y144</f>
        <v>1 Mbbl per month</v>
      </c>
    </row>
    <row r="776" spans="1:22" hidden="1" x14ac:dyDescent="0.25">
      <c r="A776" t="str">
        <f>feed!A1551</f>
        <v>Vrystaat</v>
      </c>
      <c r="B776" t="str">
        <f>feed!B1551</f>
        <v>FunVake</v>
      </c>
      <c r="C776" t="str">
        <f>feed!K1551</f>
        <v>Executive Outcomes</v>
      </c>
      <c r="D776">
        <f>SUMPRODUCT(MID(0&amp;feed!D1551,LARGE(INDEX(ISNUMBER(--MID(feed!D1551,ROW($1:$6),1))*
ROW($1:$6),0),ROW($1:$6))+1,1)*10^ROW($1:$6)/10)</f>
        <v>20</v>
      </c>
      <c r="E776">
        <f>SUMPRODUCT(MID(0&amp;feed!E1551,LARGE(INDEX(ISNUMBER(--MID(feed!E1551,ROW($1:$6),1))*
ROW($1:$6),0),ROW($1:$6))+1,1)*10^ROW($1:$6)/10)</f>
        <v>0</v>
      </c>
      <c r="F776" t="str">
        <f>feed!F1551</f>
        <v>Finest of the 19th century</v>
      </c>
      <c r="G776">
        <f>SUMPRODUCT(MID(0&amp;feed!G1551,LARGE(INDEX(ISNUMBER(--MID(feed!G1551,ROW($1:$6),1))*
ROW($1:$6),0),ROW($1:$6))+1,1)*10^ROW($1:$6)/10)</f>
        <v>0</v>
      </c>
      <c r="H776">
        <f>ROUNDDOWN(G776/4, 0)</f>
        <v>0</v>
      </c>
      <c r="I776" t="str">
        <f>feed!H1551</f>
        <v>Standard</v>
      </c>
      <c r="J776">
        <f>SUMPRODUCT(MID(0&amp;feed!I1551,LARGE(INDEX(ISNUMBER(--MID(feed!I1551,ROW($1:$20),1))*
ROW($1:$20),0),ROW($1:$20))+1,1)*10^ROW($1:$20)/10)</f>
        <v>16</v>
      </c>
      <c r="K776">
        <f>SUMPRODUCT(MID(0&amp;feed!L1551,LARGE(INDEX(ISNUMBER(--MID(feed!L1551,ROW($1:$6),1))*
ROW($1:$6),0),ROW($1:$6))+1,1)*10^ROW($1:$6)/10)</f>
        <v>310</v>
      </c>
      <c r="L776">
        <f>SUMPRODUCT(MID(0&amp;feed!T1551,LARGE(INDEX(ISNUMBER(--MID(feed!T1551,ROW($1:$6),1))*
ROW($1:$6),0),ROW($1:$6))+1,1)*10^ROW($1:$6)/10)</f>
        <v>0</v>
      </c>
      <c r="M776" t="str">
        <f>feed!N1551</f>
        <v>Southern Africa</v>
      </c>
      <c r="N776">
        <f>SUMPRODUCT(MID(0&amp;feed!U1551,LARGE(INDEX(ISNUMBER(--MID(feed!U1551,ROW($1:$6),1))*
ROW($1:$6),0),ROW($1:$6))+1,1)*10^ROW($1:$6)/10)</f>
        <v>0</v>
      </c>
      <c r="O776" t="str">
        <f>feed!O1551</f>
        <v>Untapped</v>
      </c>
      <c r="P776" t="str">
        <f>feed!P1551</f>
        <v>None</v>
      </c>
      <c r="Q776" s="4">
        <f>IFERROR(LEFT(SUMPRODUCT(MID(0&amp;feed!R1551,LARGE(INDEX(ISNUMBER(--MID(feed!R1551,ROW($1:$6),1))*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ROW($1:$6),0),ROW($1:$6))+1,1)*10^ROW($1:$6)/10))-1)*1,TRIM(LEFT(SUMPRODUCT(MID(0&amp;feed!R1551,LARGE(INDEX(ISNUMBER(--MID(feed!R1551,ROW($1:$6),1))*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ROW($1:$6),0),ROW($1:$6))+1,1)*10^ROW($1:$6)/10))-1)))</f>
        <v>2000</v>
      </c>
      <c r="R776" s="5">
        <f>feed!V1551</f>
        <v>0</v>
      </c>
      <c r="S776" t="str">
        <f>feed!S1551</f>
        <v>http://blocgame.com/stats.php?id=41030</v>
      </c>
      <c r="T776" s="5" t="str">
        <f>feed!W1551</f>
        <v>Normal</v>
      </c>
      <c r="U776" s="5" t="str">
        <f>feed!X1551</f>
        <v>2 Hundred Tons per month</v>
      </c>
      <c r="V776" s="5">
        <f>feed!Y1551</f>
        <v>0</v>
      </c>
    </row>
    <row r="777" spans="1:22" hidden="1" x14ac:dyDescent="0.25">
      <c r="A777" t="str">
        <f>feed!A1149</f>
        <v>Waifus</v>
      </c>
      <c r="B777" t="str">
        <f>feed!B1149</f>
        <v>Ferris</v>
      </c>
      <c r="C777" t="str">
        <f>feed!K1149</f>
        <v>Che Guevara League</v>
      </c>
      <c r="D777">
        <f>SUMPRODUCT(MID(0&amp;feed!D1149,LARGE(INDEX(ISNUMBER(--MID(feed!D1149,ROW($1:$6),1))*
ROW($1:$6),0),ROW($1:$6))+1,1)*10^ROW($1:$6)/10)</f>
        <v>38</v>
      </c>
      <c r="E777">
        <f>SUMPRODUCT(MID(0&amp;feed!E1149,LARGE(INDEX(ISNUMBER(--MID(feed!E1149,ROW($1:$6),1))*
ROW($1:$6),0),ROW($1:$6))+1,1)*10^ROW($1:$6)/10)</f>
        <v>0</v>
      </c>
      <c r="F777" t="str">
        <f>feed!F1149</f>
        <v>First World War surplus</v>
      </c>
      <c r="G777">
        <f>SUMPRODUCT(MID(0&amp;feed!G1149,LARGE(INDEX(ISNUMBER(--MID(feed!G1149,ROW($1:$6),1))*
ROW($1:$6),0),ROW($1:$6))+1,1)*10^ROW($1:$6)/10)</f>
        <v>0</v>
      </c>
      <c r="H777">
        <f>ROUNDDOWN(G777/4, 0)</f>
        <v>0</v>
      </c>
      <c r="I777" t="str">
        <f>feed!H1149</f>
        <v>Good</v>
      </c>
      <c r="J777">
        <f>SUMPRODUCT(MID(0&amp;feed!I1149,LARGE(INDEX(ISNUMBER(--MID(feed!I1149,ROW($1:$20),1))*
ROW($1:$20),0),ROW($1:$20))+1,1)*10^ROW($1:$20)/10)</f>
        <v>16</v>
      </c>
      <c r="K777">
        <f>SUMPRODUCT(MID(0&amp;feed!L1149,LARGE(INDEX(ISNUMBER(--MID(feed!L1149,ROW($1:$6),1))*
ROW($1:$6),0),ROW($1:$6))+1,1)*10^ROW($1:$6)/10)</f>
        <v>313</v>
      </c>
      <c r="L777">
        <f>SUMPRODUCT(MID(0&amp;feed!T1149,LARGE(INDEX(ISNUMBER(--MID(feed!T1149,ROW($1:$6),1))*
ROW($1:$6),0),ROW($1:$6))+1,1)*10^ROW($1:$6)/10)</f>
        <v>0</v>
      </c>
      <c r="M777" t="str">
        <f>feed!N1149</f>
        <v>Caribbean</v>
      </c>
      <c r="N777">
        <f>SUMPRODUCT(MID(0&amp;feed!U1149,LARGE(INDEX(ISNUMBER(--MID(feed!U1149,ROW($1:$6),1))*
ROW($1:$6),0),ROW($1:$6))+1,1)*10^ROW($1:$6)/10)</f>
        <v>0</v>
      </c>
      <c r="O777" t="str">
        <f>feed!O1149</f>
        <v>Untapped</v>
      </c>
      <c r="P777" t="str">
        <f>feed!P1149</f>
        <v>Meagre</v>
      </c>
      <c r="Q777" s="4">
        <f>IFERROR(LEFT(SUMPRODUCT(MID(0&amp;feed!R1149,LARGE(INDEX(ISNUMBER(--MID(feed!R1149,ROW($1:$6),1))*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ROW($1:$6),0),ROW($1:$6))+1,1)*10^ROW($1:$6)/10))-1)*1,TRIM(LEFT(SUMPRODUCT(MID(0&amp;feed!R1149,LARGE(INDEX(ISNUMBER(--MID(feed!R1149,ROW($1:$6),1))*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ROW($1:$6),0),ROW($1:$6))+1,1)*10^ROW($1:$6)/10))-1)))</f>
        <v>2000</v>
      </c>
      <c r="R777" s="5">
        <f>feed!V1149</f>
        <v>0</v>
      </c>
      <c r="S777" t="str">
        <f>feed!S1149</f>
        <v>http://blocgame.com/stats.php?id=40157</v>
      </c>
      <c r="T777" s="5" t="str">
        <f>feed!W1149</f>
        <v>Questionable</v>
      </c>
      <c r="U777" s="5" t="str">
        <f>feed!X1149</f>
        <v>2 Hundred Tons per month</v>
      </c>
      <c r="V777" s="5">
        <f>feed!Y1149</f>
        <v>0</v>
      </c>
    </row>
    <row r="778" spans="1:22" hidden="1" x14ac:dyDescent="0.25">
      <c r="A778" t="str">
        <f>feed!A1549</f>
        <v>PUTINLAND</v>
      </c>
      <c r="B778" t="str">
        <f>feed!B1549</f>
        <v>PUTIN</v>
      </c>
      <c r="C778">
        <f>feed!K1549</f>
        <v>0</v>
      </c>
      <c r="D778">
        <f>SUMPRODUCT(MID(0&amp;feed!D1549,LARGE(INDEX(ISNUMBER(--MID(feed!D1549,ROW($1:$6),1))*
ROW($1:$6),0),ROW($1:$6))+1,1)*10^ROW($1:$6)/10)</f>
        <v>10</v>
      </c>
      <c r="E778">
        <f>SUMPRODUCT(MID(0&amp;feed!E1549,LARGE(INDEX(ISNUMBER(--MID(feed!E1549,ROW($1:$6),1))*
ROW($1:$6),0),ROW($1:$6))+1,1)*10^ROW($1:$6)/10)</f>
        <v>0</v>
      </c>
      <c r="F778" t="str">
        <f>feed!F1549</f>
        <v>Finest of the 19th century</v>
      </c>
      <c r="G778">
        <f>SUMPRODUCT(MID(0&amp;feed!G1549,LARGE(INDEX(ISNUMBER(--MID(feed!G1549,ROW($1:$6),1))*
ROW($1:$6),0),ROW($1:$6))+1,1)*10^ROW($1:$6)/10)</f>
        <v>0</v>
      </c>
      <c r="H778">
        <f>ROUNDDOWN(G778/4, 0)</f>
        <v>0</v>
      </c>
      <c r="I778" t="str">
        <f>feed!H1549</f>
        <v>Standard</v>
      </c>
      <c r="J778">
        <f>SUMPRODUCT(MID(0&amp;feed!I1549,LARGE(INDEX(ISNUMBER(--MID(feed!I1549,ROW($1:$20),1))*
ROW($1:$20),0),ROW($1:$20))+1,1)*10^ROW($1:$20)/10)</f>
        <v>16</v>
      </c>
      <c r="K778">
        <f>SUMPRODUCT(MID(0&amp;feed!L1549,LARGE(INDEX(ISNUMBER(--MID(feed!L1549,ROW($1:$6),1))*
ROW($1:$6),0),ROW($1:$6))+1,1)*10^ROW($1:$6)/10)</f>
        <v>310</v>
      </c>
      <c r="L778">
        <f>SUMPRODUCT(MID(0&amp;feed!T1549,LARGE(INDEX(ISNUMBER(--MID(feed!T1549,ROW($1:$6),1))*
ROW($1:$6),0),ROW($1:$6))+1,1)*10^ROW($1:$6)/10)</f>
        <v>0</v>
      </c>
      <c r="M778" t="str">
        <f>feed!N1549</f>
        <v>Persia</v>
      </c>
      <c r="N778">
        <f>SUMPRODUCT(MID(0&amp;feed!U1549,LARGE(INDEX(ISNUMBER(--MID(feed!U1549,ROW($1:$6),1))*
ROW($1:$6),0),ROW($1:$6))+1,1)*10^ROW($1:$6)/10)</f>
        <v>0</v>
      </c>
      <c r="O778" t="str">
        <f>feed!O1549</f>
        <v>Untapped</v>
      </c>
      <c r="P778" t="str">
        <f>feed!P1549</f>
        <v>None</v>
      </c>
      <c r="Q778" s="4">
        <f>IFERROR(LEFT(SUMPRODUCT(MID(0&amp;feed!R1549,LARGE(INDEX(ISNUMBER(--MID(feed!R1549,ROW($1:$6),1))*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ROW($1:$6),0),ROW($1:$6))+1,1)*10^ROW($1:$6)/10))-1)*1,TRIM(LEFT(SUMPRODUCT(MID(0&amp;feed!R1549,LARGE(INDEX(ISNUMBER(--MID(feed!R1549,ROW($1:$6),1))*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ROW($1:$6),0),ROW($1:$6))+1,1)*10^ROW($1:$6)/10))-1)))</f>
        <v>1980</v>
      </c>
      <c r="R778" s="5">
        <f>feed!V1549</f>
        <v>0</v>
      </c>
      <c r="S778" t="str">
        <f>feed!S1549</f>
        <v>http://blocgame.com/stats.php?id=39053</v>
      </c>
      <c r="T778" s="5" t="str">
        <f>feed!W1549</f>
        <v>Normal</v>
      </c>
      <c r="U778" s="5" t="str">
        <f>feed!X1549</f>
        <v>2 Hundred Tons per month</v>
      </c>
      <c r="V778" s="5">
        <f>feed!Y1549</f>
        <v>0</v>
      </c>
    </row>
    <row r="779" spans="1:22" hidden="1" x14ac:dyDescent="0.25">
      <c r="A779" t="str">
        <f>feed!A699</f>
        <v>MyBigDick</v>
      </c>
      <c r="B779" t="str">
        <f>feed!B699</f>
        <v>ii Milos ii</v>
      </c>
      <c r="C779">
        <f>feed!K699</f>
        <v>0</v>
      </c>
      <c r="D779">
        <f>SUMPRODUCT(MID(0&amp;feed!D699,LARGE(INDEX(ISNUMBER(--MID(feed!D699,ROW($1:$6),1))*
ROW($1:$6),0),ROW($1:$6))+1,1)*10^ROW($1:$6)/10)</f>
        <v>20</v>
      </c>
      <c r="E779">
        <f>SUMPRODUCT(MID(0&amp;feed!E699,LARGE(INDEX(ISNUMBER(--MID(feed!E699,ROW($1:$6),1))*
ROW($1:$6),0),ROW($1:$6))+1,1)*10^ROW($1:$6)/10)</f>
        <v>0</v>
      </c>
      <c r="F779" t="str">
        <f>feed!F699</f>
        <v>Finest of the 19th century</v>
      </c>
      <c r="G779">
        <f>SUMPRODUCT(MID(0&amp;feed!G699,LARGE(INDEX(ISNUMBER(--MID(feed!G699,ROW($1:$6),1))*
ROW($1:$6),0),ROW($1:$6))+1,1)*10^ROW($1:$6)/10)</f>
        <v>0</v>
      </c>
      <c r="H779">
        <f>ROUNDDOWN(G779/4, 0)</f>
        <v>0</v>
      </c>
      <c r="I779" t="str">
        <f>feed!H699</f>
        <v>Standard</v>
      </c>
      <c r="J779">
        <f>SUMPRODUCT(MID(0&amp;feed!I699,LARGE(INDEX(ISNUMBER(--MID(feed!I699,ROW($1:$20),1))*
ROW($1:$20),0),ROW($1:$20))+1,1)*10^ROW($1:$20)/10)</f>
        <v>15</v>
      </c>
      <c r="K779">
        <f>SUMPRODUCT(MID(0&amp;feed!L699,LARGE(INDEX(ISNUMBER(--MID(feed!L699,ROW($1:$6),1))*
ROW($1:$6),0),ROW($1:$6))+1,1)*10^ROW($1:$6)/10)</f>
        <v>320</v>
      </c>
      <c r="L779">
        <f>SUMPRODUCT(MID(0&amp;feed!T699,LARGE(INDEX(ISNUMBER(--MID(feed!T699,ROW($1:$6),1))*
ROW($1:$6),0),ROW($1:$6))+1,1)*10^ROW($1:$6)/10)</f>
        <v>0</v>
      </c>
      <c r="M779" t="str">
        <f>feed!N699</f>
        <v>Pacific Rim</v>
      </c>
      <c r="N779">
        <f>SUMPRODUCT(MID(0&amp;feed!U699,LARGE(INDEX(ISNUMBER(--MID(feed!U699,ROW($1:$6),1))*
ROW($1:$6),0),ROW($1:$6))+1,1)*10^ROW($1:$6)/10)</f>
        <v>0</v>
      </c>
      <c r="O779" t="str">
        <f>feed!O699</f>
        <v>Untapped</v>
      </c>
      <c r="P779" t="str">
        <f>feed!P699</f>
        <v>None</v>
      </c>
      <c r="Q779" s="4">
        <f>IFERROR(LEFT(SUMPRODUCT(MID(0&amp;feed!R699,LARGE(INDEX(ISNUMBER(--MID(feed!R699,ROW($1:$6),1))*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ROW($1:$6),0),ROW($1:$6))+1,1)*10^ROW($1:$6)/10))-1)*1,TRIM(LEFT(SUMPRODUCT(MID(0&amp;feed!R699,LARGE(INDEX(ISNUMBER(--MID(feed!R699,ROW($1:$6),1))*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ROW($1:$6),0),ROW($1:$6))+1,1)*10^ROW($1:$6)/10))-1)))</f>
        <v>2000</v>
      </c>
      <c r="R779" s="5">
        <f>feed!V699</f>
        <v>0</v>
      </c>
      <c r="S779" t="str">
        <f>feed!S699</f>
        <v>http://blocgame.com/stats.php?id=61178</v>
      </c>
      <c r="T779" s="5" t="str">
        <f>feed!W699</f>
        <v>Nice</v>
      </c>
      <c r="U779" s="5" t="str">
        <f>feed!X699</f>
        <v>2 Hundred Tons per month</v>
      </c>
      <c r="V779" s="5">
        <f>feed!Y699</f>
        <v>0</v>
      </c>
    </row>
    <row r="780" spans="1:22" hidden="1" x14ac:dyDescent="0.25">
      <c r="A780" t="str">
        <f>feed!A1559</f>
        <v>Seinlandia</v>
      </c>
      <c r="B780" t="str">
        <f>feed!B1559</f>
        <v>CosKramer</v>
      </c>
      <c r="C780">
        <f>feed!K1559</f>
        <v>0</v>
      </c>
      <c r="D780">
        <f>SUMPRODUCT(MID(0&amp;feed!D1559,LARGE(INDEX(ISNUMBER(--MID(feed!D1559,ROW($1:$6),1))*
ROW($1:$6),0),ROW($1:$6))+1,1)*10^ROW($1:$6)/10)</f>
        <v>20</v>
      </c>
      <c r="E780">
        <f>SUMPRODUCT(MID(0&amp;feed!E1559,LARGE(INDEX(ISNUMBER(--MID(feed!E1559,ROW($1:$6),1))*
ROW($1:$6),0),ROW($1:$6))+1,1)*10^ROW($1:$6)/10)</f>
        <v>0</v>
      </c>
      <c r="F780" t="str">
        <f>feed!F1559</f>
        <v>Finest of the 19th century</v>
      </c>
      <c r="G780">
        <f>SUMPRODUCT(MID(0&amp;feed!G1559,LARGE(INDEX(ISNUMBER(--MID(feed!G1559,ROW($1:$6),1))*
ROW($1:$6),0),ROW($1:$6))+1,1)*10^ROW($1:$6)/10)</f>
        <v>0</v>
      </c>
      <c r="H780">
        <f>ROUNDDOWN(G780/4, 0)</f>
        <v>0</v>
      </c>
      <c r="I780" t="str">
        <f>feed!H1559</f>
        <v>Standard</v>
      </c>
      <c r="J780">
        <f>SUMPRODUCT(MID(0&amp;feed!I1559,LARGE(INDEX(ISNUMBER(--MID(feed!I1559,ROW($1:$20),1))*
ROW($1:$20),0),ROW($1:$20))+1,1)*10^ROW($1:$20)/10)</f>
        <v>15</v>
      </c>
      <c r="K780">
        <f>SUMPRODUCT(MID(0&amp;feed!L1559,LARGE(INDEX(ISNUMBER(--MID(feed!L1559,ROW($1:$6),1))*
ROW($1:$6),0),ROW($1:$6))+1,1)*10^ROW($1:$6)/10)</f>
        <v>310</v>
      </c>
      <c r="L780">
        <f>SUMPRODUCT(MID(0&amp;feed!T1559,LARGE(INDEX(ISNUMBER(--MID(feed!T1559,ROW($1:$6),1))*
ROW($1:$6),0),ROW($1:$6))+1,1)*10^ROW($1:$6)/10)</f>
        <v>0</v>
      </c>
      <c r="M780" t="str">
        <f>feed!N1559</f>
        <v>Mesoamerica</v>
      </c>
      <c r="N780">
        <f>SUMPRODUCT(MID(0&amp;feed!U1559,LARGE(INDEX(ISNUMBER(--MID(feed!U1559,ROW($1:$6),1))*
ROW($1:$6),0),ROW($1:$6))+1,1)*10^ROW($1:$6)/10)</f>
        <v>0</v>
      </c>
      <c r="O780" t="str">
        <f>feed!O1559</f>
        <v>Untapped</v>
      </c>
      <c r="P780" t="str">
        <f>feed!P1559</f>
        <v>None</v>
      </c>
      <c r="Q780" s="4">
        <f>IFERROR(LEFT(SUMPRODUCT(MID(0&amp;feed!R1559,LARGE(INDEX(ISNUMBER(--MID(feed!R1559,ROW($1:$6),1))*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ROW($1:$6),0),ROW($1:$6))+1,1)*10^ROW($1:$6)/10))-1)*1,TRIM(LEFT(SUMPRODUCT(MID(0&amp;feed!R1559,LARGE(INDEX(ISNUMBER(--MID(feed!R1559,ROW($1:$6),1))*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ROW($1:$6),0),ROW($1:$6))+1,1)*10^ROW($1:$6)/10))-1)))</f>
        <v>2000</v>
      </c>
      <c r="R780" s="5">
        <f>feed!V1559</f>
        <v>0</v>
      </c>
      <c r="S780" t="str">
        <f>feed!S1559</f>
        <v>http://blocgame.com/stats.php?id=50309</v>
      </c>
      <c r="T780" s="5" t="str">
        <f>feed!W1559</f>
        <v>Normal</v>
      </c>
      <c r="U780" s="5" t="str">
        <f>feed!X1559</f>
        <v>2 Hundred Tons per month</v>
      </c>
      <c r="V780" s="5">
        <f>feed!Y1559</f>
        <v>0</v>
      </c>
    </row>
    <row r="781" spans="1:22" hidden="1" x14ac:dyDescent="0.25">
      <c r="A781" t="str">
        <f>feed!A1567</f>
        <v>Smite</v>
      </c>
      <c r="B781" t="str">
        <f>feed!B1567</f>
        <v>Northrop</v>
      </c>
      <c r="C781">
        <f>feed!K1567</f>
        <v>0</v>
      </c>
      <c r="D781">
        <f>SUMPRODUCT(MID(0&amp;feed!D1567,LARGE(INDEX(ISNUMBER(--MID(feed!D1567,ROW($1:$6),1))*
ROW($1:$6),0),ROW($1:$6))+1,1)*10^ROW($1:$6)/10)</f>
        <v>20</v>
      </c>
      <c r="E781">
        <f>SUMPRODUCT(MID(0&amp;feed!E1567,LARGE(INDEX(ISNUMBER(--MID(feed!E1567,ROW($1:$6),1))*
ROW($1:$6),0),ROW($1:$6))+1,1)*10^ROW($1:$6)/10)</f>
        <v>0</v>
      </c>
      <c r="F781" t="str">
        <f>feed!F1567</f>
        <v>Finest of the 19th century</v>
      </c>
      <c r="G781">
        <f>SUMPRODUCT(MID(0&amp;feed!G1567,LARGE(INDEX(ISNUMBER(--MID(feed!G1567,ROW($1:$6),1))*
ROW($1:$6),0),ROW($1:$6))+1,1)*10^ROW($1:$6)/10)</f>
        <v>0</v>
      </c>
      <c r="H781">
        <f>ROUNDDOWN(G781/4, 0)</f>
        <v>0</v>
      </c>
      <c r="I781" t="str">
        <f>feed!H1567</f>
        <v>Standard</v>
      </c>
      <c r="J781">
        <f>SUMPRODUCT(MID(0&amp;feed!I1567,LARGE(INDEX(ISNUMBER(--MID(feed!I1567,ROW($1:$20),1))*
ROW($1:$20),0),ROW($1:$20))+1,1)*10^ROW($1:$20)/10)</f>
        <v>15</v>
      </c>
      <c r="K781">
        <f>SUMPRODUCT(MID(0&amp;feed!L1567,LARGE(INDEX(ISNUMBER(--MID(feed!L1567,ROW($1:$6),1))*
ROW($1:$6),0),ROW($1:$6))+1,1)*10^ROW($1:$6)/10)</f>
        <v>310</v>
      </c>
      <c r="L781">
        <f>SUMPRODUCT(MID(0&amp;feed!T1567,LARGE(INDEX(ISNUMBER(--MID(feed!T1567,ROW($1:$6),1))*
ROW($1:$6),0),ROW($1:$6))+1,1)*10^ROW($1:$6)/10)</f>
        <v>0</v>
      </c>
      <c r="M781" t="str">
        <f>feed!N1567</f>
        <v>Arabia</v>
      </c>
      <c r="N781">
        <f>SUMPRODUCT(MID(0&amp;feed!U1567,LARGE(INDEX(ISNUMBER(--MID(feed!U1567,ROW($1:$6),1))*
ROW($1:$6),0),ROW($1:$6))+1,1)*10^ROW($1:$6)/10)</f>
        <v>0</v>
      </c>
      <c r="O781" t="str">
        <f>feed!O1567</f>
        <v>Untapped</v>
      </c>
      <c r="P781" t="str">
        <f>feed!P1567</f>
        <v>None</v>
      </c>
      <c r="Q781" s="4">
        <f>IFERROR(LEFT(SUMPRODUCT(MID(0&amp;feed!R1567,LARGE(INDEX(ISNUMBER(--MID(feed!R1567,ROW($1:$6),1))*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ROW($1:$6),0),ROW($1:$6))+1,1)*10^ROW($1:$6)/10))-1)*1,TRIM(LEFT(SUMPRODUCT(MID(0&amp;feed!R1567,LARGE(INDEX(ISNUMBER(--MID(feed!R1567,ROW($1:$6),1))*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ROW($1:$6),0),ROW($1:$6))+1,1)*10^ROW($1:$6)/10))-1)))</f>
        <v>2000</v>
      </c>
      <c r="R781" s="5">
        <f>feed!V1567</f>
        <v>0</v>
      </c>
      <c r="S781" t="str">
        <f>feed!S1567</f>
        <v>http://blocgame.com/stats.php?id=56309</v>
      </c>
      <c r="T781" s="5" t="str">
        <f>feed!W1567</f>
        <v>Normal</v>
      </c>
      <c r="U781" s="5" t="str">
        <f>feed!X1567</f>
        <v>2 Hundred Tons per month</v>
      </c>
      <c r="V781" s="5">
        <f>feed!Y1567</f>
        <v>0</v>
      </c>
    </row>
    <row r="782" spans="1:22" hidden="1" x14ac:dyDescent="0.25">
      <c r="A782" t="str">
        <f>feed!A1923</f>
        <v>maxico</v>
      </c>
      <c r="B782" t="str">
        <f>feed!B1923</f>
        <v>nms642</v>
      </c>
      <c r="C782">
        <f>feed!K1923</f>
        <v>0</v>
      </c>
      <c r="D782">
        <f>SUMPRODUCT(MID(0&amp;feed!D1923,LARGE(INDEX(ISNUMBER(--MID(feed!D1923,ROW($1:$6),1))*
ROW($1:$6),0),ROW($1:$6))+1,1)*10^ROW($1:$6)/10)</f>
        <v>12</v>
      </c>
      <c r="E782">
        <f>SUMPRODUCT(MID(0&amp;feed!E1923,LARGE(INDEX(ISNUMBER(--MID(feed!E1923,ROW($1:$6),1))*
ROW($1:$6),0),ROW($1:$6))+1,1)*10^ROW($1:$6)/10)</f>
        <v>0</v>
      </c>
      <c r="F782" t="str">
        <f>feed!F1923</f>
        <v>First World War surplus</v>
      </c>
      <c r="G782">
        <f>SUMPRODUCT(MID(0&amp;feed!G1923,LARGE(INDEX(ISNUMBER(--MID(feed!G1923,ROW($1:$6),1))*
ROW($1:$6),0),ROW($1:$6))+1,1)*10^ROW($1:$6)/10)</f>
        <v>0</v>
      </c>
      <c r="H782">
        <f>ROUNDDOWN(G782/4, 0)</f>
        <v>0</v>
      </c>
      <c r="I782" t="str">
        <f>feed!H1923</f>
        <v>Elite</v>
      </c>
      <c r="J782">
        <f>SUMPRODUCT(MID(0&amp;feed!I1923,LARGE(INDEX(ISNUMBER(--MID(feed!I1923,ROW($1:$20),1))*
ROW($1:$20),0),ROW($1:$20))+1,1)*10^ROW($1:$20)/10)</f>
        <v>15</v>
      </c>
      <c r="K782">
        <f>SUMPRODUCT(MID(0&amp;feed!L1923,LARGE(INDEX(ISNUMBER(--MID(feed!L1923,ROW($1:$6),1))*
ROW($1:$6),0),ROW($1:$6))+1,1)*10^ROW($1:$6)/10)</f>
        <v>279</v>
      </c>
      <c r="L782">
        <f>SUMPRODUCT(MID(0&amp;feed!T1923,LARGE(INDEX(ISNUMBER(--MID(feed!T1923,ROW($1:$6),1))*
ROW($1:$6),0),ROW($1:$6))+1,1)*10^ROW($1:$6)/10)</f>
        <v>0</v>
      </c>
      <c r="M782" t="str">
        <f>feed!N1923</f>
        <v>Caribbean</v>
      </c>
      <c r="N782">
        <f>SUMPRODUCT(MID(0&amp;feed!U1923,LARGE(INDEX(ISNUMBER(--MID(feed!U1923,ROW($1:$6),1))*
ROW($1:$6),0),ROW($1:$6))+1,1)*10^ROW($1:$6)/10)</f>
        <v>0</v>
      </c>
      <c r="O782" t="str">
        <f>feed!O1923</f>
        <v>Untapped</v>
      </c>
      <c r="P782" t="str">
        <f>feed!P1923</f>
        <v>None</v>
      </c>
      <c r="Q782" s="4">
        <f>IFERROR(LEFT(SUMPRODUCT(MID(0&amp;feed!R1923,LARGE(INDEX(ISNUMBER(--MID(feed!R1923,ROW($1:$6),1))*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ROW($1:$6),0),ROW($1:$6))+1,1)*10^ROW($1:$6)/10))-1)*1,TRIM(LEFT(SUMPRODUCT(MID(0&amp;feed!R1923,LARGE(INDEX(ISNUMBER(--MID(feed!R1923,ROW($1:$6),1))*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ROW($1:$6),0),ROW($1:$6))+1,1)*10^ROW($1:$6)/10))-1)))</f>
        <v>1633</v>
      </c>
      <c r="R782" s="5">
        <f>feed!V1923</f>
        <v>0</v>
      </c>
      <c r="S782" t="str">
        <f>feed!S1923</f>
        <v>http://blocgame.com/stats.php?id=62437</v>
      </c>
      <c r="T782" s="5" t="str">
        <f>feed!W1923</f>
        <v>Nice</v>
      </c>
      <c r="U782" s="5" t="str">
        <f>feed!X1923</f>
        <v>2 Hundred Tons per month</v>
      </c>
      <c r="V782" s="5">
        <f>feed!Y1923</f>
        <v>0</v>
      </c>
    </row>
    <row r="783" spans="1:22" hidden="1" x14ac:dyDescent="0.25">
      <c r="A783" t="str">
        <f>feed!A1177</f>
        <v>TheDankLight</v>
      </c>
      <c r="B783" t="str">
        <f>feed!B1177</f>
        <v>TheDankDark</v>
      </c>
      <c r="C783" t="str">
        <f>feed!K1177</f>
        <v>The High Council</v>
      </c>
      <c r="D783">
        <f>SUMPRODUCT(MID(0&amp;feed!D1177,LARGE(INDEX(ISNUMBER(--MID(feed!D1177,ROW($1:$6),1))*
ROW($1:$6),0),ROW($1:$6))+1,1)*10^ROW($1:$6)/10)</f>
        <v>25</v>
      </c>
      <c r="E783">
        <f>SUMPRODUCT(MID(0&amp;feed!E1177,LARGE(INDEX(ISNUMBER(--MID(feed!E1177,ROW($1:$6),1))*
ROW($1:$6),0),ROW($1:$6))+1,1)*10^ROW($1:$6)/10)</f>
        <v>0</v>
      </c>
      <c r="F783" t="str">
        <f>feed!F1177</f>
        <v>First World War surplus</v>
      </c>
      <c r="G783">
        <f>SUMPRODUCT(MID(0&amp;feed!G1177,LARGE(INDEX(ISNUMBER(--MID(feed!G1177,ROW($1:$6),1))*
ROW($1:$6),0),ROW($1:$6))+1,1)*10^ROW($1:$6)/10)</f>
        <v>0</v>
      </c>
      <c r="H783">
        <f>ROUNDDOWN(G783/4, 0)</f>
        <v>0</v>
      </c>
      <c r="I783" t="str">
        <f>feed!H1177</f>
        <v>Elite</v>
      </c>
      <c r="J783">
        <f>SUMPRODUCT(MID(0&amp;feed!I1177,LARGE(INDEX(ISNUMBER(--MID(feed!I1177,ROW($1:$20),1))*
ROW($1:$20),0),ROW($1:$20))+1,1)*10^ROW($1:$20)/10)</f>
        <v>14</v>
      </c>
      <c r="K783">
        <f>SUMPRODUCT(MID(0&amp;feed!L1177,LARGE(INDEX(ISNUMBER(--MID(feed!L1177,ROW($1:$6),1))*
ROW($1:$6),0),ROW($1:$6))+1,1)*10^ROW($1:$6)/10)</f>
        <v>310</v>
      </c>
      <c r="L783">
        <f>SUMPRODUCT(MID(0&amp;feed!T1177,LARGE(INDEX(ISNUMBER(--MID(feed!T1177,ROW($1:$6),1))*
ROW($1:$6),0),ROW($1:$6))+1,1)*10^ROW($1:$6)/10)</f>
        <v>0</v>
      </c>
      <c r="M783" t="str">
        <f>feed!N1177</f>
        <v>Persia</v>
      </c>
      <c r="N783">
        <f>SUMPRODUCT(MID(0&amp;feed!U1177,LARGE(INDEX(ISNUMBER(--MID(feed!U1177,ROW($1:$6),1))*
ROW($1:$6),0),ROW($1:$6))+1,1)*10^ROW($1:$6)/10)</f>
        <v>0</v>
      </c>
      <c r="O783" t="str">
        <f>feed!O1177</f>
        <v>Untapped</v>
      </c>
      <c r="P783" t="str">
        <f>feed!P1177</f>
        <v>Small</v>
      </c>
      <c r="Q783" s="4">
        <f>IFERROR(LEFT(SUMPRODUCT(MID(0&amp;feed!R1177,LARGE(INDEX(ISNUMBER(--MID(feed!R1177,ROW($1:$6),1))*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ROW($1:$6),0),ROW($1:$6))+1,1)*10^ROW($1:$6)/10))-1)*1,TRIM(LEFT(SUMPRODUCT(MID(0&amp;feed!R1177,LARGE(INDEX(ISNUMBER(--MID(feed!R1177,ROW($1:$6),1))*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ROW($1:$6),0),ROW($1:$6))+1,1)*10^ROW($1:$6)/10))-1)))</f>
        <v>2000</v>
      </c>
      <c r="R783" s="5">
        <f>feed!V1177</f>
        <v>0</v>
      </c>
      <c r="S783" t="str">
        <f>feed!S1177</f>
        <v>http://blocgame.com/stats.php?id=60950</v>
      </c>
      <c r="T783" s="5" t="str">
        <f>feed!W1177</f>
        <v>Angelic</v>
      </c>
      <c r="U783" s="5" t="str">
        <f>feed!X1177</f>
        <v>2 Hundred Tons per month</v>
      </c>
      <c r="V783" s="5">
        <f>feed!Y1177</f>
        <v>0</v>
      </c>
    </row>
    <row r="784" spans="1:22" hidden="1" x14ac:dyDescent="0.25">
      <c r="A784" t="str">
        <f>feed!A1077</f>
        <v>Rzechovxlovkia</v>
      </c>
      <c r="B784" t="str">
        <f>feed!B1077</f>
        <v>M.Hariz</v>
      </c>
      <c r="C784" t="str">
        <f>feed!K1077</f>
        <v>SPQR</v>
      </c>
      <c r="D784">
        <f>SUMPRODUCT(MID(0&amp;feed!D1077,LARGE(INDEX(ISNUMBER(--MID(feed!D1077,ROW($1:$6),1))*
ROW($1:$6),0),ROW($1:$6))+1,1)*10^ROW($1:$6)/10)</f>
        <v>12</v>
      </c>
      <c r="E784">
        <f>SUMPRODUCT(MID(0&amp;feed!E1077,LARGE(INDEX(ISNUMBER(--MID(feed!E1077,ROW($1:$6),1))*
ROW($1:$6),0),ROW($1:$6))+1,1)*10^ROW($1:$6)/10)</f>
        <v>0</v>
      </c>
      <c r="F784" t="str">
        <f>feed!F1077</f>
        <v>First World War surplus</v>
      </c>
      <c r="G784">
        <f>SUMPRODUCT(MID(0&amp;feed!G1077,LARGE(INDEX(ISNUMBER(--MID(feed!G1077,ROW($1:$6),1))*
ROW($1:$6),0),ROW($1:$6))+1,1)*10^ROW($1:$6)/10)</f>
        <v>0</v>
      </c>
      <c r="H784">
        <f>ROUNDDOWN(G784/4, 0)</f>
        <v>0</v>
      </c>
      <c r="I784" t="str">
        <f>feed!H1077</f>
        <v>Elite</v>
      </c>
      <c r="J784">
        <f>SUMPRODUCT(MID(0&amp;feed!I1077,LARGE(INDEX(ISNUMBER(--MID(feed!I1077,ROW($1:$20),1))*
ROW($1:$20),0),ROW($1:$20))+1,1)*10^ROW($1:$20)/10)</f>
        <v>14</v>
      </c>
      <c r="K784">
        <f>SUMPRODUCT(MID(0&amp;feed!L1077,LARGE(INDEX(ISNUMBER(--MID(feed!L1077,ROW($1:$6),1))*
ROW($1:$6),0),ROW($1:$6))+1,1)*10^ROW($1:$6)/10)</f>
        <v>317</v>
      </c>
      <c r="L784">
        <f>SUMPRODUCT(MID(0&amp;feed!T1077,LARGE(INDEX(ISNUMBER(--MID(feed!T1077,ROW($1:$6),1))*
ROW($1:$6),0),ROW($1:$6))+1,1)*10^ROW($1:$6)/10)</f>
        <v>0</v>
      </c>
      <c r="M784" t="str">
        <f>feed!N1077</f>
        <v>Arabia</v>
      </c>
      <c r="N784">
        <f>SUMPRODUCT(MID(0&amp;feed!U1077,LARGE(INDEX(ISNUMBER(--MID(feed!U1077,ROW($1:$6),1))*
ROW($1:$6),0),ROW($1:$6))+1,1)*10^ROW($1:$6)/10)</f>
        <v>0</v>
      </c>
      <c r="O784" t="str">
        <f>feed!O1077</f>
        <v>Untapped</v>
      </c>
      <c r="P784" t="str">
        <f>feed!P1077</f>
        <v>None</v>
      </c>
      <c r="Q784" s="4">
        <f>IFERROR(LEFT(SUMPRODUCT(MID(0&amp;feed!R1077,LARGE(INDEX(ISNUMBER(--MID(feed!R1077,ROW($1:$6),1))*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ROW($1:$6),0),ROW($1:$6))+1,1)*10^ROW($1:$6)/10))-1)*1,TRIM(LEFT(SUMPRODUCT(MID(0&amp;feed!R1077,LARGE(INDEX(ISNUMBER(--MID(feed!R1077,ROW($1:$6),1))*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ROW($1:$6),0),ROW($1:$6))+1,1)*10^ROW($1:$6)/10))-1)))</f>
        <v>1633</v>
      </c>
      <c r="R784" s="5">
        <f>feed!V1077</f>
        <v>0</v>
      </c>
      <c r="S784" t="str">
        <f>feed!S1077</f>
        <v>http://blocgame.com/stats.php?id=61967</v>
      </c>
      <c r="T784" s="5" t="str">
        <f>feed!W1077</f>
        <v>Nice</v>
      </c>
      <c r="U784" s="5" t="str">
        <f>feed!X1077</f>
        <v>2 Hundred Tons per month</v>
      </c>
      <c r="V784" s="5">
        <f>feed!Y1077</f>
        <v>0</v>
      </c>
    </row>
    <row r="785" spans="1:22" hidden="1" x14ac:dyDescent="0.25">
      <c r="A785" t="str">
        <f>feed!A401</f>
        <v>fetiwert</v>
      </c>
      <c r="B785" t="str">
        <f>feed!B401</f>
        <v>raja adam iskandar</v>
      </c>
      <c r="C785">
        <f>feed!K401</f>
        <v>0</v>
      </c>
      <c r="D785">
        <f>SUMPRODUCT(MID(0&amp;feed!D401,LARGE(INDEX(ISNUMBER(--MID(feed!D401,ROW($1:$6),1))*
ROW($1:$6),0),ROW($1:$6))+1,1)*10^ROW($1:$6)/10)</f>
        <v>12</v>
      </c>
      <c r="E785">
        <f>SUMPRODUCT(MID(0&amp;feed!E401,LARGE(INDEX(ISNUMBER(--MID(feed!E401,ROW($1:$6),1))*
ROW($1:$6),0),ROW($1:$6))+1,1)*10^ROW($1:$6)/10)</f>
        <v>0</v>
      </c>
      <c r="F785" t="str">
        <f>feed!F401</f>
        <v>Finest of the 19th century</v>
      </c>
      <c r="G785">
        <f>SUMPRODUCT(MID(0&amp;feed!G401,LARGE(INDEX(ISNUMBER(--MID(feed!G401,ROW($1:$6),1))*
ROW($1:$6),0),ROW($1:$6))+1,1)*10^ROW($1:$6)/10)</f>
        <v>1</v>
      </c>
      <c r="H785">
        <f>ROUNDDOWN(G785/4, 0)</f>
        <v>0</v>
      </c>
      <c r="I785" t="str">
        <f>feed!H401</f>
        <v>Standard</v>
      </c>
      <c r="J785">
        <f>SUMPRODUCT(MID(0&amp;feed!I401,LARGE(INDEX(ISNUMBER(--MID(feed!I401,ROW($1:$20),1))*
ROW($1:$20),0),ROW($1:$20))+1,1)*10^ROW($1:$20)/10)</f>
        <v>14</v>
      </c>
      <c r="K785">
        <f>SUMPRODUCT(MID(0&amp;feed!L401,LARGE(INDEX(ISNUMBER(--MID(feed!L401,ROW($1:$6),1))*
ROW($1:$6),0),ROW($1:$6))+1,1)*10^ROW($1:$6)/10)</f>
        <v>344</v>
      </c>
      <c r="L785">
        <f>SUMPRODUCT(MID(0&amp;feed!T401,LARGE(INDEX(ISNUMBER(--MID(feed!T401,ROW($1:$6),1))*
ROW($1:$6),0),ROW($1:$6))+1,1)*10^ROW($1:$6)/10)</f>
        <v>0</v>
      </c>
      <c r="M785" t="str">
        <f>feed!N401</f>
        <v>East Indies</v>
      </c>
      <c r="N785">
        <f>SUMPRODUCT(MID(0&amp;feed!U401,LARGE(INDEX(ISNUMBER(--MID(feed!U401,ROW($1:$6),1))*
ROW($1:$6),0),ROW($1:$6))+1,1)*10^ROW($1:$6)/10)</f>
        <v>0</v>
      </c>
      <c r="O785" t="str">
        <f>feed!O401</f>
        <v>Untapped</v>
      </c>
      <c r="P785" t="str">
        <f>feed!P401</f>
        <v>Meagre</v>
      </c>
      <c r="Q785" s="4">
        <f>IFERROR(LEFT(SUMPRODUCT(MID(0&amp;feed!R401,LARGE(INDEX(ISNUMBER(--MID(feed!R401,ROW($1:$6),1))*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ROW($1:$6),0),ROW($1:$6))+1,1)*10^ROW($1:$6)/10))-1)*1,TRIM(LEFT(SUMPRODUCT(MID(0&amp;feed!R401,LARGE(INDEX(ISNUMBER(--MID(feed!R401,ROW($1:$6),1))*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ROW($1:$6),0),ROW($1:$6))+1,1)*10^ROW($1:$6)/10))-1)))</f>
        <v>1980</v>
      </c>
      <c r="R785" s="5">
        <f>feed!V401</f>
        <v>0</v>
      </c>
      <c r="S785" t="str">
        <f>feed!S401</f>
        <v>http://blocgame.com/stats.php?id=63124</v>
      </c>
      <c r="T785" s="5" t="str">
        <f>feed!W401</f>
        <v>Good</v>
      </c>
      <c r="U785" s="5" t="str">
        <f>feed!X401</f>
        <v>2 Hundred Tons per month</v>
      </c>
      <c r="V785" s="5">
        <f>feed!Y401</f>
        <v>0</v>
      </c>
    </row>
    <row r="786" spans="1:22" hidden="1" x14ac:dyDescent="0.25">
      <c r="A786" t="str">
        <f>feed!A1550</f>
        <v>Britanistan</v>
      </c>
      <c r="B786" t="str">
        <f>feed!B1550</f>
        <v>Rehepapi</v>
      </c>
      <c r="C786">
        <f>feed!K1550</f>
        <v>0</v>
      </c>
      <c r="D786">
        <f>SUMPRODUCT(MID(0&amp;feed!D1550,LARGE(INDEX(ISNUMBER(--MID(feed!D1550,ROW($1:$6),1))*
ROW($1:$6),0),ROW($1:$6))+1,1)*10^ROW($1:$6)/10)</f>
        <v>20</v>
      </c>
      <c r="E786">
        <f>SUMPRODUCT(MID(0&amp;feed!E1550,LARGE(INDEX(ISNUMBER(--MID(feed!E1550,ROW($1:$6),1))*
ROW($1:$6),0),ROW($1:$6))+1,1)*10^ROW($1:$6)/10)</f>
        <v>0</v>
      </c>
      <c r="F786" t="str">
        <f>feed!F1550</f>
        <v>Finest of the 19th century</v>
      </c>
      <c r="G786">
        <f>SUMPRODUCT(MID(0&amp;feed!G1550,LARGE(INDEX(ISNUMBER(--MID(feed!G1550,ROW($1:$6),1))*
ROW($1:$6),0),ROW($1:$6))+1,1)*10^ROW($1:$6)/10)</f>
        <v>0</v>
      </c>
      <c r="H786">
        <f>ROUNDDOWN(G786/4, 0)</f>
        <v>0</v>
      </c>
      <c r="I786" t="str">
        <f>feed!H1550</f>
        <v>Standard</v>
      </c>
      <c r="J786">
        <f>SUMPRODUCT(MID(0&amp;feed!I1550,LARGE(INDEX(ISNUMBER(--MID(feed!I1550,ROW($1:$20),1))*
ROW($1:$20),0),ROW($1:$20))+1,1)*10^ROW($1:$20)/10)</f>
        <v>14</v>
      </c>
      <c r="K786">
        <f>SUMPRODUCT(MID(0&amp;feed!L1550,LARGE(INDEX(ISNUMBER(--MID(feed!L1550,ROW($1:$6),1))*
ROW($1:$6),0),ROW($1:$6))+1,1)*10^ROW($1:$6)/10)</f>
        <v>310</v>
      </c>
      <c r="L786">
        <f>SUMPRODUCT(MID(0&amp;feed!T1550,LARGE(INDEX(ISNUMBER(--MID(feed!T1550,ROW($1:$6),1))*
ROW($1:$6),0),ROW($1:$6))+1,1)*10^ROW($1:$6)/10)</f>
        <v>0</v>
      </c>
      <c r="M786" t="str">
        <f>feed!N1550</f>
        <v>Arabia</v>
      </c>
      <c r="N786">
        <f>SUMPRODUCT(MID(0&amp;feed!U1550,LARGE(INDEX(ISNUMBER(--MID(feed!U1550,ROW($1:$6),1))*
ROW($1:$6),0),ROW($1:$6))+1,1)*10^ROW($1:$6)/10)</f>
        <v>0</v>
      </c>
      <c r="O786" t="str">
        <f>feed!O1550</f>
        <v>Untapped</v>
      </c>
      <c r="P786" t="str">
        <f>feed!P1550</f>
        <v>None</v>
      </c>
      <c r="Q786" s="4">
        <f>IFERROR(LEFT(SUMPRODUCT(MID(0&amp;feed!R1550,LARGE(INDEX(ISNUMBER(--MID(feed!R1550,ROW($1:$6),1))*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ROW($1:$6),0),ROW($1:$6))+1,1)*10^ROW($1:$6)/10))-1)*1,TRIM(LEFT(SUMPRODUCT(MID(0&amp;feed!R1550,LARGE(INDEX(ISNUMBER(--MID(feed!R1550,ROW($1:$6),1))*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ROW($1:$6),0),ROW($1:$6))+1,1)*10^ROW($1:$6)/10))-1)))</f>
        <v>2000</v>
      </c>
      <c r="R786" s="5">
        <f>feed!V1550</f>
        <v>0</v>
      </c>
      <c r="S786" t="str">
        <f>feed!S1550</f>
        <v>http://blocgame.com/stats.php?id=40271</v>
      </c>
      <c r="T786" s="5" t="str">
        <f>feed!W1550</f>
        <v>Normal</v>
      </c>
      <c r="U786" s="5" t="str">
        <f>feed!X1550</f>
        <v>2 Hundred Tons per month</v>
      </c>
      <c r="V786" s="5">
        <f>feed!Y1550</f>
        <v>0</v>
      </c>
    </row>
    <row r="787" spans="1:22" hidden="1" x14ac:dyDescent="0.25">
      <c r="A787" t="str">
        <f>feed!A1556</f>
        <v>Guldania</v>
      </c>
      <c r="B787" t="str">
        <f>feed!B1556</f>
        <v>WiseApple</v>
      </c>
      <c r="C787">
        <f>feed!K1556</f>
        <v>0</v>
      </c>
      <c r="D787">
        <f>SUMPRODUCT(MID(0&amp;feed!D1556,LARGE(INDEX(ISNUMBER(--MID(feed!D1556,ROW($1:$6),1))*
ROW($1:$6),0),ROW($1:$6))+1,1)*10^ROW($1:$6)/10)</f>
        <v>20</v>
      </c>
      <c r="E787">
        <f>SUMPRODUCT(MID(0&amp;feed!E1556,LARGE(INDEX(ISNUMBER(--MID(feed!E1556,ROW($1:$6),1))*
ROW($1:$6),0),ROW($1:$6))+1,1)*10^ROW($1:$6)/10)</f>
        <v>0</v>
      </c>
      <c r="F787" t="str">
        <f>feed!F1556</f>
        <v>Finest of the 19th century</v>
      </c>
      <c r="G787">
        <f>SUMPRODUCT(MID(0&amp;feed!G1556,LARGE(INDEX(ISNUMBER(--MID(feed!G1556,ROW($1:$6),1))*
ROW($1:$6),0),ROW($1:$6))+1,1)*10^ROW($1:$6)/10)</f>
        <v>0</v>
      </c>
      <c r="H787">
        <f>ROUNDDOWN(G787/4, 0)</f>
        <v>0</v>
      </c>
      <c r="I787" t="str">
        <f>feed!H1556</f>
        <v>Standard</v>
      </c>
      <c r="J787">
        <f>SUMPRODUCT(MID(0&amp;feed!I1556,LARGE(INDEX(ISNUMBER(--MID(feed!I1556,ROW($1:$20),1))*
ROW($1:$20),0),ROW($1:$20))+1,1)*10^ROW($1:$20)/10)</f>
        <v>14</v>
      </c>
      <c r="K787">
        <f>SUMPRODUCT(MID(0&amp;feed!L1556,LARGE(INDEX(ISNUMBER(--MID(feed!L1556,ROW($1:$6),1))*
ROW($1:$6),0),ROW($1:$6))+1,1)*10^ROW($1:$6)/10)</f>
        <v>310</v>
      </c>
      <c r="L787">
        <f>SUMPRODUCT(MID(0&amp;feed!T1556,LARGE(INDEX(ISNUMBER(--MID(feed!T1556,ROW($1:$6),1))*
ROW($1:$6),0),ROW($1:$6))+1,1)*10^ROW($1:$6)/10)</f>
        <v>0</v>
      </c>
      <c r="M787" t="str">
        <f>feed!N1556</f>
        <v>Pacific Rim</v>
      </c>
      <c r="N787">
        <f>SUMPRODUCT(MID(0&amp;feed!U1556,LARGE(INDEX(ISNUMBER(--MID(feed!U1556,ROW($1:$6),1))*
ROW($1:$6),0),ROW($1:$6))+1,1)*10^ROW($1:$6)/10)</f>
        <v>0</v>
      </c>
      <c r="O787" t="str">
        <f>feed!O1556</f>
        <v>Untapped</v>
      </c>
      <c r="P787" t="str">
        <f>feed!P1556</f>
        <v>None</v>
      </c>
      <c r="Q787" s="4">
        <f>IFERROR(LEFT(SUMPRODUCT(MID(0&amp;feed!R1556,LARGE(INDEX(ISNUMBER(--MID(feed!R1556,ROW($1:$6),1))*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ROW($1:$6),0),ROW($1:$6))+1,1)*10^ROW($1:$6)/10))-1)*1,TRIM(LEFT(SUMPRODUCT(MID(0&amp;feed!R1556,LARGE(INDEX(ISNUMBER(--MID(feed!R1556,ROW($1:$6),1))*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ROW($1:$6),0),ROW($1:$6))+1,1)*10^ROW($1:$6)/10))-1)))</f>
        <v>2000</v>
      </c>
      <c r="R787" s="5">
        <f>feed!V1556</f>
        <v>0</v>
      </c>
      <c r="S787" t="str">
        <f>feed!S1556</f>
        <v>http://blocgame.com/stats.php?id=45986</v>
      </c>
      <c r="T787" s="5" t="str">
        <f>feed!W1556</f>
        <v>Normal</v>
      </c>
      <c r="U787" s="5" t="str">
        <f>feed!X1556</f>
        <v>2 Hundred Tons per month</v>
      </c>
      <c r="V787" s="5">
        <f>feed!Y1556</f>
        <v>0</v>
      </c>
    </row>
    <row r="788" spans="1:22" hidden="1" x14ac:dyDescent="0.25">
      <c r="A788" t="str">
        <f>feed!A1750</f>
        <v>Dijkstria</v>
      </c>
      <c r="B788" t="str">
        <f>feed!B1750</f>
        <v>Wouter Dijkstra</v>
      </c>
      <c r="C788">
        <f>feed!K1750</f>
        <v>0</v>
      </c>
      <c r="D788">
        <f>SUMPRODUCT(MID(0&amp;feed!D1750,LARGE(INDEX(ISNUMBER(--MID(feed!D1750,ROW($1:$6),1))*
ROW($1:$6),0),ROW($1:$6))+1,1)*10^ROW($1:$6)/10)</f>
        <v>9</v>
      </c>
      <c r="E788">
        <f>SUMPRODUCT(MID(0&amp;feed!E1750,LARGE(INDEX(ISNUMBER(--MID(feed!E1750,ROW($1:$6),1))*
ROW($1:$6),0),ROW($1:$6))+1,1)*10^ROW($1:$6)/10)</f>
        <v>0</v>
      </c>
      <c r="F788" t="str">
        <f>feed!F1750</f>
        <v>Finest of the 19th century</v>
      </c>
      <c r="G788">
        <f>SUMPRODUCT(MID(0&amp;feed!G1750,LARGE(INDEX(ISNUMBER(--MID(feed!G1750,ROW($1:$6),1))*
ROW($1:$6),0),ROW($1:$6))+1,1)*10^ROW($1:$6)/10)</f>
        <v>0</v>
      </c>
      <c r="H788">
        <f>ROUNDDOWN(G788/4, 0)</f>
        <v>0</v>
      </c>
      <c r="I788" t="str">
        <f>feed!H1750</f>
        <v>Standard</v>
      </c>
      <c r="J788">
        <f>SUMPRODUCT(MID(0&amp;feed!I1750,LARGE(INDEX(ISNUMBER(--MID(feed!I1750,ROW($1:$20),1))*
ROW($1:$20),0),ROW($1:$20))+1,1)*10^ROW($1:$20)/10)</f>
        <v>14</v>
      </c>
      <c r="K788">
        <f>SUMPRODUCT(MID(0&amp;feed!L1750,LARGE(INDEX(ISNUMBER(--MID(feed!L1750,ROW($1:$6),1))*
ROW($1:$6),0),ROW($1:$6))+1,1)*10^ROW($1:$6)/10)</f>
        <v>295</v>
      </c>
      <c r="L788">
        <f>SUMPRODUCT(MID(0&amp;feed!T1750,LARGE(INDEX(ISNUMBER(--MID(feed!T1750,ROW($1:$6),1))*
ROW($1:$6),0),ROW($1:$6))+1,1)*10^ROW($1:$6)/10)</f>
        <v>0</v>
      </c>
      <c r="M788" t="str">
        <f>feed!N1750</f>
        <v>Mesopotamia</v>
      </c>
      <c r="N788">
        <f>SUMPRODUCT(MID(0&amp;feed!U1750,LARGE(INDEX(ISNUMBER(--MID(feed!U1750,ROW($1:$6),1))*
ROW($1:$6),0),ROW($1:$6))+1,1)*10^ROW($1:$6)/10)</f>
        <v>0</v>
      </c>
      <c r="O788" t="str">
        <f>feed!O1750</f>
        <v>Untapped</v>
      </c>
      <c r="P788" t="str">
        <f>feed!P1750</f>
        <v>None</v>
      </c>
      <c r="Q788" s="4">
        <f>IFERROR(LEFT(SUMPRODUCT(MID(0&amp;feed!R1750,LARGE(INDEX(ISNUMBER(--MID(feed!R1750,ROW($1:$6),1))*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ROW($1:$6),0),ROW($1:$6))+1,1)*10^ROW($1:$6)/10))-1)*1,TRIM(LEFT(SUMPRODUCT(MID(0&amp;feed!R1750,LARGE(INDEX(ISNUMBER(--MID(feed!R1750,ROW($1:$6),1))*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ROW($1:$6),0),ROW($1:$6))+1,1)*10^ROW($1:$6)/10))-1)))</f>
        <v>1617</v>
      </c>
      <c r="R788" s="5">
        <f>feed!V1750</f>
        <v>0</v>
      </c>
      <c r="S788" t="str">
        <f>feed!S1750</f>
        <v>http://blocgame.com/stats.php?id=60835</v>
      </c>
      <c r="T788" s="5" t="str">
        <f>feed!W1750</f>
        <v>Nice</v>
      </c>
      <c r="U788" s="5" t="str">
        <f>feed!X1750</f>
        <v>2 Hundred Tons per month</v>
      </c>
      <c r="V788" s="5">
        <f>feed!Y1750</f>
        <v>0</v>
      </c>
    </row>
    <row r="789" spans="1:22" hidden="1" x14ac:dyDescent="0.25">
      <c r="A789" t="str">
        <f>feed!A1397</f>
        <v>South Port</v>
      </c>
      <c r="B789" t="str">
        <f>feed!B1397</f>
        <v>Targe</v>
      </c>
      <c r="C789">
        <f>feed!K1397</f>
        <v>0</v>
      </c>
      <c r="D789">
        <f>SUMPRODUCT(MID(0&amp;feed!D1397,LARGE(INDEX(ISNUMBER(--MID(feed!D1397,ROW($1:$6),1))*
ROW($1:$6),0),ROW($1:$6))+1,1)*10^ROW($1:$6)/10)</f>
        <v>20</v>
      </c>
      <c r="E789">
        <f>SUMPRODUCT(MID(0&amp;feed!E1397,LARGE(INDEX(ISNUMBER(--MID(feed!E1397,ROW($1:$6),1))*
ROW($1:$6),0),ROW($1:$6))+1,1)*10^ROW($1:$6)/10)</f>
        <v>0</v>
      </c>
      <c r="F789" t="str">
        <f>feed!F1397</f>
        <v>Finest of the 19th century</v>
      </c>
      <c r="G789">
        <f>SUMPRODUCT(MID(0&amp;feed!G1397,LARGE(INDEX(ISNUMBER(--MID(feed!G1397,ROW($1:$6),1))*
ROW($1:$6),0),ROW($1:$6))+1,1)*10^ROW($1:$6)/10)</f>
        <v>0</v>
      </c>
      <c r="H789">
        <f>ROUNDDOWN(G789/4, 0)</f>
        <v>0</v>
      </c>
      <c r="I789" t="str">
        <f>feed!H1397</f>
        <v>Standard</v>
      </c>
      <c r="J789">
        <f>SUMPRODUCT(MID(0&amp;feed!I1397,LARGE(INDEX(ISNUMBER(--MID(feed!I1397,ROW($1:$20),1))*
ROW($1:$20),0),ROW($1:$20))+1,1)*10^ROW($1:$20)/10)</f>
        <v>13</v>
      </c>
      <c r="K789">
        <f>SUMPRODUCT(MID(0&amp;feed!L1397,LARGE(INDEX(ISNUMBER(--MID(feed!L1397,ROW($1:$6),1))*
ROW($1:$6),0),ROW($1:$6))+1,1)*10^ROW($1:$6)/10)</f>
        <v>315</v>
      </c>
      <c r="L789">
        <f>SUMPRODUCT(MID(0&amp;feed!T1397,LARGE(INDEX(ISNUMBER(--MID(feed!T1397,ROW($1:$6),1))*
ROW($1:$6),0),ROW($1:$6))+1,1)*10^ROW($1:$6)/10)</f>
        <v>0</v>
      </c>
      <c r="M789" t="str">
        <f>feed!N1397</f>
        <v>Indochina</v>
      </c>
      <c r="N789">
        <f>SUMPRODUCT(MID(0&amp;feed!U1397,LARGE(INDEX(ISNUMBER(--MID(feed!U1397,ROW($1:$6),1))*
ROW($1:$6),0),ROW($1:$6))+1,1)*10^ROW($1:$6)/10)</f>
        <v>0</v>
      </c>
      <c r="O789" t="str">
        <f>feed!O1397</f>
        <v>Untapped</v>
      </c>
      <c r="P789" t="str">
        <f>feed!P1397</f>
        <v>None</v>
      </c>
      <c r="Q789" s="4">
        <f>IFERROR(LEFT(SUMPRODUCT(MID(0&amp;feed!R1397,LARGE(INDEX(ISNUMBER(--MID(feed!R1397,ROW($1:$6),1))*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ROW($1:$6),0),ROW($1:$6))+1,1)*10^ROW($1:$6)/10))-1)*1,TRIM(LEFT(SUMPRODUCT(MID(0&amp;feed!R1397,LARGE(INDEX(ISNUMBER(--MID(feed!R1397,ROW($1:$6),1))*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ROW($1:$6),0),ROW($1:$6))+1,1)*10^ROW($1:$6)/10))-1)))</f>
        <v>2000</v>
      </c>
      <c r="R789" s="5">
        <f>feed!V1397</f>
        <v>0</v>
      </c>
      <c r="S789" t="str">
        <f>feed!S1397</f>
        <v>http://blocgame.com/stats.php?id=42637</v>
      </c>
      <c r="T789" s="5" t="str">
        <f>feed!W1397</f>
        <v>Good</v>
      </c>
      <c r="U789" s="5" t="str">
        <f>feed!X1397</f>
        <v>2 Hundred Tons per month</v>
      </c>
      <c r="V789" s="5">
        <f>feed!Y1397</f>
        <v>0</v>
      </c>
    </row>
    <row r="790" spans="1:22" hidden="1" x14ac:dyDescent="0.25">
      <c r="A790" t="str">
        <f>feed!A1427</f>
        <v>Redpills</v>
      </c>
      <c r="B790" t="str">
        <f>feed!B1427</f>
        <v>Usamadolph Goldstein Xin</v>
      </c>
      <c r="C790">
        <f>feed!K1427</f>
        <v>0</v>
      </c>
      <c r="D790">
        <f>SUMPRODUCT(MID(0&amp;feed!D1427,LARGE(INDEX(ISNUMBER(--MID(feed!D1427,ROW($1:$6),1))*
ROW($1:$6),0),ROW($1:$6))+1,1)*10^ROW($1:$6)/10)</f>
        <v>20</v>
      </c>
      <c r="E790">
        <f>SUMPRODUCT(MID(0&amp;feed!E1427,LARGE(INDEX(ISNUMBER(--MID(feed!E1427,ROW($1:$6),1))*
ROW($1:$6),0),ROW($1:$6))+1,1)*10^ROW($1:$6)/10)</f>
        <v>0</v>
      </c>
      <c r="F790" t="str">
        <f>feed!F1427</f>
        <v>Finest of the 19th century</v>
      </c>
      <c r="G790">
        <f>SUMPRODUCT(MID(0&amp;feed!G1427,LARGE(INDEX(ISNUMBER(--MID(feed!G1427,ROW($1:$6),1))*
ROW($1:$6),0),ROW($1:$6))+1,1)*10^ROW($1:$6)/10)</f>
        <v>0</v>
      </c>
      <c r="H790">
        <f>ROUNDDOWN(G790/4, 0)</f>
        <v>0</v>
      </c>
      <c r="I790" t="str">
        <f>feed!H1427</f>
        <v>Standard</v>
      </c>
      <c r="J790">
        <f>SUMPRODUCT(MID(0&amp;feed!I1427,LARGE(INDEX(ISNUMBER(--MID(feed!I1427,ROW($1:$20),1))*
ROW($1:$20),0),ROW($1:$20))+1,1)*10^ROW($1:$20)/10)</f>
        <v>13</v>
      </c>
      <c r="K790">
        <f>SUMPRODUCT(MID(0&amp;feed!L1427,LARGE(INDEX(ISNUMBER(--MID(feed!L1427,ROW($1:$6),1))*
ROW($1:$6),0),ROW($1:$6))+1,1)*10^ROW($1:$6)/10)</f>
        <v>310</v>
      </c>
      <c r="L790">
        <f>SUMPRODUCT(MID(0&amp;feed!T1427,LARGE(INDEX(ISNUMBER(--MID(feed!T1427,ROW($1:$6),1))*
ROW($1:$6),0),ROW($1:$6))+1,1)*10^ROW($1:$6)/10)</f>
        <v>0</v>
      </c>
      <c r="M790" t="str">
        <f>feed!N1427</f>
        <v>Egypt</v>
      </c>
      <c r="N790">
        <f>SUMPRODUCT(MID(0&amp;feed!U1427,LARGE(INDEX(ISNUMBER(--MID(feed!U1427,ROW($1:$6),1))*
ROW($1:$6),0),ROW($1:$6))+1,1)*10^ROW($1:$6)/10)</f>
        <v>0</v>
      </c>
      <c r="O790" t="str">
        <f>feed!O1427</f>
        <v>Untapped</v>
      </c>
      <c r="P790" t="str">
        <f>feed!P1427</f>
        <v>None</v>
      </c>
      <c r="Q790" s="4">
        <f>IFERROR(LEFT(SUMPRODUCT(MID(0&amp;feed!R1427,LARGE(INDEX(ISNUMBER(--MID(feed!R1427,ROW($1:$6),1))*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ROW($1:$6),0),ROW($1:$6))+1,1)*10^ROW($1:$6)/10))-1)*1,TRIM(LEFT(SUMPRODUCT(MID(0&amp;feed!R1427,LARGE(INDEX(ISNUMBER(--MID(feed!R1427,ROW($1:$6),1))*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ROW($1:$6),0),ROW($1:$6))+1,1)*10^ROW($1:$6)/10))-1)))</f>
        <v>2000</v>
      </c>
      <c r="R790" s="5">
        <f>feed!V1427</f>
        <v>0</v>
      </c>
      <c r="S790" t="str">
        <f>feed!S1427</f>
        <v>http://blocgame.com/stats.php?id=63679</v>
      </c>
      <c r="T790" s="5" t="str">
        <f>feed!W1427</f>
        <v>Normal</v>
      </c>
      <c r="U790" s="5" t="str">
        <f>feed!X1427</f>
        <v>2 Hundred Tons per month</v>
      </c>
      <c r="V790" s="5">
        <f>feed!Y1427</f>
        <v>0</v>
      </c>
    </row>
    <row r="791" spans="1:22" hidden="1" x14ac:dyDescent="0.25">
      <c r="A791" t="str">
        <f>feed!A1546</f>
        <v>Bodd</v>
      </c>
      <c r="B791" t="str">
        <f>feed!B1546</f>
        <v>Todd Bodd</v>
      </c>
      <c r="C791">
        <f>feed!K1546</f>
        <v>0</v>
      </c>
      <c r="D791">
        <f>SUMPRODUCT(MID(0&amp;feed!D1546,LARGE(INDEX(ISNUMBER(--MID(feed!D1546,ROW($1:$6),1))*
ROW($1:$6),0),ROW($1:$6))+1,1)*10^ROW($1:$6)/10)</f>
        <v>20</v>
      </c>
      <c r="E791">
        <f>SUMPRODUCT(MID(0&amp;feed!E1546,LARGE(INDEX(ISNUMBER(--MID(feed!E1546,ROW($1:$6),1))*
ROW($1:$6),0),ROW($1:$6))+1,1)*10^ROW($1:$6)/10)</f>
        <v>0</v>
      </c>
      <c r="F791" t="str">
        <f>feed!F1546</f>
        <v>Finest of the 19th century</v>
      </c>
      <c r="G791">
        <f>SUMPRODUCT(MID(0&amp;feed!G1546,LARGE(INDEX(ISNUMBER(--MID(feed!G1546,ROW($1:$6),1))*
ROW($1:$6),0),ROW($1:$6))+1,1)*10^ROW($1:$6)/10)</f>
        <v>0</v>
      </c>
      <c r="H791">
        <f>ROUNDDOWN(G791/4, 0)</f>
        <v>0</v>
      </c>
      <c r="I791" t="str">
        <f>feed!H1546</f>
        <v>Standard</v>
      </c>
      <c r="J791">
        <f>SUMPRODUCT(MID(0&amp;feed!I1546,LARGE(INDEX(ISNUMBER(--MID(feed!I1546,ROW($1:$20),1))*
ROW($1:$20),0),ROW($1:$20))+1,1)*10^ROW($1:$20)/10)</f>
        <v>13</v>
      </c>
      <c r="K791">
        <f>SUMPRODUCT(MID(0&amp;feed!L1546,LARGE(INDEX(ISNUMBER(--MID(feed!L1546,ROW($1:$6),1))*
ROW($1:$6),0),ROW($1:$6))+1,1)*10^ROW($1:$6)/10)</f>
        <v>310</v>
      </c>
      <c r="L791">
        <f>SUMPRODUCT(MID(0&amp;feed!T1546,LARGE(INDEX(ISNUMBER(--MID(feed!T1546,ROW($1:$6),1))*
ROW($1:$6),0),ROW($1:$6))+1,1)*10^ROW($1:$6)/10)</f>
        <v>0</v>
      </c>
      <c r="M791" t="str">
        <f>feed!N1546</f>
        <v>East Indies</v>
      </c>
      <c r="N791">
        <f>SUMPRODUCT(MID(0&amp;feed!U1546,LARGE(INDEX(ISNUMBER(--MID(feed!U1546,ROW($1:$6),1))*
ROW($1:$6),0),ROW($1:$6))+1,1)*10^ROW($1:$6)/10)</f>
        <v>0</v>
      </c>
      <c r="O791" t="str">
        <f>feed!O1546</f>
        <v>Untapped</v>
      </c>
      <c r="P791" t="str">
        <f>feed!P1546</f>
        <v>None</v>
      </c>
      <c r="Q791" s="4">
        <f>IFERROR(LEFT(SUMPRODUCT(MID(0&amp;feed!R1546,LARGE(INDEX(ISNUMBER(--MID(feed!R1546,ROW($1:$6),1))*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ROW($1:$6),0),ROW($1:$6))+1,1)*10^ROW($1:$6)/10))-1)*1,TRIM(LEFT(SUMPRODUCT(MID(0&amp;feed!R1546,LARGE(INDEX(ISNUMBER(--MID(feed!R1546,ROW($1:$6),1))*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ROW($1:$6),0),ROW($1:$6))+1,1)*10^ROW($1:$6)/10))-1)))</f>
        <v>2000</v>
      </c>
      <c r="R791" s="5">
        <f>feed!V1546</f>
        <v>0</v>
      </c>
      <c r="S791" t="str">
        <f>feed!S1546</f>
        <v>http://blocgame.com/stats.php?id=63780</v>
      </c>
      <c r="T791" s="5" t="str">
        <f>feed!W1546</f>
        <v>Normal</v>
      </c>
      <c r="U791" s="5" t="str">
        <f>feed!X1546</f>
        <v>2 Hundred Tons per month</v>
      </c>
      <c r="V791" s="5">
        <f>feed!Y1546</f>
        <v>0</v>
      </c>
    </row>
    <row r="792" spans="1:22" hidden="1" x14ac:dyDescent="0.25">
      <c r="A792" t="str">
        <f>feed!A1565</f>
        <v>Makela</v>
      </c>
      <c r="B792" t="str">
        <f>feed!B1565</f>
        <v>jonassm</v>
      </c>
      <c r="C792">
        <f>feed!K1565</f>
        <v>0</v>
      </c>
      <c r="D792">
        <f>SUMPRODUCT(MID(0&amp;feed!D1565,LARGE(INDEX(ISNUMBER(--MID(feed!D1565,ROW($1:$6),1))*
ROW($1:$6),0),ROW($1:$6))+1,1)*10^ROW($1:$6)/10)</f>
        <v>20</v>
      </c>
      <c r="E792">
        <f>SUMPRODUCT(MID(0&amp;feed!E1565,LARGE(INDEX(ISNUMBER(--MID(feed!E1565,ROW($1:$6),1))*
ROW($1:$6),0),ROW($1:$6))+1,1)*10^ROW($1:$6)/10)</f>
        <v>0</v>
      </c>
      <c r="F792" t="str">
        <f>feed!F1565</f>
        <v>Finest of the 19th century</v>
      </c>
      <c r="G792">
        <f>SUMPRODUCT(MID(0&amp;feed!G1565,LARGE(INDEX(ISNUMBER(--MID(feed!G1565,ROW($1:$6),1))*
ROW($1:$6),0),ROW($1:$6))+1,1)*10^ROW($1:$6)/10)</f>
        <v>0</v>
      </c>
      <c r="H792">
        <f>ROUNDDOWN(G792/4, 0)</f>
        <v>0</v>
      </c>
      <c r="I792" t="str">
        <f>feed!H1565</f>
        <v>Standard</v>
      </c>
      <c r="J792">
        <f>SUMPRODUCT(MID(0&amp;feed!I1565,LARGE(INDEX(ISNUMBER(--MID(feed!I1565,ROW($1:$20),1))*
ROW($1:$20),0),ROW($1:$20))+1,1)*10^ROW($1:$20)/10)</f>
        <v>13</v>
      </c>
      <c r="K792">
        <f>SUMPRODUCT(MID(0&amp;feed!L1565,LARGE(INDEX(ISNUMBER(--MID(feed!L1565,ROW($1:$6),1))*
ROW($1:$6),0),ROW($1:$6))+1,1)*10^ROW($1:$6)/10)</f>
        <v>310</v>
      </c>
      <c r="L792">
        <f>SUMPRODUCT(MID(0&amp;feed!T1565,LARGE(INDEX(ISNUMBER(--MID(feed!T1565,ROW($1:$6),1))*
ROW($1:$6),0),ROW($1:$6))+1,1)*10^ROW($1:$6)/10)</f>
        <v>0</v>
      </c>
      <c r="M792" t="str">
        <f>feed!N1565</f>
        <v>China</v>
      </c>
      <c r="N792">
        <f>SUMPRODUCT(MID(0&amp;feed!U1565,LARGE(INDEX(ISNUMBER(--MID(feed!U1565,ROW($1:$6),1))*
ROW($1:$6),0),ROW($1:$6))+1,1)*10^ROW($1:$6)/10)</f>
        <v>0</v>
      </c>
      <c r="O792" t="str">
        <f>feed!O1565</f>
        <v>Untapped</v>
      </c>
      <c r="P792" t="str">
        <f>feed!P1565</f>
        <v>None</v>
      </c>
      <c r="Q792" s="4">
        <f>IFERROR(LEFT(SUMPRODUCT(MID(0&amp;feed!R1565,LARGE(INDEX(ISNUMBER(--MID(feed!R1565,ROW($1:$6),1))*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ROW($1:$6),0),ROW($1:$6))+1,1)*10^ROW($1:$6)/10))-1)*1,TRIM(LEFT(SUMPRODUCT(MID(0&amp;feed!R1565,LARGE(INDEX(ISNUMBER(--MID(feed!R1565,ROW($1:$6),1))*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ROW($1:$6),0),ROW($1:$6))+1,1)*10^ROW($1:$6)/10))-1)))</f>
        <v>2000</v>
      </c>
      <c r="R792" s="5">
        <f>feed!V1565</f>
        <v>0</v>
      </c>
      <c r="S792" t="str">
        <f>feed!S1565</f>
        <v>http://blocgame.com/stats.php?id=55316</v>
      </c>
      <c r="T792" s="5" t="str">
        <f>feed!W1565</f>
        <v>Normal</v>
      </c>
      <c r="U792" s="5" t="str">
        <f>feed!X1565</f>
        <v>2 Hundred Tons per month</v>
      </c>
      <c r="V792" s="5">
        <f>feed!Y1565</f>
        <v>0</v>
      </c>
    </row>
    <row r="793" spans="1:22" hidden="1" x14ac:dyDescent="0.25">
      <c r="A793" t="str">
        <f>feed!A1566</f>
        <v>Coptic Empire</v>
      </c>
      <c r="B793" t="str">
        <f>feed!B1566</f>
        <v>Salomon V</v>
      </c>
      <c r="C793">
        <f>feed!K1566</f>
        <v>0</v>
      </c>
      <c r="D793">
        <f>SUMPRODUCT(MID(0&amp;feed!D1566,LARGE(INDEX(ISNUMBER(--MID(feed!D1566,ROW($1:$6),1))*
ROW($1:$6),0),ROW($1:$6))+1,1)*10^ROW($1:$6)/10)</f>
        <v>20</v>
      </c>
      <c r="E793">
        <f>SUMPRODUCT(MID(0&amp;feed!E1566,LARGE(INDEX(ISNUMBER(--MID(feed!E1566,ROW($1:$6),1))*
ROW($1:$6),0),ROW($1:$6))+1,1)*10^ROW($1:$6)/10)</f>
        <v>0</v>
      </c>
      <c r="F793" t="str">
        <f>feed!F1566</f>
        <v>Finest of the 19th century</v>
      </c>
      <c r="G793">
        <f>SUMPRODUCT(MID(0&amp;feed!G1566,LARGE(INDEX(ISNUMBER(--MID(feed!G1566,ROW($1:$6),1))*
ROW($1:$6),0),ROW($1:$6))+1,1)*10^ROW($1:$6)/10)</f>
        <v>0</v>
      </c>
      <c r="H793">
        <f>ROUNDDOWN(G793/4, 0)</f>
        <v>0</v>
      </c>
      <c r="I793" t="str">
        <f>feed!H1566</f>
        <v>Standard</v>
      </c>
      <c r="J793">
        <f>SUMPRODUCT(MID(0&amp;feed!I1566,LARGE(INDEX(ISNUMBER(--MID(feed!I1566,ROW($1:$20),1))*
ROW($1:$20),0),ROW($1:$20))+1,1)*10^ROW($1:$20)/10)</f>
        <v>13</v>
      </c>
      <c r="K793">
        <f>SUMPRODUCT(MID(0&amp;feed!L1566,LARGE(INDEX(ISNUMBER(--MID(feed!L1566,ROW($1:$6),1))*
ROW($1:$6),0),ROW($1:$6))+1,1)*10^ROW($1:$6)/10)</f>
        <v>310</v>
      </c>
      <c r="L793">
        <f>SUMPRODUCT(MID(0&amp;feed!T1566,LARGE(INDEX(ISNUMBER(--MID(feed!T1566,ROW($1:$6),1))*
ROW($1:$6),0),ROW($1:$6))+1,1)*10^ROW($1:$6)/10)</f>
        <v>0</v>
      </c>
      <c r="M793" t="str">
        <f>feed!N1566</f>
        <v>East Africa</v>
      </c>
      <c r="N793">
        <f>SUMPRODUCT(MID(0&amp;feed!U1566,LARGE(INDEX(ISNUMBER(--MID(feed!U1566,ROW($1:$6),1))*
ROW($1:$6),0),ROW($1:$6))+1,1)*10^ROW($1:$6)/10)</f>
        <v>0</v>
      </c>
      <c r="O793" t="str">
        <f>feed!O1566</f>
        <v>Untapped</v>
      </c>
      <c r="P793" t="str">
        <f>feed!P1566</f>
        <v>None</v>
      </c>
      <c r="Q793" s="4">
        <f>IFERROR(LEFT(SUMPRODUCT(MID(0&amp;feed!R1566,LARGE(INDEX(ISNUMBER(--MID(feed!R1566,ROW($1:$6),1))*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ROW($1:$6),0),ROW($1:$6))+1,1)*10^ROW($1:$6)/10))-1)*1,TRIM(LEFT(SUMPRODUCT(MID(0&amp;feed!R1566,LARGE(INDEX(ISNUMBER(--MID(feed!R1566,ROW($1:$6),1))*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ROW($1:$6),0),ROW($1:$6))+1,1)*10^ROW($1:$6)/10))-1)))</f>
        <v>2000</v>
      </c>
      <c r="R793" s="5">
        <f>feed!V1566</f>
        <v>0</v>
      </c>
      <c r="S793" t="str">
        <f>feed!S1566</f>
        <v>http://blocgame.com/stats.php?id=56163</v>
      </c>
      <c r="T793" s="5" t="str">
        <f>feed!W1566</f>
        <v>Normal</v>
      </c>
      <c r="U793" s="5" t="str">
        <f>feed!X1566</f>
        <v>2 Hundred Tons per month</v>
      </c>
      <c r="V793" s="5">
        <f>feed!Y1566</f>
        <v>0</v>
      </c>
    </row>
    <row r="794" spans="1:22" hidden="1" x14ac:dyDescent="0.25">
      <c r="A794" t="str">
        <f>feed!A1595</f>
        <v>sims slavery</v>
      </c>
      <c r="B794" t="str">
        <f>feed!B1595</f>
        <v>missuh sir</v>
      </c>
      <c r="C794">
        <f>feed!K1595</f>
        <v>0</v>
      </c>
      <c r="D794">
        <f>SUMPRODUCT(MID(0&amp;feed!D1595,LARGE(INDEX(ISNUMBER(--MID(feed!D1595,ROW($1:$6),1))*
ROW($1:$6),0),ROW($1:$6))+1,1)*10^ROW($1:$6)/10)</f>
        <v>20</v>
      </c>
      <c r="E794">
        <f>SUMPRODUCT(MID(0&amp;feed!E1595,LARGE(INDEX(ISNUMBER(--MID(feed!E1595,ROW($1:$6),1))*
ROW($1:$6),0),ROW($1:$6))+1,1)*10^ROW($1:$6)/10)</f>
        <v>0</v>
      </c>
      <c r="F794" t="str">
        <f>feed!F1595</f>
        <v>Finest of the 19th century</v>
      </c>
      <c r="G794">
        <f>SUMPRODUCT(MID(0&amp;feed!G1595,LARGE(INDEX(ISNUMBER(--MID(feed!G1595,ROW($1:$6),1))*
ROW($1:$6),0),ROW($1:$6))+1,1)*10^ROW($1:$6)/10)</f>
        <v>0</v>
      </c>
      <c r="H794">
        <f>ROUNDDOWN(G794/4, 0)</f>
        <v>0</v>
      </c>
      <c r="I794" t="str">
        <f>feed!H1595</f>
        <v>Standard</v>
      </c>
      <c r="J794">
        <f>SUMPRODUCT(MID(0&amp;feed!I1595,LARGE(INDEX(ISNUMBER(--MID(feed!I1595,ROW($1:$20),1))*
ROW($1:$20),0),ROW($1:$20))+1,1)*10^ROW($1:$20)/10)</f>
        <v>13</v>
      </c>
      <c r="K794">
        <f>SUMPRODUCT(MID(0&amp;feed!L1595,LARGE(INDEX(ISNUMBER(--MID(feed!L1595,ROW($1:$6),1))*
ROW($1:$6),0),ROW($1:$6))+1,1)*10^ROW($1:$6)/10)</f>
        <v>310</v>
      </c>
      <c r="L794">
        <f>SUMPRODUCT(MID(0&amp;feed!T1595,LARGE(INDEX(ISNUMBER(--MID(feed!T1595,ROW($1:$6),1))*
ROW($1:$6),0),ROW($1:$6))+1,1)*10^ROW($1:$6)/10)</f>
        <v>0</v>
      </c>
      <c r="M794" t="str">
        <f>feed!N1595</f>
        <v>Southern Africa</v>
      </c>
      <c r="N794">
        <f>SUMPRODUCT(MID(0&amp;feed!U1595,LARGE(INDEX(ISNUMBER(--MID(feed!U1595,ROW($1:$6),1))*
ROW($1:$6),0),ROW($1:$6))+1,1)*10^ROW($1:$6)/10)</f>
        <v>0</v>
      </c>
      <c r="O794" t="str">
        <f>feed!O1595</f>
        <v>Untapped</v>
      </c>
      <c r="P794" t="str">
        <f>feed!P1595</f>
        <v>None</v>
      </c>
      <c r="Q794" s="4">
        <f>IFERROR(LEFT(SUMPRODUCT(MID(0&amp;feed!R1595,LARGE(INDEX(ISNUMBER(--MID(feed!R1595,ROW($1:$6),1))*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ROW($1:$6),0),ROW($1:$6))+1,1)*10^ROW($1:$6)/10))-1)*1,TRIM(LEFT(SUMPRODUCT(MID(0&amp;feed!R1595,LARGE(INDEX(ISNUMBER(--MID(feed!R1595,ROW($1:$6),1))*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ROW($1:$6),0),ROW($1:$6))+1,1)*10^ROW($1:$6)/10))-1)))</f>
        <v>2000</v>
      </c>
      <c r="R794" s="5">
        <f>feed!V1595</f>
        <v>0</v>
      </c>
      <c r="S794" t="str">
        <f>feed!S1595</f>
        <v>http://blocgame.com/stats.php?id=63783</v>
      </c>
      <c r="T794" s="5" t="str">
        <f>feed!W1595</f>
        <v>Normal</v>
      </c>
      <c r="U794" s="5" t="str">
        <f>feed!X1595</f>
        <v>2 Hundred Tons per month</v>
      </c>
      <c r="V794" s="5">
        <f>feed!Y1595</f>
        <v>0</v>
      </c>
    </row>
    <row r="795" spans="1:22" hidden="1" x14ac:dyDescent="0.25">
      <c r="A795" t="str">
        <f>feed!A2026</f>
        <v>Ayanami</v>
      </c>
      <c r="B795" t="str">
        <f>feed!B2026</f>
        <v>Rei Ayanami</v>
      </c>
      <c r="C795">
        <f>feed!K2026</f>
        <v>0</v>
      </c>
      <c r="D795">
        <f>SUMPRODUCT(MID(0&amp;feed!D2026,LARGE(INDEX(ISNUMBER(--MID(feed!D2026,ROW($1:$6),1))*
ROW($1:$6),0),ROW($1:$6))+1,1)*10^ROW($1:$6)/10)</f>
        <v>7</v>
      </c>
      <c r="E795">
        <f>SUMPRODUCT(MID(0&amp;feed!E2026,LARGE(INDEX(ISNUMBER(--MID(feed!E2026,ROW($1:$6),1))*
ROW($1:$6),0),ROW($1:$6))+1,1)*10^ROW($1:$6)/10)</f>
        <v>0</v>
      </c>
      <c r="F795" t="str">
        <f>feed!F2026</f>
        <v>First World War surplus</v>
      </c>
      <c r="G795">
        <f>SUMPRODUCT(MID(0&amp;feed!G2026,LARGE(INDEX(ISNUMBER(--MID(feed!G2026,ROW($1:$6),1))*
ROW($1:$6),0),ROW($1:$6))+1,1)*10^ROW($1:$6)/10)</f>
        <v>0</v>
      </c>
      <c r="H795">
        <f>ROUNDDOWN(G795/4, 0)</f>
        <v>0</v>
      </c>
      <c r="I795" t="str">
        <f>feed!H2026</f>
        <v>Elite</v>
      </c>
      <c r="J795">
        <f>SUMPRODUCT(MID(0&amp;feed!I2026,LARGE(INDEX(ISNUMBER(--MID(feed!I2026,ROW($1:$20),1))*
ROW($1:$20),0),ROW($1:$20))+1,1)*10^ROW($1:$20)/10)</f>
        <v>13</v>
      </c>
      <c r="K795">
        <f>SUMPRODUCT(MID(0&amp;feed!L2026,LARGE(INDEX(ISNUMBER(--MID(feed!L2026,ROW($1:$6),1))*
ROW($1:$6),0),ROW($1:$6))+1,1)*10^ROW($1:$6)/10)</f>
        <v>250</v>
      </c>
      <c r="L795">
        <f>SUMPRODUCT(MID(0&amp;feed!T2026,LARGE(INDEX(ISNUMBER(--MID(feed!T2026,ROW($1:$6),1))*
ROW($1:$6),0),ROW($1:$6))+1,1)*10^ROW($1:$6)/10)</f>
        <v>0</v>
      </c>
      <c r="M795" t="str">
        <f>feed!N2026</f>
        <v>Pacific Rim</v>
      </c>
      <c r="N795">
        <f>SUMPRODUCT(MID(0&amp;feed!U2026,LARGE(INDEX(ISNUMBER(--MID(feed!U2026,ROW($1:$6),1))*
ROW($1:$6),0),ROW($1:$6))+1,1)*10^ROW($1:$6)/10)</f>
        <v>0</v>
      </c>
      <c r="O795" t="str">
        <f>feed!O2026</f>
        <v>Untapped</v>
      </c>
      <c r="P795" t="str">
        <f>feed!P2026</f>
        <v>None</v>
      </c>
      <c r="Q795" s="4">
        <f>IFERROR(LEFT(SUMPRODUCT(MID(0&amp;feed!R2026,LARGE(INDEX(ISNUMBER(--MID(feed!R2026,ROW($1:$6),1))*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ROW($1:$6),0),ROW($1:$6))+1,1)*10^ROW($1:$6)/10))-1)*1,TRIM(LEFT(SUMPRODUCT(MID(0&amp;feed!R2026,LARGE(INDEX(ISNUMBER(--MID(feed!R2026,ROW($1:$6),1))*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ROW($1:$6),0),ROW($1:$6))+1,1)*10^ROW($1:$6)/10))-1)))</f>
        <v>1650</v>
      </c>
      <c r="R795" s="5">
        <f>feed!V2026</f>
        <v>0</v>
      </c>
      <c r="S795" t="str">
        <f>feed!S2026</f>
        <v>http://blocgame.com/stats.php?id=63013</v>
      </c>
      <c r="T795" s="5" t="str">
        <f>feed!W2026</f>
        <v>Nice</v>
      </c>
      <c r="U795" s="5" t="str">
        <f>feed!X2026</f>
        <v>2 Hundred Tons per month</v>
      </c>
      <c r="V795" s="5">
        <f>feed!Y2026</f>
        <v>0</v>
      </c>
    </row>
    <row r="796" spans="1:22" hidden="1" x14ac:dyDescent="0.25">
      <c r="A796" t="str">
        <f>feed!A485</f>
        <v>Kongasi</v>
      </c>
      <c r="B796" t="str">
        <f>feed!B485</f>
        <v>Din Diallo</v>
      </c>
      <c r="C796">
        <f>feed!K485</f>
        <v>0</v>
      </c>
      <c r="D796">
        <f>SUMPRODUCT(MID(0&amp;feed!D485,LARGE(INDEX(ISNUMBER(--MID(feed!D485,ROW($1:$6),1))*
ROW($1:$6),0),ROW($1:$6))+1,1)*10^ROW($1:$6)/10)</f>
        <v>8</v>
      </c>
      <c r="E796">
        <f>SUMPRODUCT(MID(0&amp;feed!E485,LARGE(INDEX(ISNUMBER(--MID(feed!E485,ROW($1:$6),1))*
ROW($1:$6),0),ROW($1:$6))+1,1)*10^ROW($1:$6)/10)</f>
        <v>0</v>
      </c>
      <c r="F796" t="str">
        <f>feed!F485</f>
        <v>Finest of the 19th century</v>
      </c>
      <c r="G796">
        <f>SUMPRODUCT(MID(0&amp;feed!G485,LARGE(INDEX(ISNUMBER(--MID(feed!G485,ROW($1:$6),1))*
ROW($1:$6),0),ROW($1:$6))+1,1)*10^ROW($1:$6)/10)</f>
        <v>0</v>
      </c>
      <c r="H796">
        <f>ROUNDDOWN(G796/4, 0)</f>
        <v>0</v>
      </c>
      <c r="I796" t="str">
        <f>feed!H485</f>
        <v>Standard</v>
      </c>
      <c r="J796">
        <f>SUMPRODUCT(MID(0&amp;feed!I485,LARGE(INDEX(ISNUMBER(--MID(feed!I485,ROW($1:$20),1))*
ROW($1:$20),0),ROW($1:$20))+1,1)*10^ROW($1:$20)/10)</f>
        <v>13</v>
      </c>
      <c r="K796">
        <f>SUMPRODUCT(MID(0&amp;feed!L485,LARGE(INDEX(ISNUMBER(--MID(feed!L485,ROW($1:$6),1))*
ROW($1:$6),0),ROW($1:$6))+1,1)*10^ROW($1:$6)/10)</f>
        <v>328</v>
      </c>
      <c r="L796">
        <f>SUMPRODUCT(MID(0&amp;feed!T485,LARGE(INDEX(ISNUMBER(--MID(feed!T485,ROW($1:$6),1))*
ROW($1:$6),0),ROW($1:$6))+1,1)*10^ROW($1:$6)/10)</f>
        <v>0</v>
      </c>
      <c r="M796" t="str">
        <f>feed!N485</f>
        <v>Congo</v>
      </c>
      <c r="N796">
        <f>SUMPRODUCT(MID(0&amp;feed!U485,LARGE(INDEX(ISNUMBER(--MID(feed!U485,ROW($1:$6),1))*
ROW($1:$6),0),ROW($1:$6))+1,1)*10^ROW($1:$6)/10)</f>
        <v>0</v>
      </c>
      <c r="O796" t="str">
        <f>feed!O485</f>
        <v>Untapped</v>
      </c>
      <c r="P796" t="str">
        <f>feed!P485</f>
        <v>None</v>
      </c>
      <c r="Q796" s="4">
        <f>IFERROR(LEFT(SUMPRODUCT(MID(0&amp;feed!R485,LARGE(INDEX(ISNUMBER(--MID(feed!R485,ROW($1:$6),1))*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ROW($1:$6),0),ROW($1:$6))+1,1)*10^ROW($1:$6)/10))-1)*1,TRIM(LEFT(SUMPRODUCT(MID(0&amp;feed!R485,LARGE(INDEX(ISNUMBER(--MID(feed!R485,ROW($1:$6),1))*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ROW($1:$6),0),ROW($1:$6))+1,1)*10^ROW($1:$6)/10))-1)))</f>
        <v>1633</v>
      </c>
      <c r="R796" s="5">
        <f>feed!V485</f>
        <v>0</v>
      </c>
      <c r="S796" t="str">
        <f>feed!S485</f>
        <v>http://blocgame.com/stats.php?id=58832</v>
      </c>
      <c r="T796" s="5" t="str">
        <f>feed!W485</f>
        <v>Nice</v>
      </c>
      <c r="U796" s="5" t="str">
        <f>feed!X485</f>
        <v>2 Hundred Tons per month</v>
      </c>
      <c r="V796" s="5">
        <f>feed!Y485</f>
        <v>0</v>
      </c>
    </row>
    <row r="797" spans="1:22" hidden="1" x14ac:dyDescent="0.25">
      <c r="A797" t="str">
        <f>feed!A1600</f>
        <v>Bixnoodia</v>
      </c>
      <c r="B797" t="str">
        <f>feed!B1600</f>
        <v>King Abdi</v>
      </c>
      <c r="C797">
        <f>feed!K1600</f>
        <v>0</v>
      </c>
      <c r="D797">
        <f>SUMPRODUCT(MID(0&amp;feed!D1600,LARGE(INDEX(ISNUMBER(--MID(feed!D1600,ROW($1:$6),1))*
ROW($1:$6),0),ROW($1:$6))+1,1)*10^ROW($1:$6)/10)</f>
        <v>20</v>
      </c>
      <c r="E797">
        <f>SUMPRODUCT(MID(0&amp;feed!E1600,LARGE(INDEX(ISNUMBER(--MID(feed!E1600,ROW($1:$6),1))*
ROW($1:$6),0),ROW($1:$6))+1,1)*10^ROW($1:$6)/10)</f>
        <v>0</v>
      </c>
      <c r="F797" t="str">
        <f>feed!F1600</f>
        <v>Finest of the 19th century</v>
      </c>
      <c r="G797">
        <f>SUMPRODUCT(MID(0&amp;feed!G1600,LARGE(INDEX(ISNUMBER(--MID(feed!G1600,ROW($1:$6),1))*
ROW($1:$6),0),ROW($1:$6))+1,1)*10^ROW($1:$6)/10)</f>
        <v>0</v>
      </c>
      <c r="H797">
        <f>ROUNDDOWN(G797/4, 0)</f>
        <v>0</v>
      </c>
      <c r="I797" t="str">
        <f>feed!H1600</f>
        <v>Standard</v>
      </c>
      <c r="J797">
        <f>SUMPRODUCT(MID(0&amp;feed!I1600,LARGE(INDEX(ISNUMBER(--MID(feed!I1600,ROW($1:$20),1))*
ROW($1:$20),0),ROW($1:$20))+1,1)*10^ROW($1:$20)/10)</f>
        <v>12</v>
      </c>
      <c r="K797">
        <f>SUMPRODUCT(MID(0&amp;feed!L1600,LARGE(INDEX(ISNUMBER(--MID(feed!L1600,ROW($1:$6),1))*
ROW($1:$6),0),ROW($1:$6))+1,1)*10^ROW($1:$6)/10)</f>
        <v>310</v>
      </c>
      <c r="L797">
        <f>SUMPRODUCT(MID(0&amp;feed!T1600,LARGE(INDEX(ISNUMBER(--MID(feed!T1600,ROW($1:$6),1))*
ROW($1:$6),0),ROW($1:$6))+1,1)*10^ROW($1:$6)/10)</f>
        <v>0</v>
      </c>
      <c r="M797" t="str">
        <f>feed!N1600</f>
        <v>Congo</v>
      </c>
      <c r="N797">
        <f>SUMPRODUCT(MID(0&amp;feed!U1600,LARGE(INDEX(ISNUMBER(--MID(feed!U1600,ROW($1:$6),1))*
ROW($1:$6),0),ROW($1:$6))+1,1)*10^ROW($1:$6)/10)</f>
        <v>0</v>
      </c>
      <c r="O797" t="str">
        <f>feed!O1600</f>
        <v>Untapped</v>
      </c>
      <c r="P797" t="str">
        <f>feed!P1600</f>
        <v>None</v>
      </c>
      <c r="Q797" s="4">
        <f>IFERROR(LEFT(SUMPRODUCT(MID(0&amp;feed!R1600,LARGE(INDEX(ISNUMBER(--MID(feed!R1600,ROW($1:$6),1))*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ROW($1:$6),0),ROW($1:$6))+1,1)*10^ROW($1:$6)/10))-1)*1,TRIM(LEFT(SUMPRODUCT(MID(0&amp;feed!R1600,LARGE(INDEX(ISNUMBER(--MID(feed!R1600,ROW($1:$6),1))*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ROW($1:$6),0),ROW($1:$6))+1,1)*10^ROW($1:$6)/10))-1)))</f>
        <v>2000</v>
      </c>
      <c r="R797" s="5">
        <f>feed!V1600</f>
        <v>0</v>
      </c>
      <c r="S797" t="str">
        <f>feed!S1600</f>
        <v>http://blocgame.com/stats.php?id=63793</v>
      </c>
      <c r="T797" s="5" t="str">
        <f>feed!W1600</f>
        <v>Normal</v>
      </c>
      <c r="U797" s="5" t="str">
        <f>feed!X1600</f>
        <v>2 Hundred Tons per month</v>
      </c>
      <c r="V797" s="5">
        <f>feed!Y1600</f>
        <v>0</v>
      </c>
    </row>
    <row r="798" spans="1:22" hidden="1" x14ac:dyDescent="0.25">
      <c r="A798" t="str">
        <f>feed!A1914</f>
        <v>Great Poverty</v>
      </c>
      <c r="B798" t="str">
        <f>feed!B1914</f>
        <v>SamoGrrr</v>
      </c>
      <c r="C798">
        <f>feed!K1914</f>
        <v>0</v>
      </c>
      <c r="D798">
        <f>SUMPRODUCT(MID(0&amp;feed!D1914,LARGE(INDEX(ISNUMBER(--MID(feed!D1914,ROW($1:$6),1))*
ROW($1:$6),0),ROW($1:$6))+1,1)*10^ROW($1:$6)/10)</f>
        <v>6</v>
      </c>
      <c r="E798">
        <f>SUMPRODUCT(MID(0&amp;feed!E1914,LARGE(INDEX(ISNUMBER(--MID(feed!E1914,ROW($1:$6),1))*
ROW($1:$6),0),ROW($1:$6))+1,1)*10^ROW($1:$6)/10)</f>
        <v>0</v>
      </c>
      <c r="F798" t="str">
        <f>feed!F1914</f>
        <v>Finest of the 19th century</v>
      </c>
      <c r="G798">
        <f>SUMPRODUCT(MID(0&amp;feed!G1914,LARGE(INDEX(ISNUMBER(--MID(feed!G1914,ROW($1:$6),1))*
ROW($1:$6),0),ROW($1:$6))+1,1)*10^ROW($1:$6)/10)</f>
        <v>0</v>
      </c>
      <c r="H798">
        <f>ROUNDDOWN(G798/4, 0)</f>
        <v>0</v>
      </c>
      <c r="I798" t="str">
        <f>feed!H1914</f>
        <v>Standard</v>
      </c>
      <c r="J798">
        <f>SUMPRODUCT(MID(0&amp;feed!I1914,LARGE(INDEX(ISNUMBER(--MID(feed!I1914,ROW($1:$20),1))*
ROW($1:$20),0),ROW($1:$20))+1,1)*10^ROW($1:$20)/10)</f>
        <v>12</v>
      </c>
      <c r="K798">
        <f>SUMPRODUCT(MID(0&amp;feed!L1914,LARGE(INDEX(ISNUMBER(--MID(feed!L1914,ROW($1:$6),1))*
ROW($1:$6),0),ROW($1:$6))+1,1)*10^ROW($1:$6)/10)</f>
        <v>274</v>
      </c>
      <c r="L798">
        <f>SUMPRODUCT(MID(0&amp;feed!T1914,LARGE(INDEX(ISNUMBER(--MID(feed!T1914,ROW($1:$6),1))*
ROW($1:$6),0),ROW($1:$6))+1,1)*10^ROW($1:$6)/10)</f>
        <v>0</v>
      </c>
      <c r="M798" t="str">
        <f>feed!N1914</f>
        <v>Congo</v>
      </c>
      <c r="N798">
        <f>SUMPRODUCT(MID(0&amp;feed!U1914,LARGE(INDEX(ISNUMBER(--MID(feed!U1914,ROW($1:$6),1))*
ROW($1:$6),0),ROW($1:$6))+1,1)*10^ROW($1:$6)/10)</f>
        <v>0</v>
      </c>
      <c r="O798" t="str">
        <f>feed!O1914</f>
        <v>Untapped</v>
      </c>
      <c r="P798" t="str">
        <f>feed!P1914</f>
        <v>None</v>
      </c>
      <c r="Q798" s="4">
        <f>IFERROR(LEFT(SUMPRODUCT(MID(0&amp;feed!R1914,LARGE(INDEX(ISNUMBER(--MID(feed!R1914,ROW($1:$6),1))*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ROW($1:$6),0),ROW($1:$6))+1,1)*10^ROW($1:$6)/10))-1)*1,TRIM(LEFT(SUMPRODUCT(MID(0&amp;feed!R1914,LARGE(INDEX(ISNUMBER(--MID(feed!R1914,ROW($1:$6),1))*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ROW($1:$6),0),ROW($1:$6))+1,1)*10^ROW($1:$6)/10))-1)))</f>
        <v>1617</v>
      </c>
      <c r="R798" s="5">
        <f>feed!V1914</f>
        <v>0</v>
      </c>
      <c r="S798" t="str">
        <f>feed!S1914</f>
        <v>http://blocgame.com/stats.php?id=52440</v>
      </c>
      <c r="T798" s="5" t="str">
        <f>feed!W1914</f>
        <v>Nice</v>
      </c>
      <c r="U798" s="5" t="str">
        <f>feed!X1914</f>
        <v>2 Hundred Tons per month</v>
      </c>
      <c r="V798" s="5">
        <f>feed!Y1914</f>
        <v>0</v>
      </c>
    </row>
    <row r="799" spans="1:22" hidden="1" x14ac:dyDescent="0.25">
      <c r="A799" t="str">
        <f>feed!A1597</f>
        <v>PEWDIEPIE</v>
      </c>
      <c r="B799" t="str">
        <f>feed!B1597</f>
        <v>HANFAN1</v>
      </c>
      <c r="C799" t="str">
        <f>feed!K1597</f>
        <v>THE GREAT ALLIANCE</v>
      </c>
      <c r="D799">
        <f>SUMPRODUCT(MID(0&amp;feed!D1597,LARGE(INDEX(ISNUMBER(--MID(feed!D1597,ROW($1:$6),1))*
ROW($1:$6),0),ROW($1:$6))+1,1)*10^ROW($1:$6)/10)</f>
        <v>25</v>
      </c>
      <c r="E799">
        <f>SUMPRODUCT(MID(0&amp;feed!E1597,LARGE(INDEX(ISNUMBER(--MID(feed!E1597,ROW($1:$6),1))*
ROW($1:$6),0),ROW($1:$6))+1,1)*10^ROW($1:$6)/10)</f>
        <v>0</v>
      </c>
      <c r="F799" t="str">
        <f>feed!F1597</f>
        <v>First World War surplus</v>
      </c>
      <c r="G799">
        <f>SUMPRODUCT(MID(0&amp;feed!G1597,LARGE(INDEX(ISNUMBER(--MID(feed!G1597,ROW($1:$6),1))*
ROW($1:$6),0),ROW($1:$6))+1,1)*10^ROW($1:$6)/10)</f>
        <v>0</v>
      </c>
      <c r="H799">
        <f>ROUNDDOWN(G799/4, 0)</f>
        <v>0</v>
      </c>
      <c r="I799" t="str">
        <f>feed!H1597</f>
        <v>Elite</v>
      </c>
      <c r="J799">
        <f>SUMPRODUCT(MID(0&amp;feed!I1597,LARGE(INDEX(ISNUMBER(--MID(feed!I1597,ROW($1:$20),1))*
ROW($1:$20),0),ROW($1:$20))+1,1)*10^ROW($1:$20)/10)</f>
        <v>11</v>
      </c>
      <c r="K799">
        <f>SUMPRODUCT(MID(0&amp;feed!L1597,LARGE(INDEX(ISNUMBER(--MID(feed!L1597,ROW($1:$6),1))*
ROW($1:$6),0),ROW($1:$6))+1,1)*10^ROW($1:$6)/10)</f>
        <v>310</v>
      </c>
      <c r="L799">
        <f>SUMPRODUCT(MID(0&amp;feed!T1597,LARGE(INDEX(ISNUMBER(--MID(feed!T1597,ROW($1:$6),1))*
ROW($1:$6),0),ROW($1:$6))+1,1)*10^ROW($1:$6)/10)</f>
        <v>0</v>
      </c>
      <c r="M799" t="str">
        <f>feed!N1597</f>
        <v>East Africa</v>
      </c>
      <c r="N799">
        <f>SUMPRODUCT(MID(0&amp;feed!U1597,LARGE(INDEX(ISNUMBER(--MID(feed!U1597,ROW($1:$6),1))*
ROW($1:$6),0),ROW($1:$6))+1,1)*10^ROW($1:$6)/10)</f>
        <v>0</v>
      </c>
      <c r="O799" t="str">
        <f>feed!O1597</f>
        <v>Untapped</v>
      </c>
      <c r="P799" t="str">
        <f>feed!P1597</f>
        <v>None</v>
      </c>
      <c r="Q799" s="4">
        <f>IFERROR(LEFT(SUMPRODUCT(MID(0&amp;feed!R1597,LARGE(INDEX(ISNUMBER(--MID(feed!R1597,ROW($1:$6),1))*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ROW($1:$6),0),ROW($1:$6))+1,1)*10^ROW($1:$6)/10))-1)*1,TRIM(LEFT(SUMPRODUCT(MID(0&amp;feed!R1597,LARGE(INDEX(ISNUMBER(--MID(feed!R1597,ROW($1:$6),1))*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ROW($1:$6),0),ROW($1:$6))+1,1)*10^ROW($1:$6)/10))-1)))</f>
        <v>2000</v>
      </c>
      <c r="R799" s="5">
        <f>feed!V1597</f>
        <v>0</v>
      </c>
      <c r="S799" t="str">
        <f>feed!S1597</f>
        <v>http://blocgame.com/stats.php?id=63789</v>
      </c>
      <c r="T799" s="5" t="str">
        <f>feed!W1597</f>
        <v>Normal</v>
      </c>
      <c r="U799" s="5" t="str">
        <f>feed!X1597</f>
        <v>2 Hundred Tons per month</v>
      </c>
      <c r="V799" s="5">
        <f>feed!Y1597</f>
        <v>0</v>
      </c>
    </row>
    <row r="800" spans="1:22" hidden="1" x14ac:dyDescent="0.25">
      <c r="A800" t="str">
        <f>feed!A1156</f>
        <v>Karat</v>
      </c>
      <c r="B800" t="str">
        <f>feed!B1156</f>
        <v>TankGun</v>
      </c>
      <c r="C800" t="str">
        <f>feed!K1156</f>
        <v>The Federal Colonies</v>
      </c>
      <c r="D800">
        <f>SUMPRODUCT(MID(0&amp;feed!D1156,LARGE(INDEX(ISNUMBER(--MID(feed!D1156,ROW($1:$6),1))*
ROW($1:$6),0),ROW($1:$6))+1,1)*10^ROW($1:$6)/10)</f>
        <v>37</v>
      </c>
      <c r="E800">
        <f>SUMPRODUCT(MID(0&amp;feed!E1156,LARGE(INDEX(ISNUMBER(--MID(feed!E1156,ROW($1:$6),1))*
ROW($1:$6),0),ROW($1:$6))+1,1)*10^ROW($1:$6)/10)</f>
        <v>0</v>
      </c>
      <c r="F800" t="str">
        <f>feed!F1156</f>
        <v>First World War surplus</v>
      </c>
      <c r="G800">
        <f>SUMPRODUCT(MID(0&amp;feed!G1156,LARGE(INDEX(ISNUMBER(--MID(feed!G1156,ROW($1:$6),1))*
ROW($1:$6),0),ROW($1:$6))+1,1)*10^ROW($1:$6)/10)</f>
        <v>1</v>
      </c>
      <c r="H800">
        <f>ROUNDDOWN(G800/4, 0)</f>
        <v>0</v>
      </c>
      <c r="I800" t="str">
        <f>feed!H1156</f>
        <v>Standard</v>
      </c>
      <c r="J800">
        <f>SUMPRODUCT(MID(0&amp;feed!I1156,LARGE(INDEX(ISNUMBER(--MID(feed!I1156,ROW($1:$20),1))*
ROW($1:$20),0),ROW($1:$20))+1,1)*10^ROW($1:$20)/10)</f>
        <v>11</v>
      </c>
      <c r="K800">
        <f>SUMPRODUCT(MID(0&amp;feed!L1156,LARGE(INDEX(ISNUMBER(--MID(feed!L1156,ROW($1:$6),1))*
ROW($1:$6),0),ROW($1:$6))+1,1)*10^ROW($1:$6)/10)</f>
        <v>311</v>
      </c>
      <c r="L800">
        <f>SUMPRODUCT(MID(0&amp;feed!T1156,LARGE(INDEX(ISNUMBER(--MID(feed!T1156,ROW($1:$6),1))*
ROW($1:$6),0),ROW($1:$6))+1,1)*10^ROW($1:$6)/10)</f>
        <v>0</v>
      </c>
      <c r="M800" t="str">
        <f>feed!N1156</f>
        <v>Caribbean</v>
      </c>
      <c r="N800">
        <f>SUMPRODUCT(MID(0&amp;feed!U1156,LARGE(INDEX(ISNUMBER(--MID(feed!U1156,ROW($1:$6),1))*
ROW($1:$6),0),ROW($1:$6))+1,1)*10^ROW($1:$6)/10)</f>
        <v>0</v>
      </c>
      <c r="O800" t="str">
        <f>feed!O1156</f>
        <v>Untapped</v>
      </c>
      <c r="P800" t="str">
        <f>feed!P1156</f>
        <v>None</v>
      </c>
      <c r="Q800" s="4">
        <f>IFERROR(LEFT(SUMPRODUCT(MID(0&amp;feed!R1156,LARGE(INDEX(ISNUMBER(--MID(feed!R1156,ROW($1:$6),1))*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ROW($1:$6),0),ROW($1:$6))+1,1)*10^ROW($1:$6)/10))-1)*1,TRIM(LEFT(SUMPRODUCT(MID(0&amp;feed!R1156,LARGE(INDEX(ISNUMBER(--MID(feed!R1156,ROW($1:$6),1))*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ROW($1:$6),0),ROW($1:$6))+1,1)*10^ROW($1:$6)/10))-1)))</f>
        <v>2000</v>
      </c>
      <c r="R800" s="5">
        <f>feed!V1156</f>
        <v>0</v>
      </c>
      <c r="S800" t="str">
        <f>feed!S1156</f>
        <v>http://blocgame.com/stats.php?id=45853</v>
      </c>
      <c r="T800" s="5" t="str">
        <f>feed!W1156</f>
        <v>Angelic</v>
      </c>
      <c r="U800" s="5" t="str">
        <f>feed!X1156</f>
        <v>2 Hundred Tons per month</v>
      </c>
      <c r="V800" s="5">
        <f>feed!Y1156</f>
        <v>0</v>
      </c>
    </row>
    <row r="801" spans="1:22" hidden="1" x14ac:dyDescent="0.25">
      <c r="A801" t="str">
        <f>feed!A1601</f>
        <v>Ptoria</v>
      </c>
      <c r="B801" t="str">
        <f>feed!B1601</f>
        <v>tswea31</v>
      </c>
      <c r="C801">
        <f>feed!K1601</f>
        <v>0</v>
      </c>
      <c r="D801">
        <f>SUMPRODUCT(MID(0&amp;feed!D1601,LARGE(INDEX(ISNUMBER(--MID(feed!D1601,ROW($1:$6),1))*
ROW($1:$6),0),ROW($1:$6))+1,1)*10^ROW($1:$6)/10)</f>
        <v>27</v>
      </c>
      <c r="E801">
        <f>SUMPRODUCT(MID(0&amp;feed!E1601,LARGE(INDEX(ISNUMBER(--MID(feed!E1601,ROW($1:$6),1))*
ROW($1:$6),0),ROW($1:$6))+1,1)*10^ROW($1:$6)/10)</f>
        <v>0</v>
      </c>
      <c r="F801" t="str">
        <f>feed!F1601</f>
        <v>First World War surplus</v>
      </c>
      <c r="G801">
        <f>SUMPRODUCT(MID(0&amp;feed!G1601,LARGE(INDEX(ISNUMBER(--MID(feed!G1601,ROW($1:$6),1))*
ROW($1:$6),0),ROW($1:$6))+1,1)*10^ROW($1:$6)/10)</f>
        <v>0</v>
      </c>
      <c r="H801">
        <f>ROUNDDOWN(G801/4, 0)</f>
        <v>0</v>
      </c>
      <c r="I801" t="str">
        <f>feed!H1601</f>
        <v>Elite</v>
      </c>
      <c r="J801">
        <f>SUMPRODUCT(MID(0&amp;feed!I1601,LARGE(INDEX(ISNUMBER(--MID(feed!I1601,ROW($1:$20),1))*
ROW($1:$20),0),ROW($1:$20))+1,1)*10^ROW($1:$20)/10)</f>
        <v>11</v>
      </c>
      <c r="K801">
        <f>SUMPRODUCT(MID(0&amp;feed!L1601,LARGE(INDEX(ISNUMBER(--MID(feed!L1601,ROW($1:$6),1))*
ROW($1:$6),0),ROW($1:$6))+1,1)*10^ROW($1:$6)/10)</f>
        <v>310</v>
      </c>
      <c r="L801">
        <f>SUMPRODUCT(MID(0&amp;feed!T1601,LARGE(INDEX(ISNUMBER(--MID(feed!T1601,ROW($1:$6),1))*
ROW($1:$6),0),ROW($1:$6))+1,1)*10^ROW($1:$6)/10)</f>
        <v>0</v>
      </c>
      <c r="M801" t="str">
        <f>feed!N1601</f>
        <v>Persia</v>
      </c>
      <c r="N801">
        <f>SUMPRODUCT(MID(0&amp;feed!U1601,LARGE(INDEX(ISNUMBER(--MID(feed!U1601,ROW($1:$6),1))*
ROW($1:$6),0),ROW($1:$6))+1,1)*10^ROW($1:$6)/10)</f>
        <v>0</v>
      </c>
      <c r="O801" t="str">
        <f>feed!O1601</f>
        <v>Untapped</v>
      </c>
      <c r="P801" t="str">
        <f>feed!P1601</f>
        <v>None</v>
      </c>
      <c r="Q801" s="4">
        <f>IFERROR(LEFT(SUMPRODUCT(MID(0&amp;feed!R1601,LARGE(INDEX(ISNUMBER(--MID(feed!R1601,ROW($1:$6),1))*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ROW($1:$6),0),ROW($1:$6))+1,1)*10^ROW($1:$6)/10))-1)*1,TRIM(LEFT(SUMPRODUCT(MID(0&amp;feed!R1601,LARGE(INDEX(ISNUMBER(--MID(feed!R1601,ROW($1:$6),1))*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ROW($1:$6),0),ROW($1:$6))+1,1)*10^ROW($1:$6)/10))-1)))</f>
        <v>2020</v>
      </c>
      <c r="R801" s="5">
        <f>feed!V1601</f>
        <v>0</v>
      </c>
      <c r="S801" t="str">
        <f>feed!S1601</f>
        <v>http://blocgame.com/stats.php?id=63795</v>
      </c>
      <c r="T801" s="5" t="str">
        <f>feed!W1601</f>
        <v>Isolated</v>
      </c>
      <c r="U801" s="5" t="str">
        <f>feed!X1601</f>
        <v>2 Hundred Tons per month</v>
      </c>
      <c r="V801" s="5">
        <f>feed!Y1601</f>
        <v>0</v>
      </c>
    </row>
    <row r="802" spans="1:22" hidden="1" x14ac:dyDescent="0.25">
      <c r="A802" t="str">
        <f>feed!A1548</f>
        <v>DabOn\\\'Em</v>
      </c>
      <c r="B802" t="str">
        <f>feed!B1548</f>
        <v>ryanishappy</v>
      </c>
      <c r="C802">
        <f>feed!K1548</f>
        <v>0</v>
      </c>
      <c r="D802">
        <f>SUMPRODUCT(MID(0&amp;feed!D1548,LARGE(INDEX(ISNUMBER(--MID(feed!D1548,ROW($1:$6),1))*
ROW($1:$6),0),ROW($1:$6))+1,1)*10^ROW($1:$6)/10)</f>
        <v>23</v>
      </c>
      <c r="E802">
        <f>SUMPRODUCT(MID(0&amp;feed!E1548,LARGE(INDEX(ISNUMBER(--MID(feed!E1548,ROW($1:$6),1))*
ROW($1:$6),0),ROW($1:$6))+1,1)*10^ROW($1:$6)/10)</f>
        <v>0</v>
      </c>
      <c r="F802" t="str">
        <f>feed!F1548</f>
        <v>Finest of the 19th century</v>
      </c>
      <c r="G802">
        <f>SUMPRODUCT(MID(0&amp;feed!G1548,LARGE(INDEX(ISNUMBER(--MID(feed!G1548,ROW($1:$6),1))*
ROW($1:$6),0),ROW($1:$6))+1,1)*10^ROW($1:$6)/10)</f>
        <v>0</v>
      </c>
      <c r="H802">
        <f>ROUNDDOWN(G802/4, 0)</f>
        <v>0</v>
      </c>
      <c r="I802" t="str">
        <f>feed!H1548</f>
        <v>Standard</v>
      </c>
      <c r="J802">
        <f>SUMPRODUCT(MID(0&amp;feed!I1548,LARGE(INDEX(ISNUMBER(--MID(feed!I1548,ROW($1:$20),1))*
ROW($1:$20),0),ROW($1:$20))+1,1)*10^ROW($1:$20)/10)</f>
        <v>11</v>
      </c>
      <c r="K802">
        <f>SUMPRODUCT(MID(0&amp;feed!L1548,LARGE(INDEX(ISNUMBER(--MID(feed!L1548,ROW($1:$6),1))*
ROW($1:$6),0),ROW($1:$6))+1,1)*10^ROW($1:$6)/10)</f>
        <v>310</v>
      </c>
      <c r="L802">
        <f>SUMPRODUCT(MID(0&amp;feed!T1548,LARGE(INDEX(ISNUMBER(--MID(feed!T1548,ROW($1:$6),1))*
ROW($1:$6),0),ROW($1:$6))+1,1)*10^ROW($1:$6)/10)</f>
        <v>0</v>
      </c>
      <c r="M802" t="str">
        <f>feed!N1548</f>
        <v>Caribbean</v>
      </c>
      <c r="N802">
        <f>SUMPRODUCT(MID(0&amp;feed!U1548,LARGE(INDEX(ISNUMBER(--MID(feed!U1548,ROW($1:$6),1))*
ROW($1:$6),0),ROW($1:$6))+1,1)*10^ROW($1:$6)/10)</f>
        <v>0</v>
      </c>
      <c r="O802" t="str">
        <f>feed!O1548</f>
        <v>Untapped</v>
      </c>
      <c r="P802" t="str">
        <f>feed!P1548</f>
        <v>None</v>
      </c>
      <c r="Q802" s="4">
        <f>IFERROR(LEFT(SUMPRODUCT(MID(0&amp;feed!R1548,LARGE(INDEX(ISNUMBER(--MID(feed!R1548,ROW($1:$6),1))*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ROW($1:$6),0),ROW($1:$6))+1,1)*10^ROW($1:$6)/10))-1)*1,TRIM(LEFT(SUMPRODUCT(MID(0&amp;feed!R1548,LARGE(INDEX(ISNUMBER(--MID(feed!R1548,ROW($1:$6),1))*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ROW($1:$6),0),ROW($1:$6))+1,1)*10^ROW($1:$6)/10))-1)))</f>
        <v>2000</v>
      </c>
      <c r="R802" s="5">
        <f>feed!V1548</f>
        <v>0</v>
      </c>
      <c r="S802" t="str">
        <f>feed!S1548</f>
        <v>http://blocgame.com/stats.php?id=63787</v>
      </c>
      <c r="T802" s="5" t="str">
        <f>feed!W1548</f>
        <v>Pariah</v>
      </c>
      <c r="U802" s="5" t="str">
        <f>feed!X1548</f>
        <v>2 Hundred Tons per month</v>
      </c>
      <c r="V802" s="5">
        <f>feed!Y1548</f>
        <v>0</v>
      </c>
    </row>
    <row r="803" spans="1:22" hidden="1" x14ac:dyDescent="0.25">
      <c r="A803" t="str">
        <f>feed!A1563</f>
        <v>Felineistan</v>
      </c>
      <c r="B803" t="str">
        <f>feed!B1563</f>
        <v>Catassium</v>
      </c>
      <c r="C803">
        <f>feed!K1563</f>
        <v>0</v>
      </c>
      <c r="D803">
        <f>SUMPRODUCT(MID(0&amp;feed!D1563,LARGE(INDEX(ISNUMBER(--MID(feed!D1563,ROW($1:$6),1))*
ROW($1:$6),0),ROW($1:$6))+1,1)*10^ROW($1:$6)/10)</f>
        <v>25</v>
      </c>
      <c r="E803">
        <f>SUMPRODUCT(MID(0&amp;feed!E1563,LARGE(INDEX(ISNUMBER(--MID(feed!E1563,ROW($1:$6),1))*
ROW($1:$6),0),ROW($1:$6))+1,1)*10^ROW($1:$6)/10)</f>
        <v>0</v>
      </c>
      <c r="F803" t="str">
        <f>feed!F1563</f>
        <v>First World War surplus</v>
      </c>
      <c r="G803">
        <f>SUMPRODUCT(MID(0&amp;feed!G1563,LARGE(INDEX(ISNUMBER(--MID(feed!G1563,ROW($1:$6),1))*
ROW($1:$6),0),ROW($1:$6))+1,1)*10^ROW($1:$6)/10)</f>
        <v>0</v>
      </c>
      <c r="H803">
        <f>ROUNDDOWN(G803/4, 0)</f>
        <v>0</v>
      </c>
      <c r="I803" t="str">
        <f>feed!H1563</f>
        <v>Elite</v>
      </c>
      <c r="J803">
        <f>SUMPRODUCT(MID(0&amp;feed!I1563,LARGE(INDEX(ISNUMBER(--MID(feed!I1563,ROW($1:$20),1))*
ROW($1:$20),0),ROW($1:$20))+1,1)*10^ROW($1:$20)/10)</f>
        <v>11</v>
      </c>
      <c r="K803">
        <f>SUMPRODUCT(MID(0&amp;feed!L1563,LARGE(INDEX(ISNUMBER(--MID(feed!L1563,ROW($1:$6),1))*
ROW($1:$6),0),ROW($1:$6))+1,1)*10^ROW($1:$6)/10)</f>
        <v>310</v>
      </c>
      <c r="L803">
        <f>SUMPRODUCT(MID(0&amp;feed!T1563,LARGE(INDEX(ISNUMBER(--MID(feed!T1563,ROW($1:$6),1))*
ROW($1:$6),0),ROW($1:$6))+1,1)*10^ROW($1:$6)/10)</f>
        <v>0</v>
      </c>
      <c r="M803" t="str">
        <f>feed!N1563</f>
        <v>The Subcontinent</v>
      </c>
      <c r="N803">
        <f>SUMPRODUCT(MID(0&amp;feed!U1563,LARGE(INDEX(ISNUMBER(--MID(feed!U1563,ROW($1:$6),1))*
ROW($1:$6),0),ROW($1:$6))+1,1)*10^ROW($1:$6)/10)</f>
        <v>0</v>
      </c>
      <c r="O803" t="str">
        <f>feed!O1563</f>
        <v>Untapped</v>
      </c>
      <c r="P803" t="str">
        <f>feed!P1563</f>
        <v>None</v>
      </c>
      <c r="Q803" s="4">
        <f>IFERROR(LEFT(SUMPRODUCT(MID(0&amp;feed!R1563,LARGE(INDEX(ISNUMBER(--MID(feed!R1563,ROW($1:$6),1))*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ROW($1:$6),0),ROW($1:$6))+1,1)*10^ROW($1:$6)/10))-1)*1,TRIM(LEFT(SUMPRODUCT(MID(0&amp;feed!R1563,LARGE(INDEX(ISNUMBER(--MID(feed!R1563,ROW($1:$6),1))*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ROW($1:$6),0),ROW($1:$6))+1,1)*10^ROW($1:$6)/10))-1)))</f>
        <v>2000</v>
      </c>
      <c r="R803" s="5">
        <f>feed!V1563</f>
        <v>0</v>
      </c>
      <c r="S803" t="str">
        <f>feed!S1563</f>
        <v>http://blocgame.com/stats.php?id=53970</v>
      </c>
      <c r="T803" s="5" t="str">
        <f>feed!W1563</f>
        <v>Normal</v>
      </c>
      <c r="U803" s="5" t="str">
        <f>feed!X1563</f>
        <v>2 Hundred Tons per month</v>
      </c>
      <c r="V803" s="5">
        <f>feed!Y1563</f>
        <v>0</v>
      </c>
    </row>
    <row r="804" spans="1:22" hidden="1" x14ac:dyDescent="0.25">
      <c r="A804" t="str">
        <f>feed!A1598</f>
        <v>Chris Cooper</v>
      </c>
      <c r="B804" t="str">
        <f>feed!B1598</f>
        <v>Tyrant Myrrr</v>
      </c>
      <c r="C804">
        <f>feed!K1598</f>
        <v>0</v>
      </c>
      <c r="D804">
        <f>SUMPRODUCT(MID(0&amp;feed!D1598,LARGE(INDEX(ISNUMBER(--MID(feed!D1598,ROW($1:$6),1))*
ROW($1:$6),0),ROW($1:$6))+1,1)*10^ROW($1:$6)/10)</f>
        <v>20</v>
      </c>
      <c r="E804">
        <f>SUMPRODUCT(MID(0&amp;feed!E1598,LARGE(INDEX(ISNUMBER(--MID(feed!E1598,ROW($1:$6),1))*
ROW($1:$6),0),ROW($1:$6))+1,1)*10^ROW($1:$6)/10)</f>
        <v>0</v>
      </c>
      <c r="F804" t="str">
        <f>feed!F1598</f>
        <v>Finest of the 19th century</v>
      </c>
      <c r="G804">
        <f>SUMPRODUCT(MID(0&amp;feed!G1598,LARGE(INDEX(ISNUMBER(--MID(feed!G1598,ROW($1:$6),1))*
ROW($1:$6),0),ROW($1:$6))+1,1)*10^ROW($1:$6)/10)</f>
        <v>0</v>
      </c>
      <c r="H804">
        <f>ROUNDDOWN(G804/4, 0)</f>
        <v>0</v>
      </c>
      <c r="I804" t="str">
        <f>feed!H1598</f>
        <v>Standard</v>
      </c>
      <c r="J804">
        <f>SUMPRODUCT(MID(0&amp;feed!I1598,LARGE(INDEX(ISNUMBER(--MID(feed!I1598,ROW($1:$20),1))*
ROW($1:$20),0),ROW($1:$20))+1,1)*10^ROW($1:$20)/10)</f>
        <v>11</v>
      </c>
      <c r="K804">
        <f>SUMPRODUCT(MID(0&amp;feed!L1598,LARGE(INDEX(ISNUMBER(--MID(feed!L1598,ROW($1:$6),1))*
ROW($1:$6),0),ROW($1:$6))+1,1)*10^ROW($1:$6)/10)</f>
        <v>310</v>
      </c>
      <c r="L804">
        <f>SUMPRODUCT(MID(0&amp;feed!T1598,LARGE(INDEX(ISNUMBER(--MID(feed!T1598,ROW($1:$6),1))*
ROW($1:$6),0),ROW($1:$6))+1,1)*10^ROW($1:$6)/10)</f>
        <v>0</v>
      </c>
      <c r="M804" t="str">
        <f>feed!N1598</f>
        <v>Pacific Rim</v>
      </c>
      <c r="N804">
        <f>SUMPRODUCT(MID(0&amp;feed!U1598,LARGE(INDEX(ISNUMBER(--MID(feed!U1598,ROW($1:$6),1))*
ROW($1:$6),0),ROW($1:$6))+1,1)*10^ROW($1:$6)/10)</f>
        <v>0</v>
      </c>
      <c r="O804" t="str">
        <f>feed!O1598</f>
        <v>Untapped</v>
      </c>
      <c r="P804" t="str">
        <f>feed!P1598</f>
        <v>None</v>
      </c>
      <c r="Q804" s="4">
        <f>IFERROR(LEFT(SUMPRODUCT(MID(0&amp;feed!R1598,LARGE(INDEX(ISNUMBER(--MID(feed!R1598,ROW($1:$6),1))*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ROW($1:$6),0),ROW($1:$6))+1,1)*10^ROW($1:$6)/10))-1)*1,TRIM(LEFT(SUMPRODUCT(MID(0&amp;feed!R1598,LARGE(INDEX(ISNUMBER(--MID(feed!R1598,ROW($1:$6),1))*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ROW($1:$6),0),ROW($1:$6))+1,1)*10^ROW($1:$6)/10))-1)))</f>
        <v>2000</v>
      </c>
      <c r="R804" s="5">
        <f>feed!V1598</f>
        <v>0</v>
      </c>
      <c r="S804" t="str">
        <f>feed!S1598</f>
        <v>http://blocgame.com/stats.php?id=63790</v>
      </c>
      <c r="T804" s="5" t="str">
        <f>feed!W1598</f>
        <v>Normal</v>
      </c>
      <c r="U804" s="5" t="str">
        <f>feed!X1598</f>
        <v>2 Hundred Tons per month</v>
      </c>
      <c r="V804" s="5">
        <f>feed!Y1598</f>
        <v>0</v>
      </c>
    </row>
    <row r="805" spans="1:22" hidden="1" x14ac:dyDescent="0.25">
      <c r="A805" t="str">
        <f>feed!A1674</f>
        <v>Hasting</v>
      </c>
      <c r="B805" t="str">
        <f>feed!B1674</f>
        <v>President Austin</v>
      </c>
      <c r="C805">
        <f>feed!K1674</f>
        <v>0</v>
      </c>
      <c r="D805">
        <f>SUMPRODUCT(MID(0&amp;feed!D1674,LARGE(INDEX(ISNUMBER(--MID(feed!D1674,ROW($1:$6),1))*
ROW($1:$6),0),ROW($1:$6))+1,1)*10^ROW($1:$6)/10)</f>
        <v>25</v>
      </c>
      <c r="E805">
        <f>SUMPRODUCT(MID(0&amp;feed!E1674,LARGE(INDEX(ISNUMBER(--MID(feed!E1674,ROW($1:$6),1))*
ROW($1:$6),0),ROW($1:$6))+1,1)*10^ROW($1:$6)/10)</f>
        <v>0</v>
      </c>
      <c r="F805" t="str">
        <f>feed!F1674</f>
        <v>First World War surplus</v>
      </c>
      <c r="G805">
        <f>SUMPRODUCT(MID(0&amp;feed!G1674,LARGE(INDEX(ISNUMBER(--MID(feed!G1674,ROW($1:$6),1))*
ROW($1:$6),0),ROW($1:$6))+1,1)*10^ROW($1:$6)/10)</f>
        <v>0</v>
      </c>
      <c r="H805">
        <f>ROUNDDOWN(G805/4, 0)</f>
        <v>0</v>
      </c>
      <c r="I805" t="str">
        <f>feed!H1674</f>
        <v>Elite</v>
      </c>
      <c r="J805">
        <f>SUMPRODUCT(MID(0&amp;feed!I1674,LARGE(INDEX(ISNUMBER(--MID(feed!I1674,ROW($1:$20),1))*
ROW($1:$20),0),ROW($1:$20))+1,1)*10^ROW($1:$20)/10)</f>
        <v>11</v>
      </c>
      <c r="K805">
        <f>SUMPRODUCT(MID(0&amp;feed!L1674,LARGE(INDEX(ISNUMBER(--MID(feed!L1674,ROW($1:$6),1))*
ROW($1:$6),0),ROW($1:$6))+1,1)*10^ROW($1:$6)/10)</f>
        <v>300</v>
      </c>
      <c r="L805">
        <f>SUMPRODUCT(MID(0&amp;feed!T1674,LARGE(INDEX(ISNUMBER(--MID(feed!T1674,ROW($1:$6),1))*
ROW($1:$6),0),ROW($1:$6))+1,1)*10^ROW($1:$6)/10)</f>
        <v>0</v>
      </c>
      <c r="M805" t="str">
        <f>feed!N1674</f>
        <v>Arabia</v>
      </c>
      <c r="N805">
        <f>SUMPRODUCT(MID(0&amp;feed!U1674,LARGE(INDEX(ISNUMBER(--MID(feed!U1674,ROW($1:$6),1))*
ROW($1:$6),0),ROW($1:$6))+1,1)*10^ROW($1:$6)/10)</f>
        <v>0</v>
      </c>
      <c r="O805" t="str">
        <f>feed!O1674</f>
        <v>Untapped</v>
      </c>
      <c r="P805" t="str">
        <f>feed!P1674</f>
        <v>None</v>
      </c>
      <c r="Q805" s="4">
        <f>IFERROR(LEFT(SUMPRODUCT(MID(0&amp;feed!R1674,LARGE(INDEX(ISNUMBER(--MID(feed!R1674,ROW($1:$6),1))*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ROW($1:$6),0),ROW($1:$6))+1,1)*10^ROW($1:$6)/10))-1)*1,TRIM(LEFT(SUMPRODUCT(MID(0&amp;feed!R1674,LARGE(INDEX(ISNUMBER(--MID(feed!R1674,ROW($1:$6),1))*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ROW($1:$6),0),ROW($1:$6))+1,1)*10^ROW($1:$6)/10))-1)))</f>
        <v>2000</v>
      </c>
      <c r="R805" s="5">
        <f>feed!V1674</f>
        <v>0</v>
      </c>
      <c r="S805" t="str">
        <f>feed!S1674</f>
        <v>http://blocgame.com/stats.php?id=53965</v>
      </c>
      <c r="T805" s="5" t="str">
        <f>feed!W1674</f>
        <v>Normal</v>
      </c>
      <c r="U805" s="5" t="str">
        <f>feed!X1674</f>
        <v>2 Hundred Tons per month</v>
      </c>
      <c r="V805" s="5">
        <f>feed!Y1674</f>
        <v>0</v>
      </c>
    </row>
    <row r="806" spans="1:22" hidden="1" x14ac:dyDescent="0.25">
      <c r="A806" t="str">
        <f>feed!A1303</f>
        <v>iiq37615</v>
      </c>
      <c r="B806" t="str">
        <f>feed!B1303</f>
        <v>iiq37615</v>
      </c>
      <c r="C806">
        <f>feed!K1303</f>
        <v>0</v>
      </c>
      <c r="D806">
        <f>SUMPRODUCT(MID(0&amp;feed!D1303,LARGE(INDEX(ISNUMBER(--MID(feed!D1303,ROW($1:$6),1))*
ROW($1:$6),0),ROW($1:$6))+1,1)*10^ROW($1:$6)/10)</f>
        <v>2</v>
      </c>
      <c r="E806">
        <f>SUMPRODUCT(MID(0&amp;feed!E1303,LARGE(INDEX(ISNUMBER(--MID(feed!E1303,ROW($1:$6),1))*
ROW($1:$6),0),ROW($1:$6))+1,1)*10^ROW($1:$6)/10)</f>
        <v>0</v>
      </c>
      <c r="F806" t="str">
        <f>feed!F1303</f>
        <v>Finest of the 19th century</v>
      </c>
      <c r="G806">
        <f>SUMPRODUCT(MID(0&amp;feed!G1303,LARGE(INDEX(ISNUMBER(--MID(feed!G1303,ROW($1:$6),1))*
ROW($1:$6),0),ROW($1:$6))+1,1)*10^ROW($1:$6)/10)</f>
        <v>0</v>
      </c>
      <c r="H806">
        <f>ROUNDDOWN(G806/4, 0)</f>
        <v>0</v>
      </c>
      <c r="I806" t="str">
        <f>feed!H1303</f>
        <v>Standard</v>
      </c>
      <c r="J806">
        <f>SUMPRODUCT(MID(0&amp;feed!I1303,LARGE(INDEX(ISNUMBER(--MID(feed!I1303,ROW($1:$20),1))*
ROW($1:$20),0),ROW($1:$20))+1,1)*10^ROW($1:$20)/10)</f>
        <v>11</v>
      </c>
      <c r="K806">
        <f>SUMPRODUCT(MID(0&amp;feed!L1303,LARGE(INDEX(ISNUMBER(--MID(feed!L1303,ROW($1:$6),1))*
ROW($1:$6),0),ROW($1:$6))+1,1)*10^ROW($1:$6)/10)</f>
        <v>314</v>
      </c>
      <c r="L806">
        <f>SUMPRODUCT(MID(0&amp;feed!T1303,LARGE(INDEX(ISNUMBER(--MID(feed!T1303,ROW($1:$6),1))*
ROW($1:$6),0),ROW($1:$6))+1,1)*10^ROW($1:$6)/10)</f>
        <v>0</v>
      </c>
      <c r="M806" t="str">
        <f>feed!N1303</f>
        <v>Arabia</v>
      </c>
      <c r="N806">
        <f>SUMPRODUCT(MID(0&amp;feed!U1303,LARGE(INDEX(ISNUMBER(--MID(feed!U1303,ROW($1:$6),1))*
ROW($1:$6),0),ROW($1:$6))+1,1)*10^ROW($1:$6)/10)</f>
        <v>0</v>
      </c>
      <c r="O806" t="str">
        <f>feed!O1303</f>
        <v>Untapped</v>
      </c>
      <c r="P806" t="str">
        <f>feed!P1303</f>
        <v>None</v>
      </c>
      <c r="Q806" s="4">
        <f>IFERROR(LEFT(SUMPRODUCT(MID(0&amp;feed!R1303,LARGE(INDEX(ISNUMBER(--MID(feed!R1303,ROW($1:$6),1))*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ROW($1:$6),0),ROW($1:$6))+1,1)*10^ROW($1:$6)/10))-1)*1,TRIM(LEFT(SUMPRODUCT(MID(0&amp;feed!R1303,LARGE(INDEX(ISNUMBER(--MID(feed!R1303,ROW($1:$6),1))*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ROW($1:$6),0),ROW($1:$6))+1,1)*10^ROW($1:$6)/10))-1)))</f>
        <v>1636</v>
      </c>
      <c r="R806" s="5">
        <f>feed!V1303</f>
        <v>0</v>
      </c>
      <c r="S806" t="str">
        <f>feed!S1303</f>
        <v>http://blocgame.com/stats.php?id=63718</v>
      </c>
      <c r="T806" s="5" t="str">
        <f>feed!W1303</f>
        <v>Questionable</v>
      </c>
      <c r="U806" s="5" t="str">
        <f>feed!X1303</f>
        <v>2 Hundred Tons per month</v>
      </c>
      <c r="V806" s="5">
        <f>feed!Y1303</f>
        <v>0</v>
      </c>
    </row>
    <row r="807" spans="1:22" hidden="1" x14ac:dyDescent="0.25">
      <c r="A807" t="str">
        <f>feed!A1682</f>
        <v>Pura Cendana</v>
      </c>
      <c r="B807" t="str">
        <f>feed!B1682</f>
        <v>Tun Nila Utama</v>
      </c>
      <c r="C807">
        <f>feed!K1682</f>
        <v>0</v>
      </c>
      <c r="D807">
        <f>SUMPRODUCT(MID(0&amp;feed!D1682,LARGE(INDEX(ISNUMBER(--MID(feed!D1682,ROW($1:$6),1))*
ROW($1:$6),0),ROW($1:$6))+1,1)*10^ROW($1:$6)/10)</f>
        <v>30</v>
      </c>
      <c r="E807">
        <f>SUMPRODUCT(MID(0&amp;feed!E1682,LARGE(INDEX(ISNUMBER(--MID(feed!E1682,ROW($1:$6),1))*
ROW($1:$6),0),ROW($1:$6))+1,1)*10^ROW($1:$6)/10)</f>
        <v>0</v>
      </c>
      <c r="F807" t="str">
        <f>feed!F1682</f>
        <v>First World War surplus</v>
      </c>
      <c r="G807">
        <f>SUMPRODUCT(MID(0&amp;feed!G1682,LARGE(INDEX(ISNUMBER(--MID(feed!G1682,ROW($1:$6),1))*
ROW($1:$6),0),ROW($1:$6))+1,1)*10^ROW($1:$6)/10)</f>
        <v>0</v>
      </c>
      <c r="H807">
        <f>ROUNDDOWN(G807/4, 0)</f>
        <v>0</v>
      </c>
      <c r="I807" t="str">
        <f>feed!H1682</f>
        <v>Standard</v>
      </c>
      <c r="J807">
        <f>SUMPRODUCT(MID(0&amp;feed!I1682,LARGE(INDEX(ISNUMBER(--MID(feed!I1682,ROW($1:$20),1))*
ROW($1:$20),0),ROW($1:$20))+1,1)*10^ROW($1:$20)/10)</f>
        <v>11</v>
      </c>
      <c r="K807">
        <f>SUMPRODUCT(MID(0&amp;feed!L1682,LARGE(INDEX(ISNUMBER(--MID(feed!L1682,ROW($1:$6),1))*
ROW($1:$6),0),ROW($1:$6))+1,1)*10^ROW($1:$6)/10)</f>
        <v>300</v>
      </c>
      <c r="L807">
        <f>SUMPRODUCT(MID(0&amp;feed!T1682,LARGE(INDEX(ISNUMBER(--MID(feed!T1682,ROW($1:$6),1))*
ROW($1:$6),0),ROW($1:$6))+1,1)*10^ROW($1:$6)/10)</f>
        <v>0</v>
      </c>
      <c r="M807" t="str">
        <f>feed!N1682</f>
        <v>Arabia</v>
      </c>
      <c r="N807">
        <f>SUMPRODUCT(MID(0&amp;feed!U1682,LARGE(INDEX(ISNUMBER(--MID(feed!U1682,ROW($1:$6),1))*
ROW($1:$6),0),ROW($1:$6))+1,1)*10^ROW($1:$6)/10)</f>
        <v>0</v>
      </c>
      <c r="O807" t="str">
        <f>feed!O1682</f>
        <v>Untapped</v>
      </c>
      <c r="P807" t="str">
        <f>feed!P1682</f>
        <v>Meagre</v>
      </c>
      <c r="Q807" s="4">
        <f>IFERROR(LEFT(SUMPRODUCT(MID(0&amp;feed!R1682,LARGE(INDEX(ISNUMBER(--MID(feed!R1682,ROW($1:$6),1))*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ROW($1:$6),0),ROW($1:$6))+1,1)*10^ROW($1:$6)/10))-1)*1,TRIM(LEFT(SUMPRODUCT(MID(0&amp;feed!R1682,LARGE(INDEX(ISNUMBER(--MID(feed!R1682,ROW($1:$6),1))*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ROW($1:$6),0),ROW($1:$6))+1,1)*10^ROW($1:$6)/10))-1)))</f>
        <v>1633</v>
      </c>
      <c r="R807" s="5">
        <f>feed!V1682</f>
        <v>0</v>
      </c>
      <c r="S807" t="str">
        <f>feed!S1682</f>
        <v>http://blocgame.com/stats.php?id=61462</v>
      </c>
      <c r="T807" s="5" t="str">
        <f>feed!W1682</f>
        <v>Good</v>
      </c>
      <c r="U807" s="5" t="str">
        <f>feed!X1682</f>
        <v>2 Hundred Tons per month</v>
      </c>
      <c r="V807" s="5">
        <f>feed!Y1682</f>
        <v>0</v>
      </c>
    </row>
    <row r="808" spans="1:22" hidden="1" x14ac:dyDescent="0.25">
      <c r="A808" t="str">
        <f>feed!A1943</f>
        <v>Cenation</v>
      </c>
      <c r="B808" t="str">
        <f>feed!B1943</f>
        <v>Sir Camelot</v>
      </c>
      <c r="C808">
        <f>feed!K1943</f>
        <v>0</v>
      </c>
      <c r="D808">
        <f>SUMPRODUCT(MID(0&amp;feed!D1943,LARGE(INDEX(ISNUMBER(--MID(feed!D1943,ROW($1:$6),1))*
ROW($1:$6),0),ROW($1:$6))+1,1)*10^ROW($1:$6)/10)</f>
        <v>10</v>
      </c>
      <c r="E808">
        <f>SUMPRODUCT(MID(0&amp;feed!E1943,LARGE(INDEX(ISNUMBER(--MID(feed!E1943,ROW($1:$6),1))*
ROW($1:$6),0),ROW($1:$6))+1,1)*10^ROW($1:$6)/10)</f>
        <v>0</v>
      </c>
      <c r="F808" t="str">
        <f>feed!F1943</f>
        <v>First World War surplus</v>
      </c>
      <c r="G808">
        <f>SUMPRODUCT(MID(0&amp;feed!G1943,LARGE(INDEX(ISNUMBER(--MID(feed!G1943,ROW($1:$6),1))*
ROW($1:$6),0),ROW($1:$6))+1,1)*10^ROW($1:$6)/10)</f>
        <v>0</v>
      </c>
      <c r="H808">
        <f>ROUNDDOWN(G808/4, 0)</f>
        <v>0</v>
      </c>
      <c r="I808" t="str">
        <f>feed!H1943</f>
        <v>Elite</v>
      </c>
      <c r="J808">
        <f>SUMPRODUCT(MID(0&amp;feed!I1943,LARGE(INDEX(ISNUMBER(--MID(feed!I1943,ROW($1:$20),1))*
ROW($1:$20),0),ROW($1:$20))+1,1)*10^ROW($1:$20)/10)</f>
        <v>11</v>
      </c>
      <c r="K808">
        <f>SUMPRODUCT(MID(0&amp;feed!L1943,LARGE(INDEX(ISNUMBER(--MID(feed!L1943,ROW($1:$6),1))*
ROW($1:$6),0),ROW($1:$6))+1,1)*10^ROW($1:$6)/10)</f>
        <v>269</v>
      </c>
      <c r="L808">
        <f>SUMPRODUCT(MID(0&amp;feed!T1943,LARGE(INDEX(ISNUMBER(--MID(feed!T1943,ROW($1:$6),1))*
ROW($1:$6),0),ROW($1:$6))+1,1)*10^ROW($1:$6)/10)</f>
        <v>0</v>
      </c>
      <c r="M808" t="str">
        <f>feed!N1943</f>
        <v>Egypt</v>
      </c>
      <c r="N808">
        <f>SUMPRODUCT(MID(0&amp;feed!U1943,LARGE(INDEX(ISNUMBER(--MID(feed!U1943,ROW($1:$6),1))*
ROW($1:$6),0),ROW($1:$6))+1,1)*10^ROW($1:$6)/10)</f>
        <v>0</v>
      </c>
      <c r="O808" t="str">
        <f>feed!O1943</f>
        <v>Untapped</v>
      </c>
      <c r="P808" t="str">
        <f>feed!P1943</f>
        <v>None</v>
      </c>
      <c r="Q808" s="4">
        <f>IFERROR(LEFT(SUMPRODUCT(MID(0&amp;feed!R1943,LARGE(INDEX(ISNUMBER(--MID(feed!R1943,ROW($1:$6),1))*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ROW($1:$6),0),ROW($1:$6))+1,1)*10^ROW($1:$6)/10))-1)*1,TRIM(LEFT(SUMPRODUCT(MID(0&amp;feed!R1943,LARGE(INDEX(ISNUMBER(--MID(feed!R1943,ROW($1:$6),1))*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ROW($1:$6),0),ROW($1:$6))+1,1)*10^ROW($1:$6)/10))-1)))</f>
        <v>1633</v>
      </c>
      <c r="R808" s="5">
        <f>feed!V1943</f>
        <v>0</v>
      </c>
      <c r="S808" t="str">
        <f>feed!S1943</f>
        <v>http://blocgame.com/stats.php?id=59789</v>
      </c>
      <c r="T808" s="5" t="str">
        <f>feed!W1943</f>
        <v>Nice</v>
      </c>
      <c r="U808" s="5" t="str">
        <f>feed!X1943</f>
        <v>2 Hundred Tons per month</v>
      </c>
      <c r="V808" s="5">
        <f>feed!Y1943</f>
        <v>0</v>
      </c>
    </row>
    <row r="809" spans="1:22" hidden="1" x14ac:dyDescent="0.25">
      <c r="A809" t="str">
        <f>feed!A1992</f>
        <v>gqz12109</v>
      </c>
      <c r="B809" t="str">
        <f>feed!B1992</f>
        <v>gqz12109</v>
      </c>
      <c r="C809">
        <f>feed!K1992</f>
        <v>0</v>
      </c>
      <c r="D809">
        <f>SUMPRODUCT(MID(0&amp;feed!D1992,LARGE(INDEX(ISNUMBER(--MID(feed!D1992,ROW($1:$6),1))*
ROW($1:$6),0),ROW($1:$6))+1,1)*10^ROW($1:$6)/10)</f>
        <v>30</v>
      </c>
      <c r="E809">
        <f>SUMPRODUCT(MID(0&amp;feed!E1992,LARGE(INDEX(ISNUMBER(--MID(feed!E1992,ROW($1:$6),1))*
ROW($1:$6),0),ROW($1:$6))+1,1)*10^ROW($1:$6)/10)</f>
        <v>0</v>
      </c>
      <c r="F809" t="str">
        <f>feed!F1992</f>
        <v>Finest of the 19th century</v>
      </c>
      <c r="G809">
        <f>SUMPRODUCT(MID(0&amp;feed!G1992,LARGE(INDEX(ISNUMBER(--MID(feed!G1992,ROW($1:$6),1))*
ROW($1:$6),0),ROW($1:$6))+1,1)*10^ROW($1:$6)/10)</f>
        <v>0</v>
      </c>
      <c r="H809">
        <f>ROUNDDOWN(G809/4, 0)</f>
        <v>0</v>
      </c>
      <c r="I809" t="str">
        <f>feed!H1992</f>
        <v>Standard</v>
      </c>
      <c r="J809">
        <f>SUMPRODUCT(MID(0&amp;feed!I1992,LARGE(INDEX(ISNUMBER(--MID(feed!I1992,ROW($1:$20),1))*
ROW($1:$20),0),ROW($1:$20))+1,1)*10^ROW($1:$20)/10)</f>
        <v>11</v>
      </c>
      <c r="K809">
        <f>SUMPRODUCT(MID(0&amp;feed!L1992,LARGE(INDEX(ISNUMBER(--MID(feed!L1992,ROW($1:$6),1))*
ROW($1:$6),0),ROW($1:$6))+1,1)*10^ROW($1:$6)/10)</f>
        <v>260</v>
      </c>
      <c r="L809">
        <f>SUMPRODUCT(MID(0&amp;feed!T1992,LARGE(INDEX(ISNUMBER(--MID(feed!T1992,ROW($1:$6),1))*
ROW($1:$6),0),ROW($1:$6))+1,1)*10^ROW($1:$6)/10)</f>
        <v>0</v>
      </c>
      <c r="M809" t="str">
        <f>feed!N1992</f>
        <v>Arabia</v>
      </c>
      <c r="N809">
        <f>SUMPRODUCT(MID(0&amp;feed!U1992,LARGE(INDEX(ISNUMBER(--MID(feed!U1992,ROW($1:$6),1))*
ROW($1:$6),0),ROW($1:$6))+1,1)*10^ROW($1:$6)/10)</f>
        <v>0</v>
      </c>
      <c r="O809">
        <f>feed!O1992</f>
        <v>0</v>
      </c>
      <c r="P809" t="str">
        <f>feed!P1992</f>
        <v>None</v>
      </c>
      <c r="Q809" s="4">
        <f>IFERROR(LEFT(SUMPRODUCT(MID(0&amp;feed!R1992,LARGE(INDEX(ISNUMBER(--MID(feed!R1992,ROW($1:$6),1))*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ROW($1:$6),0),ROW($1:$6))+1,1)*10^ROW($1:$6)/10))-1)*1,TRIM(LEFT(SUMPRODUCT(MID(0&amp;feed!R1992,LARGE(INDEX(ISNUMBER(--MID(feed!R1992,ROW($1:$6),1))*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ROW($1:$6),0),ROW($1:$6))+1,1)*10^ROW($1:$6)/10))-1)))</f>
        <v>1606</v>
      </c>
      <c r="R809" s="5">
        <f>feed!V1992</f>
        <v>0</v>
      </c>
      <c r="S809" t="str">
        <f>feed!S1992</f>
        <v>http://blocgame.com/stats.php?id=63721</v>
      </c>
      <c r="T809" s="5" t="str">
        <f>feed!W1992</f>
        <v>Questionable</v>
      </c>
      <c r="U809" s="5" t="str">
        <f>feed!X1992</f>
        <v>2 Hundred Tons per month</v>
      </c>
      <c r="V809" s="5">
        <f>feed!Y1992</f>
        <v>0</v>
      </c>
    </row>
    <row r="810" spans="1:22" hidden="1" x14ac:dyDescent="0.25">
      <c r="A810" t="str">
        <f>feed!A1883</f>
        <v>Apokalyptom</v>
      </c>
      <c r="B810" t="str">
        <f>feed!B1883</f>
        <v>Luakoo</v>
      </c>
      <c r="C810">
        <f>feed!K1883</f>
        <v>0</v>
      </c>
      <c r="D810">
        <f>SUMPRODUCT(MID(0&amp;feed!D1883,LARGE(INDEX(ISNUMBER(--MID(feed!D1883,ROW($1:$6),1))*
ROW($1:$6),0),ROW($1:$6))+1,1)*10^ROW($1:$6)/10)</f>
        <v>9</v>
      </c>
      <c r="E810">
        <f>SUMPRODUCT(MID(0&amp;feed!E1883,LARGE(INDEX(ISNUMBER(--MID(feed!E1883,ROW($1:$6),1))*
ROW($1:$6),0),ROW($1:$6))+1,1)*10^ROW($1:$6)/10)</f>
        <v>0</v>
      </c>
      <c r="F810" t="str">
        <f>feed!F1883</f>
        <v>Finest of the 19th century</v>
      </c>
      <c r="G810">
        <f>SUMPRODUCT(MID(0&amp;feed!G1883,LARGE(INDEX(ISNUMBER(--MID(feed!G1883,ROW($1:$6),1))*
ROW($1:$6),0),ROW($1:$6))+1,1)*10^ROW($1:$6)/10)</f>
        <v>0</v>
      </c>
      <c r="H810">
        <f>ROUNDDOWN(G810/4, 0)</f>
        <v>0</v>
      </c>
      <c r="I810" t="str">
        <f>feed!H1883</f>
        <v>Standard</v>
      </c>
      <c r="J810">
        <f>SUMPRODUCT(MID(0&amp;feed!I1883,LARGE(INDEX(ISNUMBER(--MID(feed!I1883,ROW($1:$20),1))*
ROW($1:$20),0),ROW($1:$20))+1,1)*10^ROW($1:$20)/10)</f>
        <v>11</v>
      </c>
      <c r="K810">
        <f>SUMPRODUCT(MID(0&amp;feed!L1883,LARGE(INDEX(ISNUMBER(--MID(feed!L1883,ROW($1:$6),1))*
ROW($1:$6),0),ROW($1:$6))+1,1)*10^ROW($1:$6)/10)</f>
        <v>276</v>
      </c>
      <c r="L810">
        <f>SUMPRODUCT(MID(0&amp;feed!T1883,LARGE(INDEX(ISNUMBER(--MID(feed!T1883,ROW($1:$6),1))*
ROW($1:$6),0),ROW($1:$6))+1,1)*10^ROW($1:$6)/10)</f>
        <v>0</v>
      </c>
      <c r="M810" t="str">
        <f>feed!N1883</f>
        <v>Pacific Rim</v>
      </c>
      <c r="N810">
        <f>SUMPRODUCT(MID(0&amp;feed!U1883,LARGE(INDEX(ISNUMBER(--MID(feed!U1883,ROW($1:$6),1))*
ROW($1:$6),0),ROW($1:$6))+1,1)*10^ROW($1:$6)/10)</f>
        <v>0</v>
      </c>
      <c r="O810" t="str">
        <f>feed!O1883</f>
        <v>Untapped</v>
      </c>
      <c r="P810" t="str">
        <f>feed!P1883</f>
        <v>None</v>
      </c>
      <c r="Q810" s="4">
        <f>IFERROR(LEFT(SUMPRODUCT(MID(0&amp;feed!R1883,LARGE(INDEX(ISNUMBER(--MID(feed!R1883,ROW($1:$6),1))*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ROW($1:$6),0),ROW($1:$6))+1,1)*10^ROW($1:$6)/10))-1)*1,TRIM(LEFT(SUMPRODUCT(MID(0&amp;feed!R1883,LARGE(INDEX(ISNUMBER(--MID(feed!R1883,ROW($1:$6),1))*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ROW($1:$6),0),ROW($1:$6))+1,1)*10^ROW($1:$6)/10))-1)))</f>
        <v>1601</v>
      </c>
      <c r="R810" s="5">
        <f>feed!V1883</f>
        <v>0</v>
      </c>
      <c r="S810" t="str">
        <f>feed!S1883</f>
        <v>http://blocgame.com/stats.php?id=58585</v>
      </c>
      <c r="T810" s="5" t="str">
        <f>feed!W1883</f>
        <v>Nice</v>
      </c>
      <c r="U810" s="5" t="str">
        <f>feed!X1883</f>
        <v>2 Hundred Tons per month</v>
      </c>
      <c r="V810" s="5">
        <f>feed!Y1883</f>
        <v>0</v>
      </c>
    </row>
    <row r="811" spans="1:22" hidden="1" x14ac:dyDescent="0.25">
      <c r="A811" t="str">
        <f>feed!A471</f>
        <v>qwertyuiop</v>
      </c>
      <c r="B811" t="str">
        <f>feed!B471</f>
        <v>rumsods mom</v>
      </c>
      <c r="C811" t="str">
        <f>feed!K471</f>
        <v>The High Council</v>
      </c>
      <c r="D811">
        <f>SUMPRODUCT(MID(0&amp;feed!D471,LARGE(INDEX(ISNUMBER(--MID(feed!D471,ROW($1:$6),1))*
ROW($1:$6),0),ROW($1:$6))+1,1)*10^ROW($1:$6)/10)</f>
        <v>25</v>
      </c>
      <c r="E811">
        <f>SUMPRODUCT(MID(0&amp;feed!E471,LARGE(INDEX(ISNUMBER(--MID(feed!E471,ROW($1:$6),1))*
ROW($1:$6),0),ROW($1:$6))+1,1)*10^ROW($1:$6)/10)</f>
        <v>0</v>
      </c>
      <c r="F811" t="str">
        <f>feed!F471</f>
        <v>First World War surplus</v>
      </c>
      <c r="G811">
        <f>SUMPRODUCT(MID(0&amp;feed!G471,LARGE(INDEX(ISNUMBER(--MID(feed!G471,ROW($1:$6),1))*
ROW($1:$6),0),ROW($1:$6))+1,1)*10^ROW($1:$6)/10)</f>
        <v>1</v>
      </c>
      <c r="H811">
        <f>ROUNDDOWN(G811/4, 0)</f>
        <v>0</v>
      </c>
      <c r="I811" t="str">
        <f>feed!H471</f>
        <v>Elite</v>
      </c>
      <c r="J811">
        <f>SUMPRODUCT(MID(0&amp;feed!I471,LARGE(INDEX(ISNUMBER(--MID(feed!I471,ROW($1:$20),1))*
ROW($1:$20),0),ROW($1:$20))+1,1)*10^ROW($1:$20)/10)</f>
        <v>10</v>
      </c>
      <c r="K811">
        <f>SUMPRODUCT(MID(0&amp;feed!L471,LARGE(INDEX(ISNUMBER(--MID(feed!L471,ROW($1:$6),1))*
ROW($1:$6),0),ROW($1:$6))+1,1)*10^ROW($1:$6)/10)</f>
        <v>329</v>
      </c>
      <c r="L811">
        <f>SUMPRODUCT(MID(0&amp;feed!T471,LARGE(INDEX(ISNUMBER(--MID(feed!T471,ROW($1:$6),1))*
ROW($1:$6),0),ROW($1:$6))+1,1)*10^ROW($1:$6)/10)</f>
        <v>0</v>
      </c>
      <c r="M811" t="str">
        <f>feed!N471</f>
        <v>Arabia</v>
      </c>
      <c r="N811">
        <f>SUMPRODUCT(MID(0&amp;feed!U471,LARGE(INDEX(ISNUMBER(--MID(feed!U471,ROW($1:$6),1))*
ROW($1:$6),0),ROW($1:$6))+1,1)*10^ROW($1:$6)/10)</f>
        <v>0</v>
      </c>
      <c r="O811" t="str">
        <f>feed!O471</f>
        <v>Untapped</v>
      </c>
      <c r="P811" t="str">
        <f>feed!P471</f>
        <v>Meagre</v>
      </c>
      <c r="Q811" s="4">
        <f>IFERROR(LEFT(SUMPRODUCT(MID(0&amp;feed!R471,LARGE(INDEX(ISNUMBER(--MID(feed!R471,ROW($1:$6),1))*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ROW($1:$6),0),ROW($1:$6))+1,1)*10^ROW($1:$6)/10))-1)*1,TRIM(LEFT(SUMPRODUCT(MID(0&amp;feed!R471,LARGE(INDEX(ISNUMBER(--MID(feed!R471,ROW($1:$6),1))*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ROW($1:$6),0),ROW($1:$6))+1,1)*10^ROW($1:$6)/10))-1)))</f>
        <v>2039</v>
      </c>
      <c r="R811" s="5">
        <f>feed!V471</f>
        <v>0</v>
      </c>
      <c r="S811" t="str">
        <f>feed!S471</f>
        <v>http://blocgame.com/stats.php?id=59451</v>
      </c>
      <c r="T811" s="5" t="str">
        <f>feed!W471</f>
        <v>Nice</v>
      </c>
      <c r="U811" s="5" t="str">
        <f>feed!X471</f>
        <v>2 Hundred Tons per month</v>
      </c>
      <c r="V811" s="5">
        <f>feed!Y471</f>
        <v>0</v>
      </c>
    </row>
    <row r="812" spans="1:22" hidden="1" x14ac:dyDescent="0.25">
      <c r="A812" t="str">
        <f>feed!A1555</f>
        <v>FistPump</v>
      </c>
      <c r="B812" t="str">
        <f>feed!B1555</f>
        <v>MasterChef</v>
      </c>
      <c r="C812" t="str">
        <f>feed!K1555</f>
        <v>Brotherhood of Nod</v>
      </c>
      <c r="D812">
        <f>SUMPRODUCT(MID(0&amp;feed!D1555,LARGE(INDEX(ISNUMBER(--MID(feed!D1555,ROW($1:$6),1))*
ROW($1:$6),0),ROW($1:$6))+1,1)*10^ROW($1:$6)/10)</f>
        <v>45</v>
      </c>
      <c r="E812">
        <f>SUMPRODUCT(MID(0&amp;feed!E1555,LARGE(INDEX(ISNUMBER(--MID(feed!E1555,ROW($1:$6),1))*
ROW($1:$6),0),ROW($1:$6))+1,1)*10^ROW($1:$6)/10)</f>
        <v>0</v>
      </c>
      <c r="F812" t="str">
        <f>feed!F1555</f>
        <v>First World War surplus</v>
      </c>
      <c r="G812">
        <f>SUMPRODUCT(MID(0&amp;feed!G1555,LARGE(INDEX(ISNUMBER(--MID(feed!G1555,ROW($1:$6),1))*
ROW($1:$6),0),ROW($1:$6))+1,1)*10^ROW($1:$6)/10)</f>
        <v>0</v>
      </c>
      <c r="H812">
        <f>ROUNDDOWN(G812/4, 0)</f>
        <v>0</v>
      </c>
      <c r="I812" t="str">
        <f>feed!H1555</f>
        <v>Good</v>
      </c>
      <c r="J812">
        <f>SUMPRODUCT(MID(0&amp;feed!I1555,LARGE(INDEX(ISNUMBER(--MID(feed!I1555,ROW($1:$20),1))*
ROW($1:$20),0),ROW($1:$20))+1,1)*10^ROW($1:$20)/10)</f>
        <v>10</v>
      </c>
      <c r="K812">
        <f>SUMPRODUCT(MID(0&amp;feed!L1555,LARGE(INDEX(ISNUMBER(--MID(feed!L1555,ROW($1:$6),1))*
ROW($1:$6),0),ROW($1:$6))+1,1)*10^ROW($1:$6)/10)</f>
        <v>294</v>
      </c>
      <c r="L812">
        <f>SUMPRODUCT(MID(0&amp;feed!T1555,LARGE(INDEX(ISNUMBER(--MID(feed!T1555,ROW($1:$6),1))*
ROW($1:$6),0),ROW($1:$6))+1,1)*10^ROW($1:$6)/10)</f>
        <v>0</v>
      </c>
      <c r="M812" t="str">
        <f>feed!N1555</f>
        <v>Persia</v>
      </c>
      <c r="N812">
        <f>SUMPRODUCT(MID(0&amp;feed!U1555,LARGE(INDEX(ISNUMBER(--MID(feed!U1555,ROW($1:$6),1))*
ROW($1:$6),0),ROW($1:$6))+1,1)*10^ROW($1:$6)/10)</f>
        <v>0</v>
      </c>
      <c r="O812" t="str">
        <f>feed!O1555</f>
        <v>Untapped</v>
      </c>
      <c r="P812" t="str">
        <f>feed!P1555</f>
        <v>Small</v>
      </c>
      <c r="Q812" s="4">
        <f>IFERROR(LEFT(SUMPRODUCT(MID(0&amp;feed!R1555,LARGE(INDEX(ISNUMBER(--MID(feed!R1555,ROW($1:$6),1))*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ROW($1:$6),0),ROW($1:$6))+1,1)*10^ROW($1:$6)/10))-1)*1,TRIM(LEFT(SUMPRODUCT(MID(0&amp;feed!R1555,LARGE(INDEX(ISNUMBER(--MID(feed!R1555,ROW($1:$6),1))*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ROW($1:$6),0),ROW($1:$6))+1,1)*10^ROW($1:$6)/10))-1)))</f>
        <v>2040</v>
      </c>
      <c r="R812" s="5">
        <f>feed!V1555</f>
        <v>0</v>
      </c>
      <c r="S812" t="str">
        <f>feed!S1555</f>
        <v>http://blocgame.com/stats.php?id=43623</v>
      </c>
      <c r="T812" s="5" t="str">
        <f>feed!W1555</f>
        <v>Nice</v>
      </c>
      <c r="U812" s="5" t="str">
        <f>feed!X1555</f>
        <v>2 Hundred Tons per month</v>
      </c>
      <c r="V812" s="5">
        <f>feed!Y1555</f>
        <v>0</v>
      </c>
    </row>
    <row r="813" spans="1:22" hidden="1" x14ac:dyDescent="0.25">
      <c r="A813" t="str">
        <f>feed!A953</f>
        <v>swedenno</v>
      </c>
      <c r="B813" t="str">
        <f>feed!B953</f>
        <v>mroll</v>
      </c>
      <c r="C813">
        <f>feed!K953</f>
        <v>0</v>
      </c>
      <c r="D813">
        <f>SUMPRODUCT(MID(0&amp;feed!D953,LARGE(INDEX(ISNUMBER(--MID(feed!D953,ROW($1:$6),1))*
ROW($1:$6),0),ROW($1:$6))+1,1)*10^ROW($1:$6)/10)</f>
        <v>25</v>
      </c>
      <c r="E813">
        <f>SUMPRODUCT(MID(0&amp;feed!E953,LARGE(INDEX(ISNUMBER(--MID(feed!E953,ROW($1:$6),1))*
ROW($1:$6),0),ROW($1:$6))+1,1)*10^ROW($1:$6)/10)</f>
        <v>0</v>
      </c>
      <c r="F813" t="str">
        <f>feed!F953</f>
        <v>First World War surplus</v>
      </c>
      <c r="G813">
        <f>SUMPRODUCT(MID(0&amp;feed!G953,LARGE(INDEX(ISNUMBER(--MID(feed!G953,ROW($1:$6),1))*
ROW($1:$6),0),ROW($1:$6))+1,1)*10^ROW($1:$6)/10)</f>
        <v>0</v>
      </c>
      <c r="H813">
        <f>ROUNDDOWN(G813/4, 0)</f>
        <v>0</v>
      </c>
      <c r="I813" t="str">
        <f>feed!H953</f>
        <v>Elite</v>
      </c>
      <c r="J813">
        <f>SUMPRODUCT(MID(0&amp;feed!I953,LARGE(INDEX(ISNUMBER(--MID(feed!I953,ROW($1:$20),1))*
ROW($1:$20),0),ROW($1:$20))+1,1)*10^ROW($1:$20)/10)</f>
        <v>10</v>
      </c>
      <c r="K813">
        <f>SUMPRODUCT(MID(0&amp;feed!L953,LARGE(INDEX(ISNUMBER(--MID(feed!L953,ROW($1:$6),1))*
ROW($1:$6),0),ROW($1:$6))+1,1)*10^ROW($1:$6)/10)</f>
        <v>320</v>
      </c>
      <c r="L813">
        <f>SUMPRODUCT(MID(0&amp;feed!T953,LARGE(INDEX(ISNUMBER(--MID(feed!T953,ROW($1:$6),1))*
ROW($1:$6),0),ROW($1:$6))+1,1)*10^ROW($1:$6)/10)</f>
        <v>0</v>
      </c>
      <c r="M813" t="str">
        <f>feed!N953</f>
        <v>East Indies</v>
      </c>
      <c r="N813">
        <f>SUMPRODUCT(MID(0&amp;feed!U953,LARGE(INDEX(ISNUMBER(--MID(feed!U953,ROW($1:$6),1))*
ROW($1:$6),0),ROW($1:$6))+1,1)*10^ROW($1:$6)/10)</f>
        <v>0</v>
      </c>
      <c r="O813" t="str">
        <f>feed!O953</f>
        <v>Untapped</v>
      </c>
      <c r="P813" t="str">
        <f>feed!P953</f>
        <v>None</v>
      </c>
      <c r="Q813" s="4">
        <f>IFERROR(LEFT(SUMPRODUCT(MID(0&amp;feed!R953,LARGE(INDEX(ISNUMBER(--MID(feed!R953,ROW($1:$6),1))*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ROW($1:$6),0),ROW($1:$6))+1,1)*10^ROW($1:$6)/10))-1)*1,TRIM(LEFT(SUMPRODUCT(MID(0&amp;feed!R953,LARGE(INDEX(ISNUMBER(--MID(feed!R953,ROW($1:$6),1))*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ROW($1:$6),0),ROW($1:$6))+1,1)*10^ROW($1:$6)/10))-1)))</f>
        <v>2000</v>
      </c>
      <c r="R813" s="5">
        <f>feed!V953</f>
        <v>0</v>
      </c>
      <c r="S813" t="str">
        <f>feed!S953</f>
        <v>http://blocgame.com/stats.php?id=63450</v>
      </c>
      <c r="T813" s="5" t="str">
        <f>feed!W953</f>
        <v>Good</v>
      </c>
      <c r="U813" s="5" t="str">
        <f>feed!X953</f>
        <v>2 Hundred Tons per month</v>
      </c>
      <c r="V813" s="5">
        <f>feed!Y953</f>
        <v>0</v>
      </c>
    </row>
    <row r="814" spans="1:22" hidden="1" x14ac:dyDescent="0.25">
      <c r="A814" t="str">
        <f>feed!A1166</f>
        <v>Esnia</v>
      </c>
      <c r="B814" t="str">
        <f>feed!B1166</f>
        <v>Drake Slaughter</v>
      </c>
      <c r="C814">
        <f>feed!K1166</f>
        <v>0</v>
      </c>
      <c r="D814">
        <f>SUMPRODUCT(MID(0&amp;feed!D1166,LARGE(INDEX(ISNUMBER(--MID(feed!D1166,ROW($1:$6),1))*
ROW($1:$6),0),ROW($1:$6))+1,1)*10^ROW($1:$6)/10)</f>
        <v>25</v>
      </c>
      <c r="E814">
        <f>SUMPRODUCT(MID(0&amp;feed!E1166,LARGE(INDEX(ISNUMBER(--MID(feed!E1166,ROW($1:$6),1))*
ROW($1:$6),0),ROW($1:$6))+1,1)*10^ROW($1:$6)/10)</f>
        <v>0</v>
      </c>
      <c r="F814" t="str">
        <f>feed!F1166</f>
        <v>First World War surplus</v>
      </c>
      <c r="G814">
        <f>SUMPRODUCT(MID(0&amp;feed!G1166,LARGE(INDEX(ISNUMBER(--MID(feed!G1166,ROW($1:$6),1))*
ROW($1:$6),0),ROW($1:$6))+1,1)*10^ROW($1:$6)/10)</f>
        <v>0</v>
      </c>
      <c r="H814">
        <f>ROUNDDOWN(G814/4, 0)</f>
        <v>0</v>
      </c>
      <c r="I814" t="str">
        <f>feed!H1166</f>
        <v>Elite</v>
      </c>
      <c r="J814">
        <f>SUMPRODUCT(MID(0&amp;feed!I1166,LARGE(INDEX(ISNUMBER(--MID(feed!I1166,ROW($1:$20),1))*
ROW($1:$20),0),ROW($1:$20))+1,1)*10^ROW($1:$20)/10)</f>
        <v>10</v>
      </c>
      <c r="K814">
        <f>SUMPRODUCT(MID(0&amp;feed!L1166,LARGE(INDEX(ISNUMBER(--MID(feed!L1166,ROW($1:$6),1))*
ROW($1:$6),0),ROW($1:$6))+1,1)*10^ROW($1:$6)/10)</f>
        <v>320</v>
      </c>
      <c r="L814">
        <f>SUMPRODUCT(MID(0&amp;feed!T1166,LARGE(INDEX(ISNUMBER(--MID(feed!T1166,ROW($1:$6),1))*
ROW($1:$6),0),ROW($1:$6))+1,1)*10^ROW($1:$6)/10)</f>
        <v>0</v>
      </c>
      <c r="M814" t="str">
        <f>feed!N1166</f>
        <v>China</v>
      </c>
      <c r="N814">
        <f>SUMPRODUCT(MID(0&amp;feed!U1166,LARGE(INDEX(ISNUMBER(--MID(feed!U1166,ROW($1:$6),1))*
ROW($1:$6),0),ROW($1:$6))+1,1)*10^ROW($1:$6)/10)</f>
        <v>0</v>
      </c>
      <c r="O814" t="str">
        <f>feed!O1166</f>
        <v>Untapped</v>
      </c>
      <c r="P814" t="str">
        <f>feed!P1166</f>
        <v>None</v>
      </c>
      <c r="Q814" s="4">
        <f>IFERROR(LEFT(SUMPRODUCT(MID(0&amp;feed!R1166,LARGE(INDEX(ISNUMBER(--MID(feed!R1166,ROW($1:$6),1))*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ROW($1:$6),0),ROW($1:$6))+1,1)*10^ROW($1:$6)/10))-1)*1,TRIM(LEFT(SUMPRODUCT(MID(0&amp;feed!R1166,LARGE(INDEX(ISNUMBER(--MID(feed!R1166,ROW($1:$6),1))*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ROW($1:$6),0),ROW($1:$6))+1,1)*10^ROW($1:$6)/10))-1)))</f>
        <v>2000</v>
      </c>
      <c r="R814" s="5">
        <f>feed!V1166</f>
        <v>0</v>
      </c>
      <c r="S814" t="str">
        <f>feed!S1166</f>
        <v>http://blocgame.com/stats.php?id=55465</v>
      </c>
      <c r="T814" s="5" t="str">
        <f>feed!W1166</f>
        <v>Normal</v>
      </c>
      <c r="U814" s="5" t="str">
        <f>feed!X1166</f>
        <v>2 Hundred Tons per month</v>
      </c>
      <c r="V814" s="5">
        <f>feed!Y1166</f>
        <v>0</v>
      </c>
    </row>
    <row r="815" spans="1:22" hidden="1" x14ac:dyDescent="0.25">
      <c r="A815" t="str">
        <f>feed!A1668</f>
        <v>Rez</v>
      </c>
      <c r="B815" t="str">
        <f>feed!B1668</f>
        <v>Quasimodo</v>
      </c>
      <c r="C815">
        <f>feed!K1668</f>
        <v>0</v>
      </c>
      <c r="D815">
        <f>SUMPRODUCT(MID(0&amp;feed!D1668,LARGE(INDEX(ISNUMBER(--MID(feed!D1668,ROW($1:$6),1))*
ROW($1:$6),0),ROW($1:$6))+1,1)*10^ROW($1:$6)/10)</f>
        <v>20</v>
      </c>
      <c r="E815">
        <f>SUMPRODUCT(MID(0&amp;feed!E1668,LARGE(INDEX(ISNUMBER(--MID(feed!E1668,ROW($1:$6),1))*
ROW($1:$6),0),ROW($1:$6))+1,1)*10^ROW($1:$6)/10)</f>
        <v>0</v>
      </c>
      <c r="F815" t="str">
        <f>feed!F1668</f>
        <v>Finest of the 19th century</v>
      </c>
      <c r="G815">
        <f>SUMPRODUCT(MID(0&amp;feed!G1668,LARGE(INDEX(ISNUMBER(--MID(feed!G1668,ROW($1:$6),1))*
ROW($1:$6),0),ROW($1:$6))+1,1)*10^ROW($1:$6)/10)</f>
        <v>0</v>
      </c>
      <c r="H815">
        <f>ROUNDDOWN(G815/4, 0)</f>
        <v>0</v>
      </c>
      <c r="I815" t="str">
        <f>feed!H1668</f>
        <v>Standard</v>
      </c>
      <c r="J815">
        <f>SUMPRODUCT(MID(0&amp;feed!I1668,LARGE(INDEX(ISNUMBER(--MID(feed!I1668,ROW($1:$20),1))*
ROW($1:$20),0),ROW($1:$20))+1,1)*10^ROW($1:$20)/10)</f>
        <v>10</v>
      </c>
      <c r="K815">
        <f>SUMPRODUCT(MID(0&amp;feed!L1668,LARGE(INDEX(ISNUMBER(--MID(feed!L1668,ROW($1:$6),1))*
ROW($1:$6),0),ROW($1:$6))+1,1)*10^ROW($1:$6)/10)</f>
        <v>300</v>
      </c>
      <c r="L815">
        <f>SUMPRODUCT(MID(0&amp;feed!T1668,LARGE(INDEX(ISNUMBER(--MID(feed!T1668,ROW($1:$6),1))*
ROW($1:$6),0),ROW($1:$6))+1,1)*10^ROW($1:$6)/10)</f>
        <v>0</v>
      </c>
      <c r="M815" t="str">
        <f>feed!N1668</f>
        <v>East Indies</v>
      </c>
      <c r="N815">
        <f>SUMPRODUCT(MID(0&amp;feed!U1668,LARGE(INDEX(ISNUMBER(--MID(feed!U1668,ROW($1:$6),1))*
ROW($1:$6),0),ROW($1:$6))+1,1)*10^ROW($1:$6)/10)</f>
        <v>0</v>
      </c>
      <c r="O815" t="str">
        <f>feed!O1668</f>
        <v>Untapped</v>
      </c>
      <c r="P815" t="str">
        <f>feed!P1668</f>
        <v>None</v>
      </c>
      <c r="Q815" s="4">
        <f>IFERROR(LEFT(SUMPRODUCT(MID(0&amp;feed!R1668,LARGE(INDEX(ISNUMBER(--MID(feed!R1668,ROW($1:$6),1))*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ROW($1:$6),0),ROW($1:$6))+1,1)*10^ROW($1:$6)/10))-1)*1,TRIM(LEFT(SUMPRODUCT(MID(0&amp;feed!R1668,LARGE(INDEX(ISNUMBER(--MID(feed!R1668,ROW($1:$6),1))*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ROW($1:$6),0),ROW($1:$6))+1,1)*10^ROW($1:$6)/10))-1)))</f>
        <v>2000</v>
      </c>
      <c r="R815" s="5">
        <f>feed!V1668</f>
        <v>0</v>
      </c>
      <c r="S815" t="str">
        <f>feed!S1668</f>
        <v>http://blocgame.com/stats.php?id=41436</v>
      </c>
      <c r="T815" s="5" t="str">
        <f>feed!W1668</f>
        <v>Normal</v>
      </c>
      <c r="U815" s="5" t="str">
        <f>feed!X1668</f>
        <v>2 Hundred Tons per month</v>
      </c>
      <c r="V815" s="5">
        <f>feed!Y1668</f>
        <v>0</v>
      </c>
    </row>
    <row r="816" spans="1:22" hidden="1" x14ac:dyDescent="0.25">
      <c r="A816" t="str">
        <f>feed!A1690</f>
        <v>Nahua</v>
      </c>
      <c r="B816" t="str">
        <f>feed!B1690</f>
        <v>LukKhrueng</v>
      </c>
      <c r="C816">
        <f>feed!K1690</f>
        <v>0</v>
      </c>
      <c r="D816">
        <f>SUMPRODUCT(MID(0&amp;feed!D1690,LARGE(INDEX(ISNUMBER(--MID(feed!D1690,ROW($1:$6),1))*
ROW($1:$6),0),ROW($1:$6))+1,1)*10^ROW($1:$6)/10)</f>
        <v>25</v>
      </c>
      <c r="E816">
        <f>SUMPRODUCT(MID(0&amp;feed!E1690,LARGE(INDEX(ISNUMBER(--MID(feed!E1690,ROW($1:$6),1))*
ROW($1:$6),0),ROW($1:$6))+1,1)*10^ROW($1:$6)/10)</f>
        <v>0</v>
      </c>
      <c r="F816" t="str">
        <f>feed!F1690</f>
        <v>First World War surplus</v>
      </c>
      <c r="G816">
        <f>SUMPRODUCT(MID(0&amp;feed!G1690,LARGE(INDEX(ISNUMBER(--MID(feed!G1690,ROW($1:$6),1))*
ROW($1:$6),0),ROW($1:$6))+1,1)*10^ROW($1:$6)/10)</f>
        <v>0</v>
      </c>
      <c r="H816">
        <f>ROUNDDOWN(G816/4, 0)</f>
        <v>0</v>
      </c>
      <c r="I816" t="str">
        <f>feed!H1690</f>
        <v>Elite</v>
      </c>
      <c r="J816">
        <f>SUMPRODUCT(MID(0&amp;feed!I1690,LARGE(INDEX(ISNUMBER(--MID(feed!I1690,ROW($1:$20),1))*
ROW($1:$20),0),ROW($1:$20))+1,1)*10^ROW($1:$20)/10)</f>
        <v>10</v>
      </c>
      <c r="K816">
        <f>SUMPRODUCT(MID(0&amp;feed!L1690,LARGE(INDEX(ISNUMBER(--MID(feed!L1690,ROW($1:$6),1))*
ROW($1:$6),0),ROW($1:$6))+1,1)*10^ROW($1:$6)/10)</f>
        <v>300</v>
      </c>
      <c r="L816">
        <f>SUMPRODUCT(MID(0&amp;feed!T1690,LARGE(INDEX(ISNUMBER(--MID(feed!T1690,ROW($1:$6),1))*
ROW($1:$6),0),ROW($1:$6))+1,1)*10^ROW($1:$6)/10)</f>
        <v>0</v>
      </c>
      <c r="M816" t="str">
        <f>feed!N1690</f>
        <v>Mesoamerica</v>
      </c>
      <c r="N816">
        <f>SUMPRODUCT(MID(0&amp;feed!U1690,LARGE(INDEX(ISNUMBER(--MID(feed!U1690,ROW($1:$6),1))*
ROW($1:$6),0),ROW($1:$6))+1,1)*10^ROW($1:$6)/10)</f>
        <v>0</v>
      </c>
      <c r="O816" t="str">
        <f>feed!O1690</f>
        <v>Untapped</v>
      </c>
      <c r="P816" t="str">
        <f>feed!P1690</f>
        <v>None</v>
      </c>
      <c r="Q816" s="4">
        <f>IFERROR(LEFT(SUMPRODUCT(MID(0&amp;feed!R1690,LARGE(INDEX(ISNUMBER(--MID(feed!R1690,ROW($1:$6),1))*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ROW($1:$6),0),ROW($1:$6))+1,1)*10^ROW($1:$6)/10))-1)*1,TRIM(LEFT(SUMPRODUCT(MID(0&amp;feed!R1690,LARGE(INDEX(ISNUMBER(--MID(feed!R1690,ROW($1:$6),1))*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ROW($1:$6),0),ROW($1:$6))+1,1)*10^ROW($1:$6)/10))-1)))</f>
        <v>2000</v>
      </c>
      <c r="R816" s="5">
        <f>feed!V1690</f>
        <v>0</v>
      </c>
      <c r="S816" t="str">
        <f>feed!S1690</f>
        <v>http://blocgame.com/stats.php?id=63153</v>
      </c>
      <c r="T816" s="5" t="str">
        <f>feed!W1690</f>
        <v>Normal</v>
      </c>
      <c r="U816" s="5" t="str">
        <f>feed!X1690</f>
        <v>2 Hundred Tons per month</v>
      </c>
      <c r="V816" s="5">
        <f>feed!Y1690</f>
        <v>0</v>
      </c>
    </row>
    <row r="817" spans="1:22" hidden="1" x14ac:dyDescent="0.25">
      <c r="A817" t="str">
        <f>feed!A1695</f>
        <v>Doug</v>
      </c>
      <c r="B817" t="str">
        <f>feed!B1695</f>
        <v>Douglas321</v>
      </c>
      <c r="C817">
        <f>feed!K1695</f>
        <v>0</v>
      </c>
      <c r="D817">
        <f>SUMPRODUCT(MID(0&amp;feed!D1695,LARGE(INDEX(ISNUMBER(--MID(feed!D1695,ROW($1:$6),1))*
ROW($1:$6),0),ROW($1:$6))+1,1)*10^ROW($1:$6)/10)</f>
        <v>20</v>
      </c>
      <c r="E817">
        <f>SUMPRODUCT(MID(0&amp;feed!E1695,LARGE(INDEX(ISNUMBER(--MID(feed!E1695,ROW($1:$6),1))*
ROW($1:$6),0),ROW($1:$6))+1,1)*10^ROW($1:$6)/10)</f>
        <v>0</v>
      </c>
      <c r="F817" t="str">
        <f>feed!F1695</f>
        <v>Finest of the 19th century</v>
      </c>
      <c r="G817">
        <f>SUMPRODUCT(MID(0&amp;feed!G1695,LARGE(INDEX(ISNUMBER(--MID(feed!G1695,ROW($1:$6),1))*
ROW($1:$6),0),ROW($1:$6))+1,1)*10^ROW($1:$6)/10)</f>
        <v>0</v>
      </c>
      <c r="H817">
        <f>ROUNDDOWN(G817/4, 0)</f>
        <v>0</v>
      </c>
      <c r="I817" t="str">
        <f>feed!H1695</f>
        <v>Standard</v>
      </c>
      <c r="J817">
        <f>SUMPRODUCT(MID(0&amp;feed!I1695,LARGE(INDEX(ISNUMBER(--MID(feed!I1695,ROW($1:$20),1))*
ROW($1:$20),0),ROW($1:$20))+1,1)*10^ROW($1:$20)/10)</f>
        <v>10</v>
      </c>
      <c r="K817">
        <f>SUMPRODUCT(MID(0&amp;feed!L1695,LARGE(INDEX(ISNUMBER(--MID(feed!L1695,ROW($1:$6),1))*
ROW($1:$6),0),ROW($1:$6))+1,1)*10^ROW($1:$6)/10)</f>
        <v>300</v>
      </c>
      <c r="L817">
        <f>SUMPRODUCT(MID(0&amp;feed!T1695,LARGE(INDEX(ISNUMBER(--MID(feed!T1695,ROW($1:$6),1))*
ROW($1:$6),0),ROW($1:$6))+1,1)*10^ROW($1:$6)/10)</f>
        <v>0</v>
      </c>
      <c r="M817" t="str">
        <f>feed!N1695</f>
        <v>China</v>
      </c>
      <c r="N817">
        <f>SUMPRODUCT(MID(0&amp;feed!U1695,LARGE(INDEX(ISNUMBER(--MID(feed!U1695,ROW($1:$6),1))*
ROW($1:$6),0),ROW($1:$6))+1,1)*10^ROW($1:$6)/10)</f>
        <v>0</v>
      </c>
      <c r="O817" t="str">
        <f>feed!O1695</f>
        <v>Untapped</v>
      </c>
      <c r="P817" t="str">
        <f>feed!P1695</f>
        <v>None</v>
      </c>
      <c r="Q817" s="4">
        <f>IFERROR(LEFT(SUMPRODUCT(MID(0&amp;feed!R1695,LARGE(INDEX(ISNUMBER(--MID(feed!R1695,ROW($1:$6),1))*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ROW($1:$6),0),ROW($1:$6))+1,1)*10^ROW($1:$6)/10))-1)*1,TRIM(LEFT(SUMPRODUCT(MID(0&amp;feed!R1695,LARGE(INDEX(ISNUMBER(--MID(feed!R1695,ROW($1:$6),1))*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ROW($1:$6),0),ROW($1:$6))+1,1)*10^ROW($1:$6)/10))-1)))</f>
        <v>2000</v>
      </c>
      <c r="R817" s="5">
        <f>feed!V1695</f>
        <v>0</v>
      </c>
      <c r="S817" t="str">
        <f>feed!S1695</f>
        <v>http://blocgame.com/stats.php?id=63798</v>
      </c>
      <c r="T817" s="5" t="str">
        <f>feed!W1695</f>
        <v>Normal</v>
      </c>
      <c r="U817" s="5" t="str">
        <f>feed!X1695</f>
        <v>2 Hundred Tons per month</v>
      </c>
      <c r="V817" s="5">
        <f>feed!Y1695</f>
        <v>0</v>
      </c>
    </row>
    <row r="818" spans="1:22" hidden="1" x14ac:dyDescent="0.25">
      <c r="A818" t="str">
        <f>feed!A1696</f>
        <v>Angel Nation</v>
      </c>
      <c r="B818" t="str">
        <f>feed!B1696</f>
        <v>angelgirl1998</v>
      </c>
      <c r="C818">
        <f>feed!K1696</f>
        <v>0</v>
      </c>
      <c r="D818">
        <f>SUMPRODUCT(MID(0&amp;feed!D1696,LARGE(INDEX(ISNUMBER(--MID(feed!D1696,ROW($1:$6),1))*
ROW($1:$6),0),ROW($1:$6))+1,1)*10^ROW($1:$6)/10)</f>
        <v>20</v>
      </c>
      <c r="E818">
        <f>SUMPRODUCT(MID(0&amp;feed!E1696,LARGE(INDEX(ISNUMBER(--MID(feed!E1696,ROW($1:$6),1))*
ROW($1:$6),0),ROW($1:$6))+1,1)*10^ROW($1:$6)/10)</f>
        <v>0</v>
      </c>
      <c r="F818" t="str">
        <f>feed!F1696</f>
        <v>Finest of the 19th century</v>
      </c>
      <c r="G818">
        <f>SUMPRODUCT(MID(0&amp;feed!G1696,LARGE(INDEX(ISNUMBER(--MID(feed!G1696,ROW($1:$6),1))*
ROW($1:$6),0),ROW($1:$6))+1,1)*10^ROW($1:$6)/10)</f>
        <v>0</v>
      </c>
      <c r="H818">
        <f>ROUNDDOWN(G818/4, 0)</f>
        <v>0</v>
      </c>
      <c r="I818" t="str">
        <f>feed!H1696</f>
        <v>Standard</v>
      </c>
      <c r="J818">
        <f>SUMPRODUCT(MID(0&amp;feed!I1696,LARGE(INDEX(ISNUMBER(--MID(feed!I1696,ROW($1:$20),1))*
ROW($1:$20),0),ROW($1:$20))+1,1)*10^ROW($1:$20)/10)</f>
        <v>10</v>
      </c>
      <c r="K818">
        <f>SUMPRODUCT(MID(0&amp;feed!L1696,LARGE(INDEX(ISNUMBER(--MID(feed!L1696,ROW($1:$6),1))*
ROW($1:$6),0),ROW($1:$6))+1,1)*10^ROW($1:$6)/10)</f>
        <v>300</v>
      </c>
      <c r="L818">
        <f>SUMPRODUCT(MID(0&amp;feed!T1696,LARGE(INDEX(ISNUMBER(--MID(feed!T1696,ROW($1:$6),1))*
ROW($1:$6),0),ROW($1:$6))+1,1)*10^ROW($1:$6)/10)</f>
        <v>0</v>
      </c>
      <c r="M818" t="str">
        <f>feed!N1696</f>
        <v>Caribbean</v>
      </c>
      <c r="N818">
        <f>SUMPRODUCT(MID(0&amp;feed!U1696,LARGE(INDEX(ISNUMBER(--MID(feed!U1696,ROW($1:$6),1))*
ROW($1:$6),0),ROW($1:$6))+1,1)*10^ROW($1:$6)/10)</f>
        <v>0</v>
      </c>
      <c r="O818" t="str">
        <f>feed!O1696</f>
        <v>Untapped</v>
      </c>
      <c r="P818" t="str">
        <f>feed!P1696</f>
        <v>None</v>
      </c>
      <c r="Q818" s="4">
        <f>IFERROR(LEFT(SUMPRODUCT(MID(0&amp;feed!R1696,LARGE(INDEX(ISNUMBER(--MID(feed!R1696,ROW($1:$6),1))*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ROW($1:$6),0),ROW($1:$6))+1,1)*10^ROW($1:$6)/10))-1)*1,TRIM(LEFT(SUMPRODUCT(MID(0&amp;feed!R1696,LARGE(INDEX(ISNUMBER(--MID(feed!R1696,ROW($1:$6),1))*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ROW($1:$6),0),ROW($1:$6))+1,1)*10^ROW($1:$6)/10))-1)))</f>
        <v>2000</v>
      </c>
      <c r="R818" s="5">
        <f>feed!V1696</f>
        <v>0</v>
      </c>
      <c r="S818" t="str">
        <f>feed!S1696</f>
        <v>http://blocgame.com/stats.php?id=63800</v>
      </c>
      <c r="T818" s="5" t="str">
        <f>feed!W1696</f>
        <v>Normal</v>
      </c>
      <c r="U818" s="5" t="str">
        <f>feed!X1696</f>
        <v>2 Hundred Tons per month</v>
      </c>
      <c r="V818" s="5">
        <f>feed!Y1696</f>
        <v>0</v>
      </c>
    </row>
    <row r="819" spans="1:22" hidden="1" x14ac:dyDescent="0.25">
      <c r="A819" t="str">
        <f>feed!A1697</f>
        <v>enerjy</v>
      </c>
      <c r="B819" t="str">
        <f>feed!B1697</f>
        <v>enerjy</v>
      </c>
      <c r="C819">
        <f>feed!K1697</f>
        <v>0</v>
      </c>
      <c r="D819">
        <f>SUMPRODUCT(MID(0&amp;feed!D1697,LARGE(INDEX(ISNUMBER(--MID(feed!D1697,ROW($1:$6),1))*
ROW($1:$6),0),ROW($1:$6))+1,1)*10^ROW($1:$6)/10)</f>
        <v>20</v>
      </c>
      <c r="E819">
        <f>SUMPRODUCT(MID(0&amp;feed!E1697,LARGE(INDEX(ISNUMBER(--MID(feed!E1697,ROW($1:$6),1))*
ROW($1:$6),0),ROW($1:$6))+1,1)*10^ROW($1:$6)/10)</f>
        <v>0</v>
      </c>
      <c r="F819" t="str">
        <f>feed!F1697</f>
        <v>Finest of the 19th century</v>
      </c>
      <c r="G819">
        <f>SUMPRODUCT(MID(0&amp;feed!G1697,LARGE(INDEX(ISNUMBER(--MID(feed!G1697,ROW($1:$6),1))*
ROW($1:$6),0),ROW($1:$6))+1,1)*10^ROW($1:$6)/10)</f>
        <v>0</v>
      </c>
      <c r="H819">
        <f>ROUNDDOWN(G819/4, 0)</f>
        <v>0</v>
      </c>
      <c r="I819" t="str">
        <f>feed!H1697</f>
        <v>Standard</v>
      </c>
      <c r="J819">
        <f>SUMPRODUCT(MID(0&amp;feed!I1697,LARGE(INDEX(ISNUMBER(--MID(feed!I1697,ROW($1:$20),1))*
ROW($1:$20),0),ROW($1:$20))+1,1)*10^ROW($1:$20)/10)</f>
        <v>10</v>
      </c>
      <c r="K819">
        <f>SUMPRODUCT(MID(0&amp;feed!L1697,LARGE(INDEX(ISNUMBER(--MID(feed!L1697,ROW($1:$6),1))*
ROW($1:$6),0),ROW($1:$6))+1,1)*10^ROW($1:$6)/10)</f>
        <v>300</v>
      </c>
      <c r="L819">
        <f>SUMPRODUCT(MID(0&amp;feed!T1697,LARGE(INDEX(ISNUMBER(--MID(feed!T1697,ROW($1:$6),1))*
ROW($1:$6),0),ROW($1:$6))+1,1)*10^ROW($1:$6)/10)</f>
        <v>0</v>
      </c>
      <c r="M819" t="str">
        <f>feed!N1697</f>
        <v>Arabia</v>
      </c>
      <c r="N819">
        <f>SUMPRODUCT(MID(0&amp;feed!U1697,LARGE(INDEX(ISNUMBER(--MID(feed!U1697,ROW($1:$6),1))*
ROW($1:$6),0),ROW($1:$6))+1,1)*10^ROW($1:$6)/10)</f>
        <v>0</v>
      </c>
      <c r="O819" t="str">
        <f>feed!O1697</f>
        <v>Untapped</v>
      </c>
      <c r="P819" t="str">
        <f>feed!P1697</f>
        <v>None</v>
      </c>
      <c r="Q819" s="4">
        <f>IFERROR(LEFT(SUMPRODUCT(MID(0&amp;feed!R1697,LARGE(INDEX(ISNUMBER(--MID(feed!R1697,ROW($1:$6),1))*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ROW($1:$6),0),ROW($1:$6))+1,1)*10^ROW($1:$6)/10))-1)*1,TRIM(LEFT(SUMPRODUCT(MID(0&amp;feed!R1697,LARGE(INDEX(ISNUMBER(--MID(feed!R1697,ROW($1:$6),1))*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ROW($1:$6),0),ROW($1:$6))+1,1)*10^ROW($1:$6)/10))-1)))</f>
        <v>2000</v>
      </c>
      <c r="R819" s="5">
        <f>feed!V1697</f>
        <v>0</v>
      </c>
      <c r="S819" t="str">
        <f>feed!S1697</f>
        <v>http://blocgame.com/stats.php?id=63806</v>
      </c>
      <c r="T819" s="5" t="str">
        <f>feed!W1697</f>
        <v>Normal</v>
      </c>
      <c r="U819" s="5" t="str">
        <f>feed!X1697</f>
        <v>2 Hundred Tons per month</v>
      </c>
      <c r="V819" s="5">
        <f>feed!Y1697</f>
        <v>0</v>
      </c>
    </row>
    <row r="820" spans="1:22" hidden="1" x14ac:dyDescent="0.25">
      <c r="A820" t="str">
        <f>feed!A1699</f>
        <v>Waylo</v>
      </c>
      <c r="B820" t="str">
        <f>feed!B1699</f>
        <v>Waylo</v>
      </c>
      <c r="C820">
        <f>feed!K1699</f>
        <v>0</v>
      </c>
      <c r="D820">
        <f>SUMPRODUCT(MID(0&amp;feed!D1699,LARGE(INDEX(ISNUMBER(--MID(feed!D1699,ROW($1:$6),1))*
ROW($1:$6),0),ROW($1:$6))+1,1)*10^ROW($1:$6)/10)</f>
        <v>20</v>
      </c>
      <c r="E820">
        <f>SUMPRODUCT(MID(0&amp;feed!E1699,LARGE(INDEX(ISNUMBER(--MID(feed!E1699,ROW($1:$6),1))*
ROW($1:$6),0),ROW($1:$6))+1,1)*10^ROW($1:$6)/10)</f>
        <v>0</v>
      </c>
      <c r="F820" t="str">
        <f>feed!F1699</f>
        <v>Finest of the 19th century</v>
      </c>
      <c r="G820">
        <f>SUMPRODUCT(MID(0&amp;feed!G1699,LARGE(INDEX(ISNUMBER(--MID(feed!G1699,ROW($1:$6),1))*
ROW($1:$6),0),ROW($1:$6))+1,1)*10^ROW($1:$6)/10)</f>
        <v>0</v>
      </c>
      <c r="H820">
        <f>ROUNDDOWN(G820/4, 0)</f>
        <v>0</v>
      </c>
      <c r="I820" t="str">
        <f>feed!H1699</f>
        <v>Standard</v>
      </c>
      <c r="J820">
        <f>SUMPRODUCT(MID(0&amp;feed!I1699,LARGE(INDEX(ISNUMBER(--MID(feed!I1699,ROW($1:$20),1))*
ROW($1:$20),0),ROW($1:$20))+1,1)*10^ROW($1:$20)/10)</f>
        <v>10</v>
      </c>
      <c r="K820">
        <f>SUMPRODUCT(MID(0&amp;feed!L1699,LARGE(INDEX(ISNUMBER(--MID(feed!L1699,ROW($1:$6),1))*
ROW($1:$6),0),ROW($1:$6))+1,1)*10^ROW($1:$6)/10)</f>
        <v>300</v>
      </c>
      <c r="L820">
        <f>SUMPRODUCT(MID(0&amp;feed!T1699,LARGE(INDEX(ISNUMBER(--MID(feed!T1699,ROW($1:$6),1))*
ROW($1:$6),0),ROW($1:$6))+1,1)*10^ROW($1:$6)/10)</f>
        <v>0</v>
      </c>
      <c r="M820" t="str">
        <f>feed!N1699</f>
        <v>Indochina</v>
      </c>
      <c r="N820">
        <f>SUMPRODUCT(MID(0&amp;feed!U1699,LARGE(INDEX(ISNUMBER(--MID(feed!U1699,ROW($1:$6),1))*
ROW($1:$6),0),ROW($1:$6))+1,1)*10^ROW($1:$6)/10)</f>
        <v>0</v>
      </c>
      <c r="O820" t="str">
        <f>feed!O1699</f>
        <v>Untapped</v>
      </c>
      <c r="P820" t="str">
        <f>feed!P1699</f>
        <v>None</v>
      </c>
      <c r="Q820" s="4">
        <f>IFERROR(LEFT(SUMPRODUCT(MID(0&amp;feed!R1699,LARGE(INDEX(ISNUMBER(--MID(feed!R1699,ROW($1:$6),1))*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ROW($1:$6),0),ROW($1:$6))+1,1)*10^ROW($1:$6)/10))-1)*1,TRIM(LEFT(SUMPRODUCT(MID(0&amp;feed!R1699,LARGE(INDEX(ISNUMBER(--MID(feed!R1699,ROW($1:$6),1))*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ROW($1:$6),0),ROW($1:$6))+1,1)*10^ROW($1:$6)/10))-1)))</f>
        <v>2000</v>
      </c>
      <c r="R820" s="5">
        <f>feed!V1699</f>
        <v>0</v>
      </c>
      <c r="S820" t="str">
        <f>feed!S1699</f>
        <v>http://blocgame.com/stats.php?id=63810</v>
      </c>
      <c r="T820" s="5" t="str">
        <f>feed!W1699</f>
        <v>Normal</v>
      </c>
      <c r="U820" s="5" t="str">
        <f>feed!X1699</f>
        <v>2 Hundred Tons per month</v>
      </c>
      <c r="V820" s="5">
        <f>feed!Y1699</f>
        <v>0</v>
      </c>
    </row>
    <row r="821" spans="1:22" hidden="1" x14ac:dyDescent="0.25">
      <c r="A821" t="str">
        <f>feed!A1830</f>
        <v>Qaramur</v>
      </c>
      <c r="B821" t="str">
        <f>feed!B1830</f>
        <v>Qaram</v>
      </c>
      <c r="C821">
        <f>feed!K1830</f>
        <v>0</v>
      </c>
      <c r="D821">
        <f>SUMPRODUCT(MID(0&amp;feed!D1830,LARGE(INDEX(ISNUMBER(--MID(feed!D1830,ROW($1:$6),1))*
ROW($1:$6),0),ROW($1:$6))+1,1)*10^ROW($1:$6)/10)</f>
        <v>11</v>
      </c>
      <c r="E821">
        <f>SUMPRODUCT(MID(0&amp;feed!E1830,LARGE(INDEX(ISNUMBER(--MID(feed!E1830,ROW($1:$6),1))*
ROW($1:$6),0),ROW($1:$6))+1,1)*10^ROW($1:$6)/10)</f>
        <v>0</v>
      </c>
      <c r="F821" t="str">
        <f>feed!F1830</f>
        <v>Finest of the 19th century</v>
      </c>
      <c r="G821">
        <f>SUMPRODUCT(MID(0&amp;feed!G1830,LARGE(INDEX(ISNUMBER(--MID(feed!G1830,ROW($1:$6),1))*
ROW($1:$6),0),ROW($1:$6))+1,1)*10^ROW($1:$6)/10)</f>
        <v>0</v>
      </c>
      <c r="H821">
        <f>ROUNDDOWN(G821/4, 0)</f>
        <v>0</v>
      </c>
      <c r="I821" t="str">
        <f>feed!H1830</f>
        <v>Poor</v>
      </c>
      <c r="J821">
        <f>SUMPRODUCT(MID(0&amp;feed!I1830,LARGE(INDEX(ISNUMBER(--MID(feed!I1830,ROW($1:$20),1))*
ROW($1:$20),0),ROW($1:$20))+1,1)*10^ROW($1:$20)/10)</f>
        <v>10</v>
      </c>
      <c r="K821">
        <f>SUMPRODUCT(MID(0&amp;feed!L1830,LARGE(INDEX(ISNUMBER(--MID(feed!L1830,ROW($1:$6),1))*
ROW($1:$6),0),ROW($1:$6))+1,1)*10^ROW($1:$6)/10)</f>
        <v>283</v>
      </c>
      <c r="L821">
        <f>SUMPRODUCT(MID(0&amp;feed!T1830,LARGE(INDEX(ISNUMBER(--MID(feed!T1830,ROW($1:$6),1))*
ROW($1:$6),0),ROW($1:$6))+1,1)*10^ROW($1:$6)/10)</f>
        <v>0</v>
      </c>
      <c r="M821" t="str">
        <f>feed!N1830</f>
        <v>The Subcontinent</v>
      </c>
      <c r="N821">
        <f>SUMPRODUCT(MID(0&amp;feed!U1830,LARGE(INDEX(ISNUMBER(--MID(feed!U1830,ROW($1:$6),1))*
ROW($1:$6),0),ROW($1:$6))+1,1)*10^ROW($1:$6)/10)</f>
        <v>0</v>
      </c>
      <c r="O821" t="str">
        <f>feed!O1830</f>
        <v>Untapped</v>
      </c>
      <c r="P821" t="str">
        <f>feed!P1830</f>
        <v>None</v>
      </c>
      <c r="Q821" s="4">
        <f>IFERROR(LEFT(SUMPRODUCT(MID(0&amp;feed!R1830,LARGE(INDEX(ISNUMBER(--MID(feed!R1830,ROW($1:$6),1))*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ROW($1:$6),0),ROW($1:$6))+1,1)*10^ROW($1:$6)/10))-1)*1,TRIM(LEFT(SUMPRODUCT(MID(0&amp;feed!R1830,LARGE(INDEX(ISNUMBER(--MID(feed!R1830,ROW($1:$6),1))*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ROW($1:$6),0),ROW($1:$6))+1,1)*10^ROW($1:$6)/10))-1)))</f>
        <v>1633</v>
      </c>
      <c r="R821" s="5">
        <f>feed!V1830</f>
        <v>0</v>
      </c>
      <c r="S821" t="str">
        <f>feed!S1830</f>
        <v>http://blocgame.com/stats.php?id=62861</v>
      </c>
      <c r="T821" s="5" t="str">
        <f>feed!W1830</f>
        <v>Nice</v>
      </c>
      <c r="U821" s="5" t="str">
        <f>feed!X1830</f>
        <v>2 Hundred Tons per month</v>
      </c>
      <c r="V821" s="5">
        <f>feed!Y1830</f>
        <v>0</v>
      </c>
    </row>
    <row r="822" spans="1:22" hidden="1" x14ac:dyDescent="0.25">
      <c r="A822" t="str">
        <f>feed!A1698</f>
        <v>Dutch</v>
      </c>
      <c r="B822" t="str">
        <f>feed!B1698</f>
        <v>baarn</v>
      </c>
      <c r="C822" t="str">
        <f>feed!K1698</f>
        <v>/Nederdraad/</v>
      </c>
      <c r="D822">
        <f>SUMPRODUCT(MID(0&amp;feed!D1698,LARGE(INDEX(ISNUMBER(--MID(feed!D1698,ROW($1:$6),1))*
ROW($1:$6),0),ROW($1:$6))+1,1)*10^ROW($1:$6)/10)</f>
        <v>20</v>
      </c>
      <c r="E822">
        <f>SUMPRODUCT(MID(0&amp;feed!E1698,LARGE(INDEX(ISNUMBER(--MID(feed!E1698,ROW($1:$6),1))*
ROW($1:$6),0),ROW($1:$6))+1,1)*10^ROW($1:$6)/10)</f>
        <v>0</v>
      </c>
      <c r="F822" t="str">
        <f>feed!F1698</f>
        <v>Finest of the 19th century</v>
      </c>
      <c r="G822">
        <f>SUMPRODUCT(MID(0&amp;feed!G1698,LARGE(INDEX(ISNUMBER(--MID(feed!G1698,ROW($1:$6),1))*
ROW($1:$6),0),ROW($1:$6))+1,1)*10^ROW($1:$6)/10)</f>
        <v>0</v>
      </c>
      <c r="H822">
        <f>ROUNDDOWN(G822/4, 0)</f>
        <v>0</v>
      </c>
      <c r="I822" t="str">
        <f>feed!H1698</f>
        <v>Standard</v>
      </c>
      <c r="J822">
        <f>SUMPRODUCT(MID(0&amp;feed!I1698,LARGE(INDEX(ISNUMBER(--MID(feed!I1698,ROW($1:$20),1))*
ROW($1:$20),0),ROW($1:$20))+1,1)*10^ROW($1:$20)/10)</f>
        <v>9</v>
      </c>
      <c r="K822">
        <f>SUMPRODUCT(MID(0&amp;feed!L1698,LARGE(INDEX(ISNUMBER(--MID(feed!L1698,ROW($1:$6),1))*
ROW($1:$6),0),ROW($1:$6))+1,1)*10^ROW($1:$6)/10)</f>
        <v>300</v>
      </c>
      <c r="L822">
        <f>SUMPRODUCT(MID(0&amp;feed!T1698,LARGE(INDEX(ISNUMBER(--MID(feed!T1698,ROW($1:$6),1))*
ROW($1:$6),0),ROW($1:$6))+1,1)*10^ROW($1:$6)/10)</f>
        <v>0</v>
      </c>
      <c r="M822" t="str">
        <f>feed!N1698</f>
        <v>East Indies</v>
      </c>
      <c r="N822">
        <f>SUMPRODUCT(MID(0&amp;feed!U1698,LARGE(INDEX(ISNUMBER(--MID(feed!U1698,ROW($1:$6),1))*
ROW($1:$6),0),ROW($1:$6))+1,1)*10^ROW($1:$6)/10)</f>
        <v>0</v>
      </c>
      <c r="O822" t="str">
        <f>feed!O1698</f>
        <v>Untapped</v>
      </c>
      <c r="P822" t="str">
        <f>feed!P1698</f>
        <v>None</v>
      </c>
      <c r="Q822" s="4">
        <f>IFERROR(LEFT(SUMPRODUCT(MID(0&amp;feed!R1698,LARGE(INDEX(ISNUMBER(--MID(feed!R1698,ROW($1:$6),1))*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ROW($1:$6),0),ROW($1:$6))+1,1)*10^ROW($1:$6)/10))-1)*1,TRIM(LEFT(SUMPRODUCT(MID(0&amp;feed!R1698,LARGE(INDEX(ISNUMBER(--MID(feed!R1698,ROW($1:$6),1))*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ROW($1:$6),0),ROW($1:$6))+1,1)*10^ROW($1:$6)/10))-1)))</f>
        <v>2000</v>
      </c>
      <c r="R822" s="5">
        <f>feed!V1698</f>
        <v>0</v>
      </c>
      <c r="S822" t="str">
        <f>feed!S1698</f>
        <v>http://blocgame.com/stats.php?id=63808</v>
      </c>
      <c r="T822" s="5" t="str">
        <f>feed!W1698</f>
        <v>Normal</v>
      </c>
      <c r="U822" s="5" t="str">
        <f>feed!X1698</f>
        <v>2 Hundred Tons per month</v>
      </c>
      <c r="V822" s="5">
        <f>feed!Y1698</f>
        <v>0</v>
      </c>
    </row>
    <row r="823" spans="1:22" hidden="1" x14ac:dyDescent="0.25">
      <c r="A823" t="str">
        <f>feed!A1658</f>
        <v>Cazadoria</v>
      </c>
      <c r="B823" t="str">
        <f>feed!B1658</f>
        <v>JoshGraham</v>
      </c>
      <c r="C823">
        <f>feed!K1658</f>
        <v>0</v>
      </c>
      <c r="D823">
        <f>SUMPRODUCT(MID(0&amp;feed!D1658,LARGE(INDEX(ISNUMBER(--MID(feed!D1658,ROW($1:$6),1))*
ROW($1:$6),0),ROW($1:$6))+1,1)*10^ROW($1:$6)/10)</f>
        <v>34</v>
      </c>
      <c r="E823">
        <f>SUMPRODUCT(MID(0&amp;feed!E1658,LARGE(INDEX(ISNUMBER(--MID(feed!E1658,ROW($1:$6),1))*
ROW($1:$6),0),ROW($1:$6))+1,1)*10^ROW($1:$6)/10)</f>
        <v>0</v>
      </c>
      <c r="F823" t="str">
        <f>feed!F1658</f>
        <v>First World War surplus</v>
      </c>
      <c r="G823">
        <f>SUMPRODUCT(MID(0&amp;feed!G1658,LARGE(INDEX(ISNUMBER(--MID(feed!G1658,ROW($1:$6),1))*
ROW($1:$6),0),ROW($1:$6))+1,1)*10^ROW($1:$6)/10)</f>
        <v>0</v>
      </c>
      <c r="H823">
        <f>ROUNDDOWN(G823/4, 0)</f>
        <v>0</v>
      </c>
      <c r="I823" t="str">
        <f>feed!H1658</f>
        <v>Good</v>
      </c>
      <c r="J823">
        <f>SUMPRODUCT(MID(0&amp;feed!I1658,LARGE(INDEX(ISNUMBER(--MID(feed!I1658,ROW($1:$20),1))*
ROW($1:$20),0),ROW($1:$20))+1,1)*10^ROW($1:$20)/10)</f>
        <v>8</v>
      </c>
      <c r="K823">
        <f>SUMPRODUCT(MID(0&amp;feed!L1658,LARGE(INDEX(ISNUMBER(--MID(feed!L1658,ROW($1:$6),1))*
ROW($1:$6),0),ROW($1:$6))+1,1)*10^ROW($1:$6)/10)</f>
        <v>303</v>
      </c>
      <c r="L823">
        <f>SUMPRODUCT(MID(0&amp;feed!T1658,LARGE(INDEX(ISNUMBER(--MID(feed!T1658,ROW($1:$6),1))*
ROW($1:$6),0),ROW($1:$6))+1,1)*10^ROW($1:$6)/10)</f>
        <v>0</v>
      </c>
      <c r="M823" t="str">
        <f>feed!N1658</f>
        <v>Indochina</v>
      </c>
      <c r="N823">
        <f>SUMPRODUCT(MID(0&amp;feed!U1658,LARGE(INDEX(ISNUMBER(--MID(feed!U1658,ROW($1:$6),1))*
ROW($1:$6),0),ROW($1:$6))+1,1)*10^ROW($1:$6)/10)</f>
        <v>0</v>
      </c>
      <c r="O823" t="str">
        <f>feed!O1658</f>
        <v>Untapped</v>
      </c>
      <c r="P823" t="str">
        <f>feed!P1658</f>
        <v>Meagre</v>
      </c>
      <c r="Q823" s="4">
        <f>IFERROR(LEFT(SUMPRODUCT(MID(0&amp;feed!R1658,LARGE(INDEX(ISNUMBER(--MID(feed!R1658,ROW($1:$6),1))*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ROW($1:$6),0),ROW($1:$6))+1,1)*10^ROW($1:$6)/10))-1)*1,TRIM(LEFT(SUMPRODUCT(MID(0&amp;feed!R1658,LARGE(INDEX(ISNUMBER(--MID(feed!R1658,ROW($1:$6),1))*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ROW($1:$6),0),ROW($1:$6))+1,1)*10^ROW($1:$6)/10))-1)))</f>
        <v>2000</v>
      </c>
      <c r="R823" s="5">
        <f>feed!V1658</f>
        <v>0</v>
      </c>
      <c r="S823" t="str">
        <f>feed!S1658</f>
        <v>http://blocgame.com/stats.php?id=40810</v>
      </c>
      <c r="T823" s="5" t="str">
        <f>feed!W1658</f>
        <v>Angelic</v>
      </c>
      <c r="U823" s="5" t="str">
        <f>feed!X1658</f>
        <v>2 Hundred Tons per month</v>
      </c>
      <c r="V823" s="5">
        <f>feed!Y1658</f>
        <v>0</v>
      </c>
    </row>
    <row r="824" spans="1:22" hidden="1" x14ac:dyDescent="0.25">
      <c r="A824" t="str">
        <f>feed!A1105</f>
        <v>rumsod666666</v>
      </c>
      <c r="B824" t="str">
        <f>feed!B1105</f>
        <v>rumsodtest</v>
      </c>
      <c r="C824">
        <f>feed!K1105</f>
        <v>0</v>
      </c>
      <c r="D824">
        <f>SUMPRODUCT(MID(0&amp;feed!D1105,LARGE(INDEX(ISNUMBER(--MID(feed!D1105,ROW($1:$6),1))*
ROW($1:$6),0),ROW($1:$6))+1,1)*10^ROW($1:$6)/10)</f>
        <v>8</v>
      </c>
      <c r="E824">
        <f>SUMPRODUCT(MID(0&amp;feed!E1105,LARGE(INDEX(ISNUMBER(--MID(feed!E1105,ROW($1:$6),1))*
ROW($1:$6),0),ROW($1:$6))+1,1)*10^ROW($1:$6)/10)</f>
        <v>0</v>
      </c>
      <c r="F824" t="str">
        <f>feed!F1105</f>
        <v>Finest of the 19th century</v>
      </c>
      <c r="G824">
        <f>SUMPRODUCT(MID(0&amp;feed!G1105,LARGE(INDEX(ISNUMBER(--MID(feed!G1105,ROW($1:$6),1))*
ROW($1:$6),0),ROW($1:$6))+1,1)*10^ROW($1:$6)/10)</f>
        <v>0</v>
      </c>
      <c r="H824">
        <f>ROUNDDOWN(G824/4, 0)</f>
        <v>0</v>
      </c>
      <c r="I824" t="str">
        <f>feed!H1105</f>
        <v>Standard</v>
      </c>
      <c r="J824">
        <f>SUMPRODUCT(MID(0&amp;feed!I1105,LARGE(INDEX(ISNUMBER(--MID(feed!I1105,ROW($1:$20),1))*
ROW($1:$20),0),ROW($1:$20))+1,1)*10^ROW($1:$20)/10)</f>
        <v>8</v>
      </c>
      <c r="K824">
        <f>SUMPRODUCT(MID(0&amp;feed!L1105,LARGE(INDEX(ISNUMBER(--MID(feed!L1105,ROW($1:$6),1))*
ROW($1:$6),0),ROW($1:$6))+1,1)*10^ROW($1:$6)/10)</f>
        <v>331</v>
      </c>
      <c r="L824">
        <f>SUMPRODUCT(MID(0&amp;feed!T1105,LARGE(INDEX(ISNUMBER(--MID(feed!T1105,ROW($1:$6),1))*
ROW($1:$6),0),ROW($1:$6))+1,1)*10^ROW($1:$6)/10)</f>
        <v>0</v>
      </c>
      <c r="M824" t="str">
        <f>feed!N1105</f>
        <v>Persia</v>
      </c>
      <c r="N824">
        <f>SUMPRODUCT(MID(0&amp;feed!U1105,LARGE(INDEX(ISNUMBER(--MID(feed!U1105,ROW($1:$6),1))*
ROW($1:$6),0),ROW($1:$6))+1,1)*10^ROW($1:$6)/10)</f>
        <v>0</v>
      </c>
      <c r="O824" t="str">
        <f>feed!O1105</f>
        <v>Untapped</v>
      </c>
      <c r="P824" t="str">
        <f>feed!P1105</f>
        <v>None</v>
      </c>
      <c r="Q824" s="4">
        <f>IFERROR(LEFT(SUMPRODUCT(MID(0&amp;feed!R1105,LARGE(INDEX(ISNUMBER(--MID(feed!R1105,ROW($1:$6),1))*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ROW($1:$6),0),ROW($1:$6))+1,1)*10^ROW($1:$6)/10))-1)*1,TRIM(LEFT(SUMPRODUCT(MID(0&amp;feed!R1105,LARGE(INDEX(ISNUMBER(--MID(feed!R1105,ROW($1:$6),1))*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ROW($1:$6),0),ROW($1:$6))+1,1)*10^ROW($1:$6)/10))-1)))</f>
        <v>1633</v>
      </c>
      <c r="R824" s="5">
        <f>feed!V1105</f>
        <v>0</v>
      </c>
      <c r="S824" t="str">
        <f>feed!S1105</f>
        <v>http://blocgame.com/stats.php?id=48483</v>
      </c>
      <c r="T824" s="5" t="str">
        <f>feed!W1105</f>
        <v>Nice</v>
      </c>
      <c r="U824" s="5" t="str">
        <f>feed!X1105</f>
        <v>2 Hundred Tons per month</v>
      </c>
      <c r="V824" s="5">
        <f>feed!Y1105</f>
        <v>0</v>
      </c>
    </row>
    <row r="825" spans="1:22" hidden="1" x14ac:dyDescent="0.25">
      <c r="A825" t="str">
        <f>feed!A1625</f>
        <v>Singapore II</v>
      </c>
      <c r="B825" t="str">
        <f>feed!B1625</f>
        <v>Lee Kwan Jew</v>
      </c>
      <c r="C825">
        <f>feed!K1625</f>
        <v>0</v>
      </c>
      <c r="D825">
        <f>SUMPRODUCT(MID(0&amp;feed!D1625,LARGE(INDEX(ISNUMBER(--MID(feed!D1625,ROW($1:$6),1))*
ROW($1:$6),0),ROW($1:$6))+1,1)*10^ROW($1:$6)/10)</f>
        <v>24</v>
      </c>
      <c r="E825">
        <f>SUMPRODUCT(MID(0&amp;feed!E1625,LARGE(INDEX(ISNUMBER(--MID(feed!E1625,ROW($1:$6),1))*
ROW($1:$6),0),ROW($1:$6))+1,1)*10^ROW($1:$6)/10)</f>
        <v>0</v>
      </c>
      <c r="F825" t="str">
        <f>feed!F1625</f>
        <v>Finest of the 19th century</v>
      </c>
      <c r="G825">
        <f>SUMPRODUCT(MID(0&amp;feed!G1625,LARGE(INDEX(ISNUMBER(--MID(feed!G1625,ROW($1:$6),1))*
ROW($1:$6),0),ROW($1:$6))+1,1)*10^ROW($1:$6)/10)</f>
        <v>0</v>
      </c>
      <c r="H825">
        <f>ROUNDDOWN(G825/4, 0)</f>
        <v>0</v>
      </c>
      <c r="I825" t="str">
        <f>feed!H1625</f>
        <v>Undisciplined Rabble</v>
      </c>
      <c r="J825">
        <f>SUMPRODUCT(MID(0&amp;feed!I1625,LARGE(INDEX(ISNUMBER(--MID(feed!I1625,ROW($1:$20),1))*
ROW($1:$20),0),ROW($1:$20))+1,1)*10^ROW($1:$20)/10)</f>
        <v>7</v>
      </c>
      <c r="K825">
        <f>SUMPRODUCT(MID(0&amp;feed!L1625,LARGE(INDEX(ISNUMBER(--MID(feed!L1625,ROW($1:$6),1))*
ROW($1:$6),0),ROW($1:$6))+1,1)*10^ROW($1:$6)/10)</f>
        <v>295</v>
      </c>
      <c r="L825">
        <f>SUMPRODUCT(MID(0&amp;feed!T1625,LARGE(INDEX(ISNUMBER(--MID(feed!T1625,ROW($1:$6),1))*
ROW($1:$6),0),ROW($1:$6))+1,1)*10^ROW($1:$6)/10)</f>
        <v>0</v>
      </c>
      <c r="M825" t="str">
        <f>feed!N1625</f>
        <v>East Indies</v>
      </c>
      <c r="N825">
        <f>SUMPRODUCT(MID(0&amp;feed!U1625,LARGE(INDEX(ISNUMBER(--MID(feed!U1625,ROW($1:$6),1))*
ROW($1:$6),0),ROW($1:$6))+1,1)*10^ROW($1:$6)/10)</f>
        <v>0</v>
      </c>
      <c r="O825" t="str">
        <f>feed!O1625</f>
        <v>Untapped</v>
      </c>
      <c r="P825" t="str">
        <f>feed!P1625</f>
        <v>None</v>
      </c>
      <c r="Q825" s="4">
        <f>IFERROR(LEFT(SUMPRODUCT(MID(0&amp;feed!R1625,LARGE(INDEX(ISNUMBER(--MID(feed!R1625,ROW($1:$6),1))*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ROW($1:$6),0),ROW($1:$6))+1,1)*10^ROW($1:$6)/10))-1)*1,TRIM(LEFT(SUMPRODUCT(MID(0&amp;feed!R1625,LARGE(INDEX(ISNUMBER(--MID(feed!R1625,ROW($1:$6),1))*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ROW($1:$6),0),ROW($1:$6))+1,1)*10^ROW($1:$6)/10))-1)))</f>
        <v>2000</v>
      </c>
      <c r="R825" s="5">
        <f>feed!V1625</f>
        <v>0</v>
      </c>
      <c r="S825" t="str">
        <f>feed!S1625</f>
        <v>http://blocgame.com/stats.php?id=61950</v>
      </c>
      <c r="T825" s="5" t="str">
        <f>feed!W1625</f>
        <v>Nice</v>
      </c>
      <c r="U825" s="5" t="str">
        <f>feed!X1625</f>
        <v>2 Hundred Tons per month</v>
      </c>
      <c r="V825" s="5">
        <f>feed!Y1625</f>
        <v>0</v>
      </c>
    </row>
    <row r="826" spans="1:22" hidden="1" x14ac:dyDescent="0.25">
      <c r="A826" t="str">
        <f>feed!A1174</f>
        <v>Fagglands</v>
      </c>
      <c r="B826" t="str">
        <f>feed!B1174</f>
        <v>Faggmann</v>
      </c>
      <c r="C826">
        <f>feed!K1174</f>
        <v>0</v>
      </c>
      <c r="D826">
        <f>SUMPRODUCT(MID(0&amp;feed!D1174,LARGE(INDEX(ISNUMBER(--MID(feed!D1174,ROW($1:$6),1))*
ROW($1:$6),0),ROW($1:$6))+1,1)*10^ROW($1:$6)/10)</f>
        <v>10</v>
      </c>
      <c r="E826">
        <f>SUMPRODUCT(MID(0&amp;feed!E1174,LARGE(INDEX(ISNUMBER(--MID(feed!E1174,ROW($1:$6),1))*
ROW($1:$6),0),ROW($1:$6))+1,1)*10^ROW($1:$6)/10)</f>
        <v>0</v>
      </c>
      <c r="F826" t="str">
        <f>feed!F1174</f>
        <v>Finest of the 19th century</v>
      </c>
      <c r="G826">
        <f>SUMPRODUCT(MID(0&amp;feed!G1174,LARGE(INDEX(ISNUMBER(--MID(feed!G1174,ROW($1:$6),1))*
ROW($1:$6),0),ROW($1:$6))+1,1)*10^ROW($1:$6)/10)</f>
        <v>0</v>
      </c>
      <c r="H826">
        <f>ROUNDDOWN(G826/4, 0)</f>
        <v>0</v>
      </c>
      <c r="I826" t="str">
        <f>feed!H1174</f>
        <v>Standard</v>
      </c>
      <c r="J826">
        <f>SUMPRODUCT(MID(0&amp;feed!I1174,LARGE(INDEX(ISNUMBER(--MID(feed!I1174,ROW($1:$20),1))*
ROW($1:$20),0),ROW($1:$20))+1,1)*10^ROW($1:$20)/10)</f>
        <v>7</v>
      </c>
      <c r="K826">
        <f>SUMPRODUCT(MID(0&amp;feed!L1174,LARGE(INDEX(ISNUMBER(--MID(feed!L1174,ROW($1:$6),1))*
ROW($1:$6),0),ROW($1:$6))+1,1)*10^ROW($1:$6)/10)</f>
        <v>320</v>
      </c>
      <c r="L826">
        <f>SUMPRODUCT(MID(0&amp;feed!T1174,LARGE(INDEX(ISNUMBER(--MID(feed!T1174,ROW($1:$6),1))*
ROW($1:$6),0),ROW($1:$6))+1,1)*10^ROW($1:$6)/10)</f>
        <v>0</v>
      </c>
      <c r="M826" t="str">
        <f>feed!N1174</f>
        <v>China</v>
      </c>
      <c r="N826">
        <f>SUMPRODUCT(MID(0&amp;feed!U1174,LARGE(INDEX(ISNUMBER(--MID(feed!U1174,ROW($1:$6),1))*
ROW($1:$6),0),ROW($1:$6))+1,1)*10^ROW($1:$6)/10)</f>
        <v>0</v>
      </c>
      <c r="O826" t="str">
        <f>feed!O1174</f>
        <v>Untapped</v>
      </c>
      <c r="P826" t="str">
        <f>feed!P1174</f>
        <v>None</v>
      </c>
      <c r="Q826" s="4">
        <f>IFERROR(LEFT(SUMPRODUCT(MID(0&amp;feed!R1174,LARGE(INDEX(ISNUMBER(--MID(feed!R1174,ROW($1:$6),1))*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ROW($1:$6),0),ROW($1:$6))+1,1)*10^ROW($1:$6)/10))-1)*1,TRIM(LEFT(SUMPRODUCT(MID(0&amp;feed!R1174,LARGE(INDEX(ISNUMBER(--MID(feed!R1174,ROW($1:$6),1))*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ROW($1:$6),0),ROW($1:$6))+1,1)*10^ROW($1:$6)/10))-1)))</f>
        <v>1980</v>
      </c>
      <c r="R826" s="5">
        <f>feed!V1174</f>
        <v>0</v>
      </c>
      <c r="S826" t="str">
        <f>feed!S1174</f>
        <v>http://blocgame.com/stats.php?id=59648</v>
      </c>
      <c r="T826" s="5" t="str">
        <f>feed!W1174</f>
        <v>Good</v>
      </c>
      <c r="U826" s="5" t="str">
        <f>feed!X1174</f>
        <v>2 Hundred Tons per month</v>
      </c>
      <c r="V826" s="5">
        <f>feed!Y1174</f>
        <v>0</v>
      </c>
    </row>
    <row r="827" spans="1:22" hidden="1" x14ac:dyDescent="0.25">
      <c r="A827" t="str">
        <f>feed!A1884</f>
        <v>United Arab</v>
      </c>
      <c r="B827" t="str">
        <f>feed!B1884</f>
        <v>King Punta Cana</v>
      </c>
      <c r="C827">
        <f>feed!K1884</f>
        <v>0</v>
      </c>
      <c r="D827">
        <f>SUMPRODUCT(MID(0&amp;feed!D1884,LARGE(INDEX(ISNUMBER(--MID(feed!D1884,ROW($1:$6),1))*
ROW($1:$6),0),ROW($1:$6))+1,1)*10^ROW($1:$6)/10)</f>
        <v>50</v>
      </c>
      <c r="E827">
        <f>SUMPRODUCT(MID(0&amp;feed!E1884,LARGE(INDEX(ISNUMBER(--MID(feed!E1884,ROW($1:$6),1))*
ROW($1:$6),0),ROW($1:$6))+1,1)*10^ROW($1:$6)/10)</f>
        <v>0</v>
      </c>
      <c r="F827" t="str">
        <f>feed!F1884</f>
        <v>First World War surplus</v>
      </c>
      <c r="G827">
        <f>SUMPRODUCT(MID(0&amp;feed!G1884,LARGE(INDEX(ISNUMBER(--MID(feed!G1884,ROW($1:$6),1))*
ROW($1:$6),0),ROW($1:$6))+1,1)*10^ROW($1:$6)/10)</f>
        <v>0</v>
      </c>
      <c r="H827">
        <f>ROUNDDOWN(G827/4, 0)</f>
        <v>0</v>
      </c>
      <c r="I827" t="str">
        <f>feed!H1884</f>
        <v>Undisciplined Rabble</v>
      </c>
      <c r="J827">
        <f>SUMPRODUCT(MID(0&amp;feed!I1884,LARGE(INDEX(ISNUMBER(--MID(feed!I1884,ROW($1:$20),1))*
ROW($1:$20),0),ROW($1:$20))+1,1)*10^ROW($1:$20)/10)</f>
        <v>7</v>
      </c>
      <c r="K827">
        <f>SUMPRODUCT(MID(0&amp;feed!L1884,LARGE(INDEX(ISNUMBER(--MID(feed!L1884,ROW($1:$6),1))*
ROW($1:$6),0),ROW($1:$6))+1,1)*10^ROW($1:$6)/10)</f>
        <v>268</v>
      </c>
      <c r="L827">
        <f>SUMPRODUCT(MID(0&amp;feed!T1884,LARGE(INDEX(ISNUMBER(--MID(feed!T1884,ROW($1:$6),1))*
ROW($1:$6),0),ROW($1:$6))+1,1)*10^ROW($1:$6)/10)</f>
        <v>0</v>
      </c>
      <c r="M827" t="str">
        <f>feed!N1884</f>
        <v>Arabia</v>
      </c>
      <c r="N827">
        <f>SUMPRODUCT(MID(0&amp;feed!U1884,LARGE(INDEX(ISNUMBER(--MID(feed!U1884,ROW($1:$6),1))*
ROW($1:$6),0),ROW($1:$6))+1,1)*10^ROW($1:$6)/10)</f>
        <v>0</v>
      </c>
      <c r="O827">
        <f>feed!O1884</f>
        <v>0</v>
      </c>
      <c r="P827" t="str">
        <f>feed!P1884</f>
        <v>Meagre</v>
      </c>
      <c r="Q827" s="4">
        <f>IFERROR(LEFT(SUMPRODUCT(MID(0&amp;feed!R1884,LARGE(INDEX(ISNUMBER(--MID(feed!R1884,ROW($1:$6),1))*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ROW($1:$6),0),ROW($1:$6))+1,1)*10^ROW($1:$6)/10))-1)*1,TRIM(LEFT(SUMPRODUCT(MID(0&amp;feed!R1884,LARGE(INDEX(ISNUMBER(--MID(feed!R1884,ROW($1:$6),1))*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ROW($1:$6),0),ROW($1:$6))+1,1)*10^ROW($1:$6)/10))-1)))</f>
        <v>1633</v>
      </c>
      <c r="R827" s="5">
        <f>feed!V1884</f>
        <v>0</v>
      </c>
      <c r="S827" t="str">
        <f>feed!S1884</f>
        <v>http://blocgame.com/stats.php?id=60407</v>
      </c>
      <c r="T827" s="5" t="str">
        <f>feed!W1884</f>
        <v>Angelic</v>
      </c>
      <c r="U827" s="5" t="str">
        <f>feed!X1884</f>
        <v>2 Hundred Tons per month</v>
      </c>
      <c r="V827" s="5">
        <f>feed!Y1884</f>
        <v>0</v>
      </c>
    </row>
    <row r="828" spans="1:22" x14ac:dyDescent="0.25">
      <c r="A828" t="str">
        <f>feed!A147</f>
        <v>ZY Kingdoms</v>
      </c>
      <c r="B828" t="str">
        <f>feed!B147</f>
        <v>ZY1st</v>
      </c>
      <c r="C828" t="str">
        <f>feed!K147</f>
        <v>The Order</v>
      </c>
      <c r="D828">
        <f>SUMPRODUCT(MID(0&amp;feed!D147,LARGE(INDEX(ISNUMBER(--MID(feed!D147,ROW($1:$6),1))*
ROW($1:$6),0),ROW($1:$6))+1,1)*10^ROW($1:$6)/10)</f>
        <v>41</v>
      </c>
      <c r="E828">
        <f>SUMPRODUCT(MID(0&amp;feed!E147,LARGE(INDEX(ISNUMBER(--MID(feed!E147,ROW($1:$6),1))*
ROW($1:$6),0),ROW($1:$6))+1,1)*10^ROW($1:$6)/10)</f>
        <v>0</v>
      </c>
      <c r="F828" t="str">
        <f>feed!F147</f>
        <v>Finest of the 19th century</v>
      </c>
      <c r="G828">
        <f>SUMPRODUCT(MID(0&amp;feed!G147,LARGE(INDEX(ISNUMBER(--MID(feed!G147,ROW($1:$6),1))*
ROW($1:$6),0),ROW($1:$6))+1,1)*10^ROW($1:$6)/10)</f>
        <v>0</v>
      </c>
      <c r="H828">
        <f>ROUNDDOWN(G828/4, 0)</f>
        <v>0</v>
      </c>
      <c r="I828" t="str">
        <f>feed!H147</f>
        <v>Good</v>
      </c>
      <c r="J828">
        <f>SUMPRODUCT(MID(0&amp;feed!I147,LARGE(INDEX(ISNUMBER(--MID(feed!I147,ROW($1:$20),1))*
ROW($1:$20),0),ROW($1:$20))+1,1)*10^ROW($1:$20)/10)</f>
        <v>6</v>
      </c>
      <c r="K828">
        <f>SUMPRODUCT(MID(0&amp;feed!L147,LARGE(INDEX(ISNUMBER(--MID(feed!L147,ROW($1:$6),1))*
ROW($1:$6),0),ROW($1:$6))+1,1)*10^ROW($1:$6)/10)</f>
        <v>377</v>
      </c>
      <c r="L828">
        <f>SUMPRODUCT(MID(0&amp;feed!T147,LARGE(INDEX(ISNUMBER(--MID(feed!T147,ROW($1:$6),1))*
ROW($1:$6),0),ROW($1:$6))+1,1)*10^ROW($1:$6)/10)</f>
        <v>4580</v>
      </c>
      <c r="M828" t="str">
        <f>feed!N147</f>
        <v>Mesopotamia</v>
      </c>
      <c r="N828">
        <f>SUMPRODUCT(MID(0&amp;feed!U147,LARGE(INDEX(ISNUMBER(--MID(feed!U147,ROW($1:$6),1))*
ROW($1:$6),0),ROW($1:$6))+1,1)*10^ROW($1:$6)/10)</f>
        <v>0</v>
      </c>
      <c r="O828" t="str">
        <f>feed!O147</f>
        <v>Untapped</v>
      </c>
      <c r="P828" t="str">
        <f>feed!P147</f>
        <v>Meagre</v>
      </c>
      <c r="Q828" s="4">
        <f>IFERROR(LEFT(SUMPRODUCT(MID(0&amp;feed!R147,LARGE(INDEX(ISNUMBER(--MID(feed!R147,ROW($1:$6),1))*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ROW($1:$6),0),ROW($1:$6))+1,1)*10^ROW($1:$6)/10))-1)*1,TRIM(LEFT(SUMPRODUCT(MID(0&amp;feed!R147,LARGE(INDEX(ISNUMBER(--MID(feed!R147,ROW($1:$6),1))*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ROW($1:$6),0),ROW($1:$6))+1,1)*10^ROW($1:$6)/10))-1)))</f>
        <v>2386</v>
      </c>
      <c r="R828" s="5">
        <f>feed!V147</f>
        <v>0</v>
      </c>
      <c r="S828" t="str">
        <f>feed!S147</f>
        <v>http://blocgame.com/stats.php?id=62893</v>
      </c>
      <c r="T828" s="5" t="str">
        <f>feed!W147</f>
        <v>Good</v>
      </c>
      <c r="U828" s="5" t="str">
        <f>feed!X147</f>
        <v>4 Hundred Tons per month</v>
      </c>
      <c r="V828" s="5" t="str">
        <f>feed!Y147</f>
        <v>6 Mbbl per month</v>
      </c>
    </row>
    <row r="829" spans="1:22" hidden="1" x14ac:dyDescent="0.25">
      <c r="A829" t="str">
        <f>feed!A1180</f>
        <v>Angles</v>
      </c>
      <c r="B829" t="str">
        <f>feed!B1180</f>
        <v>Badman</v>
      </c>
      <c r="C829" t="str">
        <f>feed!K1180</f>
        <v>SPQR</v>
      </c>
      <c r="D829">
        <f>SUMPRODUCT(MID(0&amp;feed!D1180,LARGE(INDEX(ISNUMBER(--MID(feed!D1180,ROW($1:$6),1))*
ROW($1:$6),0),ROW($1:$6))+1,1)*10^ROW($1:$6)/10)</f>
        <v>20</v>
      </c>
      <c r="E829">
        <f>SUMPRODUCT(MID(0&amp;feed!E1180,LARGE(INDEX(ISNUMBER(--MID(feed!E1180,ROW($1:$6),1))*
ROW($1:$6),0),ROW($1:$6))+1,1)*10^ROW($1:$6)/10)</f>
        <v>0</v>
      </c>
      <c r="F829" t="str">
        <f>feed!F1180</f>
        <v>Finest of the 19th century</v>
      </c>
      <c r="G829">
        <f>SUMPRODUCT(MID(0&amp;feed!G1180,LARGE(INDEX(ISNUMBER(--MID(feed!G1180,ROW($1:$6),1))*
ROW($1:$6),0),ROW($1:$6))+1,1)*10^ROW($1:$6)/10)</f>
        <v>0</v>
      </c>
      <c r="H829">
        <f>ROUNDDOWN(G829/4, 0)</f>
        <v>0</v>
      </c>
      <c r="I829" t="str">
        <f>feed!H1180</f>
        <v>Standard</v>
      </c>
      <c r="J829">
        <f>SUMPRODUCT(MID(0&amp;feed!I1180,LARGE(INDEX(ISNUMBER(--MID(feed!I1180,ROW($1:$20),1))*
ROW($1:$20),0),ROW($1:$20))+1,1)*10^ROW($1:$20)/10)</f>
        <v>6</v>
      </c>
      <c r="K829">
        <f>SUMPRODUCT(MID(0&amp;feed!L1180,LARGE(INDEX(ISNUMBER(--MID(feed!L1180,ROW($1:$6),1))*
ROW($1:$6),0),ROW($1:$6))+1,1)*10^ROW($1:$6)/10)</f>
        <v>315</v>
      </c>
      <c r="L829">
        <f>SUMPRODUCT(MID(0&amp;feed!T1180,LARGE(INDEX(ISNUMBER(--MID(feed!T1180,ROW($1:$6),1))*
ROW($1:$6),0),ROW($1:$6))+1,1)*10^ROW($1:$6)/10)</f>
        <v>0</v>
      </c>
      <c r="M829" t="str">
        <f>feed!N1180</f>
        <v>Mesopotamia</v>
      </c>
      <c r="N829">
        <f>SUMPRODUCT(MID(0&amp;feed!U1180,LARGE(INDEX(ISNUMBER(--MID(feed!U1180,ROW($1:$6),1))*
ROW($1:$6),0),ROW($1:$6))+1,1)*10^ROW($1:$6)/10)</f>
        <v>0</v>
      </c>
      <c r="O829" t="str">
        <f>feed!O1180</f>
        <v>Untapped</v>
      </c>
      <c r="P829" t="str">
        <f>feed!P1180</f>
        <v>None</v>
      </c>
      <c r="Q829" s="4">
        <f>IFERROR(LEFT(SUMPRODUCT(MID(0&amp;feed!R1180,LARGE(INDEX(ISNUMBER(--MID(feed!R1180,ROW($1:$6),1))*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ROW($1:$6),0),ROW($1:$6))+1,1)*10^ROW($1:$6)/10))-1)*1,TRIM(LEFT(SUMPRODUCT(MID(0&amp;feed!R1180,LARGE(INDEX(ISNUMBER(--MID(feed!R1180,ROW($1:$6),1))*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ROW($1:$6),0),ROW($1:$6))+1,1)*10^ROW($1:$6)/10))-1)))</f>
        <v>2000</v>
      </c>
      <c r="R829" s="5">
        <f>feed!V1180</f>
        <v>0</v>
      </c>
      <c r="S829" t="str">
        <f>feed!S1180</f>
        <v>http://blocgame.com/stats.php?id=62095</v>
      </c>
      <c r="T829" s="5" t="str">
        <f>feed!W1180</f>
        <v>Angelic</v>
      </c>
      <c r="U829" s="5" t="str">
        <f>feed!X1180</f>
        <v>2 Hundred Tons per month</v>
      </c>
      <c r="V829" s="5">
        <f>feed!Y1180</f>
        <v>0</v>
      </c>
    </row>
    <row r="830" spans="1:22" hidden="1" x14ac:dyDescent="0.25">
      <c r="A830" t="str">
        <f>feed!A1976</f>
        <v>Begnion</v>
      </c>
      <c r="B830" t="str">
        <f>feed!B1976</f>
        <v>Lehran</v>
      </c>
      <c r="C830" t="str">
        <f>feed!K1976</f>
        <v>Interpol</v>
      </c>
      <c r="D830">
        <f>SUMPRODUCT(MID(0&amp;feed!D1976,LARGE(INDEX(ISNUMBER(--MID(feed!D1976,ROW($1:$6),1))*
ROW($1:$6),0),ROW($1:$6))+1,1)*10^ROW($1:$6)/10)</f>
        <v>9</v>
      </c>
      <c r="E830">
        <f>SUMPRODUCT(MID(0&amp;feed!E1976,LARGE(INDEX(ISNUMBER(--MID(feed!E1976,ROW($1:$6),1))*
ROW($1:$6),0),ROW($1:$6))+1,1)*10^ROW($1:$6)/10)</f>
        <v>0</v>
      </c>
      <c r="F830" t="str">
        <f>feed!F1976</f>
        <v>First World War surplus</v>
      </c>
      <c r="G830">
        <f>SUMPRODUCT(MID(0&amp;feed!G1976,LARGE(INDEX(ISNUMBER(--MID(feed!G1976,ROW($1:$6),1))*
ROW($1:$6),0),ROW($1:$6))+1,1)*10^ROW($1:$6)/10)</f>
        <v>0</v>
      </c>
      <c r="H830">
        <f>ROUNDDOWN(G830/4, 0)</f>
        <v>0</v>
      </c>
      <c r="I830" t="str">
        <f>feed!H1976</f>
        <v>Elite</v>
      </c>
      <c r="J830">
        <f>SUMPRODUCT(MID(0&amp;feed!I1976,LARGE(INDEX(ISNUMBER(--MID(feed!I1976,ROW($1:$20),1))*
ROW($1:$20),0),ROW($1:$20))+1,1)*10^ROW($1:$20)/10)</f>
        <v>6</v>
      </c>
      <c r="K830">
        <f>SUMPRODUCT(MID(0&amp;feed!L1976,LARGE(INDEX(ISNUMBER(--MID(feed!L1976,ROW($1:$6),1))*
ROW($1:$6),0),ROW($1:$6))+1,1)*10^ROW($1:$6)/10)</f>
        <v>268</v>
      </c>
      <c r="L830">
        <f>SUMPRODUCT(MID(0&amp;feed!T1976,LARGE(INDEX(ISNUMBER(--MID(feed!T1976,ROW($1:$6),1))*
ROW($1:$6),0),ROW($1:$6))+1,1)*10^ROW($1:$6)/10)</f>
        <v>0</v>
      </c>
      <c r="M830" t="str">
        <f>feed!N1976</f>
        <v>Guinea</v>
      </c>
      <c r="N830">
        <f>SUMPRODUCT(MID(0&amp;feed!U1976,LARGE(INDEX(ISNUMBER(--MID(feed!U1976,ROW($1:$6),1))*
ROW($1:$6),0),ROW($1:$6))+1,1)*10^ROW($1:$6)/10)</f>
        <v>0</v>
      </c>
      <c r="O830" t="str">
        <f>feed!O1976</f>
        <v>Untapped</v>
      </c>
      <c r="P830" t="str">
        <f>feed!P1976</f>
        <v>Small</v>
      </c>
      <c r="Q830" s="4">
        <f>IFERROR(LEFT(SUMPRODUCT(MID(0&amp;feed!R1976,LARGE(INDEX(ISNUMBER(--MID(feed!R1976,ROW($1:$6),1))*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ROW($1:$6),0),ROW($1:$6))+1,1)*10^ROW($1:$6)/10))-1)*1,TRIM(LEFT(SUMPRODUCT(MID(0&amp;feed!R1976,LARGE(INDEX(ISNUMBER(--MID(feed!R1976,ROW($1:$6),1))*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ROW($1:$6),0),ROW($1:$6))+1,1)*10^ROW($1:$6)/10))-1)))</f>
        <v>1650</v>
      </c>
      <c r="R830" s="5">
        <f>feed!V1976</f>
        <v>0</v>
      </c>
      <c r="S830" t="str">
        <f>feed!S1976</f>
        <v>http://blocgame.com/stats.php?id=49586</v>
      </c>
      <c r="T830" s="5" t="str">
        <f>feed!W1976</f>
        <v>Angelic</v>
      </c>
      <c r="U830" s="5" t="str">
        <f>feed!X1976</f>
        <v>2 Hundred Tons per month</v>
      </c>
      <c r="V830" s="5">
        <f>feed!Y1976</f>
        <v>0</v>
      </c>
    </row>
    <row r="831" spans="1:22" hidden="1" x14ac:dyDescent="0.25">
      <c r="A831" t="str">
        <f>feed!A1641</f>
        <v>Gandoria</v>
      </c>
      <c r="B831" t="str">
        <f>feed!B1641</f>
        <v>zoneguy22</v>
      </c>
      <c r="C831" t="str">
        <f>feed!K1641</f>
        <v>Brotherhood of Zion</v>
      </c>
      <c r="D831">
        <f>SUMPRODUCT(MID(0&amp;feed!D1641,LARGE(INDEX(ISNUMBER(--MID(feed!D1641,ROW($1:$6),1))*
ROW($1:$6),0),ROW($1:$6))+1,1)*10^ROW($1:$6)/10)</f>
        <v>13</v>
      </c>
      <c r="E831">
        <f>SUMPRODUCT(MID(0&amp;feed!E1641,LARGE(INDEX(ISNUMBER(--MID(feed!E1641,ROW($1:$6),1))*
ROW($1:$6),0),ROW($1:$6))+1,1)*10^ROW($1:$6)/10)</f>
        <v>0</v>
      </c>
      <c r="F831" t="str">
        <f>feed!F1641</f>
        <v>First World War surplus</v>
      </c>
      <c r="G831">
        <f>SUMPRODUCT(MID(0&amp;feed!G1641,LARGE(INDEX(ISNUMBER(--MID(feed!G1641,ROW($1:$6),1))*
ROW($1:$6),0),ROW($1:$6))+1,1)*10^ROW($1:$6)/10)</f>
        <v>0</v>
      </c>
      <c r="H831">
        <f>ROUNDDOWN(G831/4, 0)</f>
        <v>0</v>
      </c>
      <c r="I831" t="str">
        <f>feed!H1641</f>
        <v>Elite</v>
      </c>
      <c r="J831">
        <f>SUMPRODUCT(MID(0&amp;feed!I1641,LARGE(INDEX(ISNUMBER(--MID(feed!I1641,ROW($1:$20),1))*
ROW($1:$20),0),ROW($1:$20))+1,1)*10^ROW($1:$20)/10)</f>
        <v>6</v>
      </c>
      <c r="K831">
        <f>SUMPRODUCT(MID(0&amp;feed!L1641,LARGE(INDEX(ISNUMBER(--MID(feed!L1641,ROW($1:$6),1))*
ROW($1:$6),0),ROW($1:$6))+1,1)*10^ROW($1:$6)/10)</f>
        <v>302</v>
      </c>
      <c r="L831">
        <f>SUMPRODUCT(MID(0&amp;feed!T1641,LARGE(INDEX(ISNUMBER(--MID(feed!T1641,ROW($1:$6),1))*
ROW($1:$6),0),ROW($1:$6))+1,1)*10^ROW($1:$6)/10)</f>
        <v>0</v>
      </c>
      <c r="M831" t="str">
        <f>feed!N1641</f>
        <v>Gran Colombia</v>
      </c>
      <c r="N831">
        <f>SUMPRODUCT(MID(0&amp;feed!U1641,LARGE(INDEX(ISNUMBER(--MID(feed!U1641,ROW($1:$6),1))*
ROW($1:$6),0),ROW($1:$6))+1,1)*10^ROW($1:$6)/10)</f>
        <v>0</v>
      </c>
      <c r="O831" t="str">
        <f>feed!O1641</f>
        <v>Untapped</v>
      </c>
      <c r="P831" t="str">
        <f>feed!P1641</f>
        <v>None</v>
      </c>
      <c r="Q831" s="4">
        <f>IFERROR(LEFT(SUMPRODUCT(MID(0&amp;feed!R1641,LARGE(INDEX(ISNUMBER(--MID(feed!R1641,ROW($1:$6),1))*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ROW($1:$6),0),ROW($1:$6))+1,1)*10^ROW($1:$6)/10))-1)*1,TRIM(LEFT(SUMPRODUCT(MID(0&amp;feed!R1641,LARGE(INDEX(ISNUMBER(--MID(feed!R1641,ROW($1:$6),1))*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ROW($1:$6),0),ROW($1:$6))+1,1)*10^ROW($1:$6)/10))-1)))</f>
        <v>1980</v>
      </c>
      <c r="R831" s="5">
        <f>feed!V1641</f>
        <v>0</v>
      </c>
      <c r="S831" t="str">
        <f>feed!S1641</f>
        <v>http://blocgame.com/stats.php?id=50771</v>
      </c>
      <c r="T831" s="5" t="str">
        <f>feed!W1641</f>
        <v>Nice</v>
      </c>
      <c r="U831" s="5" t="str">
        <f>feed!X1641</f>
        <v>2 Hundred Tons per month</v>
      </c>
      <c r="V831" s="5">
        <f>feed!Y1641</f>
        <v>0</v>
      </c>
    </row>
    <row r="832" spans="1:22" hidden="1" x14ac:dyDescent="0.25">
      <c r="A832" t="str">
        <f>feed!A1673</f>
        <v>Almania</v>
      </c>
      <c r="B832" t="str">
        <f>feed!B1673</f>
        <v>Almanich</v>
      </c>
      <c r="C832" t="str">
        <f>feed!K1673</f>
        <v>Brotherhood of Nod</v>
      </c>
      <c r="D832">
        <f>SUMPRODUCT(MID(0&amp;feed!D1673,LARGE(INDEX(ISNUMBER(--MID(feed!D1673,ROW($1:$6),1))*
ROW($1:$6),0),ROW($1:$6))+1,1)*10^ROW($1:$6)/10)</f>
        <v>35</v>
      </c>
      <c r="E832">
        <f>SUMPRODUCT(MID(0&amp;feed!E1673,LARGE(INDEX(ISNUMBER(--MID(feed!E1673,ROW($1:$6),1))*
ROW($1:$6),0),ROW($1:$6))+1,1)*10^ROW($1:$6)/10)</f>
        <v>0</v>
      </c>
      <c r="F832" t="str">
        <f>feed!F1673</f>
        <v>First World War surplus</v>
      </c>
      <c r="G832">
        <f>SUMPRODUCT(MID(0&amp;feed!G1673,LARGE(INDEX(ISNUMBER(--MID(feed!G1673,ROW($1:$6),1))*
ROW($1:$6),0),ROW($1:$6))+1,1)*10^ROW($1:$6)/10)</f>
        <v>1</v>
      </c>
      <c r="H832">
        <f>ROUNDDOWN(G832/4, 0)</f>
        <v>0</v>
      </c>
      <c r="I832" t="str">
        <f>feed!H1673</f>
        <v>Elite</v>
      </c>
      <c r="J832">
        <f>SUMPRODUCT(MID(0&amp;feed!I1673,LARGE(INDEX(ISNUMBER(--MID(feed!I1673,ROW($1:$20),1))*
ROW($1:$20),0),ROW($1:$20))+1,1)*10^ROW($1:$20)/10)</f>
        <v>6</v>
      </c>
      <c r="K832">
        <f>SUMPRODUCT(MID(0&amp;feed!L1673,LARGE(INDEX(ISNUMBER(--MID(feed!L1673,ROW($1:$6),1))*
ROW($1:$6),0),ROW($1:$6))+1,1)*10^ROW($1:$6)/10)</f>
        <v>300</v>
      </c>
      <c r="L832">
        <f>SUMPRODUCT(MID(0&amp;feed!T1673,LARGE(INDEX(ISNUMBER(--MID(feed!T1673,ROW($1:$6),1))*
ROW($1:$6),0),ROW($1:$6))+1,1)*10^ROW($1:$6)/10)</f>
        <v>0</v>
      </c>
      <c r="M832" t="str">
        <f>feed!N1673</f>
        <v>China</v>
      </c>
      <c r="N832">
        <f>SUMPRODUCT(MID(0&amp;feed!U1673,LARGE(INDEX(ISNUMBER(--MID(feed!U1673,ROW($1:$6),1))*
ROW($1:$6),0),ROW($1:$6))+1,1)*10^ROW($1:$6)/10)</f>
        <v>0</v>
      </c>
      <c r="O832" t="str">
        <f>feed!O1673</f>
        <v>Untapped</v>
      </c>
      <c r="P832" t="str">
        <f>feed!P1673</f>
        <v>None</v>
      </c>
      <c r="Q832" s="4">
        <f>IFERROR(LEFT(SUMPRODUCT(MID(0&amp;feed!R1673,LARGE(INDEX(ISNUMBER(--MID(feed!R1673,ROW($1:$6),1))*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ROW($1:$6),0),ROW($1:$6))+1,1)*10^ROW($1:$6)/10))-1)*1,TRIM(LEFT(SUMPRODUCT(MID(0&amp;feed!R1673,LARGE(INDEX(ISNUMBER(--MID(feed!R1673,ROW($1:$6),1))*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ROW($1:$6),0),ROW($1:$6))+1,1)*10^ROW($1:$6)/10))-1)))</f>
        <v>2098</v>
      </c>
      <c r="R832" s="5">
        <f>feed!V1673</f>
        <v>0</v>
      </c>
      <c r="S832" t="str">
        <f>feed!S1673</f>
        <v>http://blocgame.com/stats.php?id=51725</v>
      </c>
      <c r="T832" s="5" t="str">
        <f>feed!W1673</f>
        <v>Nice</v>
      </c>
      <c r="U832" s="5" t="str">
        <f>feed!X1673</f>
        <v>2 Hundred Tons per month</v>
      </c>
      <c r="V832" s="5">
        <f>feed!Y1673</f>
        <v>0</v>
      </c>
    </row>
    <row r="833" spans="1:22" hidden="1" x14ac:dyDescent="0.25">
      <c r="A833" t="str">
        <f>feed!A669</f>
        <v>Aroucia</v>
      </c>
      <c r="B833" t="str">
        <f>feed!B669</f>
        <v>Pleeb</v>
      </c>
      <c r="C833">
        <f>feed!K669</f>
        <v>0</v>
      </c>
      <c r="D833">
        <f>SUMPRODUCT(MID(0&amp;feed!D669,LARGE(INDEX(ISNUMBER(--MID(feed!D669,ROW($1:$6),1))*
ROW($1:$6),0),ROW($1:$6))+1,1)*10^ROW($1:$6)/10)</f>
        <v>25</v>
      </c>
      <c r="E833">
        <f>SUMPRODUCT(MID(0&amp;feed!E669,LARGE(INDEX(ISNUMBER(--MID(feed!E669,ROW($1:$6),1))*
ROW($1:$6),0),ROW($1:$6))+1,1)*10^ROW($1:$6)/10)</f>
        <v>0</v>
      </c>
      <c r="F833" t="str">
        <f>feed!F669</f>
        <v>First World War surplus</v>
      </c>
      <c r="G833">
        <f>SUMPRODUCT(MID(0&amp;feed!G669,LARGE(INDEX(ISNUMBER(--MID(feed!G669,ROW($1:$6),1))*
ROW($1:$6),0),ROW($1:$6))+1,1)*10^ROW($1:$6)/10)</f>
        <v>0</v>
      </c>
      <c r="H833">
        <f>ROUNDDOWN(G833/4, 0)</f>
        <v>0</v>
      </c>
      <c r="I833" t="str">
        <f>feed!H669</f>
        <v>Elite</v>
      </c>
      <c r="J833">
        <f>SUMPRODUCT(MID(0&amp;feed!I669,LARGE(INDEX(ISNUMBER(--MID(feed!I669,ROW($1:$20),1))*
ROW($1:$20),0),ROW($1:$20))+1,1)*10^ROW($1:$20)/10)</f>
        <v>6</v>
      </c>
      <c r="K833">
        <f>SUMPRODUCT(MID(0&amp;feed!L669,LARGE(INDEX(ISNUMBER(--MID(feed!L669,ROW($1:$6),1))*
ROW($1:$6),0),ROW($1:$6))+1,1)*10^ROW($1:$6)/10)</f>
        <v>323</v>
      </c>
      <c r="L833">
        <f>SUMPRODUCT(MID(0&amp;feed!T669,LARGE(INDEX(ISNUMBER(--MID(feed!T669,ROW($1:$6),1))*
ROW($1:$6),0),ROW($1:$6))+1,1)*10^ROW($1:$6)/10)</f>
        <v>0</v>
      </c>
      <c r="M833" t="str">
        <f>feed!N669</f>
        <v>Mesoamerica</v>
      </c>
      <c r="N833">
        <f>SUMPRODUCT(MID(0&amp;feed!U669,LARGE(INDEX(ISNUMBER(--MID(feed!U669,ROW($1:$6),1))*
ROW($1:$6),0),ROW($1:$6))+1,1)*10^ROW($1:$6)/10)</f>
        <v>0</v>
      </c>
      <c r="O833" t="str">
        <f>feed!O669</f>
        <v>Untapped</v>
      </c>
      <c r="P833" t="str">
        <f>feed!P669</f>
        <v>None</v>
      </c>
      <c r="Q833" s="4">
        <f>IFERROR(LEFT(SUMPRODUCT(MID(0&amp;feed!R669,LARGE(INDEX(ISNUMBER(--MID(feed!R669,ROW($1:$6),1))*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ROW($1:$6),0),ROW($1:$6))+1,1)*10^ROW($1:$6)/10))-1)*1,TRIM(LEFT(SUMPRODUCT(MID(0&amp;feed!R669,LARGE(INDEX(ISNUMBER(--MID(feed!R669,ROW($1:$6),1))*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ROW($1:$6),0),ROW($1:$6))+1,1)*10^ROW($1:$6)/10))-1)))</f>
        <v>2000</v>
      </c>
      <c r="R833" s="5">
        <f>feed!V669</f>
        <v>0</v>
      </c>
      <c r="S833" t="str">
        <f>feed!S669</f>
        <v>http://blocgame.com/stats.php?id=59585</v>
      </c>
      <c r="T833" s="5" t="str">
        <f>feed!W669</f>
        <v>Nice</v>
      </c>
      <c r="U833" s="5" t="str">
        <f>feed!X669</f>
        <v>2 Hundred Tons per month</v>
      </c>
      <c r="V833" s="5">
        <f>feed!Y669</f>
        <v>0</v>
      </c>
    </row>
    <row r="834" spans="1:22" hidden="1" x14ac:dyDescent="0.25">
      <c r="A834" t="str">
        <f>feed!A1120</f>
        <v>Kelvenia</v>
      </c>
      <c r="B834" t="str">
        <f>feed!B1120</f>
        <v>Lance Adams</v>
      </c>
      <c r="C834">
        <f>feed!K1120</f>
        <v>0</v>
      </c>
      <c r="D834">
        <f>SUMPRODUCT(MID(0&amp;feed!D1120,LARGE(INDEX(ISNUMBER(--MID(feed!D1120,ROW($1:$6),1))*
ROW($1:$6),0),ROW($1:$6))+1,1)*10^ROW($1:$6)/10)</f>
        <v>10</v>
      </c>
      <c r="E834">
        <f>SUMPRODUCT(MID(0&amp;feed!E1120,LARGE(INDEX(ISNUMBER(--MID(feed!E1120,ROW($1:$6),1))*
ROW($1:$6),0),ROW($1:$6))+1,1)*10^ROW($1:$6)/10)</f>
        <v>0</v>
      </c>
      <c r="F834" t="str">
        <f>feed!F1120</f>
        <v>Finest of the 19th century</v>
      </c>
      <c r="G834">
        <f>SUMPRODUCT(MID(0&amp;feed!G1120,LARGE(INDEX(ISNUMBER(--MID(feed!G1120,ROW($1:$6),1))*
ROW($1:$6),0),ROW($1:$6))+1,1)*10^ROW($1:$6)/10)</f>
        <v>0</v>
      </c>
      <c r="H834">
        <f>ROUNDDOWN(G834/4, 0)</f>
        <v>0</v>
      </c>
      <c r="I834" t="str">
        <f>feed!H1120</f>
        <v>Standard</v>
      </c>
      <c r="J834">
        <f>SUMPRODUCT(MID(0&amp;feed!I1120,LARGE(INDEX(ISNUMBER(--MID(feed!I1120,ROW($1:$20),1))*
ROW($1:$20),0),ROW($1:$20))+1,1)*10^ROW($1:$20)/10)</f>
        <v>6</v>
      </c>
      <c r="K834">
        <f>SUMPRODUCT(MID(0&amp;feed!L1120,LARGE(INDEX(ISNUMBER(--MID(feed!L1120,ROW($1:$6),1))*
ROW($1:$6),0),ROW($1:$6))+1,1)*10^ROW($1:$6)/10)</f>
        <v>314</v>
      </c>
      <c r="L834">
        <f>SUMPRODUCT(MID(0&amp;feed!T1120,LARGE(INDEX(ISNUMBER(--MID(feed!T1120,ROW($1:$6),1))*
ROW($1:$6),0),ROW($1:$6))+1,1)*10^ROW($1:$6)/10)</f>
        <v>0</v>
      </c>
      <c r="M834" t="str">
        <f>feed!N1120</f>
        <v>Amazonia</v>
      </c>
      <c r="N834">
        <f>SUMPRODUCT(MID(0&amp;feed!U1120,LARGE(INDEX(ISNUMBER(--MID(feed!U1120,ROW($1:$6),1))*
ROW($1:$6),0),ROW($1:$6))+1,1)*10^ROW($1:$6)/10)</f>
        <v>0</v>
      </c>
      <c r="O834" t="str">
        <f>feed!O1120</f>
        <v>Untapped</v>
      </c>
      <c r="P834" t="str">
        <f>feed!P1120</f>
        <v>None</v>
      </c>
      <c r="Q834" s="4">
        <f>IFERROR(LEFT(SUMPRODUCT(MID(0&amp;feed!R1120,LARGE(INDEX(ISNUMBER(--MID(feed!R1120,ROW($1:$6),1))*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ROW($1:$6),0),ROW($1:$6))+1,1)*10^ROW($1:$6)/10))-1)*1,TRIM(LEFT(SUMPRODUCT(MID(0&amp;feed!R1120,LARGE(INDEX(ISNUMBER(--MID(feed!R1120,ROW($1:$6),1))*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ROW($1:$6),0),ROW($1:$6))+1,1)*10^ROW($1:$6)/10))-1)))</f>
        <v>2000</v>
      </c>
      <c r="R834" s="5">
        <f>feed!V1120</f>
        <v>0</v>
      </c>
      <c r="S834" t="str">
        <f>feed!S1120</f>
        <v>http://blocgame.com/stats.php?id=61410</v>
      </c>
      <c r="T834" s="5" t="str">
        <f>feed!W1120</f>
        <v>Questionable</v>
      </c>
      <c r="U834" s="5" t="str">
        <f>feed!X1120</f>
        <v>2 Hundred Tons per month</v>
      </c>
      <c r="V834" s="5">
        <f>feed!Y1120</f>
        <v>0</v>
      </c>
    </row>
    <row r="835" spans="1:22" hidden="1" x14ac:dyDescent="0.25">
      <c r="A835" t="str">
        <f>feed!A1968</f>
        <v>MayMay</v>
      </c>
      <c r="B835" t="str">
        <f>feed!B1968</f>
        <v>MayMay</v>
      </c>
      <c r="C835">
        <f>feed!K1968</f>
        <v>0</v>
      </c>
      <c r="D835">
        <f>SUMPRODUCT(MID(0&amp;feed!D1968,LARGE(INDEX(ISNUMBER(--MID(feed!D1968,ROW($1:$6),1))*
ROW($1:$6),0),ROW($1:$6))+1,1)*10^ROW($1:$6)/10)</f>
        <v>9</v>
      </c>
      <c r="E835">
        <f>SUMPRODUCT(MID(0&amp;feed!E1968,LARGE(INDEX(ISNUMBER(--MID(feed!E1968,ROW($1:$6),1))*
ROW($1:$6),0),ROW($1:$6))+1,1)*10^ROW($1:$6)/10)</f>
        <v>0</v>
      </c>
      <c r="F835" t="str">
        <f>feed!F1968</f>
        <v>Finest of the 19th century</v>
      </c>
      <c r="G835">
        <f>SUMPRODUCT(MID(0&amp;feed!G1968,LARGE(INDEX(ISNUMBER(--MID(feed!G1968,ROW($1:$6),1))*
ROW($1:$6),0),ROW($1:$6))+1,1)*10^ROW($1:$6)/10)</f>
        <v>0</v>
      </c>
      <c r="H835">
        <f>ROUNDDOWN(G835/4, 0)</f>
        <v>0</v>
      </c>
      <c r="I835" t="str">
        <f>feed!H1968</f>
        <v>Standard</v>
      </c>
      <c r="J835">
        <f>SUMPRODUCT(MID(0&amp;feed!I1968,LARGE(INDEX(ISNUMBER(--MID(feed!I1968,ROW($1:$20),1))*
ROW($1:$20),0),ROW($1:$20))+1,1)*10^ROW($1:$20)/10)</f>
        <v>6</v>
      </c>
      <c r="K835">
        <f>SUMPRODUCT(MID(0&amp;feed!L1968,LARGE(INDEX(ISNUMBER(--MID(feed!L1968,ROW($1:$6),1))*
ROW($1:$6),0),ROW($1:$6))+1,1)*10^ROW($1:$6)/10)</f>
        <v>282</v>
      </c>
      <c r="L835">
        <f>SUMPRODUCT(MID(0&amp;feed!T1968,LARGE(INDEX(ISNUMBER(--MID(feed!T1968,ROW($1:$6),1))*
ROW($1:$6),0),ROW($1:$6))+1,1)*10^ROW($1:$6)/10)</f>
        <v>0</v>
      </c>
      <c r="M835" t="str">
        <f>feed!N1968</f>
        <v>Indochina</v>
      </c>
      <c r="N835">
        <f>SUMPRODUCT(MID(0&amp;feed!U1968,LARGE(INDEX(ISNUMBER(--MID(feed!U1968,ROW($1:$6),1))*
ROW($1:$6),0),ROW($1:$6))+1,1)*10^ROW($1:$6)/10)</f>
        <v>0</v>
      </c>
      <c r="O835" t="str">
        <f>feed!O1968</f>
        <v>Untapped</v>
      </c>
      <c r="P835" t="str">
        <f>feed!P1968</f>
        <v>None</v>
      </c>
      <c r="Q835" s="4">
        <f>IFERROR(LEFT(SUMPRODUCT(MID(0&amp;feed!R1968,LARGE(INDEX(ISNUMBER(--MID(feed!R1968,ROW($1:$6),1))*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ROW($1:$6),0),ROW($1:$6))+1,1)*10^ROW($1:$6)/10))-1)*1,TRIM(LEFT(SUMPRODUCT(MID(0&amp;feed!R1968,LARGE(INDEX(ISNUMBER(--MID(feed!R1968,ROW($1:$6),1))*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ROW($1:$6),0),ROW($1:$6))+1,1)*10^ROW($1:$6)/10))-1)))</f>
        <v>1666</v>
      </c>
      <c r="R835" s="5">
        <f>feed!V1968</f>
        <v>0</v>
      </c>
      <c r="S835" t="str">
        <f>feed!S1968</f>
        <v>http://blocgame.com/stats.php?id=63712</v>
      </c>
      <c r="T835" s="5" t="str">
        <f>feed!W1968</f>
        <v>Normal</v>
      </c>
      <c r="U835" s="5" t="str">
        <f>feed!X1968</f>
        <v>2 Hundred Tons per month</v>
      </c>
      <c r="V835" s="5">
        <f>feed!Y1968</f>
        <v>0</v>
      </c>
    </row>
    <row r="836" spans="1:22" hidden="1" x14ac:dyDescent="0.25">
      <c r="A836" t="str">
        <f>feed!A1951</f>
        <v>Reitub</v>
      </c>
      <c r="B836" t="str">
        <f>feed!B1951</f>
        <v>NovNov</v>
      </c>
      <c r="C836">
        <f>feed!K1951</f>
        <v>0</v>
      </c>
      <c r="D836">
        <f>SUMPRODUCT(MID(0&amp;feed!D1951,LARGE(INDEX(ISNUMBER(--MID(feed!D1951,ROW($1:$6),1))*
ROW($1:$6),0),ROW($1:$6))+1,1)*10^ROW($1:$6)/10)</f>
        <v>5</v>
      </c>
      <c r="E836">
        <f>SUMPRODUCT(MID(0&amp;feed!E1951,LARGE(INDEX(ISNUMBER(--MID(feed!E1951,ROW($1:$6),1))*
ROW($1:$6),0),ROW($1:$6))+1,1)*10^ROW($1:$6)/10)</f>
        <v>0</v>
      </c>
      <c r="F836" t="str">
        <f>feed!F1951</f>
        <v>Finest of the 19th century</v>
      </c>
      <c r="G836">
        <f>SUMPRODUCT(MID(0&amp;feed!G1951,LARGE(INDEX(ISNUMBER(--MID(feed!G1951,ROW($1:$6),1))*
ROW($1:$6),0),ROW($1:$6))+1,1)*10^ROW($1:$6)/10)</f>
        <v>0</v>
      </c>
      <c r="H836">
        <f>ROUNDDOWN(G836/4, 0)</f>
        <v>0</v>
      </c>
      <c r="I836" t="str">
        <f>feed!H1951</f>
        <v>Standard</v>
      </c>
      <c r="J836">
        <f>SUMPRODUCT(MID(0&amp;feed!I1951,LARGE(INDEX(ISNUMBER(--MID(feed!I1951,ROW($1:$20),1))*
ROW($1:$20),0),ROW($1:$20))+1,1)*10^ROW($1:$20)/10)</f>
        <v>6</v>
      </c>
      <c r="K836">
        <f>SUMPRODUCT(MID(0&amp;feed!L1951,LARGE(INDEX(ISNUMBER(--MID(feed!L1951,ROW($1:$6),1))*
ROW($1:$6),0),ROW($1:$6))+1,1)*10^ROW($1:$6)/10)</f>
        <v>285</v>
      </c>
      <c r="L836">
        <f>SUMPRODUCT(MID(0&amp;feed!T1951,LARGE(INDEX(ISNUMBER(--MID(feed!T1951,ROW($1:$6),1))*
ROW($1:$6),0),ROW($1:$6))+1,1)*10^ROW($1:$6)/10)</f>
        <v>0</v>
      </c>
      <c r="M836" t="str">
        <f>feed!N1951</f>
        <v>Indochina</v>
      </c>
      <c r="N836">
        <f>SUMPRODUCT(MID(0&amp;feed!U1951,LARGE(INDEX(ISNUMBER(--MID(feed!U1951,ROW($1:$6),1))*
ROW($1:$6),0),ROW($1:$6))+1,1)*10^ROW($1:$6)/10)</f>
        <v>0</v>
      </c>
      <c r="O836" t="str">
        <f>feed!O1951</f>
        <v>Untapped</v>
      </c>
      <c r="P836" t="str">
        <f>feed!P1951</f>
        <v>None</v>
      </c>
      <c r="Q836" s="4">
        <f>IFERROR(LEFT(SUMPRODUCT(MID(0&amp;feed!R1951,LARGE(INDEX(ISNUMBER(--MID(feed!R1951,ROW($1:$6),1))*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ROW($1:$6),0),ROW($1:$6))+1,1)*10^ROW($1:$6)/10))-1)*1,TRIM(LEFT(SUMPRODUCT(MID(0&amp;feed!R1951,LARGE(INDEX(ISNUMBER(--MID(feed!R1951,ROW($1:$6),1))*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ROW($1:$6),0),ROW($1:$6))+1,1)*10^ROW($1:$6)/10))-1)))</f>
        <v>1641</v>
      </c>
      <c r="R836" s="5">
        <f>feed!V1951</f>
        <v>0</v>
      </c>
      <c r="S836" t="str">
        <f>feed!S1951</f>
        <v>http://blocgame.com/stats.php?id=63714</v>
      </c>
      <c r="T836" s="5" t="str">
        <f>feed!W1951</f>
        <v>Normal</v>
      </c>
      <c r="U836" s="5" t="str">
        <f>feed!X1951</f>
        <v>2 Hundred Tons per month</v>
      </c>
      <c r="V836" s="5">
        <f>feed!Y1951</f>
        <v>0</v>
      </c>
    </row>
    <row r="837" spans="1:22" hidden="1" x14ac:dyDescent="0.25">
      <c r="A837" t="str">
        <f>feed!A2011</f>
        <v>Dumbdumb</v>
      </c>
      <c r="B837" t="str">
        <f>feed!B2011</f>
        <v>Dumbdumb</v>
      </c>
      <c r="C837">
        <f>feed!K2011</f>
        <v>0</v>
      </c>
      <c r="D837">
        <f>SUMPRODUCT(MID(0&amp;feed!D2011,LARGE(INDEX(ISNUMBER(--MID(feed!D2011,ROW($1:$6),1))*
ROW($1:$6),0),ROW($1:$6))+1,1)*10^ROW($1:$6)/10)</f>
        <v>14</v>
      </c>
      <c r="E837">
        <f>SUMPRODUCT(MID(0&amp;feed!E2011,LARGE(INDEX(ISNUMBER(--MID(feed!E2011,ROW($1:$6),1))*
ROW($1:$6),0),ROW($1:$6))+1,1)*10^ROW($1:$6)/10)</f>
        <v>0</v>
      </c>
      <c r="F837" t="str">
        <f>feed!F2011</f>
        <v>Finest of the 19th century</v>
      </c>
      <c r="G837">
        <f>SUMPRODUCT(MID(0&amp;feed!G2011,LARGE(INDEX(ISNUMBER(--MID(feed!G2011,ROW($1:$6),1))*
ROW($1:$6),0),ROW($1:$6))+1,1)*10^ROW($1:$6)/10)</f>
        <v>0</v>
      </c>
      <c r="H837">
        <f>ROUNDDOWN(G837/4, 0)</f>
        <v>0</v>
      </c>
      <c r="I837" t="str">
        <f>feed!H2011</f>
        <v>Undisciplined Rabble</v>
      </c>
      <c r="J837">
        <f>SUMPRODUCT(MID(0&amp;feed!I2011,LARGE(INDEX(ISNUMBER(--MID(feed!I2011,ROW($1:$20),1))*
ROW($1:$20),0),ROW($1:$20))+1,1)*10^ROW($1:$20)/10)</f>
        <v>6</v>
      </c>
      <c r="K837">
        <f>SUMPRODUCT(MID(0&amp;feed!L2011,LARGE(INDEX(ISNUMBER(--MID(feed!L2011,ROW($1:$6),1))*
ROW($1:$6),0),ROW($1:$6))+1,1)*10^ROW($1:$6)/10)</f>
        <v>252</v>
      </c>
      <c r="L837">
        <f>SUMPRODUCT(MID(0&amp;feed!T2011,LARGE(INDEX(ISNUMBER(--MID(feed!T2011,ROW($1:$6),1))*
ROW($1:$6),0),ROW($1:$6))+1,1)*10^ROW($1:$6)/10)</f>
        <v>0</v>
      </c>
      <c r="M837" t="str">
        <f>feed!N2011</f>
        <v>Indochina</v>
      </c>
      <c r="N837">
        <f>SUMPRODUCT(MID(0&amp;feed!U2011,LARGE(INDEX(ISNUMBER(--MID(feed!U2011,ROW($1:$6),1))*
ROW($1:$6),0),ROW($1:$6))+1,1)*10^ROW($1:$6)/10)</f>
        <v>0</v>
      </c>
      <c r="O837" t="str">
        <f>feed!O2011</f>
        <v>Untapped</v>
      </c>
      <c r="P837" t="str">
        <f>feed!P2011</f>
        <v>None</v>
      </c>
      <c r="Q837" s="4">
        <f>IFERROR(LEFT(SUMPRODUCT(MID(0&amp;feed!R2011,LARGE(INDEX(ISNUMBER(--MID(feed!R2011,ROW($1:$6),1))*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ROW($1:$6),0),ROW($1:$6))+1,1)*10^ROW($1:$6)/10))-1)*1,TRIM(LEFT(SUMPRODUCT(MID(0&amp;feed!R2011,LARGE(INDEX(ISNUMBER(--MID(feed!R2011,ROW($1:$6),1))*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ROW($1:$6),0),ROW($1:$6))+1,1)*10^ROW($1:$6)/10))-1)))</f>
        <v>1641</v>
      </c>
      <c r="R837" s="5">
        <f>feed!V2011</f>
        <v>0</v>
      </c>
      <c r="S837" t="str">
        <f>feed!S2011</f>
        <v>http://blocgame.com/stats.php?id=63201</v>
      </c>
      <c r="T837" s="5" t="str">
        <f>feed!W2011</f>
        <v>Good</v>
      </c>
      <c r="U837" s="5" t="str">
        <f>feed!X2011</f>
        <v>2 Hundred Tons per month</v>
      </c>
      <c r="V837" s="5">
        <f>feed!Y2011</f>
        <v>0</v>
      </c>
    </row>
    <row r="838" spans="1:22" hidden="1" x14ac:dyDescent="0.25">
      <c r="A838" t="str">
        <f>feed!A1713</f>
        <v>Markoviakia</v>
      </c>
      <c r="B838" t="str">
        <f>feed!B1713</f>
        <v>Luako</v>
      </c>
      <c r="C838">
        <f>feed!K1713</f>
        <v>0</v>
      </c>
      <c r="D838">
        <f>SUMPRODUCT(MID(0&amp;feed!D1713,LARGE(INDEX(ISNUMBER(--MID(feed!D1713,ROW($1:$6),1))*
ROW($1:$6),0),ROW($1:$6))+1,1)*10^ROW($1:$6)/10)</f>
        <v>11</v>
      </c>
      <c r="E838">
        <f>SUMPRODUCT(MID(0&amp;feed!E1713,LARGE(INDEX(ISNUMBER(--MID(feed!E1713,ROW($1:$6),1))*
ROW($1:$6),0),ROW($1:$6))+1,1)*10^ROW($1:$6)/10)</f>
        <v>0</v>
      </c>
      <c r="F838" t="str">
        <f>feed!F1713</f>
        <v>First World War surplus</v>
      </c>
      <c r="G838">
        <f>SUMPRODUCT(MID(0&amp;feed!G1713,LARGE(INDEX(ISNUMBER(--MID(feed!G1713,ROW($1:$6),1))*
ROW($1:$6),0),ROW($1:$6))+1,1)*10^ROW($1:$6)/10)</f>
        <v>0</v>
      </c>
      <c r="H838">
        <f>ROUNDDOWN(G838/4, 0)</f>
        <v>0</v>
      </c>
      <c r="I838" t="str">
        <f>feed!H1713</f>
        <v>Poor</v>
      </c>
      <c r="J838">
        <f>SUMPRODUCT(MID(0&amp;feed!I1713,LARGE(INDEX(ISNUMBER(--MID(feed!I1713,ROW($1:$20),1))*
ROW($1:$20),0),ROW($1:$20))+1,1)*10^ROW($1:$20)/10)</f>
        <v>6</v>
      </c>
      <c r="K838">
        <f>SUMPRODUCT(MID(0&amp;feed!L1713,LARGE(INDEX(ISNUMBER(--MID(feed!L1713,ROW($1:$6),1))*
ROW($1:$6),0),ROW($1:$6))+1,1)*10^ROW($1:$6)/10)</f>
        <v>298</v>
      </c>
      <c r="L838">
        <f>SUMPRODUCT(MID(0&amp;feed!T1713,LARGE(INDEX(ISNUMBER(--MID(feed!T1713,ROW($1:$6),1))*
ROW($1:$6),0),ROW($1:$6))+1,1)*10^ROW($1:$6)/10)</f>
        <v>0</v>
      </c>
      <c r="M838" t="str">
        <f>feed!N1713</f>
        <v>West Africa</v>
      </c>
      <c r="N838">
        <f>SUMPRODUCT(MID(0&amp;feed!U1713,LARGE(INDEX(ISNUMBER(--MID(feed!U1713,ROW($1:$6),1))*
ROW($1:$6),0),ROW($1:$6))+1,1)*10^ROW($1:$6)/10)</f>
        <v>0</v>
      </c>
      <c r="O838" t="str">
        <f>feed!O1713</f>
        <v>Untapped</v>
      </c>
      <c r="P838" t="str">
        <f>feed!P1713</f>
        <v>None</v>
      </c>
      <c r="Q838" s="4">
        <f>IFERROR(LEFT(SUMPRODUCT(MID(0&amp;feed!R1713,LARGE(INDEX(ISNUMBER(--MID(feed!R1713,ROW($1:$6),1))*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ROW($1:$6),0),ROW($1:$6))+1,1)*10^ROW($1:$6)/10))-1)*1,TRIM(LEFT(SUMPRODUCT(MID(0&amp;feed!R1713,LARGE(INDEX(ISNUMBER(--MID(feed!R1713,ROW($1:$6),1))*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ROW($1:$6),0),ROW($1:$6))+1,1)*10^ROW($1:$6)/10))-1)))</f>
        <v>1633</v>
      </c>
      <c r="R838" s="5">
        <f>feed!V1713</f>
        <v>0</v>
      </c>
      <c r="S838" t="str">
        <f>feed!S1713</f>
        <v>http://blocgame.com/stats.php?id=57239</v>
      </c>
      <c r="T838" s="5" t="str">
        <f>feed!W1713</f>
        <v>Nice</v>
      </c>
      <c r="U838" s="5" t="str">
        <f>feed!X1713</f>
        <v>2 Hundred Tons per month</v>
      </c>
      <c r="V838" s="5">
        <f>feed!Y1713</f>
        <v>0</v>
      </c>
    </row>
    <row r="839" spans="1:22" x14ac:dyDescent="0.25">
      <c r="A839" t="str">
        <f>feed!A152</f>
        <v>Turbanistan</v>
      </c>
      <c r="B839" t="str">
        <f>feed!B152</f>
        <v>eromer2</v>
      </c>
      <c r="C839" t="str">
        <f>feed!K152</f>
        <v>The Order</v>
      </c>
      <c r="D839">
        <f>SUMPRODUCT(MID(0&amp;feed!D152,LARGE(INDEX(ISNUMBER(--MID(feed!D152,ROW($1:$6),1))*
ROW($1:$6),0),ROW($1:$6))+1,1)*10^ROW($1:$6)/10)</f>
        <v>18</v>
      </c>
      <c r="E839">
        <f>SUMPRODUCT(MID(0&amp;feed!E152,LARGE(INDEX(ISNUMBER(--MID(feed!E152,ROW($1:$6),1))*
ROW($1:$6),0),ROW($1:$6))+1,1)*10^ROW($1:$6)/10)</f>
        <v>0</v>
      </c>
      <c r="F839" t="str">
        <f>feed!F152</f>
        <v>First World War surplus</v>
      </c>
      <c r="G839">
        <f>SUMPRODUCT(MID(0&amp;feed!G152,LARGE(INDEX(ISNUMBER(--MID(feed!G152,ROW($1:$6),1))*
ROW($1:$6),0),ROW($1:$6))+1,1)*10^ROW($1:$6)/10)</f>
        <v>0</v>
      </c>
      <c r="H839">
        <f>ROUNDDOWN(G839/4, 0)</f>
        <v>0</v>
      </c>
      <c r="I839" t="str">
        <f>feed!H152</f>
        <v>Elite</v>
      </c>
      <c r="J839">
        <f>SUMPRODUCT(MID(0&amp;feed!I152,LARGE(INDEX(ISNUMBER(--MID(feed!I152,ROW($1:$20),1))*
ROW($1:$20),0),ROW($1:$20))+1,1)*10^ROW($1:$20)/10)</f>
        <v>0</v>
      </c>
      <c r="K839">
        <f>SUMPRODUCT(MID(0&amp;feed!L152,LARGE(INDEX(ISNUMBER(--MID(feed!L152,ROW($1:$6),1))*
ROW($1:$6),0),ROW($1:$6))+1,1)*10^ROW($1:$6)/10)</f>
        <v>376</v>
      </c>
      <c r="L839">
        <f>SUMPRODUCT(MID(0&amp;feed!T152,LARGE(INDEX(ISNUMBER(--MID(feed!T152,ROW($1:$6),1))*
ROW($1:$6),0),ROW($1:$6))+1,1)*10^ROW($1:$6)/10)</f>
        <v>62</v>
      </c>
      <c r="M839" t="str">
        <f>feed!N152</f>
        <v>The Subcontinent</v>
      </c>
      <c r="N839">
        <f>SUMPRODUCT(MID(0&amp;feed!U152,LARGE(INDEX(ISNUMBER(--MID(feed!U152,ROW($1:$6),1))*
ROW($1:$6),0),ROW($1:$6))+1,1)*10^ROW($1:$6)/10)</f>
        <v>0</v>
      </c>
      <c r="O839" t="str">
        <f>feed!O152</f>
        <v>Untapped</v>
      </c>
      <c r="P839" t="str">
        <f>feed!P152</f>
        <v>Meagre</v>
      </c>
      <c r="Q839" s="4">
        <f>IFERROR(LEFT(SUMPRODUCT(MID(0&amp;feed!R152,LARGE(INDEX(ISNUMBER(--MID(feed!R152,ROW($1:$6),1))*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ROW($1:$6),0),ROW($1:$6))+1,1)*10^ROW($1:$6)/10))-1)*1,TRIM(LEFT(SUMPRODUCT(MID(0&amp;feed!R152,LARGE(INDEX(ISNUMBER(--MID(feed!R152,ROW($1:$6),1))*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ROW($1:$6),0),ROW($1:$6))+1,1)*10^ROW($1:$6)/10))-1)))</f>
        <v>2395</v>
      </c>
      <c r="R839" s="5">
        <f>feed!V152</f>
        <v>0</v>
      </c>
      <c r="S839" t="str">
        <f>feed!S152</f>
        <v>http://blocgame.com/stats.php?id=63007</v>
      </c>
      <c r="T839" s="5" t="str">
        <f>feed!W152</f>
        <v>Good</v>
      </c>
      <c r="U839" s="5" t="str">
        <f>feed!X152</f>
        <v>4 Hundred Tons per month</v>
      </c>
      <c r="V839" s="5" t="str">
        <f>feed!Y152</f>
        <v>1 Mbbl per month</v>
      </c>
    </row>
    <row r="840" spans="1:22" hidden="1" x14ac:dyDescent="0.25">
      <c r="A840" t="str">
        <f>feed!A1675</f>
        <v>Merrowholt</v>
      </c>
      <c r="B840" t="str">
        <f>feed!B1675</f>
        <v>B. Summers</v>
      </c>
      <c r="C840" t="str">
        <f>feed!K1675</f>
        <v>The High Council</v>
      </c>
      <c r="D840">
        <f>SUMPRODUCT(MID(0&amp;feed!D1675,LARGE(INDEX(ISNUMBER(--MID(feed!D1675,ROW($1:$6),1))*
ROW($1:$6),0),ROW($1:$6))+1,1)*10^ROW($1:$6)/10)</f>
        <v>25</v>
      </c>
      <c r="E840">
        <f>SUMPRODUCT(MID(0&amp;feed!E1675,LARGE(INDEX(ISNUMBER(--MID(feed!E1675,ROW($1:$6),1))*
ROW($1:$6),0),ROW($1:$6))+1,1)*10^ROW($1:$6)/10)</f>
        <v>0</v>
      </c>
      <c r="F840" t="str">
        <f>feed!F1675</f>
        <v>First World War surplus</v>
      </c>
      <c r="G840">
        <f>SUMPRODUCT(MID(0&amp;feed!G1675,LARGE(INDEX(ISNUMBER(--MID(feed!G1675,ROW($1:$6),1))*
ROW($1:$6),0),ROW($1:$6))+1,1)*10^ROW($1:$6)/10)</f>
        <v>0</v>
      </c>
      <c r="H840">
        <f>ROUNDDOWN(G840/4, 0)</f>
        <v>0</v>
      </c>
      <c r="I840" t="str">
        <f>feed!H1675</f>
        <v>Elite</v>
      </c>
      <c r="J840">
        <f>SUMPRODUCT(MID(0&amp;feed!I1675,LARGE(INDEX(ISNUMBER(--MID(feed!I1675,ROW($1:$20),1))*
ROW($1:$20),0),ROW($1:$20))+1,1)*10^ROW($1:$20)/10)</f>
        <v>5</v>
      </c>
      <c r="K840">
        <f>SUMPRODUCT(MID(0&amp;feed!L1675,LARGE(INDEX(ISNUMBER(--MID(feed!L1675,ROW($1:$6),1))*
ROW($1:$6),0),ROW($1:$6))+1,1)*10^ROW($1:$6)/10)</f>
        <v>300</v>
      </c>
      <c r="L840">
        <f>SUMPRODUCT(MID(0&amp;feed!T1675,LARGE(INDEX(ISNUMBER(--MID(feed!T1675,ROW($1:$6),1))*
ROW($1:$6),0),ROW($1:$6))+1,1)*10^ROW($1:$6)/10)</f>
        <v>0</v>
      </c>
      <c r="M840" t="str">
        <f>feed!N1675</f>
        <v>Mesopotamia</v>
      </c>
      <c r="N840">
        <f>SUMPRODUCT(MID(0&amp;feed!U1675,LARGE(INDEX(ISNUMBER(--MID(feed!U1675,ROW($1:$6),1))*
ROW($1:$6),0),ROW($1:$6))+1,1)*10^ROW($1:$6)/10)</f>
        <v>0</v>
      </c>
      <c r="O840" t="str">
        <f>feed!O1675</f>
        <v>Untapped</v>
      </c>
      <c r="P840" t="str">
        <f>feed!P1675</f>
        <v>None</v>
      </c>
      <c r="Q840" s="4">
        <f>IFERROR(LEFT(SUMPRODUCT(MID(0&amp;feed!R1675,LARGE(INDEX(ISNUMBER(--MID(feed!R1675,ROW($1:$6),1))*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ROW($1:$6),0),ROW($1:$6))+1,1)*10^ROW($1:$6)/10))-1)*1,TRIM(LEFT(SUMPRODUCT(MID(0&amp;feed!R1675,LARGE(INDEX(ISNUMBER(--MID(feed!R1675,ROW($1:$6),1))*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ROW($1:$6),0),ROW($1:$6))+1,1)*10^ROW($1:$6)/10))-1)))</f>
        <v>2000</v>
      </c>
      <c r="R840" s="5">
        <f>feed!V1675</f>
        <v>0</v>
      </c>
      <c r="S840" t="str">
        <f>feed!S1675</f>
        <v>http://blocgame.com/stats.php?id=54923</v>
      </c>
      <c r="T840" s="5" t="str">
        <f>feed!W1675</f>
        <v>Normal</v>
      </c>
      <c r="U840" s="5" t="str">
        <f>feed!X1675</f>
        <v>2 Hundred Tons per month</v>
      </c>
      <c r="V840" s="5">
        <f>feed!Y1675</f>
        <v>0</v>
      </c>
    </row>
    <row r="841" spans="1:22" hidden="1" x14ac:dyDescent="0.25">
      <c r="A841" t="str">
        <f>feed!A706</f>
        <v>Arabstan</v>
      </c>
      <c r="B841" t="str">
        <f>feed!B706</f>
        <v>AxanderTheGreat</v>
      </c>
      <c r="C841" t="str">
        <f>feed!K706</f>
        <v>SPQR</v>
      </c>
      <c r="D841">
        <f>SUMPRODUCT(MID(0&amp;feed!D706,LARGE(INDEX(ISNUMBER(--MID(feed!D706,ROW($1:$6),1))*
ROW($1:$6),0),ROW($1:$6))+1,1)*10^ROW($1:$6)/10)</f>
        <v>20</v>
      </c>
      <c r="E841">
        <f>SUMPRODUCT(MID(0&amp;feed!E706,LARGE(INDEX(ISNUMBER(--MID(feed!E706,ROW($1:$6),1))*
ROW($1:$6),0),ROW($1:$6))+1,1)*10^ROW($1:$6)/10)</f>
        <v>0</v>
      </c>
      <c r="F841" t="str">
        <f>feed!F706</f>
        <v>Finest of the 19th century</v>
      </c>
      <c r="G841">
        <f>SUMPRODUCT(MID(0&amp;feed!G706,LARGE(INDEX(ISNUMBER(--MID(feed!G706,ROW($1:$6),1))*
ROW($1:$6),0),ROW($1:$6))+1,1)*10^ROW($1:$6)/10)</f>
        <v>0</v>
      </c>
      <c r="H841">
        <f>ROUNDDOWN(G841/4, 0)</f>
        <v>0</v>
      </c>
      <c r="I841" t="str">
        <f>feed!H706</f>
        <v>Standard</v>
      </c>
      <c r="J841">
        <f>SUMPRODUCT(MID(0&amp;feed!I706,LARGE(INDEX(ISNUMBER(--MID(feed!I706,ROW($1:$20),1))*
ROW($1:$20),0),ROW($1:$20))+1,1)*10^ROW($1:$20)/10)</f>
        <v>5</v>
      </c>
      <c r="K841">
        <f>SUMPRODUCT(MID(0&amp;feed!L706,LARGE(INDEX(ISNUMBER(--MID(feed!L706,ROW($1:$6),1))*
ROW($1:$6),0),ROW($1:$6))+1,1)*10^ROW($1:$6)/10)</f>
        <v>320</v>
      </c>
      <c r="L841">
        <f>SUMPRODUCT(MID(0&amp;feed!T706,LARGE(INDEX(ISNUMBER(--MID(feed!T706,ROW($1:$6),1))*
ROW($1:$6),0),ROW($1:$6))+1,1)*10^ROW($1:$6)/10)</f>
        <v>0</v>
      </c>
      <c r="M841" t="str">
        <f>feed!N706</f>
        <v>Mesopotamia</v>
      </c>
      <c r="N841">
        <f>SUMPRODUCT(MID(0&amp;feed!U706,LARGE(INDEX(ISNUMBER(--MID(feed!U706,ROW($1:$6),1))*
ROW($1:$6),0),ROW($1:$6))+1,1)*10^ROW($1:$6)/10)</f>
        <v>0</v>
      </c>
      <c r="O841" t="str">
        <f>feed!O706</f>
        <v>Untapped</v>
      </c>
      <c r="P841" t="str">
        <f>feed!P706</f>
        <v>None</v>
      </c>
      <c r="Q841" s="4">
        <f>IFERROR(LEFT(SUMPRODUCT(MID(0&amp;feed!R706,LARGE(INDEX(ISNUMBER(--MID(feed!R706,ROW($1:$6),1))*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ROW($1:$6),0),ROW($1:$6))+1,1)*10^ROW($1:$6)/10))-1)*1,TRIM(LEFT(SUMPRODUCT(MID(0&amp;feed!R706,LARGE(INDEX(ISNUMBER(--MID(feed!R706,ROW($1:$6),1))*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ROW($1:$6),0),ROW($1:$6))+1,1)*10^ROW($1:$6)/10))-1)))</f>
        <v>2000</v>
      </c>
      <c r="R841" s="5">
        <f>feed!V706</f>
        <v>0</v>
      </c>
      <c r="S841" t="str">
        <f>feed!S706</f>
        <v>http://blocgame.com/stats.php?id=61659</v>
      </c>
      <c r="T841" s="5" t="str">
        <f>feed!W706</f>
        <v>Nice</v>
      </c>
      <c r="U841" s="5" t="str">
        <f>feed!X706</f>
        <v>2 Hundred Tons per month</v>
      </c>
      <c r="V841" s="5">
        <f>feed!Y706</f>
        <v>0</v>
      </c>
    </row>
    <row r="842" spans="1:22" hidden="1" x14ac:dyDescent="0.25">
      <c r="A842" t="str">
        <f>feed!A863</f>
        <v>UNIland</v>
      </c>
      <c r="B842" t="str">
        <f>feed!B863</f>
        <v>Anna5</v>
      </c>
      <c r="C842" t="str">
        <f>feed!K863</f>
        <v>SPQR</v>
      </c>
      <c r="D842">
        <f>SUMPRODUCT(MID(0&amp;feed!D863,LARGE(INDEX(ISNUMBER(--MID(feed!D863,ROW($1:$6),1))*
ROW($1:$6),0),ROW($1:$6))+1,1)*10^ROW($1:$6)/10)</f>
        <v>15</v>
      </c>
      <c r="E842">
        <f>SUMPRODUCT(MID(0&amp;feed!E863,LARGE(INDEX(ISNUMBER(--MID(feed!E863,ROW($1:$6),1))*
ROW($1:$6),0),ROW($1:$6))+1,1)*10^ROW($1:$6)/10)</f>
        <v>0</v>
      </c>
      <c r="F842" t="str">
        <f>feed!F863</f>
        <v>Finest of the 19th century</v>
      </c>
      <c r="G842">
        <f>SUMPRODUCT(MID(0&amp;feed!G863,LARGE(INDEX(ISNUMBER(--MID(feed!G863,ROW($1:$6),1))*
ROW($1:$6),0),ROW($1:$6))+1,1)*10^ROW($1:$6)/10)</f>
        <v>0</v>
      </c>
      <c r="H842">
        <f>ROUNDDOWN(G842/4, 0)</f>
        <v>0</v>
      </c>
      <c r="I842" t="str">
        <f>feed!H863</f>
        <v>Elite</v>
      </c>
      <c r="J842">
        <f>SUMPRODUCT(MID(0&amp;feed!I863,LARGE(INDEX(ISNUMBER(--MID(feed!I863,ROW($1:$20),1))*
ROW($1:$20),0),ROW($1:$20))+1,1)*10^ROW($1:$20)/10)</f>
        <v>5</v>
      </c>
      <c r="K842">
        <f>SUMPRODUCT(MID(0&amp;feed!L863,LARGE(INDEX(ISNUMBER(--MID(feed!L863,ROW($1:$6),1))*
ROW($1:$6),0),ROW($1:$6))+1,1)*10^ROW($1:$6)/10)</f>
        <v>320</v>
      </c>
      <c r="L842">
        <f>SUMPRODUCT(MID(0&amp;feed!T863,LARGE(INDEX(ISNUMBER(--MID(feed!T863,ROW($1:$6),1))*
ROW($1:$6),0),ROW($1:$6))+1,1)*10^ROW($1:$6)/10)</f>
        <v>0</v>
      </c>
      <c r="M842" t="str">
        <f>feed!N863</f>
        <v>Persia</v>
      </c>
      <c r="N842">
        <f>SUMPRODUCT(MID(0&amp;feed!U863,LARGE(INDEX(ISNUMBER(--MID(feed!U863,ROW($1:$6),1))*
ROW($1:$6),0),ROW($1:$6))+1,1)*10^ROW($1:$6)/10)</f>
        <v>0</v>
      </c>
      <c r="O842" t="str">
        <f>feed!O863</f>
        <v>Untapped</v>
      </c>
      <c r="P842" t="str">
        <f>feed!P863</f>
        <v>None</v>
      </c>
      <c r="Q842" s="4">
        <f>IFERROR(LEFT(SUMPRODUCT(MID(0&amp;feed!R863,LARGE(INDEX(ISNUMBER(--MID(feed!R863,ROW($1:$6),1))*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ROW($1:$6),0),ROW($1:$6))+1,1)*10^ROW($1:$6)/10))-1)*1,TRIM(LEFT(SUMPRODUCT(MID(0&amp;feed!R863,LARGE(INDEX(ISNUMBER(--MID(feed!R863,ROW($1:$6),1))*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ROW($1:$6),0),ROW($1:$6))+1,1)*10^ROW($1:$6)/10))-1)))</f>
        <v>1940</v>
      </c>
      <c r="R842" s="5">
        <f>feed!V863</f>
        <v>0</v>
      </c>
      <c r="S842" t="str">
        <f>feed!S863</f>
        <v>http://blocgame.com/stats.php?id=62192</v>
      </c>
      <c r="T842" s="5" t="str">
        <f>feed!W863</f>
        <v>Nice</v>
      </c>
      <c r="U842" s="5" t="str">
        <f>feed!X863</f>
        <v>2 Hundred Tons per month</v>
      </c>
      <c r="V842" s="5">
        <f>feed!Y863</f>
        <v>0</v>
      </c>
    </row>
    <row r="843" spans="1:22" hidden="1" x14ac:dyDescent="0.25">
      <c r="A843" t="str">
        <f>feed!A447</f>
        <v>United-Muslims</v>
      </c>
      <c r="B843" t="str">
        <f>feed!B447</f>
        <v>Karim</v>
      </c>
      <c r="C843" t="str">
        <f>feed!K447</f>
        <v>SPQR</v>
      </c>
      <c r="D843">
        <f>SUMPRODUCT(MID(0&amp;feed!D447,LARGE(INDEX(ISNUMBER(--MID(feed!D447,ROW($1:$6),1))*
ROW($1:$6),0),ROW($1:$6))+1,1)*10^ROW($1:$6)/10)</f>
        <v>8</v>
      </c>
      <c r="E843">
        <f>SUMPRODUCT(MID(0&amp;feed!E447,LARGE(INDEX(ISNUMBER(--MID(feed!E447,ROW($1:$6),1))*
ROW($1:$6),0),ROW($1:$6))+1,1)*10^ROW($1:$6)/10)</f>
        <v>0</v>
      </c>
      <c r="F843" t="str">
        <f>feed!F447</f>
        <v>Finest of the 19th century</v>
      </c>
      <c r="G843">
        <f>SUMPRODUCT(MID(0&amp;feed!G447,LARGE(INDEX(ISNUMBER(--MID(feed!G447,ROW($1:$6),1))*
ROW($1:$6),0),ROW($1:$6))+1,1)*10^ROW($1:$6)/10)</f>
        <v>0</v>
      </c>
      <c r="H843">
        <f>ROUNDDOWN(G843/4, 0)</f>
        <v>0</v>
      </c>
      <c r="I843" t="str">
        <f>feed!H447</f>
        <v>Standard</v>
      </c>
      <c r="J843">
        <f>SUMPRODUCT(MID(0&amp;feed!I447,LARGE(INDEX(ISNUMBER(--MID(feed!I447,ROW($1:$20),1))*
ROW($1:$20),0),ROW($1:$20))+1,1)*10^ROW($1:$20)/10)</f>
        <v>5</v>
      </c>
      <c r="K843">
        <f>SUMPRODUCT(MID(0&amp;feed!L447,LARGE(INDEX(ISNUMBER(--MID(feed!L447,ROW($1:$6),1))*
ROW($1:$6),0),ROW($1:$6))+1,1)*10^ROW($1:$6)/10)</f>
        <v>330</v>
      </c>
      <c r="L843">
        <f>SUMPRODUCT(MID(0&amp;feed!T447,LARGE(INDEX(ISNUMBER(--MID(feed!T447,ROW($1:$6),1))*
ROW($1:$6),0),ROW($1:$6))+1,1)*10^ROW($1:$6)/10)</f>
        <v>0</v>
      </c>
      <c r="M843" t="str">
        <f>feed!N447</f>
        <v>Mesopotamia</v>
      </c>
      <c r="N843">
        <f>SUMPRODUCT(MID(0&amp;feed!U447,LARGE(INDEX(ISNUMBER(--MID(feed!U447,ROW($1:$6),1))*
ROW($1:$6),0),ROW($1:$6))+1,1)*10^ROW($1:$6)/10)</f>
        <v>0</v>
      </c>
      <c r="O843" t="str">
        <f>feed!O447</f>
        <v>Untapped</v>
      </c>
      <c r="P843" t="str">
        <f>feed!P447</f>
        <v>None</v>
      </c>
      <c r="Q843" s="4">
        <f>IFERROR(LEFT(SUMPRODUCT(MID(0&amp;feed!R447,LARGE(INDEX(ISNUMBER(--MID(feed!R447,ROW($1:$6),1))*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ROW($1:$6),0),ROW($1:$6))+1,1)*10^ROW($1:$6)/10))-1)*1,TRIM(LEFT(SUMPRODUCT(MID(0&amp;feed!R447,LARGE(INDEX(ISNUMBER(--MID(feed!R447,ROW($1:$6),1))*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ROW($1:$6),0),ROW($1:$6))+1,1)*10^ROW($1:$6)/10))-1)))</f>
        <v>1633</v>
      </c>
      <c r="R843" s="5">
        <f>feed!V447</f>
        <v>0</v>
      </c>
      <c r="S843" t="str">
        <f>feed!S447</f>
        <v>http://blocgame.com/stats.php?id=61674</v>
      </c>
      <c r="T843" s="5" t="str">
        <f>feed!W447</f>
        <v>Nice</v>
      </c>
      <c r="U843" s="5" t="str">
        <f>feed!X447</f>
        <v>2 Hundred Tons per month</v>
      </c>
      <c r="V843" s="5">
        <f>feed!Y447</f>
        <v>0</v>
      </c>
    </row>
    <row r="844" spans="1:22" hidden="1" x14ac:dyDescent="0.25">
      <c r="A844" t="str">
        <f>feed!A1025</f>
        <v>Honesty</v>
      </c>
      <c r="B844" t="str">
        <f>feed!B1025</f>
        <v>Fury</v>
      </c>
      <c r="C844" t="str">
        <f>feed!K1025</f>
        <v>SPQR</v>
      </c>
      <c r="D844">
        <f>SUMPRODUCT(MID(0&amp;feed!D1025,LARGE(INDEX(ISNUMBER(--MID(feed!D1025,ROW($1:$6),1))*
ROW($1:$6),0),ROW($1:$6))+1,1)*10^ROW($1:$6)/10)</f>
        <v>10</v>
      </c>
      <c r="E844">
        <f>SUMPRODUCT(MID(0&amp;feed!E1025,LARGE(INDEX(ISNUMBER(--MID(feed!E1025,ROW($1:$6),1))*
ROW($1:$6),0),ROW($1:$6))+1,1)*10^ROW($1:$6)/10)</f>
        <v>0</v>
      </c>
      <c r="F844" t="str">
        <f>feed!F1025</f>
        <v>Finest of the 19th century</v>
      </c>
      <c r="G844">
        <f>SUMPRODUCT(MID(0&amp;feed!G1025,LARGE(INDEX(ISNUMBER(--MID(feed!G1025,ROW($1:$6),1))*
ROW($1:$6),0),ROW($1:$6))+1,1)*10^ROW($1:$6)/10)</f>
        <v>0</v>
      </c>
      <c r="H844">
        <f>ROUNDDOWN(G844/4, 0)</f>
        <v>0</v>
      </c>
      <c r="I844" t="str">
        <f>feed!H1025</f>
        <v>Standard</v>
      </c>
      <c r="J844">
        <f>SUMPRODUCT(MID(0&amp;feed!I1025,LARGE(INDEX(ISNUMBER(--MID(feed!I1025,ROW($1:$20),1))*
ROW($1:$20),0),ROW($1:$20))+1,1)*10^ROW($1:$20)/10)</f>
        <v>5</v>
      </c>
      <c r="K844">
        <f>SUMPRODUCT(MID(0&amp;feed!L1025,LARGE(INDEX(ISNUMBER(--MID(feed!L1025,ROW($1:$6),1))*
ROW($1:$6),0),ROW($1:$6))+1,1)*10^ROW($1:$6)/10)</f>
        <v>318</v>
      </c>
      <c r="L844">
        <f>SUMPRODUCT(MID(0&amp;feed!T1025,LARGE(INDEX(ISNUMBER(--MID(feed!T1025,ROW($1:$6),1))*
ROW($1:$6),0),ROW($1:$6))+1,1)*10^ROW($1:$6)/10)</f>
        <v>0</v>
      </c>
      <c r="M844" t="str">
        <f>feed!N1025</f>
        <v>Mesopotamia</v>
      </c>
      <c r="N844">
        <f>SUMPRODUCT(MID(0&amp;feed!U1025,LARGE(INDEX(ISNUMBER(--MID(feed!U1025,ROW($1:$6),1))*
ROW($1:$6),0),ROW($1:$6))+1,1)*10^ROW($1:$6)/10)</f>
        <v>0</v>
      </c>
      <c r="O844" t="str">
        <f>feed!O1025</f>
        <v>Untapped</v>
      </c>
      <c r="P844" t="str">
        <f>feed!P1025</f>
        <v>None</v>
      </c>
      <c r="Q844" s="4">
        <f>IFERROR(LEFT(SUMPRODUCT(MID(0&amp;feed!R1025,LARGE(INDEX(ISNUMBER(--MID(feed!R1025,ROW($1:$6),1))*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ROW($1:$6),0),ROW($1:$6))+1,1)*10^ROW($1:$6)/10))-1)*1,TRIM(LEFT(SUMPRODUCT(MID(0&amp;feed!R1025,LARGE(INDEX(ISNUMBER(--MID(feed!R1025,ROW($1:$6),1))*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ROW($1:$6),0),ROW($1:$6))+1,1)*10^ROW($1:$6)/10))-1)))</f>
        <v>1633</v>
      </c>
      <c r="R844" s="5">
        <f>feed!V1025</f>
        <v>0</v>
      </c>
      <c r="S844" t="str">
        <f>feed!S1025</f>
        <v>http://blocgame.com/stats.php?id=62094</v>
      </c>
      <c r="T844" s="5" t="str">
        <f>feed!W1025</f>
        <v>Nice</v>
      </c>
      <c r="U844" s="5" t="str">
        <f>feed!X1025</f>
        <v>2 Hundred Tons per month</v>
      </c>
      <c r="V844" s="5">
        <f>feed!Y1025</f>
        <v>0</v>
      </c>
    </row>
    <row r="845" spans="1:22" hidden="1" x14ac:dyDescent="0.25">
      <c r="A845" t="str">
        <f>feed!A627</f>
        <v>kurdastan</v>
      </c>
      <c r="B845" t="str">
        <f>feed!B627</f>
        <v>stax</v>
      </c>
      <c r="C845" t="str">
        <f>feed!K627</f>
        <v>Brotherhood of Zion</v>
      </c>
      <c r="D845">
        <f>SUMPRODUCT(MID(0&amp;feed!D627,LARGE(INDEX(ISNUMBER(--MID(feed!D627,ROW($1:$6),1))*
ROW($1:$6),0),ROW($1:$6))+1,1)*10^ROW($1:$6)/10)</f>
        <v>29</v>
      </c>
      <c r="E845">
        <f>SUMPRODUCT(MID(0&amp;feed!E627,LARGE(INDEX(ISNUMBER(--MID(feed!E627,ROW($1:$6),1))*
ROW($1:$6),0),ROW($1:$6))+1,1)*10^ROW($1:$6)/10)</f>
        <v>0</v>
      </c>
      <c r="F845" t="str">
        <f>feed!F627</f>
        <v>First World War surplus</v>
      </c>
      <c r="G845">
        <f>SUMPRODUCT(MID(0&amp;feed!G627,LARGE(INDEX(ISNUMBER(--MID(feed!G627,ROW($1:$6),1))*
ROW($1:$6),0),ROW($1:$6))+1,1)*10^ROW($1:$6)/10)</f>
        <v>0</v>
      </c>
      <c r="H845">
        <f>ROUNDDOWN(G845/4, 0)</f>
        <v>0</v>
      </c>
      <c r="I845" t="str">
        <f>feed!H627</f>
        <v>Elite</v>
      </c>
      <c r="J845">
        <f>SUMPRODUCT(MID(0&amp;feed!I627,LARGE(INDEX(ISNUMBER(--MID(feed!I627,ROW($1:$20),1))*
ROW($1:$20),0),ROW($1:$20))+1,1)*10^ROW($1:$20)/10)</f>
        <v>5</v>
      </c>
      <c r="K845">
        <f>SUMPRODUCT(MID(0&amp;feed!L627,LARGE(INDEX(ISNUMBER(--MID(feed!L627,ROW($1:$6),1))*
ROW($1:$6),0),ROW($1:$6))+1,1)*10^ROW($1:$6)/10)</f>
        <v>323</v>
      </c>
      <c r="L845">
        <f>SUMPRODUCT(MID(0&amp;feed!T627,LARGE(INDEX(ISNUMBER(--MID(feed!T627,ROW($1:$6),1))*
ROW($1:$6),0),ROW($1:$6))+1,1)*10^ROW($1:$6)/10)</f>
        <v>0</v>
      </c>
      <c r="M845" t="str">
        <f>feed!N627</f>
        <v>Persia</v>
      </c>
      <c r="N845">
        <f>SUMPRODUCT(MID(0&amp;feed!U627,LARGE(INDEX(ISNUMBER(--MID(feed!U627,ROW($1:$6),1))*
ROW($1:$6),0),ROW($1:$6))+1,1)*10^ROW($1:$6)/10)</f>
        <v>0</v>
      </c>
      <c r="O845" t="str">
        <f>feed!O627</f>
        <v>Untapped</v>
      </c>
      <c r="P845" t="str">
        <f>feed!P627</f>
        <v>Meagre</v>
      </c>
      <c r="Q845" s="4">
        <f>IFERROR(LEFT(SUMPRODUCT(MID(0&amp;feed!R627,LARGE(INDEX(ISNUMBER(--MID(feed!R627,ROW($1:$6),1))*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ROW($1:$6),0),ROW($1:$6))+1,1)*10^ROW($1:$6)/10))-1)*1,TRIM(LEFT(SUMPRODUCT(MID(0&amp;feed!R627,LARGE(INDEX(ISNUMBER(--MID(feed!R627,ROW($1:$6),1))*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ROW($1:$6),0),ROW($1:$6))+1,1)*10^ROW($1:$6)/10))-1)))</f>
        <v>2020</v>
      </c>
      <c r="R845" s="5">
        <f>feed!V627</f>
        <v>0</v>
      </c>
      <c r="S845" t="str">
        <f>feed!S627</f>
        <v>http://blocgame.com/stats.php?id=44907</v>
      </c>
      <c r="T845" s="5" t="str">
        <f>feed!W627</f>
        <v>Good</v>
      </c>
      <c r="U845" s="5" t="str">
        <f>feed!X627</f>
        <v>2 Hundred Tons per month</v>
      </c>
      <c r="V845" s="5">
        <f>feed!Y627</f>
        <v>0</v>
      </c>
    </row>
    <row r="846" spans="1:22" hidden="1" x14ac:dyDescent="0.25">
      <c r="A846" t="str">
        <f>feed!A971</f>
        <v>Cigars</v>
      </c>
      <c r="B846" t="str">
        <f>feed!B971</f>
        <v>El Caballo</v>
      </c>
      <c r="C846" t="str">
        <f>feed!K971</f>
        <v>Brotherhood of Zion</v>
      </c>
      <c r="D846">
        <f>SUMPRODUCT(MID(0&amp;feed!D971,LARGE(INDEX(ISNUMBER(--MID(feed!D971,ROW($1:$6),1))*
ROW($1:$6),0),ROW($1:$6))+1,1)*10^ROW($1:$6)/10)</f>
        <v>35</v>
      </c>
      <c r="E846">
        <f>SUMPRODUCT(MID(0&amp;feed!E971,LARGE(INDEX(ISNUMBER(--MID(feed!E971,ROW($1:$6),1))*
ROW($1:$6),0),ROW($1:$6))+1,1)*10^ROW($1:$6)/10)</f>
        <v>0</v>
      </c>
      <c r="F846" t="str">
        <f>feed!F971</f>
        <v>First World War surplus</v>
      </c>
      <c r="G846">
        <f>SUMPRODUCT(MID(0&amp;feed!G971,LARGE(INDEX(ISNUMBER(--MID(feed!G971,ROW($1:$6),1))*
ROW($1:$6),0),ROW($1:$6))+1,1)*10^ROW($1:$6)/10)</f>
        <v>0</v>
      </c>
      <c r="H846">
        <f>ROUNDDOWN(G846/4, 0)</f>
        <v>0</v>
      </c>
      <c r="I846" t="str">
        <f>feed!H971</f>
        <v>Elite</v>
      </c>
      <c r="J846">
        <f>SUMPRODUCT(MID(0&amp;feed!I971,LARGE(INDEX(ISNUMBER(--MID(feed!I971,ROW($1:$20),1))*
ROW($1:$20),0),ROW($1:$20))+1,1)*10^ROW($1:$20)/10)</f>
        <v>5</v>
      </c>
      <c r="K846">
        <f>SUMPRODUCT(MID(0&amp;feed!L971,LARGE(INDEX(ISNUMBER(--MID(feed!L971,ROW($1:$6),1))*
ROW($1:$6),0),ROW($1:$6))+1,1)*10^ROW($1:$6)/10)</f>
        <v>317</v>
      </c>
      <c r="L846">
        <f>SUMPRODUCT(MID(0&amp;feed!T971,LARGE(INDEX(ISNUMBER(--MID(feed!T971,ROW($1:$6),1))*
ROW($1:$6),0),ROW($1:$6))+1,1)*10^ROW($1:$6)/10)</f>
        <v>0</v>
      </c>
      <c r="M846" t="str">
        <f>feed!N971</f>
        <v>Caribbean</v>
      </c>
      <c r="N846">
        <f>SUMPRODUCT(MID(0&amp;feed!U971,LARGE(INDEX(ISNUMBER(--MID(feed!U971,ROW($1:$6),1))*
ROW($1:$6),0),ROW($1:$6))+1,1)*10^ROW($1:$6)/10)</f>
        <v>0</v>
      </c>
      <c r="O846" t="str">
        <f>feed!O971</f>
        <v>Untapped</v>
      </c>
      <c r="P846" t="str">
        <f>feed!P971</f>
        <v>None</v>
      </c>
      <c r="Q846" s="4">
        <f>IFERROR(LEFT(SUMPRODUCT(MID(0&amp;feed!R971,LARGE(INDEX(ISNUMBER(--MID(feed!R971,ROW($1:$6),1))*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ROW($1:$6),0),ROW($1:$6))+1,1)*10^ROW($1:$6)/10))-1)*1,TRIM(LEFT(SUMPRODUCT(MID(0&amp;feed!R971,LARGE(INDEX(ISNUMBER(--MID(feed!R971,ROW($1:$6),1))*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ROW($1:$6),0),ROW($1:$6))+1,1)*10^ROW($1:$6)/10))-1)))</f>
        <v>2016</v>
      </c>
      <c r="R846" s="5">
        <f>feed!V971</f>
        <v>0</v>
      </c>
      <c r="S846" t="str">
        <f>feed!S971</f>
        <v>http://blocgame.com/stats.php?id=52087</v>
      </c>
      <c r="T846" s="5" t="str">
        <f>feed!W971</f>
        <v>Good</v>
      </c>
      <c r="U846" s="5" t="str">
        <f>feed!X971</f>
        <v>2 Hundred Tons per month</v>
      </c>
      <c r="V846" s="5">
        <f>feed!Y971</f>
        <v>0</v>
      </c>
    </row>
    <row r="847" spans="1:22" hidden="1" x14ac:dyDescent="0.25">
      <c r="A847" t="str">
        <f>feed!A1181</f>
        <v>GayRights</v>
      </c>
      <c r="B847" t="str">
        <f>feed!B1181</f>
        <v>CrazyFrog</v>
      </c>
      <c r="C847" t="str">
        <f>feed!K1181</f>
        <v>Brotherhood of Nod</v>
      </c>
      <c r="D847">
        <f>SUMPRODUCT(MID(0&amp;feed!D1181,LARGE(INDEX(ISNUMBER(--MID(feed!D1181,ROW($1:$6),1))*
ROW($1:$6),0),ROW($1:$6))+1,1)*10^ROW($1:$6)/10)</f>
        <v>25</v>
      </c>
      <c r="E847">
        <f>SUMPRODUCT(MID(0&amp;feed!E1181,LARGE(INDEX(ISNUMBER(--MID(feed!E1181,ROW($1:$6),1))*
ROW($1:$6),0),ROW($1:$6))+1,1)*10^ROW($1:$6)/10)</f>
        <v>0</v>
      </c>
      <c r="F847" t="str">
        <f>feed!F1181</f>
        <v>Finest of the 19th century</v>
      </c>
      <c r="G847">
        <f>SUMPRODUCT(MID(0&amp;feed!G1181,LARGE(INDEX(ISNUMBER(--MID(feed!G1181,ROW($1:$6),1))*
ROW($1:$6),0),ROW($1:$6))+1,1)*10^ROW($1:$6)/10)</f>
        <v>0</v>
      </c>
      <c r="H847">
        <f>ROUNDDOWN(G847/4, 0)</f>
        <v>0</v>
      </c>
      <c r="I847" t="str">
        <f>feed!H1181</f>
        <v>Good</v>
      </c>
      <c r="J847">
        <f>SUMPRODUCT(MID(0&amp;feed!I1181,LARGE(INDEX(ISNUMBER(--MID(feed!I1181,ROW($1:$20),1))*
ROW($1:$20),0),ROW($1:$20))+1,1)*10^ROW($1:$20)/10)</f>
        <v>5</v>
      </c>
      <c r="K847">
        <f>SUMPRODUCT(MID(0&amp;feed!L1181,LARGE(INDEX(ISNUMBER(--MID(feed!L1181,ROW($1:$6),1))*
ROW($1:$6),0),ROW($1:$6))+1,1)*10^ROW($1:$6)/10)</f>
        <v>315</v>
      </c>
      <c r="L847">
        <f>SUMPRODUCT(MID(0&amp;feed!T1181,LARGE(INDEX(ISNUMBER(--MID(feed!T1181,ROW($1:$6),1))*
ROW($1:$6),0),ROW($1:$6))+1,1)*10^ROW($1:$6)/10)</f>
        <v>0</v>
      </c>
      <c r="M847" t="str">
        <f>feed!N1181</f>
        <v>Arabia</v>
      </c>
      <c r="N847">
        <f>SUMPRODUCT(MID(0&amp;feed!U1181,LARGE(INDEX(ISNUMBER(--MID(feed!U1181,ROW($1:$6),1))*
ROW($1:$6),0),ROW($1:$6))+1,1)*10^ROW($1:$6)/10)</f>
        <v>0</v>
      </c>
      <c r="O847" t="str">
        <f>feed!O1181</f>
        <v>Untapped</v>
      </c>
      <c r="P847" t="str">
        <f>feed!P1181</f>
        <v>None</v>
      </c>
      <c r="Q847" s="4">
        <f>IFERROR(LEFT(SUMPRODUCT(MID(0&amp;feed!R1181,LARGE(INDEX(ISNUMBER(--MID(feed!R1181,ROW($1:$6),1))*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ROW($1:$6),0),ROW($1:$6))+1,1)*10^ROW($1:$6)/10))-1)*1,TRIM(LEFT(SUMPRODUCT(MID(0&amp;feed!R1181,LARGE(INDEX(ISNUMBER(--MID(feed!R1181,ROW($1:$6),1))*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ROW($1:$6),0),ROW($1:$6))+1,1)*10^ROW($1:$6)/10))-1)))</f>
        <v>2000</v>
      </c>
      <c r="R847" s="5">
        <f>feed!V1181</f>
        <v>0</v>
      </c>
      <c r="S847" t="str">
        <f>feed!S1181</f>
        <v>http://blocgame.com/stats.php?id=62099</v>
      </c>
      <c r="T847" s="5" t="str">
        <f>feed!W1181</f>
        <v>Angelic</v>
      </c>
      <c r="U847" s="5" t="str">
        <f>feed!X1181</f>
        <v>2 Hundred Tons per month</v>
      </c>
      <c r="V847" s="5">
        <f>feed!Y1181</f>
        <v>0</v>
      </c>
    </row>
    <row r="848" spans="1:22" hidden="1" x14ac:dyDescent="0.25">
      <c r="A848" t="str">
        <f>feed!A1575</f>
        <v>NationalFreedom</v>
      </c>
      <c r="B848" t="str">
        <f>feed!B1575</f>
        <v>Muhammad Ali</v>
      </c>
      <c r="C848" t="str">
        <f>feed!K1575</f>
        <v>Brotherhood of Nod</v>
      </c>
      <c r="D848">
        <f>SUMPRODUCT(MID(0&amp;feed!D1575,LARGE(INDEX(ISNUMBER(--MID(feed!D1575,ROW($1:$6),1))*
ROW($1:$6),0),ROW($1:$6))+1,1)*10^ROW($1:$6)/10)</f>
        <v>18</v>
      </c>
      <c r="E848">
        <f>SUMPRODUCT(MID(0&amp;feed!E1575,LARGE(INDEX(ISNUMBER(--MID(feed!E1575,ROW($1:$6),1))*
ROW($1:$6),0),ROW($1:$6))+1,1)*10^ROW($1:$6)/10)</f>
        <v>0</v>
      </c>
      <c r="F848" t="str">
        <f>feed!F1575</f>
        <v>Finest of the 19th century</v>
      </c>
      <c r="G848">
        <f>SUMPRODUCT(MID(0&amp;feed!G1575,LARGE(INDEX(ISNUMBER(--MID(feed!G1575,ROW($1:$6),1))*
ROW($1:$6),0),ROW($1:$6))+1,1)*10^ROW($1:$6)/10)</f>
        <v>0</v>
      </c>
      <c r="H848">
        <f>ROUNDDOWN(G848/4, 0)</f>
        <v>0</v>
      </c>
      <c r="I848" t="str">
        <f>feed!H1575</f>
        <v>Elite</v>
      </c>
      <c r="J848">
        <f>SUMPRODUCT(MID(0&amp;feed!I1575,LARGE(INDEX(ISNUMBER(--MID(feed!I1575,ROW($1:$20),1))*
ROW($1:$20),0),ROW($1:$20))+1,1)*10^ROW($1:$20)/10)</f>
        <v>5</v>
      </c>
      <c r="K848">
        <f>SUMPRODUCT(MID(0&amp;feed!L1575,LARGE(INDEX(ISNUMBER(--MID(feed!L1575,ROW($1:$6),1))*
ROW($1:$6),0),ROW($1:$6))+1,1)*10^ROW($1:$6)/10)</f>
        <v>307</v>
      </c>
      <c r="L848">
        <f>SUMPRODUCT(MID(0&amp;feed!T1575,LARGE(INDEX(ISNUMBER(--MID(feed!T1575,ROW($1:$6),1))*
ROW($1:$6),0),ROW($1:$6))+1,1)*10^ROW($1:$6)/10)</f>
        <v>0</v>
      </c>
      <c r="M848" t="str">
        <f>feed!N1575</f>
        <v>Mesopotamia</v>
      </c>
      <c r="N848">
        <f>SUMPRODUCT(MID(0&amp;feed!U1575,LARGE(INDEX(ISNUMBER(--MID(feed!U1575,ROW($1:$6),1))*
ROW($1:$6),0),ROW($1:$6))+1,1)*10^ROW($1:$6)/10)</f>
        <v>0</v>
      </c>
      <c r="O848" t="str">
        <f>feed!O1575</f>
        <v>Untapped</v>
      </c>
      <c r="P848" t="str">
        <f>feed!P1575</f>
        <v>None</v>
      </c>
      <c r="Q848" s="4">
        <f>IFERROR(LEFT(SUMPRODUCT(MID(0&amp;feed!R1575,LARGE(INDEX(ISNUMBER(--MID(feed!R1575,ROW($1:$6),1))*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ROW($1:$6),0),ROW($1:$6))+1,1)*10^ROW($1:$6)/10))-1)*1,TRIM(LEFT(SUMPRODUCT(MID(0&amp;feed!R1575,LARGE(INDEX(ISNUMBER(--MID(feed!R1575,ROW($1:$6),1))*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ROW($1:$6),0),ROW($1:$6))+1,1)*10^ROW($1:$6)/10))-1)))</f>
        <v>2000</v>
      </c>
      <c r="R848" s="5">
        <f>feed!V1575</f>
        <v>0</v>
      </c>
      <c r="S848" t="str">
        <f>feed!S1575</f>
        <v>http://blocgame.com/stats.php?id=62085</v>
      </c>
      <c r="T848" s="5" t="str">
        <f>feed!W1575</f>
        <v>Angelic</v>
      </c>
      <c r="U848" s="5" t="str">
        <f>feed!X1575</f>
        <v>2 Hundred Tons per month</v>
      </c>
      <c r="V848" s="5">
        <f>feed!Y1575</f>
        <v>0</v>
      </c>
    </row>
    <row r="849" spans="1:22" hidden="1" x14ac:dyDescent="0.25">
      <c r="A849" t="str">
        <f>feed!A719</f>
        <v>AfganiBoy</v>
      </c>
      <c r="B849" t="str">
        <f>feed!B719</f>
        <v>CrazyDima</v>
      </c>
      <c r="C849" t="str">
        <f>feed!K719</f>
        <v>Aseang MMP</v>
      </c>
      <c r="D849">
        <f>SUMPRODUCT(MID(0&amp;feed!D719,LARGE(INDEX(ISNUMBER(--MID(feed!D719,ROW($1:$6),1))*
ROW($1:$6),0),ROW($1:$6))+1,1)*10^ROW($1:$6)/10)</f>
        <v>20</v>
      </c>
      <c r="E849">
        <f>SUMPRODUCT(MID(0&amp;feed!E719,LARGE(INDEX(ISNUMBER(--MID(feed!E719,ROW($1:$6),1))*
ROW($1:$6),0),ROW($1:$6))+1,1)*10^ROW($1:$6)/10)</f>
        <v>0</v>
      </c>
      <c r="F849" t="str">
        <f>feed!F719</f>
        <v>Finest of the 19th century</v>
      </c>
      <c r="G849">
        <f>SUMPRODUCT(MID(0&amp;feed!G719,LARGE(INDEX(ISNUMBER(--MID(feed!G719,ROW($1:$6),1))*
ROW($1:$6),0),ROW($1:$6))+1,1)*10^ROW($1:$6)/10)</f>
        <v>0</v>
      </c>
      <c r="H849">
        <f>ROUNDDOWN(G849/4, 0)</f>
        <v>0</v>
      </c>
      <c r="I849" t="str">
        <f>feed!H719</f>
        <v>Standard</v>
      </c>
      <c r="J849">
        <f>SUMPRODUCT(MID(0&amp;feed!I719,LARGE(INDEX(ISNUMBER(--MID(feed!I719,ROW($1:$20),1))*
ROW($1:$20),0),ROW($1:$20))+1,1)*10^ROW($1:$20)/10)</f>
        <v>5</v>
      </c>
      <c r="K849">
        <f>SUMPRODUCT(MID(0&amp;feed!L719,LARGE(INDEX(ISNUMBER(--MID(feed!L719,ROW($1:$6),1))*
ROW($1:$6),0),ROW($1:$6))+1,1)*10^ROW($1:$6)/10)</f>
        <v>327</v>
      </c>
      <c r="L849">
        <f>SUMPRODUCT(MID(0&amp;feed!T719,LARGE(INDEX(ISNUMBER(--MID(feed!T719,ROW($1:$6),1))*
ROW($1:$6),0),ROW($1:$6))+1,1)*10^ROW($1:$6)/10)</f>
        <v>0</v>
      </c>
      <c r="M849" t="str">
        <f>feed!N719</f>
        <v>Mesopotamia</v>
      </c>
      <c r="N849">
        <f>SUMPRODUCT(MID(0&amp;feed!U719,LARGE(INDEX(ISNUMBER(--MID(feed!U719,ROW($1:$6),1))*
ROW($1:$6),0),ROW($1:$6))+1,1)*10^ROW($1:$6)/10)</f>
        <v>0</v>
      </c>
      <c r="O849" t="str">
        <f>feed!O719</f>
        <v>Untapped</v>
      </c>
      <c r="P849" t="str">
        <f>feed!P719</f>
        <v>None</v>
      </c>
      <c r="Q849" s="4">
        <f>IFERROR(LEFT(SUMPRODUCT(MID(0&amp;feed!R719,LARGE(INDEX(ISNUMBER(--MID(feed!R719,ROW($1:$6),1))*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ROW($1:$6),0),ROW($1:$6))+1,1)*10^ROW($1:$6)/10))-1)*1,TRIM(LEFT(SUMPRODUCT(MID(0&amp;feed!R719,LARGE(INDEX(ISNUMBER(--MID(feed!R719,ROW($1:$6),1))*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ROW($1:$6),0),ROW($1:$6))+1,1)*10^ROW($1:$6)/10))-1)))</f>
        <v>2000</v>
      </c>
      <c r="R849" s="5">
        <f>feed!V719</f>
        <v>0</v>
      </c>
      <c r="S849" t="str">
        <f>feed!S719</f>
        <v>http://blocgame.com/stats.php?id=62098</v>
      </c>
      <c r="T849" s="5" t="str">
        <f>feed!W719</f>
        <v>Nice</v>
      </c>
      <c r="U849" s="5" t="str">
        <f>feed!X719</f>
        <v>2 Hundred Tons per month</v>
      </c>
      <c r="V849" s="5">
        <f>feed!Y719</f>
        <v>0</v>
      </c>
    </row>
    <row r="850" spans="1:22" hidden="1" x14ac:dyDescent="0.25">
      <c r="A850" t="str">
        <f>feed!A1446</f>
        <v>Gondolastan</v>
      </c>
      <c r="B850" t="str">
        <f>feed!B1446</f>
        <v>Gondolastan</v>
      </c>
      <c r="C850">
        <f>feed!K1446</f>
        <v>0</v>
      </c>
      <c r="D850">
        <f>SUMPRODUCT(MID(0&amp;feed!D1446,LARGE(INDEX(ISNUMBER(--MID(feed!D1446,ROW($1:$6),1))*
ROW($1:$6),0),ROW($1:$6))+1,1)*10^ROW($1:$6)/10)</f>
        <v>20</v>
      </c>
      <c r="E850">
        <f>SUMPRODUCT(MID(0&amp;feed!E1446,LARGE(INDEX(ISNUMBER(--MID(feed!E1446,ROW($1:$6),1))*
ROW($1:$6),0),ROW($1:$6))+1,1)*10^ROW($1:$6)/10)</f>
        <v>0</v>
      </c>
      <c r="F850" t="str">
        <f>feed!F1446</f>
        <v>Finest of the 19th century</v>
      </c>
      <c r="G850">
        <f>SUMPRODUCT(MID(0&amp;feed!G1446,LARGE(INDEX(ISNUMBER(--MID(feed!G1446,ROW($1:$6),1))*
ROW($1:$6),0),ROW($1:$6))+1,1)*10^ROW($1:$6)/10)</f>
        <v>0</v>
      </c>
      <c r="H850">
        <f>ROUNDDOWN(G850/4, 0)</f>
        <v>0</v>
      </c>
      <c r="I850" t="str">
        <f>feed!H1446</f>
        <v>Standard</v>
      </c>
      <c r="J850">
        <f>SUMPRODUCT(MID(0&amp;feed!I1446,LARGE(INDEX(ISNUMBER(--MID(feed!I1446,ROW($1:$20),1))*
ROW($1:$20),0),ROW($1:$20))+1,1)*10^ROW($1:$20)/10)</f>
        <v>5</v>
      </c>
      <c r="K850">
        <f>SUMPRODUCT(MID(0&amp;feed!L1446,LARGE(INDEX(ISNUMBER(--MID(feed!L1446,ROW($1:$6),1))*
ROW($1:$6),0),ROW($1:$6))+1,1)*10^ROW($1:$6)/10)</f>
        <v>310</v>
      </c>
      <c r="L850">
        <f>SUMPRODUCT(MID(0&amp;feed!T1446,LARGE(INDEX(ISNUMBER(--MID(feed!T1446,ROW($1:$6),1))*
ROW($1:$6),0),ROW($1:$6))+1,1)*10^ROW($1:$6)/10)</f>
        <v>0</v>
      </c>
      <c r="M850" t="str">
        <f>feed!N1446</f>
        <v>Amazonia</v>
      </c>
      <c r="N850">
        <f>SUMPRODUCT(MID(0&amp;feed!U1446,LARGE(INDEX(ISNUMBER(--MID(feed!U1446,ROW($1:$6),1))*
ROW($1:$6),0),ROW($1:$6))+1,1)*10^ROW($1:$6)/10)</f>
        <v>0</v>
      </c>
      <c r="O850" t="str">
        <f>feed!O1446</f>
        <v>Untapped</v>
      </c>
      <c r="P850" t="str">
        <f>feed!P1446</f>
        <v>None</v>
      </c>
      <c r="Q850" s="4">
        <f>IFERROR(LEFT(SUMPRODUCT(MID(0&amp;feed!R1446,LARGE(INDEX(ISNUMBER(--MID(feed!R1446,ROW($1:$6),1))*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ROW($1:$6),0),ROW($1:$6))+1,1)*10^ROW($1:$6)/10))-1)*1,TRIM(LEFT(SUMPRODUCT(MID(0&amp;feed!R1446,LARGE(INDEX(ISNUMBER(--MID(feed!R1446,ROW($1:$6),1))*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ROW($1:$6),0),ROW($1:$6))+1,1)*10^ROW($1:$6)/10))-1)))</f>
        <v>2000</v>
      </c>
      <c r="R850" s="5">
        <f>feed!V1446</f>
        <v>0</v>
      </c>
      <c r="S850" t="str">
        <f>feed!S1446</f>
        <v>http://blocgame.com/stats.php?id=63738</v>
      </c>
      <c r="T850" s="5" t="str">
        <f>feed!W1446</f>
        <v>Normal</v>
      </c>
      <c r="U850" s="5" t="str">
        <f>feed!X1446</f>
        <v>2 Hundred Tons per month</v>
      </c>
      <c r="V850" s="5">
        <f>feed!Y1446</f>
        <v>0</v>
      </c>
    </row>
    <row r="851" spans="1:22" hidden="1" x14ac:dyDescent="0.25">
      <c r="A851" t="str">
        <f>feed!A783</f>
        <v>Darkplace</v>
      </c>
      <c r="B851" t="str">
        <f>feed!B783</f>
        <v>BlackAngel</v>
      </c>
      <c r="C851">
        <f>feed!K783</f>
        <v>0</v>
      </c>
      <c r="D851">
        <f>SUMPRODUCT(MID(0&amp;feed!D783,LARGE(INDEX(ISNUMBER(--MID(feed!D783,ROW($1:$6),1))*
ROW($1:$6),0),ROW($1:$6))+1,1)*10^ROW($1:$6)/10)</f>
        <v>9</v>
      </c>
      <c r="E851">
        <f>SUMPRODUCT(MID(0&amp;feed!E783,LARGE(INDEX(ISNUMBER(--MID(feed!E783,ROW($1:$6),1))*
ROW($1:$6),0),ROW($1:$6))+1,1)*10^ROW($1:$6)/10)</f>
        <v>0</v>
      </c>
      <c r="F851" t="str">
        <f>feed!F783</f>
        <v>First World War surplus</v>
      </c>
      <c r="G851">
        <f>SUMPRODUCT(MID(0&amp;feed!G783,LARGE(INDEX(ISNUMBER(--MID(feed!G783,ROW($1:$6),1))*
ROW($1:$6),0),ROW($1:$6))+1,1)*10^ROW($1:$6)/10)</f>
        <v>0</v>
      </c>
      <c r="H851">
        <f>ROUNDDOWN(G851/4, 0)</f>
        <v>0</v>
      </c>
      <c r="I851" t="str">
        <f>feed!H783</f>
        <v>Undisciplined Rabble</v>
      </c>
      <c r="J851">
        <f>SUMPRODUCT(MID(0&amp;feed!I783,LARGE(INDEX(ISNUMBER(--MID(feed!I783,ROW($1:$20),1))*
ROW($1:$20),0),ROW($1:$20))+1,1)*10^ROW($1:$20)/10)</f>
        <v>5</v>
      </c>
      <c r="K851">
        <f>SUMPRODUCT(MID(0&amp;feed!L783,LARGE(INDEX(ISNUMBER(--MID(feed!L783,ROW($1:$6),1))*
ROW($1:$6),0),ROW($1:$6))+1,1)*10^ROW($1:$6)/10)</f>
        <v>341</v>
      </c>
      <c r="L851">
        <f>SUMPRODUCT(MID(0&amp;feed!T783,LARGE(INDEX(ISNUMBER(--MID(feed!T783,ROW($1:$6),1))*
ROW($1:$6),0),ROW($1:$6))+1,1)*10^ROW($1:$6)/10)</f>
        <v>0</v>
      </c>
      <c r="M851" t="str">
        <f>feed!N783</f>
        <v>Arabia</v>
      </c>
      <c r="N851">
        <f>SUMPRODUCT(MID(0&amp;feed!U783,LARGE(INDEX(ISNUMBER(--MID(feed!U783,ROW($1:$6),1))*
ROW($1:$6),0),ROW($1:$6))+1,1)*10^ROW($1:$6)/10)</f>
        <v>0</v>
      </c>
      <c r="O851" t="str">
        <f>feed!O783</f>
        <v>Untapped</v>
      </c>
      <c r="P851" t="str">
        <f>feed!P783</f>
        <v>None</v>
      </c>
      <c r="Q851" s="4">
        <f>IFERROR(LEFT(SUMPRODUCT(MID(0&amp;feed!R783,LARGE(INDEX(ISNUMBER(--MID(feed!R783,ROW($1:$6),1))*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ROW($1:$6),0),ROW($1:$6))+1,1)*10^ROW($1:$6)/10))-1)*1,TRIM(LEFT(SUMPRODUCT(MID(0&amp;feed!R783,LARGE(INDEX(ISNUMBER(--MID(feed!R783,ROW($1:$6),1))*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ROW($1:$6),0),ROW($1:$6))+1,1)*10^ROW($1:$6)/10))-1)))</f>
        <v>1601</v>
      </c>
      <c r="R851" s="5">
        <f>feed!V783</f>
        <v>0</v>
      </c>
      <c r="S851" t="str">
        <f>feed!S783</f>
        <v>http://blocgame.com/stats.php?id=62234</v>
      </c>
      <c r="T851" s="5" t="str">
        <f>feed!W783</f>
        <v>Nice</v>
      </c>
      <c r="U851" s="5" t="str">
        <f>feed!X783</f>
        <v>2 Hundred Tons per month</v>
      </c>
      <c r="V851" s="5">
        <f>feed!Y783</f>
        <v>0</v>
      </c>
    </row>
    <row r="852" spans="1:22" hidden="1" x14ac:dyDescent="0.25">
      <c r="A852" t="str">
        <f>feed!A2029</f>
        <v>umok</v>
      </c>
      <c r="B852" t="str">
        <f>feed!B2029</f>
        <v>whydoyoudodis</v>
      </c>
      <c r="C852">
        <f>feed!K2029</f>
        <v>0</v>
      </c>
      <c r="D852">
        <f>SUMPRODUCT(MID(0&amp;feed!D2029,LARGE(INDEX(ISNUMBER(--MID(feed!D2029,ROW($1:$6),1))*
ROW($1:$6),0),ROW($1:$6))+1,1)*10^ROW($1:$6)/10)</f>
        <v>9</v>
      </c>
      <c r="E852">
        <f>SUMPRODUCT(MID(0&amp;feed!E2029,LARGE(INDEX(ISNUMBER(--MID(feed!E2029,ROW($1:$6),1))*
ROW($1:$6),0),ROW($1:$6))+1,1)*10^ROW($1:$6)/10)</f>
        <v>0</v>
      </c>
      <c r="F852" t="str">
        <f>feed!F2029</f>
        <v>First World War surplus</v>
      </c>
      <c r="G852">
        <f>SUMPRODUCT(MID(0&amp;feed!G2029,LARGE(INDEX(ISNUMBER(--MID(feed!G2029,ROW($1:$6),1))*
ROW($1:$6),0),ROW($1:$6))+1,1)*10^ROW($1:$6)/10)</f>
        <v>0</v>
      </c>
      <c r="H852">
        <f>ROUNDDOWN(G852/4, 0)</f>
        <v>0</v>
      </c>
      <c r="I852" t="str">
        <f>feed!H2029</f>
        <v>Elite</v>
      </c>
      <c r="J852">
        <f>SUMPRODUCT(MID(0&amp;feed!I2029,LARGE(INDEX(ISNUMBER(--MID(feed!I2029,ROW($1:$20),1))*
ROW($1:$20),0),ROW($1:$20))+1,1)*10^ROW($1:$20)/10)</f>
        <v>5</v>
      </c>
      <c r="K852">
        <f>SUMPRODUCT(MID(0&amp;feed!L2029,LARGE(INDEX(ISNUMBER(--MID(feed!L2029,ROW($1:$6),1))*
ROW($1:$6),0),ROW($1:$6))+1,1)*10^ROW($1:$6)/10)</f>
        <v>245</v>
      </c>
      <c r="L852">
        <f>SUMPRODUCT(MID(0&amp;feed!T2029,LARGE(INDEX(ISNUMBER(--MID(feed!T2029,ROW($1:$6),1))*
ROW($1:$6),0),ROW($1:$6))+1,1)*10^ROW($1:$6)/10)</f>
        <v>0</v>
      </c>
      <c r="M852" t="str">
        <f>feed!N2029</f>
        <v>Persia</v>
      </c>
      <c r="N852">
        <f>SUMPRODUCT(MID(0&amp;feed!U2029,LARGE(INDEX(ISNUMBER(--MID(feed!U2029,ROW($1:$6),1))*
ROW($1:$6),0),ROW($1:$6))+1,1)*10^ROW($1:$6)/10)</f>
        <v>0</v>
      </c>
      <c r="O852" t="str">
        <f>feed!O2029</f>
        <v>Untapped</v>
      </c>
      <c r="P852" t="str">
        <f>feed!P2029</f>
        <v>Meagre</v>
      </c>
      <c r="Q852" s="4">
        <f>IFERROR(LEFT(SUMPRODUCT(MID(0&amp;feed!R2029,LARGE(INDEX(ISNUMBER(--MID(feed!R2029,ROW($1:$6),1))*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ROW($1:$6),0),ROW($1:$6))+1,1)*10^ROW($1:$6)/10))-1)*1,TRIM(LEFT(SUMPRODUCT(MID(0&amp;feed!R2029,LARGE(INDEX(ISNUMBER(--MID(feed!R2029,ROW($1:$6),1))*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ROW($1:$6),0),ROW($1:$6))+1,1)*10^ROW($1:$6)/10))-1)))</f>
        <v>1585</v>
      </c>
      <c r="R852" s="5">
        <f>feed!V2029</f>
        <v>0</v>
      </c>
      <c r="S852" t="str">
        <f>feed!S2029</f>
        <v>http://blocgame.com/stats.php?id=62724</v>
      </c>
      <c r="T852" s="5" t="str">
        <f>feed!W2029</f>
        <v>Good</v>
      </c>
      <c r="U852" s="5" t="str">
        <f>feed!X2029</f>
        <v>2 Hundred Tons per month</v>
      </c>
      <c r="V852" s="5">
        <f>feed!Y2029</f>
        <v>0</v>
      </c>
    </row>
    <row r="853" spans="1:22" hidden="1" x14ac:dyDescent="0.25">
      <c r="A853" t="str">
        <f>feed!A317</f>
        <v>Ireldan</v>
      </c>
      <c r="B853" t="str">
        <f>feed!B317</f>
        <v>JuneJune</v>
      </c>
      <c r="C853">
        <f>feed!K317</f>
        <v>0</v>
      </c>
      <c r="D853">
        <f>SUMPRODUCT(MID(0&amp;feed!D317,LARGE(INDEX(ISNUMBER(--MID(feed!D317,ROW($1:$6),1))*
ROW($1:$6),0),ROW($1:$6))+1,1)*10^ROW($1:$6)/10)</f>
        <v>2</v>
      </c>
      <c r="E853">
        <f>SUMPRODUCT(MID(0&amp;feed!E317,LARGE(INDEX(ISNUMBER(--MID(feed!E317,ROW($1:$6),1))*
ROW($1:$6),0),ROW($1:$6))+1,1)*10^ROW($1:$6)/10)</f>
        <v>0</v>
      </c>
      <c r="F853" t="str">
        <f>feed!F317</f>
        <v>Finest of the 19th century</v>
      </c>
      <c r="G853">
        <f>SUMPRODUCT(MID(0&amp;feed!G317,LARGE(INDEX(ISNUMBER(--MID(feed!G317,ROW($1:$6),1))*
ROW($1:$6),0),ROW($1:$6))+1,1)*10^ROW($1:$6)/10)</f>
        <v>0</v>
      </c>
      <c r="H853">
        <f>ROUNDDOWN(G853/4, 0)</f>
        <v>0</v>
      </c>
      <c r="I853" t="str">
        <f>feed!H317</f>
        <v>Undisciplined Rabble</v>
      </c>
      <c r="J853">
        <f>SUMPRODUCT(MID(0&amp;feed!I317,LARGE(INDEX(ISNUMBER(--MID(feed!I317,ROW($1:$20),1))*
ROW($1:$20),0),ROW($1:$20))+1,1)*10^ROW($1:$20)/10)</f>
        <v>5</v>
      </c>
      <c r="K853">
        <f>SUMPRODUCT(MID(0&amp;feed!L317,LARGE(INDEX(ISNUMBER(--MID(feed!L317,ROW($1:$6),1))*
ROW($1:$6),0),ROW($1:$6))+1,1)*10^ROW($1:$6)/10)</f>
        <v>355</v>
      </c>
      <c r="L853">
        <f>SUMPRODUCT(MID(0&amp;feed!T317,LARGE(INDEX(ISNUMBER(--MID(feed!T317,ROW($1:$6),1))*
ROW($1:$6),0),ROW($1:$6))+1,1)*10^ROW($1:$6)/10)</f>
        <v>0</v>
      </c>
      <c r="M853" t="str">
        <f>feed!N317</f>
        <v>Indochina</v>
      </c>
      <c r="N853">
        <f>SUMPRODUCT(MID(0&amp;feed!U317,LARGE(INDEX(ISNUMBER(--MID(feed!U317,ROW($1:$6),1))*
ROW($1:$6),0),ROW($1:$6))+1,1)*10^ROW($1:$6)/10)</f>
        <v>0</v>
      </c>
      <c r="O853" t="str">
        <f>feed!O317</f>
        <v>Plentiful</v>
      </c>
      <c r="P853" t="str">
        <f>feed!P317</f>
        <v>None</v>
      </c>
      <c r="Q853" s="4">
        <f>IFERROR(LEFT(SUMPRODUCT(MID(0&amp;feed!R317,LARGE(INDEX(ISNUMBER(--MID(feed!R317,ROW($1:$6),1))*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ROW($1:$6),0),ROW($1:$6))+1,1)*10^ROW($1:$6)/10))-1)*1,TRIM(LEFT(SUMPRODUCT(MID(0&amp;feed!R317,LARGE(INDEX(ISNUMBER(--MID(feed!R317,ROW($1:$6),1))*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ROW($1:$6),0),ROW($1:$6))+1,1)*10^ROW($1:$6)/10))-1)))</f>
        <v>1581</v>
      </c>
      <c r="R853" s="5">
        <f>feed!V317</f>
        <v>0</v>
      </c>
      <c r="S853" t="str">
        <f>feed!S317</f>
        <v>http://blocgame.com/stats.php?id=63217</v>
      </c>
      <c r="T853" s="5" t="str">
        <f>feed!W317</f>
        <v>Questionable</v>
      </c>
      <c r="U853" s="5" t="str">
        <f>feed!X317</f>
        <v>2 Hundred Tons per month</v>
      </c>
      <c r="V853" s="5">
        <f>feed!Y317</f>
        <v>0</v>
      </c>
    </row>
    <row r="854" spans="1:22" x14ac:dyDescent="0.25">
      <c r="A854" t="str">
        <f>feed!A159</f>
        <v>Nueva Occitania</v>
      </c>
      <c r="B854" t="str">
        <f>feed!B159</f>
        <v>Aurelio de Tolosa</v>
      </c>
      <c r="C854" t="str">
        <f>feed!K159</f>
        <v>The Order</v>
      </c>
      <c r="D854">
        <f>SUMPRODUCT(MID(0&amp;feed!D159,LARGE(INDEX(ISNUMBER(--MID(feed!D159,ROW($1:$6),1))*
ROW($1:$6),0),ROW($1:$6))+1,1)*10^ROW($1:$6)/10)</f>
        <v>31</v>
      </c>
      <c r="E854">
        <f>SUMPRODUCT(MID(0&amp;feed!E159,LARGE(INDEX(ISNUMBER(--MID(feed!E159,ROW($1:$6),1))*
ROW($1:$6),0),ROW($1:$6))+1,1)*10^ROW($1:$6)/10)</f>
        <v>0</v>
      </c>
      <c r="F854" t="str">
        <f>feed!F159</f>
        <v>First World War surplus</v>
      </c>
      <c r="G854">
        <f>SUMPRODUCT(MID(0&amp;feed!G159,LARGE(INDEX(ISNUMBER(--MID(feed!G159,ROW($1:$6),1))*
ROW($1:$6),0),ROW($1:$6))+1,1)*10^ROW($1:$6)/10)</f>
        <v>1</v>
      </c>
      <c r="H854">
        <f>ROUNDDOWN(G854/4, 0)</f>
        <v>0</v>
      </c>
      <c r="I854" t="str">
        <f>feed!H159</f>
        <v>Elite</v>
      </c>
      <c r="J854">
        <f>SUMPRODUCT(MID(0&amp;feed!I159,LARGE(INDEX(ISNUMBER(--MID(feed!I159,ROW($1:$20),1))*
ROW($1:$20),0),ROW($1:$20))+1,1)*10^ROW($1:$20)/10)</f>
        <v>5</v>
      </c>
      <c r="K854">
        <f>SUMPRODUCT(MID(0&amp;feed!L159,LARGE(INDEX(ISNUMBER(--MID(feed!L159,ROW($1:$6),1))*
ROW($1:$6),0),ROW($1:$6))+1,1)*10^ROW($1:$6)/10)</f>
        <v>374</v>
      </c>
      <c r="L854">
        <f>SUMPRODUCT(MID(0&amp;feed!T159,LARGE(INDEX(ISNUMBER(--MID(feed!T159,ROW($1:$6),1))*
ROW($1:$6),0),ROW($1:$6))+1,1)*10^ROW($1:$6)/10)</f>
        <v>201</v>
      </c>
      <c r="M854" t="str">
        <f>feed!N159</f>
        <v>Gran Colombia</v>
      </c>
      <c r="N854">
        <f>SUMPRODUCT(MID(0&amp;feed!U159,LARGE(INDEX(ISNUMBER(--MID(feed!U159,ROW($1:$6),1))*
ROW($1:$6),0),ROW($1:$6))+1,1)*10^ROW($1:$6)/10)</f>
        <v>0</v>
      </c>
      <c r="O854" t="str">
        <f>feed!O159</f>
        <v>Untapped</v>
      </c>
      <c r="P854" t="str">
        <f>feed!P159</f>
        <v>None</v>
      </c>
      <c r="Q854" s="4">
        <f>IFERROR(LEFT(SUMPRODUCT(MID(0&amp;feed!R159,LARGE(INDEX(ISNUMBER(--MID(feed!R159,ROW($1:$6),1))*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ROW($1:$6),0),ROW($1:$6))+1,1)*10^ROW($1:$6)/10))-1)*1,TRIM(LEFT(SUMPRODUCT(MID(0&amp;feed!R159,LARGE(INDEX(ISNUMBER(--MID(feed!R159,ROW($1:$6),1))*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ROW($1:$6),0),ROW($1:$6))+1,1)*10^ROW($1:$6)/10))-1)))</f>
        <v>2402</v>
      </c>
      <c r="R854" s="5">
        <f>feed!V159</f>
        <v>0</v>
      </c>
      <c r="S854" t="str">
        <f>feed!S159</f>
        <v>http://blocgame.com/stats.php?id=63119</v>
      </c>
      <c r="T854" s="5" t="str">
        <f>feed!W159</f>
        <v>Normal</v>
      </c>
      <c r="U854" s="5" t="str">
        <f>feed!X159</f>
        <v>4 Hundred Tons per month</v>
      </c>
      <c r="V854" s="5" t="str">
        <f>feed!Y159</f>
        <v>2 Mbbl per month</v>
      </c>
    </row>
    <row r="855" spans="1:22" hidden="1" x14ac:dyDescent="0.25">
      <c r="A855" t="str">
        <f>feed!A636</f>
        <v>fishboyland</v>
      </c>
      <c r="B855" t="str">
        <f>feed!B636</f>
        <v>fishboy</v>
      </c>
      <c r="C855" t="str">
        <f>feed!K636</f>
        <v>f</v>
      </c>
      <c r="D855">
        <f>SUMPRODUCT(MID(0&amp;feed!D636,LARGE(INDEX(ISNUMBER(--MID(feed!D636,ROW($1:$6),1))*
ROW($1:$6),0),ROW($1:$6))+1,1)*10^ROW($1:$6)/10)</f>
        <v>20</v>
      </c>
      <c r="E855">
        <f>SUMPRODUCT(MID(0&amp;feed!E636,LARGE(INDEX(ISNUMBER(--MID(feed!E636,ROW($1:$6),1))*
ROW($1:$6),0),ROW($1:$6))+1,1)*10^ROW($1:$6)/10)</f>
        <v>0</v>
      </c>
      <c r="F855" t="str">
        <f>feed!F636</f>
        <v>Finest of the 19th century</v>
      </c>
      <c r="G855">
        <f>SUMPRODUCT(MID(0&amp;feed!G636,LARGE(INDEX(ISNUMBER(--MID(feed!G636,ROW($1:$6),1))*
ROW($1:$6),0),ROW($1:$6))+1,1)*10^ROW($1:$6)/10)</f>
        <v>0</v>
      </c>
      <c r="H855">
        <f>ROUNDDOWN(G855/4, 0)</f>
        <v>0</v>
      </c>
      <c r="I855" t="str">
        <f>feed!H636</f>
        <v>Standard</v>
      </c>
      <c r="J855">
        <f>SUMPRODUCT(MID(0&amp;feed!I636,LARGE(INDEX(ISNUMBER(--MID(feed!I636,ROW($1:$20),1))*
ROW($1:$20),0),ROW($1:$20))+1,1)*10^ROW($1:$20)/10)</f>
        <v>4</v>
      </c>
      <c r="K855">
        <f>SUMPRODUCT(MID(0&amp;feed!L636,LARGE(INDEX(ISNUMBER(--MID(feed!L636,ROW($1:$6),1))*
ROW($1:$6),0),ROW($1:$6))+1,1)*10^ROW($1:$6)/10)</f>
        <v>323</v>
      </c>
      <c r="L855">
        <f>SUMPRODUCT(MID(0&amp;feed!T636,LARGE(INDEX(ISNUMBER(--MID(feed!T636,ROW($1:$6),1))*
ROW($1:$6),0),ROW($1:$6))+1,1)*10^ROW($1:$6)/10)</f>
        <v>0</v>
      </c>
      <c r="M855" t="str">
        <f>feed!N636</f>
        <v>East Indies</v>
      </c>
      <c r="N855">
        <f>SUMPRODUCT(MID(0&amp;feed!U636,LARGE(INDEX(ISNUMBER(--MID(feed!U636,ROW($1:$6),1))*
ROW($1:$6),0),ROW($1:$6))+1,1)*10^ROW($1:$6)/10)</f>
        <v>0</v>
      </c>
      <c r="O855" t="str">
        <f>feed!O636</f>
        <v>Untapped</v>
      </c>
      <c r="P855" t="str">
        <f>feed!P636</f>
        <v>None</v>
      </c>
      <c r="Q855" s="4">
        <f>IFERROR(LEFT(SUMPRODUCT(MID(0&amp;feed!R636,LARGE(INDEX(ISNUMBER(--MID(feed!R636,ROW($1:$6),1))*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ROW($1:$6),0),ROW($1:$6))+1,1)*10^ROW($1:$6)/10))-1)*1,TRIM(LEFT(SUMPRODUCT(MID(0&amp;feed!R636,LARGE(INDEX(ISNUMBER(--MID(feed!R636,ROW($1:$6),1))*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ROW($1:$6),0),ROW($1:$6))+1,1)*10^ROW($1:$6)/10))-1)))</f>
        <v>2000</v>
      </c>
      <c r="R855" s="5">
        <f>feed!V636</f>
        <v>0</v>
      </c>
      <c r="S855" t="str">
        <f>feed!S636</f>
        <v>http://blocgame.com/stats.php?id=51831</v>
      </c>
      <c r="T855" s="5" t="str">
        <f>feed!W636</f>
        <v>Nice</v>
      </c>
      <c r="U855" s="5" t="str">
        <f>feed!X636</f>
        <v>2 Hundred Tons per month</v>
      </c>
      <c r="V855" s="5">
        <f>feed!Y636</f>
        <v>0</v>
      </c>
    </row>
    <row r="856" spans="1:22" hidden="1" x14ac:dyDescent="0.25">
      <c r="A856" t="str">
        <f>feed!A1108</f>
        <v>Conwolves</v>
      </c>
      <c r="B856" t="str">
        <f>feed!B1108</f>
        <v>Sinz</v>
      </c>
      <c r="C856" t="str">
        <f>feed!K1108</f>
        <v>Brotherhood of Zion</v>
      </c>
      <c r="D856">
        <f>SUMPRODUCT(MID(0&amp;feed!D1108,LARGE(INDEX(ISNUMBER(--MID(feed!D1108,ROW($1:$6),1))*
ROW($1:$6),0),ROW($1:$6))+1,1)*10^ROW($1:$6)/10)</f>
        <v>14</v>
      </c>
      <c r="E856">
        <f>SUMPRODUCT(MID(0&amp;feed!E1108,LARGE(INDEX(ISNUMBER(--MID(feed!E1108,ROW($1:$6),1))*
ROW($1:$6),0),ROW($1:$6))+1,1)*10^ROW($1:$6)/10)</f>
        <v>0</v>
      </c>
      <c r="F856" t="str">
        <f>feed!F1108</f>
        <v>First World War surplus</v>
      </c>
      <c r="G856">
        <f>SUMPRODUCT(MID(0&amp;feed!G1108,LARGE(INDEX(ISNUMBER(--MID(feed!G1108,ROW($1:$6),1))*
ROW($1:$6),0),ROW($1:$6))+1,1)*10^ROW($1:$6)/10)</f>
        <v>0</v>
      </c>
      <c r="H856">
        <f>ROUNDDOWN(G856/4, 0)</f>
        <v>0</v>
      </c>
      <c r="I856" t="str">
        <f>feed!H1108</f>
        <v>Elite</v>
      </c>
      <c r="J856">
        <f>SUMPRODUCT(MID(0&amp;feed!I1108,LARGE(INDEX(ISNUMBER(--MID(feed!I1108,ROW($1:$20),1))*
ROW($1:$20),0),ROW($1:$20))+1,1)*10^ROW($1:$20)/10)</f>
        <v>4</v>
      </c>
      <c r="K856">
        <f>SUMPRODUCT(MID(0&amp;feed!L1108,LARGE(INDEX(ISNUMBER(--MID(feed!L1108,ROW($1:$6),1))*
ROW($1:$6),0),ROW($1:$6))+1,1)*10^ROW($1:$6)/10)</f>
        <v>331</v>
      </c>
      <c r="L856">
        <f>SUMPRODUCT(MID(0&amp;feed!T1108,LARGE(INDEX(ISNUMBER(--MID(feed!T1108,ROW($1:$6),1))*
ROW($1:$6),0),ROW($1:$6))+1,1)*10^ROW($1:$6)/10)</f>
        <v>0</v>
      </c>
      <c r="M856" t="str">
        <f>feed!N1108</f>
        <v>Arabia</v>
      </c>
      <c r="N856">
        <f>SUMPRODUCT(MID(0&amp;feed!U1108,LARGE(INDEX(ISNUMBER(--MID(feed!U1108,ROW($1:$6),1))*
ROW($1:$6),0),ROW($1:$6))+1,1)*10^ROW($1:$6)/10)</f>
        <v>0</v>
      </c>
      <c r="O856" t="str">
        <f>feed!O1108</f>
        <v>Untapped</v>
      </c>
      <c r="P856" t="str">
        <f>feed!P1108</f>
        <v>None</v>
      </c>
      <c r="Q856" s="4">
        <f>IFERROR(LEFT(SUMPRODUCT(MID(0&amp;feed!R1108,LARGE(INDEX(ISNUMBER(--MID(feed!R1108,ROW($1:$6),1))*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ROW($1:$6),0),ROW($1:$6))+1,1)*10^ROW($1:$6)/10))-1)*1,TRIM(LEFT(SUMPRODUCT(MID(0&amp;feed!R1108,LARGE(INDEX(ISNUMBER(--MID(feed!R1108,ROW($1:$6),1))*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ROW($1:$6),0),ROW($1:$6))+1,1)*10^ROW($1:$6)/10))-1)))</f>
        <v>1633</v>
      </c>
      <c r="R856" s="5">
        <f>feed!V1108</f>
        <v>0</v>
      </c>
      <c r="S856" t="str">
        <f>feed!S1108</f>
        <v>http://blocgame.com/stats.php?id=50890</v>
      </c>
      <c r="T856" s="5" t="str">
        <f>feed!W1108</f>
        <v>Nice</v>
      </c>
      <c r="U856" s="5" t="str">
        <f>feed!X1108</f>
        <v>2 Hundred Tons per month</v>
      </c>
      <c r="V856" s="5">
        <f>feed!Y1108</f>
        <v>0</v>
      </c>
    </row>
    <row r="857" spans="1:22" hidden="1" x14ac:dyDescent="0.25">
      <c r="A857" t="str">
        <f>feed!A1792</f>
        <v>switzerdouch</v>
      </c>
      <c r="B857" t="str">
        <f>feed!B1792</f>
        <v>yaboimtndew</v>
      </c>
      <c r="C857">
        <f>feed!K1792</f>
        <v>0</v>
      </c>
      <c r="D857">
        <f>SUMPRODUCT(MID(0&amp;feed!D1792,LARGE(INDEX(ISNUMBER(--MID(feed!D1792,ROW($1:$6),1))*
ROW($1:$6),0),ROW($1:$6))+1,1)*10^ROW($1:$6)/10)</f>
        <v>10</v>
      </c>
      <c r="E857">
        <f>SUMPRODUCT(MID(0&amp;feed!E1792,LARGE(INDEX(ISNUMBER(--MID(feed!E1792,ROW($1:$6),1))*
ROW($1:$6),0),ROW($1:$6))+1,1)*10^ROW($1:$6)/10)</f>
        <v>0</v>
      </c>
      <c r="F857" t="str">
        <f>feed!F1792</f>
        <v>Finest of the 19th century</v>
      </c>
      <c r="G857">
        <f>SUMPRODUCT(MID(0&amp;feed!G1792,LARGE(INDEX(ISNUMBER(--MID(feed!G1792,ROW($1:$6),1))*
ROW($1:$6),0),ROW($1:$6))+1,1)*10^ROW($1:$6)/10)</f>
        <v>0</v>
      </c>
      <c r="H857">
        <f>ROUNDDOWN(G857/4, 0)</f>
        <v>0</v>
      </c>
      <c r="I857" t="str">
        <f>feed!H1792</f>
        <v>Elite</v>
      </c>
      <c r="J857">
        <f>SUMPRODUCT(MID(0&amp;feed!I1792,LARGE(INDEX(ISNUMBER(--MID(feed!I1792,ROW($1:$20),1))*
ROW($1:$20),0),ROW($1:$20))+1,1)*10^ROW($1:$20)/10)</f>
        <v>4</v>
      </c>
      <c r="K857">
        <f>SUMPRODUCT(MID(0&amp;feed!L1792,LARGE(INDEX(ISNUMBER(--MID(feed!L1792,ROW($1:$6),1))*
ROW($1:$6),0),ROW($1:$6))+1,1)*10^ROW($1:$6)/10)</f>
        <v>305</v>
      </c>
      <c r="L857">
        <f>SUMPRODUCT(MID(0&amp;feed!T1792,LARGE(INDEX(ISNUMBER(--MID(feed!T1792,ROW($1:$6),1))*
ROW($1:$6),0),ROW($1:$6))+1,1)*10^ROW($1:$6)/10)</f>
        <v>0</v>
      </c>
      <c r="M857" t="str">
        <f>feed!N1792</f>
        <v>Mesoamerica</v>
      </c>
      <c r="N857">
        <f>SUMPRODUCT(MID(0&amp;feed!U1792,LARGE(INDEX(ISNUMBER(--MID(feed!U1792,ROW($1:$6),1))*
ROW($1:$6),0),ROW($1:$6))+1,1)*10^ROW($1:$6)/10)</f>
        <v>0</v>
      </c>
      <c r="O857" t="str">
        <f>feed!O1792</f>
        <v>Untapped</v>
      </c>
      <c r="P857" t="str">
        <f>feed!P1792</f>
        <v>None</v>
      </c>
      <c r="Q857" s="4">
        <f>IFERROR(LEFT(SUMPRODUCT(MID(0&amp;feed!R1792,LARGE(INDEX(ISNUMBER(--MID(feed!R1792,ROW($1:$6),1))*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ROW($1:$6),0),ROW($1:$6))+1,1)*10^ROW($1:$6)/10))-1)*1,TRIM(LEFT(SUMPRODUCT(MID(0&amp;feed!R1792,LARGE(INDEX(ISNUMBER(--MID(feed!R1792,ROW($1:$6),1))*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ROW($1:$6),0),ROW($1:$6))+1,1)*10^ROW($1:$6)/10))-1)))</f>
        <v>1650</v>
      </c>
      <c r="R857" s="5">
        <f>feed!V1792</f>
        <v>0</v>
      </c>
      <c r="S857" t="str">
        <f>feed!S1792</f>
        <v>http://blocgame.com/stats.php?id=58997</v>
      </c>
      <c r="T857" s="5" t="str">
        <f>feed!W1792</f>
        <v>Good</v>
      </c>
      <c r="U857" s="5" t="str">
        <f>feed!X1792</f>
        <v>2 Hundred Tons per month</v>
      </c>
      <c r="V857" s="5">
        <f>feed!Y1792</f>
        <v>0</v>
      </c>
    </row>
    <row r="858" spans="1:22" hidden="1" x14ac:dyDescent="0.25">
      <c r="A858" t="str">
        <f>feed!A1119</f>
        <v>Kergia</v>
      </c>
      <c r="B858" t="str">
        <f>feed!B1119</f>
        <v>Haidir Hasim</v>
      </c>
      <c r="C858">
        <f>feed!K1119</f>
        <v>0</v>
      </c>
      <c r="D858">
        <f>SUMPRODUCT(MID(0&amp;feed!D1119,LARGE(INDEX(ISNUMBER(--MID(feed!D1119,ROW($1:$6),1))*
ROW($1:$6),0),ROW($1:$6))+1,1)*10^ROW($1:$6)/10)</f>
        <v>14</v>
      </c>
      <c r="E858">
        <f>SUMPRODUCT(MID(0&amp;feed!E1119,LARGE(INDEX(ISNUMBER(--MID(feed!E1119,ROW($1:$6),1))*
ROW($1:$6),0),ROW($1:$6))+1,1)*10^ROW($1:$6)/10)</f>
        <v>0</v>
      </c>
      <c r="F858" t="str">
        <f>feed!F1119</f>
        <v>First World War surplus</v>
      </c>
      <c r="G858">
        <f>SUMPRODUCT(MID(0&amp;feed!G1119,LARGE(INDEX(ISNUMBER(--MID(feed!G1119,ROW($1:$6),1))*
ROW($1:$6),0),ROW($1:$6))+1,1)*10^ROW($1:$6)/10)</f>
        <v>0</v>
      </c>
      <c r="H858">
        <f>ROUNDDOWN(G858/4, 0)</f>
        <v>0</v>
      </c>
      <c r="I858" t="str">
        <f>feed!H1119</f>
        <v>Elite</v>
      </c>
      <c r="J858">
        <f>SUMPRODUCT(MID(0&amp;feed!I1119,LARGE(INDEX(ISNUMBER(--MID(feed!I1119,ROW($1:$20),1))*
ROW($1:$20),0),ROW($1:$20))+1,1)*10^ROW($1:$20)/10)</f>
        <v>4</v>
      </c>
      <c r="K858">
        <f>SUMPRODUCT(MID(0&amp;feed!L1119,LARGE(INDEX(ISNUMBER(--MID(feed!L1119,ROW($1:$6),1))*
ROW($1:$6),0),ROW($1:$6))+1,1)*10^ROW($1:$6)/10)</f>
        <v>336</v>
      </c>
      <c r="L858">
        <f>SUMPRODUCT(MID(0&amp;feed!T1119,LARGE(INDEX(ISNUMBER(--MID(feed!T1119,ROW($1:$6),1))*
ROW($1:$6),0),ROW($1:$6))+1,1)*10^ROW($1:$6)/10)</f>
        <v>0</v>
      </c>
      <c r="M858" t="str">
        <f>feed!N1119</f>
        <v>Arabia</v>
      </c>
      <c r="N858">
        <f>SUMPRODUCT(MID(0&amp;feed!U1119,LARGE(INDEX(ISNUMBER(--MID(feed!U1119,ROW($1:$6),1))*
ROW($1:$6),0),ROW($1:$6))+1,1)*10^ROW($1:$6)/10)</f>
        <v>0</v>
      </c>
      <c r="O858" t="str">
        <f>feed!O1119</f>
        <v>Untapped</v>
      </c>
      <c r="P858" t="str">
        <f>feed!P1119</f>
        <v>None</v>
      </c>
      <c r="Q858" s="4">
        <f>IFERROR(LEFT(SUMPRODUCT(MID(0&amp;feed!R1119,LARGE(INDEX(ISNUMBER(--MID(feed!R1119,ROW($1:$6),1))*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ROW($1:$6),0),ROW($1:$6))+1,1)*10^ROW($1:$6)/10))-1)*1,TRIM(LEFT(SUMPRODUCT(MID(0&amp;feed!R1119,LARGE(INDEX(ISNUMBER(--MID(feed!R1119,ROW($1:$6),1))*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ROW($1:$6),0),ROW($1:$6))+1,1)*10^ROW($1:$6)/10))-1)))</f>
        <v>1633</v>
      </c>
      <c r="R858" s="5">
        <f>feed!V1119</f>
        <v>0</v>
      </c>
      <c r="S858" t="str">
        <f>feed!S1119</f>
        <v>http://blocgame.com/stats.php?id=60940</v>
      </c>
      <c r="T858" s="5" t="str">
        <f>feed!W1119</f>
        <v>Nice</v>
      </c>
      <c r="U858" s="5" t="str">
        <f>feed!X1119</f>
        <v>2 Hundred Tons per month</v>
      </c>
      <c r="V858" s="5">
        <f>feed!Y1119</f>
        <v>0</v>
      </c>
    </row>
    <row r="859" spans="1:22" hidden="1" x14ac:dyDescent="0.25">
      <c r="A859" t="str">
        <f>feed!A1714</f>
        <v>Esboslavia</v>
      </c>
      <c r="B859" t="str">
        <f>feed!B1714</f>
        <v>Swatbot26</v>
      </c>
      <c r="C859">
        <f>feed!K1714</f>
        <v>0</v>
      </c>
      <c r="D859">
        <f>SUMPRODUCT(MID(0&amp;feed!D1714,LARGE(INDEX(ISNUMBER(--MID(feed!D1714,ROW($1:$6),1))*
ROW($1:$6),0),ROW($1:$6))+1,1)*10^ROW($1:$6)/10)</f>
        <v>8</v>
      </c>
      <c r="E859">
        <f>SUMPRODUCT(MID(0&amp;feed!E1714,LARGE(INDEX(ISNUMBER(--MID(feed!E1714,ROW($1:$6),1))*
ROW($1:$6),0),ROW($1:$6))+1,1)*10^ROW($1:$6)/10)</f>
        <v>0</v>
      </c>
      <c r="F859" t="str">
        <f>feed!F1714</f>
        <v>First World War surplus</v>
      </c>
      <c r="G859">
        <f>SUMPRODUCT(MID(0&amp;feed!G1714,LARGE(INDEX(ISNUMBER(--MID(feed!G1714,ROW($1:$6),1))*
ROW($1:$6),0),ROW($1:$6))+1,1)*10^ROW($1:$6)/10)</f>
        <v>0</v>
      </c>
      <c r="H859">
        <f>ROUNDDOWN(G859/4, 0)</f>
        <v>0</v>
      </c>
      <c r="I859" t="str">
        <f>feed!H1714</f>
        <v>Standard</v>
      </c>
      <c r="J859">
        <f>SUMPRODUCT(MID(0&amp;feed!I1714,LARGE(INDEX(ISNUMBER(--MID(feed!I1714,ROW($1:$20),1))*
ROW($1:$20),0),ROW($1:$20))+1,1)*10^ROW($1:$20)/10)</f>
        <v>4</v>
      </c>
      <c r="K859">
        <f>SUMPRODUCT(MID(0&amp;feed!L1714,LARGE(INDEX(ISNUMBER(--MID(feed!L1714,ROW($1:$6),1))*
ROW($1:$6),0),ROW($1:$6))+1,1)*10^ROW($1:$6)/10)</f>
        <v>298</v>
      </c>
      <c r="L859">
        <f>SUMPRODUCT(MID(0&amp;feed!T1714,LARGE(INDEX(ISNUMBER(--MID(feed!T1714,ROW($1:$6),1))*
ROW($1:$6),0),ROW($1:$6))+1,1)*10^ROW($1:$6)/10)</f>
        <v>0</v>
      </c>
      <c r="M859" t="str">
        <f>feed!N1714</f>
        <v>Caribbean</v>
      </c>
      <c r="N859">
        <f>SUMPRODUCT(MID(0&amp;feed!U1714,LARGE(INDEX(ISNUMBER(--MID(feed!U1714,ROW($1:$6),1))*
ROW($1:$6),0),ROW($1:$6))+1,1)*10^ROW($1:$6)/10)</f>
        <v>0</v>
      </c>
      <c r="O859" t="str">
        <f>feed!O1714</f>
        <v>Untapped</v>
      </c>
      <c r="P859" t="str">
        <f>feed!P1714</f>
        <v>Meagre</v>
      </c>
      <c r="Q859" s="4">
        <f>IFERROR(LEFT(SUMPRODUCT(MID(0&amp;feed!R1714,LARGE(INDEX(ISNUMBER(--MID(feed!R1714,ROW($1:$6),1))*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ROW($1:$6),0),ROW($1:$6))+1,1)*10^ROW($1:$6)/10))-1)*1,TRIM(LEFT(SUMPRODUCT(MID(0&amp;feed!R1714,LARGE(INDEX(ISNUMBER(--MID(feed!R1714,ROW($1:$6),1))*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ROW($1:$6),0),ROW($1:$6))+1,1)*10^ROW($1:$6)/10))-1)))</f>
        <v>1633</v>
      </c>
      <c r="R859" s="5">
        <f>feed!V1714</f>
        <v>0</v>
      </c>
      <c r="S859" t="str">
        <f>feed!S1714</f>
        <v>http://blocgame.com/stats.php?id=57376</v>
      </c>
      <c r="T859" s="5" t="str">
        <f>feed!W1714</f>
        <v>Nice</v>
      </c>
      <c r="U859" s="5" t="str">
        <f>feed!X1714</f>
        <v>2 Hundred Tons per month</v>
      </c>
      <c r="V859" s="5">
        <f>feed!Y1714</f>
        <v>0</v>
      </c>
    </row>
    <row r="860" spans="1:22" hidden="1" x14ac:dyDescent="0.25">
      <c r="A860" t="str">
        <f>feed!A1847</f>
        <v>Tendong</v>
      </c>
      <c r="B860" t="str">
        <f>feed!B1847</f>
        <v>kijang</v>
      </c>
      <c r="C860">
        <f>feed!K1847</f>
        <v>0</v>
      </c>
      <c r="D860">
        <f>SUMPRODUCT(MID(0&amp;feed!D1847,LARGE(INDEX(ISNUMBER(--MID(feed!D1847,ROW($1:$6),1))*
ROW($1:$6),0),ROW($1:$6))+1,1)*10^ROW($1:$6)/10)</f>
        <v>6</v>
      </c>
      <c r="E860">
        <f>SUMPRODUCT(MID(0&amp;feed!E1847,LARGE(INDEX(ISNUMBER(--MID(feed!E1847,ROW($1:$6),1))*
ROW($1:$6),0),ROW($1:$6))+1,1)*10^ROW($1:$6)/10)</f>
        <v>0</v>
      </c>
      <c r="F860" t="str">
        <f>feed!F1847</f>
        <v>First World War surplus</v>
      </c>
      <c r="G860">
        <f>SUMPRODUCT(MID(0&amp;feed!G1847,LARGE(INDEX(ISNUMBER(--MID(feed!G1847,ROW($1:$6),1))*
ROW($1:$6),0),ROW($1:$6))+1,1)*10^ROW($1:$6)/10)</f>
        <v>0</v>
      </c>
      <c r="H860">
        <f>ROUNDDOWN(G860/4, 0)</f>
        <v>0</v>
      </c>
      <c r="I860" t="str">
        <f>feed!H1847</f>
        <v>Elite</v>
      </c>
      <c r="J860">
        <f>SUMPRODUCT(MID(0&amp;feed!I1847,LARGE(INDEX(ISNUMBER(--MID(feed!I1847,ROW($1:$20),1))*
ROW($1:$20),0),ROW($1:$20))+1,1)*10^ROW($1:$20)/10)</f>
        <v>4</v>
      </c>
      <c r="K860">
        <f>SUMPRODUCT(MID(0&amp;feed!L1847,LARGE(INDEX(ISNUMBER(--MID(feed!L1847,ROW($1:$6),1))*
ROW($1:$6),0),ROW($1:$6))+1,1)*10^ROW($1:$6)/10)</f>
        <v>281</v>
      </c>
      <c r="L860">
        <f>SUMPRODUCT(MID(0&amp;feed!T1847,LARGE(INDEX(ISNUMBER(--MID(feed!T1847,ROW($1:$6),1))*
ROW($1:$6),0),ROW($1:$6))+1,1)*10^ROW($1:$6)/10)</f>
        <v>0</v>
      </c>
      <c r="M860" t="str">
        <f>feed!N1847</f>
        <v>Pacific Rim</v>
      </c>
      <c r="N860">
        <f>SUMPRODUCT(MID(0&amp;feed!U1847,LARGE(INDEX(ISNUMBER(--MID(feed!U1847,ROW($1:$6),1))*
ROW($1:$6),0),ROW($1:$6))+1,1)*10^ROW($1:$6)/10)</f>
        <v>0</v>
      </c>
      <c r="O860" t="str">
        <f>feed!O1847</f>
        <v>Untapped</v>
      </c>
      <c r="P860" t="str">
        <f>feed!P1847</f>
        <v>None</v>
      </c>
      <c r="Q860" s="4">
        <f>IFERROR(LEFT(SUMPRODUCT(MID(0&amp;feed!R1847,LARGE(INDEX(ISNUMBER(--MID(feed!R1847,ROW($1:$6),1))*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ROW($1:$6),0),ROW($1:$6))+1,1)*10^ROW($1:$6)/10))-1)*1,TRIM(LEFT(SUMPRODUCT(MID(0&amp;feed!R1847,LARGE(INDEX(ISNUMBER(--MID(feed!R1847,ROW($1:$6),1))*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ROW($1:$6),0),ROW($1:$6))+1,1)*10^ROW($1:$6)/10))-1)))</f>
        <v>1633</v>
      </c>
      <c r="R860" s="5">
        <f>feed!V1847</f>
        <v>0</v>
      </c>
      <c r="S860" t="str">
        <f>feed!S1847</f>
        <v>http://blocgame.com/stats.php?id=62178</v>
      </c>
      <c r="T860" s="5" t="str">
        <f>feed!W1847</f>
        <v>Good</v>
      </c>
      <c r="U860" s="5" t="str">
        <f>feed!X1847</f>
        <v>2 Hundred Tons per month</v>
      </c>
      <c r="V860" s="5">
        <f>feed!Y1847</f>
        <v>0</v>
      </c>
    </row>
    <row r="861" spans="1:22" hidden="1" x14ac:dyDescent="0.25">
      <c r="A861" t="str">
        <f>feed!A671</f>
        <v>VinyRuler</v>
      </c>
      <c r="B861" t="str">
        <f>feed!B671</f>
        <v>VinyTanker</v>
      </c>
      <c r="C861">
        <f>feed!K671</f>
        <v>0</v>
      </c>
      <c r="D861">
        <f>SUMPRODUCT(MID(0&amp;feed!D671,LARGE(INDEX(ISNUMBER(--MID(feed!D671,ROW($1:$6),1))*
ROW($1:$6),0),ROW($1:$6))+1,1)*10^ROW($1:$6)/10)</f>
        <v>11</v>
      </c>
      <c r="E861">
        <f>SUMPRODUCT(MID(0&amp;feed!E671,LARGE(INDEX(ISNUMBER(--MID(feed!E671,ROW($1:$6),1))*
ROW($1:$6),0),ROW($1:$6))+1,1)*10^ROW($1:$6)/10)</f>
        <v>0</v>
      </c>
      <c r="F861" t="str">
        <f>feed!F671</f>
        <v>Finest of the 19th century</v>
      </c>
      <c r="G861">
        <f>SUMPRODUCT(MID(0&amp;feed!G671,LARGE(INDEX(ISNUMBER(--MID(feed!G671,ROW($1:$6),1))*
ROW($1:$6),0),ROW($1:$6))+1,1)*10^ROW($1:$6)/10)</f>
        <v>0</v>
      </c>
      <c r="H861">
        <f>ROUNDDOWN(G861/4, 0)</f>
        <v>0</v>
      </c>
      <c r="I861" t="str">
        <f>feed!H671</f>
        <v>Undisciplined Rabble</v>
      </c>
      <c r="J861">
        <f>SUMPRODUCT(MID(0&amp;feed!I671,LARGE(INDEX(ISNUMBER(--MID(feed!I671,ROW($1:$20),1))*
ROW($1:$20),0),ROW($1:$20))+1,1)*10^ROW($1:$20)/10)</f>
        <v>3</v>
      </c>
      <c r="K861">
        <f>SUMPRODUCT(MID(0&amp;feed!L671,LARGE(INDEX(ISNUMBER(--MID(feed!L671,ROW($1:$6),1))*
ROW($1:$6),0),ROW($1:$6))+1,1)*10^ROW($1:$6)/10)</f>
        <v>323</v>
      </c>
      <c r="L861">
        <f>SUMPRODUCT(MID(0&amp;feed!T671,LARGE(INDEX(ISNUMBER(--MID(feed!T671,ROW($1:$6),1))*
ROW($1:$6),0),ROW($1:$6))+1,1)*10^ROW($1:$6)/10)</f>
        <v>0</v>
      </c>
      <c r="M861" t="str">
        <f>feed!N671</f>
        <v>Indochina</v>
      </c>
      <c r="N861">
        <f>SUMPRODUCT(MID(0&amp;feed!U671,LARGE(INDEX(ISNUMBER(--MID(feed!U671,ROW($1:$6),1))*
ROW($1:$6),0),ROW($1:$6))+1,1)*10^ROW($1:$6)/10)</f>
        <v>0</v>
      </c>
      <c r="O861" t="str">
        <f>feed!O671</f>
        <v>Untapped</v>
      </c>
      <c r="P861" t="str">
        <f>feed!P671</f>
        <v>None</v>
      </c>
      <c r="Q861" s="4">
        <f>IFERROR(LEFT(SUMPRODUCT(MID(0&amp;feed!R671,LARGE(INDEX(ISNUMBER(--MID(feed!R671,ROW($1:$6),1))*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ROW($1:$6),0),ROW($1:$6))+1,1)*10^ROW($1:$6)/10))-1)*1,TRIM(LEFT(SUMPRODUCT(MID(0&amp;feed!R671,LARGE(INDEX(ISNUMBER(--MID(feed!R671,ROW($1:$6),1))*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ROW($1:$6),0),ROW($1:$6))+1,1)*10^ROW($1:$6)/10))-1)))</f>
        <v>2000</v>
      </c>
      <c r="R861" s="5">
        <f>feed!V671</f>
        <v>0</v>
      </c>
      <c r="S861" t="str">
        <f>feed!S671</f>
        <v>http://blocgame.com/stats.php?id=59709</v>
      </c>
      <c r="T861" s="5" t="str">
        <f>feed!W671</f>
        <v>Nice</v>
      </c>
      <c r="U861" s="5" t="str">
        <f>feed!X671</f>
        <v>2 Hundred Tons per month</v>
      </c>
      <c r="V861" s="5">
        <f>feed!Y671</f>
        <v>0</v>
      </c>
    </row>
    <row r="862" spans="1:22" hidden="1" x14ac:dyDescent="0.25">
      <c r="A862" t="str">
        <f>feed!A330</f>
        <v>Scarlet Moon</v>
      </c>
      <c r="B862" t="str">
        <f>feed!B330</f>
        <v>Barbarossa Rugner</v>
      </c>
      <c r="C862">
        <f>feed!K330</f>
        <v>0</v>
      </c>
      <c r="D862">
        <f>SUMPRODUCT(MID(0&amp;feed!D330,LARGE(INDEX(ISNUMBER(--MID(feed!D330,ROW($1:$6),1))*
ROW($1:$6),0),ROW($1:$6))+1,1)*10^ROW($1:$6)/10)</f>
        <v>25</v>
      </c>
      <c r="E862">
        <f>SUMPRODUCT(MID(0&amp;feed!E330,LARGE(INDEX(ISNUMBER(--MID(feed!E330,ROW($1:$6),1))*
ROW($1:$6),0),ROW($1:$6))+1,1)*10^ROW($1:$6)/10)</f>
        <v>0</v>
      </c>
      <c r="F862" t="str">
        <f>feed!F330</f>
        <v>First World War surplus</v>
      </c>
      <c r="G862">
        <f>SUMPRODUCT(MID(0&amp;feed!G330,LARGE(INDEX(ISNUMBER(--MID(feed!G330,ROW($1:$6),1))*
ROW($1:$6),0),ROW($1:$6))+1,1)*10^ROW($1:$6)/10)</f>
        <v>0</v>
      </c>
      <c r="H862">
        <f>ROUNDDOWN(G862/4, 0)</f>
        <v>0</v>
      </c>
      <c r="I862" t="str">
        <f>feed!H330</f>
        <v>Standard</v>
      </c>
      <c r="J862">
        <f>SUMPRODUCT(MID(0&amp;feed!I330,LARGE(INDEX(ISNUMBER(--MID(feed!I330,ROW($1:$20),1))*
ROW($1:$20),0),ROW($1:$20))+1,1)*10^ROW($1:$20)/10)</f>
        <v>3</v>
      </c>
      <c r="K862">
        <f>SUMPRODUCT(MID(0&amp;feed!L330,LARGE(INDEX(ISNUMBER(--MID(feed!L330,ROW($1:$6),1))*
ROW($1:$6),0),ROW($1:$6))+1,1)*10^ROW($1:$6)/10)</f>
        <v>340</v>
      </c>
      <c r="L862">
        <f>SUMPRODUCT(MID(0&amp;feed!T330,LARGE(INDEX(ISNUMBER(--MID(feed!T330,ROW($1:$6),1))*
ROW($1:$6),0),ROW($1:$6))+1,1)*10^ROW($1:$6)/10)</f>
        <v>0</v>
      </c>
      <c r="M862" t="str">
        <f>feed!N330</f>
        <v>Southern Africa</v>
      </c>
      <c r="N862">
        <f>SUMPRODUCT(MID(0&amp;feed!U330,LARGE(INDEX(ISNUMBER(--MID(feed!U330,ROW($1:$6),1))*
ROW($1:$6),0),ROW($1:$6))+1,1)*10^ROW($1:$6)/10)</f>
        <v>0</v>
      </c>
      <c r="O862" t="str">
        <f>feed!O330</f>
        <v>Untapped</v>
      </c>
      <c r="P862" t="str">
        <f>feed!P330</f>
        <v>Meagre</v>
      </c>
      <c r="Q862" s="4">
        <f>IFERROR(LEFT(SUMPRODUCT(MID(0&amp;feed!R330,LARGE(INDEX(ISNUMBER(--MID(feed!R330,ROW($1:$6),1))*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ROW($1:$6),0),ROW($1:$6))+1,1)*10^ROW($1:$6)/10))-1)*1,TRIM(LEFT(SUMPRODUCT(MID(0&amp;feed!R330,LARGE(INDEX(ISNUMBER(--MID(feed!R330,ROW($1:$6),1))*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ROW($1:$6),0),ROW($1:$6))+1,1)*10^ROW($1:$6)/10))-1)))</f>
        <v>1999</v>
      </c>
      <c r="R862" s="5">
        <f>feed!V330</f>
        <v>0</v>
      </c>
      <c r="S862" t="str">
        <f>feed!S330</f>
        <v>http://blocgame.com/stats.php?id=62758</v>
      </c>
      <c r="T862" s="5" t="str">
        <f>feed!W330</f>
        <v>Good</v>
      </c>
      <c r="U862" s="5" t="str">
        <f>feed!X330</f>
        <v>2 Hundred Tons per month</v>
      </c>
      <c r="V862" s="5">
        <f>feed!Y330</f>
        <v>0</v>
      </c>
    </row>
    <row r="863" spans="1:22" hidden="1" x14ac:dyDescent="0.25">
      <c r="A863" t="str">
        <f>feed!A1717</f>
        <v>yeeeet</v>
      </c>
      <c r="B863" t="str">
        <f>feed!B1717</f>
        <v>yoloswaggins</v>
      </c>
      <c r="C863">
        <f>feed!K1717</f>
        <v>0</v>
      </c>
      <c r="D863">
        <f>SUMPRODUCT(MID(0&amp;feed!D1717,LARGE(INDEX(ISNUMBER(--MID(feed!D1717,ROW($1:$6),1))*
ROW($1:$6),0),ROW($1:$6))+1,1)*10^ROW($1:$6)/10)</f>
        <v>9</v>
      </c>
      <c r="E863">
        <f>SUMPRODUCT(MID(0&amp;feed!E1717,LARGE(INDEX(ISNUMBER(--MID(feed!E1717,ROW($1:$6),1))*
ROW($1:$6),0),ROW($1:$6))+1,1)*10^ROW($1:$6)/10)</f>
        <v>0</v>
      </c>
      <c r="F863" t="str">
        <f>feed!F1717</f>
        <v>First World War surplus</v>
      </c>
      <c r="G863">
        <f>SUMPRODUCT(MID(0&amp;feed!G1717,LARGE(INDEX(ISNUMBER(--MID(feed!G1717,ROW($1:$6),1))*
ROW($1:$6),0),ROW($1:$6))+1,1)*10^ROW($1:$6)/10)</f>
        <v>0</v>
      </c>
      <c r="H863">
        <f>ROUNDDOWN(G863/4, 0)</f>
        <v>0</v>
      </c>
      <c r="I863" t="str">
        <f>feed!H1717</f>
        <v>Elite</v>
      </c>
      <c r="J863">
        <f>SUMPRODUCT(MID(0&amp;feed!I1717,LARGE(INDEX(ISNUMBER(--MID(feed!I1717,ROW($1:$20),1))*
ROW($1:$20),0),ROW($1:$20))+1,1)*10^ROW($1:$20)/10)</f>
        <v>3</v>
      </c>
      <c r="K863">
        <f>SUMPRODUCT(MID(0&amp;feed!L1717,LARGE(INDEX(ISNUMBER(--MID(feed!L1717,ROW($1:$6),1))*
ROW($1:$6),0),ROW($1:$6))+1,1)*10^ROW($1:$6)/10)</f>
        <v>298</v>
      </c>
      <c r="L863">
        <f>SUMPRODUCT(MID(0&amp;feed!T1717,LARGE(INDEX(ISNUMBER(--MID(feed!T1717,ROW($1:$6),1))*
ROW($1:$6),0),ROW($1:$6))+1,1)*10^ROW($1:$6)/10)</f>
        <v>0</v>
      </c>
      <c r="M863" t="str">
        <f>feed!N1717</f>
        <v>Egypt</v>
      </c>
      <c r="N863">
        <f>SUMPRODUCT(MID(0&amp;feed!U1717,LARGE(INDEX(ISNUMBER(--MID(feed!U1717,ROW($1:$6),1))*
ROW($1:$6),0),ROW($1:$6))+1,1)*10^ROW($1:$6)/10)</f>
        <v>0</v>
      </c>
      <c r="O863" t="str">
        <f>feed!O1717</f>
        <v>Untapped</v>
      </c>
      <c r="P863" t="str">
        <f>feed!P1717</f>
        <v>Meagre</v>
      </c>
      <c r="Q863" s="4">
        <f>IFERROR(LEFT(SUMPRODUCT(MID(0&amp;feed!R1717,LARGE(INDEX(ISNUMBER(--MID(feed!R1717,ROW($1:$6),1))*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ROW($1:$6),0),ROW($1:$6))+1,1)*10^ROW($1:$6)/10))-1)*1,TRIM(LEFT(SUMPRODUCT(MID(0&amp;feed!R1717,LARGE(INDEX(ISNUMBER(--MID(feed!R1717,ROW($1:$6),1))*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ROW($1:$6),0),ROW($1:$6))+1,1)*10^ROW($1:$6)/10))-1)))</f>
        <v>1617</v>
      </c>
      <c r="R863" s="5">
        <f>feed!V1717</f>
        <v>0</v>
      </c>
      <c r="S863" t="str">
        <f>feed!S1717</f>
        <v>http://blocgame.com/stats.php?id=59818</v>
      </c>
      <c r="T863" s="5" t="str">
        <f>feed!W1717</f>
        <v>Nice</v>
      </c>
      <c r="U863" s="5" t="str">
        <f>feed!X1717</f>
        <v>2 Hundred Tons per month</v>
      </c>
      <c r="V863" s="5">
        <f>feed!Y1717</f>
        <v>0</v>
      </c>
    </row>
    <row r="864" spans="1:22" hidden="1" x14ac:dyDescent="0.25">
      <c r="A864" t="str">
        <f>feed!A1970</f>
        <v>BerkeVille</v>
      </c>
      <c r="B864" t="str">
        <f>feed!B1970</f>
        <v>VintageTanker</v>
      </c>
      <c r="C864">
        <f>feed!K1970</f>
        <v>0</v>
      </c>
      <c r="D864">
        <f>SUMPRODUCT(MID(0&amp;feed!D1970,LARGE(INDEX(ISNUMBER(--MID(feed!D1970,ROW($1:$6),1))*
ROW($1:$6),0),ROW($1:$6))+1,1)*10^ROW($1:$6)/10)</f>
        <v>8</v>
      </c>
      <c r="E864">
        <f>SUMPRODUCT(MID(0&amp;feed!E1970,LARGE(INDEX(ISNUMBER(--MID(feed!E1970,ROW($1:$6),1))*
ROW($1:$6),0),ROW($1:$6))+1,1)*10^ROW($1:$6)/10)</f>
        <v>0</v>
      </c>
      <c r="F864" t="str">
        <f>feed!F1970</f>
        <v>Finest of the 19th century</v>
      </c>
      <c r="G864">
        <f>SUMPRODUCT(MID(0&amp;feed!G1970,LARGE(INDEX(ISNUMBER(--MID(feed!G1970,ROW($1:$6),1))*
ROW($1:$6),0),ROW($1:$6))+1,1)*10^ROW($1:$6)/10)</f>
        <v>0</v>
      </c>
      <c r="H864">
        <f>ROUNDDOWN(G864/4, 0)</f>
        <v>0</v>
      </c>
      <c r="I864" t="str">
        <f>feed!H1970</f>
        <v>Standard</v>
      </c>
      <c r="J864">
        <f>SUMPRODUCT(MID(0&amp;feed!I1970,LARGE(INDEX(ISNUMBER(--MID(feed!I1970,ROW($1:$20),1))*
ROW($1:$20),0),ROW($1:$20))+1,1)*10^ROW($1:$20)/10)</f>
        <v>3</v>
      </c>
      <c r="K864">
        <f>SUMPRODUCT(MID(0&amp;feed!L1970,LARGE(INDEX(ISNUMBER(--MID(feed!L1970,ROW($1:$6),1))*
ROW($1:$6),0),ROW($1:$6))+1,1)*10^ROW($1:$6)/10)</f>
        <v>267</v>
      </c>
      <c r="L864">
        <f>SUMPRODUCT(MID(0&amp;feed!T1970,LARGE(INDEX(ISNUMBER(--MID(feed!T1970,ROW($1:$6),1))*
ROW($1:$6),0),ROW($1:$6))+1,1)*10^ROW($1:$6)/10)</f>
        <v>0</v>
      </c>
      <c r="M864" t="str">
        <f>feed!N1970</f>
        <v>Southern Africa</v>
      </c>
      <c r="N864">
        <f>SUMPRODUCT(MID(0&amp;feed!U1970,LARGE(INDEX(ISNUMBER(--MID(feed!U1970,ROW($1:$6),1))*
ROW($1:$6),0),ROW($1:$6))+1,1)*10^ROW($1:$6)/10)</f>
        <v>0</v>
      </c>
      <c r="O864" t="str">
        <f>feed!O1970</f>
        <v>Untapped</v>
      </c>
      <c r="P864" t="str">
        <f>feed!P1970</f>
        <v>None</v>
      </c>
      <c r="Q864" s="4">
        <f>IFERROR(LEFT(SUMPRODUCT(MID(0&amp;feed!R1970,LARGE(INDEX(ISNUMBER(--MID(feed!R1970,ROW($1:$6),1))*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ROW($1:$6),0),ROW($1:$6))+1,1)*10^ROW($1:$6)/10))-1)*1,TRIM(LEFT(SUMPRODUCT(MID(0&amp;feed!R1970,LARGE(INDEX(ISNUMBER(--MID(feed!R1970,ROW($1:$6),1))*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ROW($1:$6),0),ROW($1:$6))+1,1)*10^ROW($1:$6)/10))-1)))</f>
        <v>1609</v>
      </c>
      <c r="R864" s="5">
        <f>feed!V1970</f>
        <v>0</v>
      </c>
      <c r="S864" t="str">
        <f>feed!S1970</f>
        <v>http://blocgame.com/stats.php?id=59187</v>
      </c>
      <c r="T864" s="5" t="str">
        <f>feed!W1970</f>
        <v>Questionable</v>
      </c>
      <c r="U864" s="5" t="str">
        <f>feed!X1970</f>
        <v>2 Hundred Tons per month</v>
      </c>
      <c r="V864" s="5">
        <f>feed!Y1970</f>
        <v>0</v>
      </c>
    </row>
    <row r="865" spans="1:22" hidden="1" x14ac:dyDescent="0.25">
      <c r="A865" t="str">
        <f>feed!A449</f>
        <v>Nsntra</v>
      </c>
      <c r="B865" t="str">
        <f>feed!B449</f>
        <v>Ahmad Maselan</v>
      </c>
      <c r="C865">
        <f>feed!K449</f>
        <v>0</v>
      </c>
      <c r="D865">
        <f>SUMPRODUCT(MID(0&amp;feed!D449,LARGE(INDEX(ISNUMBER(--MID(feed!D449,ROW($1:$6),1))*
ROW($1:$6),0),ROW($1:$6))+1,1)*10^ROW($1:$6)/10)</f>
        <v>20</v>
      </c>
      <c r="E865">
        <f>SUMPRODUCT(MID(0&amp;feed!E449,LARGE(INDEX(ISNUMBER(--MID(feed!E449,ROW($1:$6),1))*
ROW($1:$6),0),ROW($1:$6))+1,1)*10^ROW($1:$6)/10)</f>
        <v>0</v>
      </c>
      <c r="F865" t="str">
        <f>feed!F449</f>
        <v>First World War surplus</v>
      </c>
      <c r="G865">
        <f>SUMPRODUCT(MID(0&amp;feed!G449,LARGE(INDEX(ISNUMBER(--MID(feed!G449,ROW($1:$6),1))*
ROW($1:$6),0),ROW($1:$6))+1,1)*10^ROW($1:$6)/10)</f>
        <v>0</v>
      </c>
      <c r="H865">
        <f>ROUNDDOWN(G865/4, 0)</f>
        <v>0</v>
      </c>
      <c r="I865" t="str">
        <f>feed!H449</f>
        <v>Good</v>
      </c>
      <c r="J865">
        <f>SUMPRODUCT(MID(0&amp;feed!I449,LARGE(INDEX(ISNUMBER(--MID(feed!I449,ROW($1:$20),1))*
ROW($1:$20),0),ROW($1:$20))+1,1)*10^ROW($1:$20)/10)</f>
        <v>2</v>
      </c>
      <c r="K865">
        <f>SUMPRODUCT(MID(0&amp;feed!L449,LARGE(INDEX(ISNUMBER(--MID(feed!L449,ROW($1:$6),1))*
ROW($1:$6),0),ROW($1:$6))+1,1)*10^ROW($1:$6)/10)</f>
        <v>330</v>
      </c>
      <c r="L865">
        <f>SUMPRODUCT(MID(0&amp;feed!T449,LARGE(INDEX(ISNUMBER(--MID(feed!T449,ROW($1:$6),1))*
ROW($1:$6),0),ROW($1:$6))+1,1)*10^ROW($1:$6)/10)</f>
        <v>0</v>
      </c>
      <c r="M865" t="str">
        <f>feed!N449</f>
        <v>Pacific Rim</v>
      </c>
      <c r="N865">
        <f>SUMPRODUCT(MID(0&amp;feed!U449,LARGE(INDEX(ISNUMBER(--MID(feed!U449,ROW($1:$6),1))*
ROW($1:$6),0),ROW($1:$6))+1,1)*10^ROW($1:$6)/10)</f>
        <v>0</v>
      </c>
      <c r="O865" t="str">
        <f>feed!O449</f>
        <v>Untapped</v>
      </c>
      <c r="P865" t="str">
        <f>feed!P449</f>
        <v>None</v>
      </c>
      <c r="Q865" s="4">
        <f>IFERROR(LEFT(SUMPRODUCT(MID(0&amp;feed!R449,LARGE(INDEX(ISNUMBER(--MID(feed!R449,ROW($1:$6),1))*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ROW($1:$6),0),ROW($1:$6))+1,1)*10^ROW($1:$6)/10))-1)*1,TRIM(LEFT(SUMPRODUCT(MID(0&amp;feed!R449,LARGE(INDEX(ISNUMBER(--MID(feed!R449,ROW($1:$6),1))*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ROW($1:$6),0),ROW($1:$6))+1,1)*10^ROW($1:$6)/10))-1)))</f>
        <v>2000</v>
      </c>
      <c r="R865" s="5">
        <f>feed!V449</f>
        <v>0</v>
      </c>
      <c r="S865" t="str">
        <f>feed!S449</f>
        <v>http://blocgame.com/stats.php?id=61896</v>
      </c>
      <c r="T865" s="5" t="str">
        <f>feed!W449</f>
        <v>Good</v>
      </c>
      <c r="U865" s="5" t="str">
        <f>feed!X449</f>
        <v>2 Hundred Tons per month</v>
      </c>
      <c r="V865" s="5">
        <f>feed!Y449</f>
        <v>0</v>
      </c>
    </row>
    <row r="866" spans="1:22" hidden="1" x14ac:dyDescent="0.25">
      <c r="A866" t="str">
        <f>feed!A684</f>
        <v>kaptencheras</v>
      </c>
      <c r="B866" t="str">
        <f>feed!B684</f>
        <v>kaptencheras</v>
      </c>
      <c r="C866">
        <f>feed!K684</f>
        <v>0</v>
      </c>
      <c r="D866">
        <f>SUMPRODUCT(MID(0&amp;feed!D684,LARGE(INDEX(ISNUMBER(--MID(feed!D684,ROW($1:$6),1))*
ROW($1:$6),0),ROW($1:$6))+1,1)*10^ROW($1:$6)/10)</f>
        <v>20</v>
      </c>
      <c r="E866">
        <f>SUMPRODUCT(MID(0&amp;feed!E684,LARGE(INDEX(ISNUMBER(--MID(feed!E684,ROW($1:$6),1))*
ROW($1:$6),0),ROW($1:$6))+1,1)*10^ROW($1:$6)/10)</f>
        <v>0</v>
      </c>
      <c r="F866" t="str">
        <f>feed!F684</f>
        <v>Finest of the 19th century</v>
      </c>
      <c r="G866">
        <f>SUMPRODUCT(MID(0&amp;feed!G684,LARGE(INDEX(ISNUMBER(--MID(feed!G684,ROW($1:$6),1))*
ROW($1:$6),0),ROW($1:$6))+1,1)*10^ROW($1:$6)/10)</f>
        <v>0</v>
      </c>
      <c r="H866">
        <f>ROUNDDOWN(G866/4, 0)</f>
        <v>0</v>
      </c>
      <c r="I866" t="str">
        <f>feed!H684</f>
        <v>Standard</v>
      </c>
      <c r="J866">
        <f>SUMPRODUCT(MID(0&amp;feed!I684,LARGE(INDEX(ISNUMBER(--MID(feed!I684,ROW($1:$20),1))*
ROW($1:$20),0),ROW($1:$20))+1,1)*10^ROW($1:$20)/10)</f>
        <v>2</v>
      </c>
      <c r="K866">
        <f>SUMPRODUCT(MID(0&amp;feed!L684,LARGE(INDEX(ISNUMBER(--MID(feed!L684,ROW($1:$6),1))*
ROW($1:$6),0),ROW($1:$6))+1,1)*10^ROW($1:$6)/10)</f>
        <v>323</v>
      </c>
      <c r="L866">
        <f>SUMPRODUCT(MID(0&amp;feed!T684,LARGE(INDEX(ISNUMBER(--MID(feed!T684,ROW($1:$6),1))*
ROW($1:$6),0),ROW($1:$6))+1,1)*10^ROW($1:$6)/10)</f>
        <v>0</v>
      </c>
      <c r="M866" t="str">
        <f>feed!N684</f>
        <v>East Indies</v>
      </c>
      <c r="N866">
        <f>SUMPRODUCT(MID(0&amp;feed!U684,LARGE(INDEX(ISNUMBER(--MID(feed!U684,ROW($1:$6),1))*
ROW($1:$6),0),ROW($1:$6))+1,1)*10^ROW($1:$6)/10)</f>
        <v>0</v>
      </c>
      <c r="O866" t="str">
        <f>feed!O684</f>
        <v>Untapped</v>
      </c>
      <c r="P866" t="str">
        <f>feed!P684</f>
        <v>None</v>
      </c>
      <c r="Q866" s="4">
        <f>IFERROR(LEFT(SUMPRODUCT(MID(0&amp;feed!R684,LARGE(INDEX(ISNUMBER(--MID(feed!R684,ROW($1:$6),1))*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ROW($1:$6),0),ROW($1:$6))+1,1)*10^ROW($1:$6)/10))-1)*1,TRIM(LEFT(SUMPRODUCT(MID(0&amp;feed!R684,LARGE(INDEX(ISNUMBER(--MID(feed!R684,ROW($1:$6),1))*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ROW($1:$6),0),ROW($1:$6))+1,1)*10^ROW($1:$6)/10))-1)))</f>
        <v>2000</v>
      </c>
      <c r="R866" s="5">
        <f>feed!V684</f>
        <v>0</v>
      </c>
      <c r="S866" t="str">
        <f>feed!S684</f>
        <v>http://blocgame.com/stats.php?id=60571</v>
      </c>
      <c r="T866" s="5" t="str">
        <f>feed!W684</f>
        <v>Nice</v>
      </c>
      <c r="U866" s="5" t="str">
        <f>feed!X684</f>
        <v>2 Hundred Tons per month</v>
      </c>
      <c r="V866" s="5">
        <f>feed!Y684</f>
        <v>0</v>
      </c>
    </row>
    <row r="867" spans="1:22" hidden="1" x14ac:dyDescent="0.25">
      <c r="A867" t="str">
        <f>feed!A883</f>
        <v>Kem</v>
      </c>
      <c r="B867" t="str">
        <f>feed!B883</f>
        <v>KemKiller</v>
      </c>
      <c r="C867">
        <f>feed!K883</f>
        <v>0</v>
      </c>
      <c r="D867">
        <f>SUMPRODUCT(MID(0&amp;feed!D883,LARGE(INDEX(ISNUMBER(--MID(feed!D883,ROW($1:$6),1))*
ROW($1:$6),0),ROW($1:$6))+1,1)*10^ROW($1:$6)/10)</f>
        <v>25</v>
      </c>
      <c r="E867">
        <f>SUMPRODUCT(MID(0&amp;feed!E883,LARGE(INDEX(ISNUMBER(--MID(feed!E883,ROW($1:$6),1))*
ROW($1:$6),0),ROW($1:$6))+1,1)*10^ROW($1:$6)/10)</f>
        <v>0</v>
      </c>
      <c r="F867" t="str">
        <f>feed!F883</f>
        <v>Finest of the 19th century</v>
      </c>
      <c r="G867">
        <f>SUMPRODUCT(MID(0&amp;feed!G883,LARGE(INDEX(ISNUMBER(--MID(feed!G883,ROW($1:$6),1))*
ROW($1:$6),0),ROW($1:$6))+1,1)*10^ROW($1:$6)/10)</f>
        <v>0</v>
      </c>
      <c r="H867">
        <f>ROUNDDOWN(G867/4, 0)</f>
        <v>0</v>
      </c>
      <c r="I867" t="str">
        <f>feed!H883</f>
        <v>Good</v>
      </c>
      <c r="J867">
        <f>SUMPRODUCT(MID(0&amp;feed!I883,LARGE(INDEX(ISNUMBER(--MID(feed!I883,ROW($1:$20),1))*
ROW($1:$20),0),ROW($1:$20))+1,1)*10^ROW($1:$20)/10)</f>
        <v>2</v>
      </c>
      <c r="K867">
        <f>SUMPRODUCT(MID(0&amp;feed!L883,LARGE(INDEX(ISNUMBER(--MID(feed!L883,ROW($1:$6),1))*
ROW($1:$6),0),ROW($1:$6))+1,1)*10^ROW($1:$6)/10)</f>
        <v>320</v>
      </c>
      <c r="L867">
        <f>SUMPRODUCT(MID(0&amp;feed!T883,LARGE(INDEX(ISNUMBER(--MID(feed!T883,ROW($1:$6),1))*
ROW($1:$6),0),ROW($1:$6))+1,1)*10^ROW($1:$6)/10)</f>
        <v>0</v>
      </c>
      <c r="M867" t="str">
        <f>feed!N883</f>
        <v>The Subcontinent</v>
      </c>
      <c r="N867">
        <f>SUMPRODUCT(MID(0&amp;feed!U883,LARGE(INDEX(ISNUMBER(--MID(feed!U883,ROW($1:$6),1))*
ROW($1:$6),0),ROW($1:$6))+1,1)*10^ROW($1:$6)/10)</f>
        <v>0</v>
      </c>
      <c r="O867" t="str">
        <f>feed!O883</f>
        <v>Untapped</v>
      </c>
      <c r="P867" t="str">
        <f>feed!P883</f>
        <v>None</v>
      </c>
      <c r="Q867" s="4">
        <f>IFERROR(LEFT(SUMPRODUCT(MID(0&amp;feed!R883,LARGE(INDEX(ISNUMBER(--MID(feed!R883,ROW($1:$6),1))*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ROW($1:$6),0),ROW($1:$6))+1,1)*10^ROW($1:$6)/10))-1)*1,TRIM(LEFT(SUMPRODUCT(MID(0&amp;feed!R883,LARGE(INDEX(ISNUMBER(--MID(feed!R883,ROW($1:$6),1))*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ROW($1:$6),0),ROW($1:$6))+1,1)*10^ROW($1:$6)/10))-1)))</f>
        <v>2000</v>
      </c>
      <c r="R867" s="5">
        <f>feed!V883</f>
        <v>0</v>
      </c>
      <c r="S867" t="str">
        <f>feed!S883</f>
        <v>http://blocgame.com/stats.php?id=63212</v>
      </c>
      <c r="T867" s="5" t="str">
        <f>feed!W883</f>
        <v>Good</v>
      </c>
      <c r="U867" s="5" t="str">
        <f>feed!X883</f>
        <v>2 Hundred Tons per month</v>
      </c>
      <c r="V867" s="5">
        <f>feed!Y883</f>
        <v>0</v>
      </c>
    </row>
    <row r="868" spans="1:22" hidden="1" x14ac:dyDescent="0.25">
      <c r="A868" t="str">
        <f>feed!A1592</f>
        <v>Carteles</v>
      </c>
      <c r="B868" t="str">
        <f>feed!B1592</f>
        <v>Miss Senza</v>
      </c>
      <c r="C868">
        <f>feed!K1592</f>
        <v>0</v>
      </c>
      <c r="D868">
        <f>SUMPRODUCT(MID(0&amp;feed!D1592,LARGE(INDEX(ISNUMBER(--MID(feed!D1592,ROW($1:$6),1))*
ROW($1:$6),0),ROW($1:$6))+1,1)*10^ROW($1:$6)/10)</f>
        <v>20</v>
      </c>
      <c r="E868">
        <f>SUMPRODUCT(MID(0&amp;feed!E1592,LARGE(INDEX(ISNUMBER(--MID(feed!E1592,ROW($1:$6),1))*
ROW($1:$6),0),ROW($1:$6))+1,1)*10^ROW($1:$6)/10)</f>
        <v>0</v>
      </c>
      <c r="F868" t="str">
        <f>feed!F1592</f>
        <v>Finest of the 19th century</v>
      </c>
      <c r="G868">
        <f>SUMPRODUCT(MID(0&amp;feed!G1592,LARGE(INDEX(ISNUMBER(--MID(feed!G1592,ROW($1:$6),1))*
ROW($1:$6),0),ROW($1:$6))+1,1)*10^ROW($1:$6)/10)</f>
        <v>0</v>
      </c>
      <c r="H868">
        <f>ROUNDDOWN(G868/4, 0)</f>
        <v>0</v>
      </c>
      <c r="I868" t="str">
        <f>feed!H1592</f>
        <v>Standard</v>
      </c>
      <c r="J868">
        <f>SUMPRODUCT(MID(0&amp;feed!I1592,LARGE(INDEX(ISNUMBER(--MID(feed!I1592,ROW($1:$20),1))*
ROW($1:$20),0),ROW($1:$20))+1,1)*10^ROW($1:$20)/10)</f>
        <v>2</v>
      </c>
      <c r="K868">
        <f>SUMPRODUCT(MID(0&amp;feed!L1592,LARGE(INDEX(ISNUMBER(--MID(feed!L1592,ROW($1:$6),1))*
ROW($1:$6),0),ROW($1:$6))+1,1)*10^ROW($1:$6)/10)</f>
        <v>310</v>
      </c>
      <c r="L868">
        <f>SUMPRODUCT(MID(0&amp;feed!T1592,LARGE(INDEX(ISNUMBER(--MID(feed!T1592,ROW($1:$6),1))*
ROW($1:$6),0),ROW($1:$6))+1,1)*10^ROW($1:$6)/10)</f>
        <v>0</v>
      </c>
      <c r="M868" t="str">
        <f>feed!N1592</f>
        <v>Mesoamerica</v>
      </c>
      <c r="N868">
        <f>SUMPRODUCT(MID(0&amp;feed!U1592,LARGE(INDEX(ISNUMBER(--MID(feed!U1592,ROW($1:$6),1))*
ROW($1:$6),0),ROW($1:$6))+1,1)*10^ROW($1:$6)/10)</f>
        <v>0</v>
      </c>
      <c r="O868" t="str">
        <f>feed!O1592</f>
        <v>Untapped</v>
      </c>
      <c r="P868" t="str">
        <f>feed!P1592</f>
        <v>None</v>
      </c>
      <c r="Q868" s="4">
        <f>IFERROR(LEFT(SUMPRODUCT(MID(0&amp;feed!R1592,LARGE(INDEX(ISNUMBER(--MID(feed!R1592,ROW($1:$6),1))*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ROW($1:$6),0),ROW($1:$6))+1,1)*10^ROW($1:$6)/10))-1)*1,TRIM(LEFT(SUMPRODUCT(MID(0&amp;feed!R1592,LARGE(INDEX(ISNUMBER(--MID(feed!R1592,ROW($1:$6),1))*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ROW($1:$6),0),ROW($1:$6))+1,1)*10^ROW($1:$6)/10))-1)))</f>
        <v>2000</v>
      </c>
      <c r="R868" s="5">
        <f>feed!V1592</f>
        <v>0</v>
      </c>
      <c r="S868" t="str">
        <f>feed!S1592</f>
        <v>http://blocgame.com/stats.php?id=63771</v>
      </c>
      <c r="T868" s="5" t="str">
        <f>feed!W1592</f>
        <v>Normal</v>
      </c>
      <c r="U868" s="5" t="str">
        <f>feed!X1592</f>
        <v>2 Hundred Tons per month</v>
      </c>
      <c r="V868" s="5">
        <f>feed!Y1592</f>
        <v>0</v>
      </c>
    </row>
    <row r="869" spans="1:22" x14ac:dyDescent="0.25">
      <c r="A869" t="str">
        <f>feed!A158</f>
        <v>Einstinia</v>
      </c>
      <c r="B869" t="str">
        <f>feed!B158</f>
        <v>Einstinium</v>
      </c>
      <c r="C869" t="str">
        <f>feed!K158</f>
        <v>The Order</v>
      </c>
      <c r="D869">
        <f>SUMPRODUCT(MID(0&amp;feed!D158,LARGE(INDEX(ISNUMBER(--MID(feed!D158,ROW($1:$6),1))*
ROW($1:$6),0),ROW($1:$6))+1,1)*10^ROW($1:$6)/10)</f>
        <v>37</v>
      </c>
      <c r="E869">
        <f>SUMPRODUCT(MID(0&amp;feed!E158,LARGE(INDEX(ISNUMBER(--MID(feed!E158,ROW($1:$6),1))*
ROW($1:$6),0),ROW($1:$6))+1,1)*10^ROW($1:$6)/10)</f>
        <v>0</v>
      </c>
      <c r="F869" t="str">
        <f>feed!F158</f>
        <v>Finest of the 19th century</v>
      </c>
      <c r="G869">
        <f>SUMPRODUCT(MID(0&amp;feed!G158,LARGE(INDEX(ISNUMBER(--MID(feed!G158,ROW($1:$6),1))*
ROW($1:$6),0),ROW($1:$6))+1,1)*10^ROW($1:$6)/10)</f>
        <v>1</v>
      </c>
      <c r="H869">
        <f>ROUNDDOWN(G869/4, 0)</f>
        <v>0</v>
      </c>
      <c r="I869" t="str">
        <f>feed!H158</f>
        <v>Elite</v>
      </c>
      <c r="J869">
        <f>SUMPRODUCT(MID(0&amp;feed!I158,LARGE(INDEX(ISNUMBER(--MID(feed!I158,ROW($1:$20),1))*
ROW($1:$20),0),ROW($1:$20))+1,1)*10^ROW($1:$20)/10)</f>
        <v>7</v>
      </c>
      <c r="K869">
        <f>SUMPRODUCT(MID(0&amp;feed!L158,LARGE(INDEX(ISNUMBER(--MID(feed!L158,ROW($1:$6),1))*
ROW($1:$6),0),ROW($1:$6))+1,1)*10^ROW($1:$6)/10)</f>
        <v>374</v>
      </c>
      <c r="L869">
        <f>SUMPRODUCT(MID(0&amp;feed!T158,LARGE(INDEX(ISNUMBER(--MID(feed!T158,ROW($1:$6),1))*
ROW($1:$6),0),ROW($1:$6))+1,1)*10^ROW($1:$6)/10)</f>
        <v>172</v>
      </c>
      <c r="M869" t="str">
        <f>feed!N158</f>
        <v>Congo</v>
      </c>
      <c r="N869">
        <f>SUMPRODUCT(MID(0&amp;feed!U158,LARGE(INDEX(ISNUMBER(--MID(feed!U158,ROW($1:$6),1))*
ROW($1:$6),0),ROW($1:$6))+1,1)*10^ROW($1:$6)/10)</f>
        <v>0</v>
      </c>
      <c r="O869" t="str">
        <f>feed!O158</f>
        <v>Untapped</v>
      </c>
      <c r="P869" t="str">
        <f>feed!P158</f>
        <v>None</v>
      </c>
      <c r="Q869" s="4">
        <f>IFERROR(LEFT(SUMPRODUCT(MID(0&amp;feed!R158,LARGE(INDEX(ISNUMBER(--MID(feed!R158,ROW($1:$6),1))*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ROW($1:$6),0),ROW($1:$6))+1,1)*10^ROW($1:$6)/10))-1)*1,TRIM(LEFT(SUMPRODUCT(MID(0&amp;feed!R158,LARGE(INDEX(ISNUMBER(--MID(feed!R158,ROW($1:$6),1))*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ROW($1:$6),0),ROW($1:$6))+1,1)*10^ROW($1:$6)/10))-1)))</f>
        <v>2382</v>
      </c>
      <c r="R869" s="5">
        <f>feed!V158</f>
        <v>0</v>
      </c>
      <c r="S869" t="str">
        <f>feed!S158</f>
        <v>http://blocgame.com/stats.php?id=53498</v>
      </c>
      <c r="T869" s="5" t="str">
        <f>feed!W158</f>
        <v>Questionable</v>
      </c>
      <c r="U869" s="5" t="str">
        <f>feed!X158</f>
        <v>6 Hundred Tons per month</v>
      </c>
      <c r="V869" s="5" t="str">
        <f>feed!Y158</f>
        <v>2 Mbbl per month</v>
      </c>
    </row>
    <row r="870" spans="1:22" hidden="1" x14ac:dyDescent="0.25">
      <c r="A870" t="str">
        <f>feed!A1661</f>
        <v>Somaliya</v>
      </c>
      <c r="B870" t="str">
        <f>feed!B1661</f>
        <v>Al Somali</v>
      </c>
      <c r="C870" t="str">
        <f>feed!K1661</f>
        <v>Interpol</v>
      </c>
      <c r="D870">
        <f>SUMPRODUCT(MID(0&amp;feed!D1661,LARGE(INDEX(ISNUMBER(--MID(feed!D1661,ROW($1:$6),1))*
ROW($1:$6),0),ROW($1:$6))+1,1)*10^ROW($1:$6)/10)</f>
        <v>24</v>
      </c>
      <c r="E870">
        <f>SUMPRODUCT(MID(0&amp;feed!E1661,LARGE(INDEX(ISNUMBER(--MID(feed!E1661,ROW($1:$6),1))*
ROW($1:$6),0),ROW($1:$6))+1,1)*10^ROW($1:$6)/10)</f>
        <v>0</v>
      </c>
      <c r="F870" t="str">
        <f>feed!F1661</f>
        <v>First World War surplus</v>
      </c>
      <c r="G870">
        <f>SUMPRODUCT(MID(0&amp;feed!G1661,LARGE(INDEX(ISNUMBER(--MID(feed!G1661,ROW($1:$6),1))*
ROW($1:$6),0),ROW($1:$6))+1,1)*10^ROW($1:$6)/10)</f>
        <v>0</v>
      </c>
      <c r="H870">
        <f>ROUNDDOWN(G870/4, 0)</f>
        <v>0</v>
      </c>
      <c r="I870" t="str">
        <f>feed!H1661</f>
        <v>Poor</v>
      </c>
      <c r="J870">
        <f>SUMPRODUCT(MID(0&amp;feed!I1661,LARGE(INDEX(ISNUMBER(--MID(feed!I1661,ROW($1:$20),1))*
ROW($1:$20),0),ROW($1:$20))+1,1)*10^ROW($1:$20)/10)</f>
        <v>1</v>
      </c>
      <c r="K870">
        <f>SUMPRODUCT(MID(0&amp;feed!L1661,LARGE(INDEX(ISNUMBER(--MID(feed!L1661,ROW($1:$6),1))*
ROW($1:$6),0),ROW($1:$6))+1,1)*10^ROW($1:$6)/10)</f>
        <v>301</v>
      </c>
      <c r="L870">
        <f>SUMPRODUCT(MID(0&amp;feed!T1661,LARGE(INDEX(ISNUMBER(--MID(feed!T1661,ROW($1:$6),1))*
ROW($1:$6),0),ROW($1:$6))+1,1)*10^ROW($1:$6)/10)</f>
        <v>0</v>
      </c>
      <c r="M870" t="str">
        <f>feed!N1661</f>
        <v>Arabia</v>
      </c>
      <c r="N870">
        <f>SUMPRODUCT(MID(0&amp;feed!U1661,LARGE(INDEX(ISNUMBER(--MID(feed!U1661,ROW($1:$6),1))*
ROW($1:$6),0),ROW($1:$6))+1,1)*10^ROW($1:$6)/10)</f>
        <v>0</v>
      </c>
      <c r="O870" t="str">
        <f>feed!O1661</f>
        <v>Plentiful</v>
      </c>
      <c r="P870" t="str">
        <f>feed!P1661</f>
        <v>None</v>
      </c>
      <c r="Q870" s="4">
        <f>IFERROR(LEFT(SUMPRODUCT(MID(0&amp;feed!R1661,LARGE(INDEX(ISNUMBER(--MID(feed!R1661,ROW($1:$6),1))*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ROW($1:$6),0),ROW($1:$6))+1,1)*10^ROW($1:$6)/10))-1)*1,TRIM(LEFT(SUMPRODUCT(MID(0&amp;feed!R1661,LARGE(INDEX(ISNUMBER(--MID(feed!R1661,ROW($1:$6),1))*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ROW($1:$6),0),ROW($1:$6))+1,1)*10^ROW($1:$6)/10))-1)))</f>
        <v>1980</v>
      </c>
      <c r="R870" s="5">
        <f>feed!V1661</f>
        <v>0</v>
      </c>
      <c r="S870" t="str">
        <f>feed!S1661</f>
        <v>http://blocgame.com/stats.php?id=52569</v>
      </c>
      <c r="T870" s="5" t="str">
        <f>feed!W1661</f>
        <v>Good</v>
      </c>
      <c r="U870" s="5" t="str">
        <f>feed!X1661</f>
        <v>2 Hundred Tons per month</v>
      </c>
      <c r="V870" s="5">
        <f>feed!Y1661</f>
        <v>0</v>
      </c>
    </row>
    <row r="871" spans="1:22" hidden="1" x14ac:dyDescent="0.25">
      <c r="A871" t="str">
        <f>feed!A1819</f>
        <v>Bubupooka</v>
      </c>
      <c r="B871" t="str">
        <f>feed!B1819</f>
        <v>Princess Rahalia</v>
      </c>
      <c r="C871" t="str">
        <f>feed!K1819</f>
        <v>Brotherhood of Zion</v>
      </c>
      <c r="D871">
        <f>SUMPRODUCT(MID(0&amp;feed!D1819,LARGE(INDEX(ISNUMBER(--MID(feed!D1819,ROW($1:$6),1))*
ROW($1:$6),0),ROW($1:$6))+1,1)*10^ROW($1:$6)/10)</f>
        <v>27</v>
      </c>
      <c r="E871">
        <f>SUMPRODUCT(MID(0&amp;feed!E1819,LARGE(INDEX(ISNUMBER(--MID(feed!E1819,ROW($1:$6),1))*
ROW($1:$6),0),ROW($1:$6))+1,1)*10^ROW($1:$6)/10)</f>
        <v>0</v>
      </c>
      <c r="F871" t="str">
        <f>feed!F1819</f>
        <v>First World War surplus</v>
      </c>
      <c r="G871">
        <f>SUMPRODUCT(MID(0&amp;feed!G1819,LARGE(INDEX(ISNUMBER(--MID(feed!G1819,ROW($1:$6),1))*
ROW($1:$6),0),ROW($1:$6))+1,1)*10^ROW($1:$6)/10)</f>
        <v>0</v>
      </c>
      <c r="H871">
        <f>ROUNDDOWN(G871/4, 0)</f>
        <v>0</v>
      </c>
      <c r="I871" t="str">
        <f>feed!H1819</f>
        <v>Elite</v>
      </c>
      <c r="J871">
        <f>SUMPRODUCT(MID(0&amp;feed!I1819,LARGE(INDEX(ISNUMBER(--MID(feed!I1819,ROW($1:$20),1))*
ROW($1:$20),0),ROW($1:$20))+1,1)*10^ROW($1:$20)/10)</f>
        <v>1</v>
      </c>
      <c r="K871">
        <f>SUMPRODUCT(MID(0&amp;feed!L1819,LARGE(INDEX(ISNUMBER(--MID(feed!L1819,ROW($1:$6),1))*
ROW($1:$6),0),ROW($1:$6))+1,1)*10^ROW($1:$6)/10)</f>
        <v>284</v>
      </c>
      <c r="L871">
        <f>SUMPRODUCT(MID(0&amp;feed!T1819,LARGE(INDEX(ISNUMBER(--MID(feed!T1819,ROW($1:$6),1))*
ROW($1:$6),0),ROW($1:$6))+1,1)*10^ROW($1:$6)/10)</f>
        <v>0</v>
      </c>
      <c r="M871" t="str">
        <f>feed!N1819</f>
        <v>Southern Africa</v>
      </c>
      <c r="N871">
        <f>SUMPRODUCT(MID(0&amp;feed!U1819,LARGE(INDEX(ISNUMBER(--MID(feed!U1819,ROW($1:$6),1))*
ROW($1:$6),0),ROW($1:$6))+1,1)*10^ROW($1:$6)/10)</f>
        <v>0</v>
      </c>
      <c r="O871" t="str">
        <f>feed!O1819</f>
        <v>Untapped</v>
      </c>
      <c r="P871" t="str">
        <f>feed!P1819</f>
        <v>Meagre</v>
      </c>
      <c r="Q871" s="4">
        <f>IFERROR(LEFT(SUMPRODUCT(MID(0&amp;feed!R1819,LARGE(INDEX(ISNUMBER(--MID(feed!R1819,ROW($1:$6),1))*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ROW($1:$6),0),ROW($1:$6))+1,1)*10^ROW($1:$6)/10))-1)*1,TRIM(LEFT(SUMPRODUCT(MID(0&amp;feed!R1819,LARGE(INDEX(ISNUMBER(--MID(feed!R1819,ROW($1:$6),1))*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ROW($1:$6),0),ROW($1:$6))+1,1)*10^ROW($1:$6)/10))-1)))</f>
        <v>1617</v>
      </c>
      <c r="R871" s="5">
        <f>feed!V1819</f>
        <v>0</v>
      </c>
      <c r="S871" t="str">
        <f>feed!S1819</f>
        <v>http://blocgame.com/stats.php?id=44960</v>
      </c>
      <c r="T871" s="5" t="str">
        <f>feed!W1819</f>
        <v>Nice</v>
      </c>
      <c r="U871" s="5" t="str">
        <f>feed!X1819</f>
        <v>2 Hundred Tons per month</v>
      </c>
      <c r="V871" s="5">
        <f>feed!Y1819</f>
        <v>0</v>
      </c>
    </row>
    <row r="872" spans="1:22" hidden="1" x14ac:dyDescent="0.25">
      <c r="A872" t="str">
        <f>feed!A1984</f>
        <v>admiral haz</v>
      </c>
      <c r="B872" t="str">
        <f>feed!B1984</f>
        <v>admiral haz</v>
      </c>
      <c r="C872">
        <f>feed!K1984</f>
        <v>0</v>
      </c>
      <c r="D872">
        <f>SUMPRODUCT(MID(0&amp;feed!D1984,LARGE(INDEX(ISNUMBER(--MID(feed!D1984,ROW($1:$6),1))*
ROW($1:$6),0),ROW($1:$6))+1,1)*10^ROW($1:$6)/10)</f>
        <v>53</v>
      </c>
      <c r="E872">
        <f>SUMPRODUCT(MID(0&amp;feed!E1984,LARGE(INDEX(ISNUMBER(--MID(feed!E1984,ROW($1:$6),1))*
ROW($1:$6),0),ROW($1:$6))+1,1)*10^ROW($1:$6)/10)</f>
        <v>0</v>
      </c>
      <c r="F872" t="str">
        <f>feed!F1984</f>
        <v>First World War surplus</v>
      </c>
      <c r="G872">
        <f>SUMPRODUCT(MID(0&amp;feed!G1984,LARGE(INDEX(ISNUMBER(--MID(feed!G1984,ROW($1:$6),1))*
ROW($1:$6),0),ROW($1:$6))+1,1)*10^ROW($1:$6)/10)</f>
        <v>0</v>
      </c>
      <c r="H872">
        <f>ROUNDDOWN(G872/4, 0)</f>
        <v>0</v>
      </c>
      <c r="I872" t="str">
        <f>feed!H1984</f>
        <v>Good</v>
      </c>
      <c r="J872">
        <f>SUMPRODUCT(MID(0&amp;feed!I1984,LARGE(INDEX(ISNUMBER(--MID(feed!I1984,ROW($1:$20),1))*
ROW($1:$20),0),ROW($1:$20))+1,1)*10^ROW($1:$20)/10)</f>
        <v>1</v>
      </c>
      <c r="K872">
        <f>SUMPRODUCT(MID(0&amp;feed!L1984,LARGE(INDEX(ISNUMBER(--MID(feed!L1984,ROW($1:$6),1))*
ROW($1:$6),0),ROW($1:$6))+1,1)*10^ROW($1:$6)/10)</f>
        <v>255</v>
      </c>
      <c r="L872">
        <f>SUMPRODUCT(MID(0&amp;feed!T1984,LARGE(INDEX(ISNUMBER(--MID(feed!T1984,ROW($1:$6),1))*
ROW($1:$6),0),ROW($1:$6))+1,1)*10^ROW($1:$6)/10)</f>
        <v>0</v>
      </c>
      <c r="M872" t="str">
        <f>feed!N1984</f>
        <v>East Indies</v>
      </c>
      <c r="N872">
        <f>SUMPRODUCT(MID(0&amp;feed!U1984,LARGE(INDEX(ISNUMBER(--MID(feed!U1984,ROW($1:$6),1))*
ROW($1:$6),0),ROW($1:$6))+1,1)*10^ROW($1:$6)/10)</f>
        <v>0</v>
      </c>
      <c r="O872" t="str">
        <f>feed!O1984</f>
        <v>Untapped</v>
      </c>
      <c r="P872" t="str">
        <f>feed!P1984</f>
        <v>Meagre</v>
      </c>
      <c r="Q872" s="4">
        <f>IFERROR(LEFT(SUMPRODUCT(MID(0&amp;feed!R1984,LARGE(INDEX(ISNUMBER(--MID(feed!R1984,ROW($1:$6),1))*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ROW($1:$6),0),ROW($1:$6))+1,1)*10^ROW($1:$6)/10))-1)*1,TRIM(LEFT(SUMPRODUCT(MID(0&amp;feed!R1984,LARGE(INDEX(ISNUMBER(--MID(feed!R1984,ROW($1:$6),1))*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ROW($1:$6),0),ROW($1:$6))+1,1)*10^ROW($1:$6)/10))-1)))</f>
        <v>2000</v>
      </c>
      <c r="R872" s="5">
        <f>feed!V1984</f>
        <v>0</v>
      </c>
      <c r="S872" t="str">
        <f>feed!S1984</f>
        <v>http://blocgame.com/stats.php?id=60473</v>
      </c>
      <c r="T872" s="5" t="str">
        <f>feed!W1984</f>
        <v>Normal</v>
      </c>
      <c r="U872" s="5" t="str">
        <f>feed!X1984</f>
        <v>2 Hundred Tons per month</v>
      </c>
      <c r="V872" s="5">
        <f>feed!Y1984</f>
        <v>0</v>
      </c>
    </row>
    <row r="873" spans="1:22" hidden="1" x14ac:dyDescent="0.25">
      <c r="A873" t="str">
        <f>feed!A134</f>
        <v>Tanus</v>
      </c>
      <c r="B873" t="str">
        <f>feed!B134</f>
        <v>Hoovytaurus</v>
      </c>
      <c r="C873" t="str">
        <f>feed!K134</f>
        <v>Brotherhood of Zion</v>
      </c>
      <c r="D873">
        <f>SUMPRODUCT(MID(0&amp;feed!D134,LARGE(INDEX(ISNUMBER(--MID(feed!D134,ROW($1:$6),1))*
ROW($1:$6),0),ROW($1:$6))+1,1)*10^ROW($1:$6)/10)</f>
        <v>24</v>
      </c>
      <c r="E873">
        <f>SUMPRODUCT(MID(0&amp;feed!E134,LARGE(INDEX(ISNUMBER(--MID(feed!E134,ROW($1:$6),1))*
ROW($1:$6),0),ROW($1:$6))+1,1)*10^ROW($1:$6)/10)</f>
        <v>0</v>
      </c>
      <c r="F873" t="str">
        <f>feed!F134</f>
        <v>First World War surplus</v>
      </c>
      <c r="G873">
        <f>SUMPRODUCT(MID(0&amp;feed!G134,LARGE(INDEX(ISNUMBER(--MID(feed!G134,ROW($1:$6),1))*
ROW($1:$6),0),ROW($1:$6))+1,1)*10^ROW($1:$6)/10)</f>
        <v>0</v>
      </c>
      <c r="H873">
        <f>ROUNDDOWN(G873/4, 0)</f>
        <v>0</v>
      </c>
      <c r="I873" t="str">
        <f>feed!H134</f>
        <v>Elite</v>
      </c>
      <c r="J873">
        <f>SUMPRODUCT(MID(0&amp;feed!I134,LARGE(INDEX(ISNUMBER(--MID(feed!I134,ROW($1:$20),1))*
ROW($1:$20),0),ROW($1:$20))+1,1)*10^ROW($1:$20)/10)</f>
        <v>0</v>
      </c>
      <c r="K873">
        <f>SUMPRODUCT(MID(0&amp;feed!L134,LARGE(INDEX(ISNUMBER(--MID(feed!L134,ROW($1:$6),1))*
ROW($1:$6),0),ROW($1:$6))+1,1)*10^ROW($1:$6)/10)</f>
        <v>380</v>
      </c>
      <c r="L873">
        <f>SUMPRODUCT(MID(0&amp;feed!T134,LARGE(INDEX(ISNUMBER(--MID(feed!T134,ROW($1:$6),1))*
ROW($1:$6),0),ROW($1:$6))+1,1)*10^ROW($1:$6)/10)</f>
        <v>0</v>
      </c>
      <c r="M873" t="str">
        <f>feed!N134</f>
        <v>Caribbean</v>
      </c>
      <c r="N873">
        <f>SUMPRODUCT(MID(0&amp;feed!U134,LARGE(INDEX(ISNUMBER(--MID(feed!U134,ROW($1:$6),1))*
ROW($1:$6),0),ROW($1:$6))+1,1)*10^ROW($1:$6)/10)</f>
        <v>0</v>
      </c>
      <c r="O873" t="str">
        <f>feed!O134</f>
        <v>Untapped</v>
      </c>
      <c r="P873" t="str">
        <f>feed!P134</f>
        <v>Small</v>
      </c>
      <c r="Q873" s="4">
        <f>IFERROR(LEFT(SUMPRODUCT(MID(0&amp;feed!R134,LARGE(INDEX(ISNUMBER(--MID(feed!R134,ROW($1:$6),1))*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ROW($1:$6),0),ROW($1:$6))+1,1)*10^ROW($1:$6)/10))-1)*1,TRIM(LEFT(SUMPRODUCT(MID(0&amp;feed!R134,LARGE(INDEX(ISNUMBER(--MID(feed!R134,ROW($1:$6),1))*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ROW($1:$6),0),ROW($1:$6))+1,1)*10^ROW($1:$6)/10))-1)))</f>
        <v>2407</v>
      </c>
      <c r="R873" s="5">
        <f>feed!V134</f>
        <v>0</v>
      </c>
      <c r="S873" t="str">
        <f>feed!S134</f>
        <v>http://blocgame.com/stats.php?id=61059</v>
      </c>
      <c r="T873" s="5" t="str">
        <f>feed!W134</f>
        <v>Isolated</v>
      </c>
      <c r="U873" s="5" t="str">
        <f>feed!X134</f>
        <v>2 Hundred Tons per month</v>
      </c>
      <c r="V873" s="5">
        <f>feed!Y134</f>
        <v>0</v>
      </c>
    </row>
    <row r="874" spans="1:22" hidden="1" x14ac:dyDescent="0.25">
      <c r="A874" t="str">
        <f>feed!A1694</f>
        <v>Classia</v>
      </c>
      <c r="B874" t="str">
        <f>feed!B1694</f>
        <v>Classic</v>
      </c>
      <c r="C874">
        <f>feed!K1694</f>
        <v>0</v>
      </c>
      <c r="D874">
        <f>SUMPRODUCT(MID(0&amp;feed!D1694,LARGE(INDEX(ISNUMBER(--MID(feed!D1694,ROW($1:$6),1))*
ROW($1:$6),0),ROW($1:$6))+1,1)*10^ROW($1:$6)/10)</f>
        <v>33</v>
      </c>
      <c r="E874">
        <f>SUMPRODUCT(MID(0&amp;feed!E1694,LARGE(INDEX(ISNUMBER(--MID(feed!E1694,ROW($1:$6),1))*
ROW($1:$6),0),ROW($1:$6))+1,1)*10^ROW($1:$6)/10)</f>
        <v>0</v>
      </c>
      <c r="F874" t="str">
        <f>feed!F1694</f>
        <v>Finest of the 19th century</v>
      </c>
      <c r="G874">
        <f>SUMPRODUCT(MID(0&amp;feed!G1694,LARGE(INDEX(ISNUMBER(--MID(feed!G1694,ROW($1:$6),1))*
ROW($1:$6),0),ROW($1:$6))+1,1)*10^ROW($1:$6)/10)</f>
        <v>0</v>
      </c>
      <c r="H874">
        <f>ROUNDDOWN(G874/4, 0)</f>
        <v>0</v>
      </c>
      <c r="I874" t="str">
        <f>feed!H1694</f>
        <v>Good</v>
      </c>
      <c r="J874">
        <f>SUMPRODUCT(MID(0&amp;feed!I1694,LARGE(INDEX(ISNUMBER(--MID(feed!I1694,ROW($1:$20),1))*
ROW($1:$20),0),ROW($1:$20))+1,1)*10^ROW($1:$20)/10)</f>
        <v>0</v>
      </c>
      <c r="K874">
        <f>SUMPRODUCT(MID(0&amp;feed!L1694,LARGE(INDEX(ISNUMBER(--MID(feed!L1694,ROW($1:$6),1))*
ROW($1:$6),0),ROW($1:$6))+1,1)*10^ROW($1:$6)/10)</f>
        <v>300</v>
      </c>
      <c r="L874">
        <f>SUMPRODUCT(MID(0&amp;feed!T1694,LARGE(INDEX(ISNUMBER(--MID(feed!T1694,ROW($1:$6),1))*
ROW($1:$6),0),ROW($1:$6))+1,1)*10^ROW($1:$6)/10)</f>
        <v>0</v>
      </c>
      <c r="M874" t="str">
        <f>feed!N1694</f>
        <v>China</v>
      </c>
      <c r="N874">
        <f>SUMPRODUCT(MID(0&amp;feed!U1694,LARGE(INDEX(ISNUMBER(--MID(feed!U1694,ROW($1:$6),1))*
ROW($1:$6),0),ROW($1:$6))+1,1)*10^ROW($1:$6)/10)</f>
        <v>0</v>
      </c>
      <c r="O874" t="str">
        <f>feed!O1694</f>
        <v>Plentiful</v>
      </c>
      <c r="P874" t="str">
        <f>feed!P1694</f>
        <v>None</v>
      </c>
      <c r="Q874" s="4">
        <f>IFERROR(LEFT(SUMPRODUCT(MID(0&amp;feed!R1694,LARGE(INDEX(ISNUMBER(--MID(feed!R1694,ROW($1:$6),1))*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ROW($1:$6),0),ROW($1:$6))+1,1)*10^ROW($1:$6)/10))-1)*1,TRIM(LEFT(SUMPRODUCT(MID(0&amp;feed!R1694,LARGE(INDEX(ISNUMBER(--MID(feed!R1694,ROW($1:$6),1))*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ROW($1:$6),0),ROW($1:$6))+1,1)*10^ROW($1:$6)/10))-1)))</f>
        <v>2059</v>
      </c>
      <c r="R874" s="5">
        <f>feed!V1694</f>
        <v>0</v>
      </c>
      <c r="S874" t="str">
        <f>feed!S1694</f>
        <v>http://blocgame.com/stats.php?id=63652</v>
      </c>
      <c r="T874" s="5" t="str">
        <f>feed!W1694</f>
        <v>Normal</v>
      </c>
      <c r="U874" s="5" t="str">
        <f>feed!X1694</f>
        <v>2 Hundred Tons per month</v>
      </c>
      <c r="V874" s="5">
        <f>feed!Y1694</f>
        <v>0</v>
      </c>
    </row>
    <row r="875" spans="1:22" hidden="1" x14ac:dyDescent="0.25">
      <c r="A875" t="str">
        <f>feed!A1670</f>
        <v>deepfriedbutter</v>
      </c>
      <c r="B875" t="str">
        <f>feed!B1670</f>
        <v>kittenSmasher</v>
      </c>
      <c r="C875">
        <f>feed!K1670</f>
        <v>0</v>
      </c>
      <c r="D875">
        <f>SUMPRODUCT(MID(0&amp;feed!D1670,LARGE(INDEX(ISNUMBER(--MID(feed!D1670,ROW($1:$6),1))*
ROW($1:$6),0),ROW($1:$6))+1,1)*10^ROW($1:$6)/10)</f>
        <v>20</v>
      </c>
      <c r="E875">
        <f>SUMPRODUCT(MID(0&amp;feed!E1670,LARGE(INDEX(ISNUMBER(--MID(feed!E1670,ROW($1:$6),1))*
ROW($1:$6),0),ROW($1:$6))+1,1)*10^ROW($1:$6)/10)</f>
        <v>0</v>
      </c>
      <c r="F875" t="str">
        <f>feed!F1670</f>
        <v>Finest of the 19th century</v>
      </c>
      <c r="G875">
        <f>SUMPRODUCT(MID(0&amp;feed!G1670,LARGE(INDEX(ISNUMBER(--MID(feed!G1670,ROW($1:$6),1))*
ROW($1:$6),0),ROW($1:$6))+1,1)*10^ROW($1:$6)/10)</f>
        <v>0</v>
      </c>
      <c r="H875">
        <f>ROUNDDOWN(G875/4, 0)</f>
        <v>0</v>
      </c>
      <c r="I875" t="str">
        <f>feed!H1670</f>
        <v>Standard</v>
      </c>
      <c r="J875">
        <f>SUMPRODUCT(MID(0&amp;feed!I1670,LARGE(INDEX(ISNUMBER(--MID(feed!I1670,ROW($1:$20),1))*
ROW($1:$20),0),ROW($1:$20))+1,1)*10^ROW($1:$20)/10)</f>
        <v>0</v>
      </c>
      <c r="K875">
        <f>SUMPRODUCT(MID(0&amp;feed!L1670,LARGE(INDEX(ISNUMBER(--MID(feed!L1670,ROW($1:$6),1))*
ROW($1:$6),0),ROW($1:$6))+1,1)*10^ROW($1:$6)/10)</f>
        <v>300</v>
      </c>
      <c r="L875">
        <f>SUMPRODUCT(MID(0&amp;feed!T1670,LARGE(INDEX(ISNUMBER(--MID(feed!T1670,ROW($1:$6),1))*
ROW($1:$6),0),ROW($1:$6))+1,1)*10^ROW($1:$6)/10)</f>
        <v>0</v>
      </c>
      <c r="M875" t="str">
        <f>feed!N1670</f>
        <v>West Africa</v>
      </c>
      <c r="N875">
        <f>SUMPRODUCT(MID(0&amp;feed!U1670,LARGE(INDEX(ISNUMBER(--MID(feed!U1670,ROW($1:$6),1))*
ROW($1:$6),0),ROW($1:$6))+1,1)*10^ROW($1:$6)/10)</f>
        <v>0</v>
      </c>
      <c r="O875" t="str">
        <f>feed!O1670</f>
        <v>Untapped</v>
      </c>
      <c r="P875" t="str">
        <f>feed!P1670</f>
        <v>None</v>
      </c>
      <c r="Q875" s="4">
        <f>IFERROR(LEFT(SUMPRODUCT(MID(0&amp;feed!R1670,LARGE(INDEX(ISNUMBER(--MID(feed!R1670,ROW($1:$6),1))*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ROW($1:$6),0),ROW($1:$6))+1,1)*10^ROW($1:$6)/10))-1)*1,TRIM(LEFT(SUMPRODUCT(MID(0&amp;feed!R1670,LARGE(INDEX(ISNUMBER(--MID(feed!R1670,ROW($1:$6),1))*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ROW($1:$6),0),ROW($1:$6))+1,1)*10^ROW($1:$6)/10))-1)))</f>
        <v>2000</v>
      </c>
      <c r="R875" s="5">
        <f>feed!V1670</f>
        <v>0</v>
      </c>
      <c r="S875" t="str">
        <f>feed!S1670</f>
        <v>http://blocgame.com/stats.php?id=44479</v>
      </c>
      <c r="T875" s="5" t="str">
        <f>feed!W1670</f>
        <v>Normal</v>
      </c>
      <c r="U875" s="5" t="str">
        <f>feed!X1670</f>
        <v>2 Hundred Tons per month</v>
      </c>
      <c r="V875" s="5">
        <f>feed!Y1670</f>
        <v>0</v>
      </c>
    </row>
    <row r="876" spans="1:22" hidden="1" x14ac:dyDescent="0.25">
      <c r="A876" t="str">
        <f>feed!A1686</f>
        <v>Bio Auta</v>
      </c>
      <c r="B876" t="str">
        <f>feed!B1686</f>
        <v>matgaal</v>
      </c>
      <c r="C876">
        <f>feed!K1686</f>
        <v>0</v>
      </c>
      <c r="D876">
        <f>SUMPRODUCT(MID(0&amp;feed!D1686,LARGE(INDEX(ISNUMBER(--MID(feed!D1686,ROW($1:$6),1))*
ROW($1:$6),0),ROW($1:$6))+1,1)*10^ROW($1:$6)/10)</f>
        <v>20</v>
      </c>
      <c r="E876">
        <f>SUMPRODUCT(MID(0&amp;feed!E1686,LARGE(INDEX(ISNUMBER(--MID(feed!E1686,ROW($1:$6),1))*
ROW($1:$6),0),ROW($1:$6))+1,1)*10^ROW($1:$6)/10)</f>
        <v>0</v>
      </c>
      <c r="F876" t="str">
        <f>feed!F1686</f>
        <v>Finest of the 19th century</v>
      </c>
      <c r="G876">
        <f>SUMPRODUCT(MID(0&amp;feed!G1686,LARGE(INDEX(ISNUMBER(--MID(feed!G1686,ROW($1:$6),1))*
ROW($1:$6),0),ROW($1:$6))+1,1)*10^ROW($1:$6)/10)</f>
        <v>0</v>
      </c>
      <c r="H876">
        <f>ROUNDDOWN(G876/4, 0)</f>
        <v>0</v>
      </c>
      <c r="I876" t="str">
        <f>feed!H1686</f>
        <v>Standard</v>
      </c>
      <c r="J876">
        <f>SUMPRODUCT(MID(0&amp;feed!I1686,LARGE(INDEX(ISNUMBER(--MID(feed!I1686,ROW($1:$20),1))*
ROW($1:$20),0),ROW($1:$20))+1,1)*10^ROW($1:$20)/10)</f>
        <v>0</v>
      </c>
      <c r="K876">
        <f>SUMPRODUCT(MID(0&amp;feed!L1686,LARGE(INDEX(ISNUMBER(--MID(feed!L1686,ROW($1:$6),1))*
ROW($1:$6),0),ROW($1:$6))+1,1)*10^ROW($1:$6)/10)</f>
        <v>300</v>
      </c>
      <c r="L876">
        <f>SUMPRODUCT(MID(0&amp;feed!T1686,LARGE(INDEX(ISNUMBER(--MID(feed!T1686,ROW($1:$6),1))*
ROW($1:$6),0),ROW($1:$6))+1,1)*10^ROW($1:$6)/10)</f>
        <v>0</v>
      </c>
      <c r="M876" t="str">
        <f>feed!N1686</f>
        <v>Pacific Rim</v>
      </c>
      <c r="N876">
        <f>SUMPRODUCT(MID(0&amp;feed!U1686,LARGE(INDEX(ISNUMBER(--MID(feed!U1686,ROW($1:$6),1))*
ROW($1:$6),0),ROW($1:$6))+1,1)*10^ROW($1:$6)/10)</f>
        <v>0</v>
      </c>
      <c r="O876" t="str">
        <f>feed!O1686</f>
        <v>Untapped</v>
      </c>
      <c r="P876" t="str">
        <f>feed!P1686</f>
        <v>None</v>
      </c>
      <c r="Q876" s="4">
        <f>IFERROR(LEFT(SUMPRODUCT(MID(0&amp;feed!R1686,LARGE(INDEX(ISNUMBER(--MID(feed!R1686,ROW($1:$6),1))*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ROW($1:$6),0),ROW($1:$6))+1,1)*10^ROW($1:$6)/10))-1)*1,TRIM(LEFT(SUMPRODUCT(MID(0&amp;feed!R1686,LARGE(INDEX(ISNUMBER(--MID(feed!R1686,ROW($1:$6),1))*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ROW($1:$6),0),ROW($1:$6))+1,1)*10^ROW($1:$6)/10))-1)))</f>
        <v>2000</v>
      </c>
      <c r="R876" s="5">
        <f>feed!V1686</f>
        <v>0</v>
      </c>
      <c r="S876" t="str">
        <f>feed!S1686</f>
        <v>http://blocgame.com/stats.php?id=62405</v>
      </c>
      <c r="T876" s="5" t="str">
        <f>feed!W1686</f>
        <v>Normal</v>
      </c>
      <c r="U876" s="5" t="str">
        <f>feed!X1686</f>
        <v>2 Hundred Tons per month</v>
      </c>
      <c r="V876" s="5">
        <f>feed!Y1686</f>
        <v>0</v>
      </c>
    </row>
    <row r="877" spans="1:22" hidden="1" x14ac:dyDescent="0.25">
      <c r="A877" t="str">
        <f>feed!A1703</f>
        <v>Kayumuri</v>
      </c>
      <c r="B877" t="str">
        <f>feed!B1703</f>
        <v>Jinzuku</v>
      </c>
      <c r="C877">
        <f>feed!K1703</f>
        <v>0</v>
      </c>
      <c r="D877">
        <f>SUMPRODUCT(MID(0&amp;feed!D1703,LARGE(INDEX(ISNUMBER(--MID(feed!D1703,ROW($1:$6),1))*
ROW($1:$6),0),ROW($1:$6))+1,1)*10^ROW($1:$6)/10)</f>
        <v>25</v>
      </c>
      <c r="E877">
        <f>SUMPRODUCT(MID(0&amp;feed!E1703,LARGE(INDEX(ISNUMBER(--MID(feed!E1703,ROW($1:$6),1))*
ROW($1:$6),0),ROW($1:$6))+1,1)*10^ROW($1:$6)/10)</f>
        <v>0</v>
      </c>
      <c r="F877" t="str">
        <f>feed!F1703</f>
        <v>First World War surplus</v>
      </c>
      <c r="G877">
        <f>SUMPRODUCT(MID(0&amp;feed!G1703,LARGE(INDEX(ISNUMBER(--MID(feed!G1703,ROW($1:$6),1))*
ROW($1:$6),0),ROW($1:$6))+1,1)*10^ROW($1:$6)/10)</f>
        <v>0</v>
      </c>
      <c r="H877">
        <f>ROUNDDOWN(G877/4, 0)</f>
        <v>0</v>
      </c>
      <c r="I877" t="str">
        <f>feed!H1703</f>
        <v>Elite</v>
      </c>
      <c r="J877">
        <f>SUMPRODUCT(MID(0&amp;feed!I1703,LARGE(INDEX(ISNUMBER(--MID(feed!I1703,ROW($1:$20),1))*
ROW($1:$20),0),ROW($1:$20))+1,1)*10^ROW($1:$20)/10)</f>
        <v>0</v>
      </c>
      <c r="K877">
        <f>SUMPRODUCT(MID(0&amp;feed!L1703,LARGE(INDEX(ISNUMBER(--MID(feed!L1703,ROW($1:$6),1))*
ROW($1:$6),0),ROW($1:$6))+1,1)*10^ROW($1:$6)/10)</f>
        <v>300</v>
      </c>
      <c r="L877">
        <f>SUMPRODUCT(MID(0&amp;feed!T1703,LARGE(INDEX(ISNUMBER(--MID(feed!T1703,ROW($1:$6),1))*
ROW($1:$6),0),ROW($1:$6))+1,1)*10^ROW($1:$6)/10)</f>
        <v>0</v>
      </c>
      <c r="M877" t="str">
        <f>feed!N1703</f>
        <v>Pacific Rim</v>
      </c>
      <c r="N877">
        <f>SUMPRODUCT(MID(0&amp;feed!U1703,LARGE(INDEX(ISNUMBER(--MID(feed!U1703,ROW($1:$6),1))*
ROW($1:$6),0),ROW($1:$6))+1,1)*10^ROW($1:$6)/10)</f>
        <v>0</v>
      </c>
      <c r="O877" t="str">
        <f>feed!O1703</f>
        <v>Untapped</v>
      </c>
      <c r="P877" t="str">
        <f>feed!P1703</f>
        <v>None</v>
      </c>
      <c r="Q877" s="4">
        <f>IFERROR(LEFT(SUMPRODUCT(MID(0&amp;feed!R1703,LARGE(INDEX(ISNUMBER(--MID(feed!R1703,ROW($1:$6),1))*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ROW($1:$6),0),ROW($1:$6))+1,1)*10^ROW($1:$6)/10))-1)*1,TRIM(LEFT(SUMPRODUCT(MID(0&amp;feed!R1703,LARGE(INDEX(ISNUMBER(--MID(feed!R1703,ROW($1:$6),1))*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ROW($1:$6),0),ROW($1:$6))+1,1)*10^ROW($1:$6)/10))-1)))</f>
        <v>2000</v>
      </c>
      <c r="R877" s="5">
        <f>feed!V1703</f>
        <v>0</v>
      </c>
      <c r="S877" t="str">
        <f>feed!S1703</f>
        <v>http://blocgame.com/stats.php?id=63852</v>
      </c>
      <c r="T877" s="5" t="str">
        <f>feed!W1703</f>
        <v>Normal</v>
      </c>
      <c r="U877" s="5" t="str">
        <f>feed!X1703</f>
        <v>2 Hundred Tons per month</v>
      </c>
      <c r="V877" s="5">
        <f>feed!Y1703</f>
        <v>0</v>
      </c>
    </row>
    <row r="878" spans="1:22" hidden="1" x14ac:dyDescent="0.25">
      <c r="A878" t="str">
        <f>feed!A151</f>
        <v>Androzia</v>
      </c>
      <c r="B878" t="str">
        <f>feed!B151</f>
        <v>Androz</v>
      </c>
      <c r="C878">
        <f>feed!K151</f>
        <v>0</v>
      </c>
      <c r="D878">
        <f>SUMPRODUCT(MID(0&amp;feed!D151,LARGE(INDEX(ISNUMBER(--MID(feed!D151,ROW($1:$6),1))*
ROW($1:$6),0),ROW($1:$6))+1,1)*10^ROW($1:$6)/10)</f>
        <v>5</v>
      </c>
      <c r="E878">
        <f>SUMPRODUCT(MID(0&amp;feed!E151,LARGE(INDEX(ISNUMBER(--MID(feed!E151,ROW($1:$6),1))*
ROW($1:$6),0),ROW($1:$6))+1,1)*10^ROW($1:$6)/10)</f>
        <v>0</v>
      </c>
      <c r="F878" t="str">
        <f>feed!F151</f>
        <v>Finest of the 19th century</v>
      </c>
      <c r="G878">
        <f>SUMPRODUCT(MID(0&amp;feed!G151,LARGE(INDEX(ISNUMBER(--MID(feed!G151,ROW($1:$6),1))*
ROW($1:$6),0),ROW($1:$6))+1,1)*10^ROW($1:$6)/10)</f>
        <v>0</v>
      </c>
      <c r="H878">
        <f>ROUNDDOWN(G878/4, 0)</f>
        <v>0</v>
      </c>
      <c r="I878" t="str">
        <f>feed!H151</f>
        <v>Good</v>
      </c>
      <c r="J878">
        <f>SUMPRODUCT(MID(0&amp;feed!I151,LARGE(INDEX(ISNUMBER(--MID(feed!I151,ROW($1:$20),1))*
ROW($1:$20),0),ROW($1:$20))+1,1)*10^ROW($1:$20)/10)</f>
        <v>11</v>
      </c>
      <c r="K878">
        <f>SUMPRODUCT(MID(0&amp;feed!L151,LARGE(INDEX(ISNUMBER(--MID(feed!L151,ROW($1:$6),1))*
ROW($1:$6),0),ROW($1:$6))+1,1)*10^ROW($1:$6)/10)</f>
        <v>376</v>
      </c>
      <c r="L878">
        <f>SUMPRODUCT(MID(0&amp;feed!T151,LARGE(INDEX(ISNUMBER(--MID(feed!T151,ROW($1:$6),1))*
ROW($1:$6),0),ROW($1:$6))+1,1)*10^ROW($1:$6)/10)</f>
        <v>5967</v>
      </c>
      <c r="M878" t="str">
        <f>feed!N151</f>
        <v>Atlas</v>
      </c>
      <c r="N878">
        <f>SUMPRODUCT(MID(0&amp;feed!U151,LARGE(INDEX(ISNUMBER(--MID(feed!U151,ROW($1:$6),1))*
ROW($1:$6),0),ROW($1:$6))+1,1)*10^ROW($1:$6)/10)</f>
        <v>0</v>
      </c>
      <c r="O878" t="str">
        <f>feed!O151</f>
        <v>Untapped</v>
      </c>
      <c r="P878" t="str">
        <f>feed!P151</f>
        <v>Small</v>
      </c>
      <c r="Q878" s="4">
        <f>IFERROR(LEFT(SUMPRODUCT(MID(0&amp;feed!R151,LARGE(INDEX(ISNUMBER(--MID(feed!R151,ROW($1:$6),1))*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ROW($1:$6),0),ROW($1:$6))+1,1)*10^ROW($1:$6)/10))-1)*1,TRIM(LEFT(SUMPRODUCT(MID(0&amp;feed!R151,LARGE(INDEX(ISNUMBER(--MID(feed!R151,ROW($1:$6),1))*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ROW($1:$6),0),ROW($1:$6))+1,1)*10^ROW($1:$6)/10))-1)))</f>
        <v>2336</v>
      </c>
      <c r="R878" s="5">
        <f>feed!V151</f>
        <v>0</v>
      </c>
      <c r="S878" t="str">
        <f>feed!S151</f>
        <v>http://blocgame.com/stats.php?id=61584</v>
      </c>
      <c r="T878" s="5" t="str">
        <f>feed!W151</f>
        <v>Normal</v>
      </c>
      <c r="U878" s="5" t="str">
        <f>feed!X151</f>
        <v>2 Hundred Tons per month</v>
      </c>
      <c r="V878" s="5" t="str">
        <f>feed!Y151</f>
        <v>1 Mbbl per month</v>
      </c>
    </row>
    <row r="879" spans="1:22" hidden="1" x14ac:dyDescent="0.25">
      <c r="A879" t="str">
        <f>feed!A1706</f>
        <v>16-titties</v>
      </c>
      <c r="B879" t="str">
        <f>feed!B1706</f>
        <v>nziswat</v>
      </c>
      <c r="C879">
        <f>feed!K1706</f>
        <v>0</v>
      </c>
      <c r="D879">
        <f>SUMPRODUCT(MID(0&amp;feed!D1706,LARGE(INDEX(ISNUMBER(--MID(feed!D1706,ROW($1:$6),1))*
ROW($1:$6),0),ROW($1:$6))+1,1)*10^ROW($1:$6)/10)</f>
        <v>18</v>
      </c>
      <c r="E879">
        <f>SUMPRODUCT(MID(0&amp;feed!E1706,LARGE(INDEX(ISNUMBER(--MID(feed!E1706,ROW($1:$6),1))*
ROW($1:$6),0),ROW($1:$6))+1,1)*10^ROW($1:$6)/10)</f>
        <v>0</v>
      </c>
      <c r="F879" t="str">
        <f>feed!F1706</f>
        <v>Finest of the 19th century</v>
      </c>
      <c r="G879">
        <f>SUMPRODUCT(MID(0&amp;feed!G1706,LARGE(INDEX(ISNUMBER(--MID(feed!G1706,ROW($1:$6),1))*
ROW($1:$6),0),ROW($1:$6))+1,1)*10^ROW($1:$6)/10)</f>
        <v>0</v>
      </c>
      <c r="H879">
        <f>ROUNDDOWN(G879/4, 0)</f>
        <v>0</v>
      </c>
      <c r="I879" t="str">
        <f>feed!H1706</f>
        <v>Standard</v>
      </c>
      <c r="J879">
        <f>SUMPRODUCT(MID(0&amp;feed!I1706,LARGE(INDEX(ISNUMBER(--MID(feed!I1706,ROW($1:$20),1))*
ROW($1:$20),0),ROW($1:$20))+1,1)*10^ROW($1:$20)/10)</f>
        <v>20</v>
      </c>
      <c r="K879">
        <f>SUMPRODUCT(MID(0&amp;feed!L1706,LARGE(INDEX(ISNUMBER(--MID(feed!L1706,ROW($1:$6),1))*
ROW($1:$6),0),ROW($1:$6))+1,1)*10^ROW($1:$6)/10)</f>
        <v>299</v>
      </c>
      <c r="L879">
        <f>SUMPRODUCT(MID(0&amp;feed!T1706,LARGE(INDEX(ISNUMBER(--MID(feed!T1706,ROW($1:$6),1))*
ROW($1:$6),0),ROW($1:$6))+1,1)*10^ROW($1:$6)/10)</f>
        <v>5759</v>
      </c>
      <c r="M879" t="str">
        <f>feed!N1706</f>
        <v>Atlas</v>
      </c>
      <c r="N879">
        <f>SUMPRODUCT(MID(0&amp;feed!U1706,LARGE(INDEX(ISNUMBER(--MID(feed!U1706,ROW($1:$6),1))*
ROW($1:$6),0),ROW($1:$6))+1,1)*10^ROW($1:$6)/10)</f>
        <v>0</v>
      </c>
      <c r="O879">
        <f>feed!O1706</f>
        <v>0</v>
      </c>
      <c r="P879" t="str">
        <f>feed!P1706</f>
        <v>Small</v>
      </c>
      <c r="Q879" s="4">
        <f>IFERROR(LEFT(SUMPRODUCT(MID(0&amp;feed!R1706,LARGE(INDEX(ISNUMBER(--MID(feed!R1706,ROW($1:$6),1))*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ROW($1:$6),0),ROW($1:$6))+1,1)*10^ROW($1:$6)/10))-1)*1,TRIM(LEFT(SUMPRODUCT(MID(0&amp;feed!R1706,LARGE(INDEX(ISNUMBER(--MID(feed!R1706,ROW($1:$6),1))*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ROW($1:$6),0),ROW($1:$6))+1,1)*10^ROW($1:$6)/10))-1)))</f>
        <v>1979</v>
      </c>
      <c r="R879" s="5">
        <f>feed!V1706</f>
        <v>0</v>
      </c>
      <c r="S879" t="str">
        <f>feed!S1706</f>
        <v>http://blocgame.com/stats.php?id=63369</v>
      </c>
      <c r="T879" s="5" t="str">
        <f>feed!W1706</f>
        <v>Good</v>
      </c>
      <c r="U879" s="5" t="str">
        <f>feed!X1706</f>
        <v>2 Hundred Tons per month</v>
      </c>
      <c r="V879" s="5" t="str">
        <f>feed!Y1706</f>
        <v>1 Mbbl per month</v>
      </c>
    </row>
    <row r="880" spans="1:22" hidden="1" x14ac:dyDescent="0.25">
      <c r="A880" t="str">
        <f>feed!A1983</f>
        <v>Umpauna</v>
      </c>
      <c r="B880" t="str">
        <f>feed!B1983</f>
        <v>Sarsy Parsy</v>
      </c>
      <c r="C880" t="str">
        <f>feed!K1983</f>
        <v>The High Council</v>
      </c>
      <c r="D880">
        <f>SUMPRODUCT(MID(0&amp;feed!D1983,LARGE(INDEX(ISNUMBER(--MID(feed!D1983,ROW($1:$6),1))*
ROW($1:$6),0),ROW($1:$6))+1,1)*10^ROW($1:$6)/10)</f>
        <v>39</v>
      </c>
      <c r="E880">
        <f>SUMPRODUCT(MID(0&amp;feed!E1983,LARGE(INDEX(ISNUMBER(--MID(feed!E1983,ROW($1:$6),1))*
ROW($1:$6),0),ROW($1:$6))+1,1)*10^ROW($1:$6)/10)</f>
        <v>0</v>
      </c>
      <c r="F880" t="str">
        <f>feed!F1983</f>
        <v>First World War surplus</v>
      </c>
      <c r="G880">
        <f>SUMPRODUCT(MID(0&amp;feed!G1983,LARGE(INDEX(ISNUMBER(--MID(feed!G1983,ROW($1:$6),1))*
ROW($1:$6),0),ROW($1:$6))+1,1)*10^ROW($1:$6)/10)</f>
        <v>0</v>
      </c>
      <c r="H880">
        <f>ROUNDDOWN(G880/4, 0)</f>
        <v>0</v>
      </c>
      <c r="I880" t="str">
        <f>feed!H1983</f>
        <v>Good</v>
      </c>
      <c r="J880">
        <f>SUMPRODUCT(MID(0&amp;feed!I1983,LARGE(INDEX(ISNUMBER(--MID(feed!I1983,ROW($1:$20),1))*
ROW($1:$20),0),ROW($1:$20))+1,1)*10^ROW($1:$20)/10)</f>
        <v>28</v>
      </c>
      <c r="K880">
        <f>SUMPRODUCT(MID(0&amp;feed!L1983,LARGE(INDEX(ISNUMBER(--MID(feed!L1983,ROW($1:$6),1))*
ROW($1:$6),0),ROW($1:$6))+1,1)*10^ROW($1:$6)/10)</f>
        <v>249</v>
      </c>
      <c r="L880">
        <f>SUMPRODUCT(MID(0&amp;feed!T1983,LARGE(INDEX(ISNUMBER(--MID(feed!T1983,ROW($1:$6),1))*
ROW($1:$6),0),ROW($1:$6))+1,1)*10^ROW($1:$6)/10)</f>
        <v>4997</v>
      </c>
      <c r="M880" t="str">
        <f>feed!N1983</f>
        <v>Mesopotamia</v>
      </c>
      <c r="N880">
        <f>SUMPRODUCT(MID(0&amp;feed!U1983,LARGE(INDEX(ISNUMBER(--MID(feed!U1983,ROW($1:$6),1))*
ROW($1:$6),0),ROW($1:$6))+1,1)*10^ROW($1:$6)/10)</f>
        <v>0</v>
      </c>
      <c r="O880" t="str">
        <f>feed!O1983</f>
        <v>Untapped</v>
      </c>
      <c r="P880" t="str">
        <f>feed!P1983</f>
        <v>Small</v>
      </c>
      <c r="Q880" s="4">
        <f>IFERROR(LEFT(SUMPRODUCT(MID(0&amp;feed!R1983,LARGE(INDEX(ISNUMBER(--MID(feed!R1983,ROW($1:$6),1))*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ROW($1:$6),0),ROW($1:$6))+1,1)*10^ROW($1:$6)/10))-1)*1,TRIM(LEFT(SUMPRODUCT(MID(0&amp;feed!R1983,LARGE(INDEX(ISNUMBER(--MID(feed!R1983,ROW($1:$6),1))*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ROW($1:$6),0),ROW($1:$6))+1,1)*10^ROW($1:$6)/10))-1)))</f>
        <v>2020</v>
      </c>
      <c r="R880" s="5">
        <f>feed!V1983</f>
        <v>0</v>
      </c>
      <c r="S880" t="str">
        <f>feed!S1983</f>
        <v>http://blocgame.com/stats.php?id=56092</v>
      </c>
      <c r="T880" s="5" t="str">
        <f>feed!W1983</f>
        <v>Angelic</v>
      </c>
      <c r="U880" s="5" t="str">
        <f>feed!X1983</f>
        <v>2 Hundred Tons per month</v>
      </c>
      <c r="V880" s="5" t="str">
        <f>feed!Y1983</f>
        <v>1 Mbbl per month</v>
      </c>
    </row>
    <row r="881" spans="1:22" hidden="1" x14ac:dyDescent="0.25">
      <c r="A881" t="str">
        <f>feed!A218</f>
        <v>Idiocracy</v>
      </c>
      <c r="B881" t="str">
        <f>feed!B218</f>
        <v>Chillintelligence</v>
      </c>
      <c r="C881" t="str">
        <f>feed!K218</f>
        <v>Interpol</v>
      </c>
      <c r="D881">
        <f>SUMPRODUCT(MID(0&amp;feed!D218,LARGE(INDEX(ISNUMBER(--MID(feed!D218,ROW($1:$6),1))*
ROW($1:$6),0),ROW($1:$6))+1,1)*10^ROW($1:$6)/10)</f>
        <v>32</v>
      </c>
      <c r="E881">
        <f>SUMPRODUCT(MID(0&amp;feed!E218,LARGE(INDEX(ISNUMBER(--MID(feed!E218,ROW($1:$6),1))*
ROW($1:$6),0),ROW($1:$6))+1,1)*10^ROW($1:$6)/10)</f>
        <v>0</v>
      </c>
      <c r="F881" t="str">
        <f>feed!F218</f>
        <v>Finest of the 19th century</v>
      </c>
      <c r="G881">
        <f>SUMPRODUCT(MID(0&amp;feed!G218,LARGE(INDEX(ISNUMBER(--MID(feed!G218,ROW($1:$6),1))*
ROW($1:$6),0),ROW($1:$6))+1,1)*10^ROW($1:$6)/10)</f>
        <v>0</v>
      </c>
      <c r="H881">
        <f>ROUNDDOWN(G881/4, 0)</f>
        <v>0</v>
      </c>
      <c r="I881" t="str">
        <f>feed!H218</f>
        <v>Good</v>
      </c>
      <c r="J881">
        <f>SUMPRODUCT(MID(0&amp;feed!I218,LARGE(INDEX(ISNUMBER(--MID(feed!I218,ROW($1:$20),1))*
ROW($1:$20),0),ROW($1:$20))+1,1)*10^ROW($1:$20)/10)</f>
        <v>0</v>
      </c>
      <c r="K881">
        <f>SUMPRODUCT(MID(0&amp;feed!L218,LARGE(INDEX(ISNUMBER(--MID(feed!L218,ROW($1:$6),1))*
ROW($1:$6),0),ROW($1:$6))+1,1)*10^ROW($1:$6)/10)</f>
        <v>361</v>
      </c>
      <c r="L881">
        <f>SUMPRODUCT(MID(0&amp;feed!T218,LARGE(INDEX(ISNUMBER(--MID(feed!T218,ROW($1:$6),1))*
ROW($1:$6),0),ROW($1:$6))+1,1)*10^ROW($1:$6)/10)</f>
        <v>4970</v>
      </c>
      <c r="M881" t="str">
        <f>feed!N218</f>
        <v>Arabia</v>
      </c>
      <c r="N881">
        <f>SUMPRODUCT(MID(0&amp;feed!U218,LARGE(INDEX(ISNUMBER(--MID(feed!U218,ROW($1:$6),1))*
ROW($1:$6),0),ROW($1:$6))+1,1)*10^ROW($1:$6)/10)</f>
        <v>0</v>
      </c>
      <c r="O881" t="str">
        <f>feed!O218</f>
        <v>Untapped</v>
      </c>
      <c r="P881" t="str">
        <f>feed!P218</f>
        <v>Meagre</v>
      </c>
      <c r="Q881" s="4">
        <f>IFERROR(LEFT(SUMPRODUCT(MID(0&amp;feed!R218,LARGE(INDEX(ISNUMBER(--MID(feed!R218,ROW($1:$6),1))*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ROW($1:$6),0),ROW($1:$6))+1,1)*10^ROW($1:$6)/10))-1)*1,TRIM(LEFT(SUMPRODUCT(MID(0&amp;feed!R218,LARGE(INDEX(ISNUMBER(--MID(feed!R218,ROW($1:$6),1))*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ROW($1:$6),0),ROW($1:$6))+1,1)*10^ROW($1:$6)/10))-1)))</f>
        <v>2313</v>
      </c>
      <c r="R881" s="5">
        <f>feed!V218</f>
        <v>0</v>
      </c>
      <c r="S881" t="str">
        <f>feed!S218</f>
        <v>http://blocgame.com/stats.php?id=49383</v>
      </c>
      <c r="T881" s="5" t="str">
        <f>feed!W218</f>
        <v>Good</v>
      </c>
      <c r="U881" s="5" t="str">
        <f>feed!X218</f>
        <v>2 Hundred Tons per month</v>
      </c>
      <c r="V881" s="5" t="str">
        <f>feed!Y218</f>
        <v>1 Mbbl per month</v>
      </c>
    </row>
    <row r="882" spans="1:22" hidden="1" x14ac:dyDescent="0.25">
      <c r="A882" t="str">
        <f>feed!A1768</f>
        <v>Best Thougestan</v>
      </c>
      <c r="B882" t="str">
        <f>feed!B1768</f>
        <v>Number1SUS</v>
      </c>
      <c r="C882" t="str">
        <f>feed!K1768</f>
        <v>Brotherhood of Nod</v>
      </c>
      <c r="D882">
        <f>SUMPRODUCT(MID(0&amp;feed!D1768,LARGE(INDEX(ISNUMBER(--MID(feed!D1768,ROW($1:$6),1))*
ROW($1:$6),0),ROW($1:$6))+1,1)*10^ROW($1:$6)/10)</f>
        <v>8</v>
      </c>
      <c r="E882">
        <f>SUMPRODUCT(MID(0&amp;feed!E1768,LARGE(INDEX(ISNUMBER(--MID(feed!E1768,ROW($1:$6),1))*
ROW($1:$6),0),ROW($1:$6))+1,1)*10^ROW($1:$6)/10)</f>
        <v>0</v>
      </c>
      <c r="F882" t="str">
        <f>feed!F1768</f>
        <v>First World War surplus</v>
      </c>
      <c r="G882">
        <f>SUMPRODUCT(MID(0&amp;feed!G1768,LARGE(INDEX(ISNUMBER(--MID(feed!G1768,ROW($1:$6),1))*
ROW($1:$6),0),ROW($1:$6))+1,1)*10^ROW($1:$6)/10)</f>
        <v>0</v>
      </c>
      <c r="H882">
        <f>ROUNDDOWN(G882/4, 0)</f>
        <v>0</v>
      </c>
      <c r="I882" t="str">
        <f>feed!H1768</f>
        <v>Standard</v>
      </c>
      <c r="J882">
        <f>SUMPRODUCT(MID(0&amp;feed!I1768,LARGE(INDEX(ISNUMBER(--MID(feed!I1768,ROW($1:$20),1))*
ROW($1:$20),0),ROW($1:$20))+1,1)*10^ROW($1:$20)/10)</f>
        <v>62</v>
      </c>
      <c r="K882">
        <f>SUMPRODUCT(MID(0&amp;feed!L1768,LARGE(INDEX(ISNUMBER(--MID(feed!L1768,ROW($1:$6),1))*
ROW($1:$6),0),ROW($1:$6))+1,1)*10^ROW($1:$6)/10)</f>
        <v>293</v>
      </c>
      <c r="L882">
        <f>SUMPRODUCT(MID(0&amp;feed!T1768,LARGE(INDEX(ISNUMBER(--MID(feed!T1768,ROW($1:$6),1))*
ROW($1:$6),0),ROW($1:$6))+1,1)*10^ROW($1:$6)/10)</f>
        <v>4879</v>
      </c>
      <c r="M882" t="str">
        <f>feed!N1768</f>
        <v>Egypt</v>
      </c>
      <c r="N882">
        <f>SUMPRODUCT(MID(0&amp;feed!U1768,LARGE(INDEX(ISNUMBER(--MID(feed!U1768,ROW($1:$6),1))*
ROW($1:$6),0),ROW($1:$6))+1,1)*10^ROW($1:$6)/10)</f>
        <v>0</v>
      </c>
      <c r="O882" t="str">
        <f>feed!O1768</f>
        <v>Untapped</v>
      </c>
      <c r="P882" t="str">
        <f>feed!P1768</f>
        <v>None</v>
      </c>
      <c r="Q882" s="4">
        <f>IFERROR(LEFT(SUMPRODUCT(MID(0&amp;feed!R1768,LARGE(INDEX(ISNUMBER(--MID(feed!R1768,ROW($1:$6),1))*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ROW($1:$6),0),ROW($1:$6))+1,1)*10^ROW($1:$6)/10))-1)*1,TRIM(LEFT(SUMPRODUCT(MID(0&amp;feed!R1768,LARGE(INDEX(ISNUMBER(--MID(feed!R1768,ROW($1:$6),1))*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ROW($1:$6),0),ROW($1:$6))+1,1)*10^ROW($1:$6)/10))-1)))</f>
        <v>1601</v>
      </c>
      <c r="R882" s="5">
        <f>feed!V1768</f>
        <v>0</v>
      </c>
      <c r="S882" t="str">
        <f>feed!S1768</f>
        <v>http://blocgame.com/stats.php?id=61250</v>
      </c>
      <c r="T882" s="5" t="str">
        <f>feed!W1768</f>
        <v>Nice</v>
      </c>
      <c r="U882" s="5" t="str">
        <f>feed!X1768</f>
        <v>2 Hundred Tons per month</v>
      </c>
      <c r="V882" s="5" t="str">
        <f>feed!Y1768</f>
        <v>1 Mbbl per month</v>
      </c>
    </row>
    <row r="883" spans="1:22" hidden="1" x14ac:dyDescent="0.25">
      <c r="A883" t="str">
        <f>feed!A889</f>
        <v>True Arians</v>
      </c>
      <c r="B883" t="str">
        <f>feed!B889</f>
        <v>Kapis</v>
      </c>
      <c r="C883">
        <f>feed!K889</f>
        <v>0</v>
      </c>
      <c r="D883">
        <f>SUMPRODUCT(MID(0&amp;feed!D889,LARGE(INDEX(ISNUMBER(--MID(feed!D889,ROW($1:$6),1))*
ROW($1:$6),0),ROW($1:$6))+1,1)*10^ROW($1:$6)/10)</f>
        <v>20</v>
      </c>
      <c r="E883">
        <f>SUMPRODUCT(MID(0&amp;feed!E889,LARGE(INDEX(ISNUMBER(--MID(feed!E889,ROW($1:$6),1))*
ROW($1:$6),0),ROW($1:$6))+1,1)*10^ROW($1:$6)/10)</f>
        <v>0</v>
      </c>
      <c r="F883" t="str">
        <f>feed!F889</f>
        <v>Finest of the 19th century</v>
      </c>
      <c r="G883">
        <f>SUMPRODUCT(MID(0&amp;feed!G889,LARGE(INDEX(ISNUMBER(--MID(feed!G889,ROW($1:$6),1))*
ROW($1:$6),0),ROW($1:$6))+1,1)*10^ROW($1:$6)/10)</f>
        <v>0</v>
      </c>
      <c r="H883">
        <f>ROUNDDOWN(G883/4, 0)</f>
        <v>0</v>
      </c>
      <c r="I883" t="str">
        <f>feed!H889</f>
        <v>Standard</v>
      </c>
      <c r="J883">
        <f>SUMPRODUCT(MID(0&amp;feed!I889,LARGE(INDEX(ISNUMBER(--MID(feed!I889,ROW($1:$20),1))*
ROW($1:$20),0),ROW($1:$20))+1,1)*10^ROW($1:$20)/10)</f>
        <v>50</v>
      </c>
      <c r="K883">
        <f>SUMPRODUCT(MID(0&amp;feed!L889,LARGE(INDEX(ISNUMBER(--MID(feed!L889,ROW($1:$6),1))*
ROW($1:$6),0),ROW($1:$6))+1,1)*10^ROW($1:$6)/10)</f>
        <v>325</v>
      </c>
      <c r="L883">
        <f>SUMPRODUCT(MID(0&amp;feed!T889,LARGE(INDEX(ISNUMBER(--MID(feed!T889,ROW($1:$6),1))*
ROW($1:$6),0),ROW($1:$6))+1,1)*10^ROW($1:$6)/10)</f>
        <v>4540</v>
      </c>
      <c r="M883" t="str">
        <f>feed!N889</f>
        <v>Persia</v>
      </c>
      <c r="N883">
        <f>SUMPRODUCT(MID(0&amp;feed!U889,LARGE(INDEX(ISNUMBER(--MID(feed!U889,ROW($1:$6),1))*
ROW($1:$6),0),ROW($1:$6))+1,1)*10^ROW($1:$6)/10)</f>
        <v>0</v>
      </c>
      <c r="O883" t="str">
        <f>feed!O889</f>
        <v>Untapped</v>
      </c>
      <c r="P883" t="str">
        <f>feed!P889</f>
        <v>None</v>
      </c>
      <c r="Q883" s="4">
        <f>IFERROR(LEFT(SUMPRODUCT(MID(0&amp;feed!R889,LARGE(INDEX(ISNUMBER(--MID(feed!R889,ROW($1:$6),1))*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ROW($1:$6),0),ROW($1:$6))+1,1)*10^ROW($1:$6)/10))-1)*1,TRIM(LEFT(SUMPRODUCT(MID(0&amp;feed!R889,LARGE(INDEX(ISNUMBER(--MID(feed!R889,ROW($1:$6),1))*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ROW($1:$6),0),ROW($1:$6))+1,1)*10^ROW($1:$6)/10))-1)))</f>
        <v>2000</v>
      </c>
      <c r="R883" s="5">
        <f>feed!V889</f>
        <v>0</v>
      </c>
      <c r="S883" t="str">
        <f>feed!S889</f>
        <v>http://blocgame.com/stats.php?id=63229</v>
      </c>
      <c r="T883" s="5" t="str">
        <f>feed!W889</f>
        <v>Nice</v>
      </c>
      <c r="U883" s="5" t="str">
        <f>feed!X889</f>
        <v>2 Hundred Tons per month</v>
      </c>
      <c r="V883" s="5" t="str">
        <f>feed!Y889</f>
        <v>1 Mbbl per month</v>
      </c>
    </row>
    <row r="884" spans="1:22" hidden="1" x14ac:dyDescent="0.25">
      <c r="A884" t="str">
        <f>feed!A1269</f>
        <v>Shetland</v>
      </c>
      <c r="B884" t="str">
        <f>feed!B1269</f>
        <v>rosenplat</v>
      </c>
      <c r="C884">
        <f>feed!K1269</f>
        <v>0</v>
      </c>
      <c r="D884">
        <f>SUMPRODUCT(MID(0&amp;feed!D1269,LARGE(INDEX(ISNUMBER(--MID(feed!D1269,ROW($1:$6),1))*
ROW($1:$6),0),ROW($1:$6))+1,1)*10^ROW($1:$6)/10)</f>
        <v>15</v>
      </c>
      <c r="E884">
        <f>SUMPRODUCT(MID(0&amp;feed!E1269,LARGE(INDEX(ISNUMBER(--MID(feed!E1269,ROW($1:$6),1))*
ROW($1:$6),0),ROW($1:$6))+1,1)*10^ROW($1:$6)/10)</f>
        <v>0</v>
      </c>
      <c r="F884" t="str">
        <f>feed!F1269</f>
        <v>First World War surplus</v>
      </c>
      <c r="G884">
        <f>SUMPRODUCT(MID(0&amp;feed!G1269,LARGE(INDEX(ISNUMBER(--MID(feed!G1269,ROW($1:$6),1))*
ROW($1:$6),0),ROW($1:$6))+1,1)*10^ROW($1:$6)/10)</f>
        <v>0</v>
      </c>
      <c r="H884">
        <f>ROUNDDOWN(G884/4, 0)</f>
        <v>0</v>
      </c>
      <c r="I884" t="str">
        <f>feed!H1269</f>
        <v>Elite</v>
      </c>
      <c r="J884">
        <f>SUMPRODUCT(MID(0&amp;feed!I1269,LARGE(INDEX(ISNUMBER(--MID(feed!I1269,ROW($1:$20),1))*
ROW($1:$20),0),ROW($1:$20))+1,1)*10^ROW($1:$20)/10)</f>
        <v>5</v>
      </c>
      <c r="K884">
        <f>SUMPRODUCT(MID(0&amp;feed!L1269,LARGE(INDEX(ISNUMBER(--MID(feed!L1269,ROW($1:$6),1))*
ROW($1:$6),0),ROW($1:$6))+1,1)*10^ROW($1:$6)/10)</f>
        <v>314</v>
      </c>
      <c r="L884">
        <f>SUMPRODUCT(MID(0&amp;feed!T1269,LARGE(INDEX(ISNUMBER(--MID(feed!T1269,ROW($1:$6),1))*
ROW($1:$6),0),ROW($1:$6))+1,1)*10^ROW($1:$6)/10)</f>
        <v>4474</v>
      </c>
      <c r="M884" t="str">
        <f>feed!N1269</f>
        <v>Arabia</v>
      </c>
      <c r="N884">
        <f>SUMPRODUCT(MID(0&amp;feed!U1269,LARGE(INDEX(ISNUMBER(--MID(feed!U1269,ROW($1:$6),1))*
ROW($1:$6),0),ROW($1:$6))+1,1)*10^ROW($1:$6)/10)</f>
        <v>0</v>
      </c>
      <c r="O884" t="str">
        <f>feed!O1269</f>
        <v>Untapped</v>
      </c>
      <c r="P884" t="str">
        <f>feed!P1269</f>
        <v>Meagre</v>
      </c>
      <c r="Q884" s="4">
        <f>IFERROR(LEFT(SUMPRODUCT(MID(0&amp;feed!R1269,LARGE(INDEX(ISNUMBER(--MID(feed!R1269,ROW($1:$6),1))*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ROW($1:$6),0),ROW($1:$6))+1,1)*10^ROW($1:$6)/10))-1)*1,TRIM(LEFT(SUMPRODUCT(MID(0&amp;feed!R1269,LARGE(INDEX(ISNUMBER(--MID(feed!R1269,ROW($1:$6),1))*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ROW($1:$6),0),ROW($1:$6))+1,1)*10^ROW($1:$6)/10))-1)))</f>
        <v>1980</v>
      </c>
      <c r="R884" s="5">
        <f>feed!V1269</f>
        <v>0</v>
      </c>
      <c r="S884" t="str">
        <f>feed!S1269</f>
        <v>http://blocgame.com/stats.php?id=43605</v>
      </c>
      <c r="T884" s="5" t="str">
        <f>feed!W1269</f>
        <v>Nice</v>
      </c>
      <c r="U884" s="5" t="str">
        <f>feed!X1269</f>
        <v>2 Hundred Tons per month</v>
      </c>
      <c r="V884" s="5" t="str">
        <f>feed!Y1269</f>
        <v>1 Mbbl per month</v>
      </c>
    </row>
    <row r="885" spans="1:22" hidden="1" x14ac:dyDescent="0.25">
      <c r="A885" t="str">
        <f>feed!A1547</f>
        <v>Farsland</v>
      </c>
      <c r="B885" t="str">
        <f>feed!B1547</f>
        <v>Kyrre Aleisun</v>
      </c>
      <c r="C885">
        <f>feed!K1547</f>
        <v>0</v>
      </c>
      <c r="D885">
        <f>SUMPRODUCT(MID(0&amp;feed!D1547,LARGE(INDEX(ISNUMBER(--MID(feed!D1547,ROW($1:$6),1))*
ROW($1:$6),0),ROW($1:$6))+1,1)*10^ROW($1:$6)/10)</f>
        <v>18</v>
      </c>
      <c r="E885">
        <f>SUMPRODUCT(MID(0&amp;feed!E1547,LARGE(INDEX(ISNUMBER(--MID(feed!E1547,ROW($1:$6),1))*
ROW($1:$6),0),ROW($1:$6))+1,1)*10^ROW($1:$6)/10)</f>
        <v>0</v>
      </c>
      <c r="F885" t="str">
        <f>feed!F1547</f>
        <v>Finest of the 19th century</v>
      </c>
      <c r="G885">
        <f>SUMPRODUCT(MID(0&amp;feed!G1547,LARGE(INDEX(ISNUMBER(--MID(feed!G1547,ROW($1:$6),1))*
ROW($1:$6),0),ROW($1:$6))+1,1)*10^ROW($1:$6)/10)</f>
        <v>0</v>
      </c>
      <c r="H885">
        <f>ROUNDDOWN(G885/4, 0)</f>
        <v>0</v>
      </c>
      <c r="I885" t="str">
        <f>feed!H1547</f>
        <v>Standard</v>
      </c>
      <c r="J885">
        <f>SUMPRODUCT(MID(0&amp;feed!I1547,LARGE(INDEX(ISNUMBER(--MID(feed!I1547,ROW($1:$20),1))*
ROW($1:$20),0),ROW($1:$20))+1,1)*10^ROW($1:$20)/10)</f>
        <v>11</v>
      </c>
      <c r="K885">
        <f>SUMPRODUCT(MID(0&amp;feed!L1547,LARGE(INDEX(ISNUMBER(--MID(feed!L1547,ROW($1:$6),1))*
ROW($1:$6),0),ROW($1:$6))+1,1)*10^ROW($1:$6)/10)</f>
        <v>313</v>
      </c>
      <c r="L885">
        <f>SUMPRODUCT(MID(0&amp;feed!T1547,LARGE(INDEX(ISNUMBER(--MID(feed!T1547,ROW($1:$6),1))*
ROW($1:$6),0),ROW($1:$6))+1,1)*10^ROW($1:$6)/10)</f>
        <v>4435</v>
      </c>
      <c r="M885" t="str">
        <f>feed!N1547</f>
        <v>Persia</v>
      </c>
      <c r="N885">
        <f>SUMPRODUCT(MID(0&amp;feed!U1547,LARGE(INDEX(ISNUMBER(--MID(feed!U1547,ROW($1:$6),1))*
ROW($1:$6),0),ROW($1:$6))+1,1)*10^ROW($1:$6)/10)</f>
        <v>0</v>
      </c>
      <c r="O885" t="str">
        <f>feed!O1547</f>
        <v>Untapped</v>
      </c>
      <c r="P885" t="str">
        <f>feed!P1547</f>
        <v>None</v>
      </c>
      <c r="Q885" s="4">
        <f>IFERROR(LEFT(SUMPRODUCT(MID(0&amp;feed!R1547,LARGE(INDEX(ISNUMBER(--MID(feed!R1547,ROW($1:$6),1))*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ROW($1:$6),0),ROW($1:$6))+1,1)*10^ROW($1:$6)/10))-1)*1,TRIM(LEFT(SUMPRODUCT(MID(0&amp;feed!R1547,LARGE(INDEX(ISNUMBER(--MID(feed!R1547,ROW($1:$6),1))*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ROW($1:$6),0),ROW($1:$6))+1,1)*10^ROW($1:$6)/10))-1)))</f>
        <v>2000</v>
      </c>
      <c r="R885" s="5">
        <f>feed!V1547</f>
        <v>0</v>
      </c>
      <c r="S885" t="str">
        <f>feed!S1547</f>
        <v>http://blocgame.com/stats.php?id=63782</v>
      </c>
      <c r="T885" s="5" t="str">
        <f>feed!W1547</f>
        <v>Normal</v>
      </c>
      <c r="U885" s="5" t="str">
        <f>feed!X1547</f>
        <v>2 Hundred Tons per month</v>
      </c>
      <c r="V885" s="5" t="str">
        <f>feed!Y1547</f>
        <v>1 Mbbl per month</v>
      </c>
    </row>
    <row r="886" spans="1:22" hidden="1" x14ac:dyDescent="0.25">
      <c r="A886" t="str">
        <f>feed!A1764</f>
        <v>New Whiskey</v>
      </c>
      <c r="B886" t="str">
        <f>feed!B1764</f>
        <v>Abraham Drinking</v>
      </c>
      <c r="C886" t="str">
        <f>feed!K1764</f>
        <v>The High Council</v>
      </c>
      <c r="D886">
        <f>SUMPRODUCT(MID(0&amp;feed!D1764,LARGE(INDEX(ISNUMBER(--MID(feed!D1764,ROW($1:$6),1))*
ROW($1:$6),0),ROW($1:$6))+1,1)*10^ROW($1:$6)/10)</f>
        <v>35</v>
      </c>
      <c r="E886">
        <f>SUMPRODUCT(MID(0&amp;feed!E1764,LARGE(INDEX(ISNUMBER(--MID(feed!E1764,ROW($1:$6),1))*
ROW($1:$6),0),ROW($1:$6))+1,1)*10^ROW($1:$6)/10)</f>
        <v>0</v>
      </c>
      <c r="F886" t="str">
        <f>feed!F1764</f>
        <v>First World War surplus</v>
      </c>
      <c r="G886">
        <f>SUMPRODUCT(MID(0&amp;feed!G1764,LARGE(INDEX(ISNUMBER(--MID(feed!G1764,ROW($1:$6),1))*
ROW($1:$6),0),ROW($1:$6))+1,1)*10^ROW($1:$6)/10)</f>
        <v>0</v>
      </c>
      <c r="H886">
        <f>ROUNDDOWN(G886/4, 0)</f>
        <v>0</v>
      </c>
      <c r="I886" t="str">
        <f>feed!H1764</f>
        <v>Good</v>
      </c>
      <c r="J886">
        <f>SUMPRODUCT(MID(0&amp;feed!I1764,LARGE(INDEX(ISNUMBER(--MID(feed!I1764,ROW($1:$20),1))*
ROW($1:$20),0),ROW($1:$20))+1,1)*10^ROW($1:$20)/10)</f>
        <v>41</v>
      </c>
      <c r="K886">
        <f>SUMPRODUCT(MID(0&amp;feed!L1764,LARGE(INDEX(ISNUMBER(--MID(feed!L1764,ROW($1:$6),1))*
ROW($1:$6),0),ROW($1:$6))+1,1)*10^ROW($1:$6)/10)</f>
        <v>294</v>
      </c>
      <c r="L886">
        <f>SUMPRODUCT(MID(0&amp;feed!T1764,LARGE(INDEX(ISNUMBER(--MID(feed!T1764,ROW($1:$6),1))*
ROW($1:$6),0),ROW($1:$6))+1,1)*10^ROW($1:$6)/10)</f>
        <v>4171</v>
      </c>
      <c r="M886" t="str">
        <f>feed!N1764</f>
        <v>Mesopotamia</v>
      </c>
      <c r="N886">
        <f>SUMPRODUCT(MID(0&amp;feed!U1764,LARGE(INDEX(ISNUMBER(--MID(feed!U1764,ROW($1:$6),1))*
ROW($1:$6),0),ROW($1:$6))+1,1)*10^ROW($1:$6)/10)</f>
        <v>0</v>
      </c>
      <c r="O886" t="str">
        <f>feed!O1764</f>
        <v>Untapped</v>
      </c>
      <c r="P886" t="str">
        <f>feed!P1764</f>
        <v>Meagre</v>
      </c>
      <c r="Q886" s="4">
        <f>IFERROR(LEFT(SUMPRODUCT(MID(0&amp;feed!R1764,LARGE(INDEX(ISNUMBER(--MID(feed!R1764,ROW($1:$6),1))*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ROW($1:$6),0),ROW($1:$6))+1,1)*10^ROW($1:$6)/10))-1)*1,TRIM(LEFT(SUMPRODUCT(MID(0&amp;feed!R1764,LARGE(INDEX(ISNUMBER(--MID(feed!R1764,ROW($1:$6),1))*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ROW($1:$6),0),ROW($1:$6))+1,1)*10^ROW($1:$6)/10))-1)))</f>
        <v>2039</v>
      </c>
      <c r="R886" s="5">
        <f>feed!V1764</f>
        <v>0</v>
      </c>
      <c r="S886" t="str">
        <f>feed!S1764</f>
        <v>http://blocgame.com/stats.php?id=63216</v>
      </c>
      <c r="T886" s="5" t="str">
        <f>feed!W1764</f>
        <v>Good</v>
      </c>
      <c r="U886" s="5" t="str">
        <f>feed!X1764</f>
        <v>2 Hundred Tons per month</v>
      </c>
      <c r="V886" s="5" t="str">
        <f>feed!Y1764</f>
        <v>1 Mbbl per month</v>
      </c>
    </row>
    <row r="887" spans="1:22" x14ac:dyDescent="0.25">
      <c r="A887" t="str">
        <f>feed!A164</f>
        <v>Snusers</v>
      </c>
      <c r="B887" t="str">
        <f>feed!B164</f>
        <v>Snuupy</v>
      </c>
      <c r="C887" t="str">
        <f>feed!K164</f>
        <v>The Order</v>
      </c>
      <c r="D887">
        <f>SUMPRODUCT(MID(0&amp;feed!D164,LARGE(INDEX(ISNUMBER(--MID(feed!D164,ROW($1:$6),1))*
ROW($1:$6),0),ROW($1:$6))+1,1)*10^ROW($1:$6)/10)</f>
        <v>34</v>
      </c>
      <c r="E887">
        <f>SUMPRODUCT(MID(0&amp;feed!E164,LARGE(INDEX(ISNUMBER(--MID(feed!E164,ROW($1:$6),1))*
ROW($1:$6),0),ROW($1:$6))+1,1)*10^ROW($1:$6)/10)</f>
        <v>0</v>
      </c>
      <c r="F887" t="str">
        <f>feed!F164</f>
        <v>First World War surplus</v>
      </c>
      <c r="G887">
        <f>SUMPRODUCT(MID(0&amp;feed!G164,LARGE(INDEX(ISNUMBER(--MID(feed!G164,ROW($1:$6),1))*
ROW($1:$6),0),ROW($1:$6))+1,1)*10^ROW($1:$6)/10)</f>
        <v>1</v>
      </c>
      <c r="H887">
        <f>ROUNDDOWN(G887/4, 0)</f>
        <v>0</v>
      </c>
      <c r="I887" t="str">
        <f>feed!H164</f>
        <v>Good</v>
      </c>
      <c r="J887">
        <f>SUMPRODUCT(MID(0&amp;feed!I164,LARGE(INDEX(ISNUMBER(--MID(feed!I164,ROW($1:$20),1))*
ROW($1:$20),0),ROW($1:$20))+1,1)*10^ROW($1:$20)/10)</f>
        <v>0</v>
      </c>
      <c r="K887">
        <f>SUMPRODUCT(MID(0&amp;feed!L164,LARGE(INDEX(ISNUMBER(--MID(feed!L164,ROW($1:$6),1))*
ROW($1:$6),0),ROW($1:$6))+1,1)*10^ROW($1:$6)/10)</f>
        <v>372</v>
      </c>
      <c r="L887">
        <f>SUMPRODUCT(MID(0&amp;feed!T164,LARGE(INDEX(ISNUMBER(--MID(feed!T164,ROW($1:$6),1))*
ROW($1:$6),0),ROW($1:$6))+1,1)*10^ROW($1:$6)/10)</f>
        <v>139</v>
      </c>
      <c r="M887" t="str">
        <f>feed!N164</f>
        <v>The Subcontinent</v>
      </c>
      <c r="N887">
        <f>SUMPRODUCT(MID(0&amp;feed!U164,LARGE(INDEX(ISNUMBER(--MID(feed!U164,ROW($1:$6),1))*
ROW($1:$6),0),ROW($1:$6))+1,1)*10^ROW($1:$6)/10)</f>
        <v>0</v>
      </c>
      <c r="O887" t="str">
        <f>feed!O164</f>
        <v>Untapped</v>
      </c>
      <c r="P887" t="str">
        <f>feed!P164</f>
        <v>Small</v>
      </c>
      <c r="Q887" s="4">
        <f>IFERROR(LEFT(SUMPRODUCT(MID(0&amp;feed!R164,LARGE(INDEX(ISNUMBER(--MID(feed!R164,ROW($1:$6),1))*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ROW($1:$6),0),ROW($1:$6))+1,1)*10^ROW($1:$6)/10))-1)*1,TRIM(LEFT(SUMPRODUCT(MID(0&amp;feed!R164,LARGE(INDEX(ISNUMBER(--MID(feed!R164,ROW($1:$6),1))*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ROW($1:$6),0),ROW($1:$6))+1,1)*10^ROW($1:$6)/10))-1)))</f>
        <v>2406</v>
      </c>
      <c r="R887" s="5">
        <f>feed!V164</f>
        <v>0</v>
      </c>
      <c r="S887" t="str">
        <f>feed!S164</f>
        <v>http://blocgame.com/stats.php?id=58336</v>
      </c>
      <c r="T887" s="5" t="str">
        <f>feed!W164</f>
        <v>Normal</v>
      </c>
      <c r="U887" s="5" t="str">
        <f>feed!X164</f>
        <v>13 Hundred Tons per month</v>
      </c>
      <c r="V887" s="5" t="str">
        <f>feed!Y164</f>
        <v>1 Mbbl per month</v>
      </c>
    </row>
    <row r="888" spans="1:22" hidden="1" x14ac:dyDescent="0.25">
      <c r="A888" t="str">
        <f>feed!A1855</f>
        <v>Sepidajistan</v>
      </c>
      <c r="B888" t="str">
        <f>feed!B1855</f>
        <v>Shah Squid</v>
      </c>
      <c r="C888" t="str">
        <f>feed!K1855</f>
        <v>The Khilafah</v>
      </c>
      <c r="D888">
        <f>SUMPRODUCT(MID(0&amp;feed!D1855,LARGE(INDEX(ISNUMBER(--MID(feed!D1855,ROW($1:$6),1))*
ROW($1:$6),0),ROW($1:$6))+1,1)*10^ROW($1:$6)/10)</f>
        <v>10</v>
      </c>
      <c r="E888">
        <f>SUMPRODUCT(MID(0&amp;feed!E1855,LARGE(INDEX(ISNUMBER(--MID(feed!E1855,ROW($1:$6),1))*
ROW($1:$6),0),ROW($1:$6))+1,1)*10^ROW($1:$6)/10)</f>
        <v>0</v>
      </c>
      <c r="F888" t="str">
        <f>feed!F1855</f>
        <v>First World War surplus</v>
      </c>
      <c r="G888">
        <f>SUMPRODUCT(MID(0&amp;feed!G1855,LARGE(INDEX(ISNUMBER(--MID(feed!G1855,ROW($1:$6),1))*
ROW($1:$6),0),ROW($1:$6))+1,1)*10^ROW($1:$6)/10)</f>
        <v>1</v>
      </c>
      <c r="H888">
        <f>ROUNDDOWN(G888/4, 0)</f>
        <v>0</v>
      </c>
      <c r="I888" t="str">
        <f>feed!H1855</f>
        <v>Undisciplined Rabble</v>
      </c>
      <c r="J888">
        <f>SUMPRODUCT(MID(0&amp;feed!I1855,LARGE(INDEX(ISNUMBER(--MID(feed!I1855,ROW($1:$20),1))*
ROW($1:$20),0),ROW($1:$20))+1,1)*10^ROW($1:$20)/10)</f>
        <v>8</v>
      </c>
      <c r="K888">
        <f>SUMPRODUCT(MID(0&amp;feed!L1855,LARGE(INDEX(ISNUMBER(--MID(feed!L1855,ROW($1:$6),1))*
ROW($1:$6),0),ROW($1:$6))+1,1)*10^ROW($1:$6)/10)</f>
        <v>280</v>
      </c>
      <c r="L888">
        <f>SUMPRODUCT(MID(0&amp;feed!T1855,LARGE(INDEX(ISNUMBER(--MID(feed!T1855,ROW($1:$6),1))*
ROW($1:$6),0),ROW($1:$6))+1,1)*10^ROW($1:$6)/10)</f>
        <v>3832</v>
      </c>
      <c r="M888" t="str">
        <f>feed!N1855</f>
        <v>Atlas</v>
      </c>
      <c r="N888">
        <f>SUMPRODUCT(MID(0&amp;feed!U1855,LARGE(INDEX(ISNUMBER(--MID(feed!U1855,ROW($1:$6),1))*
ROW($1:$6),0),ROW($1:$6))+1,1)*10^ROW($1:$6)/10)</f>
        <v>0</v>
      </c>
      <c r="O888" t="str">
        <f>feed!O1855</f>
        <v>Plentiful</v>
      </c>
      <c r="P888" t="str">
        <f>feed!P1855</f>
        <v>None</v>
      </c>
      <c r="Q888" s="4">
        <f>IFERROR(LEFT(SUMPRODUCT(MID(0&amp;feed!R1855,LARGE(INDEX(ISNUMBER(--MID(feed!R1855,ROW($1:$6),1))*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ROW($1:$6),0),ROW($1:$6))+1,1)*10^ROW($1:$6)/10))-1)*1,TRIM(LEFT(SUMPRODUCT(MID(0&amp;feed!R1855,LARGE(INDEX(ISNUMBER(--MID(feed!R1855,ROW($1:$6),1))*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ROW($1:$6),0),ROW($1:$6))+1,1)*10^ROW($1:$6)/10))-1)))</f>
        <v>1617</v>
      </c>
      <c r="R888" s="5">
        <f>feed!V1855</f>
        <v>0</v>
      </c>
      <c r="S888" t="str">
        <f>feed!S1855</f>
        <v>http://blocgame.com/stats.php?id=59462</v>
      </c>
      <c r="T888" s="5" t="str">
        <f>feed!W1855</f>
        <v>Nice</v>
      </c>
      <c r="U888" s="5" t="str">
        <f>feed!X1855</f>
        <v>2 Hundred Tons per month</v>
      </c>
      <c r="V888" s="5" t="str">
        <f>feed!Y1855</f>
        <v>1 Mbbl per month</v>
      </c>
    </row>
    <row r="889" spans="1:22" ht="14.25" hidden="1" customHeight="1" x14ac:dyDescent="0.25">
      <c r="A889" t="str">
        <f>feed!A1081</f>
        <v>Plzcom</v>
      </c>
      <c r="B889" t="str">
        <f>feed!B1081</f>
        <v>Ted Cruz al shami</v>
      </c>
      <c r="C889">
        <f>feed!K1081</f>
        <v>0</v>
      </c>
      <c r="D889">
        <f>SUMPRODUCT(MID(0&amp;feed!D1081,LARGE(INDEX(ISNUMBER(--MID(feed!D1081,ROW($1:$6),1))*
ROW($1:$6),0),ROW($1:$6))+1,1)*10^ROW($1:$6)/10)</f>
        <v>4</v>
      </c>
      <c r="E889">
        <f>SUMPRODUCT(MID(0&amp;feed!E1081,LARGE(INDEX(ISNUMBER(--MID(feed!E1081,ROW($1:$6),1))*
ROW($1:$6),0),ROW($1:$6))+1,1)*10^ROW($1:$6)/10)</f>
        <v>0</v>
      </c>
      <c r="F889" t="str">
        <f>feed!F1081</f>
        <v>Finest of the 19th century</v>
      </c>
      <c r="G889">
        <f>SUMPRODUCT(MID(0&amp;feed!G1081,LARGE(INDEX(ISNUMBER(--MID(feed!G1081,ROW($1:$6),1))*
ROW($1:$6),0),ROW($1:$6))+1,1)*10^ROW($1:$6)/10)</f>
        <v>0</v>
      </c>
      <c r="H889">
        <f>ROUNDDOWN(G889/4, 0)</f>
        <v>0</v>
      </c>
      <c r="I889" t="str">
        <f>feed!H1081</f>
        <v>Standard</v>
      </c>
      <c r="J889">
        <f>SUMPRODUCT(MID(0&amp;feed!I1081,LARGE(INDEX(ISNUMBER(--MID(feed!I1081,ROW($1:$20),1))*
ROW($1:$20),0),ROW($1:$20))+1,1)*10^ROW($1:$20)/10)</f>
        <v>68</v>
      </c>
      <c r="K889">
        <f>SUMPRODUCT(MID(0&amp;feed!L1081,LARGE(INDEX(ISNUMBER(--MID(feed!L1081,ROW($1:$6),1))*
ROW($1:$6),0),ROW($1:$6))+1,1)*10^ROW($1:$6)/10)</f>
        <v>317</v>
      </c>
      <c r="L889">
        <f>SUMPRODUCT(MID(0&amp;feed!T1081,LARGE(INDEX(ISNUMBER(--MID(feed!T1081,ROW($1:$6),1))*
ROW($1:$6),0),ROW($1:$6))+1,1)*10^ROW($1:$6)/10)</f>
        <v>3744</v>
      </c>
      <c r="M889" t="str">
        <f>feed!N1081</f>
        <v>Mesopotamia</v>
      </c>
      <c r="N889">
        <f>SUMPRODUCT(MID(0&amp;feed!U1081,LARGE(INDEX(ISNUMBER(--MID(feed!U1081,ROW($1:$6),1))*
ROW($1:$6),0),ROW($1:$6))+1,1)*10^ROW($1:$6)/10)</f>
        <v>0</v>
      </c>
      <c r="O889" t="str">
        <f>feed!O1081</f>
        <v>Untapped</v>
      </c>
      <c r="P889" t="str">
        <f>feed!P1081</f>
        <v>None</v>
      </c>
      <c r="Q889" s="4">
        <f>IFERROR(LEFT(SUMPRODUCT(MID(0&amp;feed!R1081,LARGE(INDEX(ISNUMBER(--MID(feed!R1081,ROW($1:$6),1))*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ROW($1:$6),0),ROW($1:$6))+1,1)*10^ROW($1:$6)/10))-1)*1,TRIM(LEFT(SUMPRODUCT(MID(0&amp;feed!R1081,LARGE(INDEX(ISNUMBER(--MID(feed!R1081,ROW($1:$6),1))*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ROW($1:$6),0),ROW($1:$6))+1,1)*10^ROW($1:$6)/10))-1)))</f>
        <v>1960</v>
      </c>
      <c r="R889" s="5">
        <f>feed!V1081</f>
        <v>0</v>
      </c>
      <c r="S889" t="str">
        <f>feed!S1081</f>
        <v>http://blocgame.com/stats.php?id=63115</v>
      </c>
      <c r="T889" s="5" t="str">
        <f>feed!W1081</f>
        <v>Nice</v>
      </c>
      <c r="U889" s="5" t="str">
        <f>feed!X1081</f>
        <v>2 Hundred Tons per month</v>
      </c>
      <c r="V889" s="5" t="str">
        <f>feed!Y1081</f>
        <v>1 Mbbl per month</v>
      </c>
    </row>
    <row r="890" spans="1:22" hidden="1" x14ac:dyDescent="0.25">
      <c r="A890" t="str">
        <f>feed!A1475</f>
        <v>Mazandaranistan</v>
      </c>
      <c r="B890" t="str">
        <f>feed!B1475</f>
        <v>Fascist Pink</v>
      </c>
      <c r="C890">
        <f>feed!K1475</f>
        <v>0</v>
      </c>
      <c r="D890">
        <f>SUMPRODUCT(MID(0&amp;feed!D1475,LARGE(INDEX(ISNUMBER(--MID(feed!D1475,ROW($1:$6),1))*
ROW($1:$6),0),ROW($1:$6))+1,1)*10^ROW($1:$6)/10)</f>
        <v>22</v>
      </c>
      <c r="E890">
        <f>SUMPRODUCT(MID(0&amp;feed!E1475,LARGE(INDEX(ISNUMBER(--MID(feed!E1475,ROW($1:$6),1))*
ROW($1:$6),0),ROW($1:$6))+1,1)*10^ROW($1:$6)/10)</f>
        <v>0</v>
      </c>
      <c r="F890" t="str">
        <f>feed!F1475</f>
        <v>Finest of the 19th century</v>
      </c>
      <c r="G890">
        <f>SUMPRODUCT(MID(0&amp;feed!G1475,LARGE(INDEX(ISNUMBER(--MID(feed!G1475,ROW($1:$6),1))*
ROW($1:$6),0),ROW($1:$6))+1,1)*10^ROW($1:$6)/10)</f>
        <v>0</v>
      </c>
      <c r="H890">
        <f>ROUNDDOWN(G890/4, 0)</f>
        <v>0</v>
      </c>
      <c r="I890" t="str">
        <f>feed!H1475</f>
        <v>Standard</v>
      </c>
      <c r="J890">
        <f>SUMPRODUCT(MID(0&amp;feed!I1475,LARGE(INDEX(ISNUMBER(--MID(feed!I1475,ROW($1:$20),1))*
ROW($1:$20),0),ROW($1:$20))+1,1)*10^ROW($1:$20)/10)</f>
        <v>39</v>
      </c>
      <c r="K890">
        <f>SUMPRODUCT(MID(0&amp;feed!L1475,LARGE(INDEX(ISNUMBER(--MID(feed!L1475,ROW($1:$6),1))*
ROW($1:$6),0),ROW($1:$6))+1,1)*10^ROW($1:$6)/10)</f>
        <v>308</v>
      </c>
      <c r="L890">
        <f>SUMPRODUCT(MID(0&amp;feed!T1475,LARGE(INDEX(ISNUMBER(--MID(feed!T1475,ROW($1:$6),1))*
ROW($1:$6),0),ROW($1:$6))+1,1)*10^ROW($1:$6)/10)</f>
        <v>3651</v>
      </c>
      <c r="M890" t="str">
        <f>feed!N1475</f>
        <v>Persia</v>
      </c>
      <c r="N890">
        <f>SUMPRODUCT(MID(0&amp;feed!U1475,LARGE(INDEX(ISNUMBER(--MID(feed!U1475,ROW($1:$6),1))*
ROW($1:$6),0),ROW($1:$6))+1,1)*10^ROW($1:$6)/10)</f>
        <v>0</v>
      </c>
      <c r="O890" t="str">
        <f>feed!O1475</f>
        <v>Untapped</v>
      </c>
      <c r="P890" t="str">
        <f>feed!P1475</f>
        <v>None</v>
      </c>
      <c r="Q890" s="4">
        <f>IFERROR(LEFT(SUMPRODUCT(MID(0&amp;feed!R1475,LARGE(INDEX(ISNUMBER(--MID(feed!R1475,ROW($1:$6),1))*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ROW($1:$6),0),ROW($1:$6))+1,1)*10^ROW($1:$6)/10))-1)*1,TRIM(LEFT(SUMPRODUCT(MID(0&amp;feed!R1475,LARGE(INDEX(ISNUMBER(--MID(feed!R1475,ROW($1:$6),1))*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ROW($1:$6),0),ROW($1:$6))+1,1)*10^ROW($1:$6)/10))-1)))</f>
        <v>2000</v>
      </c>
      <c r="R890" s="5">
        <f>feed!V1475</f>
        <v>0</v>
      </c>
      <c r="S890" t="str">
        <f>feed!S1475</f>
        <v>http://blocgame.com/stats.php?id=42717</v>
      </c>
      <c r="T890" s="5" t="str">
        <f>feed!W1475</f>
        <v>Good</v>
      </c>
      <c r="U890" s="5" t="str">
        <f>feed!X1475</f>
        <v>2 Hundred Tons per month</v>
      </c>
      <c r="V890" s="5" t="str">
        <f>feed!Y1475</f>
        <v>1 Mbbl per month</v>
      </c>
    </row>
    <row r="891" spans="1:22" hidden="1" x14ac:dyDescent="0.25">
      <c r="A891" t="str">
        <f>feed!A572</f>
        <v>Diptheria</v>
      </c>
      <c r="B891" t="str">
        <f>feed!B572</f>
        <v>Dompers</v>
      </c>
      <c r="C891">
        <f>feed!K572</f>
        <v>0</v>
      </c>
      <c r="D891">
        <f>SUMPRODUCT(MID(0&amp;feed!D572,LARGE(INDEX(ISNUMBER(--MID(feed!D572,ROW($1:$6),1))*
ROW($1:$6),0),ROW($1:$6))+1,1)*10^ROW($1:$6)/10)</f>
        <v>11</v>
      </c>
      <c r="E891">
        <f>SUMPRODUCT(MID(0&amp;feed!E572,LARGE(INDEX(ISNUMBER(--MID(feed!E572,ROW($1:$6),1))*
ROW($1:$6),0),ROW($1:$6))+1,1)*10^ROW($1:$6)/10)</f>
        <v>0</v>
      </c>
      <c r="F891" t="str">
        <f>feed!F572</f>
        <v>Finest of the 19th century</v>
      </c>
      <c r="G891">
        <f>SUMPRODUCT(MID(0&amp;feed!G572,LARGE(INDEX(ISNUMBER(--MID(feed!G572,ROW($1:$6),1))*
ROW($1:$6),0),ROW($1:$6))+1,1)*10^ROW($1:$6)/10)</f>
        <v>0</v>
      </c>
      <c r="H891">
        <f>ROUNDDOWN(G891/4, 0)</f>
        <v>0</v>
      </c>
      <c r="I891" t="str">
        <f>feed!H572</f>
        <v>Standard</v>
      </c>
      <c r="J891">
        <f>SUMPRODUCT(MID(0&amp;feed!I572,LARGE(INDEX(ISNUMBER(--MID(feed!I572,ROW($1:$20),1))*
ROW($1:$20),0),ROW($1:$20))+1,1)*10^ROW($1:$20)/10)</f>
        <v>49</v>
      </c>
      <c r="K891">
        <f>SUMPRODUCT(MID(0&amp;feed!L572,LARGE(INDEX(ISNUMBER(--MID(feed!L572,ROW($1:$6),1))*
ROW($1:$6),0),ROW($1:$6))+1,1)*10^ROW($1:$6)/10)</f>
        <v>325</v>
      </c>
      <c r="L891">
        <f>SUMPRODUCT(MID(0&amp;feed!T572,LARGE(INDEX(ISNUMBER(--MID(feed!T572,ROW($1:$6),1))*
ROW($1:$6),0),ROW($1:$6))+1,1)*10^ROW($1:$6)/10)</f>
        <v>3413</v>
      </c>
      <c r="M891" t="str">
        <f>feed!N572</f>
        <v>Mesopotamia</v>
      </c>
      <c r="N891">
        <f>SUMPRODUCT(MID(0&amp;feed!U572,LARGE(INDEX(ISNUMBER(--MID(feed!U572,ROW($1:$6),1))*
ROW($1:$6),0),ROW($1:$6))+1,1)*10^ROW($1:$6)/10)</f>
        <v>0</v>
      </c>
      <c r="O891" t="str">
        <f>feed!O572</f>
        <v>Untapped</v>
      </c>
      <c r="P891" t="str">
        <f>feed!P572</f>
        <v>None</v>
      </c>
      <c r="Q891" s="4">
        <f>IFERROR(LEFT(SUMPRODUCT(MID(0&amp;feed!R572,LARGE(INDEX(ISNUMBER(--MID(feed!R572,ROW($1:$6),1))*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ROW($1:$6),0),ROW($1:$6))+1,1)*10^ROW($1:$6)/10))-1)*1,TRIM(LEFT(SUMPRODUCT(MID(0&amp;feed!R572,LARGE(INDEX(ISNUMBER(--MID(feed!R572,ROW($1:$6),1))*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ROW($1:$6),0),ROW($1:$6))+1,1)*10^ROW($1:$6)/10))-1)))</f>
        <v>1980</v>
      </c>
      <c r="R891" s="5">
        <f>feed!V572</f>
        <v>0</v>
      </c>
      <c r="S891" t="str">
        <f>feed!S572</f>
        <v>http://blocgame.com/stats.php?id=63277</v>
      </c>
      <c r="T891" s="5" t="str">
        <f>feed!W572</f>
        <v>Good</v>
      </c>
      <c r="U891" s="5" t="str">
        <f>feed!X572</f>
        <v>2 Hundred Tons per month</v>
      </c>
      <c r="V891" s="5" t="str">
        <f>feed!Y572</f>
        <v>1 Mbbl per month</v>
      </c>
    </row>
    <row r="892" spans="1:22" hidden="1" x14ac:dyDescent="0.25">
      <c r="A892" t="str">
        <f>feed!A1495</f>
        <v>Huntubuntu</v>
      </c>
      <c r="B892" t="str">
        <f>feed!B1495</f>
        <v>Soviet</v>
      </c>
      <c r="C892" t="str">
        <f>feed!K1495</f>
        <v>Freedom Legion</v>
      </c>
      <c r="D892">
        <f>SUMPRODUCT(MID(0&amp;feed!D1495,LARGE(INDEX(ISNUMBER(--MID(feed!D1495,ROW($1:$6),1))*
ROW($1:$6),0),ROW($1:$6))+1,1)*10^ROW($1:$6)/10)</f>
        <v>37</v>
      </c>
      <c r="E892">
        <f>SUMPRODUCT(MID(0&amp;feed!E1495,LARGE(INDEX(ISNUMBER(--MID(feed!E1495,ROW($1:$6),1))*
ROW($1:$6),0),ROW($1:$6))+1,1)*10^ROW($1:$6)/10)</f>
        <v>0</v>
      </c>
      <c r="F892" t="str">
        <f>feed!F1495</f>
        <v>First World War surplus</v>
      </c>
      <c r="G892">
        <f>SUMPRODUCT(MID(0&amp;feed!G1495,LARGE(INDEX(ISNUMBER(--MID(feed!G1495,ROW($1:$6),1))*
ROW($1:$6),0),ROW($1:$6))+1,1)*10^ROW($1:$6)/10)</f>
        <v>0</v>
      </c>
      <c r="H892">
        <f>ROUNDDOWN(G892/4, 0)</f>
        <v>0</v>
      </c>
      <c r="I892" t="str">
        <f>feed!H1495</f>
        <v>Standard</v>
      </c>
      <c r="J892">
        <f>SUMPRODUCT(MID(0&amp;feed!I1495,LARGE(INDEX(ISNUMBER(--MID(feed!I1495,ROW($1:$20),1))*
ROW($1:$20),0),ROW($1:$20))+1,1)*10^ROW($1:$20)/10)</f>
        <v>46</v>
      </c>
      <c r="K892">
        <f>SUMPRODUCT(MID(0&amp;feed!L1495,LARGE(INDEX(ISNUMBER(--MID(feed!L1495,ROW($1:$6),1))*
ROW($1:$6),0),ROW($1:$6))+1,1)*10^ROW($1:$6)/10)</f>
        <v>308</v>
      </c>
      <c r="L892">
        <f>SUMPRODUCT(MID(0&amp;feed!T1495,LARGE(INDEX(ISNUMBER(--MID(feed!T1495,ROW($1:$6),1))*
ROW($1:$6),0),ROW($1:$6))+1,1)*10^ROW($1:$6)/10)</f>
        <v>3385</v>
      </c>
      <c r="M892" t="str">
        <f>feed!N1495</f>
        <v>Egypt</v>
      </c>
      <c r="N892">
        <f>SUMPRODUCT(MID(0&amp;feed!U1495,LARGE(INDEX(ISNUMBER(--MID(feed!U1495,ROW($1:$6),1))*
ROW($1:$6),0),ROW($1:$6))+1,1)*10^ROW($1:$6)/10)</f>
        <v>0</v>
      </c>
      <c r="O892" t="str">
        <f>feed!O1495</f>
        <v>Untapped</v>
      </c>
      <c r="P892" t="str">
        <f>feed!P1495</f>
        <v>None</v>
      </c>
      <c r="Q892" s="4">
        <f>IFERROR(LEFT(SUMPRODUCT(MID(0&amp;feed!R1495,LARGE(INDEX(ISNUMBER(--MID(feed!R1495,ROW($1:$6),1))*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ROW($1:$6),0),ROW($1:$6))+1,1)*10^ROW($1:$6)/10))-1)*1,TRIM(LEFT(SUMPRODUCT(MID(0&amp;feed!R1495,LARGE(INDEX(ISNUMBER(--MID(feed!R1495,ROW($1:$6),1))*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ROW($1:$6),0),ROW($1:$6))+1,1)*10^ROW($1:$6)/10))-1)))</f>
        <v>1979</v>
      </c>
      <c r="R892" s="5">
        <f>feed!V1495</f>
        <v>0</v>
      </c>
      <c r="S892" t="str">
        <f>feed!S1495</f>
        <v>http://blocgame.com/stats.php?id=63290</v>
      </c>
      <c r="T892" s="5" t="str">
        <f>feed!W1495</f>
        <v>Good</v>
      </c>
      <c r="U892" s="5" t="str">
        <f>feed!X1495</f>
        <v>2 Hundred Tons per month</v>
      </c>
      <c r="V892" s="5" t="str">
        <f>feed!Y1495</f>
        <v>1 Mbbl per month</v>
      </c>
    </row>
    <row r="893" spans="1:22" hidden="1" x14ac:dyDescent="0.25">
      <c r="A893" t="str">
        <f>feed!A913</f>
        <v>Armados</v>
      </c>
      <c r="B893" t="str">
        <f>feed!B913</f>
        <v>John Marshall</v>
      </c>
      <c r="C893">
        <f>feed!K913</f>
        <v>0</v>
      </c>
      <c r="D893">
        <f>SUMPRODUCT(MID(0&amp;feed!D913,LARGE(INDEX(ISNUMBER(--MID(feed!D913,ROW($1:$6),1))*
ROW($1:$6),0),ROW($1:$6))+1,1)*10^ROW($1:$6)/10)</f>
        <v>25</v>
      </c>
      <c r="E893">
        <f>SUMPRODUCT(MID(0&amp;feed!E913,LARGE(INDEX(ISNUMBER(--MID(feed!E913,ROW($1:$6),1))*
ROW($1:$6),0),ROW($1:$6))+1,1)*10^ROW($1:$6)/10)</f>
        <v>0</v>
      </c>
      <c r="F893" t="str">
        <f>feed!F913</f>
        <v>First World War surplus</v>
      </c>
      <c r="G893">
        <f>SUMPRODUCT(MID(0&amp;feed!G913,LARGE(INDEX(ISNUMBER(--MID(feed!G913,ROW($1:$6),1))*
ROW($1:$6),0),ROW($1:$6))+1,1)*10^ROW($1:$6)/10)</f>
        <v>0</v>
      </c>
      <c r="H893">
        <f>ROUNDDOWN(G893/4, 0)</f>
        <v>0</v>
      </c>
      <c r="I893" t="str">
        <f>feed!H913</f>
        <v>Elite</v>
      </c>
      <c r="J893">
        <f>SUMPRODUCT(MID(0&amp;feed!I913,LARGE(INDEX(ISNUMBER(--MID(feed!I913,ROW($1:$20),1))*
ROW($1:$20),0),ROW($1:$20))+1,1)*10^ROW($1:$20)/10)</f>
        <v>19</v>
      </c>
      <c r="K893">
        <f>SUMPRODUCT(MID(0&amp;feed!L913,LARGE(INDEX(ISNUMBER(--MID(feed!L913,ROW($1:$6),1))*
ROW($1:$6),0),ROW($1:$6))+1,1)*10^ROW($1:$6)/10)</f>
        <v>320</v>
      </c>
      <c r="L893">
        <f>SUMPRODUCT(MID(0&amp;feed!T913,LARGE(INDEX(ISNUMBER(--MID(feed!T913,ROW($1:$6),1))*
ROW($1:$6),0),ROW($1:$6))+1,1)*10^ROW($1:$6)/10)</f>
        <v>3235</v>
      </c>
      <c r="M893" t="str">
        <f>feed!N913</f>
        <v>Mesopotamia</v>
      </c>
      <c r="N893">
        <f>SUMPRODUCT(MID(0&amp;feed!U913,LARGE(INDEX(ISNUMBER(--MID(feed!U913,ROW($1:$6),1))*
ROW($1:$6),0),ROW($1:$6))+1,1)*10^ROW($1:$6)/10)</f>
        <v>0</v>
      </c>
      <c r="O893" t="str">
        <f>feed!O913</f>
        <v>Untapped</v>
      </c>
      <c r="P893" t="str">
        <f>feed!P913</f>
        <v>None</v>
      </c>
      <c r="Q893" s="4">
        <f>IFERROR(LEFT(SUMPRODUCT(MID(0&amp;feed!R913,LARGE(INDEX(ISNUMBER(--MID(feed!R913,ROW($1:$6),1))*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ROW($1:$6),0),ROW($1:$6))+1,1)*10^ROW($1:$6)/10))-1)*1,TRIM(LEFT(SUMPRODUCT(MID(0&amp;feed!R913,LARGE(INDEX(ISNUMBER(--MID(feed!R913,ROW($1:$6),1))*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ROW($1:$6),0),ROW($1:$6))+1,1)*10^ROW($1:$6)/10))-1)))</f>
        <v>2000</v>
      </c>
      <c r="R893" s="5">
        <f>feed!V913</f>
        <v>0</v>
      </c>
      <c r="S893" t="str">
        <f>feed!S913</f>
        <v>http://blocgame.com/stats.php?id=63293</v>
      </c>
      <c r="T893" s="5" t="str">
        <f>feed!W913</f>
        <v>Good</v>
      </c>
      <c r="U893" s="5" t="str">
        <f>feed!X913</f>
        <v>2 Hundred Tons per month</v>
      </c>
      <c r="V893" s="5" t="str">
        <f>feed!Y913</f>
        <v>1 Mbbl per month</v>
      </c>
    </row>
    <row r="894" spans="1:22" hidden="1" x14ac:dyDescent="0.25">
      <c r="A894" t="str">
        <f>feed!A610</f>
        <v>Lomar</v>
      </c>
      <c r="B894" t="str">
        <f>feed!B610</f>
        <v>Sarnen</v>
      </c>
      <c r="C894" t="str">
        <f>feed!K610</f>
        <v>Brotherhood of Zion</v>
      </c>
      <c r="D894">
        <f>SUMPRODUCT(MID(0&amp;feed!D610,LARGE(INDEX(ISNUMBER(--MID(feed!D610,ROW($1:$6),1))*
ROW($1:$6),0),ROW($1:$6))+1,1)*10^ROW($1:$6)/10)</f>
        <v>22</v>
      </c>
      <c r="E894">
        <f>SUMPRODUCT(MID(0&amp;feed!E610,LARGE(INDEX(ISNUMBER(--MID(feed!E610,ROW($1:$6),1))*
ROW($1:$6),0),ROW($1:$6))+1,1)*10^ROW($1:$6)/10)</f>
        <v>0</v>
      </c>
      <c r="F894" t="str">
        <f>feed!F610</f>
        <v>Finest of the 19th century</v>
      </c>
      <c r="G894">
        <f>SUMPRODUCT(MID(0&amp;feed!G610,LARGE(INDEX(ISNUMBER(--MID(feed!G610,ROW($1:$6),1))*
ROW($1:$6),0),ROW($1:$6))+1,1)*10^ROW($1:$6)/10)</f>
        <v>0</v>
      </c>
      <c r="H894">
        <f>ROUNDDOWN(G894/4, 0)</f>
        <v>0</v>
      </c>
      <c r="I894" t="str">
        <f>feed!H610</f>
        <v>Standard</v>
      </c>
      <c r="J894">
        <f>SUMPRODUCT(MID(0&amp;feed!I610,LARGE(INDEX(ISNUMBER(--MID(feed!I610,ROW($1:$20),1))*
ROW($1:$20),0),ROW($1:$20))+1,1)*10^ROW($1:$20)/10)</f>
        <v>10</v>
      </c>
      <c r="K894">
        <f>SUMPRODUCT(MID(0&amp;feed!L610,LARGE(INDEX(ISNUMBER(--MID(feed!L610,ROW($1:$6),1))*
ROW($1:$6),0),ROW($1:$6))+1,1)*10^ROW($1:$6)/10)</f>
        <v>324</v>
      </c>
      <c r="L894">
        <f>SUMPRODUCT(MID(0&amp;feed!T610,LARGE(INDEX(ISNUMBER(--MID(feed!T610,ROW($1:$6),1))*
ROW($1:$6),0),ROW($1:$6))+1,1)*10^ROW($1:$6)/10)</f>
        <v>2982</v>
      </c>
      <c r="M894" t="str">
        <f>feed!N610</f>
        <v>Mesopotamia</v>
      </c>
      <c r="N894">
        <f>SUMPRODUCT(MID(0&amp;feed!U610,LARGE(INDEX(ISNUMBER(--MID(feed!U610,ROW($1:$6),1))*
ROW($1:$6),0),ROW($1:$6))+1,1)*10^ROW($1:$6)/10)</f>
        <v>0</v>
      </c>
      <c r="O894" t="str">
        <f>feed!O610</f>
        <v>Untapped</v>
      </c>
      <c r="P894" t="str">
        <f>feed!P610</f>
        <v>None</v>
      </c>
      <c r="Q894" s="4">
        <f>IFERROR(LEFT(SUMPRODUCT(MID(0&amp;feed!R610,LARGE(INDEX(ISNUMBER(--MID(feed!R610,ROW($1:$6),1))*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ROW($1:$6),0),ROW($1:$6))+1,1)*10^ROW($1:$6)/10))-1)*1,TRIM(LEFT(SUMPRODUCT(MID(0&amp;feed!R610,LARGE(INDEX(ISNUMBER(--MID(feed!R610,ROW($1:$6),1))*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ROW($1:$6),0),ROW($1:$6))+1,1)*10^ROW($1:$6)/10))-1)))</f>
        <v>2000</v>
      </c>
      <c r="R894" s="5">
        <f>feed!V610</f>
        <v>0</v>
      </c>
      <c r="S894" t="str">
        <f>feed!S610</f>
        <v>http://blocgame.com/stats.php?id=63175</v>
      </c>
      <c r="T894" s="5" t="str">
        <f>feed!W610</f>
        <v>Good</v>
      </c>
      <c r="U894" s="5" t="str">
        <f>feed!X610</f>
        <v>2 Hundred Tons per month</v>
      </c>
      <c r="V894" s="5" t="str">
        <f>feed!Y610</f>
        <v>1 Mbbl per month</v>
      </c>
    </row>
    <row r="895" spans="1:22" hidden="1" x14ac:dyDescent="0.25">
      <c r="A895" t="str">
        <f>feed!A1638</f>
        <v>Surakistahn</v>
      </c>
      <c r="B895" t="str">
        <f>feed!B1638</f>
        <v>Harry Drewer</v>
      </c>
      <c r="C895">
        <f>feed!K1638</f>
        <v>0</v>
      </c>
      <c r="D895">
        <f>SUMPRODUCT(MID(0&amp;feed!D1638,LARGE(INDEX(ISNUMBER(--MID(feed!D1638,ROW($1:$6),1))*
ROW($1:$6),0),ROW($1:$6))+1,1)*10^ROW($1:$6)/10)</f>
        <v>7</v>
      </c>
      <c r="E895">
        <f>SUMPRODUCT(MID(0&amp;feed!E1638,LARGE(INDEX(ISNUMBER(--MID(feed!E1638,ROW($1:$6),1))*
ROW($1:$6),0),ROW($1:$6))+1,1)*10^ROW($1:$6)/10)</f>
        <v>0</v>
      </c>
      <c r="F895" t="str">
        <f>feed!F1638</f>
        <v>Finest of the 19th century</v>
      </c>
      <c r="G895">
        <f>SUMPRODUCT(MID(0&amp;feed!G1638,LARGE(INDEX(ISNUMBER(--MID(feed!G1638,ROW($1:$6),1))*
ROW($1:$6),0),ROW($1:$6))+1,1)*10^ROW($1:$6)/10)</f>
        <v>1</v>
      </c>
      <c r="H895">
        <f>ROUNDDOWN(G895/4, 0)</f>
        <v>0</v>
      </c>
      <c r="I895" t="str">
        <f>feed!H1638</f>
        <v>Standard</v>
      </c>
      <c r="J895">
        <f>SUMPRODUCT(MID(0&amp;feed!I1638,LARGE(INDEX(ISNUMBER(--MID(feed!I1638,ROW($1:$20),1))*
ROW($1:$20),0),ROW($1:$20))+1,1)*10^ROW($1:$20)/10)</f>
        <v>0</v>
      </c>
      <c r="K895">
        <f>SUMPRODUCT(MID(0&amp;feed!L1638,LARGE(INDEX(ISNUMBER(--MID(feed!L1638,ROW($1:$6),1))*
ROW($1:$6),0),ROW($1:$6))+1,1)*10^ROW($1:$6)/10)</f>
        <v>322</v>
      </c>
      <c r="L895">
        <f>SUMPRODUCT(MID(0&amp;feed!T1638,LARGE(INDEX(ISNUMBER(--MID(feed!T1638,ROW($1:$6),1))*
ROW($1:$6),0),ROW($1:$6))+1,1)*10^ROW($1:$6)/10)</f>
        <v>2872</v>
      </c>
      <c r="M895" t="str">
        <f>feed!N1638</f>
        <v>Mesopotamia</v>
      </c>
      <c r="N895">
        <f>SUMPRODUCT(MID(0&amp;feed!U1638,LARGE(INDEX(ISNUMBER(--MID(feed!U1638,ROW($1:$6),1))*
ROW($1:$6),0),ROW($1:$6))+1,1)*10^ROW($1:$6)/10)</f>
        <v>0</v>
      </c>
      <c r="O895" t="str">
        <f>feed!O1638</f>
        <v>Untapped</v>
      </c>
      <c r="P895" t="str">
        <f>feed!P1638</f>
        <v>None</v>
      </c>
      <c r="Q895" s="4">
        <f>IFERROR(LEFT(SUMPRODUCT(MID(0&amp;feed!R1638,LARGE(INDEX(ISNUMBER(--MID(feed!R1638,ROW($1:$6),1))*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ROW($1:$6),0),ROW($1:$6))+1,1)*10^ROW($1:$6)/10))-1)*1,TRIM(LEFT(SUMPRODUCT(MID(0&amp;feed!R1638,LARGE(INDEX(ISNUMBER(--MID(feed!R1638,ROW($1:$6),1))*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ROW($1:$6),0),ROW($1:$6))+1,1)*10^ROW($1:$6)/10))-1)))</f>
        <v>1633</v>
      </c>
      <c r="R895" s="5">
        <f>feed!V1638</f>
        <v>0</v>
      </c>
      <c r="S895" t="str">
        <f>feed!S1638</f>
        <v>http://blocgame.com/stats.php?id=46090</v>
      </c>
      <c r="T895" s="5" t="str">
        <f>feed!W1638</f>
        <v>Nice</v>
      </c>
      <c r="U895" s="5" t="str">
        <f>feed!X1638</f>
        <v>2 Hundred Tons per month</v>
      </c>
      <c r="V895" s="5" t="str">
        <f>feed!Y1638</f>
        <v>1 Mbbl per month</v>
      </c>
    </row>
    <row r="896" spans="1:22" x14ac:dyDescent="0.25">
      <c r="A896" t="str">
        <f>feed!A163</f>
        <v>Kersumsos</v>
      </c>
      <c r="B896" t="str">
        <f>feed!B163</f>
        <v>Kersumsos</v>
      </c>
      <c r="C896" t="str">
        <f>feed!K163</f>
        <v>The Order</v>
      </c>
      <c r="D896">
        <f>SUMPRODUCT(MID(0&amp;feed!D163,LARGE(INDEX(ISNUMBER(--MID(feed!D163,ROW($1:$6),1))*
ROW($1:$6),0),ROW($1:$6))+1,1)*10^ROW($1:$6)/10)</f>
        <v>20</v>
      </c>
      <c r="E896">
        <f>SUMPRODUCT(MID(0&amp;feed!E163,LARGE(INDEX(ISNUMBER(--MID(feed!E163,ROW($1:$6),1))*
ROW($1:$6),0),ROW($1:$6))+1,1)*10^ROW($1:$6)/10)</f>
        <v>0</v>
      </c>
      <c r="F896" t="str">
        <f>feed!F163</f>
        <v>First World War surplus</v>
      </c>
      <c r="G896">
        <f>SUMPRODUCT(MID(0&amp;feed!G163,LARGE(INDEX(ISNUMBER(--MID(feed!G163,ROW($1:$6),1))*
ROW($1:$6),0),ROW($1:$6))+1,1)*10^ROW($1:$6)/10)</f>
        <v>0</v>
      </c>
      <c r="H896">
        <f>ROUNDDOWN(G896/4, 0)</f>
        <v>0</v>
      </c>
      <c r="I896" t="str">
        <f>feed!H163</f>
        <v>Undisciplined Rabble</v>
      </c>
      <c r="J896">
        <f>SUMPRODUCT(MID(0&amp;feed!I163,LARGE(INDEX(ISNUMBER(--MID(feed!I163,ROW($1:$20),1))*
ROW($1:$20),0),ROW($1:$20))+1,1)*10^ROW($1:$20)/10)</f>
        <v>2</v>
      </c>
      <c r="K896">
        <f>SUMPRODUCT(MID(0&amp;feed!L163,LARGE(INDEX(ISNUMBER(--MID(feed!L163,ROW($1:$6),1))*
ROW($1:$6),0),ROW($1:$6))+1,1)*10^ROW($1:$6)/10)</f>
        <v>372</v>
      </c>
      <c r="L896">
        <f>SUMPRODUCT(MID(0&amp;feed!T163,LARGE(INDEX(ISNUMBER(--MID(feed!T163,ROW($1:$6),1))*
ROW($1:$6),0),ROW($1:$6))+1,1)*10^ROW($1:$6)/10)</f>
        <v>5349</v>
      </c>
      <c r="M896" t="str">
        <f>feed!N163</f>
        <v>Egypt</v>
      </c>
      <c r="N896">
        <f>SUMPRODUCT(MID(0&amp;feed!U163,LARGE(INDEX(ISNUMBER(--MID(feed!U163,ROW($1:$6),1))*
ROW($1:$6),0),ROW($1:$6))+1,1)*10^ROW($1:$6)/10)</f>
        <v>0</v>
      </c>
      <c r="O896" t="str">
        <f>feed!O163</f>
        <v>Plentiful</v>
      </c>
      <c r="P896" t="str">
        <f>feed!P163</f>
        <v>Meagre</v>
      </c>
      <c r="Q896" s="4">
        <f>IFERROR(LEFT(SUMPRODUCT(MID(0&amp;feed!R163,LARGE(INDEX(ISNUMBER(--MID(feed!R163,ROW($1:$6),1))*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ROW($1:$6),0),ROW($1:$6))+1,1)*10^ROW($1:$6)/10))-1)*1,TRIM(LEFT(SUMPRODUCT(MID(0&amp;feed!R163,LARGE(INDEX(ISNUMBER(--MID(feed!R163,ROW($1:$6),1))*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ROW($1:$6),0),ROW($1:$6))+1,1)*10^ROW($1:$6)/10))-1)))</f>
        <v>2366</v>
      </c>
      <c r="R896" s="5">
        <f>feed!V163</f>
        <v>0</v>
      </c>
      <c r="S896" t="str">
        <f>feed!S163</f>
        <v>http://blocgame.com/stats.php?id=46317</v>
      </c>
      <c r="T896" s="5" t="str">
        <f>feed!W163</f>
        <v>Good</v>
      </c>
      <c r="U896" s="5" t="str">
        <f>feed!X163</f>
        <v>4 Hundred Tons per month</v>
      </c>
      <c r="V896" s="5" t="str">
        <f>feed!Y163</f>
        <v>8 Mbbl per month</v>
      </c>
    </row>
    <row r="897" spans="1:22" hidden="1" x14ac:dyDescent="0.25">
      <c r="A897" t="str">
        <f>feed!A1460</f>
        <v>Kazarastan</v>
      </c>
      <c r="B897" t="str">
        <f>feed!B1460</f>
        <v>KimJongFun</v>
      </c>
      <c r="C897" t="str">
        <f>feed!K1460</f>
        <v>Brotherhood of Nod</v>
      </c>
      <c r="D897">
        <f>SUMPRODUCT(MID(0&amp;feed!D1460,LARGE(INDEX(ISNUMBER(--MID(feed!D1460,ROW($1:$6),1))*
ROW($1:$6),0),ROW($1:$6))+1,1)*10^ROW($1:$6)/10)</f>
        <v>29</v>
      </c>
      <c r="E897">
        <f>SUMPRODUCT(MID(0&amp;feed!E1460,LARGE(INDEX(ISNUMBER(--MID(feed!E1460,ROW($1:$6),1))*
ROW($1:$6),0),ROW($1:$6))+1,1)*10^ROW($1:$6)/10)</f>
        <v>0</v>
      </c>
      <c r="F897" t="str">
        <f>feed!F1460</f>
        <v>First World War surplus</v>
      </c>
      <c r="G897">
        <f>SUMPRODUCT(MID(0&amp;feed!G1460,LARGE(INDEX(ISNUMBER(--MID(feed!G1460,ROW($1:$6),1))*
ROW($1:$6),0),ROW($1:$6))+1,1)*10^ROW($1:$6)/10)</f>
        <v>0</v>
      </c>
      <c r="H897">
        <f>ROUNDDOWN(G897/4, 0)</f>
        <v>0</v>
      </c>
      <c r="I897" t="str">
        <f>feed!H1460</f>
        <v>Elite</v>
      </c>
      <c r="J897">
        <f>SUMPRODUCT(MID(0&amp;feed!I1460,LARGE(INDEX(ISNUMBER(--MID(feed!I1460,ROW($1:$20),1))*
ROW($1:$20),0),ROW($1:$20))+1,1)*10^ROW($1:$20)/10)</f>
        <v>0</v>
      </c>
      <c r="K897">
        <f>SUMPRODUCT(MID(0&amp;feed!L1460,LARGE(INDEX(ISNUMBER(--MID(feed!L1460,ROW($1:$6),1))*
ROW($1:$6),0),ROW($1:$6))+1,1)*10^ROW($1:$6)/10)</f>
        <v>309</v>
      </c>
      <c r="L897">
        <f>SUMPRODUCT(MID(0&amp;feed!T1460,LARGE(INDEX(ISNUMBER(--MID(feed!T1460,ROW($1:$6),1))*
ROW($1:$6),0),ROW($1:$6))+1,1)*10^ROW($1:$6)/10)</f>
        <v>2699</v>
      </c>
      <c r="M897" t="str">
        <f>feed!N1460</f>
        <v>Persia</v>
      </c>
      <c r="N897">
        <f>SUMPRODUCT(MID(0&amp;feed!U1460,LARGE(INDEX(ISNUMBER(--MID(feed!U1460,ROW($1:$6),1))*
ROW($1:$6),0),ROW($1:$6))+1,1)*10^ROW($1:$6)/10)</f>
        <v>0</v>
      </c>
      <c r="O897" t="str">
        <f>feed!O1460</f>
        <v>Untapped</v>
      </c>
      <c r="P897" t="str">
        <f>feed!P1460</f>
        <v>Meagre</v>
      </c>
      <c r="Q897" s="4">
        <f>IFERROR(LEFT(SUMPRODUCT(MID(0&amp;feed!R1460,LARGE(INDEX(ISNUMBER(--MID(feed!R1460,ROW($1:$6),1))*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ROW($1:$6),0),ROW($1:$6))+1,1)*10^ROW($1:$6)/10))-1)*1,TRIM(LEFT(SUMPRODUCT(MID(0&amp;feed!R1460,LARGE(INDEX(ISNUMBER(--MID(feed!R1460,ROW($1:$6),1))*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ROW($1:$6),0),ROW($1:$6))+1,1)*10^ROW($1:$6)/10))-1)))</f>
        <v>2000</v>
      </c>
      <c r="R897" s="5">
        <f>feed!V1460</f>
        <v>0</v>
      </c>
      <c r="S897" t="str">
        <f>feed!S1460</f>
        <v>http://blocgame.com/stats.php?id=63080</v>
      </c>
      <c r="T897" s="5" t="str">
        <f>feed!W1460</f>
        <v>Nice</v>
      </c>
      <c r="U897" s="5" t="str">
        <f>feed!X1460</f>
        <v>2 Hundred Tons per month</v>
      </c>
      <c r="V897" s="5" t="str">
        <f>feed!Y1460</f>
        <v>1 Mbbl per month</v>
      </c>
    </row>
    <row r="898" spans="1:22" hidden="1" x14ac:dyDescent="0.25">
      <c r="A898" t="str">
        <f>feed!A515</f>
        <v>Arabia State</v>
      </c>
      <c r="B898" t="str">
        <f>feed!B515</f>
        <v>TheGreatWolfy</v>
      </c>
      <c r="C898">
        <f>feed!K515</f>
        <v>0</v>
      </c>
      <c r="D898">
        <f>SUMPRODUCT(MID(0&amp;feed!D515,LARGE(INDEX(ISNUMBER(--MID(feed!D515,ROW($1:$6),1))*
ROW($1:$6),0),ROW($1:$6))+1,1)*10^ROW($1:$6)/10)</f>
        <v>20</v>
      </c>
      <c r="E898">
        <f>SUMPRODUCT(MID(0&amp;feed!E515,LARGE(INDEX(ISNUMBER(--MID(feed!E515,ROW($1:$6),1))*
ROW($1:$6),0),ROW($1:$6))+1,1)*10^ROW($1:$6)/10)</f>
        <v>0</v>
      </c>
      <c r="F898" t="str">
        <f>feed!F515</f>
        <v>Finest of the 19th century</v>
      </c>
      <c r="G898">
        <f>SUMPRODUCT(MID(0&amp;feed!G515,LARGE(INDEX(ISNUMBER(--MID(feed!G515,ROW($1:$6),1))*
ROW($1:$6),0),ROW($1:$6))+1,1)*10^ROW($1:$6)/10)</f>
        <v>0</v>
      </c>
      <c r="H898">
        <f>ROUNDDOWN(G898/4, 0)</f>
        <v>0</v>
      </c>
      <c r="I898" t="str">
        <f>feed!H515</f>
        <v>Standard</v>
      </c>
      <c r="J898">
        <f>SUMPRODUCT(MID(0&amp;feed!I515,LARGE(INDEX(ISNUMBER(--MID(feed!I515,ROW($1:$20),1))*
ROW($1:$20),0),ROW($1:$20))+1,1)*10^ROW($1:$20)/10)</f>
        <v>58</v>
      </c>
      <c r="K898">
        <f>SUMPRODUCT(MID(0&amp;feed!L515,LARGE(INDEX(ISNUMBER(--MID(feed!L515,ROW($1:$6),1))*
ROW($1:$6),0),ROW($1:$6))+1,1)*10^ROW($1:$6)/10)</f>
        <v>326</v>
      </c>
      <c r="L898">
        <f>SUMPRODUCT(MID(0&amp;feed!T515,LARGE(INDEX(ISNUMBER(--MID(feed!T515,ROW($1:$6),1))*
ROW($1:$6),0),ROW($1:$6))+1,1)*10^ROW($1:$6)/10)</f>
        <v>2540</v>
      </c>
      <c r="M898" t="str">
        <f>feed!N515</f>
        <v>Arabia</v>
      </c>
      <c r="N898">
        <f>SUMPRODUCT(MID(0&amp;feed!U515,LARGE(INDEX(ISNUMBER(--MID(feed!U515,ROW($1:$6),1))*
ROW($1:$6),0),ROW($1:$6))+1,1)*10^ROW($1:$6)/10)</f>
        <v>0</v>
      </c>
      <c r="O898" t="str">
        <f>feed!O515</f>
        <v>Untapped</v>
      </c>
      <c r="P898" t="str">
        <f>feed!P515</f>
        <v>None</v>
      </c>
      <c r="Q898" s="4">
        <f>IFERROR(LEFT(SUMPRODUCT(MID(0&amp;feed!R515,LARGE(INDEX(ISNUMBER(--MID(feed!R515,ROW($1:$6),1))*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ROW($1:$6),0),ROW($1:$6))+1,1)*10^ROW($1:$6)/10))-1)*1,TRIM(LEFT(SUMPRODUCT(MID(0&amp;feed!R515,LARGE(INDEX(ISNUMBER(--MID(feed!R515,ROW($1:$6),1))*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ROW($1:$6),0),ROW($1:$6))+1,1)*10^ROW($1:$6)/10))-1)))</f>
        <v>2000</v>
      </c>
      <c r="R898" s="5">
        <f>feed!V515</f>
        <v>0</v>
      </c>
      <c r="S898" t="str">
        <f>feed!S515</f>
        <v>http://blocgame.com/stats.php?id=54698</v>
      </c>
      <c r="T898" s="5" t="str">
        <f>feed!W515</f>
        <v>Nice</v>
      </c>
      <c r="U898" s="5" t="str">
        <f>feed!X515</f>
        <v>2 Hundred Tons per month</v>
      </c>
      <c r="V898" s="5" t="str">
        <f>feed!Y515</f>
        <v>1 Mbbl per month</v>
      </c>
    </row>
    <row r="899" spans="1:22" x14ac:dyDescent="0.25">
      <c r="A899" t="str">
        <f>feed!A170</f>
        <v>Safavid Persia</v>
      </c>
      <c r="B899" t="str">
        <f>feed!B170</f>
        <v>Abbas</v>
      </c>
      <c r="C899" t="str">
        <f>feed!K170</f>
        <v>The Order</v>
      </c>
      <c r="D899">
        <f>SUMPRODUCT(MID(0&amp;feed!D170,LARGE(INDEX(ISNUMBER(--MID(feed!D170,ROW($1:$6),1))*
ROW($1:$6),0),ROW($1:$6))+1,1)*10^ROW($1:$6)/10)</f>
        <v>29</v>
      </c>
      <c r="E899">
        <f>SUMPRODUCT(MID(0&amp;feed!E170,LARGE(INDEX(ISNUMBER(--MID(feed!E170,ROW($1:$6),1))*
ROW($1:$6),0),ROW($1:$6))+1,1)*10^ROW($1:$6)/10)</f>
        <v>0</v>
      </c>
      <c r="F899" t="str">
        <f>feed!F170</f>
        <v>Finest of the 19th century</v>
      </c>
      <c r="G899">
        <f>SUMPRODUCT(MID(0&amp;feed!G170,LARGE(INDEX(ISNUMBER(--MID(feed!G170,ROW($1:$6),1))*
ROW($1:$6),0),ROW($1:$6))+1,1)*10^ROW($1:$6)/10)</f>
        <v>1</v>
      </c>
      <c r="H899">
        <f>ROUNDDOWN(G899/4, 0)</f>
        <v>0</v>
      </c>
      <c r="I899" t="str">
        <f>feed!H170</f>
        <v>Elite</v>
      </c>
      <c r="J899">
        <f>SUMPRODUCT(MID(0&amp;feed!I170,LARGE(INDEX(ISNUMBER(--MID(feed!I170,ROW($1:$20),1))*
ROW($1:$20),0),ROW($1:$20))+1,1)*10^ROW($1:$20)/10)</f>
        <v>7</v>
      </c>
      <c r="K899">
        <f>SUMPRODUCT(MID(0&amp;feed!L170,LARGE(INDEX(ISNUMBER(--MID(feed!L170,ROW($1:$6),1))*
ROW($1:$6),0),ROW($1:$6))+1,1)*10^ROW($1:$6)/10)</f>
        <v>371</v>
      </c>
      <c r="L899">
        <f>SUMPRODUCT(MID(0&amp;feed!T170,LARGE(INDEX(ISNUMBER(--MID(feed!T170,ROW($1:$6),1))*
ROW($1:$6),0),ROW($1:$6))+1,1)*10^ROW($1:$6)/10)</f>
        <v>2528</v>
      </c>
      <c r="M899" t="str">
        <f>feed!N170</f>
        <v>Persia</v>
      </c>
      <c r="N899">
        <f>SUMPRODUCT(MID(0&amp;feed!U170,LARGE(INDEX(ISNUMBER(--MID(feed!U170,ROW($1:$6),1))*
ROW($1:$6),0),ROW($1:$6))+1,1)*10^ROW($1:$6)/10)</f>
        <v>0</v>
      </c>
      <c r="O899" t="str">
        <f>feed!O170</f>
        <v>Untapped</v>
      </c>
      <c r="P899" t="str">
        <f>feed!P170</f>
        <v>Meagre</v>
      </c>
      <c r="Q899" s="4">
        <f>IFERROR(LEFT(SUMPRODUCT(MID(0&amp;feed!R170,LARGE(INDEX(ISNUMBER(--MID(feed!R170,ROW($1:$6),1))*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ROW($1:$6),0),ROW($1:$6))+1,1)*10^ROW($1:$6)/10))-1)*1,TRIM(LEFT(SUMPRODUCT(MID(0&amp;feed!R170,LARGE(INDEX(ISNUMBER(--MID(feed!R170,ROW($1:$6),1))*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ROW($1:$6),0),ROW($1:$6))+1,1)*10^ROW($1:$6)/10))-1)))</f>
        <v>2382</v>
      </c>
      <c r="R899" s="5">
        <f>feed!V170</f>
        <v>0</v>
      </c>
      <c r="S899" t="str">
        <f>feed!S170</f>
        <v>http://blocgame.com/stats.php?id=63199</v>
      </c>
      <c r="T899" s="5" t="str">
        <f>feed!W170</f>
        <v>Normal</v>
      </c>
      <c r="U899" s="5" t="str">
        <f>feed!X170</f>
        <v>4 Hundred Tons per month</v>
      </c>
      <c r="V899" s="5" t="str">
        <f>feed!Y170</f>
        <v>1 Mbbl per month</v>
      </c>
    </row>
    <row r="900" spans="1:22" hidden="1" x14ac:dyDescent="0.25">
      <c r="A900" t="str">
        <f>feed!A1614</f>
        <v>Jahidenistan</v>
      </c>
      <c r="B900" t="str">
        <f>feed!B1614</f>
        <v>ï¿½hlï¿½msï¿½hlï¿½m</v>
      </c>
      <c r="C900">
        <f>feed!K1614</f>
        <v>0</v>
      </c>
      <c r="D900">
        <f>SUMPRODUCT(MID(0&amp;feed!D1614,LARGE(INDEX(ISNUMBER(--MID(feed!D1614,ROW($1:$6),1))*
ROW($1:$6),0),ROW($1:$6))+1,1)*10^ROW($1:$6)/10)</f>
        <v>27</v>
      </c>
      <c r="E900">
        <f>SUMPRODUCT(MID(0&amp;feed!E1614,LARGE(INDEX(ISNUMBER(--MID(feed!E1614,ROW($1:$6),1))*
ROW($1:$6),0),ROW($1:$6))+1,1)*10^ROW($1:$6)/10)</f>
        <v>0</v>
      </c>
      <c r="F900" t="str">
        <f>feed!F1614</f>
        <v>First World War surplus</v>
      </c>
      <c r="G900">
        <f>SUMPRODUCT(MID(0&amp;feed!G1614,LARGE(INDEX(ISNUMBER(--MID(feed!G1614,ROW($1:$6),1))*
ROW($1:$6),0),ROW($1:$6))+1,1)*10^ROW($1:$6)/10)</f>
        <v>0</v>
      </c>
      <c r="H900">
        <f>ROUNDDOWN(G900/4, 0)</f>
        <v>0</v>
      </c>
      <c r="I900" t="str">
        <f>feed!H1614</f>
        <v>Elite</v>
      </c>
      <c r="J900">
        <f>SUMPRODUCT(MID(0&amp;feed!I1614,LARGE(INDEX(ISNUMBER(--MID(feed!I1614,ROW($1:$20),1))*
ROW($1:$20),0),ROW($1:$20))+1,1)*10^ROW($1:$20)/10)</f>
        <v>16</v>
      </c>
      <c r="K900">
        <f>SUMPRODUCT(MID(0&amp;feed!L1614,LARGE(INDEX(ISNUMBER(--MID(feed!L1614,ROW($1:$6),1))*
ROW($1:$6),0),ROW($1:$6))+1,1)*10^ROW($1:$6)/10)</f>
        <v>308</v>
      </c>
      <c r="L900">
        <f>SUMPRODUCT(MID(0&amp;feed!T1614,LARGE(INDEX(ISNUMBER(--MID(feed!T1614,ROW($1:$6),1))*
ROW($1:$6),0),ROW($1:$6))+1,1)*10^ROW($1:$6)/10)</f>
        <v>2382</v>
      </c>
      <c r="M900" t="str">
        <f>feed!N1614</f>
        <v>Mesopotamia</v>
      </c>
      <c r="N900">
        <f>SUMPRODUCT(MID(0&amp;feed!U1614,LARGE(INDEX(ISNUMBER(--MID(feed!U1614,ROW($1:$6),1))*
ROW($1:$6),0),ROW($1:$6))+1,1)*10^ROW($1:$6)/10)</f>
        <v>0</v>
      </c>
      <c r="O900" t="str">
        <f>feed!O1614</f>
        <v>Untapped</v>
      </c>
      <c r="P900" t="str">
        <f>feed!P1614</f>
        <v>None</v>
      </c>
      <c r="Q900" s="4">
        <f>IFERROR(LEFT(SUMPRODUCT(MID(0&amp;feed!R1614,LARGE(INDEX(ISNUMBER(--MID(feed!R1614,ROW($1:$6),1))*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ROW($1:$6),0),ROW($1:$6))+1,1)*10^ROW($1:$6)/10))-1)*1,TRIM(LEFT(SUMPRODUCT(MID(0&amp;feed!R1614,LARGE(INDEX(ISNUMBER(--MID(feed!R1614,ROW($1:$6),1))*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ROW($1:$6),0),ROW($1:$6))+1,1)*10^ROW($1:$6)/10))-1)))</f>
        <v>2000</v>
      </c>
      <c r="R900" s="5">
        <f>feed!V1614</f>
        <v>0</v>
      </c>
      <c r="S900" t="str">
        <f>feed!S1614</f>
        <v>http://blocgame.com/stats.php?id=63774</v>
      </c>
      <c r="T900" s="5" t="str">
        <f>feed!W1614</f>
        <v>Normal</v>
      </c>
      <c r="U900" s="5" t="str">
        <f>feed!X1614</f>
        <v>2 Hundred Tons per month</v>
      </c>
      <c r="V900" s="5" t="str">
        <f>feed!Y1614</f>
        <v>1 Mbbl per month</v>
      </c>
    </row>
    <row r="901" spans="1:22" hidden="1" x14ac:dyDescent="0.25">
      <c r="A901" t="str">
        <f>feed!A1212</f>
        <v>Liges</v>
      </c>
      <c r="B901" t="str">
        <f>feed!B1212</f>
        <v>Phoca</v>
      </c>
      <c r="C901">
        <f>feed!K1212</f>
        <v>0</v>
      </c>
      <c r="D901">
        <f>SUMPRODUCT(MID(0&amp;feed!D1212,LARGE(INDEX(ISNUMBER(--MID(feed!D1212,ROW($1:$6),1))*
ROW($1:$6),0),ROW($1:$6))+1,1)*10^ROW($1:$6)/10)</f>
        <v>20</v>
      </c>
      <c r="E901">
        <f>SUMPRODUCT(MID(0&amp;feed!E1212,LARGE(INDEX(ISNUMBER(--MID(feed!E1212,ROW($1:$6),1))*
ROW($1:$6),0),ROW($1:$6))+1,1)*10^ROW($1:$6)/10)</f>
        <v>0</v>
      </c>
      <c r="F901" t="str">
        <f>feed!F1212</f>
        <v>Finest of the 19th century</v>
      </c>
      <c r="G901">
        <f>SUMPRODUCT(MID(0&amp;feed!G1212,LARGE(INDEX(ISNUMBER(--MID(feed!G1212,ROW($1:$6),1))*
ROW($1:$6),0),ROW($1:$6))+1,1)*10^ROW($1:$6)/10)</f>
        <v>0</v>
      </c>
      <c r="H901">
        <f>ROUNDDOWN(G901/4, 0)</f>
        <v>0</v>
      </c>
      <c r="I901" t="str">
        <f>feed!H1212</f>
        <v>Standard</v>
      </c>
      <c r="J901">
        <f>SUMPRODUCT(MID(0&amp;feed!I1212,LARGE(INDEX(ISNUMBER(--MID(feed!I1212,ROW($1:$20),1))*
ROW($1:$20),0),ROW($1:$20))+1,1)*10^ROW($1:$20)/10)</f>
        <v>46</v>
      </c>
      <c r="K901">
        <f>SUMPRODUCT(MID(0&amp;feed!L1212,LARGE(INDEX(ISNUMBER(--MID(feed!L1212,ROW($1:$6),1))*
ROW($1:$6),0),ROW($1:$6))+1,1)*10^ROW($1:$6)/10)</f>
        <v>320</v>
      </c>
      <c r="L901">
        <f>SUMPRODUCT(MID(0&amp;feed!T1212,LARGE(INDEX(ISNUMBER(--MID(feed!T1212,ROW($1:$6),1))*
ROW($1:$6),0),ROW($1:$6))+1,1)*10^ROW($1:$6)/10)</f>
        <v>2134</v>
      </c>
      <c r="M901" t="str">
        <f>feed!N1212</f>
        <v>Egypt</v>
      </c>
      <c r="N901">
        <f>SUMPRODUCT(MID(0&amp;feed!U1212,LARGE(INDEX(ISNUMBER(--MID(feed!U1212,ROW($1:$6),1))*
ROW($1:$6),0),ROW($1:$6))+1,1)*10^ROW($1:$6)/10)</f>
        <v>0</v>
      </c>
      <c r="O901" t="str">
        <f>feed!O1212</f>
        <v>Untapped</v>
      </c>
      <c r="P901" t="str">
        <f>feed!P1212</f>
        <v>None</v>
      </c>
      <c r="Q901" s="4">
        <f>IFERROR(LEFT(SUMPRODUCT(MID(0&amp;feed!R1212,LARGE(INDEX(ISNUMBER(--MID(feed!R1212,ROW($1:$6),1))*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ROW($1:$6),0),ROW($1:$6))+1,1)*10^ROW($1:$6)/10))-1)*1,TRIM(LEFT(SUMPRODUCT(MID(0&amp;feed!R1212,LARGE(INDEX(ISNUMBER(--MID(feed!R1212,ROW($1:$6),1))*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ROW($1:$6),0),ROW($1:$6))+1,1)*10^ROW($1:$6)/10))-1)))</f>
        <v>2000</v>
      </c>
      <c r="R901" s="5">
        <f>feed!V1212</f>
        <v>0</v>
      </c>
      <c r="S901" t="str">
        <f>feed!S1212</f>
        <v>http://blocgame.com/stats.php?id=63509</v>
      </c>
      <c r="T901" s="5" t="str">
        <f>feed!W1212</f>
        <v>Good</v>
      </c>
      <c r="U901" s="5" t="str">
        <f>feed!X1212</f>
        <v>2 Hundred Tons per month</v>
      </c>
      <c r="V901" s="5" t="str">
        <f>feed!Y1212</f>
        <v>1 Mbbl per month</v>
      </c>
    </row>
    <row r="902" spans="1:22" hidden="1" x14ac:dyDescent="0.25">
      <c r="A902" t="str">
        <f>feed!A2003</f>
        <v>Kremowkis</v>
      </c>
      <c r="B902" t="str">
        <f>feed!B2003</f>
        <v>GarolBojdylko</v>
      </c>
      <c r="C902">
        <f>feed!K2003</f>
        <v>0</v>
      </c>
      <c r="D902">
        <f>SUMPRODUCT(MID(0&amp;feed!D2003,LARGE(INDEX(ISNUMBER(--MID(feed!D2003,ROW($1:$6),1))*
ROW($1:$6),0),ROW($1:$6))+1,1)*10^ROW($1:$6)/10)</f>
        <v>17</v>
      </c>
      <c r="E902">
        <f>SUMPRODUCT(MID(0&amp;feed!E2003,LARGE(INDEX(ISNUMBER(--MID(feed!E2003,ROW($1:$6),1))*
ROW($1:$6),0),ROW($1:$6))+1,1)*10^ROW($1:$6)/10)</f>
        <v>0</v>
      </c>
      <c r="F902" t="str">
        <f>feed!F2003</f>
        <v>Finest of the 19th century</v>
      </c>
      <c r="G902">
        <f>SUMPRODUCT(MID(0&amp;feed!G2003,LARGE(INDEX(ISNUMBER(--MID(feed!G2003,ROW($1:$6),1))*
ROW($1:$6),0),ROW($1:$6))+1,1)*10^ROW($1:$6)/10)</f>
        <v>0</v>
      </c>
      <c r="H902">
        <f>ROUNDDOWN(G902/4, 0)</f>
        <v>0</v>
      </c>
      <c r="I902" t="str">
        <f>feed!H2003</f>
        <v>Undisciplined Rabble</v>
      </c>
      <c r="J902">
        <f>SUMPRODUCT(MID(0&amp;feed!I2003,LARGE(INDEX(ISNUMBER(--MID(feed!I2003,ROW($1:$20),1))*
ROW($1:$20),0),ROW($1:$20))+1,1)*10^ROW($1:$20)/10)</f>
        <v>36</v>
      </c>
      <c r="K902">
        <f>SUMPRODUCT(MID(0&amp;feed!L2003,LARGE(INDEX(ISNUMBER(--MID(feed!L2003,ROW($1:$6),1))*
ROW($1:$6),0),ROW($1:$6))+1,1)*10^ROW($1:$6)/10)</f>
        <v>262</v>
      </c>
      <c r="L902">
        <f>SUMPRODUCT(MID(0&amp;feed!T2003,LARGE(INDEX(ISNUMBER(--MID(feed!T2003,ROW($1:$6),1))*
ROW($1:$6),0),ROW($1:$6))+1,1)*10^ROW($1:$6)/10)</f>
        <v>1983</v>
      </c>
      <c r="M902" t="str">
        <f>feed!N2003</f>
        <v>Mesopotamia</v>
      </c>
      <c r="N902">
        <f>SUMPRODUCT(MID(0&amp;feed!U2003,LARGE(INDEX(ISNUMBER(--MID(feed!U2003,ROW($1:$6),1))*
ROW($1:$6),0),ROW($1:$6))+1,1)*10^ROW($1:$6)/10)</f>
        <v>0</v>
      </c>
      <c r="O902" t="str">
        <f>feed!O2003</f>
        <v>Untapped</v>
      </c>
      <c r="P902" t="str">
        <f>feed!P2003</f>
        <v>None</v>
      </c>
      <c r="Q902" s="4">
        <f>IFERROR(LEFT(SUMPRODUCT(MID(0&amp;feed!R2003,LARGE(INDEX(ISNUMBER(--MID(feed!R2003,ROW($1:$6),1))*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ROW($1:$6),0),ROW($1:$6))+1,1)*10^ROW($1:$6)/10))-1)*1,TRIM(LEFT(SUMPRODUCT(MID(0&amp;feed!R2003,LARGE(INDEX(ISNUMBER(--MID(feed!R2003,ROW($1:$6),1))*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ROW($1:$6),0),ROW($1:$6))+1,1)*10^ROW($1:$6)/10))-1)))</f>
        <v>1666</v>
      </c>
      <c r="R902" s="5">
        <f>feed!V2003</f>
        <v>0</v>
      </c>
      <c r="S902" t="str">
        <f>feed!S2003</f>
        <v>http://blocgame.com/stats.php?id=63658</v>
      </c>
      <c r="T902" s="5" t="str">
        <f>feed!W2003</f>
        <v>Good</v>
      </c>
      <c r="U902" s="5" t="str">
        <f>feed!X2003</f>
        <v>2 Hundred Tons per month</v>
      </c>
      <c r="V902" s="5" t="str">
        <f>feed!Y2003</f>
        <v>1 Mbbl per month</v>
      </c>
    </row>
    <row r="903" spans="1:22" hidden="1" x14ac:dyDescent="0.25">
      <c r="A903" t="str">
        <f>feed!A552</f>
        <v>One Star</v>
      </c>
      <c r="B903" t="str">
        <f>feed!B552</f>
        <v>Neku</v>
      </c>
      <c r="C903" t="str">
        <f>feed!K552</f>
        <v>The High Council</v>
      </c>
      <c r="D903">
        <f>SUMPRODUCT(MID(0&amp;feed!D552,LARGE(INDEX(ISNUMBER(--MID(feed!D552,ROW($1:$6),1))*
ROW($1:$6),0),ROW($1:$6))+1,1)*10^ROW($1:$6)/10)</f>
        <v>18</v>
      </c>
      <c r="E903">
        <f>SUMPRODUCT(MID(0&amp;feed!E552,LARGE(INDEX(ISNUMBER(--MID(feed!E552,ROW($1:$6),1))*
ROW($1:$6),0),ROW($1:$6))+1,1)*10^ROW($1:$6)/10)</f>
        <v>0</v>
      </c>
      <c r="F903" t="str">
        <f>feed!F552</f>
        <v>Finest of the 19th century</v>
      </c>
      <c r="G903">
        <f>SUMPRODUCT(MID(0&amp;feed!G552,LARGE(INDEX(ISNUMBER(--MID(feed!G552,ROW($1:$6),1))*
ROW($1:$6),0),ROW($1:$6))+1,1)*10^ROW($1:$6)/10)</f>
        <v>0</v>
      </c>
      <c r="H903">
        <f>ROUNDDOWN(G903/4, 0)</f>
        <v>0</v>
      </c>
      <c r="I903" t="str">
        <f>feed!H552</f>
        <v>Elite</v>
      </c>
      <c r="J903">
        <f>SUMPRODUCT(MID(0&amp;feed!I552,LARGE(INDEX(ISNUMBER(--MID(feed!I552,ROW($1:$20),1))*
ROW($1:$20),0),ROW($1:$20))+1,1)*10^ROW($1:$20)/10)</f>
        <v>17</v>
      </c>
      <c r="K903">
        <f>SUMPRODUCT(MID(0&amp;feed!L552,LARGE(INDEX(ISNUMBER(--MID(feed!L552,ROW($1:$6),1))*
ROW($1:$6),0),ROW($1:$6))+1,1)*10^ROW($1:$6)/10)</f>
        <v>325</v>
      </c>
      <c r="L903">
        <f>SUMPRODUCT(MID(0&amp;feed!T552,LARGE(INDEX(ISNUMBER(--MID(feed!T552,ROW($1:$6),1))*
ROW($1:$6),0),ROW($1:$6))+1,1)*10^ROW($1:$6)/10)</f>
        <v>1725</v>
      </c>
      <c r="M903" t="str">
        <f>feed!N552</f>
        <v>Persia</v>
      </c>
      <c r="N903">
        <f>SUMPRODUCT(MID(0&amp;feed!U552,LARGE(INDEX(ISNUMBER(--MID(feed!U552,ROW($1:$6),1))*
ROW($1:$6),0),ROW($1:$6))+1,1)*10^ROW($1:$6)/10)</f>
        <v>0</v>
      </c>
      <c r="O903" t="str">
        <f>feed!O552</f>
        <v>Untapped</v>
      </c>
      <c r="P903" t="str">
        <f>feed!P552</f>
        <v>None</v>
      </c>
      <c r="Q903" s="4">
        <f>IFERROR(LEFT(SUMPRODUCT(MID(0&amp;feed!R552,LARGE(INDEX(ISNUMBER(--MID(feed!R552,ROW($1:$6),1))*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ROW($1:$6),0),ROW($1:$6))+1,1)*10^ROW($1:$6)/10))-1)*1,TRIM(LEFT(SUMPRODUCT(MID(0&amp;feed!R552,LARGE(INDEX(ISNUMBER(--MID(feed!R552,ROW($1:$6),1))*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ROW($1:$6),0),ROW($1:$6))+1,1)*10^ROW($1:$6)/10))-1)))</f>
        <v>2000</v>
      </c>
      <c r="R903" s="5">
        <f>feed!V552</f>
        <v>0</v>
      </c>
      <c r="S903" t="str">
        <f>feed!S552</f>
        <v>http://blocgame.com/stats.php?id=57783</v>
      </c>
      <c r="T903" s="5" t="str">
        <f>feed!W552</f>
        <v>Normal</v>
      </c>
      <c r="U903" s="5" t="str">
        <f>feed!X552</f>
        <v>2 Hundred Tons per month</v>
      </c>
      <c r="V903" s="5" t="str">
        <f>feed!Y552</f>
        <v>1 Mbbl per month</v>
      </c>
    </row>
    <row r="904" spans="1:22" hidden="1" x14ac:dyDescent="0.25">
      <c r="A904" t="str">
        <f>feed!A882</f>
        <v>LISA</v>
      </c>
      <c r="B904" t="str">
        <f>feed!B882</f>
        <v>Taurenevil</v>
      </c>
      <c r="C904">
        <f>feed!K882</f>
        <v>0</v>
      </c>
      <c r="D904">
        <f>SUMPRODUCT(MID(0&amp;feed!D882,LARGE(INDEX(ISNUMBER(--MID(feed!D882,ROW($1:$6),1))*
ROW($1:$6),0),ROW($1:$6))+1,1)*10^ROW($1:$6)/10)</f>
        <v>25</v>
      </c>
      <c r="E904">
        <f>SUMPRODUCT(MID(0&amp;feed!E882,LARGE(INDEX(ISNUMBER(--MID(feed!E882,ROW($1:$6),1))*
ROW($1:$6),0),ROW($1:$6))+1,1)*10^ROW($1:$6)/10)</f>
        <v>0</v>
      </c>
      <c r="F904" t="str">
        <f>feed!F882</f>
        <v>First World War surplus</v>
      </c>
      <c r="G904">
        <f>SUMPRODUCT(MID(0&amp;feed!G882,LARGE(INDEX(ISNUMBER(--MID(feed!G882,ROW($1:$6),1))*
ROW($1:$6),0),ROW($1:$6))+1,1)*10^ROW($1:$6)/10)</f>
        <v>0</v>
      </c>
      <c r="H904">
        <f>ROUNDDOWN(G904/4, 0)</f>
        <v>0</v>
      </c>
      <c r="I904" t="str">
        <f>feed!H882</f>
        <v>Elite</v>
      </c>
      <c r="J904">
        <f>SUMPRODUCT(MID(0&amp;feed!I882,LARGE(INDEX(ISNUMBER(--MID(feed!I882,ROW($1:$20),1))*
ROW($1:$20),0),ROW($1:$20))+1,1)*10^ROW($1:$20)/10)</f>
        <v>54</v>
      </c>
      <c r="K904">
        <f>SUMPRODUCT(MID(0&amp;feed!L882,LARGE(INDEX(ISNUMBER(--MID(feed!L882,ROW($1:$6),1))*
ROW($1:$6),0),ROW($1:$6))+1,1)*10^ROW($1:$6)/10)</f>
        <v>320</v>
      </c>
      <c r="L904">
        <f>SUMPRODUCT(MID(0&amp;feed!T882,LARGE(INDEX(ISNUMBER(--MID(feed!T882,ROW($1:$6),1))*
ROW($1:$6),0),ROW($1:$6))+1,1)*10^ROW($1:$6)/10)</f>
        <v>1562</v>
      </c>
      <c r="M904" t="str">
        <f>feed!N882</f>
        <v>Mesopotamia</v>
      </c>
      <c r="N904">
        <f>SUMPRODUCT(MID(0&amp;feed!U882,LARGE(INDEX(ISNUMBER(--MID(feed!U882,ROW($1:$6),1))*
ROW($1:$6),0),ROW($1:$6))+1,1)*10^ROW($1:$6)/10)</f>
        <v>0</v>
      </c>
      <c r="O904" t="str">
        <f>feed!O882</f>
        <v>Untapped</v>
      </c>
      <c r="P904" t="str">
        <f>feed!P882</f>
        <v>None</v>
      </c>
      <c r="Q904" s="4">
        <f>IFERROR(LEFT(SUMPRODUCT(MID(0&amp;feed!R882,LARGE(INDEX(ISNUMBER(--MID(feed!R882,ROW($1:$6),1))*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ROW($1:$6),0),ROW($1:$6))+1,1)*10^ROW($1:$6)/10))-1)*1,TRIM(LEFT(SUMPRODUCT(MID(0&amp;feed!R882,LARGE(INDEX(ISNUMBER(--MID(feed!R882,ROW($1:$6),1))*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ROW($1:$6),0),ROW($1:$6))+1,1)*10^ROW($1:$6)/10))-1)))</f>
        <v>2000</v>
      </c>
      <c r="R904" s="5">
        <f>feed!V882</f>
        <v>0</v>
      </c>
      <c r="S904" t="str">
        <f>feed!S882</f>
        <v>http://blocgame.com/stats.php?id=63204</v>
      </c>
      <c r="T904" s="5" t="str">
        <f>feed!W882</f>
        <v>Good</v>
      </c>
      <c r="U904" s="5" t="str">
        <f>feed!X882</f>
        <v>2 Hundred Tons per month</v>
      </c>
      <c r="V904" s="5" t="str">
        <f>feed!Y882</f>
        <v>1 Mbbl per month</v>
      </c>
    </row>
    <row r="905" spans="1:22" hidden="1" x14ac:dyDescent="0.25">
      <c r="A905" t="str">
        <f>feed!A1503</f>
        <v>kurwaziksikstan</v>
      </c>
      <c r="B905" t="str">
        <f>feed!B1503</f>
        <v>aapo1</v>
      </c>
      <c r="C905" t="str">
        <f>feed!K1503</f>
        <v>Al-Qassam Brigades</v>
      </c>
      <c r="D905">
        <f>SUMPRODUCT(MID(0&amp;feed!D1503,LARGE(INDEX(ISNUMBER(--MID(feed!D1503,ROW($1:$6),1))*
ROW($1:$6),0),ROW($1:$6))+1,1)*10^ROW($1:$6)/10)</f>
        <v>25</v>
      </c>
      <c r="E905">
        <f>SUMPRODUCT(MID(0&amp;feed!E1503,LARGE(INDEX(ISNUMBER(--MID(feed!E1503,ROW($1:$6),1))*
ROW($1:$6),0),ROW($1:$6))+1,1)*10^ROW($1:$6)/10)</f>
        <v>0</v>
      </c>
      <c r="F905" t="str">
        <f>feed!F1503</f>
        <v>First World War surplus</v>
      </c>
      <c r="G905">
        <f>SUMPRODUCT(MID(0&amp;feed!G1503,LARGE(INDEX(ISNUMBER(--MID(feed!G1503,ROW($1:$6),1))*
ROW($1:$6),0),ROW($1:$6))+1,1)*10^ROW($1:$6)/10)</f>
        <v>0</v>
      </c>
      <c r="H905">
        <f>ROUNDDOWN(G905/4, 0)</f>
        <v>0</v>
      </c>
      <c r="I905" t="str">
        <f>feed!H1503</f>
        <v>Elite</v>
      </c>
      <c r="J905">
        <f>SUMPRODUCT(MID(0&amp;feed!I1503,LARGE(INDEX(ISNUMBER(--MID(feed!I1503,ROW($1:$20),1))*
ROW($1:$20),0),ROW($1:$20))+1,1)*10^ROW($1:$20)/10)</f>
        <v>33</v>
      </c>
      <c r="K905">
        <f>SUMPRODUCT(MID(0&amp;feed!L1503,LARGE(INDEX(ISNUMBER(--MID(feed!L1503,ROW($1:$6),1))*
ROW($1:$6),0),ROW($1:$6))+1,1)*10^ROW($1:$6)/10)</f>
        <v>308</v>
      </c>
      <c r="L905">
        <f>SUMPRODUCT(MID(0&amp;feed!T1503,LARGE(INDEX(ISNUMBER(--MID(feed!T1503,ROW($1:$6),1))*
ROW($1:$6),0),ROW($1:$6))+1,1)*10^ROW($1:$6)/10)</f>
        <v>1501</v>
      </c>
      <c r="M905" t="str">
        <f>feed!N1503</f>
        <v>Persia</v>
      </c>
      <c r="N905">
        <f>SUMPRODUCT(MID(0&amp;feed!U1503,LARGE(INDEX(ISNUMBER(--MID(feed!U1503,ROW($1:$6),1))*
ROW($1:$6),0),ROW($1:$6))+1,1)*10^ROW($1:$6)/10)</f>
        <v>0</v>
      </c>
      <c r="O905" t="str">
        <f>feed!O1503</f>
        <v>Untapped</v>
      </c>
      <c r="P905" t="str">
        <f>feed!P1503</f>
        <v>None</v>
      </c>
      <c r="Q905" s="4">
        <f>IFERROR(LEFT(SUMPRODUCT(MID(0&amp;feed!R1503,LARGE(INDEX(ISNUMBER(--MID(feed!R1503,ROW($1:$6),1))*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ROW($1:$6),0),ROW($1:$6))+1,1)*10^ROW($1:$6)/10))-1)*1,TRIM(LEFT(SUMPRODUCT(MID(0&amp;feed!R1503,LARGE(INDEX(ISNUMBER(--MID(feed!R1503,ROW($1:$6),1))*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ROW($1:$6),0),ROW($1:$6))+1,1)*10^ROW($1:$6)/10))-1)))</f>
        <v>2000</v>
      </c>
      <c r="R905" s="5">
        <f>feed!V1503</f>
        <v>0</v>
      </c>
      <c r="S905" t="str">
        <f>feed!S1503</f>
        <v>http://blocgame.com/stats.php?id=63689</v>
      </c>
      <c r="T905" s="5" t="str">
        <f>feed!W1503</f>
        <v>Normal</v>
      </c>
      <c r="U905" s="5" t="str">
        <f>feed!X1503</f>
        <v>2 Hundred Tons per month</v>
      </c>
      <c r="V905" s="5" t="str">
        <f>feed!Y1503</f>
        <v>1 Mbbl per month</v>
      </c>
    </row>
    <row r="906" spans="1:22" hidden="1" x14ac:dyDescent="0.25">
      <c r="A906" t="str">
        <f>feed!A1887</f>
        <v>Syntax_Error</v>
      </c>
      <c r="B906" t="str">
        <f>feed!B1887</f>
        <v>Syntax_Error</v>
      </c>
      <c r="C906">
        <f>feed!K1887</f>
        <v>0</v>
      </c>
      <c r="D906">
        <f>SUMPRODUCT(MID(0&amp;feed!D1887,LARGE(INDEX(ISNUMBER(--MID(feed!D1887,ROW($1:$6),1))*
ROW($1:$6),0),ROW($1:$6))+1,1)*10^ROW($1:$6)/10)</f>
        <v>7</v>
      </c>
      <c r="E906">
        <f>SUMPRODUCT(MID(0&amp;feed!E1887,LARGE(INDEX(ISNUMBER(--MID(feed!E1887,ROW($1:$6),1))*
ROW($1:$6),0),ROW($1:$6))+1,1)*10^ROW($1:$6)/10)</f>
        <v>0</v>
      </c>
      <c r="F906" t="str">
        <f>feed!F1887</f>
        <v>Finest of the 19th century</v>
      </c>
      <c r="G906">
        <f>SUMPRODUCT(MID(0&amp;feed!G1887,LARGE(INDEX(ISNUMBER(--MID(feed!G1887,ROW($1:$6),1))*
ROW($1:$6),0),ROW($1:$6))+1,1)*10^ROW($1:$6)/10)</f>
        <v>0</v>
      </c>
      <c r="H906">
        <f>ROUNDDOWN(G906/4, 0)</f>
        <v>0</v>
      </c>
      <c r="I906" t="str">
        <f>feed!H1887</f>
        <v>Standard</v>
      </c>
      <c r="J906">
        <f>SUMPRODUCT(MID(0&amp;feed!I1887,LARGE(INDEX(ISNUMBER(--MID(feed!I1887,ROW($1:$20),1))*
ROW($1:$20),0),ROW($1:$20))+1,1)*10^ROW($1:$20)/10)</f>
        <v>60</v>
      </c>
      <c r="K906">
        <f>SUMPRODUCT(MID(0&amp;feed!L1887,LARGE(INDEX(ISNUMBER(--MID(feed!L1887,ROW($1:$6),1))*
ROW($1:$6),0),ROW($1:$6))+1,1)*10^ROW($1:$6)/10)</f>
        <v>276</v>
      </c>
      <c r="L906">
        <f>SUMPRODUCT(MID(0&amp;feed!T1887,LARGE(INDEX(ISNUMBER(--MID(feed!T1887,ROW($1:$6),1))*
ROW($1:$6),0),ROW($1:$6))+1,1)*10^ROW($1:$6)/10)</f>
        <v>1420</v>
      </c>
      <c r="M906" t="str">
        <f>feed!N1887</f>
        <v>Arabia</v>
      </c>
      <c r="N906">
        <f>SUMPRODUCT(MID(0&amp;feed!U1887,LARGE(INDEX(ISNUMBER(--MID(feed!U1887,ROW($1:$6),1))*
ROW($1:$6),0),ROW($1:$6))+1,1)*10^ROW($1:$6)/10)</f>
        <v>0</v>
      </c>
      <c r="O906" t="str">
        <f>feed!O1887</f>
        <v>Untapped</v>
      </c>
      <c r="P906" t="str">
        <f>feed!P1887</f>
        <v>None</v>
      </c>
      <c r="Q906" s="4">
        <f>IFERROR(LEFT(SUMPRODUCT(MID(0&amp;feed!R1887,LARGE(INDEX(ISNUMBER(--MID(feed!R1887,ROW($1:$6),1))*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ROW($1:$6),0),ROW($1:$6))+1,1)*10^ROW($1:$6)/10))-1)*1,TRIM(LEFT(SUMPRODUCT(MID(0&amp;feed!R1887,LARGE(INDEX(ISNUMBER(--MID(feed!R1887,ROW($1:$6),1))*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ROW($1:$6),0),ROW($1:$6))+1,1)*10^ROW($1:$6)/10))-1)))</f>
        <v>1633</v>
      </c>
      <c r="R906" s="5">
        <f>feed!V1887</f>
        <v>0</v>
      </c>
      <c r="S906" t="str">
        <f>feed!S1887</f>
        <v>http://blocgame.com/stats.php?id=63146</v>
      </c>
      <c r="T906" s="5" t="str">
        <f>feed!W1887</f>
        <v>Nice</v>
      </c>
      <c r="U906" s="5" t="str">
        <f>feed!X1887</f>
        <v>2 Hundred Tons per month</v>
      </c>
      <c r="V906" s="5" t="str">
        <f>feed!Y1887</f>
        <v>1 Mbbl per month</v>
      </c>
    </row>
    <row r="907" spans="1:22" hidden="1" x14ac:dyDescent="0.25">
      <c r="A907" t="str">
        <f>feed!A1747</f>
        <v>Fjellrik</v>
      </c>
      <c r="B907" t="str">
        <f>feed!B1747</f>
        <v>Cypher Grunyev</v>
      </c>
      <c r="C907">
        <f>feed!K1747</f>
        <v>0</v>
      </c>
      <c r="D907">
        <f>SUMPRODUCT(MID(0&amp;feed!D1747,LARGE(INDEX(ISNUMBER(--MID(feed!D1747,ROW($1:$6),1))*
ROW($1:$6),0),ROW($1:$6))+1,1)*10^ROW($1:$6)/10)</f>
        <v>4</v>
      </c>
      <c r="E907">
        <f>SUMPRODUCT(MID(0&amp;feed!E1747,LARGE(INDEX(ISNUMBER(--MID(feed!E1747,ROW($1:$6),1))*
ROW($1:$6),0),ROW($1:$6))+1,1)*10^ROW($1:$6)/10)</f>
        <v>0</v>
      </c>
      <c r="F907" t="str">
        <f>feed!F1747</f>
        <v>Finest of the 19th century</v>
      </c>
      <c r="G907">
        <f>SUMPRODUCT(MID(0&amp;feed!G1747,LARGE(INDEX(ISNUMBER(--MID(feed!G1747,ROW($1:$6),1))*
ROW($1:$6),0),ROW($1:$6))+1,1)*10^ROW($1:$6)/10)</f>
        <v>0</v>
      </c>
      <c r="H907">
        <f>ROUNDDOWN(G907/4, 0)</f>
        <v>0</v>
      </c>
      <c r="I907" t="str">
        <f>feed!H1747</f>
        <v>Good</v>
      </c>
      <c r="J907">
        <f>SUMPRODUCT(MID(0&amp;feed!I1747,LARGE(INDEX(ISNUMBER(--MID(feed!I1747,ROW($1:$20),1))*
ROW($1:$20),0),ROW($1:$20))+1,1)*10^ROW($1:$20)/10)</f>
        <v>33</v>
      </c>
      <c r="K907">
        <f>SUMPRODUCT(MID(0&amp;feed!L1747,LARGE(INDEX(ISNUMBER(--MID(feed!L1747,ROW($1:$6),1))*
ROW($1:$6),0),ROW($1:$6))+1,1)*10^ROW($1:$6)/10)</f>
        <v>296</v>
      </c>
      <c r="L907">
        <f>SUMPRODUCT(MID(0&amp;feed!T1747,LARGE(INDEX(ISNUMBER(--MID(feed!T1747,ROW($1:$6),1))*
ROW($1:$6),0),ROW($1:$6))+1,1)*10^ROW($1:$6)/10)</f>
        <v>1416</v>
      </c>
      <c r="M907" t="str">
        <f>feed!N1747</f>
        <v>Mesopotamia</v>
      </c>
      <c r="N907">
        <f>SUMPRODUCT(MID(0&amp;feed!U1747,LARGE(INDEX(ISNUMBER(--MID(feed!U1747,ROW($1:$6),1))*
ROW($1:$6),0),ROW($1:$6))+1,1)*10^ROW($1:$6)/10)</f>
        <v>0</v>
      </c>
      <c r="O907" t="str">
        <f>feed!O1747</f>
        <v>Untapped</v>
      </c>
      <c r="P907" t="str">
        <f>feed!P1747</f>
        <v>None</v>
      </c>
      <c r="Q907" s="4">
        <f>IFERROR(LEFT(SUMPRODUCT(MID(0&amp;feed!R1747,LARGE(INDEX(ISNUMBER(--MID(feed!R1747,ROW($1:$6),1))*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ROW($1:$6),0),ROW($1:$6))+1,1)*10^ROW($1:$6)/10))-1)*1,TRIM(LEFT(SUMPRODUCT(MID(0&amp;feed!R1747,LARGE(INDEX(ISNUMBER(--MID(feed!R1747,ROW($1:$6),1))*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ROW($1:$6),0),ROW($1:$6))+1,1)*10^ROW($1:$6)/10))-1)))</f>
        <v>1979</v>
      </c>
      <c r="R907" s="5">
        <f>feed!V1747</f>
        <v>0</v>
      </c>
      <c r="S907" t="str">
        <f>feed!S1747</f>
        <v>http://blocgame.com/stats.php?id=63219</v>
      </c>
      <c r="T907" s="5" t="str">
        <f>feed!W1747</f>
        <v>Good</v>
      </c>
      <c r="U907" s="5" t="str">
        <f>feed!X1747</f>
        <v>2 Hundred Tons per month</v>
      </c>
      <c r="V907" s="5" t="str">
        <f>feed!Y1747</f>
        <v>1 Mbbl per month</v>
      </c>
    </row>
    <row r="908" spans="1:22" hidden="1" x14ac:dyDescent="0.25">
      <c r="A908" t="str">
        <f>feed!A1981</f>
        <v>Artimba</v>
      </c>
      <c r="B908" t="str">
        <f>feed!B1981</f>
        <v>Scepticus</v>
      </c>
      <c r="C908">
        <f>feed!K1981</f>
        <v>0</v>
      </c>
      <c r="D908">
        <f>SUMPRODUCT(MID(0&amp;feed!D1981,LARGE(INDEX(ISNUMBER(--MID(feed!D1981,ROW($1:$6),1))*
ROW($1:$6),0),ROW($1:$6))+1,1)*10^ROW($1:$6)/10)</f>
        <v>10</v>
      </c>
      <c r="E908">
        <f>SUMPRODUCT(MID(0&amp;feed!E1981,LARGE(INDEX(ISNUMBER(--MID(feed!E1981,ROW($1:$6),1))*
ROW($1:$6),0),ROW($1:$6))+1,1)*10^ROW($1:$6)/10)</f>
        <v>0</v>
      </c>
      <c r="F908" t="str">
        <f>feed!F1981</f>
        <v>Finest of the 19th century</v>
      </c>
      <c r="G908">
        <f>SUMPRODUCT(MID(0&amp;feed!G1981,LARGE(INDEX(ISNUMBER(--MID(feed!G1981,ROW($1:$6),1))*
ROW($1:$6),0),ROW($1:$6))+1,1)*10^ROW($1:$6)/10)</f>
        <v>0</v>
      </c>
      <c r="H908">
        <f>ROUNDDOWN(G908/4, 0)</f>
        <v>0</v>
      </c>
      <c r="I908" t="str">
        <f>feed!H1981</f>
        <v>Standard</v>
      </c>
      <c r="J908">
        <f>SUMPRODUCT(MID(0&amp;feed!I1981,LARGE(INDEX(ISNUMBER(--MID(feed!I1981,ROW($1:$20),1))*
ROW($1:$20),0),ROW($1:$20))+1,1)*10^ROW($1:$20)/10)</f>
        <v>42</v>
      </c>
      <c r="K908">
        <f>SUMPRODUCT(MID(0&amp;feed!L1981,LARGE(INDEX(ISNUMBER(--MID(feed!L1981,ROW($1:$6),1))*
ROW($1:$6),0),ROW($1:$6))+1,1)*10^ROW($1:$6)/10)</f>
        <v>271</v>
      </c>
      <c r="L908">
        <f>SUMPRODUCT(MID(0&amp;feed!T1981,LARGE(INDEX(ISNUMBER(--MID(feed!T1981,ROW($1:$6),1))*
ROW($1:$6),0),ROW($1:$6))+1,1)*10^ROW($1:$6)/10)</f>
        <v>948</v>
      </c>
      <c r="M908" t="str">
        <f>feed!N1981</f>
        <v>Persia</v>
      </c>
      <c r="N908">
        <f>SUMPRODUCT(MID(0&amp;feed!U1981,LARGE(INDEX(ISNUMBER(--MID(feed!U1981,ROW($1:$6),1))*
ROW($1:$6),0),ROW($1:$6))+1,1)*10^ROW($1:$6)/10)</f>
        <v>0</v>
      </c>
      <c r="O908" t="str">
        <f>feed!O1981</f>
        <v>Untapped</v>
      </c>
      <c r="P908" t="str">
        <f>feed!P1981</f>
        <v>None</v>
      </c>
      <c r="Q908" s="4">
        <f>IFERROR(LEFT(SUMPRODUCT(MID(0&amp;feed!R1981,LARGE(INDEX(ISNUMBER(--MID(feed!R1981,ROW($1:$6),1))*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ROW($1:$6),0),ROW($1:$6))+1,1)*10^ROW($1:$6)/10))-1)*1,TRIM(LEFT(SUMPRODUCT(MID(0&amp;feed!R1981,LARGE(INDEX(ISNUMBER(--MID(feed!R1981,ROW($1:$6),1))*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ROW($1:$6),0),ROW($1:$6))+1,1)*10^ROW($1:$6)/10))-1)))</f>
        <v>1633</v>
      </c>
      <c r="R908" s="5">
        <f>feed!V1981</f>
        <v>0</v>
      </c>
      <c r="S908" t="str">
        <f>feed!S1981</f>
        <v>http://blocgame.com/stats.php?id=63600</v>
      </c>
      <c r="T908" s="5" t="str">
        <f>feed!W1981</f>
        <v>Good</v>
      </c>
      <c r="U908" s="5" t="str">
        <f>feed!X1981</f>
        <v>2 Hundred Tons per month</v>
      </c>
      <c r="V908" s="5" t="str">
        <f>feed!Y1981</f>
        <v>1 Mbbl per month</v>
      </c>
    </row>
    <row r="909" spans="1:22" hidden="1" x14ac:dyDescent="0.25">
      <c r="A909" t="str">
        <f>feed!A1561</f>
        <v>N'vear</v>
      </c>
      <c r="B909" t="str">
        <f>feed!B1561</f>
        <v>Czar Jakola</v>
      </c>
      <c r="C909">
        <f>feed!K1561</f>
        <v>0</v>
      </c>
      <c r="D909">
        <f>SUMPRODUCT(MID(0&amp;feed!D1561,LARGE(INDEX(ISNUMBER(--MID(feed!D1561,ROW($1:$6),1))*
ROW($1:$6),0),ROW($1:$6))+1,1)*10^ROW($1:$6)/10)</f>
        <v>20</v>
      </c>
      <c r="E909">
        <f>SUMPRODUCT(MID(0&amp;feed!E1561,LARGE(INDEX(ISNUMBER(--MID(feed!E1561,ROW($1:$6),1))*
ROW($1:$6),0),ROW($1:$6))+1,1)*10^ROW($1:$6)/10)</f>
        <v>0</v>
      </c>
      <c r="F909" t="str">
        <f>feed!F1561</f>
        <v>Finest of the 19th century</v>
      </c>
      <c r="G909">
        <f>SUMPRODUCT(MID(0&amp;feed!G1561,LARGE(INDEX(ISNUMBER(--MID(feed!G1561,ROW($1:$6),1))*
ROW($1:$6),0),ROW($1:$6))+1,1)*10^ROW($1:$6)/10)</f>
        <v>0</v>
      </c>
      <c r="H909">
        <f>ROUNDDOWN(G909/4, 0)</f>
        <v>0</v>
      </c>
      <c r="I909" t="str">
        <f>feed!H1561</f>
        <v>Standard</v>
      </c>
      <c r="J909">
        <f>SUMPRODUCT(MID(0&amp;feed!I1561,LARGE(INDEX(ISNUMBER(--MID(feed!I1561,ROW($1:$20),1))*
ROW($1:$20),0),ROW($1:$20))+1,1)*10^ROW($1:$20)/10)</f>
        <v>6</v>
      </c>
      <c r="K909">
        <f>SUMPRODUCT(MID(0&amp;feed!L1561,LARGE(INDEX(ISNUMBER(--MID(feed!L1561,ROW($1:$6),1))*
ROW($1:$6),0),ROW($1:$6))+1,1)*10^ROW($1:$6)/10)</f>
        <v>308</v>
      </c>
      <c r="L909">
        <f>SUMPRODUCT(MID(0&amp;feed!T1561,LARGE(INDEX(ISNUMBER(--MID(feed!T1561,ROW($1:$6),1))*
ROW($1:$6),0),ROW($1:$6))+1,1)*10^ROW($1:$6)/10)</f>
        <v>746</v>
      </c>
      <c r="M909" t="str">
        <f>feed!N1561</f>
        <v>Caribbean</v>
      </c>
      <c r="N909">
        <f>SUMPRODUCT(MID(0&amp;feed!U1561,LARGE(INDEX(ISNUMBER(--MID(feed!U1561,ROW($1:$6),1))*
ROW($1:$6),0),ROW($1:$6))+1,1)*10^ROW($1:$6)/10)</f>
        <v>0</v>
      </c>
      <c r="O909" t="str">
        <f>feed!O1561</f>
        <v>Untapped</v>
      </c>
      <c r="P909" t="str">
        <f>feed!P1561</f>
        <v>None</v>
      </c>
      <c r="Q909" s="4">
        <f>IFERROR(LEFT(SUMPRODUCT(MID(0&amp;feed!R1561,LARGE(INDEX(ISNUMBER(--MID(feed!R1561,ROW($1:$6),1))*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ROW($1:$6),0),ROW($1:$6))+1,1)*10^ROW($1:$6)/10))-1)*1,TRIM(LEFT(SUMPRODUCT(MID(0&amp;feed!R1561,LARGE(INDEX(ISNUMBER(--MID(feed!R1561,ROW($1:$6),1))*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ROW($1:$6),0),ROW($1:$6))+1,1)*10^ROW($1:$6)/10))-1)))</f>
        <v>2000</v>
      </c>
      <c r="R909" s="5">
        <f>feed!V1561</f>
        <v>0</v>
      </c>
      <c r="S909" t="str">
        <f>feed!S1561</f>
        <v>http://blocgame.com/stats.php?id=51690</v>
      </c>
      <c r="T909" s="5" t="str">
        <f>feed!W1561</f>
        <v>Normal</v>
      </c>
      <c r="U909" s="5" t="str">
        <f>feed!X1561</f>
        <v>2 Hundred Tons per month</v>
      </c>
      <c r="V909" s="5" t="str">
        <f>feed!Y1561</f>
        <v>1 Mbbl per month</v>
      </c>
    </row>
    <row r="910" spans="1:22" hidden="1" x14ac:dyDescent="0.25">
      <c r="A910" t="str">
        <f>feed!A1935</f>
        <v>Tarsonis</v>
      </c>
      <c r="B910" t="str">
        <f>feed!B1935</f>
        <v>Kalast</v>
      </c>
      <c r="C910">
        <f>feed!K1935</f>
        <v>0</v>
      </c>
      <c r="D910">
        <f>SUMPRODUCT(MID(0&amp;feed!D1935,LARGE(INDEX(ISNUMBER(--MID(feed!D1935,ROW($1:$6),1))*
ROW($1:$6),0),ROW($1:$6))+1,1)*10^ROW($1:$6)/10)</f>
        <v>9</v>
      </c>
      <c r="E910">
        <f>SUMPRODUCT(MID(0&amp;feed!E1935,LARGE(INDEX(ISNUMBER(--MID(feed!E1935,ROW($1:$6),1))*
ROW($1:$6),0),ROW($1:$6))+1,1)*10^ROW($1:$6)/10)</f>
        <v>0</v>
      </c>
      <c r="F910" t="str">
        <f>feed!F1935</f>
        <v>Finest of the 19th century</v>
      </c>
      <c r="G910">
        <f>SUMPRODUCT(MID(0&amp;feed!G1935,LARGE(INDEX(ISNUMBER(--MID(feed!G1935,ROW($1:$6),1))*
ROW($1:$6),0),ROW($1:$6))+1,1)*10^ROW($1:$6)/10)</f>
        <v>0</v>
      </c>
      <c r="H910">
        <f>ROUNDDOWN(G910/4, 0)</f>
        <v>0</v>
      </c>
      <c r="I910" t="str">
        <f>feed!H1935</f>
        <v>Standard</v>
      </c>
      <c r="J910">
        <f>SUMPRODUCT(MID(0&amp;feed!I1935,LARGE(INDEX(ISNUMBER(--MID(feed!I1935,ROW($1:$20),1))*
ROW($1:$20),0),ROW($1:$20))+1,1)*10^ROW($1:$20)/10)</f>
        <v>33</v>
      </c>
      <c r="K910">
        <f>SUMPRODUCT(MID(0&amp;feed!L1935,LARGE(INDEX(ISNUMBER(--MID(feed!L1935,ROW($1:$6),1))*
ROW($1:$6),0),ROW($1:$6))+1,1)*10^ROW($1:$6)/10)</f>
        <v>273</v>
      </c>
      <c r="L910">
        <f>SUMPRODUCT(MID(0&amp;feed!T1935,LARGE(INDEX(ISNUMBER(--MID(feed!T1935,ROW($1:$6),1))*
ROW($1:$6),0),ROW($1:$6))+1,1)*10^ROW($1:$6)/10)</f>
        <v>489</v>
      </c>
      <c r="M910" t="str">
        <f>feed!N1935</f>
        <v>Congo</v>
      </c>
      <c r="N910">
        <f>SUMPRODUCT(MID(0&amp;feed!U1935,LARGE(INDEX(ISNUMBER(--MID(feed!U1935,ROW($1:$6),1))*
ROW($1:$6),0),ROW($1:$6))+1,1)*10^ROW($1:$6)/10)</f>
        <v>0</v>
      </c>
      <c r="O910" t="str">
        <f>feed!O1935</f>
        <v>Untapped</v>
      </c>
      <c r="P910" t="str">
        <f>feed!P1935</f>
        <v>Meagre</v>
      </c>
      <c r="Q910" s="4">
        <f>IFERROR(LEFT(SUMPRODUCT(MID(0&amp;feed!R1935,LARGE(INDEX(ISNUMBER(--MID(feed!R1935,ROW($1:$6),1))*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ROW($1:$6),0),ROW($1:$6))+1,1)*10^ROW($1:$6)/10))-1)*1,TRIM(LEFT(SUMPRODUCT(MID(0&amp;feed!R1935,LARGE(INDEX(ISNUMBER(--MID(feed!R1935,ROW($1:$6),1))*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ROW($1:$6),0),ROW($1:$6))+1,1)*10^ROW($1:$6)/10))-1)))</f>
        <v>1650</v>
      </c>
      <c r="R910" s="5">
        <f>feed!V1935</f>
        <v>0</v>
      </c>
      <c r="S910" t="str">
        <f>feed!S1935</f>
        <v>http://blocgame.com/stats.php?id=62868</v>
      </c>
      <c r="T910" s="5" t="str">
        <f>feed!W1935</f>
        <v>Angelic</v>
      </c>
      <c r="U910" s="5" t="str">
        <f>feed!X1935</f>
        <v>2 Hundred Tons per month</v>
      </c>
      <c r="V910" s="5" t="str">
        <f>feed!Y1935</f>
        <v>1 Mbbl per month</v>
      </c>
    </row>
    <row r="911" spans="1:22" x14ac:dyDescent="0.25">
      <c r="A911" t="str">
        <f>feed!A166</f>
        <v>Fapman</v>
      </c>
      <c r="B911" t="str">
        <f>feed!B166</f>
        <v>Fapman</v>
      </c>
      <c r="C911" t="str">
        <f>feed!K166</f>
        <v>The Order</v>
      </c>
      <c r="D911">
        <f>SUMPRODUCT(MID(0&amp;feed!D166,LARGE(INDEX(ISNUMBER(--MID(feed!D166,ROW($1:$6),1))*
ROW($1:$6),0),ROW($1:$6))+1,1)*10^ROW($1:$6)/10)</f>
        <v>33</v>
      </c>
      <c r="E911">
        <f>SUMPRODUCT(MID(0&amp;feed!E166,LARGE(INDEX(ISNUMBER(--MID(feed!E166,ROW($1:$6),1))*
ROW($1:$6),0),ROW($1:$6))+1,1)*10^ROW($1:$6)/10)</f>
        <v>0</v>
      </c>
      <c r="F911" t="str">
        <f>feed!F166</f>
        <v>Finest of the 19th century</v>
      </c>
      <c r="G911">
        <f>SUMPRODUCT(MID(0&amp;feed!G166,LARGE(INDEX(ISNUMBER(--MID(feed!G166,ROW($1:$6),1))*
ROW($1:$6),0),ROW($1:$6))+1,1)*10^ROW($1:$6)/10)</f>
        <v>0</v>
      </c>
      <c r="H911">
        <f>ROUNDDOWN(G911/4, 0)</f>
        <v>0</v>
      </c>
      <c r="I911" t="str">
        <f>feed!H166</f>
        <v>Elite</v>
      </c>
      <c r="J911">
        <f>SUMPRODUCT(MID(0&amp;feed!I166,LARGE(INDEX(ISNUMBER(--MID(feed!I166,ROW($1:$20),1))*
ROW($1:$20),0),ROW($1:$20))+1,1)*10^ROW($1:$20)/10)</f>
        <v>31</v>
      </c>
      <c r="K911">
        <f>SUMPRODUCT(MID(0&amp;feed!L166,LARGE(INDEX(ISNUMBER(--MID(feed!L166,ROW($1:$6),1))*
ROW($1:$6),0),ROW($1:$6))+1,1)*10^ROW($1:$6)/10)</f>
        <v>371</v>
      </c>
      <c r="L911">
        <f>SUMPRODUCT(MID(0&amp;feed!T166,LARGE(INDEX(ISNUMBER(--MID(feed!T166,ROW($1:$6),1))*
ROW($1:$6),0),ROW($1:$6))+1,1)*10^ROW($1:$6)/10)</f>
        <v>4544</v>
      </c>
      <c r="M911" t="str">
        <f>feed!N166</f>
        <v>Arabia</v>
      </c>
      <c r="N911">
        <f>SUMPRODUCT(MID(0&amp;feed!U166,LARGE(INDEX(ISNUMBER(--MID(feed!U166,ROW($1:$6),1))*
ROW($1:$6),0),ROW($1:$6))+1,1)*10^ROW($1:$6)/10)</f>
        <v>0</v>
      </c>
      <c r="O911" t="str">
        <f>feed!O166</f>
        <v>Untapped</v>
      </c>
      <c r="P911" t="str">
        <f>feed!P166</f>
        <v>Meagre</v>
      </c>
      <c r="Q911" s="4">
        <f>IFERROR(LEFT(SUMPRODUCT(MID(0&amp;feed!R166,LARGE(INDEX(ISNUMBER(--MID(feed!R166,ROW($1:$6),1))*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ROW($1:$6),0),ROW($1:$6))+1,1)*10^ROW($1:$6)/10))-1)*1,TRIM(LEFT(SUMPRODUCT(MID(0&amp;feed!R166,LARGE(INDEX(ISNUMBER(--MID(feed!R166,ROW($1:$6),1))*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ROW($1:$6),0),ROW($1:$6))+1,1)*10^ROW($1:$6)/10))-1)))</f>
        <v>2438</v>
      </c>
      <c r="R911" s="5">
        <f>feed!V166</f>
        <v>0</v>
      </c>
      <c r="S911" t="str">
        <f>feed!S166</f>
        <v>http://blocgame.com/stats.php?id=53748</v>
      </c>
      <c r="T911" s="5" t="str">
        <f>feed!W166</f>
        <v>Good</v>
      </c>
      <c r="U911" s="5" t="str">
        <f>feed!X166</f>
        <v>4 Hundred Tons per month</v>
      </c>
      <c r="V911" s="5" t="str">
        <f>feed!Y166</f>
        <v>7 Mbbl per month</v>
      </c>
    </row>
    <row r="912" spans="1:22" hidden="1" x14ac:dyDescent="0.25">
      <c r="A912" t="str">
        <f>feed!A1542</f>
        <v>Hï¿½ggotopia</v>
      </c>
      <c r="B912" t="str">
        <f>feed!B1542</f>
        <v>GottkaiserHï¿½cke</v>
      </c>
      <c r="C912">
        <f>feed!K1542</f>
        <v>0</v>
      </c>
      <c r="D912">
        <f>SUMPRODUCT(MID(0&amp;feed!D1542,LARGE(INDEX(ISNUMBER(--MID(feed!D1542,ROW($1:$6),1))*
ROW($1:$6),0),ROW($1:$6))+1,1)*10^ROW($1:$6)/10)</f>
        <v>12</v>
      </c>
      <c r="E912">
        <f>SUMPRODUCT(MID(0&amp;feed!E1542,LARGE(INDEX(ISNUMBER(--MID(feed!E1542,ROW($1:$6),1))*
ROW($1:$6),0),ROW($1:$6))+1,1)*10^ROW($1:$6)/10)</f>
        <v>0</v>
      </c>
      <c r="F912" t="str">
        <f>feed!F1542</f>
        <v>Finest of the 19th century</v>
      </c>
      <c r="G912">
        <f>SUMPRODUCT(MID(0&amp;feed!G1542,LARGE(INDEX(ISNUMBER(--MID(feed!G1542,ROW($1:$6),1))*
ROW($1:$6),0),ROW($1:$6))+1,1)*10^ROW($1:$6)/10)</f>
        <v>0</v>
      </c>
      <c r="H912">
        <f>ROUNDDOWN(G912/4, 0)</f>
        <v>0</v>
      </c>
      <c r="I912" t="str">
        <f>feed!H1542</f>
        <v>Undisciplined Rabble</v>
      </c>
      <c r="J912">
        <f>SUMPRODUCT(MID(0&amp;feed!I1542,LARGE(INDEX(ISNUMBER(--MID(feed!I1542,ROW($1:$20),1))*
ROW($1:$20),0),ROW($1:$20))+1,1)*10^ROW($1:$20)/10)</f>
        <v>10</v>
      </c>
      <c r="K912">
        <f>SUMPRODUCT(MID(0&amp;feed!L1542,LARGE(INDEX(ISNUMBER(--MID(feed!L1542,ROW($1:$6),1))*
ROW($1:$6),0),ROW($1:$6))+1,1)*10^ROW($1:$6)/10)</f>
        <v>306</v>
      </c>
      <c r="L912">
        <f>SUMPRODUCT(MID(0&amp;feed!T1542,LARGE(INDEX(ISNUMBER(--MID(feed!T1542,ROW($1:$6),1))*
ROW($1:$6),0),ROW($1:$6))+1,1)*10^ROW($1:$6)/10)</f>
        <v>482</v>
      </c>
      <c r="M912" t="str">
        <f>feed!N1542</f>
        <v>West Africa</v>
      </c>
      <c r="N912">
        <f>SUMPRODUCT(MID(0&amp;feed!U1542,LARGE(INDEX(ISNUMBER(--MID(feed!U1542,ROW($1:$6),1))*
ROW($1:$6),0),ROW($1:$6))+1,1)*10^ROW($1:$6)/10)</f>
        <v>0</v>
      </c>
      <c r="O912" t="str">
        <f>feed!O1542</f>
        <v>Plentiful</v>
      </c>
      <c r="P912" t="str">
        <f>feed!P1542</f>
        <v>Meagre</v>
      </c>
      <c r="Q912" s="4">
        <f>IFERROR(LEFT(SUMPRODUCT(MID(0&amp;feed!R1542,LARGE(INDEX(ISNUMBER(--MID(feed!R1542,ROW($1:$6),1))*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ROW($1:$6),0),ROW($1:$6))+1,1)*10^ROW($1:$6)/10))-1)*1,TRIM(LEFT(SUMPRODUCT(MID(0&amp;feed!R1542,LARGE(INDEX(ISNUMBER(--MID(feed!R1542,ROW($1:$6),1))*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ROW($1:$6),0),ROW($1:$6))+1,1)*10^ROW($1:$6)/10))-1)))</f>
        <v>1960</v>
      </c>
      <c r="R912" s="5">
        <f>feed!V1542</f>
        <v>0</v>
      </c>
      <c r="S912" t="str">
        <f>feed!S1542</f>
        <v>http://blocgame.com/stats.php?id=63676</v>
      </c>
      <c r="T912" s="5" t="str">
        <f>feed!W1542</f>
        <v>Isolated</v>
      </c>
      <c r="U912" s="5" t="str">
        <f>feed!X1542</f>
        <v>2 Hundred Tons per month</v>
      </c>
      <c r="V912" s="5" t="str">
        <f>feed!Y1542</f>
        <v>1 Mbbl per month</v>
      </c>
    </row>
    <row r="913" spans="1:22" hidden="1" x14ac:dyDescent="0.25">
      <c r="A913" t="str">
        <f>feed!A1447</f>
        <v>Rebublica</v>
      </c>
      <c r="B913" t="str">
        <f>feed!B1447</f>
        <v>VFisEPIC</v>
      </c>
      <c r="C913">
        <f>feed!K1447</f>
        <v>0</v>
      </c>
      <c r="D913">
        <f>SUMPRODUCT(MID(0&amp;feed!D1447,LARGE(INDEX(ISNUMBER(--MID(feed!D1447,ROW($1:$6),1))*
ROW($1:$6),0),ROW($1:$6))+1,1)*10^ROW($1:$6)/10)</f>
        <v>25</v>
      </c>
      <c r="E913">
        <f>SUMPRODUCT(MID(0&amp;feed!E1447,LARGE(INDEX(ISNUMBER(--MID(feed!E1447,ROW($1:$6),1))*
ROW($1:$6),0),ROW($1:$6))+1,1)*10^ROW($1:$6)/10)</f>
        <v>0</v>
      </c>
      <c r="F913" t="str">
        <f>feed!F1447</f>
        <v>First World War surplus</v>
      </c>
      <c r="G913">
        <f>SUMPRODUCT(MID(0&amp;feed!G1447,LARGE(INDEX(ISNUMBER(--MID(feed!G1447,ROW($1:$6),1))*
ROW($1:$6),0),ROW($1:$6))+1,1)*10^ROW($1:$6)/10)</f>
        <v>0</v>
      </c>
      <c r="H913">
        <f>ROUNDDOWN(G913/4, 0)</f>
        <v>0</v>
      </c>
      <c r="I913" t="str">
        <f>feed!H1447</f>
        <v>Elite</v>
      </c>
      <c r="J913">
        <f>SUMPRODUCT(MID(0&amp;feed!I1447,LARGE(INDEX(ISNUMBER(--MID(feed!I1447,ROW($1:$20),1))*
ROW($1:$20),0),ROW($1:$20))+1,1)*10^ROW($1:$20)/10)</f>
        <v>25</v>
      </c>
      <c r="K913">
        <f>SUMPRODUCT(MID(0&amp;feed!L1447,LARGE(INDEX(ISNUMBER(--MID(feed!L1447,ROW($1:$6),1))*
ROW($1:$6),0),ROW($1:$6))+1,1)*10^ROW($1:$6)/10)</f>
        <v>310</v>
      </c>
      <c r="L913">
        <f>SUMPRODUCT(MID(0&amp;feed!T1447,LARGE(INDEX(ISNUMBER(--MID(feed!T1447,ROW($1:$6),1))*
ROW($1:$6),0),ROW($1:$6))+1,1)*10^ROW($1:$6)/10)</f>
        <v>469</v>
      </c>
      <c r="M913" t="str">
        <f>feed!N1447</f>
        <v>Guinea</v>
      </c>
      <c r="N913">
        <f>SUMPRODUCT(MID(0&amp;feed!U1447,LARGE(INDEX(ISNUMBER(--MID(feed!U1447,ROW($1:$6),1))*
ROW($1:$6),0),ROW($1:$6))+1,1)*10^ROW($1:$6)/10)</f>
        <v>0</v>
      </c>
      <c r="O913" t="str">
        <f>feed!O1447</f>
        <v>Untapped</v>
      </c>
      <c r="P913" t="str">
        <f>feed!P1447</f>
        <v>None</v>
      </c>
      <c r="Q913" s="4">
        <f>IFERROR(LEFT(SUMPRODUCT(MID(0&amp;feed!R1447,LARGE(INDEX(ISNUMBER(--MID(feed!R1447,ROW($1:$6),1))*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ROW($1:$6),0),ROW($1:$6))+1,1)*10^ROW($1:$6)/10))-1)*1,TRIM(LEFT(SUMPRODUCT(MID(0&amp;feed!R1447,LARGE(INDEX(ISNUMBER(--MID(feed!R1447,ROW($1:$6),1))*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ROW($1:$6),0),ROW($1:$6))+1,1)*10^ROW($1:$6)/10))-1)))</f>
        <v>2000</v>
      </c>
      <c r="R913" s="5">
        <f>feed!V1447</f>
        <v>0</v>
      </c>
      <c r="S913" t="str">
        <f>feed!S1447</f>
        <v>http://blocgame.com/stats.php?id=63739</v>
      </c>
      <c r="T913" s="5" t="str">
        <f>feed!W1447</f>
        <v>Normal</v>
      </c>
      <c r="U913" s="5" t="str">
        <f>feed!X1447</f>
        <v>2 Hundred Tons per month</v>
      </c>
      <c r="V913" s="5" t="str">
        <f>feed!Y1447</f>
        <v>1 Mbbl per month</v>
      </c>
    </row>
    <row r="914" spans="1:22" hidden="1" x14ac:dyDescent="0.25">
      <c r="A914" t="str">
        <f>feed!A1109</f>
        <v>Southern Russia</v>
      </c>
      <c r="B914" t="str">
        <f>feed!B1109</f>
        <v>Jiovana</v>
      </c>
      <c r="C914" t="str">
        <f>feed!K1109</f>
        <v>Brotherhood of Nod</v>
      </c>
      <c r="D914">
        <f>SUMPRODUCT(MID(0&amp;feed!D1109,LARGE(INDEX(ISNUMBER(--MID(feed!D1109,ROW($1:$6),1))*
ROW($1:$6),0),ROW($1:$6))+1,1)*10^ROW($1:$6)/10)</f>
        <v>26</v>
      </c>
      <c r="E914">
        <f>SUMPRODUCT(MID(0&amp;feed!E1109,LARGE(INDEX(ISNUMBER(--MID(feed!E1109,ROW($1:$6),1))*
ROW($1:$6),0),ROW($1:$6))+1,1)*10^ROW($1:$6)/10)</f>
        <v>0</v>
      </c>
      <c r="F914" t="str">
        <f>feed!F1109</f>
        <v>First World War surplus</v>
      </c>
      <c r="G914">
        <f>SUMPRODUCT(MID(0&amp;feed!G1109,LARGE(INDEX(ISNUMBER(--MID(feed!G1109,ROW($1:$6),1))*
ROW($1:$6),0),ROW($1:$6))+1,1)*10^ROW($1:$6)/10)</f>
        <v>0</v>
      </c>
      <c r="H914">
        <f>ROUNDDOWN(G914/4, 0)</f>
        <v>0</v>
      </c>
      <c r="I914" t="str">
        <f>feed!H1109</f>
        <v>Good</v>
      </c>
      <c r="J914">
        <f>SUMPRODUCT(MID(0&amp;feed!I1109,LARGE(INDEX(ISNUMBER(--MID(feed!I1109,ROW($1:$20),1))*
ROW($1:$20),0),ROW($1:$20))+1,1)*10^ROW($1:$20)/10)</f>
        <v>17</v>
      </c>
      <c r="K914">
        <f>SUMPRODUCT(MID(0&amp;feed!L1109,LARGE(INDEX(ISNUMBER(--MID(feed!L1109,ROW($1:$6),1))*
ROW($1:$6),0),ROW($1:$6))+1,1)*10^ROW($1:$6)/10)</f>
        <v>314</v>
      </c>
      <c r="L914">
        <f>SUMPRODUCT(MID(0&amp;feed!T1109,LARGE(INDEX(ISNUMBER(--MID(feed!T1109,ROW($1:$6),1))*
ROW($1:$6),0),ROW($1:$6))+1,1)*10^ROW($1:$6)/10)</f>
        <v>461</v>
      </c>
      <c r="M914" t="str">
        <f>feed!N1109</f>
        <v>China</v>
      </c>
      <c r="N914">
        <f>SUMPRODUCT(MID(0&amp;feed!U1109,LARGE(INDEX(ISNUMBER(--MID(feed!U1109,ROW($1:$6),1))*
ROW($1:$6),0),ROW($1:$6))+1,1)*10^ROW($1:$6)/10)</f>
        <v>0</v>
      </c>
      <c r="O914" t="str">
        <f>feed!O1109</f>
        <v>Untapped</v>
      </c>
      <c r="P914" t="str">
        <f>feed!P1109</f>
        <v>Meagre</v>
      </c>
      <c r="Q914" s="4">
        <f>IFERROR(LEFT(SUMPRODUCT(MID(0&amp;feed!R1109,LARGE(INDEX(ISNUMBER(--MID(feed!R1109,ROW($1:$6),1))*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ROW($1:$6),0),ROW($1:$6))+1,1)*10^ROW($1:$6)/10))-1)*1,TRIM(LEFT(SUMPRODUCT(MID(0&amp;feed!R1109,LARGE(INDEX(ISNUMBER(--MID(feed!R1109,ROW($1:$6),1))*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ROW($1:$6),0),ROW($1:$6))+1,1)*10^ROW($1:$6)/10))-1)))</f>
        <v>2000</v>
      </c>
      <c r="R914" s="5">
        <f>feed!V1109</f>
        <v>0</v>
      </c>
      <c r="S914" t="str">
        <f>feed!S1109</f>
        <v>http://blocgame.com/stats.php?id=52935</v>
      </c>
      <c r="T914" s="5" t="str">
        <f>feed!W1109</f>
        <v>Angelic</v>
      </c>
      <c r="U914" s="5" t="str">
        <f>feed!X1109</f>
        <v>2 Hundred Tons per month</v>
      </c>
      <c r="V914" s="5" t="str">
        <f>feed!Y1109</f>
        <v>1 Mbbl per month</v>
      </c>
    </row>
    <row r="915" spans="1:22" hidden="1" x14ac:dyDescent="0.25">
      <c r="A915" t="str">
        <f>feed!A1258</f>
        <v>Benus Prime</v>
      </c>
      <c r="B915" t="str">
        <f>feed!B1258</f>
        <v>benmetcalfe8</v>
      </c>
      <c r="C915">
        <f>feed!K1258</f>
        <v>0</v>
      </c>
      <c r="D915">
        <f>SUMPRODUCT(MID(0&amp;feed!D1258,LARGE(INDEX(ISNUMBER(--MID(feed!D1258,ROW($1:$6),1))*
ROW($1:$6),0),ROW($1:$6))+1,1)*10^ROW($1:$6)/10)</f>
        <v>20</v>
      </c>
      <c r="E915">
        <f>SUMPRODUCT(MID(0&amp;feed!E1258,LARGE(INDEX(ISNUMBER(--MID(feed!E1258,ROW($1:$6),1))*
ROW($1:$6),0),ROW($1:$6))+1,1)*10^ROW($1:$6)/10)</f>
        <v>0</v>
      </c>
      <c r="F915" t="str">
        <f>feed!F1258</f>
        <v>Finest of the 19th century</v>
      </c>
      <c r="G915">
        <f>SUMPRODUCT(MID(0&amp;feed!G1258,LARGE(INDEX(ISNUMBER(--MID(feed!G1258,ROW($1:$6),1))*
ROW($1:$6),0),ROW($1:$6))+1,1)*10^ROW($1:$6)/10)</f>
        <v>0</v>
      </c>
      <c r="H915">
        <f>ROUNDDOWN(G915/4, 0)</f>
        <v>0</v>
      </c>
      <c r="I915" t="str">
        <f>feed!H1258</f>
        <v>Standard</v>
      </c>
      <c r="J915">
        <f>SUMPRODUCT(MID(0&amp;feed!I1258,LARGE(INDEX(ISNUMBER(--MID(feed!I1258,ROW($1:$20),1))*
ROW($1:$20),0),ROW($1:$20))+1,1)*10^ROW($1:$20)/10)</f>
        <v>33</v>
      </c>
      <c r="K915">
        <f>SUMPRODUCT(MID(0&amp;feed!L1258,LARGE(INDEX(ISNUMBER(--MID(feed!L1258,ROW($1:$6),1))*
ROW($1:$6),0),ROW($1:$6))+1,1)*10^ROW($1:$6)/10)</f>
        <v>315</v>
      </c>
      <c r="L915">
        <f>SUMPRODUCT(MID(0&amp;feed!T1258,LARGE(INDEX(ISNUMBER(--MID(feed!T1258,ROW($1:$6),1))*
ROW($1:$6),0),ROW($1:$6))+1,1)*10^ROW($1:$6)/10)</f>
        <v>457</v>
      </c>
      <c r="M915" t="str">
        <f>feed!N1258</f>
        <v>East Africa</v>
      </c>
      <c r="N915">
        <f>SUMPRODUCT(MID(0&amp;feed!U1258,LARGE(INDEX(ISNUMBER(--MID(feed!U1258,ROW($1:$6),1))*
ROW($1:$6),0),ROW($1:$6))+1,1)*10^ROW($1:$6)/10)</f>
        <v>0</v>
      </c>
      <c r="O915" t="str">
        <f>feed!O1258</f>
        <v>Untapped</v>
      </c>
      <c r="P915" t="str">
        <f>feed!P1258</f>
        <v>None</v>
      </c>
      <c r="Q915" s="4">
        <f>IFERROR(LEFT(SUMPRODUCT(MID(0&amp;feed!R1258,LARGE(INDEX(ISNUMBER(--MID(feed!R1258,ROW($1:$6),1))*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ROW($1:$6),0),ROW($1:$6))+1,1)*10^ROW($1:$6)/10))-1)*1,TRIM(LEFT(SUMPRODUCT(MID(0&amp;feed!R1258,LARGE(INDEX(ISNUMBER(--MID(feed!R1258,ROW($1:$6),1))*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ROW($1:$6),0),ROW($1:$6))+1,1)*10^ROW($1:$6)/10))-1)))</f>
        <v>2000</v>
      </c>
      <c r="R915" s="5">
        <f>feed!V1258</f>
        <v>0</v>
      </c>
      <c r="S915" t="str">
        <f>feed!S1258</f>
        <v>http://blocgame.com/stats.php?id=63643</v>
      </c>
      <c r="T915" s="5" t="str">
        <f>feed!W1258</f>
        <v>Good</v>
      </c>
      <c r="U915" s="5" t="str">
        <f>feed!X1258</f>
        <v>2 Hundred Tons per month</v>
      </c>
      <c r="V915" s="5" t="str">
        <f>feed!Y1258</f>
        <v>1 Mbbl per month</v>
      </c>
    </row>
    <row r="916" spans="1:22" hidden="1" x14ac:dyDescent="0.25">
      <c r="A916" t="str">
        <f>feed!A1584</f>
        <v>Brilab</v>
      </c>
      <c r="B916" t="str">
        <f>feed!B1584</f>
        <v>RainbowPenguin</v>
      </c>
      <c r="C916">
        <f>feed!K1584</f>
        <v>0</v>
      </c>
      <c r="D916">
        <f>SUMPRODUCT(MID(0&amp;feed!D1584,LARGE(INDEX(ISNUMBER(--MID(feed!D1584,ROW($1:$6),1))*
ROW($1:$6),0),ROW($1:$6))+1,1)*10^ROW($1:$6)/10)</f>
        <v>20</v>
      </c>
      <c r="E916">
        <f>SUMPRODUCT(MID(0&amp;feed!E1584,LARGE(INDEX(ISNUMBER(--MID(feed!E1584,ROW($1:$6),1))*
ROW($1:$6),0),ROW($1:$6))+1,1)*10^ROW($1:$6)/10)</f>
        <v>0</v>
      </c>
      <c r="F916" t="str">
        <f>feed!F1584</f>
        <v>Finest of the 19th century</v>
      </c>
      <c r="G916">
        <f>SUMPRODUCT(MID(0&amp;feed!G1584,LARGE(INDEX(ISNUMBER(--MID(feed!G1584,ROW($1:$6),1))*
ROW($1:$6),0),ROW($1:$6))+1,1)*10^ROW($1:$6)/10)</f>
        <v>0</v>
      </c>
      <c r="H916">
        <f>ROUNDDOWN(G916/4, 0)</f>
        <v>0</v>
      </c>
      <c r="I916" t="str">
        <f>feed!H1584</f>
        <v>Standard</v>
      </c>
      <c r="J916">
        <f>SUMPRODUCT(MID(0&amp;feed!I1584,LARGE(INDEX(ISNUMBER(--MID(feed!I1584,ROW($1:$20),1))*
ROW($1:$20),0),ROW($1:$20))+1,1)*10^ROW($1:$20)/10)</f>
        <v>21</v>
      </c>
      <c r="K916">
        <f>SUMPRODUCT(MID(0&amp;feed!L1584,LARGE(INDEX(ISNUMBER(--MID(feed!L1584,ROW($1:$6),1))*
ROW($1:$6),0),ROW($1:$6))+1,1)*10^ROW($1:$6)/10)</f>
        <v>310</v>
      </c>
      <c r="L916">
        <f>SUMPRODUCT(MID(0&amp;feed!T1584,LARGE(INDEX(ISNUMBER(--MID(feed!T1584,ROW($1:$6),1))*
ROW($1:$6),0),ROW($1:$6))+1,1)*10^ROW($1:$6)/10)</f>
        <v>448</v>
      </c>
      <c r="M916" t="str">
        <f>feed!N1584</f>
        <v>Southern Cone</v>
      </c>
      <c r="N916">
        <f>SUMPRODUCT(MID(0&amp;feed!U1584,LARGE(INDEX(ISNUMBER(--MID(feed!U1584,ROW($1:$6),1))*
ROW($1:$6),0),ROW($1:$6))+1,1)*10^ROW($1:$6)/10)</f>
        <v>0</v>
      </c>
      <c r="O916" t="str">
        <f>feed!O1584</f>
        <v>Untapped</v>
      </c>
      <c r="P916" t="str">
        <f>feed!P1584</f>
        <v>None</v>
      </c>
      <c r="Q916" s="4">
        <f>IFERROR(LEFT(SUMPRODUCT(MID(0&amp;feed!R1584,LARGE(INDEX(ISNUMBER(--MID(feed!R1584,ROW($1:$6),1))*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ROW($1:$6),0),ROW($1:$6))+1,1)*10^ROW($1:$6)/10))-1)*1,TRIM(LEFT(SUMPRODUCT(MID(0&amp;feed!R1584,LARGE(INDEX(ISNUMBER(--MID(feed!R1584,ROW($1:$6),1))*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ROW($1:$6),0),ROW($1:$6))+1,1)*10^ROW($1:$6)/10))-1)))</f>
        <v>2000</v>
      </c>
      <c r="R916" s="5">
        <f>feed!V1584</f>
        <v>0</v>
      </c>
      <c r="S916" t="str">
        <f>feed!S1584</f>
        <v>http://blocgame.com/stats.php?id=63759</v>
      </c>
      <c r="T916" s="5" t="str">
        <f>feed!W1584</f>
        <v>Normal</v>
      </c>
      <c r="U916" s="5" t="str">
        <f>feed!X1584</f>
        <v>2 Hundred Tons per month</v>
      </c>
      <c r="V916" s="5" t="str">
        <f>feed!Y1584</f>
        <v>1 Mbbl per month</v>
      </c>
    </row>
    <row r="917" spans="1:22" hidden="1" x14ac:dyDescent="0.25">
      <c r="A917" t="str">
        <f>feed!A618</f>
        <v>BOSNA</v>
      </c>
      <c r="B917" t="str">
        <f>feed!B618</f>
        <v>jasmin1979</v>
      </c>
      <c r="C917">
        <f>feed!K618</f>
        <v>0</v>
      </c>
      <c r="D917">
        <f>SUMPRODUCT(MID(0&amp;feed!D618,LARGE(INDEX(ISNUMBER(--MID(feed!D618,ROW($1:$6),1))*
ROW($1:$6),0),ROW($1:$6))+1,1)*10^ROW($1:$6)/10)</f>
        <v>20</v>
      </c>
      <c r="E917">
        <f>SUMPRODUCT(MID(0&amp;feed!E618,LARGE(INDEX(ISNUMBER(--MID(feed!E618,ROW($1:$6),1))*
ROW($1:$6),0),ROW($1:$6))+1,1)*10^ROW($1:$6)/10)</f>
        <v>0</v>
      </c>
      <c r="F917" t="str">
        <f>feed!F618</f>
        <v>Finest of the 19th century</v>
      </c>
      <c r="G917">
        <f>SUMPRODUCT(MID(0&amp;feed!G618,LARGE(INDEX(ISNUMBER(--MID(feed!G618,ROW($1:$6),1))*
ROW($1:$6),0),ROW($1:$6))+1,1)*10^ROW($1:$6)/10)</f>
        <v>1</v>
      </c>
      <c r="H917">
        <f>ROUNDDOWN(G917/4, 0)</f>
        <v>0</v>
      </c>
      <c r="I917" t="str">
        <f>feed!H618</f>
        <v>Standard</v>
      </c>
      <c r="J917">
        <f>SUMPRODUCT(MID(0&amp;feed!I618,LARGE(INDEX(ISNUMBER(--MID(feed!I618,ROW($1:$20),1))*
ROW($1:$20),0),ROW($1:$20))+1,1)*10^ROW($1:$20)/10)</f>
        <v>0</v>
      </c>
      <c r="K917">
        <f>SUMPRODUCT(MID(0&amp;feed!L618,LARGE(INDEX(ISNUMBER(--MID(feed!L618,ROW($1:$6),1))*
ROW($1:$6),0),ROW($1:$6))+1,1)*10^ROW($1:$6)/10)</f>
        <v>324</v>
      </c>
      <c r="L917">
        <f>SUMPRODUCT(MID(0&amp;feed!T618,LARGE(INDEX(ISNUMBER(--MID(feed!T618,ROW($1:$6),1))*
ROW($1:$6),0),ROW($1:$6))+1,1)*10^ROW($1:$6)/10)</f>
        <v>445</v>
      </c>
      <c r="M917" t="str">
        <f>feed!N618</f>
        <v>East Indies</v>
      </c>
      <c r="N917">
        <f>SUMPRODUCT(MID(0&amp;feed!U618,LARGE(INDEX(ISNUMBER(--MID(feed!U618,ROW($1:$6),1))*
ROW($1:$6),0),ROW($1:$6))+1,1)*10^ROW($1:$6)/10)</f>
        <v>0</v>
      </c>
      <c r="O917" t="str">
        <f>feed!O618</f>
        <v>Untapped</v>
      </c>
      <c r="P917" t="str">
        <f>feed!P618</f>
        <v>None</v>
      </c>
      <c r="Q917" s="4">
        <f>IFERROR(LEFT(SUMPRODUCT(MID(0&amp;feed!R618,LARGE(INDEX(ISNUMBER(--MID(feed!R618,ROW($1:$6),1))*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ROW($1:$6),0),ROW($1:$6))+1,1)*10^ROW($1:$6)/10))-1)*1,TRIM(LEFT(SUMPRODUCT(MID(0&amp;feed!R618,LARGE(INDEX(ISNUMBER(--MID(feed!R618,ROW($1:$6),1))*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ROW($1:$6),0),ROW($1:$6))+1,1)*10^ROW($1:$6)/10))-1)))</f>
        <v>2000</v>
      </c>
      <c r="R917" s="5">
        <f>feed!V618</f>
        <v>0</v>
      </c>
      <c r="S917" t="str">
        <f>feed!S618</f>
        <v>http://blocgame.com/stats.php?id=63558</v>
      </c>
      <c r="T917" s="5" t="str">
        <f>feed!W618</f>
        <v>Normal</v>
      </c>
      <c r="U917" s="5" t="str">
        <f>feed!X618</f>
        <v>2 Hundred Tons per month</v>
      </c>
      <c r="V917" s="5" t="str">
        <f>feed!Y618</f>
        <v>1 Mbbl per month</v>
      </c>
    </row>
    <row r="918" spans="1:22" hidden="1" x14ac:dyDescent="0.25">
      <c r="A918" t="str">
        <f>feed!A1213</f>
        <v>suhdude</v>
      </c>
      <c r="B918" t="str">
        <f>feed!B1213</f>
        <v>Asuhdude</v>
      </c>
      <c r="C918">
        <f>feed!K1213</f>
        <v>0</v>
      </c>
      <c r="D918">
        <f>SUMPRODUCT(MID(0&amp;feed!D1213,LARGE(INDEX(ISNUMBER(--MID(feed!D1213,ROW($1:$6),1))*
ROW($1:$6),0),ROW($1:$6))+1,1)*10^ROW($1:$6)/10)</f>
        <v>20</v>
      </c>
      <c r="E918">
        <f>SUMPRODUCT(MID(0&amp;feed!E1213,LARGE(INDEX(ISNUMBER(--MID(feed!E1213,ROW($1:$6),1))*
ROW($1:$6),0),ROW($1:$6))+1,1)*10^ROW($1:$6)/10)</f>
        <v>0</v>
      </c>
      <c r="F918" t="str">
        <f>feed!F1213</f>
        <v>Finest of the 19th century</v>
      </c>
      <c r="G918">
        <f>SUMPRODUCT(MID(0&amp;feed!G1213,LARGE(INDEX(ISNUMBER(--MID(feed!G1213,ROW($1:$6),1))*
ROW($1:$6),0),ROW($1:$6))+1,1)*10^ROW($1:$6)/10)</f>
        <v>0</v>
      </c>
      <c r="H918">
        <f>ROUNDDOWN(G918/4, 0)</f>
        <v>0</v>
      </c>
      <c r="I918" t="str">
        <f>feed!H1213</f>
        <v>Standard</v>
      </c>
      <c r="J918">
        <f>SUMPRODUCT(MID(0&amp;feed!I1213,LARGE(INDEX(ISNUMBER(--MID(feed!I1213,ROW($1:$20),1))*
ROW($1:$20),0),ROW($1:$20))+1,1)*10^ROW($1:$20)/10)</f>
        <v>46</v>
      </c>
      <c r="K918">
        <f>SUMPRODUCT(MID(0&amp;feed!L1213,LARGE(INDEX(ISNUMBER(--MID(feed!L1213,ROW($1:$6),1))*
ROW($1:$6),0),ROW($1:$6))+1,1)*10^ROW($1:$6)/10)</f>
        <v>320</v>
      </c>
      <c r="L918">
        <f>SUMPRODUCT(MID(0&amp;feed!T1213,LARGE(INDEX(ISNUMBER(--MID(feed!T1213,ROW($1:$6),1))*
ROW($1:$6),0),ROW($1:$6))+1,1)*10^ROW($1:$6)/10)</f>
        <v>440</v>
      </c>
      <c r="M918" t="str">
        <f>feed!N1213</f>
        <v>Caribbean</v>
      </c>
      <c r="N918">
        <f>SUMPRODUCT(MID(0&amp;feed!U1213,LARGE(INDEX(ISNUMBER(--MID(feed!U1213,ROW($1:$6),1))*
ROW($1:$6),0),ROW($1:$6))+1,1)*10^ROW($1:$6)/10)</f>
        <v>0</v>
      </c>
      <c r="O918" t="str">
        <f>feed!O1213</f>
        <v>Untapped</v>
      </c>
      <c r="P918" t="str">
        <f>feed!P1213</f>
        <v>None</v>
      </c>
      <c r="Q918" s="4">
        <f>IFERROR(LEFT(SUMPRODUCT(MID(0&amp;feed!R1213,LARGE(INDEX(ISNUMBER(--MID(feed!R1213,ROW($1:$6),1))*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ROW($1:$6),0),ROW($1:$6))+1,1)*10^ROW($1:$6)/10))-1)*1,TRIM(LEFT(SUMPRODUCT(MID(0&amp;feed!R1213,LARGE(INDEX(ISNUMBER(--MID(feed!R1213,ROW($1:$6),1))*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ROW($1:$6),0),ROW($1:$6))+1,1)*10^ROW($1:$6)/10))-1)))</f>
        <v>2000</v>
      </c>
      <c r="R918" s="5">
        <f>feed!V1213</f>
        <v>0</v>
      </c>
      <c r="S918" t="str">
        <f>feed!S1213</f>
        <v>http://blocgame.com/stats.php?id=63510</v>
      </c>
      <c r="T918" s="5" t="str">
        <f>feed!W1213</f>
        <v>Good</v>
      </c>
      <c r="U918" s="5" t="str">
        <f>feed!X1213</f>
        <v>2 Hundred Tons per month</v>
      </c>
      <c r="V918" s="5" t="str">
        <f>feed!Y1213</f>
        <v>1 Mbbl per month</v>
      </c>
    </row>
    <row r="919" spans="1:22" hidden="1" x14ac:dyDescent="0.25">
      <c r="A919" t="str">
        <f>feed!A1593</f>
        <v>Cepat</v>
      </c>
      <c r="B919" t="str">
        <f>feed!B1593</f>
        <v>Auvit</v>
      </c>
      <c r="C919">
        <f>feed!K1593</f>
        <v>0</v>
      </c>
      <c r="D919">
        <f>SUMPRODUCT(MID(0&amp;feed!D1593,LARGE(INDEX(ISNUMBER(--MID(feed!D1593,ROW($1:$6),1))*
ROW($1:$6),0),ROW($1:$6))+1,1)*10^ROW($1:$6)/10)</f>
        <v>20</v>
      </c>
      <c r="E919">
        <f>SUMPRODUCT(MID(0&amp;feed!E1593,LARGE(INDEX(ISNUMBER(--MID(feed!E1593,ROW($1:$6),1))*
ROW($1:$6),0),ROW($1:$6))+1,1)*10^ROW($1:$6)/10)</f>
        <v>0</v>
      </c>
      <c r="F919" t="str">
        <f>feed!F1593</f>
        <v>Finest of the 19th century</v>
      </c>
      <c r="G919">
        <f>SUMPRODUCT(MID(0&amp;feed!G1593,LARGE(INDEX(ISNUMBER(--MID(feed!G1593,ROW($1:$6),1))*
ROW($1:$6),0),ROW($1:$6))+1,1)*10^ROW($1:$6)/10)</f>
        <v>0</v>
      </c>
      <c r="H919">
        <f>ROUNDDOWN(G919/4, 0)</f>
        <v>0</v>
      </c>
      <c r="I919" t="str">
        <f>feed!H1593</f>
        <v>Standard</v>
      </c>
      <c r="J919">
        <f>SUMPRODUCT(MID(0&amp;feed!I1593,LARGE(INDEX(ISNUMBER(--MID(feed!I1593,ROW($1:$20),1))*
ROW($1:$20),0),ROW($1:$20))+1,1)*10^ROW($1:$20)/10)</f>
        <v>16</v>
      </c>
      <c r="K919">
        <f>SUMPRODUCT(MID(0&amp;feed!L1593,LARGE(INDEX(ISNUMBER(--MID(feed!L1593,ROW($1:$6),1))*
ROW($1:$6),0),ROW($1:$6))+1,1)*10^ROW($1:$6)/10)</f>
        <v>310</v>
      </c>
      <c r="L919">
        <f>SUMPRODUCT(MID(0&amp;feed!T1593,LARGE(INDEX(ISNUMBER(--MID(feed!T1593,ROW($1:$6),1))*
ROW($1:$6),0),ROW($1:$6))+1,1)*10^ROW($1:$6)/10)</f>
        <v>418</v>
      </c>
      <c r="M919" t="str">
        <f>feed!N1593</f>
        <v>Southern Africa</v>
      </c>
      <c r="N919">
        <f>SUMPRODUCT(MID(0&amp;feed!U1593,LARGE(INDEX(ISNUMBER(--MID(feed!U1593,ROW($1:$6),1))*
ROW($1:$6),0),ROW($1:$6))+1,1)*10^ROW($1:$6)/10)</f>
        <v>0</v>
      </c>
      <c r="O919" t="str">
        <f>feed!O1593</f>
        <v>Untapped</v>
      </c>
      <c r="P919" t="str">
        <f>feed!P1593</f>
        <v>None</v>
      </c>
      <c r="Q919" s="4">
        <f>IFERROR(LEFT(SUMPRODUCT(MID(0&amp;feed!R1593,LARGE(INDEX(ISNUMBER(--MID(feed!R1593,ROW($1:$6),1))*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ROW($1:$6),0),ROW($1:$6))+1,1)*10^ROW($1:$6)/10))-1)*1,TRIM(LEFT(SUMPRODUCT(MID(0&amp;feed!R1593,LARGE(INDEX(ISNUMBER(--MID(feed!R1593,ROW($1:$6),1))*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ROW($1:$6),0),ROW($1:$6))+1,1)*10^ROW($1:$6)/10))-1)))</f>
        <v>2000</v>
      </c>
      <c r="R919" s="5">
        <f>feed!V1593</f>
        <v>0</v>
      </c>
      <c r="S919" t="str">
        <f>feed!S1593</f>
        <v>http://blocgame.com/stats.php?id=63773</v>
      </c>
      <c r="T919" s="5" t="str">
        <f>feed!W1593</f>
        <v>Normal</v>
      </c>
      <c r="U919" s="5" t="str">
        <f>feed!X1593</f>
        <v>2 Hundred Tons per month</v>
      </c>
      <c r="V919" s="5" t="str">
        <f>feed!Y1593</f>
        <v>1 Mbbl per month</v>
      </c>
    </row>
    <row r="920" spans="1:22" hidden="1" x14ac:dyDescent="0.25">
      <c r="A920" t="str">
        <f>feed!A1073</f>
        <v>Gangga Negara</v>
      </c>
      <c r="B920" t="str">
        <f>feed!B1073</f>
        <v>mnsafuan</v>
      </c>
      <c r="C920" t="str">
        <f>feed!K1073</f>
        <v>Aseang MMP</v>
      </c>
      <c r="D920">
        <f>SUMPRODUCT(MID(0&amp;feed!D1073,LARGE(INDEX(ISNUMBER(--MID(feed!D1073,ROW($1:$6),1))*
ROW($1:$6),0),ROW($1:$6))+1,1)*10^ROW($1:$6)/10)</f>
        <v>25</v>
      </c>
      <c r="E920">
        <f>SUMPRODUCT(MID(0&amp;feed!E1073,LARGE(INDEX(ISNUMBER(--MID(feed!E1073,ROW($1:$6),1))*
ROW($1:$6),0),ROW($1:$6))+1,1)*10^ROW($1:$6)/10)</f>
        <v>0</v>
      </c>
      <c r="F920" t="str">
        <f>feed!F1073</f>
        <v>First World War surplus</v>
      </c>
      <c r="G920">
        <f>SUMPRODUCT(MID(0&amp;feed!G1073,LARGE(INDEX(ISNUMBER(--MID(feed!G1073,ROW($1:$6),1))*
ROW($1:$6),0),ROW($1:$6))+1,1)*10^ROW($1:$6)/10)</f>
        <v>0</v>
      </c>
      <c r="H920">
        <f>ROUNDDOWN(G920/4, 0)</f>
        <v>0</v>
      </c>
      <c r="I920" t="str">
        <f>feed!H1073</f>
        <v>Elite</v>
      </c>
      <c r="J920">
        <f>SUMPRODUCT(MID(0&amp;feed!I1073,LARGE(INDEX(ISNUMBER(--MID(feed!I1073,ROW($1:$20),1))*
ROW($1:$20),0),ROW($1:$20))+1,1)*10^ROW($1:$20)/10)</f>
        <v>15</v>
      </c>
      <c r="K920">
        <f>SUMPRODUCT(MID(0&amp;feed!L1073,LARGE(INDEX(ISNUMBER(--MID(feed!L1073,ROW($1:$6),1))*
ROW($1:$6),0),ROW($1:$6))+1,1)*10^ROW($1:$6)/10)</f>
        <v>317</v>
      </c>
      <c r="L920">
        <f>SUMPRODUCT(MID(0&amp;feed!T1073,LARGE(INDEX(ISNUMBER(--MID(feed!T1073,ROW($1:$6),1))*
ROW($1:$6),0),ROW($1:$6))+1,1)*10^ROW($1:$6)/10)</f>
        <v>414</v>
      </c>
      <c r="M920" t="str">
        <f>feed!N1073</f>
        <v>East Indies</v>
      </c>
      <c r="N920">
        <f>SUMPRODUCT(MID(0&amp;feed!U1073,LARGE(INDEX(ISNUMBER(--MID(feed!U1073,ROW($1:$6),1))*
ROW($1:$6),0),ROW($1:$6))+1,1)*10^ROW($1:$6)/10)</f>
        <v>0</v>
      </c>
      <c r="O920" t="str">
        <f>feed!O1073</f>
        <v>Untapped</v>
      </c>
      <c r="P920" t="str">
        <f>feed!P1073</f>
        <v>Small</v>
      </c>
      <c r="Q920" s="4">
        <f>IFERROR(LEFT(SUMPRODUCT(MID(0&amp;feed!R1073,LARGE(INDEX(ISNUMBER(--MID(feed!R1073,ROW($1:$6),1))*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ROW($1:$6),0),ROW($1:$6))+1,1)*10^ROW($1:$6)/10))-1)*1,TRIM(LEFT(SUMPRODUCT(MID(0&amp;feed!R1073,LARGE(INDEX(ISNUMBER(--MID(feed!R1073,ROW($1:$6),1))*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ROW($1:$6),0),ROW($1:$6))+1,1)*10^ROW($1:$6)/10))-1)))</f>
        <v>2000</v>
      </c>
      <c r="R920" s="5">
        <f>feed!V1073</f>
        <v>0</v>
      </c>
      <c r="S920" t="str">
        <f>feed!S1073</f>
        <v>http://blocgame.com/stats.php?id=60520</v>
      </c>
      <c r="T920" s="5" t="str">
        <f>feed!W1073</f>
        <v>Nice</v>
      </c>
      <c r="U920" s="5" t="str">
        <f>feed!X1073</f>
        <v>2 Hundred Tons per month</v>
      </c>
      <c r="V920" s="5" t="str">
        <f>feed!Y1073</f>
        <v>1 Mbbl per month</v>
      </c>
    </row>
    <row r="921" spans="1:22" x14ac:dyDescent="0.25">
      <c r="A921" t="str">
        <f>feed!A171</f>
        <v>eQna8</v>
      </c>
      <c r="B921" t="str">
        <f>feed!B171</f>
        <v>Dave_Smith</v>
      </c>
      <c r="C921" t="str">
        <f>feed!K171</f>
        <v>The Order</v>
      </c>
      <c r="D921">
        <f>SUMPRODUCT(MID(0&amp;feed!D171,LARGE(INDEX(ISNUMBER(--MID(feed!D171,ROW($1:$6),1))*
ROW($1:$6),0),ROW($1:$6))+1,1)*10^ROW($1:$6)/10)</f>
        <v>39</v>
      </c>
      <c r="E921">
        <f>SUMPRODUCT(MID(0&amp;feed!E171,LARGE(INDEX(ISNUMBER(--MID(feed!E171,ROW($1:$6),1))*
ROW($1:$6),0),ROW($1:$6))+1,1)*10^ROW($1:$6)/10)</f>
        <v>0</v>
      </c>
      <c r="F921" t="str">
        <f>feed!F171</f>
        <v>First World War surplus</v>
      </c>
      <c r="G921">
        <f>SUMPRODUCT(MID(0&amp;feed!G171,LARGE(INDEX(ISNUMBER(--MID(feed!G171,ROW($1:$6),1))*
ROW($1:$6),0),ROW($1:$6))+1,1)*10^ROW($1:$6)/10)</f>
        <v>1</v>
      </c>
      <c r="H921">
        <f>ROUNDDOWN(G921/4, 0)</f>
        <v>0</v>
      </c>
      <c r="I921" t="str">
        <f>feed!H171</f>
        <v>Good</v>
      </c>
      <c r="J921">
        <f>SUMPRODUCT(MID(0&amp;feed!I171,LARGE(INDEX(ISNUMBER(--MID(feed!I171,ROW($1:$20),1))*
ROW($1:$20),0),ROW($1:$20))+1,1)*10^ROW($1:$20)/10)</f>
        <v>4</v>
      </c>
      <c r="K921">
        <f>SUMPRODUCT(MID(0&amp;feed!L171,LARGE(INDEX(ISNUMBER(--MID(feed!L171,ROW($1:$6),1))*
ROW($1:$6),0),ROW($1:$6))+1,1)*10^ROW($1:$6)/10)</f>
        <v>370</v>
      </c>
      <c r="L921">
        <f>SUMPRODUCT(MID(0&amp;feed!T171,LARGE(INDEX(ISNUMBER(--MID(feed!T171,ROW($1:$6),1))*
ROW($1:$6),0),ROW($1:$6))+1,1)*10^ROW($1:$6)/10)</f>
        <v>0</v>
      </c>
      <c r="M921" t="str">
        <f>feed!N171</f>
        <v>Congo</v>
      </c>
      <c r="N921">
        <f>SUMPRODUCT(MID(0&amp;feed!U171,LARGE(INDEX(ISNUMBER(--MID(feed!U171,ROW($1:$6),1))*
ROW($1:$6),0),ROW($1:$6))+1,1)*10^ROW($1:$6)/10)</f>
        <v>0</v>
      </c>
      <c r="O921" t="str">
        <f>feed!O171</f>
        <v>Untapped</v>
      </c>
      <c r="P921" t="str">
        <f>feed!P171</f>
        <v>Meagre</v>
      </c>
      <c r="Q921" s="4">
        <f>IFERROR(LEFT(SUMPRODUCT(MID(0&amp;feed!R171,LARGE(INDEX(ISNUMBER(--MID(feed!R171,ROW($1:$6),1))*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ROW($1:$6),0),ROW($1:$6))+1,1)*10^ROW($1:$6)/10))-1)*1,TRIM(LEFT(SUMPRODUCT(MID(0&amp;feed!R171,LARGE(INDEX(ISNUMBER(--MID(feed!R171,ROW($1:$6),1))*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ROW($1:$6),0),ROW($1:$6))+1,1)*10^ROW($1:$6)/10))-1)))</f>
        <v>2382</v>
      </c>
      <c r="R921" s="5">
        <f>feed!V171</f>
        <v>0</v>
      </c>
      <c r="S921" t="str">
        <f>feed!S171</f>
        <v>http://blocgame.com/stats.php?id=48695</v>
      </c>
      <c r="T921" s="5" t="str">
        <f>feed!W171</f>
        <v>Good</v>
      </c>
      <c r="U921" s="5" t="str">
        <f>feed!X171</f>
        <v>4 Hundred Tons per month</v>
      </c>
      <c r="V921" s="5">
        <f>feed!Y171</f>
        <v>0</v>
      </c>
    </row>
    <row r="922" spans="1:22" x14ac:dyDescent="0.25">
      <c r="A922" t="str">
        <f>feed!A182</f>
        <v>Allema</v>
      </c>
      <c r="B922" t="str">
        <f>feed!B182</f>
        <v>Yayo</v>
      </c>
      <c r="C922" t="str">
        <f>feed!K182</f>
        <v>The Order</v>
      </c>
      <c r="D922">
        <f>SUMPRODUCT(MID(0&amp;feed!D182,LARGE(INDEX(ISNUMBER(--MID(feed!D182,ROW($1:$6),1))*
ROW($1:$6),0),ROW($1:$6))+1,1)*10^ROW($1:$6)/10)</f>
        <v>28</v>
      </c>
      <c r="E922">
        <f>SUMPRODUCT(MID(0&amp;feed!E182,LARGE(INDEX(ISNUMBER(--MID(feed!E182,ROW($1:$6),1))*
ROW($1:$6),0),ROW($1:$6))+1,1)*10^ROW($1:$6)/10)</f>
        <v>0</v>
      </c>
      <c r="F922" t="str">
        <f>feed!F182</f>
        <v>First World War surplus</v>
      </c>
      <c r="G922">
        <f>SUMPRODUCT(MID(0&amp;feed!G182,LARGE(INDEX(ISNUMBER(--MID(feed!G182,ROW($1:$6),1))*
ROW($1:$6),0),ROW($1:$6))+1,1)*10^ROW($1:$6)/10)</f>
        <v>0</v>
      </c>
      <c r="H922">
        <f>ROUNDDOWN(G922/4, 0)</f>
        <v>0</v>
      </c>
      <c r="I922" t="str">
        <f>feed!H182</f>
        <v>Poor</v>
      </c>
      <c r="J922">
        <f>SUMPRODUCT(MID(0&amp;feed!I182,LARGE(INDEX(ISNUMBER(--MID(feed!I182,ROW($1:$20),1))*
ROW($1:$20),0),ROW($1:$20))+1,1)*10^ROW($1:$20)/10)</f>
        <v>7</v>
      </c>
      <c r="K922">
        <f>SUMPRODUCT(MID(0&amp;feed!L182,LARGE(INDEX(ISNUMBER(--MID(feed!L182,ROW($1:$6),1))*
ROW($1:$6),0),ROW($1:$6))+1,1)*10^ROW($1:$6)/10)</f>
        <v>370</v>
      </c>
      <c r="L922">
        <f>SUMPRODUCT(MID(0&amp;feed!T182,LARGE(INDEX(ISNUMBER(--MID(feed!T182,ROW($1:$6),1))*
ROW($1:$6),0),ROW($1:$6))+1,1)*10^ROW($1:$6)/10)</f>
        <v>69</v>
      </c>
      <c r="M922" t="str">
        <f>feed!N182</f>
        <v>Indochina</v>
      </c>
      <c r="N922">
        <f>SUMPRODUCT(MID(0&amp;feed!U182,LARGE(INDEX(ISNUMBER(--MID(feed!U182,ROW($1:$6),1))*
ROW($1:$6),0),ROW($1:$6))+1,1)*10^ROW($1:$6)/10)</f>
        <v>0</v>
      </c>
      <c r="O922" t="str">
        <f>feed!O182</f>
        <v>Untapped</v>
      </c>
      <c r="P922" t="str">
        <f>feed!P182</f>
        <v>None</v>
      </c>
      <c r="Q922" s="4">
        <f>IFERROR(LEFT(SUMPRODUCT(MID(0&amp;feed!R182,LARGE(INDEX(ISNUMBER(--MID(feed!R182,ROW($1:$6),1))*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ROW($1:$6),0),ROW($1:$6))+1,1)*10^ROW($1:$6)/10))-1)*1,TRIM(LEFT(SUMPRODUCT(MID(0&amp;feed!R182,LARGE(INDEX(ISNUMBER(--MID(feed!R182,ROW($1:$6),1))*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ROW($1:$6),0),ROW($1:$6))+1,1)*10^ROW($1:$6)/10))-1)))</f>
        <v>2323</v>
      </c>
      <c r="R922" s="5">
        <f>feed!V182</f>
        <v>0</v>
      </c>
      <c r="S922" t="str">
        <f>feed!S182</f>
        <v>http://blocgame.com/stats.php?id=63408</v>
      </c>
      <c r="T922" s="5" t="str">
        <f>feed!W182</f>
        <v>Good</v>
      </c>
      <c r="U922" s="5" t="str">
        <f>feed!X182</f>
        <v>2 Hundred Tons per month</v>
      </c>
      <c r="V922" s="5">
        <f>feed!Y182</f>
        <v>0</v>
      </c>
    </row>
    <row r="923" spans="1:22" hidden="1" x14ac:dyDescent="0.25">
      <c r="A923" t="str">
        <f>feed!A1089</f>
        <v>Gastilla</v>
      </c>
      <c r="B923" t="str">
        <f>feed!B1089</f>
        <v>Juan Munez Gastillo</v>
      </c>
      <c r="C923">
        <f>feed!K1089</f>
        <v>0</v>
      </c>
      <c r="D923">
        <f>SUMPRODUCT(MID(0&amp;feed!D1089,LARGE(INDEX(ISNUMBER(--MID(feed!D1089,ROW($1:$6),1))*
ROW($1:$6),0),ROW($1:$6))+1,1)*10^ROW($1:$6)/10)</f>
        <v>20</v>
      </c>
      <c r="E923">
        <f>SUMPRODUCT(MID(0&amp;feed!E1089,LARGE(INDEX(ISNUMBER(--MID(feed!E1089,ROW($1:$6),1))*
ROW($1:$6),0),ROW($1:$6))+1,1)*10^ROW($1:$6)/10)</f>
        <v>0</v>
      </c>
      <c r="F923" t="str">
        <f>feed!F1089</f>
        <v>Finest of the 19th century</v>
      </c>
      <c r="G923">
        <f>SUMPRODUCT(MID(0&amp;feed!G1089,LARGE(INDEX(ISNUMBER(--MID(feed!G1089,ROW($1:$6),1))*
ROW($1:$6),0),ROW($1:$6))+1,1)*10^ROW($1:$6)/10)</f>
        <v>0</v>
      </c>
      <c r="H923">
        <f>ROUNDDOWN(G923/4, 0)</f>
        <v>0</v>
      </c>
      <c r="I923" t="str">
        <f>feed!H1089</f>
        <v>Standard</v>
      </c>
      <c r="J923">
        <f>SUMPRODUCT(MID(0&amp;feed!I1089,LARGE(INDEX(ISNUMBER(--MID(feed!I1089,ROW($1:$20),1))*
ROW($1:$20),0),ROW($1:$20))+1,1)*10^ROW($1:$20)/10)</f>
        <v>45</v>
      </c>
      <c r="K923">
        <f>SUMPRODUCT(MID(0&amp;feed!L1089,LARGE(INDEX(ISNUMBER(--MID(feed!L1089,ROW($1:$6),1))*
ROW($1:$6),0),ROW($1:$6))+1,1)*10^ROW($1:$6)/10)</f>
        <v>317</v>
      </c>
      <c r="L923">
        <f>SUMPRODUCT(MID(0&amp;feed!T1089,LARGE(INDEX(ISNUMBER(--MID(feed!T1089,ROW($1:$6),1))*
ROW($1:$6),0),ROW($1:$6))+1,1)*10^ROW($1:$6)/10)</f>
        <v>400</v>
      </c>
      <c r="M923" t="str">
        <f>feed!N1089</f>
        <v>Gran Colombia</v>
      </c>
      <c r="N923">
        <f>SUMPRODUCT(MID(0&amp;feed!U1089,LARGE(INDEX(ISNUMBER(--MID(feed!U1089,ROW($1:$6),1))*
ROW($1:$6),0),ROW($1:$6))+1,1)*10^ROW($1:$6)/10)</f>
        <v>0</v>
      </c>
      <c r="O923" t="str">
        <f>feed!O1089</f>
        <v>Untapped</v>
      </c>
      <c r="P923" t="str">
        <f>feed!P1089</f>
        <v>None</v>
      </c>
      <c r="Q923" s="4">
        <f>IFERROR(LEFT(SUMPRODUCT(MID(0&amp;feed!R1089,LARGE(INDEX(ISNUMBER(--MID(feed!R1089,ROW($1:$6),1))*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ROW($1:$6),0),ROW($1:$6))+1,1)*10^ROW($1:$6)/10))-1)*1,TRIM(LEFT(SUMPRODUCT(MID(0&amp;feed!R1089,LARGE(INDEX(ISNUMBER(--MID(feed!R1089,ROW($1:$6),1))*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ROW($1:$6),0),ROW($1:$6))+1,1)*10^ROW($1:$6)/10))-1)))</f>
        <v>2000</v>
      </c>
      <c r="R923" s="5">
        <f>feed!V1089</f>
        <v>0</v>
      </c>
      <c r="S923" t="str">
        <f>feed!S1089</f>
        <v>http://blocgame.com/stats.php?id=63531</v>
      </c>
      <c r="T923" s="5" t="str">
        <f>feed!W1089</f>
        <v>Good</v>
      </c>
      <c r="U923" s="5" t="str">
        <f>feed!X1089</f>
        <v>2 Hundred Tons per month</v>
      </c>
      <c r="V923" s="5" t="str">
        <f>feed!Y1089</f>
        <v>1 Mbbl per month</v>
      </c>
    </row>
    <row r="924" spans="1:22" x14ac:dyDescent="0.25">
      <c r="A924" t="str">
        <f>feed!A176</f>
        <v>Kekistonia</v>
      </c>
      <c r="B924" t="str">
        <f>feed!B176</f>
        <v>Mad Dog Mattis</v>
      </c>
      <c r="C924" t="str">
        <f>feed!K176</f>
        <v>The Order</v>
      </c>
      <c r="D924">
        <f>SUMPRODUCT(MID(0&amp;feed!D176,LARGE(INDEX(ISNUMBER(--MID(feed!D176,ROW($1:$6),1))*
ROW($1:$6),0),ROW($1:$6))+1,1)*10^ROW($1:$6)/10)</f>
        <v>27</v>
      </c>
      <c r="E924">
        <f>SUMPRODUCT(MID(0&amp;feed!E176,LARGE(INDEX(ISNUMBER(--MID(feed!E176,ROW($1:$6),1))*
ROW($1:$6),0),ROW($1:$6))+1,1)*10^ROW($1:$6)/10)</f>
        <v>0</v>
      </c>
      <c r="F924" t="str">
        <f>feed!F176</f>
        <v>Finest of the 19th century</v>
      </c>
      <c r="G924">
        <f>SUMPRODUCT(MID(0&amp;feed!G176,LARGE(INDEX(ISNUMBER(--MID(feed!G176,ROW($1:$6),1))*
ROW($1:$6),0),ROW($1:$6))+1,1)*10^ROW($1:$6)/10)</f>
        <v>0</v>
      </c>
      <c r="H924">
        <f>ROUNDDOWN(G924/4, 0)</f>
        <v>0</v>
      </c>
      <c r="I924" t="str">
        <f>feed!H176</f>
        <v>Good</v>
      </c>
      <c r="J924">
        <f>SUMPRODUCT(MID(0&amp;feed!I176,LARGE(INDEX(ISNUMBER(--MID(feed!I176,ROW($1:$20),1))*
ROW($1:$20),0),ROW($1:$20))+1,1)*10^ROW($1:$20)/10)</f>
        <v>0</v>
      </c>
      <c r="K924">
        <f>SUMPRODUCT(MID(0&amp;feed!L176,LARGE(INDEX(ISNUMBER(--MID(feed!L176,ROW($1:$6),1))*
ROW($1:$6),0),ROW($1:$6))+1,1)*10^ROW($1:$6)/10)</f>
        <v>370</v>
      </c>
      <c r="L924">
        <f>SUMPRODUCT(MID(0&amp;feed!T176,LARGE(INDEX(ISNUMBER(--MID(feed!T176,ROW($1:$6),1))*
ROW($1:$6),0),ROW($1:$6))+1,1)*10^ROW($1:$6)/10)</f>
        <v>2291</v>
      </c>
      <c r="M924" t="str">
        <f>feed!N176</f>
        <v>Atlas</v>
      </c>
      <c r="N924">
        <f>SUMPRODUCT(MID(0&amp;feed!U176,LARGE(INDEX(ISNUMBER(--MID(feed!U176,ROW($1:$6),1))*
ROW($1:$6),0),ROW($1:$6))+1,1)*10^ROW($1:$6)/10)</f>
        <v>0</v>
      </c>
      <c r="O924" t="str">
        <f>feed!O176</f>
        <v>Untapped</v>
      </c>
      <c r="P924" t="str">
        <f>feed!P176</f>
        <v>Meagre</v>
      </c>
      <c r="Q924" s="4">
        <f>IFERROR(LEFT(SUMPRODUCT(MID(0&amp;feed!R176,LARGE(INDEX(ISNUMBER(--MID(feed!R176,ROW($1:$6),1))*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ROW($1:$6),0),ROW($1:$6))+1,1)*10^ROW($1:$6)/10))-1)*1,TRIM(LEFT(SUMPRODUCT(MID(0&amp;feed!R176,LARGE(INDEX(ISNUMBER(--MID(feed!R176,ROW($1:$6),1))*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ROW($1:$6),0),ROW($1:$6))+1,1)*10^ROW($1:$6)/10))-1)))</f>
        <v>2370</v>
      </c>
      <c r="R924" s="5">
        <f>feed!V176</f>
        <v>0</v>
      </c>
      <c r="S924" t="str">
        <f>feed!S176</f>
        <v>http://blocgame.com/stats.php?id=63476</v>
      </c>
      <c r="T924" s="5" t="str">
        <f>feed!W176</f>
        <v>Questionable</v>
      </c>
      <c r="U924" s="5" t="str">
        <f>feed!X176</f>
        <v>4 Hundred Tons per month</v>
      </c>
      <c r="V924" s="5" t="str">
        <f>feed!Y176</f>
        <v>2 Mbbl per month</v>
      </c>
    </row>
    <row r="925" spans="1:22" hidden="1" x14ac:dyDescent="0.25">
      <c r="A925" t="str">
        <f>feed!A923</f>
        <v>Doggo Memes</v>
      </c>
      <c r="B925" t="str">
        <f>feed!B923</f>
        <v>Doggo</v>
      </c>
      <c r="C925">
        <f>feed!K923</f>
        <v>0</v>
      </c>
      <c r="D925">
        <f>SUMPRODUCT(MID(0&amp;feed!D923,LARGE(INDEX(ISNUMBER(--MID(feed!D923,ROW($1:$6),1))*
ROW($1:$6),0),ROW($1:$6))+1,1)*10^ROW($1:$6)/10)</f>
        <v>25</v>
      </c>
      <c r="E925">
        <f>SUMPRODUCT(MID(0&amp;feed!E923,LARGE(INDEX(ISNUMBER(--MID(feed!E923,ROW($1:$6),1))*
ROW($1:$6),0),ROW($1:$6))+1,1)*10^ROW($1:$6)/10)</f>
        <v>0</v>
      </c>
      <c r="F925" t="str">
        <f>feed!F923</f>
        <v>First World War surplus</v>
      </c>
      <c r="G925">
        <f>SUMPRODUCT(MID(0&amp;feed!G923,LARGE(INDEX(ISNUMBER(--MID(feed!G923,ROW($1:$6),1))*
ROW($1:$6),0),ROW($1:$6))+1,1)*10^ROW($1:$6)/10)</f>
        <v>0</v>
      </c>
      <c r="H925">
        <f>ROUNDDOWN(G925/4, 0)</f>
        <v>0</v>
      </c>
      <c r="I925" t="str">
        <f>feed!H923</f>
        <v>Elite</v>
      </c>
      <c r="J925">
        <f>SUMPRODUCT(MID(0&amp;feed!I923,LARGE(INDEX(ISNUMBER(--MID(feed!I923,ROW($1:$20),1))*
ROW($1:$20),0),ROW($1:$20))+1,1)*10^ROW($1:$20)/10)</f>
        <v>49</v>
      </c>
      <c r="K925">
        <f>SUMPRODUCT(MID(0&amp;feed!L923,LARGE(INDEX(ISNUMBER(--MID(feed!L923,ROW($1:$6),1))*
ROW($1:$6),0),ROW($1:$6))+1,1)*10^ROW($1:$6)/10)</f>
        <v>320</v>
      </c>
      <c r="L925">
        <f>SUMPRODUCT(MID(0&amp;feed!T923,LARGE(INDEX(ISNUMBER(--MID(feed!T923,ROW($1:$6),1))*
ROW($1:$6),0),ROW($1:$6))+1,1)*10^ROW($1:$6)/10)</f>
        <v>371</v>
      </c>
      <c r="M925" t="str">
        <f>feed!N923</f>
        <v>The Subcontinent</v>
      </c>
      <c r="N925">
        <f>SUMPRODUCT(MID(0&amp;feed!U923,LARGE(INDEX(ISNUMBER(--MID(feed!U923,ROW($1:$6),1))*
ROW($1:$6),0),ROW($1:$6))+1,1)*10^ROW($1:$6)/10)</f>
        <v>0</v>
      </c>
      <c r="O925" t="str">
        <f>feed!O923</f>
        <v>Untapped</v>
      </c>
      <c r="P925" t="str">
        <f>feed!P923</f>
        <v>None</v>
      </c>
      <c r="Q925" s="4">
        <f>IFERROR(LEFT(SUMPRODUCT(MID(0&amp;feed!R923,LARGE(INDEX(ISNUMBER(--MID(feed!R923,ROW($1:$6),1))*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ROW($1:$6),0),ROW($1:$6))+1,1)*10^ROW($1:$6)/10))-1)*1,TRIM(LEFT(SUMPRODUCT(MID(0&amp;feed!R923,LARGE(INDEX(ISNUMBER(--MID(feed!R923,ROW($1:$6),1))*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ROW($1:$6),0),ROW($1:$6))+1,1)*10^ROW($1:$6)/10))-1)))</f>
        <v>2000</v>
      </c>
      <c r="R925" s="5">
        <f>feed!V923</f>
        <v>0</v>
      </c>
      <c r="S925" t="str">
        <f>feed!S923</f>
        <v>http://blocgame.com/stats.php?id=63321</v>
      </c>
      <c r="T925" s="5" t="str">
        <f>feed!W923</f>
        <v>Good</v>
      </c>
      <c r="U925" s="5" t="str">
        <f>feed!X923</f>
        <v>2 Hundred Tons per month</v>
      </c>
      <c r="V925" s="5" t="str">
        <f>feed!Y923</f>
        <v>1 Mbbl per month</v>
      </c>
    </row>
    <row r="926" spans="1:22" hidden="1" x14ac:dyDescent="0.25">
      <c r="A926" t="str">
        <f>feed!A1805</f>
        <v>Antah_Berantah</v>
      </c>
      <c r="B926" t="str">
        <f>feed!B1805</f>
        <v>zonda</v>
      </c>
      <c r="C926">
        <f>feed!K1805</f>
        <v>0</v>
      </c>
      <c r="D926">
        <f>SUMPRODUCT(MID(0&amp;feed!D1805,LARGE(INDEX(ISNUMBER(--MID(feed!D1805,ROW($1:$6),1))*
ROW($1:$6),0),ROW($1:$6))+1,1)*10^ROW($1:$6)/10)</f>
        <v>17</v>
      </c>
      <c r="E926">
        <f>SUMPRODUCT(MID(0&amp;feed!E1805,LARGE(INDEX(ISNUMBER(--MID(feed!E1805,ROW($1:$6),1))*
ROW($1:$6),0),ROW($1:$6))+1,1)*10^ROW($1:$6)/10)</f>
        <v>0</v>
      </c>
      <c r="F926" t="str">
        <f>feed!F1805</f>
        <v>First World War surplus</v>
      </c>
      <c r="G926">
        <f>SUMPRODUCT(MID(0&amp;feed!G1805,LARGE(INDEX(ISNUMBER(--MID(feed!G1805,ROW($1:$6),1))*
ROW($1:$6),0),ROW($1:$6))+1,1)*10^ROW($1:$6)/10)</f>
        <v>0</v>
      </c>
      <c r="H926">
        <f>ROUNDDOWN(G926/4, 0)</f>
        <v>0</v>
      </c>
      <c r="I926" t="str">
        <f>feed!H1805</f>
        <v>Standard</v>
      </c>
      <c r="J926">
        <f>SUMPRODUCT(MID(0&amp;feed!I1805,LARGE(INDEX(ISNUMBER(--MID(feed!I1805,ROW($1:$20),1))*
ROW($1:$20),0),ROW($1:$20))+1,1)*10^ROW($1:$20)/10)</f>
        <v>16</v>
      </c>
      <c r="K926">
        <f>SUMPRODUCT(MID(0&amp;feed!L1805,LARGE(INDEX(ISNUMBER(--MID(feed!L1805,ROW($1:$6),1))*
ROW($1:$6),0),ROW($1:$6))+1,1)*10^ROW($1:$6)/10)</f>
        <v>308</v>
      </c>
      <c r="L926">
        <f>SUMPRODUCT(MID(0&amp;feed!T1805,LARGE(INDEX(ISNUMBER(--MID(feed!T1805,ROW($1:$6),1))*
ROW($1:$6),0),ROW($1:$6))+1,1)*10^ROW($1:$6)/10)</f>
        <v>357</v>
      </c>
      <c r="M926" t="str">
        <f>feed!N1805</f>
        <v>East Indies</v>
      </c>
      <c r="N926">
        <f>SUMPRODUCT(MID(0&amp;feed!U1805,LARGE(INDEX(ISNUMBER(--MID(feed!U1805,ROW($1:$6),1))*
ROW($1:$6),0),ROW($1:$6))+1,1)*10^ROW($1:$6)/10)</f>
        <v>0</v>
      </c>
      <c r="O926" t="str">
        <f>feed!O1805</f>
        <v>Untapped</v>
      </c>
      <c r="P926" t="str">
        <f>feed!P1805</f>
        <v>Small</v>
      </c>
      <c r="Q926" s="4">
        <f>IFERROR(LEFT(SUMPRODUCT(MID(0&amp;feed!R1805,LARGE(INDEX(ISNUMBER(--MID(feed!R1805,ROW($1:$6),1))*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ROW($1:$6),0),ROW($1:$6))+1,1)*10^ROW($1:$6)/10))-1)*1,TRIM(LEFT(SUMPRODUCT(MID(0&amp;feed!R1805,LARGE(INDEX(ISNUMBER(--MID(feed!R1805,ROW($1:$6),1))*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ROW($1:$6),0),ROW($1:$6))+1,1)*10^ROW($1:$6)/10))-1)))</f>
        <v>1617</v>
      </c>
      <c r="R926" s="5">
        <f>feed!V1805</f>
        <v>0</v>
      </c>
      <c r="S926" t="str">
        <f>feed!S1805</f>
        <v>http://blocgame.com/stats.php?id=62247</v>
      </c>
      <c r="T926" s="5" t="str">
        <f>feed!W1805</f>
        <v>Angelic</v>
      </c>
      <c r="U926" s="5" t="str">
        <f>feed!X1805</f>
        <v>2 Hundred Tons per month</v>
      </c>
      <c r="V926" s="5" t="str">
        <f>feed!Y1805</f>
        <v>1 Mbbl per month</v>
      </c>
    </row>
    <row r="927" spans="1:22" hidden="1" x14ac:dyDescent="0.25">
      <c r="A927" t="str">
        <f>feed!A473</f>
        <v>Hephaestus</v>
      </c>
      <c r="B927" t="str">
        <f>feed!B473</f>
        <v>Saints</v>
      </c>
      <c r="C927">
        <f>feed!K473</f>
        <v>0</v>
      </c>
      <c r="D927">
        <f>SUMPRODUCT(MID(0&amp;feed!D473,LARGE(INDEX(ISNUMBER(--MID(feed!D473,ROW($1:$6),1))*
ROW($1:$6),0),ROW($1:$6))+1,1)*10^ROW($1:$6)/10)</f>
        <v>20</v>
      </c>
      <c r="E927">
        <f>SUMPRODUCT(MID(0&amp;feed!E473,LARGE(INDEX(ISNUMBER(--MID(feed!E473,ROW($1:$6),1))*
ROW($1:$6),0),ROW($1:$6))+1,1)*10^ROW($1:$6)/10)</f>
        <v>0</v>
      </c>
      <c r="F927" t="str">
        <f>feed!F473</f>
        <v>Finest of the 19th century</v>
      </c>
      <c r="G927">
        <f>SUMPRODUCT(MID(0&amp;feed!G473,LARGE(INDEX(ISNUMBER(--MID(feed!G473,ROW($1:$6),1))*
ROW($1:$6),0),ROW($1:$6))+1,1)*10^ROW($1:$6)/10)</f>
        <v>0</v>
      </c>
      <c r="H927">
        <f>ROUNDDOWN(G927/4, 0)</f>
        <v>0</v>
      </c>
      <c r="I927" t="str">
        <f>feed!H473</f>
        <v>Standard</v>
      </c>
      <c r="J927">
        <f>SUMPRODUCT(MID(0&amp;feed!I473,LARGE(INDEX(ISNUMBER(--MID(feed!I473,ROW($1:$20),1))*
ROW($1:$20),0),ROW($1:$20))+1,1)*10^ROW($1:$20)/10)</f>
        <v>28</v>
      </c>
      <c r="K927">
        <f>SUMPRODUCT(MID(0&amp;feed!L473,LARGE(INDEX(ISNUMBER(--MID(feed!L473,ROW($1:$6),1))*
ROW($1:$6),0),ROW($1:$6))+1,1)*10^ROW($1:$6)/10)</f>
        <v>329</v>
      </c>
      <c r="L927">
        <f>SUMPRODUCT(MID(0&amp;feed!T473,LARGE(INDEX(ISNUMBER(--MID(feed!T473,ROW($1:$6),1))*
ROW($1:$6),0),ROW($1:$6))+1,1)*10^ROW($1:$6)/10)</f>
        <v>346</v>
      </c>
      <c r="M927" t="str">
        <f>feed!N473</f>
        <v>Guinea</v>
      </c>
      <c r="N927">
        <f>SUMPRODUCT(MID(0&amp;feed!U473,LARGE(INDEX(ISNUMBER(--MID(feed!U473,ROW($1:$6),1))*
ROW($1:$6),0),ROW($1:$6))+1,1)*10^ROW($1:$6)/10)</f>
        <v>0</v>
      </c>
      <c r="O927" t="str">
        <f>feed!O473</f>
        <v>Untapped</v>
      </c>
      <c r="P927" t="str">
        <f>feed!P473</f>
        <v>None</v>
      </c>
      <c r="Q927" s="4">
        <f>IFERROR(LEFT(SUMPRODUCT(MID(0&amp;feed!R473,LARGE(INDEX(ISNUMBER(--MID(feed!R473,ROW($1:$6),1))*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ROW($1:$6),0),ROW($1:$6))+1,1)*10^ROW($1:$6)/10))-1)*1,TRIM(LEFT(SUMPRODUCT(MID(0&amp;feed!R473,LARGE(INDEX(ISNUMBER(--MID(feed!R473,ROW($1:$6),1))*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ROW($1:$6),0),ROW($1:$6))+1,1)*10^ROW($1:$6)/10))-1)))</f>
        <v>2000</v>
      </c>
      <c r="R927" s="5">
        <f>feed!V473</f>
        <v>0</v>
      </c>
      <c r="S927" t="str">
        <f>feed!S473</f>
        <v>http://blocgame.com/stats.php?id=60310</v>
      </c>
      <c r="T927" s="5" t="str">
        <f>feed!W473</f>
        <v>Nice</v>
      </c>
      <c r="U927" s="5" t="str">
        <f>feed!X473</f>
        <v>2 Hundred Tons per month</v>
      </c>
      <c r="V927" s="5" t="str">
        <f>feed!Y473</f>
        <v>1 Mbbl per month</v>
      </c>
    </row>
    <row r="928" spans="1:22" hidden="1" x14ac:dyDescent="0.25">
      <c r="A928" t="str">
        <f>feed!A890</f>
        <v>Mild Jam</v>
      </c>
      <c r="B928" t="str">
        <f>feed!B890</f>
        <v>Ecco Split</v>
      </c>
      <c r="C928">
        <f>feed!K890</f>
        <v>0</v>
      </c>
      <c r="D928">
        <f>SUMPRODUCT(MID(0&amp;feed!D890,LARGE(INDEX(ISNUMBER(--MID(feed!D890,ROW($1:$6),1))*
ROW($1:$6),0),ROW($1:$6))+1,1)*10^ROW($1:$6)/10)</f>
        <v>20</v>
      </c>
      <c r="E928">
        <f>SUMPRODUCT(MID(0&amp;feed!E890,LARGE(INDEX(ISNUMBER(--MID(feed!E890,ROW($1:$6),1))*
ROW($1:$6),0),ROW($1:$6))+1,1)*10^ROW($1:$6)/10)</f>
        <v>0</v>
      </c>
      <c r="F928" t="str">
        <f>feed!F890</f>
        <v>Finest of the 19th century</v>
      </c>
      <c r="G928">
        <f>SUMPRODUCT(MID(0&amp;feed!G890,LARGE(INDEX(ISNUMBER(--MID(feed!G890,ROW($1:$6),1))*
ROW($1:$6),0),ROW($1:$6))+1,1)*10^ROW($1:$6)/10)</f>
        <v>0</v>
      </c>
      <c r="H928">
        <f>ROUNDDOWN(G928/4, 0)</f>
        <v>0</v>
      </c>
      <c r="I928" t="str">
        <f>feed!H890</f>
        <v>Standard</v>
      </c>
      <c r="J928">
        <f>SUMPRODUCT(MID(0&amp;feed!I890,LARGE(INDEX(ISNUMBER(--MID(feed!I890,ROW($1:$20),1))*
ROW($1:$20),0),ROW($1:$20))+1,1)*10^ROW($1:$20)/10)</f>
        <v>49</v>
      </c>
      <c r="K928">
        <f>SUMPRODUCT(MID(0&amp;feed!L890,LARGE(INDEX(ISNUMBER(--MID(feed!L890,ROW($1:$6),1))*
ROW($1:$6),0),ROW($1:$6))+1,1)*10^ROW($1:$6)/10)</f>
        <v>320</v>
      </c>
      <c r="L928">
        <f>SUMPRODUCT(MID(0&amp;feed!T890,LARGE(INDEX(ISNUMBER(--MID(feed!T890,ROW($1:$6),1))*
ROW($1:$6),0),ROW($1:$6))+1,1)*10^ROW($1:$6)/10)</f>
        <v>336</v>
      </c>
      <c r="M928" t="str">
        <f>feed!N890</f>
        <v>Southern Cone</v>
      </c>
      <c r="N928">
        <f>SUMPRODUCT(MID(0&amp;feed!U890,LARGE(INDEX(ISNUMBER(--MID(feed!U890,ROW($1:$6),1))*
ROW($1:$6),0),ROW($1:$6))+1,1)*10^ROW($1:$6)/10)</f>
        <v>0</v>
      </c>
      <c r="O928" t="str">
        <f>feed!O890</f>
        <v>Untapped</v>
      </c>
      <c r="P928" t="str">
        <f>feed!P890</f>
        <v>None</v>
      </c>
      <c r="Q928" s="4">
        <f>IFERROR(LEFT(SUMPRODUCT(MID(0&amp;feed!R890,LARGE(INDEX(ISNUMBER(--MID(feed!R890,ROW($1:$6),1))*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ROW($1:$6),0),ROW($1:$6))+1,1)*10^ROW($1:$6)/10))-1)*1,TRIM(LEFT(SUMPRODUCT(MID(0&amp;feed!R890,LARGE(INDEX(ISNUMBER(--MID(feed!R890,ROW($1:$6),1))*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ROW($1:$6),0),ROW($1:$6))+1,1)*10^ROW($1:$6)/10))-1)))</f>
        <v>2000</v>
      </c>
      <c r="R928" s="5">
        <f>feed!V890</f>
        <v>0</v>
      </c>
      <c r="S928" t="str">
        <f>feed!S890</f>
        <v>http://blocgame.com/stats.php?id=63231</v>
      </c>
      <c r="T928" s="5" t="str">
        <f>feed!W890</f>
        <v>Good</v>
      </c>
      <c r="U928" s="5" t="str">
        <f>feed!X890</f>
        <v>2 Hundred Tons per month</v>
      </c>
      <c r="V928" s="5" t="str">
        <f>feed!Y890</f>
        <v>1 Mbbl per month</v>
      </c>
    </row>
    <row r="929" spans="1:22" hidden="1" x14ac:dyDescent="0.25">
      <c r="A929" t="str">
        <f>feed!A106</f>
        <v>Daphnestan</v>
      </c>
      <c r="B929" t="str">
        <f>feed!B106</f>
        <v>Daoapin</v>
      </c>
      <c r="C929" t="str">
        <f>feed!K106</f>
        <v>The High Council</v>
      </c>
      <c r="D929">
        <f>SUMPRODUCT(MID(0&amp;feed!D106,LARGE(INDEX(ISNUMBER(--MID(feed!D106,ROW($1:$6),1))*
ROW($1:$6),0),ROW($1:$6))+1,1)*10^ROW($1:$6)/10)</f>
        <v>25</v>
      </c>
      <c r="E929">
        <f>SUMPRODUCT(MID(0&amp;feed!E106,LARGE(INDEX(ISNUMBER(--MID(feed!E106,ROW($1:$6),1))*
ROW($1:$6),0),ROW($1:$6))+1,1)*10^ROW($1:$6)/10)</f>
        <v>0</v>
      </c>
      <c r="F929" t="str">
        <f>feed!F106</f>
        <v>Finest of the 19th century</v>
      </c>
      <c r="G929">
        <f>SUMPRODUCT(MID(0&amp;feed!G106,LARGE(INDEX(ISNUMBER(--MID(feed!G106,ROW($1:$6),1))*
ROW($1:$6),0),ROW($1:$6))+1,1)*10^ROW($1:$6)/10)</f>
        <v>0</v>
      </c>
      <c r="H929">
        <f>ROUNDDOWN(G929/4, 0)</f>
        <v>0</v>
      </c>
      <c r="I929" t="str">
        <f>feed!H106</f>
        <v>Elite</v>
      </c>
      <c r="J929">
        <f>SUMPRODUCT(MID(0&amp;feed!I106,LARGE(INDEX(ISNUMBER(--MID(feed!I106,ROW($1:$20),1))*
ROW($1:$20),0),ROW($1:$20))+1,1)*10^ROW($1:$20)/10)</f>
        <v>1</v>
      </c>
      <c r="K929">
        <f>SUMPRODUCT(MID(0&amp;feed!L106,LARGE(INDEX(ISNUMBER(--MID(feed!L106,ROW($1:$6),1))*
ROW($1:$6),0),ROW($1:$6))+1,1)*10^ROW($1:$6)/10)</f>
        <v>395</v>
      </c>
      <c r="L929">
        <f>SUMPRODUCT(MID(0&amp;feed!T106,LARGE(INDEX(ISNUMBER(--MID(feed!T106,ROW($1:$6),1))*
ROW($1:$6),0),ROW($1:$6))+1,1)*10^ROW($1:$6)/10)</f>
        <v>315</v>
      </c>
      <c r="M929" t="str">
        <f>feed!N106</f>
        <v>East Indies</v>
      </c>
      <c r="N929">
        <f>SUMPRODUCT(MID(0&amp;feed!U106,LARGE(INDEX(ISNUMBER(--MID(feed!U106,ROW($1:$6),1))*
ROW($1:$6),0),ROW($1:$6))+1,1)*10^ROW($1:$6)/10)</f>
        <v>0</v>
      </c>
      <c r="O929" t="str">
        <f>feed!O106</f>
        <v>Untapped</v>
      </c>
      <c r="P929" t="str">
        <f>feed!P106</f>
        <v>Meagre</v>
      </c>
      <c r="Q929" s="4">
        <f>IFERROR(LEFT(SUMPRODUCT(MID(0&amp;feed!R106,LARGE(INDEX(ISNUMBER(--MID(feed!R106,ROW($1:$6),1))*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ROW($1:$6),0),ROW($1:$6))+1,1)*10^ROW($1:$6)/10))-1)*1,TRIM(LEFT(SUMPRODUCT(MID(0&amp;feed!R106,LARGE(INDEX(ISNUMBER(--MID(feed!R106,ROW($1:$6),1))*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ROW($1:$6),0),ROW($1:$6))+1,1)*10^ROW($1:$6)/10))-1)))</f>
        <v>2386</v>
      </c>
      <c r="R929" s="5">
        <f>feed!V106</f>
        <v>0</v>
      </c>
      <c r="S929" t="str">
        <f>feed!S106</f>
        <v>http://blocgame.com/stats.php?id=59475</v>
      </c>
      <c r="T929" s="5" t="str">
        <f>feed!W106</f>
        <v>Good</v>
      </c>
      <c r="U929" s="5" t="str">
        <f>feed!X106</f>
        <v>2 Hundred Tons per month</v>
      </c>
      <c r="V929" s="5" t="str">
        <f>feed!Y106</f>
        <v>1 Mbbl per month</v>
      </c>
    </row>
    <row r="930" spans="1:22" hidden="1" x14ac:dyDescent="0.25">
      <c r="A930" t="str">
        <f>feed!A1652</f>
        <v>topkekistan</v>
      </c>
      <c r="B930" t="str">
        <f>feed!B1652</f>
        <v>DOOk</v>
      </c>
      <c r="C930">
        <f>feed!K1652</f>
        <v>0</v>
      </c>
      <c r="D930">
        <f>SUMPRODUCT(MID(0&amp;feed!D1652,LARGE(INDEX(ISNUMBER(--MID(feed!D1652,ROW($1:$6),1))*
ROW($1:$6),0),ROW($1:$6))+1,1)*10^ROW($1:$6)/10)</f>
        <v>31</v>
      </c>
      <c r="E930">
        <f>SUMPRODUCT(MID(0&amp;feed!E1652,LARGE(INDEX(ISNUMBER(--MID(feed!E1652,ROW($1:$6),1))*
ROW($1:$6),0),ROW($1:$6))+1,1)*10^ROW($1:$6)/10)</f>
        <v>0</v>
      </c>
      <c r="F930" t="str">
        <f>feed!F1652</f>
        <v>First World War surplus</v>
      </c>
      <c r="G930">
        <f>SUMPRODUCT(MID(0&amp;feed!G1652,LARGE(INDEX(ISNUMBER(--MID(feed!G1652,ROW($1:$6),1))*
ROW($1:$6),0),ROW($1:$6))+1,1)*10^ROW($1:$6)/10)</f>
        <v>0</v>
      </c>
      <c r="H930">
        <f>ROUNDDOWN(G930/4, 0)</f>
        <v>0</v>
      </c>
      <c r="I930" t="str">
        <f>feed!H1652</f>
        <v>Elite</v>
      </c>
      <c r="J930">
        <f>SUMPRODUCT(MID(0&amp;feed!I1652,LARGE(INDEX(ISNUMBER(--MID(feed!I1652,ROW($1:$20),1))*
ROW($1:$20),0),ROW($1:$20))+1,1)*10^ROW($1:$20)/10)</f>
        <v>47</v>
      </c>
      <c r="K930">
        <f>SUMPRODUCT(MID(0&amp;feed!L1652,LARGE(INDEX(ISNUMBER(--MID(feed!L1652,ROW($1:$6),1))*
ROW($1:$6),0),ROW($1:$6))+1,1)*10^ROW($1:$6)/10)</f>
        <v>302</v>
      </c>
      <c r="L930">
        <f>SUMPRODUCT(MID(0&amp;feed!T1652,LARGE(INDEX(ISNUMBER(--MID(feed!T1652,ROW($1:$6),1))*
ROW($1:$6),0),ROW($1:$6))+1,1)*10^ROW($1:$6)/10)</f>
        <v>314</v>
      </c>
      <c r="M930" t="str">
        <f>feed!N1652</f>
        <v>The Subcontinent</v>
      </c>
      <c r="N930">
        <f>SUMPRODUCT(MID(0&amp;feed!U1652,LARGE(INDEX(ISNUMBER(--MID(feed!U1652,ROW($1:$6),1))*
ROW($1:$6),0),ROW($1:$6))+1,1)*10^ROW($1:$6)/10)</f>
        <v>0</v>
      </c>
      <c r="O930" t="str">
        <f>feed!O1652</f>
        <v>Untapped</v>
      </c>
      <c r="P930" t="str">
        <f>feed!P1652</f>
        <v>None</v>
      </c>
      <c r="Q930" s="4">
        <f>IFERROR(LEFT(SUMPRODUCT(MID(0&amp;feed!R1652,LARGE(INDEX(ISNUMBER(--MID(feed!R1652,ROW($1:$6),1))*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ROW($1:$6),0),ROW($1:$6))+1,1)*10^ROW($1:$6)/10))-1)*1,TRIM(LEFT(SUMPRODUCT(MID(0&amp;feed!R1652,LARGE(INDEX(ISNUMBER(--MID(feed!R1652,ROW($1:$6),1))*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ROW($1:$6),0),ROW($1:$6))+1,1)*10^ROW($1:$6)/10))-1)))</f>
        <v>2000</v>
      </c>
      <c r="R930" s="5">
        <f>feed!V1652</f>
        <v>0</v>
      </c>
      <c r="S930" t="str">
        <f>feed!S1652</f>
        <v>http://blocgame.com/stats.php?id=63304</v>
      </c>
      <c r="T930" s="5" t="str">
        <f>feed!W1652</f>
        <v>Good</v>
      </c>
      <c r="U930" s="5" t="str">
        <f>feed!X1652</f>
        <v>2 Hundred Tons per month</v>
      </c>
      <c r="V930" s="5" t="str">
        <f>feed!Y1652</f>
        <v>1 Mbbl per month</v>
      </c>
    </row>
    <row r="931" spans="1:22" hidden="1" x14ac:dyDescent="0.25">
      <c r="A931" t="str">
        <f>feed!A1355</f>
        <v>Tetsunoshima</v>
      </c>
      <c r="B931" t="str">
        <f>feed!B1355</f>
        <v>Greyjoy</v>
      </c>
      <c r="C931">
        <f>feed!K1355</f>
        <v>0</v>
      </c>
      <c r="D931">
        <f>SUMPRODUCT(MID(0&amp;feed!D1355,LARGE(INDEX(ISNUMBER(--MID(feed!D1355,ROW($1:$6),1))*
ROW($1:$6),0),ROW($1:$6))+1,1)*10^ROW($1:$6)/10)</f>
        <v>29</v>
      </c>
      <c r="E931">
        <f>SUMPRODUCT(MID(0&amp;feed!E1355,LARGE(INDEX(ISNUMBER(--MID(feed!E1355,ROW($1:$6),1))*
ROW($1:$6),0),ROW($1:$6))+1,1)*10^ROW($1:$6)/10)</f>
        <v>0</v>
      </c>
      <c r="F931" t="str">
        <f>feed!F1355</f>
        <v>First World War surplus</v>
      </c>
      <c r="G931">
        <f>SUMPRODUCT(MID(0&amp;feed!G1355,LARGE(INDEX(ISNUMBER(--MID(feed!G1355,ROW($1:$6),1))*
ROW($1:$6),0),ROW($1:$6))+1,1)*10^ROW($1:$6)/10)</f>
        <v>0</v>
      </c>
      <c r="H931">
        <f>ROUNDDOWN(G931/4, 0)</f>
        <v>0</v>
      </c>
      <c r="I931" t="str">
        <f>feed!H1355</f>
        <v>Elite</v>
      </c>
      <c r="J931">
        <f>SUMPRODUCT(MID(0&amp;feed!I1355,LARGE(INDEX(ISNUMBER(--MID(feed!I1355,ROW($1:$20),1))*
ROW($1:$20),0),ROW($1:$20))+1,1)*10^ROW($1:$20)/10)</f>
        <v>21</v>
      </c>
      <c r="K931">
        <f>SUMPRODUCT(MID(0&amp;feed!L1355,LARGE(INDEX(ISNUMBER(--MID(feed!L1355,ROW($1:$6),1))*
ROW($1:$6),0),ROW($1:$6))+1,1)*10^ROW($1:$6)/10)</f>
        <v>311</v>
      </c>
      <c r="L931">
        <f>SUMPRODUCT(MID(0&amp;feed!T1355,LARGE(INDEX(ISNUMBER(--MID(feed!T1355,ROW($1:$6),1))*
ROW($1:$6),0),ROW($1:$6))+1,1)*10^ROW($1:$6)/10)</f>
        <v>310</v>
      </c>
      <c r="M931" t="str">
        <f>feed!N1355</f>
        <v>Pacific Rim</v>
      </c>
      <c r="N931">
        <f>SUMPRODUCT(MID(0&amp;feed!U1355,LARGE(INDEX(ISNUMBER(--MID(feed!U1355,ROW($1:$6),1))*
ROW($1:$6),0),ROW($1:$6))+1,1)*10^ROW($1:$6)/10)</f>
        <v>0</v>
      </c>
      <c r="O931" t="str">
        <f>feed!O1355</f>
        <v>Untapped</v>
      </c>
      <c r="P931" t="str">
        <f>feed!P1355</f>
        <v>None</v>
      </c>
      <c r="Q931" s="4">
        <f>IFERROR(LEFT(SUMPRODUCT(MID(0&amp;feed!R1355,LARGE(INDEX(ISNUMBER(--MID(feed!R1355,ROW($1:$6),1))*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ROW($1:$6),0),ROW($1:$6))+1,1)*10^ROW($1:$6)/10))-1)*1,TRIM(LEFT(SUMPRODUCT(MID(0&amp;feed!R1355,LARGE(INDEX(ISNUMBER(--MID(feed!R1355,ROW($1:$6),1))*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ROW($1:$6),0),ROW($1:$6))+1,1)*10^ROW($1:$6)/10))-1)))</f>
        <v>2000</v>
      </c>
      <c r="R931" s="5">
        <f>feed!V1355</f>
        <v>0</v>
      </c>
      <c r="S931" t="str">
        <f>feed!S1355</f>
        <v>http://blocgame.com/stats.php?id=47444</v>
      </c>
      <c r="T931" s="5" t="str">
        <f>feed!W1355</f>
        <v>Normal</v>
      </c>
      <c r="U931" s="5" t="str">
        <f>feed!X1355</f>
        <v>2 Hundred Tons per month</v>
      </c>
      <c r="V931" s="5" t="str">
        <f>feed!Y1355</f>
        <v>1 Mbbl per month</v>
      </c>
    </row>
    <row r="932" spans="1:22" hidden="1" x14ac:dyDescent="0.25">
      <c r="A932" t="str">
        <f>feed!A1242</f>
        <v>Ponte de Terra</v>
      </c>
      <c r="B932" t="str">
        <f>feed!B1242</f>
        <v>paddy de terra</v>
      </c>
      <c r="C932">
        <f>feed!K1242</f>
        <v>0</v>
      </c>
      <c r="D932">
        <f>SUMPRODUCT(MID(0&amp;feed!D1242,LARGE(INDEX(ISNUMBER(--MID(feed!D1242,ROW($1:$6),1))*
ROW($1:$6),0),ROW($1:$6))+1,1)*10^ROW($1:$6)/10)</f>
        <v>20</v>
      </c>
      <c r="E932">
        <f>SUMPRODUCT(MID(0&amp;feed!E1242,LARGE(INDEX(ISNUMBER(--MID(feed!E1242,ROW($1:$6),1))*
ROW($1:$6),0),ROW($1:$6))+1,1)*10^ROW($1:$6)/10)</f>
        <v>0</v>
      </c>
      <c r="F932" t="str">
        <f>feed!F1242</f>
        <v>Finest of the 19th century</v>
      </c>
      <c r="G932">
        <f>SUMPRODUCT(MID(0&amp;feed!G1242,LARGE(INDEX(ISNUMBER(--MID(feed!G1242,ROW($1:$6),1))*
ROW($1:$6),0),ROW($1:$6))+1,1)*10^ROW($1:$6)/10)</f>
        <v>0</v>
      </c>
      <c r="H932">
        <f>ROUNDDOWN(G932/4, 0)</f>
        <v>0</v>
      </c>
      <c r="I932" t="str">
        <f>feed!H1242</f>
        <v>Standard</v>
      </c>
      <c r="J932">
        <f>SUMPRODUCT(MID(0&amp;feed!I1242,LARGE(INDEX(ISNUMBER(--MID(feed!I1242,ROW($1:$20),1))*
ROW($1:$20),0),ROW($1:$20))+1,1)*10^ROW($1:$20)/10)</f>
        <v>43</v>
      </c>
      <c r="K932">
        <f>SUMPRODUCT(MID(0&amp;feed!L1242,LARGE(INDEX(ISNUMBER(--MID(feed!L1242,ROW($1:$6),1))*
ROW($1:$6),0),ROW($1:$6))+1,1)*10^ROW($1:$6)/10)</f>
        <v>315</v>
      </c>
      <c r="L932">
        <f>SUMPRODUCT(MID(0&amp;feed!T1242,LARGE(INDEX(ISNUMBER(--MID(feed!T1242,ROW($1:$6),1))*
ROW($1:$6),0),ROW($1:$6))+1,1)*10^ROW($1:$6)/10)</f>
        <v>309</v>
      </c>
      <c r="M932" t="str">
        <f>feed!N1242</f>
        <v>Southern Cone</v>
      </c>
      <c r="N932">
        <f>SUMPRODUCT(MID(0&amp;feed!U1242,LARGE(INDEX(ISNUMBER(--MID(feed!U1242,ROW($1:$6),1))*
ROW($1:$6),0),ROW($1:$6))+1,1)*10^ROW($1:$6)/10)</f>
        <v>0</v>
      </c>
      <c r="O932" t="str">
        <f>feed!O1242</f>
        <v>Untapped</v>
      </c>
      <c r="P932" t="str">
        <f>feed!P1242</f>
        <v>None</v>
      </c>
      <c r="Q932" s="4">
        <f>IFERROR(LEFT(SUMPRODUCT(MID(0&amp;feed!R1242,LARGE(INDEX(ISNUMBER(--MID(feed!R1242,ROW($1:$6),1))*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ROW($1:$6),0),ROW($1:$6))+1,1)*10^ROW($1:$6)/10))-1)*1,TRIM(LEFT(SUMPRODUCT(MID(0&amp;feed!R1242,LARGE(INDEX(ISNUMBER(--MID(feed!R1242,ROW($1:$6),1))*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ROW($1:$6),0),ROW($1:$6))+1,1)*10^ROW($1:$6)/10))-1)))</f>
        <v>2000</v>
      </c>
      <c r="R932" s="5">
        <f>feed!V1242</f>
        <v>0</v>
      </c>
      <c r="S932" t="str">
        <f>feed!S1242</f>
        <v>http://blocgame.com/stats.php?id=63587</v>
      </c>
      <c r="T932" s="5" t="str">
        <f>feed!W1242</f>
        <v>Good</v>
      </c>
      <c r="U932" s="5" t="str">
        <f>feed!X1242</f>
        <v>2 Hundred Tons per month</v>
      </c>
      <c r="V932" s="5" t="str">
        <f>feed!Y1242</f>
        <v>1 Mbbl per month</v>
      </c>
    </row>
    <row r="933" spans="1:22" hidden="1" x14ac:dyDescent="0.25">
      <c r="A933" t="str">
        <f>feed!A1728</f>
        <v>Infebiousness</v>
      </c>
      <c r="B933" t="str">
        <f>feed!B1728</f>
        <v>infebious</v>
      </c>
      <c r="C933" t="str">
        <f>feed!K1728</f>
        <v>Interpol</v>
      </c>
      <c r="D933">
        <f>SUMPRODUCT(MID(0&amp;feed!D1728,LARGE(INDEX(ISNUMBER(--MID(feed!D1728,ROW($1:$6),1))*
ROW($1:$6),0),ROW($1:$6))+1,1)*10^ROW($1:$6)/10)</f>
        <v>39</v>
      </c>
      <c r="E933">
        <f>SUMPRODUCT(MID(0&amp;feed!E1728,LARGE(INDEX(ISNUMBER(--MID(feed!E1728,ROW($1:$6),1))*
ROW($1:$6),0),ROW($1:$6))+1,1)*10^ROW($1:$6)/10)</f>
        <v>0</v>
      </c>
      <c r="F933" t="str">
        <f>feed!F1728</f>
        <v>First World War surplus</v>
      </c>
      <c r="G933">
        <f>SUMPRODUCT(MID(0&amp;feed!G1728,LARGE(INDEX(ISNUMBER(--MID(feed!G1728,ROW($1:$6),1))*
ROW($1:$6),0),ROW($1:$6))+1,1)*10^ROW($1:$6)/10)</f>
        <v>0</v>
      </c>
      <c r="H933">
        <f>ROUNDDOWN(G933/4, 0)</f>
        <v>0</v>
      </c>
      <c r="I933" t="str">
        <f>feed!H1728</f>
        <v>Good</v>
      </c>
      <c r="J933">
        <f>SUMPRODUCT(MID(0&amp;feed!I1728,LARGE(INDEX(ISNUMBER(--MID(feed!I1728,ROW($1:$20),1))*
ROW($1:$20),0),ROW($1:$20))+1,1)*10^ROW($1:$20)/10)</f>
        <v>4</v>
      </c>
      <c r="K933">
        <f>SUMPRODUCT(MID(0&amp;feed!L1728,LARGE(INDEX(ISNUMBER(--MID(feed!L1728,ROW($1:$6),1))*
ROW($1:$6),0),ROW($1:$6))+1,1)*10^ROW($1:$6)/10)</f>
        <v>297</v>
      </c>
      <c r="L933">
        <f>SUMPRODUCT(MID(0&amp;feed!T1728,LARGE(INDEX(ISNUMBER(--MID(feed!T1728,ROW($1:$6),1))*
ROW($1:$6),0),ROW($1:$6))+1,1)*10^ROW($1:$6)/10)</f>
        <v>296</v>
      </c>
      <c r="M933" t="str">
        <f>feed!N1728</f>
        <v>Southern Africa</v>
      </c>
      <c r="N933">
        <f>SUMPRODUCT(MID(0&amp;feed!U1728,LARGE(INDEX(ISNUMBER(--MID(feed!U1728,ROW($1:$6),1))*
ROW($1:$6),0),ROW($1:$6))+1,1)*10^ROW($1:$6)/10)</f>
        <v>0</v>
      </c>
      <c r="O933" t="str">
        <f>feed!O1728</f>
        <v>Untapped</v>
      </c>
      <c r="P933" t="str">
        <f>feed!P1728</f>
        <v>Meagre</v>
      </c>
      <c r="Q933" s="4">
        <f>IFERROR(LEFT(SUMPRODUCT(MID(0&amp;feed!R1728,LARGE(INDEX(ISNUMBER(--MID(feed!R1728,ROW($1:$6),1))*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ROW($1:$6),0),ROW($1:$6))+1,1)*10^ROW($1:$6)/10))-1)*1,TRIM(LEFT(SUMPRODUCT(MID(0&amp;feed!R1728,LARGE(INDEX(ISNUMBER(--MID(feed!R1728,ROW($1:$6),1))*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ROW($1:$6),0),ROW($1:$6))+1,1)*10^ROW($1:$6)/10))-1)))</f>
        <v>2000</v>
      </c>
      <c r="R933" s="5">
        <f>feed!V1728</f>
        <v>0</v>
      </c>
      <c r="S933" t="str">
        <f>feed!S1728</f>
        <v>http://blocgame.com/stats.php?id=40302</v>
      </c>
      <c r="T933" s="5" t="str">
        <f>feed!W1728</f>
        <v>Nice</v>
      </c>
      <c r="U933" s="5" t="str">
        <f>feed!X1728</f>
        <v>2 Hundred Tons per month</v>
      </c>
      <c r="V933" s="5" t="str">
        <f>feed!Y1728</f>
        <v>1 Mbbl per month</v>
      </c>
    </row>
    <row r="934" spans="1:22" hidden="1" x14ac:dyDescent="0.25">
      <c r="A934" t="str">
        <f>feed!A1060</f>
        <v>komrade</v>
      </c>
      <c r="B934" t="str">
        <f>feed!B1060</f>
        <v>ewl4</v>
      </c>
      <c r="C934">
        <f>feed!K1060</f>
        <v>0</v>
      </c>
      <c r="D934">
        <f>SUMPRODUCT(MID(0&amp;feed!D1060,LARGE(INDEX(ISNUMBER(--MID(feed!D1060,ROW($1:$6),1))*
ROW($1:$6),0),ROW($1:$6))+1,1)*10^ROW($1:$6)/10)</f>
        <v>20</v>
      </c>
      <c r="E934">
        <f>SUMPRODUCT(MID(0&amp;feed!E1060,LARGE(INDEX(ISNUMBER(--MID(feed!E1060,ROW($1:$6),1))*
ROW($1:$6),0),ROW($1:$6))+1,1)*10^ROW($1:$6)/10)</f>
        <v>0</v>
      </c>
      <c r="F934" t="str">
        <f>feed!F1060</f>
        <v>Finest of the 19th century</v>
      </c>
      <c r="G934">
        <f>SUMPRODUCT(MID(0&amp;feed!G1060,LARGE(INDEX(ISNUMBER(--MID(feed!G1060,ROW($1:$6),1))*
ROW($1:$6),0),ROW($1:$6))+1,1)*10^ROW($1:$6)/10)</f>
        <v>1</v>
      </c>
      <c r="H934">
        <f>ROUNDDOWN(G934/4, 0)</f>
        <v>0</v>
      </c>
      <c r="I934" t="str">
        <f>feed!H1060</f>
        <v>Standard</v>
      </c>
      <c r="J934">
        <f>SUMPRODUCT(MID(0&amp;feed!I1060,LARGE(INDEX(ISNUMBER(--MID(feed!I1060,ROW($1:$20),1))*
ROW($1:$20),0),ROW($1:$20))+1,1)*10^ROW($1:$20)/10)</f>
        <v>7</v>
      </c>
      <c r="K934">
        <f>SUMPRODUCT(MID(0&amp;feed!L1060,LARGE(INDEX(ISNUMBER(--MID(feed!L1060,ROW($1:$6),1))*
ROW($1:$6),0),ROW($1:$6))+1,1)*10^ROW($1:$6)/10)</f>
        <v>318</v>
      </c>
      <c r="L934">
        <f>SUMPRODUCT(MID(0&amp;feed!T1060,LARGE(INDEX(ISNUMBER(--MID(feed!T1060,ROW($1:$6),1))*
ROW($1:$6),0),ROW($1:$6))+1,1)*10^ROW($1:$6)/10)</f>
        <v>282</v>
      </c>
      <c r="M934" t="str">
        <f>feed!N1060</f>
        <v>The Subcontinent</v>
      </c>
      <c r="N934">
        <f>SUMPRODUCT(MID(0&amp;feed!U1060,LARGE(INDEX(ISNUMBER(--MID(feed!U1060,ROW($1:$6),1))*
ROW($1:$6),0),ROW($1:$6))+1,1)*10^ROW($1:$6)/10)</f>
        <v>0</v>
      </c>
      <c r="O934" t="str">
        <f>feed!O1060</f>
        <v>Untapped</v>
      </c>
      <c r="P934" t="str">
        <f>feed!P1060</f>
        <v>None</v>
      </c>
      <c r="Q934" s="4">
        <f>IFERROR(LEFT(SUMPRODUCT(MID(0&amp;feed!R1060,LARGE(INDEX(ISNUMBER(--MID(feed!R1060,ROW($1:$6),1))*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ROW($1:$6),0),ROW($1:$6))+1,1)*10^ROW($1:$6)/10))-1)*1,TRIM(LEFT(SUMPRODUCT(MID(0&amp;feed!R1060,LARGE(INDEX(ISNUMBER(--MID(feed!R1060,ROW($1:$6),1))*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ROW($1:$6),0),ROW($1:$6))+1,1)*10^ROW($1:$6)/10))-1)))</f>
        <v>2000</v>
      </c>
      <c r="R934" s="5">
        <f>feed!V1060</f>
        <v>0</v>
      </c>
      <c r="S934" t="str">
        <f>feed!S1060</f>
        <v>http://blocgame.com/stats.php?id=63596</v>
      </c>
      <c r="T934" s="5" t="str">
        <f>feed!W1060</f>
        <v>Good</v>
      </c>
      <c r="U934" s="5" t="str">
        <f>feed!X1060</f>
        <v>2 Hundred Tons per month</v>
      </c>
      <c r="V934" s="5" t="str">
        <f>feed!Y1060</f>
        <v>1 Mbbl per month</v>
      </c>
    </row>
    <row r="935" spans="1:22" hidden="1" x14ac:dyDescent="0.25">
      <c r="A935" t="str">
        <f>feed!A1350</f>
        <v>fety</v>
      </c>
      <c r="B935" t="str">
        <f>feed!B1350</f>
        <v>nev39.mj</v>
      </c>
      <c r="C935">
        <f>feed!K1350</f>
        <v>0</v>
      </c>
      <c r="D935">
        <f>SUMPRODUCT(MID(0&amp;feed!D1350,LARGE(INDEX(ISNUMBER(--MID(feed!D1350,ROW($1:$6),1))*
ROW($1:$6),0),ROW($1:$6))+1,1)*10^ROW($1:$6)/10)</f>
        <v>22</v>
      </c>
      <c r="E935">
        <f>SUMPRODUCT(MID(0&amp;feed!E1350,LARGE(INDEX(ISNUMBER(--MID(feed!E1350,ROW($1:$6),1))*
ROW($1:$6),0),ROW($1:$6))+1,1)*10^ROW($1:$6)/10)</f>
        <v>0</v>
      </c>
      <c r="F935" t="str">
        <f>feed!F1350</f>
        <v>First World War surplus</v>
      </c>
      <c r="G935">
        <f>SUMPRODUCT(MID(0&amp;feed!G1350,LARGE(INDEX(ISNUMBER(--MID(feed!G1350,ROW($1:$6),1))*
ROW($1:$6),0),ROW($1:$6))+1,1)*10^ROW($1:$6)/10)</f>
        <v>0</v>
      </c>
      <c r="H935">
        <f>ROUNDDOWN(G935/4, 0)</f>
        <v>0</v>
      </c>
      <c r="I935" t="str">
        <f>feed!H1350</f>
        <v>Elite</v>
      </c>
      <c r="J935">
        <f>SUMPRODUCT(MID(0&amp;feed!I1350,LARGE(INDEX(ISNUMBER(--MID(feed!I1350,ROW($1:$20),1))*
ROW($1:$20),0),ROW($1:$20))+1,1)*10^ROW($1:$20)/10)</f>
        <v>42</v>
      </c>
      <c r="K935">
        <f>SUMPRODUCT(MID(0&amp;feed!L1350,LARGE(INDEX(ISNUMBER(--MID(feed!L1350,ROW($1:$6),1))*
ROW($1:$6),0),ROW($1:$6))+1,1)*10^ROW($1:$6)/10)</f>
        <v>316</v>
      </c>
      <c r="L935">
        <f>SUMPRODUCT(MID(0&amp;feed!T1350,LARGE(INDEX(ISNUMBER(--MID(feed!T1350,ROW($1:$6),1))*
ROW($1:$6),0),ROW($1:$6))+1,1)*10^ROW($1:$6)/10)</f>
        <v>281</v>
      </c>
      <c r="M935" t="str">
        <f>feed!N1350</f>
        <v>Congo</v>
      </c>
      <c r="N935">
        <f>SUMPRODUCT(MID(0&amp;feed!U1350,LARGE(INDEX(ISNUMBER(--MID(feed!U1350,ROW($1:$6),1))*
ROW($1:$6),0),ROW($1:$6))+1,1)*10^ROW($1:$6)/10)</f>
        <v>0</v>
      </c>
      <c r="O935" t="str">
        <f>feed!O1350</f>
        <v>Untapped</v>
      </c>
      <c r="P935" t="str">
        <f>feed!P1350</f>
        <v>None</v>
      </c>
      <c r="Q935" s="4">
        <f>IFERROR(LEFT(SUMPRODUCT(MID(0&amp;feed!R1350,LARGE(INDEX(ISNUMBER(--MID(feed!R1350,ROW($1:$6),1))*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ROW($1:$6),0),ROW($1:$6))+1,1)*10^ROW($1:$6)/10))-1)*1,TRIM(LEFT(SUMPRODUCT(MID(0&amp;feed!R1350,LARGE(INDEX(ISNUMBER(--MID(feed!R1350,ROW($1:$6),1))*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ROW($1:$6),0),ROW($1:$6))+1,1)*10^ROW($1:$6)/10))-1)))</f>
        <v>1980</v>
      </c>
      <c r="R935" s="5">
        <f>feed!V1350</f>
        <v>0</v>
      </c>
      <c r="S935" t="str">
        <f>feed!S1350</f>
        <v>http://blocgame.com/stats.php?id=63610</v>
      </c>
      <c r="T935" s="5" t="str">
        <f>feed!W1350</f>
        <v>Good</v>
      </c>
      <c r="U935" s="5" t="str">
        <f>feed!X1350</f>
        <v>2 Hundred Tons per month</v>
      </c>
      <c r="V935" s="5" t="str">
        <f>feed!Y1350</f>
        <v>1 Mbbl per month</v>
      </c>
    </row>
    <row r="936" spans="1:22" hidden="1" x14ac:dyDescent="0.25">
      <c r="A936" t="str">
        <f>feed!A1762</f>
        <v>groningen</v>
      </c>
      <c r="B936" t="str">
        <f>feed!B1762</f>
        <v>ricardo bos</v>
      </c>
      <c r="C936" t="str">
        <f>feed!K1762</f>
        <v>Che Guevara League</v>
      </c>
      <c r="D936">
        <f>SUMPRODUCT(MID(0&amp;feed!D1762,LARGE(INDEX(ISNUMBER(--MID(feed!D1762,ROW($1:$6),1))*
ROW($1:$6),0),ROW($1:$6))+1,1)*10^ROW($1:$6)/10)</f>
        <v>12</v>
      </c>
      <c r="E936">
        <f>SUMPRODUCT(MID(0&amp;feed!E1762,LARGE(INDEX(ISNUMBER(--MID(feed!E1762,ROW($1:$6),1))*
ROW($1:$6),0),ROW($1:$6))+1,1)*10^ROW($1:$6)/10)</f>
        <v>0</v>
      </c>
      <c r="F936" t="str">
        <f>feed!F1762</f>
        <v>First World War surplus</v>
      </c>
      <c r="G936">
        <f>SUMPRODUCT(MID(0&amp;feed!G1762,LARGE(INDEX(ISNUMBER(--MID(feed!G1762,ROW($1:$6),1))*
ROW($1:$6),0),ROW($1:$6))+1,1)*10^ROW($1:$6)/10)</f>
        <v>0</v>
      </c>
      <c r="H936">
        <f>ROUNDDOWN(G936/4, 0)</f>
        <v>0</v>
      </c>
      <c r="I936" t="str">
        <f>feed!H1762</f>
        <v>Good</v>
      </c>
      <c r="J936">
        <f>SUMPRODUCT(MID(0&amp;feed!I1762,LARGE(INDEX(ISNUMBER(--MID(feed!I1762,ROW($1:$20),1))*
ROW($1:$20),0),ROW($1:$20))+1,1)*10^ROW($1:$20)/10)</f>
        <v>11</v>
      </c>
      <c r="K936">
        <f>SUMPRODUCT(MID(0&amp;feed!L1762,LARGE(INDEX(ISNUMBER(--MID(feed!L1762,ROW($1:$6),1))*
ROW($1:$6),0),ROW($1:$6))+1,1)*10^ROW($1:$6)/10)</f>
        <v>310</v>
      </c>
      <c r="L936">
        <f>SUMPRODUCT(MID(0&amp;feed!T1762,LARGE(INDEX(ISNUMBER(--MID(feed!T1762,ROW($1:$6),1))*
ROW($1:$6),0),ROW($1:$6))+1,1)*10^ROW($1:$6)/10)</f>
        <v>262</v>
      </c>
      <c r="M936" t="str">
        <f>feed!N1762</f>
        <v>Caribbean</v>
      </c>
      <c r="N936">
        <f>SUMPRODUCT(MID(0&amp;feed!U1762,LARGE(INDEX(ISNUMBER(--MID(feed!U1762,ROW($1:$6),1))*
ROW($1:$6),0),ROW($1:$6))+1,1)*10^ROW($1:$6)/10)</f>
        <v>0</v>
      </c>
      <c r="O936" t="str">
        <f>feed!O1762</f>
        <v>Untapped</v>
      </c>
      <c r="P936" t="str">
        <f>feed!P1762</f>
        <v>Meagre</v>
      </c>
      <c r="Q936" s="4">
        <f>IFERROR(LEFT(SUMPRODUCT(MID(0&amp;feed!R1762,LARGE(INDEX(ISNUMBER(--MID(feed!R1762,ROW($1:$6),1))*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ROW($1:$6),0),ROW($1:$6))+1,1)*10^ROW($1:$6)/10))-1)*1,TRIM(LEFT(SUMPRODUCT(MID(0&amp;feed!R1762,LARGE(INDEX(ISNUMBER(--MID(feed!R1762,ROW($1:$6),1))*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ROW($1:$6),0),ROW($1:$6))+1,1)*10^ROW($1:$6)/10))-1)))</f>
        <v>1633</v>
      </c>
      <c r="R936" s="5">
        <f>feed!V1762</f>
        <v>0</v>
      </c>
      <c r="S936" t="str">
        <f>feed!S1762</f>
        <v>http://blocgame.com/stats.php?id=62842</v>
      </c>
      <c r="T936" s="5" t="str">
        <f>feed!W1762</f>
        <v>Angelic</v>
      </c>
      <c r="U936" s="5" t="str">
        <f>feed!X1762</f>
        <v>2 Hundred Tons per month</v>
      </c>
      <c r="V936" s="5" t="str">
        <f>feed!Y1762</f>
        <v>1 Mbbl per month</v>
      </c>
    </row>
    <row r="937" spans="1:22" x14ac:dyDescent="0.25">
      <c r="A937" t="str">
        <f>feed!A177</f>
        <v>Vargr</v>
      </c>
      <c r="B937" t="str">
        <f>feed!B177</f>
        <v>NickiusBigDickius</v>
      </c>
      <c r="C937" t="str">
        <f>feed!K177</f>
        <v>The Order</v>
      </c>
      <c r="D937">
        <f>SUMPRODUCT(MID(0&amp;feed!D177,LARGE(INDEX(ISNUMBER(--MID(feed!D177,ROW($1:$6),1))*
ROW($1:$6),0),ROW($1:$6))+1,1)*10^ROW($1:$6)/10)</f>
        <v>4</v>
      </c>
      <c r="E937">
        <f>SUMPRODUCT(MID(0&amp;feed!E177,LARGE(INDEX(ISNUMBER(--MID(feed!E177,ROW($1:$6),1))*
ROW($1:$6),0),ROW($1:$6))+1,1)*10^ROW($1:$6)/10)</f>
        <v>0</v>
      </c>
      <c r="F937" t="str">
        <f>feed!F177</f>
        <v>First World War surplus</v>
      </c>
      <c r="G937">
        <f>SUMPRODUCT(MID(0&amp;feed!G177,LARGE(INDEX(ISNUMBER(--MID(feed!G177,ROW($1:$6),1))*
ROW($1:$6),0),ROW($1:$6))+1,1)*10^ROW($1:$6)/10)</f>
        <v>0</v>
      </c>
      <c r="H937">
        <f>ROUNDDOWN(G937/4, 0)</f>
        <v>0</v>
      </c>
      <c r="I937" t="str">
        <f>feed!H177</f>
        <v>Elite</v>
      </c>
      <c r="J937">
        <f>SUMPRODUCT(MID(0&amp;feed!I177,LARGE(INDEX(ISNUMBER(--MID(feed!I177,ROW($1:$20),1))*
ROW($1:$20),0),ROW($1:$20))+1,1)*10^ROW($1:$20)/10)</f>
        <v>0</v>
      </c>
      <c r="K937">
        <f>SUMPRODUCT(MID(0&amp;feed!L177,LARGE(INDEX(ISNUMBER(--MID(feed!L177,ROW($1:$6),1))*
ROW($1:$6),0),ROW($1:$6))+1,1)*10^ROW($1:$6)/10)</f>
        <v>370</v>
      </c>
      <c r="L937">
        <f>SUMPRODUCT(MID(0&amp;feed!T177,LARGE(INDEX(ISNUMBER(--MID(feed!T177,ROW($1:$6),1))*
ROW($1:$6),0),ROW($1:$6))+1,1)*10^ROW($1:$6)/10)</f>
        <v>0</v>
      </c>
      <c r="M937" t="str">
        <f>feed!N177</f>
        <v>Southern Africa</v>
      </c>
      <c r="N937">
        <f>SUMPRODUCT(MID(0&amp;feed!U177,LARGE(INDEX(ISNUMBER(--MID(feed!U177,ROW($1:$6),1))*
ROW($1:$6),0),ROW($1:$6))+1,1)*10^ROW($1:$6)/10)</f>
        <v>0</v>
      </c>
      <c r="O937" t="str">
        <f>feed!O177</f>
        <v>Near Depletion</v>
      </c>
      <c r="P937" t="str">
        <f>feed!P177</f>
        <v>Meagre</v>
      </c>
      <c r="Q937" s="4">
        <f>IFERROR(LEFT(SUMPRODUCT(MID(0&amp;feed!R177,LARGE(INDEX(ISNUMBER(--MID(feed!R177,ROW($1:$6),1))*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ROW($1:$6),0),ROW($1:$6))+1,1)*10^ROW($1:$6)/10))-1)*1,TRIM(LEFT(SUMPRODUCT(MID(0&amp;feed!R177,LARGE(INDEX(ISNUMBER(--MID(feed!R177,ROW($1:$6),1))*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ROW($1:$6),0),ROW($1:$6))+1,1)*10^ROW($1:$6)/10))-1)))</f>
        <v>2382</v>
      </c>
      <c r="R937" s="5">
        <f>feed!V177</f>
        <v>0</v>
      </c>
      <c r="S937" t="str">
        <f>feed!S177</f>
        <v>http://blocgame.com/stats.php?id=63524</v>
      </c>
      <c r="T937" s="5" t="str">
        <f>feed!W177</f>
        <v>Questionable</v>
      </c>
      <c r="U937" s="5" t="str">
        <f>feed!X177</f>
        <v>4 Hundred Tons per month</v>
      </c>
      <c r="V937" s="5" t="str">
        <f>feed!Y177</f>
        <v>2 Mbbl per month</v>
      </c>
    </row>
    <row r="938" spans="1:22" hidden="1" x14ac:dyDescent="0.25">
      <c r="A938" t="str">
        <f>feed!A2014</f>
        <v>Minchuani</v>
      </c>
      <c r="B938" t="str">
        <f>feed!B2014</f>
        <v>Salicsar</v>
      </c>
      <c r="C938">
        <f>feed!K2014</f>
        <v>0</v>
      </c>
      <c r="D938">
        <f>SUMPRODUCT(MID(0&amp;feed!D2014,LARGE(INDEX(ISNUMBER(--MID(feed!D2014,ROW($1:$6),1))*
ROW($1:$6),0),ROW($1:$6))+1,1)*10^ROW($1:$6)/10)</f>
        <v>8</v>
      </c>
      <c r="E938">
        <f>SUMPRODUCT(MID(0&amp;feed!E2014,LARGE(INDEX(ISNUMBER(--MID(feed!E2014,ROW($1:$6),1))*
ROW($1:$6),0),ROW($1:$6))+1,1)*10^ROW($1:$6)/10)</f>
        <v>0</v>
      </c>
      <c r="F938" t="str">
        <f>feed!F2014</f>
        <v>First World War surplus</v>
      </c>
      <c r="G938">
        <f>SUMPRODUCT(MID(0&amp;feed!G2014,LARGE(INDEX(ISNUMBER(--MID(feed!G2014,ROW($1:$6),1))*
ROW($1:$6),0),ROW($1:$6))+1,1)*10^ROW($1:$6)/10)</f>
        <v>0</v>
      </c>
      <c r="H938">
        <f>ROUNDDOWN(G938/4, 0)</f>
        <v>0</v>
      </c>
      <c r="I938" t="str">
        <f>feed!H2014</f>
        <v>Elite</v>
      </c>
      <c r="J938">
        <f>SUMPRODUCT(MID(0&amp;feed!I2014,LARGE(INDEX(ISNUMBER(--MID(feed!I2014,ROW($1:$20),1))*
ROW($1:$20),0),ROW($1:$20))+1,1)*10^ROW($1:$20)/10)</f>
        <v>28</v>
      </c>
      <c r="K938">
        <f>SUMPRODUCT(MID(0&amp;feed!L2014,LARGE(INDEX(ISNUMBER(--MID(feed!L2014,ROW($1:$6),1))*
ROW($1:$6),0),ROW($1:$6))+1,1)*10^ROW($1:$6)/10)</f>
        <v>253</v>
      </c>
      <c r="L938">
        <f>SUMPRODUCT(MID(0&amp;feed!T2014,LARGE(INDEX(ISNUMBER(--MID(feed!T2014,ROW($1:$6),1))*
ROW($1:$6),0),ROW($1:$6))+1,1)*10^ROW($1:$6)/10)</f>
        <v>229</v>
      </c>
      <c r="M938" t="str">
        <f>feed!N2014</f>
        <v>West Africa</v>
      </c>
      <c r="N938">
        <f>SUMPRODUCT(MID(0&amp;feed!U2014,LARGE(INDEX(ISNUMBER(--MID(feed!U2014,ROW($1:$6),1))*
ROW($1:$6),0),ROW($1:$6))+1,1)*10^ROW($1:$6)/10)</f>
        <v>0</v>
      </c>
      <c r="O938">
        <f>feed!O2014</f>
        <v>0</v>
      </c>
      <c r="P938" t="str">
        <f>feed!P2014</f>
        <v>None</v>
      </c>
      <c r="Q938" s="4">
        <f>IFERROR(LEFT(SUMPRODUCT(MID(0&amp;feed!R2014,LARGE(INDEX(ISNUMBER(--MID(feed!R2014,ROW($1:$6),1))*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ROW($1:$6),0),ROW($1:$6))+1,1)*10^ROW($1:$6)/10))-1)*1,TRIM(LEFT(SUMPRODUCT(MID(0&amp;feed!R2014,LARGE(INDEX(ISNUMBER(--MID(feed!R2014,ROW($1:$6),1))*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ROW($1:$6),0),ROW($1:$6))+1,1)*10^ROW($1:$6)/10))-1)))</f>
        <v>1633</v>
      </c>
      <c r="R938" s="5">
        <f>feed!V2014</f>
        <v>0</v>
      </c>
      <c r="S938" t="str">
        <f>feed!S2014</f>
        <v>http://blocgame.com/stats.php?id=62766</v>
      </c>
      <c r="T938" s="5" t="str">
        <f>feed!W2014</f>
        <v>Good</v>
      </c>
      <c r="U938" s="5" t="str">
        <f>feed!X2014</f>
        <v>2 Hundred Tons per month</v>
      </c>
      <c r="V938" s="5" t="str">
        <f>feed!Y2014</f>
        <v>1 Mbbl per month</v>
      </c>
    </row>
    <row r="939" spans="1:22" hidden="1" x14ac:dyDescent="0.25">
      <c r="A939" t="str">
        <f>feed!A1246</f>
        <v>Gran Corrupciï¿½n</v>
      </c>
      <c r="B939" t="str">
        <f>feed!B1246</f>
        <v>TheJackal</v>
      </c>
      <c r="C939">
        <f>feed!K1246</f>
        <v>0</v>
      </c>
      <c r="D939">
        <f>SUMPRODUCT(MID(0&amp;feed!D1246,LARGE(INDEX(ISNUMBER(--MID(feed!D1246,ROW($1:$6),1))*
ROW($1:$6),0),ROW($1:$6))+1,1)*10^ROW($1:$6)/10)</f>
        <v>17</v>
      </c>
      <c r="E939">
        <f>SUMPRODUCT(MID(0&amp;feed!E1246,LARGE(INDEX(ISNUMBER(--MID(feed!E1246,ROW($1:$6),1))*
ROW($1:$6),0),ROW($1:$6))+1,1)*10^ROW($1:$6)/10)</f>
        <v>0</v>
      </c>
      <c r="F939" t="str">
        <f>feed!F1246</f>
        <v>First World War surplus</v>
      </c>
      <c r="G939">
        <f>SUMPRODUCT(MID(0&amp;feed!G1246,LARGE(INDEX(ISNUMBER(--MID(feed!G1246,ROW($1:$6),1))*
ROW($1:$6),0),ROW($1:$6))+1,1)*10^ROW($1:$6)/10)</f>
        <v>0</v>
      </c>
      <c r="H939">
        <f>ROUNDDOWN(G939/4, 0)</f>
        <v>0</v>
      </c>
      <c r="I939" t="str">
        <f>feed!H1246</f>
        <v>Elite</v>
      </c>
      <c r="J939">
        <f>SUMPRODUCT(MID(0&amp;feed!I1246,LARGE(INDEX(ISNUMBER(--MID(feed!I1246,ROW($1:$20),1))*
ROW($1:$20),0),ROW($1:$20))+1,1)*10^ROW($1:$20)/10)</f>
        <v>8</v>
      </c>
      <c r="K939">
        <f>SUMPRODUCT(MID(0&amp;feed!L1246,LARGE(INDEX(ISNUMBER(--MID(feed!L1246,ROW($1:$6),1))*
ROW($1:$6),0),ROW($1:$6))+1,1)*10^ROW($1:$6)/10)</f>
        <v>320</v>
      </c>
      <c r="L939">
        <f>SUMPRODUCT(MID(0&amp;feed!T1246,LARGE(INDEX(ISNUMBER(--MID(feed!T1246,ROW($1:$6),1))*
ROW($1:$6),0),ROW($1:$6))+1,1)*10^ROW($1:$6)/10)</f>
        <v>226</v>
      </c>
      <c r="M939" t="str">
        <f>feed!N1246</f>
        <v>Gran Colombia</v>
      </c>
      <c r="N939">
        <f>SUMPRODUCT(MID(0&amp;feed!U1246,LARGE(INDEX(ISNUMBER(--MID(feed!U1246,ROW($1:$6),1))*
ROW($1:$6),0),ROW($1:$6))+1,1)*10^ROW($1:$6)/10)</f>
        <v>0</v>
      </c>
      <c r="O939" t="str">
        <f>feed!O1246</f>
        <v>Untapped</v>
      </c>
      <c r="P939" t="str">
        <f>feed!P1246</f>
        <v>None</v>
      </c>
      <c r="Q939" s="4">
        <f>IFERROR(LEFT(SUMPRODUCT(MID(0&amp;feed!R1246,LARGE(INDEX(ISNUMBER(--MID(feed!R1246,ROW($1:$6),1))*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ROW($1:$6),0),ROW($1:$6))+1,1)*10^ROW($1:$6)/10))-1)*1,TRIM(LEFT(SUMPRODUCT(MID(0&amp;feed!R1246,LARGE(INDEX(ISNUMBER(--MID(feed!R1246,ROW($1:$6),1))*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ROW($1:$6),0),ROW($1:$6))+1,1)*10^ROW($1:$6)/10))-1)))</f>
        <v>1980</v>
      </c>
      <c r="R939" s="5">
        <f>feed!V1246</f>
        <v>0</v>
      </c>
      <c r="S939" t="str">
        <f>feed!S1246</f>
        <v>http://blocgame.com/stats.php?id=63605</v>
      </c>
      <c r="T939" s="5" t="str">
        <f>feed!W1246</f>
        <v>Good</v>
      </c>
      <c r="U939" s="5" t="str">
        <f>feed!X1246</f>
        <v>2 Hundred Tons per month</v>
      </c>
      <c r="V939" s="5" t="str">
        <f>feed!Y1246</f>
        <v>1 Mbbl per month</v>
      </c>
    </row>
    <row r="940" spans="1:22" x14ac:dyDescent="0.25">
      <c r="A940" t="str">
        <f>feed!A179</f>
        <v>Ketroyla</v>
      </c>
      <c r="B940" t="str">
        <f>feed!B179</f>
        <v>Erolvant</v>
      </c>
      <c r="C940" t="str">
        <f>feed!K179</f>
        <v>The Order</v>
      </c>
      <c r="D940">
        <f>SUMPRODUCT(MID(0&amp;feed!D179,LARGE(INDEX(ISNUMBER(--MID(feed!D179,ROW($1:$6),1))*
ROW($1:$6),0),ROW($1:$6))+1,1)*10^ROW($1:$6)/10)</f>
        <v>24</v>
      </c>
      <c r="E940">
        <f>SUMPRODUCT(MID(0&amp;feed!E179,LARGE(INDEX(ISNUMBER(--MID(feed!E179,ROW($1:$6),1))*
ROW($1:$6),0),ROW($1:$6))+1,1)*10^ROW($1:$6)/10)</f>
        <v>0</v>
      </c>
      <c r="F940" t="str">
        <f>feed!F179</f>
        <v>Finest of the 19th century</v>
      </c>
      <c r="G940">
        <f>SUMPRODUCT(MID(0&amp;feed!G179,LARGE(INDEX(ISNUMBER(--MID(feed!G179,ROW($1:$6),1))*
ROW($1:$6),0),ROW($1:$6))+1,1)*10^ROW($1:$6)/10)</f>
        <v>0</v>
      </c>
      <c r="H940">
        <f>ROUNDDOWN(G940/4, 0)</f>
        <v>0</v>
      </c>
      <c r="I940" t="str">
        <f>feed!H179</f>
        <v>Good</v>
      </c>
      <c r="J940">
        <f>SUMPRODUCT(MID(0&amp;feed!I179,LARGE(INDEX(ISNUMBER(--MID(feed!I179,ROW($1:$20),1))*
ROW($1:$20),0),ROW($1:$20))+1,1)*10^ROW($1:$20)/10)</f>
        <v>2</v>
      </c>
      <c r="K940">
        <f>SUMPRODUCT(MID(0&amp;feed!L179,LARGE(INDEX(ISNUMBER(--MID(feed!L179,ROW($1:$6),1))*
ROW($1:$6),0),ROW($1:$6))+1,1)*10^ROW($1:$6)/10)</f>
        <v>369</v>
      </c>
      <c r="L940">
        <f>SUMPRODUCT(MID(0&amp;feed!T179,LARGE(INDEX(ISNUMBER(--MID(feed!T179,ROW($1:$6),1))*
ROW($1:$6),0),ROW($1:$6))+1,1)*10^ROW($1:$6)/10)</f>
        <v>290</v>
      </c>
      <c r="M940" t="str">
        <f>feed!N179</f>
        <v>Indochina</v>
      </c>
      <c r="N940">
        <f>SUMPRODUCT(MID(0&amp;feed!U179,LARGE(INDEX(ISNUMBER(--MID(feed!U179,ROW($1:$6),1))*
ROW($1:$6),0),ROW($1:$6))+1,1)*10^ROW($1:$6)/10)</f>
        <v>0</v>
      </c>
      <c r="O940" t="str">
        <f>feed!O179</f>
        <v>Untapped</v>
      </c>
      <c r="P940" t="str">
        <f>feed!P179</f>
        <v>None</v>
      </c>
      <c r="Q940" s="4">
        <f>IFERROR(LEFT(SUMPRODUCT(MID(0&amp;feed!R179,LARGE(INDEX(ISNUMBER(--MID(feed!R179,ROW($1:$6),1))*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ROW($1:$6),0),ROW($1:$6))+1,1)*10^ROW($1:$6)/10))-1)*1,TRIM(LEFT(SUMPRODUCT(MID(0&amp;feed!R179,LARGE(INDEX(ISNUMBER(--MID(feed!R179,ROW($1:$6),1))*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ROW($1:$6),0),ROW($1:$6))+1,1)*10^ROW($1:$6)/10))-1)))</f>
        <v>2382</v>
      </c>
      <c r="R940" s="5">
        <f>feed!V179</f>
        <v>0</v>
      </c>
      <c r="S940" t="str">
        <f>feed!S179</f>
        <v>http://blocgame.com/stats.php?id=55951</v>
      </c>
      <c r="T940" s="5" t="str">
        <f>feed!W179</f>
        <v>Nice</v>
      </c>
      <c r="U940" s="5" t="str">
        <f>feed!X179</f>
        <v>5 Hundred Tons per month</v>
      </c>
      <c r="V940" s="5">
        <f>feed!Y179</f>
        <v>0</v>
      </c>
    </row>
    <row r="941" spans="1:22" hidden="1" x14ac:dyDescent="0.25">
      <c r="A941" t="str">
        <f>feed!A841</f>
        <v>Staxania</v>
      </c>
      <c r="B941" t="str">
        <f>feed!B841</f>
        <v>Charles IV</v>
      </c>
      <c r="C941">
        <f>feed!K841</f>
        <v>0</v>
      </c>
      <c r="D941">
        <f>SUMPRODUCT(MID(0&amp;feed!D841,LARGE(INDEX(ISNUMBER(--MID(feed!D841,ROW($1:$6),1))*
ROW($1:$6),0),ROW($1:$6))+1,1)*10^ROW($1:$6)/10)</f>
        <v>20</v>
      </c>
      <c r="E941">
        <f>SUMPRODUCT(MID(0&amp;feed!E841,LARGE(INDEX(ISNUMBER(--MID(feed!E841,ROW($1:$6),1))*
ROW($1:$6),0),ROW($1:$6))+1,1)*10^ROW($1:$6)/10)</f>
        <v>0</v>
      </c>
      <c r="F941" t="str">
        <f>feed!F841</f>
        <v>Finest of the 19th century</v>
      </c>
      <c r="G941">
        <f>SUMPRODUCT(MID(0&amp;feed!G841,LARGE(INDEX(ISNUMBER(--MID(feed!G841,ROW($1:$6),1))*
ROW($1:$6),0),ROW($1:$6))+1,1)*10^ROW($1:$6)/10)</f>
        <v>0</v>
      </c>
      <c r="H941">
        <f>ROUNDDOWN(G941/4, 0)</f>
        <v>0</v>
      </c>
      <c r="I941" t="str">
        <f>feed!H841</f>
        <v>Standard</v>
      </c>
      <c r="J941">
        <f>SUMPRODUCT(MID(0&amp;feed!I841,LARGE(INDEX(ISNUMBER(--MID(feed!I841,ROW($1:$20),1))*
ROW($1:$20),0),ROW($1:$20))+1,1)*10^ROW($1:$20)/10)</f>
        <v>64</v>
      </c>
      <c r="K941">
        <f>SUMPRODUCT(MID(0&amp;feed!L841,LARGE(INDEX(ISNUMBER(--MID(feed!L841,ROW($1:$6),1))*
ROW($1:$6),0),ROW($1:$6))+1,1)*10^ROW($1:$6)/10)</f>
        <v>323</v>
      </c>
      <c r="L941">
        <f>SUMPRODUCT(MID(0&amp;feed!T841,LARGE(INDEX(ISNUMBER(--MID(feed!T841,ROW($1:$6),1))*
ROW($1:$6),0),ROW($1:$6))+1,1)*10^ROW($1:$6)/10)</f>
        <v>182</v>
      </c>
      <c r="M941" t="str">
        <f>feed!N841</f>
        <v>Pacific Rim</v>
      </c>
      <c r="N941">
        <f>SUMPRODUCT(MID(0&amp;feed!U841,LARGE(INDEX(ISNUMBER(--MID(feed!U841,ROW($1:$6),1))*
ROW($1:$6),0),ROW($1:$6))+1,1)*10^ROW($1:$6)/10)</f>
        <v>0</v>
      </c>
      <c r="O941" t="str">
        <f>feed!O841</f>
        <v>Untapped</v>
      </c>
      <c r="P941" t="str">
        <f>feed!P841</f>
        <v>None</v>
      </c>
      <c r="Q941" s="4">
        <f>IFERROR(LEFT(SUMPRODUCT(MID(0&amp;feed!R841,LARGE(INDEX(ISNUMBER(--MID(feed!R841,ROW($1:$6),1))*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ROW($1:$6),0),ROW($1:$6))+1,1)*10^ROW($1:$6)/10))-1)*1,TRIM(LEFT(SUMPRODUCT(MID(0&amp;feed!R841,LARGE(INDEX(ISNUMBER(--MID(feed!R841,ROW($1:$6),1))*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ROW($1:$6),0),ROW($1:$6))+1,1)*10^ROW($1:$6)/10))-1)))</f>
        <v>2000</v>
      </c>
      <c r="R941" s="5">
        <f>feed!V841</f>
        <v>0</v>
      </c>
      <c r="S941" t="str">
        <f>feed!S841</f>
        <v>http://blocgame.com/stats.php?id=51433</v>
      </c>
      <c r="T941" s="5" t="str">
        <f>feed!W841</f>
        <v>Nice</v>
      </c>
      <c r="U941" s="5" t="str">
        <f>feed!X841</f>
        <v>2 Hundred Tons per month</v>
      </c>
      <c r="V941" s="5" t="str">
        <f>feed!Y841</f>
        <v>1 Mbbl per month</v>
      </c>
    </row>
    <row r="942" spans="1:22" x14ac:dyDescent="0.25">
      <c r="A942" t="str">
        <f>feed!A196</f>
        <v>East Nubia</v>
      </c>
      <c r="B942" t="str">
        <f>feed!B196</f>
        <v>Tony Johnson</v>
      </c>
      <c r="C942" t="str">
        <f>feed!K196</f>
        <v>The Order</v>
      </c>
      <c r="D942">
        <f>SUMPRODUCT(MID(0&amp;feed!D196,LARGE(INDEX(ISNUMBER(--MID(feed!D196,ROW($1:$6),1))*
ROW($1:$6),0),ROW($1:$6))+1,1)*10^ROW($1:$6)/10)</f>
        <v>42</v>
      </c>
      <c r="E942">
        <f>SUMPRODUCT(MID(0&amp;feed!E196,LARGE(INDEX(ISNUMBER(--MID(feed!E196,ROW($1:$6),1))*
ROW($1:$6),0),ROW($1:$6))+1,1)*10^ROW($1:$6)/10)</f>
        <v>0</v>
      </c>
      <c r="F942" t="str">
        <f>feed!F196</f>
        <v>Finest of the 19th century</v>
      </c>
      <c r="G942">
        <f>SUMPRODUCT(MID(0&amp;feed!G196,LARGE(INDEX(ISNUMBER(--MID(feed!G196,ROW($1:$6),1))*
ROW($1:$6),0),ROW($1:$6))+1,1)*10^ROW($1:$6)/10)</f>
        <v>0</v>
      </c>
      <c r="H942">
        <f>ROUNDDOWN(G942/4, 0)</f>
        <v>0</v>
      </c>
      <c r="I942" t="str">
        <f>feed!H196</f>
        <v>Standard</v>
      </c>
      <c r="J942">
        <f>SUMPRODUCT(MID(0&amp;feed!I196,LARGE(INDEX(ISNUMBER(--MID(feed!I196,ROW($1:$20),1))*
ROW($1:$20),0),ROW($1:$20))+1,1)*10^ROW($1:$20)/10)</f>
        <v>1</v>
      </c>
      <c r="K942">
        <f>SUMPRODUCT(MID(0&amp;feed!L196,LARGE(INDEX(ISNUMBER(--MID(feed!L196,ROW($1:$6),1))*
ROW($1:$6),0),ROW($1:$6))+1,1)*10^ROW($1:$6)/10)</f>
        <v>367</v>
      </c>
      <c r="L942">
        <f>SUMPRODUCT(MID(0&amp;feed!T196,LARGE(INDEX(ISNUMBER(--MID(feed!T196,ROW($1:$6),1))*
ROW($1:$6),0),ROW($1:$6))+1,1)*10^ROW($1:$6)/10)</f>
        <v>247</v>
      </c>
      <c r="M942" t="str">
        <f>feed!N196</f>
        <v>Congo</v>
      </c>
      <c r="N942">
        <f>SUMPRODUCT(MID(0&amp;feed!U196,LARGE(INDEX(ISNUMBER(--MID(feed!U196,ROW($1:$6),1))*
ROW($1:$6),0),ROW($1:$6))+1,1)*10^ROW($1:$6)/10)</f>
        <v>0</v>
      </c>
      <c r="O942">
        <f>feed!O196</f>
        <v>0</v>
      </c>
      <c r="P942" t="str">
        <f>feed!P196</f>
        <v>None</v>
      </c>
      <c r="Q942" s="4">
        <f>IFERROR(LEFT(SUMPRODUCT(MID(0&amp;feed!R196,LARGE(INDEX(ISNUMBER(--MID(feed!R196,ROW($1:$6),1))*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ROW($1:$6),0),ROW($1:$6))+1,1)*10^ROW($1:$6)/10))-1)*1,TRIM(LEFT(SUMPRODUCT(MID(0&amp;feed!R196,LARGE(INDEX(ISNUMBER(--MID(feed!R196,ROW($1:$6),1))*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ROW($1:$6),0),ROW($1:$6))+1,1)*10^ROW($1:$6)/10))-1)))</f>
        <v>2368</v>
      </c>
      <c r="R942" s="5">
        <f>feed!V196</f>
        <v>0</v>
      </c>
      <c r="S942" t="str">
        <f>feed!S196</f>
        <v>http://blocgame.com/stats.php?id=63663</v>
      </c>
      <c r="T942" s="5" t="str">
        <f>feed!W196</f>
        <v>Isolated</v>
      </c>
      <c r="U942" s="5" t="str">
        <f>feed!X196</f>
        <v>9 Hundred Tons per month</v>
      </c>
      <c r="V942" s="5" t="str">
        <f>feed!Y196</f>
        <v>2 Mbbl per month</v>
      </c>
    </row>
    <row r="943" spans="1:22" x14ac:dyDescent="0.25">
      <c r="A943" t="str">
        <f>feed!A198</f>
        <v>Kgkerambit</v>
      </c>
      <c r="B943" t="str">
        <f>feed!B198</f>
        <v>Mrqayyum</v>
      </c>
      <c r="C943" t="str">
        <f>feed!K198</f>
        <v>The Order</v>
      </c>
      <c r="D943">
        <f>SUMPRODUCT(MID(0&amp;feed!D198,LARGE(INDEX(ISNUMBER(--MID(feed!D198,ROW($1:$6),1))*
ROW($1:$6),0),ROW($1:$6))+1,1)*10^ROW($1:$6)/10)</f>
        <v>36</v>
      </c>
      <c r="E943">
        <f>SUMPRODUCT(MID(0&amp;feed!E198,LARGE(INDEX(ISNUMBER(--MID(feed!E198,ROW($1:$6),1))*
ROW($1:$6),0),ROW($1:$6))+1,1)*10^ROW($1:$6)/10)</f>
        <v>0</v>
      </c>
      <c r="F943" t="str">
        <f>feed!F198</f>
        <v>Finest of the 19th century</v>
      </c>
      <c r="G943">
        <f>SUMPRODUCT(MID(0&amp;feed!G198,LARGE(INDEX(ISNUMBER(--MID(feed!G198,ROW($1:$6),1))*
ROW($1:$6),0),ROW($1:$6))+1,1)*10^ROW($1:$6)/10)</f>
        <v>0</v>
      </c>
      <c r="H943">
        <f>ROUNDDOWN(G943/4, 0)</f>
        <v>0</v>
      </c>
      <c r="I943" t="str">
        <f>feed!H198</f>
        <v>Elite</v>
      </c>
      <c r="J943">
        <f>SUMPRODUCT(MID(0&amp;feed!I198,LARGE(INDEX(ISNUMBER(--MID(feed!I198,ROW($1:$20),1))*
ROW($1:$20),0),ROW($1:$20))+1,1)*10^ROW($1:$20)/10)</f>
        <v>24</v>
      </c>
      <c r="K943">
        <f>SUMPRODUCT(MID(0&amp;feed!L198,LARGE(INDEX(ISNUMBER(--MID(feed!L198,ROW($1:$6),1))*
ROW($1:$6),0),ROW($1:$6))+1,1)*10^ROW($1:$6)/10)</f>
        <v>366</v>
      </c>
      <c r="L943">
        <f>SUMPRODUCT(MID(0&amp;feed!T198,LARGE(INDEX(ISNUMBER(--MID(feed!T198,ROW($1:$6),1))*
ROW($1:$6),0),ROW($1:$6))+1,1)*10^ROW($1:$6)/10)</f>
        <v>235</v>
      </c>
      <c r="M943" t="str">
        <f>feed!N198</f>
        <v>East Indies</v>
      </c>
      <c r="N943">
        <f>SUMPRODUCT(MID(0&amp;feed!U198,LARGE(INDEX(ISNUMBER(--MID(feed!U198,ROW($1:$6),1))*
ROW($1:$6),0),ROW($1:$6))+1,1)*10^ROW($1:$6)/10)</f>
        <v>0</v>
      </c>
      <c r="O943" t="str">
        <f>feed!O198</f>
        <v>Untapped</v>
      </c>
      <c r="P943" t="str">
        <f>feed!P198</f>
        <v>Meagre</v>
      </c>
      <c r="Q943" s="4">
        <f>IFERROR(LEFT(SUMPRODUCT(MID(0&amp;feed!R198,LARGE(INDEX(ISNUMBER(--MID(feed!R198,ROW($1:$6),1))*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ROW($1:$6),0),ROW($1:$6))+1,1)*10^ROW($1:$6)/10))-1)*1,TRIM(LEFT(SUMPRODUCT(MID(0&amp;feed!R198,LARGE(INDEX(ISNUMBER(--MID(feed!R198,ROW($1:$6),1))*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ROW($1:$6),0),ROW($1:$6))+1,1)*10^ROW($1:$6)/10))-1)))</f>
        <v>2366</v>
      </c>
      <c r="R943" s="5">
        <f>feed!V198</f>
        <v>0</v>
      </c>
      <c r="S943" t="str">
        <f>feed!S198</f>
        <v>http://blocgame.com/stats.php?id=61014</v>
      </c>
      <c r="T943" s="5" t="str">
        <f>feed!W198</f>
        <v>Normal</v>
      </c>
      <c r="U943" s="5" t="str">
        <f>feed!X198</f>
        <v>10 Hundred Tons per month</v>
      </c>
      <c r="V943" s="5" t="str">
        <f>feed!Y198</f>
        <v>4 Mbbl per month</v>
      </c>
    </row>
    <row r="944" spans="1:22" hidden="1" x14ac:dyDescent="0.25">
      <c r="A944" t="str">
        <f>feed!A1038</f>
        <v>Fresleven</v>
      </c>
      <c r="B944" t="str">
        <f>feed!B1038</f>
        <v>Laeffy</v>
      </c>
      <c r="C944">
        <f>feed!K1038</f>
        <v>0</v>
      </c>
      <c r="D944">
        <f>SUMPRODUCT(MID(0&amp;feed!D1038,LARGE(INDEX(ISNUMBER(--MID(feed!D1038,ROW($1:$6),1))*
ROW($1:$6),0),ROW($1:$6))+1,1)*10^ROW($1:$6)/10)</f>
        <v>25</v>
      </c>
      <c r="E944">
        <f>SUMPRODUCT(MID(0&amp;feed!E1038,LARGE(INDEX(ISNUMBER(--MID(feed!E1038,ROW($1:$6),1))*
ROW($1:$6),0),ROW($1:$6))+1,1)*10^ROW($1:$6)/10)</f>
        <v>0</v>
      </c>
      <c r="F944" t="str">
        <f>feed!F1038</f>
        <v>First World War surplus</v>
      </c>
      <c r="G944">
        <f>SUMPRODUCT(MID(0&amp;feed!G1038,LARGE(INDEX(ISNUMBER(--MID(feed!G1038,ROW($1:$6),1))*
ROW($1:$6),0),ROW($1:$6))+1,1)*10^ROW($1:$6)/10)</f>
        <v>0</v>
      </c>
      <c r="H944">
        <f>ROUNDDOWN(G944/4, 0)</f>
        <v>0</v>
      </c>
      <c r="I944" t="str">
        <f>feed!H1038</f>
        <v>Elite</v>
      </c>
      <c r="J944">
        <f>SUMPRODUCT(MID(0&amp;feed!I1038,LARGE(INDEX(ISNUMBER(--MID(feed!I1038,ROW($1:$20),1))*
ROW($1:$20),0),ROW($1:$20))+1,1)*10^ROW($1:$20)/10)</f>
        <v>72</v>
      </c>
      <c r="K944">
        <f>SUMPRODUCT(MID(0&amp;feed!L1038,LARGE(INDEX(ISNUMBER(--MID(feed!L1038,ROW($1:$6),1))*
ROW($1:$6),0),ROW($1:$6))+1,1)*10^ROW($1:$6)/10)</f>
        <v>318</v>
      </c>
      <c r="L944">
        <f>SUMPRODUCT(MID(0&amp;feed!T1038,LARGE(INDEX(ISNUMBER(--MID(feed!T1038,ROW($1:$6),1))*
ROW($1:$6),0),ROW($1:$6))+1,1)*10^ROW($1:$6)/10)</f>
        <v>141</v>
      </c>
      <c r="M944" t="str">
        <f>feed!N1038</f>
        <v>Congo</v>
      </c>
      <c r="N944">
        <f>SUMPRODUCT(MID(0&amp;feed!U1038,LARGE(INDEX(ISNUMBER(--MID(feed!U1038,ROW($1:$6),1))*
ROW($1:$6),0),ROW($1:$6))+1,1)*10^ROW($1:$6)/10)</f>
        <v>0</v>
      </c>
      <c r="O944" t="str">
        <f>feed!O1038</f>
        <v>Untapped</v>
      </c>
      <c r="P944" t="str">
        <f>feed!P1038</f>
        <v>None</v>
      </c>
      <c r="Q944" s="4">
        <f>IFERROR(LEFT(SUMPRODUCT(MID(0&amp;feed!R1038,LARGE(INDEX(ISNUMBER(--MID(feed!R1038,ROW($1:$6),1))*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ROW($1:$6),0),ROW($1:$6))+1,1)*10^ROW($1:$6)/10))-1)*1,TRIM(LEFT(SUMPRODUCT(MID(0&amp;feed!R1038,LARGE(INDEX(ISNUMBER(--MID(feed!R1038,ROW($1:$6),1))*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ROW($1:$6),0),ROW($1:$6))+1,1)*10^ROW($1:$6)/10))-1)))</f>
        <v>2000</v>
      </c>
      <c r="R944" s="5">
        <f>feed!V1038</f>
        <v>0</v>
      </c>
      <c r="S944" t="str">
        <f>feed!S1038</f>
        <v>http://blocgame.com/stats.php?id=63081</v>
      </c>
      <c r="T944" s="5" t="str">
        <f>feed!W1038</f>
        <v>Nice</v>
      </c>
      <c r="U944" s="5" t="str">
        <f>feed!X1038</f>
        <v>2 Hundred Tons per month</v>
      </c>
      <c r="V944" s="5" t="str">
        <f>feed!Y1038</f>
        <v>1 Mbbl per month</v>
      </c>
    </row>
    <row r="945" spans="1:22" hidden="1" x14ac:dyDescent="0.25">
      <c r="A945" t="str">
        <f>feed!A1729</f>
        <v>Scavia</v>
      </c>
      <c r="B945" t="str">
        <f>feed!B1729</f>
        <v>nike1155</v>
      </c>
      <c r="C945" t="str">
        <f>feed!K1729</f>
        <v>Brotherhood of Zion</v>
      </c>
      <c r="D945">
        <f>SUMPRODUCT(MID(0&amp;feed!D1729,LARGE(INDEX(ISNUMBER(--MID(feed!D1729,ROW($1:$6),1))*
ROW($1:$6),0),ROW($1:$6))+1,1)*10^ROW($1:$6)/10)</f>
        <v>4</v>
      </c>
      <c r="E945">
        <f>SUMPRODUCT(MID(0&amp;feed!E1729,LARGE(INDEX(ISNUMBER(--MID(feed!E1729,ROW($1:$6),1))*
ROW($1:$6),0),ROW($1:$6))+1,1)*10^ROW($1:$6)/10)</f>
        <v>0</v>
      </c>
      <c r="F945" t="str">
        <f>feed!F1729</f>
        <v>First World War surplus</v>
      </c>
      <c r="G945">
        <f>SUMPRODUCT(MID(0&amp;feed!G1729,LARGE(INDEX(ISNUMBER(--MID(feed!G1729,ROW($1:$6),1))*
ROW($1:$6),0),ROW($1:$6))+1,1)*10^ROW($1:$6)/10)</f>
        <v>0</v>
      </c>
      <c r="H945">
        <f>ROUNDDOWN(G945/4, 0)</f>
        <v>0</v>
      </c>
      <c r="I945" t="str">
        <f>feed!H1729</f>
        <v>Undisciplined Rabble</v>
      </c>
      <c r="J945">
        <f>SUMPRODUCT(MID(0&amp;feed!I1729,LARGE(INDEX(ISNUMBER(--MID(feed!I1729,ROW($1:$20),1))*
ROW($1:$20),0),ROW($1:$20))+1,1)*10^ROW($1:$20)/10)</f>
        <v>6</v>
      </c>
      <c r="K945">
        <f>SUMPRODUCT(MID(0&amp;feed!L1729,LARGE(INDEX(ISNUMBER(--MID(feed!L1729,ROW($1:$6),1))*
ROW($1:$6),0),ROW($1:$6))+1,1)*10^ROW($1:$6)/10)</f>
        <v>297</v>
      </c>
      <c r="L945">
        <f>SUMPRODUCT(MID(0&amp;feed!T1729,LARGE(INDEX(ISNUMBER(--MID(feed!T1729,ROW($1:$6),1))*
ROW($1:$6),0),ROW($1:$6))+1,1)*10^ROW($1:$6)/10)</f>
        <v>132</v>
      </c>
      <c r="M945" t="str">
        <f>feed!N1729</f>
        <v>Indochina</v>
      </c>
      <c r="N945">
        <f>SUMPRODUCT(MID(0&amp;feed!U1729,LARGE(INDEX(ISNUMBER(--MID(feed!U1729,ROW($1:$6),1))*
ROW($1:$6),0),ROW($1:$6))+1,1)*10^ROW($1:$6)/10)</f>
        <v>0</v>
      </c>
      <c r="O945" t="str">
        <f>feed!O1729</f>
        <v>Untapped</v>
      </c>
      <c r="P945" t="str">
        <f>feed!P1729</f>
        <v>Meagre</v>
      </c>
      <c r="Q945" s="4">
        <f>IFERROR(LEFT(SUMPRODUCT(MID(0&amp;feed!R1729,LARGE(INDEX(ISNUMBER(--MID(feed!R1729,ROW($1:$6),1))*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ROW($1:$6),0),ROW($1:$6))+1,1)*10^ROW($1:$6)/10))-1)*1,TRIM(LEFT(SUMPRODUCT(MID(0&amp;feed!R1729,LARGE(INDEX(ISNUMBER(--MID(feed!R1729,ROW($1:$6),1))*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ROW($1:$6),0),ROW($1:$6))+1,1)*10^ROW($1:$6)/10))-1)))</f>
        <v>1999</v>
      </c>
      <c r="R945" s="5">
        <f>feed!V1729</f>
        <v>0</v>
      </c>
      <c r="S945" t="str">
        <f>feed!S1729</f>
        <v>http://blocgame.com/stats.php?id=52275</v>
      </c>
      <c r="T945" s="5" t="str">
        <f>feed!W1729</f>
        <v>Isolated</v>
      </c>
      <c r="U945" s="5" t="str">
        <f>feed!X1729</f>
        <v>2 Hundred Tons per month</v>
      </c>
      <c r="V945" s="5" t="str">
        <f>feed!Y1729</f>
        <v>1 Mbbl per month</v>
      </c>
    </row>
    <row r="946" spans="1:22" hidden="1" x14ac:dyDescent="0.25">
      <c r="A946" t="str">
        <f>feed!A1528</f>
        <v>San Marquez</v>
      </c>
      <c r="B946" t="str">
        <f>feed!B1528</f>
        <v>Juan Pablo Montoya II</v>
      </c>
      <c r="C946" t="str">
        <f>feed!K1528</f>
        <v>The High Council</v>
      </c>
      <c r="D946">
        <f>SUMPRODUCT(MID(0&amp;feed!D1528,LARGE(INDEX(ISNUMBER(--MID(feed!D1528,ROW($1:$6),1))*
ROW($1:$6),0),ROW($1:$6))+1,1)*10^ROW($1:$6)/10)</f>
        <v>24</v>
      </c>
      <c r="E946">
        <f>SUMPRODUCT(MID(0&amp;feed!E1528,LARGE(INDEX(ISNUMBER(--MID(feed!E1528,ROW($1:$6),1))*
ROW($1:$6),0),ROW($1:$6))+1,1)*10^ROW($1:$6)/10)</f>
        <v>0</v>
      </c>
      <c r="F946" t="str">
        <f>feed!F1528</f>
        <v>Finest of the 19th century</v>
      </c>
      <c r="G946">
        <f>SUMPRODUCT(MID(0&amp;feed!G1528,LARGE(INDEX(ISNUMBER(--MID(feed!G1528,ROW($1:$6),1))*
ROW($1:$6),0),ROW($1:$6))+1,1)*10^ROW($1:$6)/10)</f>
        <v>0</v>
      </c>
      <c r="H946">
        <f>ROUNDDOWN(G946/4, 0)</f>
        <v>0</v>
      </c>
      <c r="I946" t="str">
        <f>feed!H1528</f>
        <v>Good</v>
      </c>
      <c r="J946">
        <f>SUMPRODUCT(MID(0&amp;feed!I1528,LARGE(INDEX(ISNUMBER(--MID(feed!I1528,ROW($1:$20),1))*
ROW($1:$20),0),ROW($1:$20))+1,1)*10^ROW($1:$20)/10)</f>
        <v>34</v>
      </c>
      <c r="K946">
        <f>SUMPRODUCT(MID(0&amp;feed!L1528,LARGE(INDEX(ISNUMBER(--MID(feed!L1528,ROW($1:$6),1))*
ROW($1:$6),0),ROW($1:$6))+1,1)*10^ROW($1:$6)/10)</f>
        <v>305</v>
      </c>
      <c r="L946">
        <f>SUMPRODUCT(MID(0&amp;feed!T1528,LARGE(INDEX(ISNUMBER(--MID(feed!T1528,ROW($1:$6),1))*
ROW($1:$6),0),ROW($1:$6))+1,1)*10^ROW($1:$6)/10)</f>
        <v>117</v>
      </c>
      <c r="M946" t="str">
        <f>feed!N1528</f>
        <v>Mesoamerica</v>
      </c>
      <c r="N946">
        <f>SUMPRODUCT(MID(0&amp;feed!U1528,LARGE(INDEX(ISNUMBER(--MID(feed!U1528,ROW($1:$6),1))*
ROW($1:$6),0),ROW($1:$6))+1,1)*10^ROW($1:$6)/10)</f>
        <v>0</v>
      </c>
      <c r="O946" t="str">
        <f>feed!O1528</f>
        <v>Untapped</v>
      </c>
      <c r="P946" t="str">
        <f>feed!P1528</f>
        <v>None</v>
      </c>
      <c r="Q946" s="4">
        <f>IFERROR(LEFT(SUMPRODUCT(MID(0&amp;feed!R1528,LARGE(INDEX(ISNUMBER(--MID(feed!R1528,ROW($1:$6),1))*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ROW($1:$6),0),ROW($1:$6))+1,1)*10^ROW($1:$6)/10))-1)*1,TRIM(LEFT(SUMPRODUCT(MID(0&amp;feed!R1528,LARGE(INDEX(ISNUMBER(--MID(feed!R1528,ROW($1:$6),1))*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ROW($1:$6),0),ROW($1:$6))+1,1)*10^ROW($1:$6)/10))-1)))</f>
        <v>2000</v>
      </c>
      <c r="R946" s="5">
        <f>feed!V1528</f>
        <v>0</v>
      </c>
      <c r="S946" t="str">
        <f>feed!S1528</f>
        <v>http://blocgame.com/stats.php?id=54023</v>
      </c>
      <c r="T946" s="5" t="str">
        <f>feed!W1528</f>
        <v>Good</v>
      </c>
      <c r="U946" s="5" t="str">
        <f>feed!X1528</f>
        <v>2 Hundred Tons per month</v>
      </c>
      <c r="V946" s="5" t="str">
        <f>feed!Y1528</f>
        <v>1 Mbbl per month</v>
      </c>
    </row>
    <row r="947" spans="1:22" hidden="1" x14ac:dyDescent="0.25">
      <c r="A947" t="str">
        <f>feed!A1092</f>
        <v>Zilverland</v>
      </c>
      <c r="B947" t="str">
        <f>feed!B1092</f>
        <v>Prohor</v>
      </c>
      <c r="C947">
        <f>feed!K1092</f>
        <v>0</v>
      </c>
      <c r="D947">
        <f>SUMPRODUCT(MID(0&amp;feed!D1092,LARGE(INDEX(ISNUMBER(--MID(feed!D1092,ROW($1:$6),1))*
ROW($1:$6),0),ROW($1:$6))+1,1)*10^ROW($1:$6)/10)</f>
        <v>20</v>
      </c>
      <c r="E947">
        <f>SUMPRODUCT(MID(0&amp;feed!E1092,LARGE(INDEX(ISNUMBER(--MID(feed!E1092,ROW($1:$6),1))*
ROW($1:$6),0),ROW($1:$6))+1,1)*10^ROW($1:$6)/10)</f>
        <v>0</v>
      </c>
      <c r="F947" t="str">
        <f>feed!F1092</f>
        <v>Finest of the 19th century</v>
      </c>
      <c r="G947">
        <f>SUMPRODUCT(MID(0&amp;feed!G1092,LARGE(INDEX(ISNUMBER(--MID(feed!G1092,ROW($1:$6),1))*
ROW($1:$6),0),ROW($1:$6))+1,1)*10^ROW($1:$6)/10)</f>
        <v>0</v>
      </c>
      <c r="H947">
        <f>ROUNDDOWN(G947/4, 0)</f>
        <v>0</v>
      </c>
      <c r="I947" t="str">
        <f>feed!H1092</f>
        <v>Standard</v>
      </c>
      <c r="J947">
        <f>SUMPRODUCT(MID(0&amp;feed!I1092,LARGE(INDEX(ISNUMBER(--MID(feed!I1092,ROW($1:$20),1))*
ROW($1:$20),0),ROW($1:$20))+1,1)*10^ROW($1:$20)/10)</f>
        <v>12</v>
      </c>
      <c r="K947">
        <f>SUMPRODUCT(MID(0&amp;feed!L1092,LARGE(INDEX(ISNUMBER(--MID(feed!L1092,ROW($1:$6),1))*
ROW($1:$6),0),ROW($1:$6))+1,1)*10^ROW($1:$6)/10)</f>
        <v>324</v>
      </c>
      <c r="L947">
        <f>SUMPRODUCT(MID(0&amp;feed!T1092,LARGE(INDEX(ISNUMBER(--MID(feed!T1092,ROW($1:$6),1))*
ROW($1:$6),0),ROW($1:$6))+1,1)*10^ROW($1:$6)/10)</f>
        <v>117</v>
      </c>
      <c r="M947" t="str">
        <f>feed!N1092</f>
        <v>Gran Colombia</v>
      </c>
      <c r="N947">
        <f>SUMPRODUCT(MID(0&amp;feed!U1092,LARGE(INDEX(ISNUMBER(--MID(feed!U1092,ROW($1:$6),1))*
ROW($1:$6),0),ROW($1:$6))+1,1)*10^ROW($1:$6)/10)</f>
        <v>0</v>
      </c>
      <c r="O947" t="str">
        <f>feed!O1092</f>
        <v>Untapped</v>
      </c>
      <c r="P947" t="str">
        <f>feed!P1092</f>
        <v>None</v>
      </c>
      <c r="Q947" s="4">
        <f>IFERROR(LEFT(SUMPRODUCT(MID(0&amp;feed!R1092,LARGE(INDEX(ISNUMBER(--MID(feed!R1092,ROW($1:$6),1))*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ROW($1:$6),0),ROW($1:$6))+1,1)*10^ROW($1:$6)/10))-1)*1,TRIM(LEFT(SUMPRODUCT(MID(0&amp;feed!R1092,LARGE(INDEX(ISNUMBER(--MID(feed!R1092,ROW($1:$6),1))*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ROW($1:$6),0),ROW($1:$6))+1,1)*10^ROW($1:$6)/10))-1)))</f>
        <v>2000</v>
      </c>
      <c r="R947" s="5">
        <f>feed!V1092</f>
        <v>0</v>
      </c>
      <c r="S947" t="str">
        <f>feed!S1092</f>
        <v>http://blocgame.com/stats.php?id=63603</v>
      </c>
      <c r="T947" s="5" t="str">
        <f>feed!W1092</f>
        <v>Questionable</v>
      </c>
      <c r="U947" s="5" t="str">
        <f>feed!X1092</f>
        <v>2 Hundred Tons per month</v>
      </c>
      <c r="V947" s="5" t="str">
        <f>feed!Y1092</f>
        <v>1 Mbbl per month</v>
      </c>
    </row>
    <row r="948" spans="1:22" hidden="1" x14ac:dyDescent="0.25">
      <c r="A948" t="str">
        <f>feed!A1104</f>
        <v>Slavostan</v>
      </c>
      <c r="B948" t="str">
        <f>feed!B1104</f>
        <v>Joe Tito-Hoxha</v>
      </c>
      <c r="C948" t="str">
        <f>feed!K1104</f>
        <v>Interpol</v>
      </c>
      <c r="D948">
        <f>SUMPRODUCT(MID(0&amp;feed!D1104,LARGE(INDEX(ISNUMBER(--MID(feed!D1104,ROW($1:$6),1))*
ROW($1:$6),0),ROW($1:$6))+1,1)*10^ROW($1:$6)/10)</f>
        <v>24</v>
      </c>
      <c r="E948">
        <f>SUMPRODUCT(MID(0&amp;feed!E1104,LARGE(INDEX(ISNUMBER(--MID(feed!E1104,ROW($1:$6),1))*
ROW($1:$6),0),ROW($1:$6))+1,1)*10^ROW($1:$6)/10)</f>
        <v>0</v>
      </c>
      <c r="F948" t="str">
        <f>feed!F1104</f>
        <v>First World War surplus</v>
      </c>
      <c r="G948">
        <f>SUMPRODUCT(MID(0&amp;feed!G1104,LARGE(INDEX(ISNUMBER(--MID(feed!G1104,ROW($1:$6),1))*
ROW($1:$6),0),ROW($1:$6))+1,1)*10^ROW($1:$6)/10)</f>
        <v>0</v>
      </c>
      <c r="H948">
        <f>ROUNDDOWN(G948/4, 0)</f>
        <v>0</v>
      </c>
      <c r="I948" t="str">
        <f>feed!H1104</f>
        <v>Good</v>
      </c>
      <c r="J948">
        <f>SUMPRODUCT(MID(0&amp;feed!I1104,LARGE(INDEX(ISNUMBER(--MID(feed!I1104,ROW($1:$20),1))*
ROW($1:$20),0),ROW($1:$20))+1,1)*10^ROW($1:$20)/10)</f>
        <v>5</v>
      </c>
      <c r="K948">
        <f>SUMPRODUCT(MID(0&amp;feed!L1104,LARGE(INDEX(ISNUMBER(--MID(feed!L1104,ROW($1:$6),1))*
ROW($1:$6),0),ROW($1:$6))+1,1)*10^ROW($1:$6)/10)</f>
        <v>314</v>
      </c>
      <c r="L948">
        <f>SUMPRODUCT(MID(0&amp;feed!T1104,LARGE(INDEX(ISNUMBER(--MID(feed!T1104,ROW($1:$6),1))*
ROW($1:$6),0),ROW($1:$6))+1,1)*10^ROW($1:$6)/10)</f>
        <v>110</v>
      </c>
      <c r="M948" t="str">
        <f>feed!N1104</f>
        <v>Indochina</v>
      </c>
      <c r="N948">
        <f>SUMPRODUCT(MID(0&amp;feed!U1104,LARGE(INDEX(ISNUMBER(--MID(feed!U1104,ROW($1:$6),1))*
ROW($1:$6),0),ROW($1:$6))+1,1)*10^ROW($1:$6)/10)</f>
        <v>0</v>
      </c>
      <c r="O948" t="str">
        <f>feed!O1104</f>
        <v>Untapped</v>
      </c>
      <c r="P948" t="str">
        <f>feed!P1104</f>
        <v>Meagre</v>
      </c>
      <c r="Q948" s="4">
        <f>IFERROR(LEFT(SUMPRODUCT(MID(0&amp;feed!R1104,LARGE(INDEX(ISNUMBER(--MID(feed!R1104,ROW($1:$6),1))*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ROW($1:$6),0),ROW($1:$6))+1,1)*10^ROW($1:$6)/10))-1)*1,TRIM(LEFT(SUMPRODUCT(MID(0&amp;feed!R1104,LARGE(INDEX(ISNUMBER(--MID(feed!R1104,ROW($1:$6),1))*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ROW($1:$6),0),ROW($1:$6))+1,1)*10^ROW($1:$6)/10))-1)))</f>
        <v>1980</v>
      </c>
      <c r="R948" s="5">
        <f>feed!V1104</f>
        <v>0</v>
      </c>
      <c r="S948" t="str">
        <f>feed!S1104</f>
        <v>http://blocgame.com/stats.php?id=48188</v>
      </c>
      <c r="T948" s="5" t="str">
        <f>feed!W1104</f>
        <v>Nice</v>
      </c>
      <c r="U948" s="5" t="str">
        <f>feed!X1104</f>
        <v>2 Hundred Tons per month</v>
      </c>
      <c r="V948" s="5" t="str">
        <f>feed!Y1104</f>
        <v>1 Mbbl per month</v>
      </c>
    </row>
    <row r="949" spans="1:22" x14ac:dyDescent="0.25">
      <c r="A949" t="str">
        <f>feed!A201</f>
        <v>Formosa</v>
      </c>
      <c r="B949" t="str">
        <f>feed!B201</f>
        <v>Chen ya len</v>
      </c>
      <c r="C949" t="str">
        <f>feed!K201</f>
        <v>The Order</v>
      </c>
      <c r="D949">
        <f>SUMPRODUCT(MID(0&amp;feed!D201,LARGE(INDEX(ISNUMBER(--MID(feed!D201,ROW($1:$6),1))*
ROW($1:$6),0),ROW($1:$6))+1,1)*10^ROW($1:$6)/10)</f>
        <v>29</v>
      </c>
      <c r="E949">
        <f>SUMPRODUCT(MID(0&amp;feed!E201,LARGE(INDEX(ISNUMBER(--MID(feed!E201,ROW($1:$6),1))*
ROW($1:$6),0),ROW($1:$6))+1,1)*10^ROW($1:$6)/10)</f>
        <v>0</v>
      </c>
      <c r="F949" t="str">
        <f>feed!F201</f>
        <v>First World War surplus</v>
      </c>
      <c r="G949">
        <f>SUMPRODUCT(MID(0&amp;feed!G201,LARGE(INDEX(ISNUMBER(--MID(feed!G201,ROW($1:$6),1))*
ROW($1:$6),0),ROW($1:$6))+1,1)*10^ROW($1:$6)/10)</f>
        <v>0</v>
      </c>
      <c r="H949">
        <f>ROUNDDOWN(G949/4, 0)</f>
        <v>0</v>
      </c>
      <c r="I949" t="str">
        <f>feed!H201</f>
        <v>Elite</v>
      </c>
      <c r="J949">
        <f>SUMPRODUCT(MID(0&amp;feed!I201,LARGE(INDEX(ISNUMBER(--MID(feed!I201,ROW($1:$20),1))*
ROW($1:$20),0),ROW($1:$20))+1,1)*10^ROW($1:$20)/10)</f>
        <v>10</v>
      </c>
      <c r="K949">
        <f>SUMPRODUCT(MID(0&amp;feed!L201,LARGE(INDEX(ISNUMBER(--MID(feed!L201,ROW($1:$6),1))*
ROW($1:$6),0),ROW($1:$6))+1,1)*10^ROW($1:$6)/10)</f>
        <v>365</v>
      </c>
      <c r="L949">
        <f>SUMPRODUCT(MID(0&amp;feed!T201,LARGE(INDEX(ISNUMBER(--MID(feed!T201,ROW($1:$6),1))*
ROW($1:$6),0),ROW($1:$6))+1,1)*10^ROW($1:$6)/10)</f>
        <v>245</v>
      </c>
      <c r="M949" t="str">
        <f>feed!N201</f>
        <v>Pacific Rim</v>
      </c>
      <c r="N949">
        <f>SUMPRODUCT(MID(0&amp;feed!U201,LARGE(INDEX(ISNUMBER(--MID(feed!U201,ROW($1:$6),1))*
ROW($1:$6),0),ROW($1:$6))+1,1)*10^ROW($1:$6)/10)</f>
        <v>0</v>
      </c>
      <c r="O949" t="str">
        <f>feed!O201</f>
        <v>Untapped</v>
      </c>
      <c r="P949" t="str">
        <f>feed!P201</f>
        <v>None</v>
      </c>
      <c r="Q949" s="4">
        <f>IFERROR(LEFT(SUMPRODUCT(MID(0&amp;feed!R201,LARGE(INDEX(ISNUMBER(--MID(feed!R201,ROW($1:$6),1))*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ROW($1:$6),0),ROW($1:$6))+1,1)*10^ROW($1:$6)/10))-1)*1,TRIM(LEFT(SUMPRODUCT(MID(0&amp;feed!R201,LARGE(INDEX(ISNUMBER(--MID(feed!R201,ROW($1:$6),1))*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ROW($1:$6),0),ROW($1:$6))+1,1)*10^ROW($1:$6)/10))-1)))</f>
        <v>2399</v>
      </c>
      <c r="R949" s="5">
        <f>feed!V201</f>
        <v>0</v>
      </c>
      <c r="S949" t="str">
        <f>feed!S201</f>
        <v>http://blocgame.com/stats.php?id=41162</v>
      </c>
      <c r="T949" s="5" t="str">
        <f>feed!W201</f>
        <v>Good</v>
      </c>
      <c r="U949" s="5" t="str">
        <f>feed!X201</f>
        <v>5 Hundred Tons per month</v>
      </c>
      <c r="V949" s="5" t="str">
        <f>feed!Y201</f>
        <v>1 Mbbl per month</v>
      </c>
    </row>
    <row r="950" spans="1:22" hidden="1" x14ac:dyDescent="0.25">
      <c r="A950" t="str">
        <f>feed!A1985</f>
        <v>Pastafarianism</v>
      </c>
      <c r="B950" t="str">
        <f>feed!B1985</f>
        <v>.swf</v>
      </c>
      <c r="C950" t="str">
        <f>feed!K1985</f>
        <v>The Delian League</v>
      </c>
      <c r="D950">
        <f>SUMPRODUCT(MID(0&amp;feed!D1985,LARGE(INDEX(ISNUMBER(--MID(feed!D1985,ROW($1:$6),1))*
ROW($1:$6),0),ROW($1:$6))+1,1)*10^ROW($1:$6)/10)</f>
        <v>14</v>
      </c>
      <c r="E950">
        <f>SUMPRODUCT(MID(0&amp;feed!E1985,LARGE(INDEX(ISNUMBER(--MID(feed!E1985,ROW($1:$6),1))*
ROW($1:$6),0),ROW($1:$6))+1,1)*10^ROW($1:$6)/10)</f>
        <v>0</v>
      </c>
      <c r="F950" t="str">
        <f>feed!F1985</f>
        <v>Finest of the 19th century</v>
      </c>
      <c r="G950">
        <f>SUMPRODUCT(MID(0&amp;feed!G1985,LARGE(INDEX(ISNUMBER(--MID(feed!G1985,ROW($1:$6),1))*
ROW($1:$6),0),ROW($1:$6))+1,1)*10^ROW($1:$6)/10)</f>
        <v>0</v>
      </c>
      <c r="H950">
        <f>ROUNDDOWN(G950/4, 0)</f>
        <v>0</v>
      </c>
      <c r="I950" t="str">
        <f>feed!H1985</f>
        <v>Poor</v>
      </c>
      <c r="J950">
        <f>SUMPRODUCT(MID(0&amp;feed!I1985,LARGE(INDEX(ISNUMBER(--MID(feed!I1985,ROW($1:$20),1))*
ROW($1:$20),0),ROW($1:$20))+1,1)*10^ROW($1:$20)/10)</f>
        <v>32</v>
      </c>
      <c r="K950">
        <f>SUMPRODUCT(MID(0&amp;feed!L1985,LARGE(INDEX(ISNUMBER(--MID(feed!L1985,ROW($1:$6),1))*
ROW($1:$6),0),ROW($1:$6))+1,1)*10^ROW($1:$6)/10)</f>
        <v>280</v>
      </c>
      <c r="L950">
        <f>SUMPRODUCT(MID(0&amp;feed!T1985,LARGE(INDEX(ISNUMBER(--MID(feed!T1985,ROW($1:$6),1))*
ROW($1:$6),0),ROW($1:$6))+1,1)*10^ROW($1:$6)/10)</f>
        <v>90</v>
      </c>
      <c r="M950" t="str">
        <f>feed!N1985</f>
        <v>East Africa</v>
      </c>
      <c r="N950">
        <f>SUMPRODUCT(MID(0&amp;feed!U1985,LARGE(INDEX(ISNUMBER(--MID(feed!U1985,ROW($1:$6),1))*
ROW($1:$6),0),ROW($1:$6))+1,1)*10^ROW($1:$6)/10)</f>
        <v>0</v>
      </c>
      <c r="O950" t="str">
        <f>feed!O1985</f>
        <v>Untapped</v>
      </c>
      <c r="P950" t="str">
        <f>feed!P1985</f>
        <v>None</v>
      </c>
      <c r="Q950" s="4">
        <f>IFERROR(LEFT(SUMPRODUCT(MID(0&amp;feed!R1985,LARGE(INDEX(ISNUMBER(--MID(feed!R1985,ROW($1:$6),1))*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ROW($1:$6),0),ROW($1:$6))+1,1)*10^ROW($1:$6)/10))-1)*1,TRIM(LEFT(SUMPRODUCT(MID(0&amp;feed!R1985,LARGE(INDEX(ISNUMBER(--MID(feed!R1985,ROW($1:$6),1))*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ROW($1:$6),0),ROW($1:$6))+1,1)*10^ROW($1:$6)/10))-1)))</f>
        <v>1633</v>
      </c>
      <c r="R950" s="5">
        <f>feed!V1985</f>
        <v>0</v>
      </c>
      <c r="S950" t="str">
        <f>feed!S1985</f>
        <v>http://blocgame.com/stats.php?id=63165</v>
      </c>
      <c r="T950" s="5" t="str">
        <f>feed!W1985</f>
        <v>Nice</v>
      </c>
      <c r="U950" s="5" t="str">
        <f>feed!X1985</f>
        <v>2 Hundred Tons per month</v>
      </c>
      <c r="V950" s="5" t="str">
        <f>feed!Y1985</f>
        <v>1 Mbbl per month</v>
      </c>
    </row>
    <row r="951" spans="1:22" hidden="1" x14ac:dyDescent="0.25">
      <c r="A951" t="str">
        <f>feed!A343</f>
        <v>MTNRGuania</v>
      </c>
      <c r="B951" t="str">
        <f>feed!B343</f>
        <v>mtnrg</v>
      </c>
      <c r="C951">
        <f>feed!K343</f>
        <v>0</v>
      </c>
      <c r="D951">
        <f>SUMPRODUCT(MID(0&amp;feed!D343,LARGE(INDEX(ISNUMBER(--MID(feed!D343,ROW($1:$6),1))*
ROW($1:$6),0),ROW($1:$6))+1,1)*10^ROW($1:$6)/10)</f>
        <v>20</v>
      </c>
      <c r="E951">
        <f>SUMPRODUCT(MID(0&amp;feed!E343,LARGE(INDEX(ISNUMBER(--MID(feed!E343,ROW($1:$6),1))*
ROW($1:$6),0),ROW($1:$6))+1,1)*10^ROW($1:$6)/10)</f>
        <v>0</v>
      </c>
      <c r="F951" t="str">
        <f>feed!F343</f>
        <v>Finest of the 19th century</v>
      </c>
      <c r="G951">
        <f>SUMPRODUCT(MID(0&amp;feed!G343,LARGE(INDEX(ISNUMBER(--MID(feed!G343,ROW($1:$6),1))*
ROW($1:$6),0),ROW($1:$6))+1,1)*10^ROW($1:$6)/10)</f>
        <v>0</v>
      </c>
      <c r="H951">
        <f>ROUNDDOWN(G951/4, 0)</f>
        <v>0</v>
      </c>
      <c r="I951" t="str">
        <f>feed!H343</f>
        <v>Good</v>
      </c>
      <c r="J951">
        <f>SUMPRODUCT(MID(0&amp;feed!I343,LARGE(INDEX(ISNUMBER(--MID(feed!I343,ROW($1:$20),1))*
ROW($1:$20),0),ROW($1:$20))+1,1)*10^ROW($1:$20)/10)</f>
        <v>32</v>
      </c>
      <c r="K951">
        <f>SUMPRODUCT(MID(0&amp;feed!L343,LARGE(INDEX(ISNUMBER(--MID(feed!L343,ROW($1:$6),1))*
ROW($1:$6),0),ROW($1:$6))+1,1)*10^ROW($1:$6)/10)</f>
        <v>341</v>
      </c>
      <c r="L951">
        <f>SUMPRODUCT(MID(0&amp;feed!T343,LARGE(INDEX(ISNUMBER(--MID(feed!T343,ROW($1:$6),1))*
ROW($1:$6),0),ROW($1:$6))+1,1)*10^ROW($1:$6)/10)</f>
        <v>69</v>
      </c>
      <c r="M951" t="str">
        <f>feed!N343</f>
        <v>Amazonia</v>
      </c>
      <c r="N951">
        <f>SUMPRODUCT(MID(0&amp;feed!U343,LARGE(INDEX(ISNUMBER(--MID(feed!U343,ROW($1:$6),1))*
ROW($1:$6),0),ROW($1:$6))+1,1)*10^ROW($1:$6)/10)</f>
        <v>0</v>
      </c>
      <c r="O951" t="str">
        <f>feed!O343</f>
        <v>Untapped</v>
      </c>
      <c r="P951" t="str">
        <f>feed!P343</f>
        <v>None</v>
      </c>
      <c r="Q951" s="4">
        <f>IFERROR(LEFT(SUMPRODUCT(MID(0&amp;feed!R343,LARGE(INDEX(ISNUMBER(--MID(feed!R343,ROW($1:$6),1))*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ROW($1:$6),0),ROW($1:$6))+1,1)*10^ROW($1:$6)/10))-1)*1,TRIM(LEFT(SUMPRODUCT(MID(0&amp;feed!R343,LARGE(INDEX(ISNUMBER(--MID(feed!R343,ROW($1:$6),1))*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ROW($1:$6),0),ROW($1:$6))+1,1)*10^ROW($1:$6)/10))-1)))</f>
        <v>2000</v>
      </c>
      <c r="R951" s="5">
        <f>feed!V343</f>
        <v>0</v>
      </c>
      <c r="S951" t="str">
        <f>feed!S343</f>
        <v>http://blocgame.com/stats.php?id=41236</v>
      </c>
      <c r="T951" s="5" t="str">
        <f>feed!W343</f>
        <v>Nice</v>
      </c>
      <c r="U951" s="5" t="str">
        <f>feed!X343</f>
        <v>2 Hundred Tons per month</v>
      </c>
      <c r="V951" s="5" t="str">
        <f>feed!Y343</f>
        <v>1 Mbbl per month</v>
      </c>
    </row>
    <row r="952" spans="1:22" hidden="1" x14ac:dyDescent="0.25">
      <c r="A952" t="str">
        <f>feed!A260</f>
        <v>Rostock</v>
      </c>
      <c r="B952" t="str">
        <f>feed!B260</f>
        <v>InnocentAce</v>
      </c>
      <c r="C952">
        <f>feed!K260</f>
        <v>0</v>
      </c>
      <c r="D952">
        <f>SUMPRODUCT(MID(0&amp;feed!D260,LARGE(INDEX(ISNUMBER(--MID(feed!D260,ROW($1:$6),1))*
ROW($1:$6),0),ROW($1:$6))+1,1)*10^ROW($1:$6)/10)</f>
        <v>37</v>
      </c>
      <c r="E952">
        <f>SUMPRODUCT(MID(0&amp;feed!E260,LARGE(INDEX(ISNUMBER(--MID(feed!E260,ROW($1:$6),1))*
ROW($1:$6),0),ROW($1:$6))+1,1)*10^ROW($1:$6)/10)</f>
        <v>0</v>
      </c>
      <c r="F952" t="str">
        <f>feed!F260</f>
        <v>Finest of the 19th century</v>
      </c>
      <c r="G952">
        <f>SUMPRODUCT(MID(0&amp;feed!G260,LARGE(INDEX(ISNUMBER(--MID(feed!G260,ROW($1:$6),1))*
ROW($1:$6),0),ROW($1:$6))+1,1)*10^ROW($1:$6)/10)</f>
        <v>0</v>
      </c>
      <c r="H952">
        <f>ROUNDDOWN(G952/4, 0)</f>
        <v>0</v>
      </c>
      <c r="I952" t="str">
        <f>feed!H260</f>
        <v>Elite</v>
      </c>
      <c r="J952">
        <f>SUMPRODUCT(MID(0&amp;feed!I260,LARGE(INDEX(ISNUMBER(--MID(feed!I260,ROW($1:$20),1))*
ROW($1:$20),0),ROW($1:$20))+1,1)*10^ROW($1:$20)/10)</f>
        <v>5</v>
      </c>
      <c r="K952">
        <f>SUMPRODUCT(MID(0&amp;feed!L260,LARGE(INDEX(ISNUMBER(--MID(feed!L260,ROW($1:$6),1))*
ROW($1:$6),0),ROW($1:$6))+1,1)*10^ROW($1:$6)/10)</f>
        <v>351</v>
      </c>
      <c r="L952">
        <f>SUMPRODUCT(MID(0&amp;feed!T260,LARGE(INDEX(ISNUMBER(--MID(feed!T260,ROW($1:$6),1))*
ROW($1:$6),0),ROW($1:$6))+1,1)*10^ROW($1:$6)/10)</f>
        <v>63</v>
      </c>
      <c r="M952" t="str">
        <f>feed!N260</f>
        <v>China</v>
      </c>
      <c r="N952">
        <f>SUMPRODUCT(MID(0&amp;feed!U260,LARGE(INDEX(ISNUMBER(--MID(feed!U260,ROW($1:$6),1))*
ROW($1:$6),0),ROW($1:$6))+1,1)*10^ROW($1:$6)/10)</f>
        <v>0</v>
      </c>
      <c r="O952" t="str">
        <f>feed!O260</f>
        <v>Untapped</v>
      </c>
      <c r="P952" t="str">
        <f>feed!P260</f>
        <v>Meagre</v>
      </c>
      <c r="Q952" s="4">
        <f>IFERROR(LEFT(SUMPRODUCT(MID(0&amp;feed!R260,LARGE(INDEX(ISNUMBER(--MID(feed!R260,ROW($1:$6),1))*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ROW($1:$6),0),ROW($1:$6))+1,1)*10^ROW($1:$6)/10))-1)*1,TRIM(LEFT(SUMPRODUCT(MID(0&amp;feed!R260,LARGE(INDEX(ISNUMBER(--MID(feed!R260,ROW($1:$6),1))*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ROW($1:$6),0),ROW($1:$6))+1,1)*10^ROW($1:$6)/10))-1)))</f>
        <v>2322</v>
      </c>
      <c r="R952" s="5">
        <f>feed!V260</f>
        <v>0</v>
      </c>
      <c r="S952" t="str">
        <f>feed!S260</f>
        <v>http://blocgame.com/stats.php?id=40376</v>
      </c>
      <c r="T952" s="5" t="str">
        <f>feed!W260</f>
        <v>Good</v>
      </c>
      <c r="U952" s="5" t="str">
        <f>feed!X260</f>
        <v>2 Hundred Tons per month</v>
      </c>
      <c r="V952" s="5" t="str">
        <f>feed!Y260</f>
        <v>1 Mbbl per month</v>
      </c>
    </row>
    <row r="953" spans="1:22" hidden="1" x14ac:dyDescent="0.25">
      <c r="A953" t="str">
        <f>feed!A349</f>
        <v>malapetaka</v>
      </c>
      <c r="B953" t="str">
        <f>feed!B349</f>
        <v>bolawei9</v>
      </c>
      <c r="C953" t="str">
        <f>feed!K349</f>
        <v>The High Council</v>
      </c>
      <c r="D953">
        <f>SUMPRODUCT(MID(0&amp;feed!D349,LARGE(INDEX(ISNUMBER(--MID(feed!D349,ROW($1:$6),1))*
ROW($1:$6),0),ROW($1:$6))+1,1)*10^ROW($1:$6)/10)</f>
        <v>21</v>
      </c>
      <c r="E953">
        <f>SUMPRODUCT(MID(0&amp;feed!E349,LARGE(INDEX(ISNUMBER(--MID(feed!E349,ROW($1:$6),1))*
ROW($1:$6),0),ROW($1:$6))+1,1)*10^ROW($1:$6)/10)</f>
        <v>0</v>
      </c>
      <c r="F953" t="str">
        <f>feed!F349</f>
        <v>First World War surplus</v>
      </c>
      <c r="G953">
        <f>SUMPRODUCT(MID(0&amp;feed!G349,LARGE(INDEX(ISNUMBER(--MID(feed!G349,ROW($1:$6),1))*
ROW($1:$6),0),ROW($1:$6))+1,1)*10^ROW($1:$6)/10)</f>
        <v>0</v>
      </c>
      <c r="H953">
        <f>ROUNDDOWN(G953/4, 0)</f>
        <v>0</v>
      </c>
      <c r="I953" t="str">
        <f>feed!H349</f>
        <v>Elite</v>
      </c>
      <c r="J953">
        <f>SUMPRODUCT(MID(0&amp;feed!I349,LARGE(INDEX(ISNUMBER(--MID(feed!I349,ROW($1:$20),1))*
ROW($1:$20),0),ROW($1:$20))+1,1)*10^ROW($1:$20)/10)</f>
        <v>15</v>
      </c>
      <c r="K953">
        <f>SUMPRODUCT(MID(0&amp;feed!L349,LARGE(INDEX(ISNUMBER(--MID(feed!L349,ROW($1:$6),1))*
ROW($1:$6),0),ROW($1:$6))+1,1)*10^ROW($1:$6)/10)</f>
        <v>338</v>
      </c>
      <c r="L953">
        <f>SUMPRODUCT(MID(0&amp;feed!T349,LARGE(INDEX(ISNUMBER(--MID(feed!T349,ROW($1:$6),1))*
ROW($1:$6),0),ROW($1:$6))+1,1)*10^ROW($1:$6)/10)</f>
        <v>47</v>
      </c>
      <c r="M953" t="str">
        <f>feed!N349</f>
        <v>East Indies</v>
      </c>
      <c r="N953">
        <f>SUMPRODUCT(MID(0&amp;feed!U349,LARGE(INDEX(ISNUMBER(--MID(feed!U349,ROW($1:$6),1))*
ROW($1:$6),0),ROW($1:$6))+1,1)*10^ROW($1:$6)/10)</f>
        <v>0</v>
      </c>
      <c r="O953" t="str">
        <f>feed!O349</f>
        <v>Untapped</v>
      </c>
      <c r="P953" t="str">
        <f>feed!P349</f>
        <v>None</v>
      </c>
      <c r="Q953" s="4">
        <f>IFERROR(LEFT(SUMPRODUCT(MID(0&amp;feed!R349,LARGE(INDEX(ISNUMBER(--MID(feed!R349,ROW($1:$6),1))*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ROW($1:$6),0),ROW($1:$6))+1,1)*10^ROW($1:$6)/10))-1)*1,TRIM(LEFT(SUMPRODUCT(MID(0&amp;feed!R349,LARGE(INDEX(ISNUMBER(--MID(feed!R349,ROW($1:$6),1))*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ROW($1:$6),0),ROW($1:$6))+1,1)*10^ROW($1:$6)/10))-1)))</f>
        <v>2000</v>
      </c>
      <c r="R953" s="5">
        <f>feed!V349</f>
        <v>0</v>
      </c>
      <c r="S953" t="str">
        <f>feed!S349</f>
        <v>http://blocgame.com/stats.php?id=60813</v>
      </c>
      <c r="T953" s="5" t="str">
        <f>feed!W349</f>
        <v>Angelic</v>
      </c>
      <c r="U953" s="5" t="str">
        <f>feed!X349</f>
        <v>2 Hundred Tons per month</v>
      </c>
      <c r="V953" s="5" t="str">
        <f>feed!Y349</f>
        <v>1 Mbbl per month</v>
      </c>
    </row>
    <row r="954" spans="1:22" hidden="1" x14ac:dyDescent="0.25">
      <c r="A954" t="str">
        <f>feed!A139</f>
        <v>The Marintinia</v>
      </c>
      <c r="B954" t="str">
        <f>feed!B139</f>
        <v>Edington</v>
      </c>
      <c r="C954">
        <f>feed!K139</f>
        <v>0</v>
      </c>
      <c r="D954">
        <f>SUMPRODUCT(MID(0&amp;feed!D139,LARGE(INDEX(ISNUMBER(--MID(feed!D139,ROW($1:$6),1))*
ROW($1:$6),0),ROW($1:$6))+1,1)*10^ROW($1:$6)/10)</f>
        <v>11</v>
      </c>
      <c r="E954">
        <f>SUMPRODUCT(MID(0&amp;feed!E139,LARGE(INDEX(ISNUMBER(--MID(feed!E139,ROW($1:$6),1))*
ROW($1:$6),0),ROW($1:$6))+1,1)*10^ROW($1:$6)/10)</f>
        <v>0</v>
      </c>
      <c r="F954" t="str">
        <f>feed!F139</f>
        <v>First World War surplus</v>
      </c>
      <c r="G954">
        <f>SUMPRODUCT(MID(0&amp;feed!G139,LARGE(INDEX(ISNUMBER(--MID(feed!G139,ROW($1:$6),1))*
ROW($1:$6),0),ROW($1:$6))+1,1)*10^ROW($1:$6)/10)</f>
        <v>0</v>
      </c>
      <c r="H954">
        <f>ROUNDDOWN(G954/4, 0)</f>
        <v>0</v>
      </c>
      <c r="I954" t="str">
        <f>feed!H139</f>
        <v>Elite</v>
      </c>
      <c r="J954">
        <f>SUMPRODUCT(MID(0&amp;feed!I139,LARGE(INDEX(ISNUMBER(--MID(feed!I139,ROW($1:$20),1))*
ROW($1:$20),0),ROW($1:$20))+1,1)*10^ROW($1:$20)/10)</f>
        <v>2</v>
      </c>
      <c r="K954">
        <f>SUMPRODUCT(MID(0&amp;feed!L139,LARGE(INDEX(ISNUMBER(--MID(feed!L139,ROW($1:$6),1))*
ROW($1:$6),0),ROW($1:$6))+1,1)*10^ROW($1:$6)/10)</f>
        <v>379</v>
      </c>
      <c r="L954">
        <f>SUMPRODUCT(MID(0&amp;feed!T139,LARGE(INDEX(ISNUMBER(--MID(feed!T139,ROW($1:$6),1))*
ROW($1:$6),0),ROW($1:$6))+1,1)*10^ROW($1:$6)/10)</f>
        <v>20</v>
      </c>
      <c r="M954" t="str">
        <f>feed!N139</f>
        <v>Southern Cone</v>
      </c>
      <c r="N954">
        <f>SUMPRODUCT(MID(0&amp;feed!U139,LARGE(INDEX(ISNUMBER(--MID(feed!U139,ROW($1:$6),1))*
ROW($1:$6),0),ROW($1:$6))+1,1)*10^ROW($1:$6)/10)</f>
        <v>0</v>
      </c>
      <c r="O954" t="str">
        <f>feed!O139</f>
        <v>Untapped</v>
      </c>
      <c r="P954" t="str">
        <f>feed!P139</f>
        <v>Meagre</v>
      </c>
      <c r="Q954" s="4">
        <f>IFERROR(LEFT(SUMPRODUCT(MID(0&amp;feed!R139,LARGE(INDEX(ISNUMBER(--MID(feed!R139,ROW($1:$6),1))*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ROW($1:$6),0),ROW($1:$6))+1,1)*10^ROW($1:$6)/10))-1)*1,TRIM(LEFT(SUMPRODUCT(MID(0&amp;feed!R139,LARGE(INDEX(ISNUMBER(--MID(feed!R139,ROW($1:$6),1))*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ROW($1:$6),0),ROW($1:$6))+1,1)*10^ROW($1:$6)/10))-1)))</f>
        <v>2236</v>
      </c>
      <c r="R954" s="5">
        <f>feed!V139</f>
        <v>0</v>
      </c>
      <c r="S954" t="str">
        <f>feed!S139</f>
        <v>http://blocgame.com/stats.php?id=61912</v>
      </c>
      <c r="T954" s="5" t="str">
        <f>feed!W139</f>
        <v>Good</v>
      </c>
      <c r="U954" s="5" t="str">
        <f>feed!X139</f>
        <v>2 Hundred Tons per month</v>
      </c>
      <c r="V954" s="5" t="str">
        <f>feed!Y139</f>
        <v>1 Mbbl per month</v>
      </c>
    </row>
    <row r="955" spans="1:22" hidden="1" x14ac:dyDescent="0.25">
      <c r="A955" t="str">
        <f>feed!A314</f>
        <v>Burro</v>
      </c>
      <c r="B955" t="str">
        <f>feed!B314</f>
        <v>DelBurroJuan</v>
      </c>
      <c r="C955">
        <f>feed!K314</f>
        <v>0</v>
      </c>
      <c r="D955">
        <f>SUMPRODUCT(MID(0&amp;feed!D314,LARGE(INDEX(ISNUMBER(--MID(feed!D314,ROW($1:$6),1))*
ROW($1:$6),0),ROW($1:$6))+1,1)*10^ROW($1:$6)/10)</f>
        <v>25</v>
      </c>
      <c r="E955">
        <f>SUMPRODUCT(MID(0&amp;feed!E314,LARGE(INDEX(ISNUMBER(--MID(feed!E314,ROW($1:$6),1))*
ROW($1:$6),0),ROW($1:$6))+1,1)*10^ROW($1:$6)/10)</f>
        <v>0</v>
      </c>
      <c r="F955" t="str">
        <f>feed!F314</f>
        <v>First World War surplus</v>
      </c>
      <c r="G955">
        <f>SUMPRODUCT(MID(0&amp;feed!G314,LARGE(INDEX(ISNUMBER(--MID(feed!G314,ROW($1:$6),1))*
ROW($1:$6),0),ROW($1:$6))+1,1)*10^ROW($1:$6)/10)</f>
        <v>0</v>
      </c>
      <c r="H955">
        <f>ROUNDDOWN(G955/4, 0)</f>
        <v>0</v>
      </c>
      <c r="I955" t="str">
        <f>feed!H314</f>
        <v>Elite</v>
      </c>
      <c r="J955">
        <f>SUMPRODUCT(MID(0&amp;feed!I314,LARGE(INDEX(ISNUMBER(--MID(feed!I314,ROW($1:$20),1))*
ROW($1:$20),0),ROW($1:$20))+1,1)*10^ROW($1:$20)/10)</f>
        <v>59</v>
      </c>
      <c r="K955">
        <f>SUMPRODUCT(MID(0&amp;feed!L314,LARGE(INDEX(ISNUMBER(--MID(feed!L314,ROW($1:$6),1))*
ROW($1:$6),0),ROW($1:$6))+1,1)*10^ROW($1:$6)/10)</f>
        <v>350</v>
      </c>
      <c r="L955">
        <f>SUMPRODUCT(MID(0&amp;feed!T314,LARGE(INDEX(ISNUMBER(--MID(feed!T314,ROW($1:$6),1))*
ROW($1:$6),0),ROW($1:$6))+1,1)*10^ROW($1:$6)/10)</f>
        <v>1</v>
      </c>
      <c r="M955" t="str">
        <f>feed!N314</f>
        <v>Amazonia</v>
      </c>
      <c r="N955">
        <f>SUMPRODUCT(MID(0&amp;feed!U314,LARGE(INDEX(ISNUMBER(--MID(feed!U314,ROW($1:$6),1))*
ROW($1:$6),0),ROW($1:$6))+1,1)*10^ROW($1:$6)/10)</f>
        <v>0</v>
      </c>
      <c r="O955" t="str">
        <f>feed!O314</f>
        <v>Untapped</v>
      </c>
      <c r="P955" t="str">
        <f>feed!P314</f>
        <v>None</v>
      </c>
      <c r="Q955" s="4">
        <f>IFERROR(LEFT(SUMPRODUCT(MID(0&amp;feed!R314,LARGE(INDEX(ISNUMBER(--MID(feed!R314,ROW($1:$6),1))*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ROW($1:$6),0),ROW($1:$6))+1,1)*10^ROW($1:$6)/10))-1)*1,TRIM(LEFT(SUMPRODUCT(MID(0&amp;feed!R314,LARGE(INDEX(ISNUMBER(--MID(feed!R314,ROW($1:$6),1))*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ROW($1:$6),0),ROW($1:$6))+1,1)*10^ROW($1:$6)/10))-1)))</f>
        <v>2000</v>
      </c>
      <c r="R955" s="5">
        <f>feed!V314</f>
        <v>0</v>
      </c>
      <c r="S955" t="str">
        <f>feed!S314</f>
        <v>http://blocgame.com/stats.php?id=57494</v>
      </c>
      <c r="T955" s="5" t="str">
        <f>feed!W314</f>
        <v>Good</v>
      </c>
      <c r="U955" s="5" t="str">
        <f>feed!X314</f>
        <v>2 Hundred Tons per month</v>
      </c>
      <c r="V955" s="5" t="str">
        <f>feed!Y314</f>
        <v>1 Mbbl per month</v>
      </c>
    </row>
    <row r="956" spans="1:22" hidden="1" x14ac:dyDescent="0.25">
      <c r="A956" t="str">
        <f>feed!A490</f>
        <v>Nabla</v>
      </c>
      <c r="B956" t="str">
        <f>feed!B490</f>
        <v>nabla</v>
      </c>
      <c r="C956">
        <f>feed!K490</f>
        <v>0</v>
      </c>
      <c r="D956">
        <f>SUMPRODUCT(MID(0&amp;feed!D490,LARGE(INDEX(ISNUMBER(--MID(feed!D490,ROW($1:$6),1))*
ROW($1:$6),0),ROW($1:$6))+1,1)*10^ROW($1:$6)/10)</f>
        <v>20</v>
      </c>
      <c r="E956">
        <f>SUMPRODUCT(MID(0&amp;feed!E490,LARGE(INDEX(ISNUMBER(--MID(feed!E490,ROW($1:$6),1))*
ROW($1:$6),0),ROW($1:$6))+1,1)*10^ROW($1:$6)/10)</f>
        <v>0</v>
      </c>
      <c r="F956" t="str">
        <f>feed!F490</f>
        <v>Finest of the 19th century</v>
      </c>
      <c r="G956">
        <f>SUMPRODUCT(MID(0&amp;feed!G490,LARGE(INDEX(ISNUMBER(--MID(feed!G490,ROW($1:$6),1))*
ROW($1:$6),0),ROW($1:$6))+1,1)*10^ROW($1:$6)/10)</f>
        <v>0</v>
      </c>
      <c r="H956">
        <f>ROUNDDOWN(G956/4, 0)</f>
        <v>0</v>
      </c>
      <c r="I956" t="str">
        <f>feed!H490</f>
        <v>Standard</v>
      </c>
      <c r="J956">
        <f>SUMPRODUCT(MID(0&amp;feed!I490,LARGE(INDEX(ISNUMBER(--MID(feed!I490,ROW($1:$20),1))*
ROW($1:$20),0),ROW($1:$20))+1,1)*10^ROW($1:$20)/10)</f>
        <v>58</v>
      </c>
      <c r="K956">
        <f>SUMPRODUCT(MID(0&amp;feed!L490,LARGE(INDEX(ISNUMBER(--MID(feed!L490,ROW($1:$6),1))*
ROW($1:$6),0),ROW($1:$6))+1,1)*10^ROW($1:$6)/10)</f>
        <v>328</v>
      </c>
      <c r="L956">
        <f>SUMPRODUCT(MID(0&amp;feed!T490,LARGE(INDEX(ISNUMBER(--MID(feed!T490,ROW($1:$6),1))*
ROW($1:$6),0),ROW($1:$6))+1,1)*10^ROW($1:$6)/10)</f>
        <v>1</v>
      </c>
      <c r="M956" t="str">
        <f>feed!N490</f>
        <v>Indochina</v>
      </c>
      <c r="N956">
        <f>SUMPRODUCT(MID(0&amp;feed!U490,LARGE(INDEX(ISNUMBER(--MID(feed!U490,ROW($1:$6),1))*
ROW($1:$6),0),ROW($1:$6))+1,1)*10^ROW($1:$6)/10)</f>
        <v>0</v>
      </c>
      <c r="O956" t="str">
        <f>feed!O490</f>
        <v>Untapped</v>
      </c>
      <c r="P956" t="str">
        <f>feed!P490</f>
        <v>None</v>
      </c>
      <c r="Q956" s="4">
        <f>IFERROR(LEFT(SUMPRODUCT(MID(0&amp;feed!R490,LARGE(INDEX(ISNUMBER(--MID(feed!R490,ROW($1:$6),1))*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ROW($1:$6),0),ROW($1:$6))+1,1)*10^ROW($1:$6)/10))-1)*1,TRIM(LEFT(SUMPRODUCT(MID(0&amp;feed!R490,LARGE(INDEX(ISNUMBER(--MID(feed!R490,ROW($1:$6),1))*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ROW($1:$6),0),ROW($1:$6))+1,1)*10^ROW($1:$6)/10))-1)))</f>
        <v>2000</v>
      </c>
      <c r="R956" s="5">
        <f>feed!V490</f>
        <v>0</v>
      </c>
      <c r="S956" t="str">
        <f>feed!S490</f>
        <v>http://blocgame.com/stats.php?id=63160</v>
      </c>
      <c r="T956" s="5" t="str">
        <f>feed!W490</f>
        <v>Good</v>
      </c>
      <c r="U956" s="5" t="str">
        <f>feed!X490</f>
        <v>2 Hundred Tons per month</v>
      </c>
      <c r="V956" s="5" t="str">
        <f>feed!Y490</f>
        <v>1 Mbbl per month</v>
      </c>
    </row>
    <row r="957" spans="1:22" hidden="1" x14ac:dyDescent="0.25">
      <c r="A957" t="str">
        <f>feed!A833</f>
        <v>Zossau</v>
      </c>
      <c r="B957" t="str">
        <f>feed!B833</f>
        <v>bschlenk</v>
      </c>
      <c r="C957">
        <f>feed!K833</f>
        <v>0</v>
      </c>
      <c r="D957">
        <f>SUMPRODUCT(MID(0&amp;feed!D833,LARGE(INDEX(ISNUMBER(--MID(feed!D833,ROW($1:$6),1))*
ROW($1:$6),0),ROW($1:$6))+1,1)*10^ROW($1:$6)/10)</f>
        <v>36</v>
      </c>
      <c r="E957">
        <f>SUMPRODUCT(MID(0&amp;feed!E833,LARGE(INDEX(ISNUMBER(--MID(feed!E833,ROW($1:$6),1))*
ROW($1:$6),0),ROW($1:$6))+1,1)*10^ROW($1:$6)/10)</f>
        <v>0</v>
      </c>
      <c r="F957" t="str">
        <f>feed!F833</f>
        <v>Finest of the 19th century</v>
      </c>
      <c r="G957">
        <f>SUMPRODUCT(MID(0&amp;feed!G833,LARGE(INDEX(ISNUMBER(--MID(feed!G833,ROW($1:$6),1))*
ROW($1:$6),0),ROW($1:$6))+1,1)*10^ROW($1:$6)/10)</f>
        <v>0</v>
      </c>
      <c r="H957">
        <f>ROUNDDOWN(G957/4, 0)</f>
        <v>0</v>
      </c>
      <c r="I957" t="str">
        <f>feed!H833</f>
        <v>Standard</v>
      </c>
      <c r="J957">
        <f>SUMPRODUCT(MID(0&amp;feed!I833,LARGE(INDEX(ISNUMBER(--MID(feed!I833,ROW($1:$20),1))*
ROW($1:$20),0),ROW($1:$20))+1,1)*10^ROW($1:$20)/10)</f>
        <v>58</v>
      </c>
      <c r="K957">
        <f>SUMPRODUCT(MID(0&amp;feed!L833,LARGE(INDEX(ISNUMBER(--MID(feed!L833,ROW($1:$6),1))*
ROW($1:$6),0),ROW($1:$6))+1,1)*10^ROW($1:$6)/10)</f>
        <v>320</v>
      </c>
      <c r="L957">
        <f>SUMPRODUCT(MID(0&amp;feed!T833,LARGE(INDEX(ISNUMBER(--MID(feed!T833,ROW($1:$6),1))*
ROW($1:$6),0),ROW($1:$6))+1,1)*10^ROW($1:$6)/10)</f>
        <v>1</v>
      </c>
      <c r="M957" t="str">
        <f>feed!N833</f>
        <v>Atlas</v>
      </c>
      <c r="N957">
        <f>SUMPRODUCT(MID(0&amp;feed!U833,LARGE(INDEX(ISNUMBER(--MID(feed!U833,ROW($1:$6),1))*
ROW($1:$6),0),ROW($1:$6))+1,1)*10^ROW($1:$6)/10)</f>
        <v>0</v>
      </c>
      <c r="O957" t="str">
        <f>feed!O833</f>
        <v>Untapped</v>
      </c>
      <c r="P957" t="str">
        <f>feed!P833</f>
        <v>None</v>
      </c>
      <c r="Q957" s="4">
        <f>IFERROR(LEFT(SUMPRODUCT(MID(0&amp;feed!R833,LARGE(INDEX(ISNUMBER(--MID(feed!R833,ROW($1:$6),1))*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ROW($1:$6),0),ROW($1:$6))+1,1)*10^ROW($1:$6)/10))-1)*1,TRIM(LEFT(SUMPRODUCT(MID(0&amp;feed!R833,LARGE(INDEX(ISNUMBER(--MID(feed!R833,ROW($1:$6),1))*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ROW($1:$6),0),ROW($1:$6))+1,1)*10^ROW($1:$6)/10))-1)))</f>
        <v>2000</v>
      </c>
      <c r="R957" s="5">
        <f>feed!V833</f>
        <v>0</v>
      </c>
      <c r="S957" t="str">
        <f>feed!S833</f>
        <v>http://blocgame.com/stats.php?id=44254</v>
      </c>
      <c r="T957" s="5" t="str">
        <f>feed!W833</f>
        <v>Good</v>
      </c>
      <c r="U957" s="5" t="str">
        <f>feed!X833</f>
        <v>2 Hundred Tons per month</v>
      </c>
      <c r="V957" s="5" t="str">
        <f>feed!Y833</f>
        <v>1 Mbbl per month</v>
      </c>
    </row>
    <row r="958" spans="1:22" hidden="1" x14ac:dyDescent="0.25">
      <c r="A958" t="str">
        <f>feed!A834</f>
        <v>Cojack</v>
      </c>
      <c r="B958" t="str">
        <f>feed!B834</f>
        <v>thebennieboi</v>
      </c>
      <c r="C958">
        <f>feed!K834</f>
        <v>0</v>
      </c>
      <c r="D958">
        <f>SUMPRODUCT(MID(0&amp;feed!D834,LARGE(INDEX(ISNUMBER(--MID(feed!D834,ROW($1:$6),1))*
ROW($1:$6),0),ROW($1:$6))+1,1)*10^ROW($1:$6)/10)</f>
        <v>20</v>
      </c>
      <c r="E958">
        <f>SUMPRODUCT(MID(0&amp;feed!E834,LARGE(INDEX(ISNUMBER(--MID(feed!E834,ROW($1:$6),1))*
ROW($1:$6),0),ROW($1:$6))+1,1)*10^ROW($1:$6)/10)</f>
        <v>0</v>
      </c>
      <c r="F958" t="str">
        <f>feed!F834</f>
        <v>Finest of the 19th century</v>
      </c>
      <c r="G958">
        <f>SUMPRODUCT(MID(0&amp;feed!G834,LARGE(INDEX(ISNUMBER(--MID(feed!G834,ROW($1:$6),1))*
ROW($1:$6),0),ROW($1:$6))+1,1)*10^ROW($1:$6)/10)</f>
        <v>0</v>
      </c>
      <c r="H958">
        <f>ROUNDDOWN(G958/4, 0)</f>
        <v>0</v>
      </c>
      <c r="I958" t="str">
        <f>feed!H834</f>
        <v>Standard</v>
      </c>
      <c r="J958">
        <f>SUMPRODUCT(MID(0&amp;feed!I834,LARGE(INDEX(ISNUMBER(--MID(feed!I834,ROW($1:$20),1))*
ROW($1:$20),0),ROW($1:$20))+1,1)*10^ROW($1:$20)/10)</f>
        <v>58</v>
      </c>
      <c r="K958">
        <f>SUMPRODUCT(MID(0&amp;feed!L834,LARGE(INDEX(ISNUMBER(--MID(feed!L834,ROW($1:$6),1))*
ROW($1:$6),0),ROW($1:$6))+1,1)*10^ROW($1:$6)/10)</f>
        <v>325</v>
      </c>
      <c r="L958">
        <f>SUMPRODUCT(MID(0&amp;feed!T834,LARGE(INDEX(ISNUMBER(--MID(feed!T834,ROW($1:$6),1))*
ROW($1:$6),0),ROW($1:$6))+1,1)*10^ROW($1:$6)/10)</f>
        <v>1</v>
      </c>
      <c r="M958" t="str">
        <f>feed!N834</f>
        <v>China</v>
      </c>
      <c r="N958">
        <f>SUMPRODUCT(MID(0&amp;feed!U834,LARGE(INDEX(ISNUMBER(--MID(feed!U834,ROW($1:$6),1))*
ROW($1:$6),0),ROW($1:$6))+1,1)*10^ROW($1:$6)/10)</f>
        <v>0</v>
      </c>
      <c r="O958" t="str">
        <f>feed!O834</f>
        <v>Untapped</v>
      </c>
      <c r="P958" t="str">
        <f>feed!P834</f>
        <v>None</v>
      </c>
      <c r="Q958" s="4">
        <f>IFERROR(LEFT(SUMPRODUCT(MID(0&amp;feed!R834,LARGE(INDEX(ISNUMBER(--MID(feed!R834,ROW($1:$6),1))*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ROW($1:$6),0),ROW($1:$6))+1,1)*10^ROW($1:$6)/10))-1)*1,TRIM(LEFT(SUMPRODUCT(MID(0&amp;feed!R834,LARGE(INDEX(ISNUMBER(--MID(feed!R834,ROW($1:$6),1))*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ROW($1:$6),0),ROW($1:$6))+1,1)*10^ROW($1:$6)/10))-1)))</f>
        <v>2000</v>
      </c>
      <c r="R958" s="5">
        <f>feed!V834</f>
        <v>0</v>
      </c>
      <c r="S958" t="str">
        <f>feed!S834</f>
        <v>http://blocgame.com/stats.php?id=45053</v>
      </c>
      <c r="T958" s="5" t="str">
        <f>feed!W834</f>
        <v>Nice</v>
      </c>
      <c r="U958" s="5" t="str">
        <f>feed!X834</f>
        <v>2 Hundred Tons per month</v>
      </c>
      <c r="V958" s="5" t="str">
        <f>feed!Y834</f>
        <v>1 Mbbl per month</v>
      </c>
    </row>
    <row r="959" spans="1:22" hidden="1" x14ac:dyDescent="0.25">
      <c r="A959" t="str">
        <f>feed!A873</f>
        <v>Vietyrgistan</v>
      </c>
      <c r="B959" t="str">
        <f>feed!B873</f>
        <v>Space Jam</v>
      </c>
      <c r="C959" t="str">
        <f>feed!K873</f>
        <v>Merchants Sphere</v>
      </c>
      <c r="D959">
        <f>SUMPRODUCT(MID(0&amp;feed!D873,LARGE(INDEX(ISNUMBER(--MID(feed!D873,ROW($1:$6),1))*
ROW($1:$6),0),ROW($1:$6))+1,1)*10^ROW($1:$6)/10)</f>
        <v>20</v>
      </c>
      <c r="E959">
        <f>SUMPRODUCT(MID(0&amp;feed!E873,LARGE(INDEX(ISNUMBER(--MID(feed!E873,ROW($1:$6),1))*
ROW($1:$6),0),ROW($1:$6))+1,1)*10^ROW($1:$6)/10)</f>
        <v>0</v>
      </c>
      <c r="F959" t="str">
        <f>feed!F873</f>
        <v>Finest of the 19th century</v>
      </c>
      <c r="G959">
        <f>SUMPRODUCT(MID(0&amp;feed!G873,LARGE(INDEX(ISNUMBER(--MID(feed!G873,ROW($1:$6),1))*
ROW($1:$6),0),ROW($1:$6))+1,1)*10^ROW($1:$6)/10)</f>
        <v>0</v>
      </c>
      <c r="H959">
        <f>ROUNDDOWN(G959/4, 0)</f>
        <v>0</v>
      </c>
      <c r="I959" t="str">
        <f>feed!H873</f>
        <v>Standard</v>
      </c>
      <c r="J959">
        <f>SUMPRODUCT(MID(0&amp;feed!I873,LARGE(INDEX(ISNUMBER(--MID(feed!I873,ROW($1:$20),1))*
ROW($1:$20),0),ROW($1:$20))+1,1)*10^ROW($1:$20)/10)</f>
        <v>57</v>
      </c>
      <c r="K959">
        <f>SUMPRODUCT(MID(0&amp;feed!L873,LARGE(INDEX(ISNUMBER(--MID(feed!L873,ROW($1:$6),1))*
ROW($1:$6),0),ROW($1:$6))+1,1)*10^ROW($1:$6)/10)</f>
        <v>320</v>
      </c>
      <c r="L959">
        <f>SUMPRODUCT(MID(0&amp;feed!T873,LARGE(INDEX(ISNUMBER(--MID(feed!T873,ROW($1:$6),1))*
ROW($1:$6),0),ROW($1:$6))+1,1)*10^ROW($1:$6)/10)</f>
        <v>1</v>
      </c>
      <c r="M959" t="str">
        <f>feed!N873</f>
        <v>China</v>
      </c>
      <c r="N959">
        <f>SUMPRODUCT(MID(0&amp;feed!U873,LARGE(INDEX(ISNUMBER(--MID(feed!U873,ROW($1:$6),1))*
ROW($1:$6),0),ROW($1:$6))+1,1)*10^ROW($1:$6)/10)</f>
        <v>0</v>
      </c>
      <c r="O959" t="str">
        <f>feed!O873</f>
        <v>Untapped</v>
      </c>
      <c r="P959" t="str">
        <f>feed!P873</f>
        <v>None</v>
      </c>
      <c r="Q959" s="4">
        <f>IFERROR(LEFT(SUMPRODUCT(MID(0&amp;feed!R873,LARGE(INDEX(ISNUMBER(--MID(feed!R873,ROW($1:$6),1))*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ROW($1:$6),0),ROW($1:$6))+1,1)*10^ROW($1:$6)/10))-1)*1,TRIM(LEFT(SUMPRODUCT(MID(0&amp;feed!R873,LARGE(INDEX(ISNUMBER(--MID(feed!R873,ROW($1:$6),1))*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ROW($1:$6),0),ROW($1:$6))+1,1)*10^ROW($1:$6)/10))-1)))</f>
        <v>2000</v>
      </c>
      <c r="R959" s="5">
        <f>feed!V873</f>
        <v>0</v>
      </c>
      <c r="S959" t="str">
        <f>feed!S873</f>
        <v>http://blocgame.com/stats.php?id=63154</v>
      </c>
      <c r="T959" s="5" t="str">
        <f>feed!W873</f>
        <v>Good</v>
      </c>
      <c r="U959" s="5" t="str">
        <f>feed!X873</f>
        <v>2 Hundred Tons per month</v>
      </c>
      <c r="V959" s="5" t="str">
        <f>feed!Y873</f>
        <v>1 Mbbl per month</v>
      </c>
    </row>
    <row r="960" spans="1:22" hidden="1" x14ac:dyDescent="0.25">
      <c r="A960" t="str">
        <f>feed!A1779</f>
        <v>Telvannis</v>
      </c>
      <c r="B960" t="str">
        <f>feed!B1779</f>
        <v>SH0DAN</v>
      </c>
      <c r="C960" t="str">
        <f>feed!K1779</f>
        <v>Axis of Evil</v>
      </c>
      <c r="D960">
        <f>SUMPRODUCT(MID(0&amp;feed!D1779,LARGE(INDEX(ISNUMBER(--MID(feed!D1779,ROW($1:$6),1))*
ROW($1:$6),0),ROW($1:$6))+1,1)*10^ROW($1:$6)/10)</f>
        <v>34</v>
      </c>
      <c r="E960">
        <f>SUMPRODUCT(MID(0&amp;feed!E1779,LARGE(INDEX(ISNUMBER(--MID(feed!E1779,ROW($1:$6),1))*
ROW($1:$6),0),ROW($1:$6))+1,1)*10^ROW($1:$6)/10)</f>
        <v>0</v>
      </c>
      <c r="F960" t="str">
        <f>feed!F1779</f>
        <v>Finest of the 19th century</v>
      </c>
      <c r="G960">
        <f>SUMPRODUCT(MID(0&amp;feed!G1779,LARGE(INDEX(ISNUMBER(--MID(feed!G1779,ROW($1:$6),1))*
ROW($1:$6),0),ROW($1:$6))+1,1)*10^ROW($1:$6)/10)</f>
        <v>0</v>
      </c>
      <c r="H960">
        <f>ROUNDDOWN(G960/4, 0)</f>
        <v>0</v>
      </c>
      <c r="I960" t="str">
        <f>feed!H1779</f>
        <v>Good</v>
      </c>
      <c r="J960">
        <f>SUMPRODUCT(MID(0&amp;feed!I1779,LARGE(INDEX(ISNUMBER(--MID(feed!I1779,ROW($1:$20),1))*
ROW($1:$20),0),ROW($1:$20))+1,1)*10^ROW($1:$20)/10)</f>
        <v>54</v>
      </c>
      <c r="K960">
        <f>SUMPRODUCT(MID(0&amp;feed!L1779,LARGE(INDEX(ISNUMBER(--MID(feed!L1779,ROW($1:$6),1))*
ROW($1:$6),0),ROW($1:$6))+1,1)*10^ROW($1:$6)/10)</f>
        <v>292</v>
      </c>
      <c r="L960">
        <f>SUMPRODUCT(MID(0&amp;feed!T1779,LARGE(INDEX(ISNUMBER(--MID(feed!T1779,ROW($1:$6),1))*
ROW($1:$6),0),ROW($1:$6))+1,1)*10^ROW($1:$6)/10)</f>
        <v>1</v>
      </c>
      <c r="M960" t="str">
        <f>feed!N1779</f>
        <v>Pacific Rim</v>
      </c>
      <c r="N960">
        <f>SUMPRODUCT(MID(0&amp;feed!U1779,LARGE(INDEX(ISNUMBER(--MID(feed!U1779,ROW($1:$6),1))*
ROW($1:$6),0),ROW($1:$6))+1,1)*10^ROW($1:$6)/10)</f>
        <v>0</v>
      </c>
      <c r="O960" t="str">
        <f>feed!O1779</f>
        <v>Untapped</v>
      </c>
      <c r="P960" t="str">
        <f>feed!P1779</f>
        <v>None</v>
      </c>
      <c r="Q960" s="4">
        <f>IFERROR(LEFT(SUMPRODUCT(MID(0&amp;feed!R1779,LARGE(INDEX(ISNUMBER(--MID(feed!R1779,ROW($1:$6),1))*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ROW($1:$6),0),ROW($1:$6))+1,1)*10^ROW($1:$6)/10))-1)*1,TRIM(LEFT(SUMPRODUCT(MID(0&amp;feed!R1779,LARGE(INDEX(ISNUMBER(--MID(feed!R1779,ROW($1:$6),1))*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ROW($1:$6),0),ROW($1:$6))+1,1)*10^ROW($1:$6)/10))-1)))</f>
        <v>2039</v>
      </c>
      <c r="R960" s="5">
        <f>feed!V1779</f>
        <v>0</v>
      </c>
      <c r="S960" t="str">
        <f>feed!S1779</f>
        <v>http://blocgame.com/stats.php?id=63072</v>
      </c>
      <c r="T960" s="5" t="str">
        <f>feed!W1779</f>
        <v>Good</v>
      </c>
      <c r="U960" s="5" t="str">
        <f>feed!X1779</f>
        <v>2 Hundred Tons per month</v>
      </c>
      <c r="V960" s="5" t="str">
        <f>feed!Y1779</f>
        <v>1 Mbbl per month</v>
      </c>
    </row>
    <row r="961" spans="1:22" hidden="1" x14ac:dyDescent="0.25">
      <c r="A961" t="str">
        <f>feed!A791</f>
        <v>Guardlandia</v>
      </c>
      <c r="B961" t="str">
        <f>feed!B791</f>
        <v>Adrik Nikolaev</v>
      </c>
      <c r="C961">
        <f>feed!K791</f>
        <v>0</v>
      </c>
      <c r="D961">
        <f>SUMPRODUCT(MID(0&amp;feed!D791,LARGE(INDEX(ISNUMBER(--MID(feed!D791,ROW($1:$6),1))*
ROW($1:$6),0),ROW($1:$6))+1,1)*10^ROW($1:$6)/10)</f>
        <v>23</v>
      </c>
      <c r="E961">
        <f>SUMPRODUCT(MID(0&amp;feed!E791,LARGE(INDEX(ISNUMBER(--MID(feed!E791,ROW($1:$6),1))*
ROW($1:$6),0),ROW($1:$6))+1,1)*10^ROW($1:$6)/10)</f>
        <v>0</v>
      </c>
      <c r="F961" t="str">
        <f>feed!F791</f>
        <v>First World War surplus</v>
      </c>
      <c r="G961">
        <f>SUMPRODUCT(MID(0&amp;feed!G791,LARGE(INDEX(ISNUMBER(--MID(feed!G791,ROW($1:$6),1))*
ROW($1:$6),0),ROW($1:$6))+1,1)*10^ROW($1:$6)/10)</f>
        <v>0</v>
      </c>
      <c r="H961">
        <f>ROUNDDOWN(G961/4, 0)</f>
        <v>0</v>
      </c>
      <c r="I961" t="str">
        <f>feed!H791</f>
        <v>Elite</v>
      </c>
      <c r="J961">
        <f>SUMPRODUCT(MID(0&amp;feed!I791,LARGE(INDEX(ISNUMBER(--MID(feed!I791,ROW($1:$20),1))*
ROW($1:$20),0),ROW($1:$20))+1,1)*10^ROW($1:$20)/10)</f>
        <v>54</v>
      </c>
      <c r="K961">
        <f>SUMPRODUCT(MID(0&amp;feed!L791,LARGE(INDEX(ISNUMBER(--MID(feed!L791,ROW($1:$6),1))*
ROW($1:$6),0),ROW($1:$6))+1,1)*10^ROW($1:$6)/10)</f>
        <v>325</v>
      </c>
      <c r="L961">
        <f>SUMPRODUCT(MID(0&amp;feed!T791,LARGE(INDEX(ISNUMBER(--MID(feed!T791,ROW($1:$6),1))*
ROW($1:$6),0),ROW($1:$6))+1,1)*10^ROW($1:$6)/10)</f>
        <v>1</v>
      </c>
      <c r="M961" t="str">
        <f>feed!N791</f>
        <v>Pacific Rim</v>
      </c>
      <c r="N961">
        <f>SUMPRODUCT(MID(0&amp;feed!U791,LARGE(INDEX(ISNUMBER(--MID(feed!U791,ROW($1:$6),1))*
ROW($1:$6),0),ROW($1:$6))+1,1)*10^ROW($1:$6)/10)</f>
        <v>0</v>
      </c>
      <c r="O961" t="str">
        <f>feed!O791</f>
        <v>Untapped</v>
      </c>
      <c r="P961" t="str">
        <f>feed!P791</f>
        <v>None</v>
      </c>
      <c r="Q961" s="4">
        <f>IFERROR(LEFT(SUMPRODUCT(MID(0&amp;feed!R791,LARGE(INDEX(ISNUMBER(--MID(feed!R791,ROW($1:$6),1))*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ROW($1:$6),0),ROW($1:$6))+1,1)*10^ROW($1:$6)/10))-1)*1,TRIM(LEFT(SUMPRODUCT(MID(0&amp;feed!R791,LARGE(INDEX(ISNUMBER(--MID(feed!R791,ROW($1:$6),1))*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ROW($1:$6),0),ROW($1:$6))+1,1)*10^ROW($1:$6)/10))-1)))</f>
        <v>2000</v>
      </c>
      <c r="R961" s="5">
        <f>feed!V791</f>
        <v>0</v>
      </c>
      <c r="S961" t="str">
        <f>feed!S791</f>
        <v>http://blocgame.com/stats.php?id=63210</v>
      </c>
      <c r="T961" s="5" t="str">
        <f>feed!W791</f>
        <v>Nice</v>
      </c>
      <c r="U961" s="5" t="str">
        <f>feed!X791</f>
        <v>2 Hundred Tons per month</v>
      </c>
      <c r="V961" s="5" t="str">
        <f>feed!Y791</f>
        <v>1 Mbbl per month</v>
      </c>
    </row>
    <row r="962" spans="1:22" x14ac:dyDescent="0.25">
      <c r="A962" t="str">
        <f>feed!A184</f>
        <v>Thermonia</v>
      </c>
      <c r="B962" t="str">
        <f>feed!B184</f>
        <v>Aluminothermic</v>
      </c>
      <c r="C962" t="str">
        <f>feed!K184</f>
        <v>The Order</v>
      </c>
      <c r="D962">
        <f>SUMPRODUCT(MID(0&amp;feed!D184,LARGE(INDEX(ISNUMBER(--MID(feed!D184,ROW($1:$6),1))*
ROW($1:$6),0),ROW($1:$6))+1,1)*10^ROW($1:$6)/10)</f>
        <v>33</v>
      </c>
      <c r="E962">
        <f>SUMPRODUCT(MID(0&amp;feed!E184,LARGE(INDEX(ISNUMBER(--MID(feed!E184,ROW($1:$6),1))*
ROW($1:$6),0),ROW($1:$6))+1,1)*10^ROW($1:$6)/10)</f>
        <v>0</v>
      </c>
      <c r="F962" t="str">
        <f>feed!F184</f>
        <v>Finest of the 19th century</v>
      </c>
      <c r="G962">
        <f>SUMPRODUCT(MID(0&amp;feed!G184,LARGE(INDEX(ISNUMBER(--MID(feed!G184,ROW($1:$6),1))*
ROW($1:$6),0),ROW($1:$6))+1,1)*10^ROW($1:$6)/10)</f>
        <v>0</v>
      </c>
      <c r="H962">
        <f>ROUNDDOWN(G962/4, 0)</f>
        <v>0</v>
      </c>
      <c r="I962" t="str">
        <f>feed!H184</f>
        <v>Elite</v>
      </c>
      <c r="J962">
        <f>SUMPRODUCT(MID(0&amp;feed!I184,LARGE(INDEX(ISNUMBER(--MID(feed!I184,ROW($1:$20),1))*
ROW($1:$20),0),ROW($1:$20))+1,1)*10^ROW($1:$20)/10)</f>
        <v>1</v>
      </c>
      <c r="K962">
        <f>SUMPRODUCT(MID(0&amp;feed!L184,LARGE(INDEX(ISNUMBER(--MID(feed!L184,ROW($1:$6),1))*
ROW($1:$6),0),ROW($1:$6))+1,1)*10^ROW($1:$6)/10)</f>
        <v>364</v>
      </c>
      <c r="L962">
        <f>SUMPRODUCT(MID(0&amp;feed!T184,LARGE(INDEX(ISNUMBER(--MID(feed!T184,ROW($1:$6),1))*
ROW($1:$6),0),ROW($1:$6))+1,1)*10^ROW($1:$6)/10)</f>
        <v>4665</v>
      </c>
      <c r="M962" t="str">
        <f>feed!N184</f>
        <v>Mesopotamia</v>
      </c>
      <c r="N962">
        <f>SUMPRODUCT(MID(0&amp;feed!U184,LARGE(INDEX(ISNUMBER(--MID(feed!U184,ROW($1:$6),1))*
ROW($1:$6),0),ROW($1:$6))+1,1)*10^ROW($1:$6)/10)</f>
        <v>0</v>
      </c>
      <c r="O962" t="str">
        <f>feed!O184</f>
        <v>Untapped</v>
      </c>
      <c r="P962" t="str">
        <f>feed!P184</f>
        <v>Meagre</v>
      </c>
      <c r="Q962" s="4">
        <f>IFERROR(LEFT(SUMPRODUCT(MID(0&amp;feed!R184,LARGE(INDEX(ISNUMBER(--MID(feed!R184,ROW($1:$6),1))*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ROW($1:$6),0),ROW($1:$6))+1,1)*10^ROW($1:$6)/10))-1)*1,TRIM(LEFT(SUMPRODUCT(MID(0&amp;feed!R184,LARGE(INDEX(ISNUMBER(--MID(feed!R184,ROW($1:$6),1))*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ROW($1:$6),0),ROW($1:$6))+1,1)*10^ROW($1:$6)/10))-1)))</f>
        <v>2362</v>
      </c>
      <c r="R962" s="5">
        <f>feed!V184</f>
        <v>0</v>
      </c>
      <c r="S962" t="str">
        <f>feed!S184</f>
        <v>http://blocgame.com/stats.php?id=53567</v>
      </c>
      <c r="T962" s="5" t="str">
        <f>feed!W184</f>
        <v>Angelic</v>
      </c>
      <c r="U962" s="5" t="str">
        <f>feed!X184</f>
        <v>3 Hundred Tons per month</v>
      </c>
      <c r="V962" s="5" t="str">
        <f>feed!Y184</f>
        <v>3 Mbbl per month</v>
      </c>
    </row>
    <row r="963" spans="1:22" hidden="1" x14ac:dyDescent="0.25">
      <c r="A963" t="str">
        <f>feed!A896</f>
        <v>Rimdesia</v>
      </c>
      <c r="B963" t="str">
        <f>feed!B896</f>
        <v>Adolphino Hitlerino</v>
      </c>
      <c r="C963" t="str">
        <f>feed!K896</f>
        <v>Galactic Circlejerk</v>
      </c>
      <c r="D963">
        <f>SUMPRODUCT(MID(0&amp;feed!D896,LARGE(INDEX(ISNUMBER(--MID(feed!D896,ROW($1:$6),1))*
ROW($1:$6),0),ROW($1:$6))+1,1)*10^ROW($1:$6)/10)</f>
        <v>20</v>
      </c>
      <c r="E963">
        <f>SUMPRODUCT(MID(0&amp;feed!E896,LARGE(INDEX(ISNUMBER(--MID(feed!E896,ROW($1:$6),1))*
ROW($1:$6),0),ROW($1:$6))+1,1)*10^ROW($1:$6)/10)</f>
        <v>0</v>
      </c>
      <c r="F963" t="str">
        <f>feed!F896</f>
        <v>Finest of the 19th century</v>
      </c>
      <c r="G963">
        <f>SUMPRODUCT(MID(0&amp;feed!G896,LARGE(INDEX(ISNUMBER(--MID(feed!G896,ROW($1:$6),1))*
ROW($1:$6),0),ROW($1:$6))+1,1)*10^ROW($1:$6)/10)</f>
        <v>0</v>
      </c>
      <c r="H963">
        <f>ROUNDDOWN(G963/4, 0)</f>
        <v>0</v>
      </c>
      <c r="I963" t="str">
        <f>feed!H896</f>
        <v>Standard</v>
      </c>
      <c r="J963">
        <f>SUMPRODUCT(MID(0&amp;feed!I896,LARGE(INDEX(ISNUMBER(--MID(feed!I896,ROW($1:$20),1))*
ROW($1:$20),0),ROW($1:$20))+1,1)*10^ROW($1:$20)/10)</f>
        <v>49</v>
      </c>
      <c r="K963">
        <f>SUMPRODUCT(MID(0&amp;feed!L896,LARGE(INDEX(ISNUMBER(--MID(feed!L896,ROW($1:$6),1))*
ROW($1:$6),0),ROW($1:$6))+1,1)*10^ROW($1:$6)/10)</f>
        <v>320</v>
      </c>
      <c r="L963">
        <f>SUMPRODUCT(MID(0&amp;feed!T896,LARGE(INDEX(ISNUMBER(--MID(feed!T896,ROW($1:$6),1))*
ROW($1:$6),0),ROW($1:$6))+1,1)*10^ROW($1:$6)/10)</f>
        <v>1</v>
      </c>
      <c r="M963" t="str">
        <f>feed!N896</f>
        <v>Southern Africa</v>
      </c>
      <c r="N963">
        <f>SUMPRODUCT(MID(0&amp;feed!U896,LARGE(INDEX(ISNUMBER(--MID(feed!U896,ROW($1:$6),1))*
ROW($1:$6),0),ROW($1:$6))+1,1)*10^ROW($1:$6)/10)</f>
        <v>0</v>
      </c>
      <c r="O963" t="str">
        <f>feed!O896</f>
        <v>Untapped</v>
      </c>
      <c r="P963" t="str">
        <f>feed!P896</f>
        <v>None</v>
      </c>
      <c r="Q963" s="4">
        <f>IFERROR(LEFT(SUMPRODUCT(MID(0&amp;feed!R896,LARGE(INDEX(ISNUMBER(--MID(feed!R896,ROW($1:$6),1))*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ROW($1:$6),0),ROW($1:$6))+1,1)*10^ROW($1:$6)/10))-1)*1,TRIM(LEFT(SUMPRODUCT(MID(0&amp;feed!R896,LARGE(INDEX(ISNUMBER(--MID(feed!R896,ROW($1:$6),1))*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ROW($1:$6),0),ROW($1:$6))+1,1)*10^ROW($1:$6)/10))-1)))</f>
        <v>2000</v>
      </c>
      <c r="R963" s="5">
        <f>feed!V896</f>
        <v>0</v>
      </c>
      <c r="S963" t="str">
        <f>feed!S896</f>
        <v>http://blocgame.com/stats.php?id=63246</v>
      </c>
      <c r="T963" s="5" t="str">
        <f>feed!W896</f>
        <v>Good</v>
      </c>
      <c r="U963" s="5" t="str">
        <f>feed!X896</f>
        <v>2 Hundred Tons per month</v>
      </c>
      <c r="V963" s="5" t="str">
        <f>feed!Y896</f>
        <v>1 Mbbl per month</v>
      </c>
    </row>
    <row r="964" spans="1:22" hidden="1" x14ac:dyDescent="0.25">
      <c r="A964" t="str">
        <f>feed!A1998</f>
        <v>The Northwest</v>
      </c>
      <c r="B964" t="str">
        <f>feed!B1998</f>
        <v>200dollarminimumwage</v>
      </c>
      <c r="C964">
        <f>feed!K1998</f>
        <v>0</v>
      </c>
      <c r="D964">
        <f>SUMPRODUCT(MID(0&amp;feed!D1998,LARGE(INDEX(ISNUMBER(--MID(feed!D1998,ROW($1:$6),1))*
ROW($1:$6),0),ROW($1:$6))+1,1)*10^ROW($1:$6)/10)</f>
        <v>8</v>
      </c>
      <c r="E964">
        <f>SUMPRODUCT(MID(0&amp;feed!E1998,LARGE(INDEX(ISNUMBER(--MID(feed!E1998,ROW($1:$6),1))*
ROW($1:$6),0),ROW($1:$6))+1,1)*10^ROW($1:$6)/10)</f>
        <v>0</v>
      </c>
      <c r="F964" t="str">
        <f>feed!F1998</f>
        <v>Finest of the 19th century</v>
      </c>
      <c r="G964">
        <f>SUMPRODUCT(MID(0&amp;feed!G1998,LARGE(INDEX(ISNUMBER(--MID(feed!G1998,ROW($1:$6),1))*
ROW($1:$6),0),ROW($1:$6))+1,1)*10^ROW($1:$6)/10)</f>
        <v>0</v>
      </c>
      <c r="H964">
        <f>ROUNDDOWN(G964/4, 0)</f>
        <v>0</v>
      </c>
      <c r="I964" t="str">
        <f>feed!H1998</f>
        <v>Standard</v>
      </c>
      <c r="J964">
        <f>SUMPRODUCT(MID(0&amp;feed!I1998,LARGE(INDEX(ISNUMBER(--MID(feed!I1998,ROW($1:$20),1))*
ROW($1:$20),0),ROW($1:$20))+1,1)*10^ROW($1:$20)/10)</f>
        <v>49</v>
      </c>
      <c r="K964">
        <f>SUMPRODUCT(MID(0&amp;feed!L1998,LARGE(INDEX(ISNUMBER(--MID(feed!L1998,ROW($1:$6),1))*
ROW($1:$6),0),ROW($1:$6))+1,1)*10^ROW($1:$6)/10)</f>
        <v>270</v>
      </c>
      <c r="L964">
        <f>SUMPRODUCT(MID(0&amp;feed!T1998,LARGE(INDEX(ISNUMBER(--MID(feed!T1998,ROW($1:$6),1))*
ROW($1:$6),0),ROW($1:$6))+1,1)*10^ROW($1:$6)/10)</f>
        <v>1</v>
      </c>
      <c r="M964" t="str">
        <f>feed!N1998</f>
        <v>Persia</v>
      </c>
      <c r="N964">
        <f>SUMPRODUCT(MID(0&amp;feed!U1998,LARGE(INDEX(ISNUMBER(--MID(feed!U1998,ROW($1:$6),1))*
ROW($1:$6),0),ROW($1:$6))+1,1)*10^ROW($1:$6)/10)</f>
        <v>0</v>
      </c>
      <c r="O964" t="str">
        <f>feed!O1998</f>
        <v>Untapped</v>
      </c>
      <c r="P964" t="str">
        <f>feed!P1998</f>
        <v>None</v>
      </c>
      <c r="Q964" s="4">
        <f>IFERROR(LEFT(SUMPRODUCT(MID(0&amp;feed!R1998,LARGE(INDEX(ISNUMBER(--MID(feed!R1998,ROW($1:$6),1))*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ROW($1:$6),0),ROW($1:$6))+1,1)*10^ROW($1:$6)/10))-1)*1,TRIM(LEFT(SUMPRODUCT(MID(0&amp;feed!R1998,LARGE(INDEX(ISNUMBER(--MID(feed!R1998,ROW($1:$6),1))*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ROW($1:$6),0),ROW($1:$6))+1,1)*10^ROW($1:$6)/10))-1)))</f>
        <v>1633</v>
      </c>
      <c r="R964" s="5">
        <f>feed!V1998</f>
        <v>0</v>
      </c>
      <c r="S964" t="str">
        <f>feed!S1998</f>
        <v>http://blocgame.com/stats.php?id=63352</v>
      </c>
      <c r="T964" s="5" t="str">
        <f>feed!W1998</f>
        <v>Nice</v>
      </c>
      <c r="U964" s="5" t="str">
        <f>feed!X1998</f>
        <v>2 Hundred Tons per month</v>
      </c>
      <c r="V964" s="5" t="str">
        <f>feed!Y1998</f>
        <v>1 Mbbl per month</v>
      </c>
    </row>
    <row r="965" spans="1:22" x14ac:dyDescent="0.25">
      <c r="A965" t="str">
        <f>feed!A205</f>
        <v>San Palomino</v>
      </c>
      <c r="B965" t="str">
        <f>feed!B205</f>
        <v>Akiravo</v>
      </c>
      <c r="C965" t="str">
        <f>feed!K205</f>
        <v>The Order</v>
      </c>
      <c r="D965">
        <f>SUMPRODUCT(MID(0&amp;feed!D205,LARGE(INDEX(ISNUMBER(--MID(feed!D205,ROW($1:$6),1))*
ROW($1:$6),0),ROW($1:$6))+1,1)*10^ROW($1:$6)/10)</f>
        <v>39</v>
      </c>
      <c r="E965">
        <f>SUMPRODUCT(MID(0&amp;feed!E205,LARGE(INDEX(ISNUMBER(--MID(feed!E205,ROW($1:$6),1))*
ROW($1:$6),0),ROW($1:$6))+1,1)*10^ROW($1:$6)/10)</f>
        <v>0</v>
      </c>
      <c r="F965" t="str">
        <f>feed!F205</f>
        <v>Finest of the 19th century</v>
      </c>
      <c r="G965">
        <f>SUMPRODUCT(MID(0&amp;feed!G205,LARGE(INDEX(ISNUMBER(--MID(feed!G205,ROW($1:$6),1))*
ROW($1:$6),0),ROW($1:$6))+1,1)*10^ROW($1:$6)/10)</f>
        <v>0</v>
      </c>
      <c r="H965">
        <f>ROUNDDOWN(G965/4, 0)</f>
        <v>0</v>
      </c>
      <c r="I965" t="str">
        <f>feed!H205</f>
        <v>Good</v>
      </c>
      <c r="J965">
        <f>SUMPRODUCT(MID(0&amp;feed!I205,LARGE(INDEX(ISNUMBER(--MID(feed!I205,ROW($1:$20),1))*
ROW($1:$20),0),ROW($1:$20))+1,1)*10^ROW($1:$20)/10)</f>
        <v>1</v>
      </c>
      <c r="K965">
        <f>SUMPRODUCT(MID(0&amp;feed!L205,LARGE(INDEX(ISNUMBER(--MID(feed!L205,ROW($1:$6),1))*
ROW($1:$6),0),ROW($1:$6))+1,1)*10^ROW($1:$6)/10)</f>
        <v>364</v>
      </c>
      <c r="L965">
        <f>SUMPRODUCT(MID(0&amp;feed!T205,LARGE(INDEX(ISNUMBER(--MID(feed!T205,ROW($1:$6),1))*
ROW($1:$6),0),ROW($1:$6))+1,1)*10^ROW($1:$6)/10)</f>
        <v>4609</v>
      </c>
      <c r="M965" t="str">
        <f>feed!N205</f>
        <v>Persia</v>
      </c>
      <c r="N965">
        <f>SUMPRODUCT(MID(0&amp;feed!U205,LARGE(INDEX(ISNUMBER(--MID(feed!U205,ROW($1:$6),1))*
ROW($1:$6),0),ROW($1:$6))+1,1)*10^ROW($1:$6)/10)</f>
        <v>0</v>
      </c>
      <c r="O965" t="str">
        <f>feed!O205</f>
        <v>Plentiful</v>
      </c>
      <c r="P965" t="str">
        <f>feed!P205</f>
        <v>Meagre</v>
      </c>
      <c r="Q965" s="4">
        <f>IFERROR(LEFT(SUMPRODUCT(MID(0&amp;feed!R205,LARGE(INDEX(ISNUMBER(--MID(feed!R205,ROW($1:$6),1))*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ROW($1:$6),0),ROW($1:$6))+1,1)*10^ROW($1:$6)/10))-1)*1,TRIM(LEFT(SUMPRODUCT(MID(0&amp;feed!R205,LARGE(INDEX(ISNUMBER(--MID(feed!R205,ROW($1:$6),1))*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ROW($1:$6),0),ROW($1:$6))+1,1)*10^ROW($1:$6)/10))-1)))</f>
        <v>2386</v>
      </c>
      <c r="R965" s="5">
        <f>feed!V205</f>
        <v>0</v>
      </c>
      <c r="S965" t="str">
        <f>feed!S205</f>
        <v>http://blocgame.com/stats.php?id=51103</v>
      </c>
      <c r="T965" s="5" t="str">
        <f>feed!W205</f>
        <v>Isolated</v>
      </c>
      <c r="U965" s="5" t="str">
        <f>feed!X205</f>
        <v>3 Hundred Tons per month</v>
      </c>
      <c r="V965" s="5" t="str">
        <f>feed!Y205</f>
        <v>7 Mbbl per month</v>
      </c>
    </row>
    <row r="966" spans="1:22" hidden="1" x14ac:dyDescent="0.25">
      <c r="A966" t="str">
        <f>feed!A954</f>
        <v>SheqelJewSheqel</v>
      </c>
      <c r="B966" t="str">
        <f>feed!B954</f>
        <v>gotzathe</v>
      </c>
      <c r="C966">
        <f>feed!K954</f>
        <v>0</v>
      </c>
      <c r="D966">
        <f>SUMPRODUCT(MID(0&amp;feed!D954,LARGE(INDEX(ISNUMBER(--MID(feed!D954,ROW($1:$6),1))*
ROW($1:$6),0),ROW($1:$6))+1,1)*10^ROW($1:$6)/10)</f>
        <v>20</v>
      </c>
      <c r="E966">
        <f>SUMPRODUCT(MID(0&amp;feed!E954,LARGE(INDEX(ISNUMBER(--MID(feed!E954,ROW($1:$6),1))*
ROW($1:$6),0),ROW($1:$6))+1,1)*10^ROW($1:$6)/10)</f>
        <v>0</v>
      </c>
      <c r="F966" t="str">
        <f>feed!F954</f>
        <v>Finest of the 19th century</v>
      </c>
      <c r="G966">
        <f>SUMPRODUCT(MID(0&amp;feed!G954,LARGE(INDEX(ISNUMBER(--MID(feed!G954,ROW($1:$6),1))*
ROW($1:$6),0),ROW($1:$6))+1,1)*10^ROW($1:$6)/10)</f>
        <v>0</v>
      </c>
      <c r="H966">
        <f>ROUNDDOWN(G966/4, 0)</f>
        <v>0</v>
      </c>
      <c r="I966" t="str">
        <f>feed!H954</f>
        <v>Standard</v>
      </c>
      <c r="J966">
        <f>SUMPRODUCT(MID(0&amp;feed!I954,LARGE(INDEX(ISNUMBER(--MID(feed!I954,ROW($1:$20),1))*
ROW($1:$20),0),ROW($1:$20))+1,1)*10^ROW($1:$20)/10)</f>
        <v>46</v>
      </c>
      <c r="K966">
        <f>SUMPRODUCT(MID(0&amp;feed!L954,LARGE(INDEX(ISNUMBER(--MID(feed!L954,ROW($1:$6),1))*
ROW($1:$6),0),ROW($1:$6))+1,1)*10^ROW($1:$6)/10)</f>
        <v>320</v>
      </c>
      <c r="L966">
        <f>SUMPRODUCT(MID(0&amp;feed!T954,LARGE(INDEX(ISNUMBER(--MID(feed!T954,ROW($1:$6),1))*
ROW($1:$6),0),ROW($1:$6))+1,1)*10^ROW($1:$6)/10)</f>
        <v>1</v>
      </c>
      <c r="M966" t="str">
        <f>feed!N954</f>
        <v>Arabia</v>
      </c>
      <c r="N966">
        <f>SUMPRODUCT(MID(0&amp;feed!U954,LARGE(INDEX(ISNUMBER(--MID(feed!U954,ROW($1:$6),1))*
ROW($1:$6),0),ROW($1:$6))+1,1)*10^ROW($1:$6)/10)</f>
        <v>0</v>
      </c>
      <c r="O966" t="str">
        <f>feed!O954</f>
        <v>Untapped</v>
      </c>
      <c r="P966" t="str">
        <f>feed!P954</f>
        <v>None</v>
      </c>
      <c r="Q966" s="4">
        <f>IFERROR(LEFT(SUMPRODUCT(MID(0&amp;feed!R954,LARGE(INDEX(ISNUMBER(--MID(feed!R954,ROW($1:$6),1))*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ROW($1:$6),0),ROW($1:$6))+1,1)*10^ROW($1:$6)/10))-1)*1,TRIM(LEFT(SUMPRODUCT(MID(0&amp;feed!R954,LARGE(INDEX(ISNUMBER(--MID(feed!R954,ROW($1:$6),1))*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ROW($1:$6),0),ROW($1:$6))+1,1)*10^ROW($1:$6)/10))-1)))</f>
        <v>2000</v>
      </c>
      <c r="R966" s="5">
        <f>feed!V954</f>
        <v>0</v>
      </c>
      <c r="S966" t="str">
        <f>feed!S954</f>
        <v>http://blocgame.com/stats.php?id=63459</v>
      </c>
      <c r="T966" s="5" t="str">
        <f>feed!W954</f>
        <v>Good</v>
      </c>
      <c r="U966" s="5" t="str">
        <f>feed!X954</f>
        <v>2 Hundred Tons per month</v>
      </c>
      <c r="V966" s="5" t="str">
        <f>feed!Y954</f>
        <v>1 Mbbl per month</v>
      </c>
    </row>
    <row r="967" spans="1:22" hidden="1" x14ac:dyDescent="0.25">
      <c r="A967" t="str">
        <f>feed!A868</f>
        <v>Yeezonia</v>
      </c>
      <c r="B967" t="str">
        <f>feed!B868</f>
        <v>mrbruiser</v>
      </c>
      <c r="C967" t="str">
        <f>feed!K868</f>
        <v>African Union</v>
      </c>
      <c r="D967">
        <f>SUMPRODUCT(MID(0&amp;feed!D868,LARGE(INDEX(ISNUMBER(--MID(feed!D868,ROW($1:$6),1))*
ROW($1:$6),0),ROW($1:$6))+1,1)*10^ROW($1:$6)/10)</f>
        <v>16</v>
      </c>
      <c r="E967">
        <f>SUMPRODUCT(MID(0&amp;feed!E868,LARGE(INDEX(ISNUMBER(--MID(feed!E868,ROW($1:$6),1))*
ROW($1:$6),0),ROW($1:$6))+1,1)*10^ROW($1:$6)/10)</f>
        <v>0</v>
      </c>
      <c r="F967" t="str">
        <f>feed!F868</f>
        <v>Finest of the 19th century</v>
      </c>
      <c r="G967">
        <f>SUMPRODUCT(MID(0&amp;feed!G868,LARGE(INDEX(ISNUMBER(--MID(feed!G868,ROW($1:$6),1))*
ROW($1:$6),0),ROW($1:$6))+1,1)*10^ROW($1:$6)/10)</f>
        <v>0</v>
      </c>
      <c r="H967">
        <f>ROUNDDOWN(G967/4, 0)</f>
        <v>0</v>
      </c>
      <c r="I967" t="str">
        <f>feed!H868</f>
        <v>Standard</v>
      </c>
      <c r="J967">
        <f>SUMPRODUCT(MID(0&amp;feed!I868,LARGE(INDEX(ISNUMBER(--MID(feed!I868,ROW($1:$20),1))*
ROW($1:$20),0),ROW($1:$20))+1,1)*10^ROW($1:$20)/10)</f>
        <v>30</v>
      </c>
      <c r="K967">
        <f>SUMPRODUCT(MID(0&amp;feed!L868,LARGE(INDEX(ISNUMBER(--MID(feed!L868,ROW($1:$6),1))*
ROW($1:$6),0),ROW($1:$6))+1,1)*10^ROW($1:$6)/10)</f>
        <v>320</v>
      </c>
      <c r="L967">
        <f>SUMPRODUCT(MID(0&amp;feed!T868,LARGE(INDEX(ISNUMBER(--MID(feed!T868,ROW($1:$6),1))*
ROW($1:$6),0),ROW($1:$6))+1,1)*10^ROW($1:$6)/10)</f>
        <v>1</v>
      </c>
      <c r="M967" t="str">
        <f>feed!N868</f>
        <v>Southern Africa</v>
      </c>
      <c r="N967">
        <f>SUMPRODUCT(MID(0&amp;feed!U868,LARGE(INDEX(ISNUMBER(--MID(feed!U868,ROW($1:$6),1))*
ROW($1:$6),0),ROW($1:$6))+1,1)*10^ROW($1:$6)/10)</f>
        <v>0</v>
      </c>
      <c r="O967" t="str">
        <f>feed!O868</f>
        <v>Untapped</v>
      </c>
      <c r="P967" t="str">
        <f>feed!P868</f>
        <v>None</v>
      </c>
      <c r="Q967" s="4">
        <f>IFERROR(LEFT(SUMPRODUCT(MID(0&amp;feed!R868,LARGE(INDEX(ISNUMBER(--MID(feed!R868,ROW($1:$6),1))*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ROW($1:$6),0),ROW($1:$6))+1,1)*10^ROW($1:$6)/10))-1)*1,TRIM(LEFT(SUMPRODUCT(MID(0&amp;feed!R868,LARGE(INDEX(ISNUMBER(--MID(feed!R868,ROW($1:$6),1))*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ROW($1:$6),0),ROW($1:$6))+1,1)*10^ROW($1:$6)/10))-1)))</f>
        <v>2000</v>
      </c>
      <c r="R967" s="5">
        <f>feed!V868</f>
        <v>0</v>
      </c>
      <c r="S967" t="str">
        <f>feed!S868</f>
        <v>http://blocgame.com/stats.php?id=62602</v>
      </c>
      <c r="T967" s="5" t="str">
        <f>feed!W868</f>
        <v>Nice</v>
      </c>
      <c r="U967" s="5" t="str">
        <f>feed!X868</f>
        <v>2 Hundred Tons per month</v>
      </c>
      <c r="V967" s="5" t="str">
        <f>feed!Y868</f>
        <v>1 Mbbl per month</v>
      </c>
    </row>
    <row r="968" spans="1:22" hidden="1" x14ac:dyDescent="0.25">
      <c r="A968" t="str">
        <f>feed!A1215</f>
        <v>Thanatos</v>
      </c>
      <c r="B968" t="str">
        <f>feed!B1215</f>
        <v>voightyutani</v>
      </c>
      <c r="C968">
        <f>feed!K1215</f>
        <v>0</v>
      </c>
      <c r="D968">
        <f>SUMPRODUCT(MID(0&amp;feed!D1215,LARGE(INDEX(ISNUMBER(--MID(feed!D1215,ROW($1:$6),1))*
ROW($1:$6),0),ROW($1:$6))+1,1)*10^ROW($1:$6)/10)</f>
        <v>16</v>
      </c>
      <c r="E968">
        <f>SUMPRODUCT(MID(0&amp;feed!E1215,LARGE(INDEX(ISNUMBER(--MID(feed!E1215,ROW($1:$6),1))*
ROW($1:$6),0),ROW($1:$6))+1,1)*10^ROW($1:$6)/10)</f>
        <v>0</v>
      </c>
      <c r="F968" t="str">
        <f>feed!F1215</f>
        <v>Finest of the 19th century</v>
      </c>
      <c r="G968">
        <f>SUMPRODUCT(MID(0&amp;feed!G1215,LARGE(INDEX(ISNUMBER(--MID(feed!G1215,ROW($1:$6),1))*
ROW($1:$6),0),ROW($1:$6))+1,1)*10^ROW($1:$6)/10)</f>
        <v>0</v>
      </c>
      <c r="H968">
        <f>ROUNDDOWN(G968/4, 0)</f>
        <v>0</v>
      </c>
      <c r="I968" t="str">
        <f>feed!H1215</f>
        <v>Standard</v>
      </c>
      <c r="J968">
        <f>SUMPRODUCT(MID(0&amp;feed!I1215,LARGE(INDEX(ISNUMBER(--MID(feed!I1215,ROW($1:$20),1))*
ROW($1:$20),0),ROW($1:$20))+1,1)*10^ROW($1:$20)/10)</f>
        <v>30</v>
      </c>
      <c r="K968">
        <f>SUMPRODUCT(MID(0&amp;feed!L1215,LARGE(INDEX(ISNUMBER(--MID(feed!L1215,ROW($1:$6),1))*
ROW($1:$6),0),ROW($1:$6))+1,1)*10^ROW($1:$6)/10)</f>
        <v>320</v>
      </c>
      <c r="L968">
        <f>SUMPRODUCT(MID(0&amp;feed!T1215,LARGE(INDEX(ISNUMBER(--MID(feed!T1215,ROW($1:$6),1))*
ROW($1:$6),0),ROW($1:$6))+1,1)*10^ROW($1:$6)/10)</f>
        <v>1</v>
      </c>
      <c r="M968" t="str">
        <f>feed!N1215</f>
        <v>Congo</v>
      </c>
      <c r="N968">
        <f>SUMPRODUCT(MID(0&amp;feed!U1215,LARGE(INDEX(ISNUMBER(--MID(feed!U1215,ROW($1:$6),1))*
ROW($1:$6),0),ROW($1:$6))+1,1)*10^ROW($1:$6)/10)</f>
        <v>0</v>
      </c>
      <c r="O968" t="str">
        <f>feed!O1215</f>
        <v>Untapped</v>
      </c>
      <c r="P968" t="str">
        <f>feed!P1215</f>
        <v>None</v>
      </c>
      <c r="Q968" s="4">
        <f>IFERROR(LEFT(SUMPRODUCT(MID(0&amp;feed!R1215,LARGE(INDEX(ISNUMBER(--MID(feed!R1215,ROW($1:$6),1))*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ROW($1:$6),0),ROW($1:$6))+1,1)*10^ROW($1:$6)/10))-1)*1,TRIM(LEFT(SUMPRODUCT(MID(0&amp;feed!R1215,LARGE(INDEX(ISNUMBER(--MID(feed!R1215,ROW($1:$6),1))*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ROW($1:$6),0),ROW($1:$6))+1,1)*10^ROW($1:$6)/10))-1)))</f>
        <v>1980</v>
      </c>
      <c r="R968" s="5">
        <f>feed!V1215</f>
        <v>0</v>
      </c>
      <c r="S968" t="str">
        <f>feed!S1215</f>
        <v>http://blocgame.com/stats.php?id=63513</v>
      </c>
      <c r="T968" s="5" t="str">
        <f>feed!W1215</f>
        <v>Normal</v>
      </c>
      <c r="U968" s="5" t="str">
        <f>feed!X1215</f>
        <v>2 Hundred Tons per month</v>
      </c>
      <c r="V968" s="5" t="str">
        <f>feed!Y1215</f>
        <v>1 Mbbl per month</v>
      </c>
    </row>
    <row r="969" spans="1:22" hidden="1" x14ac:dyDescent="0.25">
      <c r="A969" t="str">
        <f>feed!A1395</f>
        <v>Ezo</v>
      </c>
      <c r="B969" t="str">
        <f>feed!B1395</f>
        <v>arkroyale</v>
      </c>
      <c r="C969">
        <f>feed!K1395</f>
        <v>0</v>
      </c>
      <c r="D969">
        <f>SUMPRODUCT(MID(0&amp;feed!D1395,LARGE(INDEX(ISNUMBER(--MID(feed!D1395,ROW($1:$6),1))*
ROW($1:$6),0),ROW($1:$6))+1,1)*10^ROW($1:$6)/10)</f>
        <v>20</v>
      </c>
      <c r="E969">
        <f>SUMPRODUCT(MID(0&amp;feed!E1395,LARGE(INDEX(ISNUMBER(--MID(feed!E1395,ROW($1:$6),1))*
ROW($1:$6),0),ROW($1:$6))+1,1)*10^ROW($1:$6)/10)</f>
        <v>0</v>
      </c>
      <c r="F969" t="str">
        <f>feed!F1395</f>
        <v>Finest of the 19th century</v>
      </c>
      <c r="G969">
        <f>SUMPRODUCT(MID(0&amp;feed!G1395,LARGE(INDEX(ISNUMBER(--MID(feed!G1395,ROW($1:$6),1))*
ROW($1:$6),0),ROW($1:$6))+1,1)*10^ROW($1:$6)/10)</f>
        <v>0</v>
      </c>
      <c r="H969">
        <f>ROUNDDOWN(G969/4, 0)</f>
        <v>0</v>
      </c>
      <c r="I969" t="str">
        <f>feed!H1395</f>
        <v>Standard</v>
      </c>
      <c r="J969">
        <f>SUMPRODUCT(MID(0&amp;feed!I1395,LARGE(INDEX(ISNUMBER(--MID(feed!I1395,ROW($1:$20),1))*
ROW($1:$20),0),ROW($1:$20))+1,1)*10^ROW($1:$20)/10)</f>
        <v>28</v>
      </c>
      <c r="K969">
        <f>SUMPRODUCT(MID(0&amp;feed!L1395,LARGE(INDEX(ISNUMBER(--MID(feed!L1395,ROW($1:$6),1))*
ROW($1:$6),0),ROW($1:$6))+1,1)*10^ROW($1:$6)/10)</f>
        <v>310</v>
      </c>
      <c r="L969">
        <f>SUMPRODUCT(MID(0&amp;feed!T1395,LARGE(INDEX(ISNUMBER(--MID(feed!T1395,ROW($1:$6),1))*
ROW($1:$6),0),ROW($1:$6))+1,1)*10^ROW($1:$6)/10)</f>
        <v>1</v>
      </c>
      <c r="M969" t="str">
        <f>feed!N1395</f>
        <v>Pacific Rim</v>
      </c>
      <c r="N969">
        <f>SUMPRODUCT(MID(0&amp;feed!U1395,LARGE(INDEX(ISNUMBER(--MID(feed!U1395,ROW($1:$6),1))*
ROW($1:$6),0),ROW($1:$6))+1,1)*10^ROW($1:$6)/10)</f>
        <v>0</v>
      </c>
      <c r="O969" t="str">
        <f>feed!O1395</f>
        <v>Untapped</v>
      </c>
      <c r="P969" t="str">
        <f>feed!P1395</f>
        <v>None</v>
      </c>
      <c r="Q969" s="4">
        <f>IFERROR(LEFT(SUMPRODUCT(MID(0&amp;feed!R1395,LARGE(INDEX(ISNUMBER(--MID(feed!R1395,ROW($1:$6),1))*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ROW($1:$6),0),ROW($1:$6))+1,1)*10^ROW($1:$6)/10))-1)*1,TRIM(LEFT(SUMPRODUCT(MID(0&amp;feed!R1395,LARGE(INDEX(ISNUMBER(--MID(feed!R1395,ROW($1:$6),1))*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ROW($1:$6),0),ROW($1:$6))+1,1)*10^ROW($1:$6)/10))-1)))</f>
        <v>2000</v>
      </c>
      <c r="R969" s="5">
        <f>feed!V1395</f>
        <v>0</v>
      </c>
      <c r="S969" t="str">
        <f>feed!S1395</f>
        <v>http://blocgame.com/stats.php?id=41571</v>
      </c>
      <c r="T969" s="5" t="str">
        <f>feed!W1395</f>
        <v>Normal</v>
      </c>
      <c r="U969" s="5" t="str">
        <f>feed!X1395</f>
        <v>2 Hundred Tons per month</v>
      </c>
      <c r="V969" s="5" t="str">
        <f>feed!Y1395</f>
        <v>1 Mbbl per month</v>
      </c>
    </row>
    <row r="970" spans="1:22" hidden="1" x14ac:dyDescent="0.25">
      <c r="A970" t="str">
        <f>feed!A1442</f>
        <v>Hitler</v>
      </c>
      <c r="B970" t="str">
        <f>feed!B1442</f>
        <v>Biiv</v>
      </c>
      <c r="C970">
        <f>feed!K1442</f>
        <v>0</v>
      </c>
      <c r="D970">
        <f>SUMPRODUCT(MID(0&amp;feed!D1442,LARGE(INDEX(ISNUMBER(--MID(feed!D1442,ROW($1:$6),1))*
ROW($1:$6),0),ROW($1:$6))+1,1)*10^ROW($1:$6)/10)</f>
        <v>20</v>
      </c>
      <c r="E970">
        <f>SUMPRODUCT(MID(0&amp;feed!E1442,LARGE(INDEX(ISNUMBER(--MID(feed!E1442,ROW($1:$6),1))*
ROW($1:$6),0),ROW($1:$6))+1,1)*10^ROW($1:$6)/10)</f>
        <v>0</v>
      </c>
      <c r="F970" t="str">
        <f>feed!F1442</f>
        <v>Finest of the 19th century</v>
      </c>
      <c r="G970">
        <f>SUMPRODUCT(MID(0&amp;feed!G1442,LARGE(INDEX(ISNUMBER(--MID(feed!G1442,ROW($1:$6),1))*
ROW($1:$6),0),ROW($1:$6))+1,1)*10^ROW($1:$6)/10)</f>
        <v>0</v>
      </c>
      <c r="H970">
        <f>ROUNDDOWN(G970/4, 0)</f>
        <v>0</v>
      </c>
      <c r="I970" t="str">
        <f>feed!H1442</f>
        <v>Standard</v>
      </c>
      <c r="J970">
        <f>SUMPRODUCT(MID(0&amp;feed!I1442,LARGE(INDEX(ISNUMBER(--MID(feed!I1442,ROW($1:$20),1))*
ROW($1:$20),0),ROW($1:$20))+1,1)*10^ROW($1:$20)/10)</f>
        <v>27</v>
      </c>
      <c r="K970">
        <f>SUMPRODUCT(MID(0&amp;feed!L1442,LARGE(INDEX(ISNUMBER(--MID(feed!L1442,ROW($1:$6),1))*
ROW($1:$6),0),ROW($1:$6))+1,1)*10^ROW($1:$6)/10)</f>
        <v>310</v>
      </c>
      <c r="L970">
        <f>SUMPRODUCT(MID(0&amp;feed!T1442,LARGE(INDEX(ISNUMBER(--MID(feed!T1442,ROW($1:$6),1))*
ROW($1:$6),0),ROW($1:$6))+1,1)*10^ROW($1:$6)/10)</f>
        <v>1</v>
      </c>
      <c r="M970" t="str">
        <f>feed!N1442</f>
        <v>China</v>
      </c>
      <c r="N970">
        <f>SUMPRODUCT(MID(0&amp;feed!U1442,LARGE(INDEX(ISNUMBER(--MID(feed!U1442,ROW($1:$6),1))*
ROW($1:$6),0),ROW($1:$6))+1,1)*10^ROW($1:$6)/10)</f>
        <v>0</v>
      </c>
      <c r="O970" t="str">
        <f>feed!O1442</f>
        <v>Untapped</v>
      </c>
      <c r="P970" t="str">
        <f>feed!P1442</f>
        <v>None</v>
      </c>
      <c r="Q970" s="4">
        <f>IFERROR(LEFT(SUMPRODUCT(MID(0&amp;feed!R1442,LARGE(INDEX(ISNUMBER(--MID(feed!R1442,ROW($1:$6),1))*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ROW($1:$6),0),ROW($1:$6))+1,1)*10^ROW($1:$6)/10))-1)*1,TRIM(LEFT(SUMPRODUCT(MID(0&amp;feed!R1442,LARGE(INDEX(ISNUMBER(--MID(feed!R1442,ROW($1:$6),1))*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ROW($1:$6),0),ROW($1:$6))+1,1)*10^ROW($1:$6)/10))-1)))</f>
        <v>2000</v>
      </c>
      <c r="R970" s="5">
        <f>feed!V1442</f>
        <v>0</v>
      </c>
      <c r="S970" t="str">
        <f>feed!S1442</f>
        <v>http://blocgame.com/stats.php?id=63731</v>
      </c>
      <c r="T970" s="5" t="str">
        <f>feed!W1442</f>
        <v>Normal</v>
      </c>
      <c r="U970" s="5" t="str">
        <f>feed!X1442</f>
        <v>2 Hundred Tons per month</v>
      </c>
      <c r="V970" s="5" t="str">
        <f>feed!Y1442</f>
        <v>1 Mbbl per month</v>
      </c>
    </row>
    <row r="971" spans="1:22" hidden="1" x14ac:dyDescent="0.25">
      <c r="A971" t="str">
        <f>feed!A1247</f>
        <v>El Habibica</v>
      </c>
      <c r="B971" t="str">
        <f>feed!B1247</f>
        <v>Habib the Magnificent</v>
      </c>
      <c r="C971" t="str">
        <f>feed!K1247</f>
        <v>El Ausbrigia</v>
      </c>
      <c r="D971">
        <f>SUMPRODUCT(MID(0&amp;feed!D1247,LARGE(INDEX(ISNUMBER(--MID(feed!D1247,ROW($1:$6),1))*
ROW($1:$6),0),ROW($1:$6))+1,1)*10^ROW($1:$6)/10)</f>
        <v>20</v>
      </c>
      <c r="E971">
        <f>SUMPRODUCT(MID(0&amp;feed!E1247,LARGE(INDEX(ISNUMBER(--MID(feed!E1247,ROW($1:$6),1))*
ROW($1:$6),0),ROW($1:$6))+1,1)*10^ROW($1:$6)/10)</f>
        <v>0</v>
      </c>
      <c r="F971" t="str">
        <f>feed!F1247</f>
        <v>Finest of the 19th century</v>
      </c>
      <c r="G971">
        <f>SUMPRODUCT(MID(0&amp;feed!G1247,LARGE(INDEX(ISNUMBER(--MID(feed!G1247,ROW($1:$6),1))*
ROW($1:$6),0),ROW($1:$6))+1,1)*10^ROW($1:$6)/10)</f>
        <v>0</v>
      </c>
      <c r="H971">
        <f>ROUNDDOWN(G971/4, 0)</f>
        <v>0</v>
      </c>
      <c r="I971" t="str">
        <f>feed!H1247</f>
        <v>Standard</v>
      </c>
      <c r="J971">
        <f>SUMPRODUCT(MID(0&amp;feed!I1247,LARGE(INDEX(ISNUMBER(--MID(feed!I1247,ROW($1:$20),1))*
ROW($1:$20),0),ROW($1:$20))+1,1)*10^ROW($1:$20)/10)</f>
        <v>24</v>
      </c>
      <c r="K971">
        <f>SUMPRODUCT(MID(0&amp;feed!L1247,LARGE(INDEX(ISNUMBER(--MID(feed!L1247,ROW($1:$6),1))*
ROW($1:$6),0),ROW($1:$6))+1,1)*10^ROW($1:$6)/10)</f>
        <v>315</v>
      </c>
      <c r="L971">
        <f>SUMPRODUCT(MID(0&amp;feed!T1247,LARGE(INDEX(ISNUMBER(--MID(feed!T1247,ROW($1:$6),1))*
ROW($1:$6),0),ROW($1:$6))+1,1)*10^ROW($1:$6)/10)</f>
        <v>1</v>
      </c>
      <c r="M971" t="str">
        <f>feed!N1247</f>
        <v>Southern Cone</v>
      </c>
      <c r="N971">
        <f>SUMPRODUCT(MID(0&amp;feed!U1247,LARGE(INDEX(ISNUMBER(--MID(feed!U1247,ROW($1:$6),1))*
ROW($1:$6),0),ROW($1:$6))+1,1)*10^ROW($1:$6)/10)</f>
        <v>0</v>
      </c>
      <c r="O971" t="str">
        <f>feed!O1247</f>
        <v>Untapped</v>
      </c>
      <c r="P971" t="str">
        <f>feed!P1247</f>
        <v>None</v>
      </c>
      <c r="Q971" s="4">
        <f>IFERROR(LEFT(SUMPRODUCT(MID(0&amp;feed!R1247,LARGE(INDEX(ISNUMBER(--MID(feed!R1247,ROW($1:$6),1))*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ROW($1:$6),0),ROW($1:$6))+1,1)*10^ROW($1:$6)/10))-1)*1,TRIM(LEFT(SUMPRODUCT(MID(0&amp;feed!R1247,LARGE(INDEX(ISNUMBER(--MID(feed!R1247,ROW($1:$6),1))*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ROW($1:$6),0),ROW($1:$6))+1,1)*10^ROW($1:$6)/10))-1)))</f>
        <v>2000</v>
      </c>
      <c r="R971" s="5">
        <f>feed!V1247</f>
        <v>0</v>
      </c>
      <c r="S971" t="str">
        <f>feed!S1247</f>
        <v>http://blocgame.com/stats.php?id=63613</v>
      </c>
      <c r="T971" s="5" t="str">
        <f>feed!W1247</f>
        <v>Good</v>
      </c>
      <c r="U971" s="5" t="str">
        <f>feed!X1247</f>
        <v>2 Hundred Tons per month</v>
      </c>
      <c r="V971" s="5" t="str">
        <f>feed!Y1247</f>
        <v>1 Mbbl per month</v>
      </c>
    </row>
    <row r="972" spans="1:22" hidden="1" x14ac:dyDescent="0.25">
      <c r="A972" t="str">
        <f>feed!A1586</f>
        <v>Liang Dynasty</v>
      </c>
      <c r="B972" t="str">
        <f>feed!B1586</f>
        <v>Golden Lion</v>
      </c>
      <c r="C972">
        <f>feed!K1586</f>
        <v>0</v>
      </c>
      <c r="D972">
        <f>SUMPRODUCT(MID(0&amp;feed!D1586,LARGE(INDEX(ISNUMBER(--MID(feed!D1586,ROW($1:$6),1))*
ROW($1:$6),0),ROW($1:$6))+1,1)*10^ROW($1:$6)/10)</f>
        <v>20</v>
      </c>
      <c r="E972">
        <f>SUMPRODUCT(MID(0&amp;feed!E1586,LARGE(INDEX(ISNUMBER(--MID(feed!E1586,ROW($1:$6),1))*
ROW($1:$6),0),ROW($1:$6))+1,1)*10^ROW($1:$6)/10)</f>
        <v>0</v>
      </c>
      <c r="F972" t="str">
        <f>feed!F1586</f>
        <v>Finest of the 19th century</v>
      </c>
      <c r="G972">
        <f>SUMPRODUCT(MID(0&amp;feed!G1586,LARGE(INDEX(ISNUMBER(--MID(feed!G1586,ROW($1:$6),1))*
ROW($1:$6),0),ROW($1:$6))+1,1)*10^ROW($1:$6)/10)</f>
        <v>0</v>
      </c>
      <c r="H972">
        <f>ROUNDDOWN(G972/4, 0)</f>
        <v>0</v>
      </c>
      <c r="I972" t="str">
        <f>feed!H1586</f>
        <v>Standard</v>
      </c>
      <c r="J972">
        <f>SUMPRODUCT(MID(0&amp;feed!I1586,LARGE(INDEX(ISNUMBER(--MID(feed!I1586,ROW($1:$20),1))*
ROW($1:$20),0),ROW($1:$20))+1,1)*10^ROW($1:$20)/10)</f>
        <v>19</v>
      </c>
      <c r="K972">
        <f>SUMPRODUCT(MID(0&amp;feed!L1586,LARGE(INDEX(ISNUMBER(--MID(feed!L1586,ROW($1:$6),1))*
ROW($1:$6),0),ROW($1:$6))+1,1)*10^ROW($1:$6)/10)</f>
        <v>308</v>
      </c>
      <c r="L972">
        <f>SUMPRODUCT(MID(0&amp;feed!T1586,LARGE(INDEX(ISNUMBER(--MID(feed!T1586,ROW($1:$6),1))*
ROW($1:$6),0),ROW($1:$6))+1,1)*10^ROW($1:$6)/10)</f>
        <v>1</v>
      </c>
      <c r="M972" t="str">
        <f>feed!N1586</f>
        <v>China</v>
      </c>
      <c r="N972">
        <f>SUMPRODUCT(MID(0&amp;feed!U1586,LARGE(INDEX(ISNUMBER(--MID(feed!U1586,ROW($1:$6),1))*
ROW($1:$6),0),ROW($1:$6))+1,1)*10^ROW($1:$6)/10)</f>
        <v>0</v>
      </c>
      <c r="O972" t="str">
        <f>feed!O1586</f>
        <v>Untapped</v>
      </c>
      <c r="P972" t="str">
        <f>feed!P1586</f>
        <v>None</v>
      </c>
      <c r="Q972" s="4">
        <f>IFERROR(LEFT(SUMPRODUCT(MID(0&amp;feed!R1586,LARGE(INDEX(ISNUMBER(--MID(feed!R1586,ROW($1:$6),1))*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ROW($1:$6),0),ROW($1:$6))+1,1)*10^ROW($1:$6)/10))-1)*1,TRIM(LEFT(SUMPRODUCT(MID(0&amp;feed!R1586,LARGE(INDEX(ISNUMBER(--MID(feed!R1586,ROW($1:$6),1))*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ROW($1:$6),0),ROW($1:$6))+1,1)*10^ROW($1:$6)/10))-1)))</f>
        <v>2000</v>
      </c>
      <c r="R972" s="5">
        <f>feed!V1586</f>
        <v>0</v>
      </c>
      <c r="S972" t="str">
        <f>feed!S1586</f>
        <v>http://blocgame.com/stats.php?id=63762</v>
      </c>
      <c r="T972" s="5" t="str">
        <f>feed!W1586</f>
        <v>Normal</v>
      </c>
      <c r="U972" s="5" t="str">
        <f>feed!X1586</f>
        <v>2 Hundred Tons per month</v>
      </c>
      <c r="V972" s="5" t="str">
        <f>feed!Y1586</f>
        <v>1 Mbbl per month</v>
      </c>
    </row>
    <row r="973" spans="1:22" hidden="1" x14ac:dyDescent="0.25">
      <c r="A973" t="str">
        <f>feed!A1275</f>
        <v>Dogenation</v>
      </c>
      <c r="B973" t="str">
        <f>feed!B1275</f>
        <v>dodgingdoge</v>
      </c>
      <c r="C973" t="str">
        <f>feed!K1275</f>
        <v>The High Council</v>
      </c>
      <c r="D973">
        <f>SUMPRODUCT(MID(0&amp;feed!D1275,LARGE(INDEX(ISNUMBER(--MID(feed!D1275,ROW($1:$6),1))*
ROW($1:$6),0),ROW($1:$6))+1,1)*10^ROW($1:$6)/10)</f>
        <v>14</v>
      </c>
      <c r="E973">
        <f>SUMPRODUCT(MID(0&amp;feed!E1275,LARGE(INDEX(ISNUMBER(--MID(feed!E1275,ROW($1:$6),1))*
ROW($1:$6),0),ROW($1:$6))+1,1)*10^ROW($1:$6)/10)</f>
        <v>0</v>
      </c>
      <c r="F973" t="str">
        <f>feed!F1275</f>
        <v>First World War surplus</v>
      </c>
      <c r="G973">
        <f>SUMPRODUCT(MID(0&amp;feed!G1275,LARGE(INDEX(ISNUMBER(--MID(feed!G1275,ROW($1:$6),1))*
ROW($1:$6),0),ROW($1:$6))+1,1)*10^ROW($1:$6)/10)</f>
        <v>0</v>
      </c>
      <c r="H973">
        <f>ROUNDDOWN(G973/4, 0)</f>
        <v>0</v>
      </c>
      <c r="I973" t="str">
        <f>feed!H1275</f>
        <v>Elite</v>
      </c>
      <c r="J973">
        <f>SUMPRODUCT(MID(0&amp;feed!I1275,LARGE(INDEX(ISNUMBER(--MID(feed!I1275,ROW($1:$20),1))*
ROW($1:$20),0),ROW($1:$20))+1,1)*10^ROW($1:$20)/10)</f>
        <v>10</v>
      </c>
      <c r="K973">
        <f>SUMPRODUCT(MID(0&amp;feed!L1275,LARGE(INDEX(ISNUMBER(--MID(feed!L1275,ROW($1:$6),1))*
ROW($1:$6),0),ROW($1:$6))+1,1)*10^ROW($1:$6)/10)</f>
        <v>314</v>
      </c>
      <c r="L973">
        <f>SUMPRODUCT(MID(0&amp;feed!T1275,LARGE(INDEX(ISNUMBER(--MID(feed!T1275,ROW($1:$6),1))*
ROW($1:$6),0),ROW($1:$6))+1,1)*10^ROW($1:$6)/10)</f>
        <v>1</v>
      </c>
      <c r="M973" t="str">
        <f>feed!N1275</f>
        <v>Persia</v>
      </c>
      <c r="N973">
        <f>SUMPRODUCT(MID(0&amp;feed!U1275,LARGE(INDEX(ISNUMBER(--MID(feed!U1275,ROW($1:$6),1))*
ROW($1:$6),0),ROW($1:$6))+1,1)*10^ROW($1:$6)/10)</f>
        <v>0</v>
      </c>
      <c r="O973" t="str">
        <f>feed!O1275</f>
        <v>Untapped</v>
      </c>
      <c r="P973" t="str">
        <f>feed!P1275</f>
        <v>None</v>
      </c>
      <c r="Q973" s="4">
        <f>IFERROR(LEFT(SUMPRODUCT(MID(0&amp;feed!R1275,LARGE(INDEX(ISNUMBER(--MID(feed!R1275,ROW($1:$6),1))*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ROW($1:$6),0),ROW($1:$6))+1,1)*10^ROW($1:$6)/10))-1)*1,TRIM(LEFT(SUMPRODUCT(MID(0&amp;feed!R1275,LARGE(INDEX(ISNUMBER(--MID(feed!R1275,ROW($1:$6),1))*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ROW($1:$6),0),ROW($1:$6))+1,1)*10^ROW($1:$6)/10))-1)))</f>
        <v>1633</v>
      </c>
      <c r="R973" s="5">
        <f>feed!V1275</f>
        <v>0</v>
      </c>
      <c r="S973" t="str">
        <f>feed!S1275</f>
        <v>http://blocgame.com/stats.php?id=59174</v>
      </c>
      <c r="T973" s="5" t="str">
        <f>feed!W1275</f>
        <v>Nice</v>
      </c>
      <c r="U973" s="5" t="str">
        <f>feed!X1275</f>
        <v>2 Hundred Tons per month</v>
      </c>
      <c r="V973" s="5" t="str">
        <f>feed!Y1275</f>
        <v>1 Mbbl per month</v>
      </c>
    </row>
    <row r="974" spans="1:22" hidden="1" x14ac:dyDescent="0.25">
      <c r="A974" t="str">
        <f>feed!A1700</f>
        <v>Qolopo</v>
      </c>
      <c r="B974" t="str">
        <f>feed!B1700</f>
        <v>Qolopo</v>
      </c>
      <c r="C974">
        <f>feed!K1700</f>
        <v>0</v>
      </c>
      <c r="D974">
        <f>SUMPRODUCT(MID(0&amp;feed!D1700,LARGE(INDEX(ISNUMBER(--MID(feed!D1700,ROW($1:$6),1))*
ROW($1:$6),0),ROW($1:$6))+1,1)*10^ROW($1:$6)/10)</f>
        <v>14</v>
      </c>
      <c r="E974">
        <f>SUMPRODUCT(MID(0&amp;feed!E1700,LARGE(INDEX(ISNUMBER(--MID(feed!E1700,ROW($1:$6),1))*
ROW($1:$6),0),ROW($1:$6))+1,1)*10^ROW($1:$6)/10)</f>
        <v>0</v>
      </c>
      <c r="F974" t="str">
        <f>feed!F1700</f>
        <v>Finest of the 19th century</v>
      </c>
      <c r="G974">
        <f>SUMPRODUCT(MID(0&amp;feed!G1700,LARGE(INDEX(ISNUMBER(--MID(feed!G1700,ROW($1:$6),1))*
ROW($1:$6),0),ROW($1:$6))+1,1)*10^ROW($1:$6)/10)</f>
        <v>0</v>
      </c>
      <c r="H974">
        <f>ROUNDDOWN(G974/4, 0)</f>
        <v>0</v>
      </c>
      <c r="I974" t="str">
        <f>feed!H1700</f>
        <v>Standard</v>
      </c>
      <c r="J974">
        <f>SUMPRODUCT(MID(0&amp;feed!I1700,LARGE(INDEX(ISNUMBER(--MID(feed!I1700,ROW($1:$20),1))*
ROW($1:$20),0),ROW($1:$20))+1,1)*10^ROW($1:$20)/10)</f>
        <v>10</v>
      </c>
      <c r="K974">
        <f>SUMPRODUCT(MID(0&amp;feed!L1700,LARGE(INDEX(ISNUMBER(--MID(feed!L1700,ROW($1:$6),1))*
ROW($1:$6),0),ROW($1:$6))+1,1)*10^ROW($1:$6)/10)</f>
        <v>300</v>
      </c>
      <c r="L974">
        <f>SUMPRODUCT(MID(0&amp;feed!T1700,LARGE(INDEX(ISNUMBER(--MID(feed!T1700,ROW($1:$6),1))*
ROW($1:$6),0),ROW($1:$6))+1,1)*10^ROW($1:$6)/10)</f>
        <v>1</v>
      </c>
      <c r="M974" t="str">
        <f>feed!N1700</f>
        <v>West Africa</v>
      </c>
      <c r="N974">
        <f>SUMPRODUCT(MID(0&amp;feed!U1700,LARGE(INDEX(ISNUMBER(--MID(feed!U1700,ROW($1:$6),1))*
ROW($1:$6),0),ROW($1:$6))+1,1)*10^ROW($1:$6)/10)</f>
        <v>0</v>
      </c>
      <c r="O974" t="str">
        <f>feed!O1700</f>
        <v>Untapped</v>
      </c>
      <c r="P974" t="str">
        <f>feed!P1700</f>
        <v>None</v>
      </c>
      <c r="Q974" s="4">
        <f>IFERROR(LEFT(SUMPRODUCT(MID(0&amp;feed!R1700,LARGE(INDEX(ISNUMBER(--MID(feed!R1700,ROW($1:$6),1))*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ROW($1:$6),0),ROW($1:$6))+1,1)*10^ROW($1:$6)/10))-1)*1,TRIM(LEFT(SUMPRODUCT(MID(0&amp;feed!R1700,LARGE(INDEX(ISNUMBER(--MID(feed!R1700,ROW($1:$6),1))*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ROW($1:$6),0),ROW($1:$6))+1,1)*10^ROW($1:$6)/10))-1)))</f>
        <v>1980</v>
      </c>
      <c r="R974" s="5">
        <f>feed!V1700</f>
        <v>0</v>
      </c>
      <c r="S974" t="str">
        <f>feed!S1700</f>
        <v>http://blocgame.com/stats.php?id=63811</v>
      </c>
      <c r="T974" s="5" t="str">
        <f>feed!W1700</f>
        <v>Normal</v>
      </c>
      <c r="U974" s="5" t="str">
        <f>feed!X1700</f>
        <v>2 Hundred Tons per month</v>
      </c>
      <c r="V974" s="5" t="str">
        <f>feed!Y1700</f>
        <v>1 Mbbl per month</v>
      </c>
    </row>
    <row r="975" spans="1:22" hidden="1" x14ac:dyDescent="0.25">
      <c r="A975" t="str">
        <f>feed!A711</f>
        <v>National_East</v>
      </c>
      <c r="B975" t="str">
        <f>feed!B711</f>
        <v>RulerBill</v>
      </c>
      <c r="C975">
        <f>feed!K711</f>
        <v>0</v>
      </c>
      <c r="D975">
        <f>SUMPRODUCT(MID(0&amp;feed!D711,LARGE(INDEX(ISNUMBER(--MID(feed!D711,ROW($1:$6),1))*
ROW($1:$6),0),ROW($1:$6))+1,1)*10^ROW($1:$6)/10)</f>
        <v>20</v>
      </c>
      <c r="E975">
        <f>SUMPRODUCT(MID(0&amp;feed!E711,LARGE(INDEX(ISNUMBER(--MID(feed!E711,ROW($1:$6),1))*
ROW($1:$6),0),ROW($1:$6))+1,1)*10^ROW($1:$6)/10)</f>
        <v>0</v>
      </c>
      <c r="F975" t="str">
        <f>feed!F711</f>
        <v>Finest of the 19th century</v>
      </c>
      <c r="G975">
        <f>SUMPRODUCT(MID(0&amp;feed!G711,LARGE(INDEX(ISNUMBER(--MID(feed!G711,ROW($1:$6),1))*
ROW($1:$6),0),ROW($1:$6))+1,1)*10^ROW($1:$6)/10)</f>
        <v>0</v>
      </c>
      <c r="H975">
        <f>ROUNDDOWN(G975/4, 0)</f>
        <v>0</v>
      </c>
      <c r="I975" t="str">
        <f>feed!H711</f>
        <v>Standard</v>
      </c>
      <c r="J975">
        <f>SUMPRODUCT(MID(0&amp;feed!I711,LARGE(INDEX(ISNUMBER(--MID(feed!I711,ROW($1:$20),1))*
ROW($1:$20),0),ROW($1:$20))+1,1)*10^ROW($1:$20)/10)</f>
        <v>4</v>
      </c>
      <c r="K975">
        <f>SUMPRODUCT(MID(0&amp;feed!L711,LARGE(INDEX(ISNUMBER(--MID(feed!L711,ROW($1:$6),1))*
ROW($1:$6),0),ROW($1:$6))+1,1)*10^ROW($1:$6)/10)</f>
        <v>326</v>
      </c>
      <c r="L975">
        <f>SUMPRODUCT(MID(0&amp;feed!T711,LARGE(INDEX(ISNUMBER(--MID(feed!T711,ROW($1:$6),1))*
ROW($1:$6),0),ROW($1:$6))+1,1)*10^ROW($1:$6)/10)</f>
        <v>1</v>
      </c>
      <c r="M975" t="str">
        <f>feed!N711</f>
        <v>Mesoamerica</v>
      </c>
      <c r="N975">
        <f>SUMPRODUCT(MID(0&amp;feed!U711,LARGE(INDEX(ISNUMBER(--MID(feed!U711,ROW($1:$6),1))*
ROW($1:$6),0),ROW($1:$6))+1,1)*10^ROW($1:$6)/10)</f>
        <v>0</v>
      </c>
      <c r="O975" t="str">
        <f>feed!O711</f>
        <v>Untapped</v>
      </c>
      <c r="P975" t="str">
        <f>feed!P711</f>
        <v>None</v>
      </c>
      <c r="Q975" s="4">
        <f>IFERROR(LEFT(SUMPRODUCT(MID(0&amp;feed!R711,LARGE(INDEX(ISNUMBER(--MID(feed!R711,ROW($1:$6),1))*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ROW($1:$6),0),ROW($1:$6))+1,1)*10^ROW($1:$6)/10))-1)*1,TRIM(LEFT(SUMPRODUCT(MID(0&amp;feed!R711,LARGE(INDEX(ISNUMBER(--MID(feed!R711,ROW($1:$6),1))*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ROW($1:$6),0),ROW($1:$6))+1,1)*10^ROW($1:$6)/10))-1)))</f>
        <v>2000</v>
      </c>
      <c r="R975" s="5">
        <f>feed!V711</f>
        <v>0</v>
      </c>
      <c r="S975" t="str">
        <f>feed!S711</f>
        <v>http://blocgame.com/stats.php?id=61888</v>
      </c>
      <c r="T975" s="5" t="str">
        <f>feed!W711</f>
        <v>Nice</v>
      </c>
      <c r="U975" s="5" t="str">
        <f>feed!X711</f>
        <v>2 Hundred Tons per month</v>
      </c>
      <c r="V975" s="5" t="str">
        <f>feed!Y711</f>
        <v>1 Mbbl per month</v>
      </c>
    </row>
    <row r="976" spans="1:22" x14ac:dyDescent="0.25">
      <c r="A976" t="str">
        <f>feed!A162</f>
        <v>Rattown</v>
      </c>
      <c r="B976" t="str">
        <f>feed!B162</f>
        <v>Furfag Commanding</v>
      </c>
      <c r="C976" t="str">
        <f>feed!K162</f>
        <v>The Order</v>
      </c>
      <c r="D976">
        <f>SUMPRODUCT(MID(0&amp;feed!D162,LARGE(INDEX(ISNUMBER(--MID(feed!D162,ROW($1:$6),1))*
ROW($1:$6),0),ROW($1:$6))+1,1)*10^ROW($1:$6)/10)</f>
        <v>45</v>
      </c>
      <c r="E976">
        <f>SUMPRODUCT(MID(0&amp;feed!E162,LARGE(INDEX(ISNUMBER(--MID(feed!E162,ROW($1:$6),1))*
ROW($1:$6),0),ROW($1:$6))+1,1)*10^ROW($1:$6)/10)</f>
        <v>0</v>
      </c>
      <c r="F976" t="str">
        <f>feed!F162</f>
        <v>Finest of the 19th century</v>
      </c>
      <c r="G976">
        <f>SUMPRODUCT(MID(0&amp;feed!G162,LARGE(INDEX(ISNUMBER(--MID(feed!G162,ROW($1:$6),1))*
ROW($1:$6),0),ROW($1:$6))+1,1)*10^ROW($1:$6)/10)</f>
        <v>1</v>
      </c>
      <c r="H976">
        <f>ROUNDDOWN(G976/4, 0)</f>
        <v>0</v>
      </c>
      <c r="I976" t="str">
        <f>feed!H162</f>
        <v>Elite</v>
      </c>
      <c r="J976">
        <f>SUMPRODUCT(MID(0&amp;feed!I162,LARGE(INDEX(ISNUMBER(--MID(feed!I162,ROW($1:$20),1))*
ROW($1:$20),0),ROW($1:$20))+1,1)*10^ROW($1:$20)/10)</f>
        <v>11</v>
      </c>
      <c r="K976">
        <f>SUMPRODUCT(MID(0&amp;feed!L162,LARGE(INDEX(ISNUMBER(--MID(feed!L162,ROW($1:$6),1))*
ROW($1:$6),0),ROW($1:$6))+1,1)*10^ROW($1:$6)/10)</f>
        <v>363</v>
      </c>
      <c r="L976">
        <f>SUMPRODUCT(MID(0&amp;feed!T162,LARGE(INDEX(ISNUMBER(--MID(feed!T162,ROW($1:$6),1))*
ROW($1:$6),0),ROW($1:$6))+1,1)*10^ROW($1:$6)/10)</f>
        <v>1762</v>
      </c>
      <c r="M976" t="str">
        <f>feed!N162</f>
        <v>Mesopotamia</v>
      </c>
      <c r="N976">
        <f>SUMPRODUCT(MID(0&amp;feed!U162,LARGE(INDEX(ISNUMBER(--MID(feed!U162,ROW($1:$6),1))*
ROW($1:$6),0),ROW($1:$6))+1,1)*10^ROW($1:$6)/10)</f>
        <v>0</v>
      </c>
      <c r="O976" t="str">
        <f>feed!O162</f>
        <v>Untapped</v>
      </c>
      <c r="P976" t="str">
        <f>feed!P162</f>
        <v>Meagre</v>
      </c>
      <c r="Q976" s="4">
        <f>IFERROR(LEFT(SUMPRODUCT(MID(0&amp;feed!R162,LARGE(INDEX(ISNUMBER(--MID(feed!R162,ROW($1:$6),1))*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ROW($1:$6),0),ROW($1:$6))+1,1)*10^ROW($1:$6)/10))-1)*1,TRIM(LEFT(SUMPRODUCT(MID(0&amp;feed!R162,LARGE(INDEX(ISNUMBER(--MID(feed!R162,ROW($1:$6),1))*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ROW($1:$6),0),ROW($1:$6))+1,1)*10^ROW($1:$6)/10))-1)))</f>
        <v>2346</v>
      </c>
      <c r="R976" s="5">
        <f>feed!V162</f>
        <v>0</v>
      </c>
      <c r="S976" t="str">
        <f>feed!S162</f>
        <v>http://blocgame.com/stats.php?id=39062</v>
      </c>
      <c r="T976" s="5" t="str">
        <f>feed!W162</f>
        <v>Nice</v>
      </c>
      <c r="U976" s="5" t="str">
        <f>feed!X162</f>
        <v>5 Hundred Tons per month</v>
      </c>
      <c r="V976" s="5" t="str">
        <f>feed!Y162</f>
        <v>3 Mbbl per month</v>
      </c>
    </row>
    <row r="977" spans="1:22" hidden="1" x14ac:dyDescent="0.25">
      <c r="A977" t="str">
        <f>feed!A203</f>
        <v>Free Phoenix</v>
      </c>
      <c r="B977" t="str">
        <f>feed!B203</f>
        <v>Captain Mandrake</v>
      </c>
      <c r="C977" t="str">
        <f>feed!K203</f>
        <v>The High Council</v>
      </c>
      <c r="D977">
        <f>SUMPRODUCT(MID(0&amp;feed!D203,LARGE(INDEX(ISNUMBER(--MID(feed!D203,ROW($1:$6),1))*
ROW($1:$6),0),ROW($1:$6))+1,1)*10^ROW($1:$6)/10)</f>
        <v>19</v>
      </c>
      <c r="E977">
        <f>SUMPRODUCT(MID(0&amp;feed!E203,LARGE(INDEX(ISNUMBER(--MID(feed!E203,ROW($1:$6),1))*
ROW($1:$6),0),ROW($1:$6))+1,1)*10^ROW($1:$6)/10)</f>
        <v>0</v>
      </c>
      <c r="F977" t="str">
        <f>feed!F203</f>
        <v>First World War surplus</v>
      </c>
      <c r="G977">
        <f>SUMPRODUCT(MID(0&amp;feed!G203,LARGE(INDEX(ISNUMBER(--MID(feed!G203,ROW($1:$6),1))*
ROW($1:$6),0),ROW($1:$6))+1,1)*10^ROW($1:$6)/10)</f>
        <v>1</v>
      </c>
      <c r="H977">
        <f>ROUNDDOWN(G977/4, 0)</f>
        <v>0</v>
      </c>
      <c r="I977" t="str">
        <f>feed!H203</f>
        <v>Elite</v>
      </c>
      <c r="J977">
        <f>SUMPRODUCT(MID(0&amp;feed!I203,LARGE(INDEX(ISNUMBER(--MID(feed!I203,ROW($1:$20),1))*
ROW($1:$20),0),ROW($1:$20))+1,1)*10^ROW($1:$20)/10)</f>
        <v>3</v>
      </c>
      <c r="K977">
        <f>SUMPRODUCT(MID(0&amp;feed!L203,LARGE(INDEX(ISNUMBER(--MID(feed!L203,ROW($1:$6),1))*
ROW($1:$6),0),ROW($1:$6))+1,1)*10^ROW($1:$6)/10)</f>
        <v>360</v>
      </c>
      <c r="L977">
        <f>SUMPRODUCT(MID(0&amp;feed!T203,LARGE(INDEX(ISNUMBER(--MID(feed!T203,ROW($1:$6),1))*
ROW($1:$6),0),ROW($1:$6))+1,1)*10^ROW($1:$6)/10)</f>
        <v>1</v>
      </c>
      <c r="M977" t="str">
        <f>feed!N203</f>
        <v>Caribbean</v>
      </c>
      <c r="N977">
        <f>SUMPRODUCT(MID(0&amp;feed!U203,LARGE(INDEX(ISNUMBER(--MID(feed!U203,ROW($1:$6),1))*
ROW($1:$6),0),ROW($1:$6))+1,1)*10^ROW($1:$6)/10)</f>
        <v>0</v>
      </c>
      <c r="O977" t="str">
        <f>feed!O203</f>
        <v>Untapped</v>
      </c>
      <c r="P977" t="str">
        <f>feed!P203</f>
        <v>None</v>
      </c>
      <c r="Q977" s="4">
        <f>IFERROR(LEFT(SUMPRODUCT(MID(0&amp;feed!R203,LARGE(INDEX(ISNUMBER(--MID(feed!R203,ROW($1:$6),1))*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ROW($1:$6),0),ROW($1:$6))+1,1)*10^ROW($1:$6)/10))-1)*1,TRIM(LEFT(SUMPRODUCT(MID(0&amp;feed!R203,LARGE(INDEX(ISNUMBER(--MID(feed!R203,ROW($1:$6),1))*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ROW($1:$6),0),ROW($1:$6))+1,1)*10^ROW($1:$6)/10))-1)))</f>
        <v>2382</v>
      </c>
      <c r="R977" s="5">
        <f>feed!V203</f>
        <v>0</v>
      </c>
      <c r="S977" t="str">
        <f>feed!S203</f>
        <v>http://blocgame.com/stats.php?id=58198</v>
      </c>
      <c r="T977" s="5" t="str">
        <f>feed!W203</f>
        <v>Nice</v>
      </c>
      <c r="U977" s="5" t="str">
        <f>feed!X203</f>
        <v>2 Hundred Tons per month</v>
      </c>
      <c r="V977" s="5" t="str">
        <f>feed!Y203</f>
        <v>1 Mbbl per month</v>
      </c>
    </row>
    <row r="978" spans="1:22" hidden="1" x14ac:dyDescent="0.25">
      <c r="A978" t="str">
        <f>feed!A288</f>
        <v>fotamorgana</v>
      </c>
      <c r="B978" t="str">
        <f>feed!B288</f>
        <v>nadim</v>
      </c>
      <c r="C978">
        <f>feed!K288</f>
        <v>0</v>
      </c>
      <c r="D978">
        <f>SUMPRODUCT(MID(0&amp;feed!D288,LARGE(INDEX(ISNUMBER(--MID(feed!D288,ROW($1:$6),1))*
ROW($1:$6),0),ROW($1:$6))+1,1)*10^ROW($1:$6)/10)</f>
        <v>18</v>
      </c>
      <c r="E978">
        <f>SUMPRODUCT(MID(0&amp;feed!E288,LARGE(INDEX(ISNUMBER(--MID(feed!E288,ROW($1:$6),1))*
ROW($1:$6),0),ROW($1:$6))+1,1)*10^ROW($1:$6)/10)</f>
        <v>0</v>
      </c>
      <c r="F978" t="str">
        <f>feed!F288</f>
        <v>First World War surplus</v>
      </c>
      <c r="G978">
        <f>SUMPRODUCT(MID(0&amp;feed!G288,LARGE(INDEX(ISNUMBER(--MID(feed!G288,ROW($1:$6),1))*
ROW($1:$6),0),ROW($1:$6))+1,1)*10^ROW($1:$6)/10)</f>
        <v>0</v>
      </c>
      <c r="H978">
        <f>ROUNDDOWN(G978/4, 0)</f>
        <v>0</v>
      </c>
      <c r="I978" t="str">
        <f>feed!H288</f>
        <v>Standard</v>
      </c>
      <c r="J978">
        <f>SUMPRODUCT(MID(0&amp;feed!I288,LARGE(INDEX(ISNUMBER(--MID(feed!I288,ROW($1:$20),1))*
ROW($1:$20),0),ROW($1:$20))+1,1)*10^ROW($1:$20)/10)</f>
        <v>2</v>
      </c>
      <c r="K978">
        <f>SUMPRODUCT(MID(0&amp;feed!L288,LARGE(INDEX(ISNUMBER(--MID(feed!L288,ROW($1:$6),1))*
ROW($1:$6),0),ROW($1:$6))+1,1)*10^ROW($1:$6)/10)</f>
        <v>355</v>
      </c>
      <c r="L978">
        <f>SUMPRODUCT(MID(0&amp;feed!T288,LARGE(INDEX(ISNUMBER(--MID(feed!T288,ROW($1:$6),1))*
ROW($1:$6),0),ROW($1:$6))+1,1)*10^ROW($1:$6)/10)</f>
        <v>1</v>
      </c>
      <c r="M978" t="str">
        <f>feed!N288</f>
        <v>East Indies</v>
      </c>
      <c r="N978">
        <f>SUMPRODUCT(MID(0&amp;feed!U288,LARGE(INDEX(ISNUMBER(--MID(feed!U288,ROW($1:$6),1))*
ROW($1:$6),0),ROW($1:$6))+1,1)*10^ROW($1:$6)/10)</f>
        <v>0</v>
      </c>
      <c r="O978" t="str">
        <f>feed!O288</f>
        <v>Untapped</v>
      </c>
      <c r="P978" t="str">
        <f>feed!P288</f>
        <v>None</v>
      </c>
      <c r="Q978" s="4">
        <f>IFERROR(LEFT(SUMPRODUCT(MID(0&amp;feed!R288,LARGE(INDEX(ISNUMBER(--MID(feed!R288,ROW($1:$6),1))*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ROW($1:$6),0),ROW($1:$6))+1,1)*10^ROW($1:$6)/10))-1)*1,TRIM(LEFT(SUMPRODUCT(MID(0&amp;feed!R288,LARGE(INDEX(ISNUMBER(--MID(feed!R288,ROW($1:$6),1))*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ROW($1:$6),0),ROW($1:$6))+1,1)*10^ROW($1:$6)/10))-1)))</f>
        <v>2000</v>
      </c>
      <c r="R978" s="5">
        <f>feed!V288</f>
        <v>0</v>
      </c>
      <c r="S978" t="str">
        <f>feed!S288</f>
        <v>http://blocgame.com/stats.php?id=62833</v>
      </c>
      <c r="T978" s="5" t="str">
        <f>feed!W288</f>
        <v>Nice</v>
      </c>
      <c r="U978" s="5" t="str">
        <f>feed!X288</f>
        <v>2 Hundred Tons per month</v>
      </c>
      <c r="V978" s="5" t="str">
        <f>feed!Y288</f>
        <v>1 Mbbl per month</v>
      </c>
    </row>
    <row r="979" spans="1:22" hidden="1" x14ac:dyDescent="0.25">
      <c r="A979" t="str">
        <f>feed!A1599</f>
        <v>Vaska</v>
      </c>
      <c r="B979" t="str">
        <f>feed!B1599</f>
        <v>Emma</v>
      </c>
      <c r="C979">
        <f>feed!K1599</f>
        <v>0</v>
      </c>
      <c r="D979">
        <f>SUMPRODUCT(MID(0&amp;feed!D1599,LARGE(INDEX(ISNUMBER(--MID(feed!D1599,ROW($1:$6),1))*
ROW($1:$6),0),ROW($1:$6))+1,1)*10^ROW($1:$6)/10)</f>
        <v>20</v>
      </c>
      <c r="E979">
        <f>SUMPRODUCT(MID(0&amp;feed!E1599,LARGE(INDEX(ISNUMBER(--MID(feed!E1599,ROW($1:$6),1))*
ROW($1:$6),0),ROW($1:$6))+1,1)*10^ROW($1:$6)/10)</f>
        <v>0</v>
      </c>
      <c r="F979" t="str">
        <f>feed!F1599</f>
        <v>Finest of the 19th century</v>
      </c>
      <c r="G979">
        <f>SUMPRODUCT(MID(0&amp;feed!G1599,LARGE(INDEX(ISNUMBER(--MID(feed!G1599,ROW($1:$6),1))*
ROW($1:$6),0),ROW($1:$6))+1,1)*10^ROW($1:$6)/10)</f>
        <v>0</v>
      </c>
      <c r="H979">
        <f>ROUNDDOWN(G979/4, 0)</f>
        <v>0</v>
      </c>
      <c r="I979" t="str">
        <f>feed!H1599</f>
        <v>Standard</v>
      </c>
      <c r="J979">
        <f>SUMPRODUCT(MID(0&amp;feed!I1599,LARGE(INDEX(ISNUMBER(--MID(feed!I1599,ROW($1:$20),1))*
ROW($1:$20),0),ROW($1:$20))+1,1)*10^ROW($1:$20)/10)</f>
        <v>2</v>
      </c>
      <c r="K979">
        <f>SUMPRODUCT(MID(0&amp;feed!L1599,LARGE(INDEX(ISNUMBER(--MID(feed!L1599,ROW($1:$6),1))*
ROW($1:$6),0),ROW($1:$6))+1,1)*10^ROW($1:$6)/10)</f>
        <v>310</v>
      </c>
      <c r="L979">
        <f>SUMPRODUCT(MID(0&amp;feed!T1599,LARGE(INDEX(ISNUMBER(--MID(feed!T1599,ROW($1:$6),1))*
ROW($1:$6),0),ROW($1:$6))+1,1)*10^ROW($1:$6)/10)</f>
        <v>1</v>
      </c>
      <c r="M979" t="str">
        <f>feed!N1599</f>
        <v>Southern Africa</v>
      </c>
      <c r="N979">
        <f>SUMPRODUCT(MID(0&amp;feed!U1599,LARGE(INDEX(ISNUMBER(--MID(feed!U1599,ROW($1:$6),1))*
ROW($1:$6),0),ROW($1:$6))+1,1)*10^ROW($1:$6)/10)</f>
        <v>0</v>
      </c>
      <c r="O979" t="str">
        <f>feed!O1599</f>
        <v>Untapped</v>
      </c>
      <c r="P979" t="str">
        <f>feed!P1599</f>
        <v>None</v>
      </c>
      <c r="Q979" s="4">
        <f>IFERROR(LEFT(SUMPRODUCT(MID(0&amp;feed!R1599,LARGE(INDEX(ISNUMBER(--MID(feed!R1599,ROW($1:$6),1))*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ROW($1:$6),0),ROW($1:$6))+1,1)*10^ROW($1:$6)/10))-1)*1,TRIM(LEFT(SUMPRODUCT(MID(0&amp;feed!R1599,LARGE(INDEX(ISNUMBER(--MID(feed!R1599,ROW($1:$6),1))*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ROW($1:$6),0),ROW($1:$6))+1,1)*10^ROW($1:$6)/10))-1)))</f>
        <v>2000</v>
      </c>
      <c r="R979" s="5">
        <f>feed!V1599</f>
        <v>0</v>
      </c>
      <c r="S979" t="str">
        <f>feed!S1599</f>
        <v>http://blocgame.com/stats.php?id=63792</v>
      </c>
      <c r="T979" s="5" t="str">
        <f>feed!W1599</f>
        <v>Normal</v>
      </c>
      <c r="U979" s="5" t="str">
        <f>feed!X1599</f>
        <v>2 Hundred Tons per month</v>
      </c>
      <c r="V979" s="5" t="str">
        <f>feed!Y1599</f>
        <v>1 Mbbl per month</v>
      </c>
    </row>
    <row r="980" spans="1:22" hidden="1" x14ac:dyDescent="0.25">
      <c r="A980" t="str">
        <f>feed!A612</f>
        <v>Venteria</v>
      </c>
      <c r="B980" t="str">
        <f>feed!B612</f>
        <v>Eternal_Night</v>
      </c>
      <c r="C980">
        <f>feed!K612</f>
        <v>0</v>
      </c>
      <c r="D980">
        <f>SUMPRODUCT(MID(0&amp;feed!D612,LARGE(INDEX(ISNUMBER(--MID(feed!D612,ROW($1:$6),1))*
ROW($1:$6),0),ROW($1:$6))+1,1)*10^ROW($1:$6)/10)</f>
        <v>20</v>
      </c>
      <c r="E980">
        <f>SUMPRODUCT(MID(0&amp;feed!E612,LARGE(INDEX(ISNUMBER(--MID(feed!E612,ROW($1:$6),1))*
ROW($1:$6),0),ROW($1:$6))+1,1)*10^ROW($1:$6)/10)</f>
        <v>0</v>
      </c>
      <c r="F980" t="str">
        <f>feed!F612</f>
        <v>Finest of the 19th century</v>
      </c>
      <c r="G980">
        <f>SUMPRODUCT(MID(0&amp;feed!G612,LARGE(INDEX(ISNUMBER(--MID(feed!G612,ROW($1:$6),1))*
ROW($1:$6),0),ROW($1:$6))+1,1)*10^ROW($1:$6)/10)</f>
        <v>0</v>
      </c>
      <c r="H980">
        <f>ROUNDDOWN(G980/4, 0)</f>
        <v>0</v>
      </c>
      <c r="I980" t="str">
        <f>feed!H612</f>
        <v>Standard</v>
      </c>
      <c r="J980">
        <f>SUMPRODUCT(MID(0&amp;feed!I612,LARGE(INDEX(ISNUMBER(--MID(feed!I612,ROW($1:$20),1))*
ROW($1:$20),0),ROW($1:$20))+1,1)*10^ROW($1:$20)/10)</f>
        <v>50</v>
      </c>
      <c r="K980">
        <f>SUMPRODUCT(MID(0&amp;feed!L612,LARGE(INDEX(ISNUMBER(--MID(feed!L612,ROW($1:$6),1))*
ROW($1:$6),0),ROW($1:$6))+1,1)*10^ROW($1:$6)/10)</f>
        <v>330</v>
      </c>
      <c r="L980">
        <f>SUMPRODUCT(MID(0&amp;feed!T612,LARGE(INDEX(ISNUMBER(--MID(feed!T612,ROW($1:$6),1))*
ROW($1:$6),0),ROW($1:$6))+1,1)*10^ROW($1:$6)/10)</f>
        <v>0</v>
      </c>
      <c r="M980" t="str">
        <f>feed!N612</f>
        <v>Caribbean</v>
      </c>
      <c r="N980">
        <f>SUMPRODUCT(MID(0&amp;feed!U612,LARGE(INDEX(ISNUMBER(--MID(feed!U612,ROW($1:$6),1))*
ROW($1:$6),0),ROW($1:$6))+1,1)*10^ROW($1:$6)/10)</f>
        <v>0</v>
      </c>
      <c r="O980" t="str">
        <f>feed!O612</f>
        <v>Untapped</v>
      </c>
      <c r="P980" t="str">
        <f>feed!P612</f>
        <v>None</v>
      </c>
      <c r="Q980" s="4">
        <f>IFERROR(LEFT(SUMPRODUCT(MID(0&amp;feed!R612,LARGE(INDEX(ISNUMBER(--MID(feed!R612,ROW($1:$6),1))*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ROW($1:$6),0),ROW($1:$6))+1,1)*10^ROW($1:$6)/10))-1)*1,TRIM(LEFT(SUMPRODUCT(MID(0&amp;feed!R612,LARGE(INDEX(ISNUMBER(--MID(feed!R612,ROW($1:$6),1))*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ROW($1:$6),0),ROW($1:$6))+1,1)*10^ROW($1:$6)/10))-1)))</f>
        <v>2000</v>
      </c>
      <c r="R980" s="5">
        <f>feed!V612</f>
        <v>0</v>
      </c>
      <c r="S980" t="str">
        <f>feed!S612</f>
        <v>http://blocgame.com/stats.php?id=63296</v>
      </c>
      <c r="T980" s="5" t="str">
        <f>feed!W612</f>
        <v>Questionable</v>
      </c>
      <c r="U980" s="5" t="str">
        <f>feed!X612</f>
        <v>2 Hundred Tons per month</v>
      </c>
      <c r="V980" s="5" t="str">
        <f>feed!Y612</f>
        <v>1 Mbbl per month</v>
      </c>
    </row>
    <row r="981" spans="1:22" x14ac:dyDescent="0.25">
      <c r="A981" t="str">
        <f>feed!A232</f>
        <v>Swadia</v>
      </c>
      <c r="B981" t="str">
        <f>feed!B232</f>
        <v>SonnyJack</v>
      </c>
      <c r="C981" t="str">
        <f>feed!K232</f>
        <v>The Order</v>
      </c>
      <c r="D981">
        <f>SUMPRODUCT(MID(0&amp;feed!D232,LARGE(INDEX(ISNUMBER(--MID(feed!D232,ROW($1:$6),1))*
ROW($1:$6),0),ROW($1:$6))+1,1)*10^ROW($1:$6)/10)</f>
        <v>33</v>
      </c>
      <c r="E981">
        <f>SUMPRODUCT(MID(0&amp;feed!E232,LARGE(INDEX(ISNUMBER(--MID(feed!E232,ROW($1:$6),1))*
ROW($1:$6),0),ROW($1:$6))+1,1)*10^ROW($1:$6)/10)</f>
        <v>0</v>
      </c>
      <c r="F981" t="str">
        <f>feed!F232</f>
        <v>First World War surplus</v>
      </c>
      <c r="G981">
        <f>SUMPRODUCT(MID(0&amp;feed!G232,LARGE(INDEX(ISNUMBER(--MID(feed!G232,ROW($1:$6),1))*
ROW($1:$6),0),ROW($1:$6))+1,1)*10^ROW($1:$6)/10)</f>
        <v>0</v>
      </c>
      <c r="H981">
        <f>ROUNDDOWN(G981/4, 0)</f>
        <v>0</v>
      </c>
      <c r="I981" t="str">
        <f>feed!H232</f>
        <v>Good</v>
      </c>
      <c r="J981">
        <f>SUMPRODUCT(MID(0&amp;feed!I232,LARGE(INDEX(ISNUMBER(--MID(feed!I232,ROW($1:$20),1))*
ROW($1:$20),0),ROW($1:$20))+1,1)*10^ROW($1:$20)/10)</f>
        <v>0</v>
      </c>
      <c r="K981">
        <f>SUMPRODUCT(MID(0&amp;feed!L232,LARGE(INDEX(ISNUMBER(--MID(feed!L232,ROW($1:$6),1))*
ROW($1:$6),0),ROW($1:$6))+1,1)*10^ROW($1:$6)/10)</f>
        <v>358</v>
      </c>
      <c r="L981">
        <f>SUMPRODUCT(MID(0&amp;feed!T232,LARGE(INDEX(ISNUMBER(--MID(feed!T232,ROW($1:$6),1))*
ROW($1:$6),0),ROW($1:$6))+1,1)*10^ROW($1:$6)/10)</f>
        <v>2102</v>
      </c>
      <c r="M981" t="str">
        <f>feed!N232</f>
        <v>Arabia</v>
      </c>
      <c r="N981">
        <f>SUMPRODUCT(MID(0&amp;feed!U232,LARGE(INDEX(ISNUMBER(--MID(feed!U232,ROW($1:$6),1))*
ROW($1:$6),0),ROW($1:$6))+1,1)*10^ROW($1:$6)/10)</f>
        <v>0</v>
      </c>
      <c r="O981" t="str">
        <f>feed!O232</f>
        <v>Untapped</v>
      </c>
      <c r="P981" t="str">
        <f>feed!P232</f>
        <v>Mediocre</v>
      </c>
      <c r="Q981" s="4">
        <f>IFERROR(LEFT(SUMPRODUCT(MID(0&amp;feed!R232,LARGE(INDEX(ISNUMBER(--MID(feed!R232,ROW($1:$6),1))*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ROW($1:$6),0),ROW($1:$6))+1,1)*10^ROW($1:$6)/10))-1)*1,TRIM(LEFT(SUMPRODUCT(MID(0&amp;feed!R232,LARGE(INDEX(ISNUMBER(--MID(feed!R232,ROW($1:$6),1))*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ROW($1:$6),0),ROW($1:$6))+1,1)*10^ROW($1:$6)/10))-1)))</f>
        <v>2370</v>
      </c>
      <c r="R981" s="5">
        <f>feed!V232</f>
        <v>0</v>
      </c>
      <c r="S981" t="str">
        <f>feed!S232</f>
        <v>http://blocgame.com/stats.php?id=40011</v>
      </c>
      <c r="T981" s="5" t="str">
        <f>feed!W232</f>
        <v>Nice</v>
      </c>
      <c r="U981" s="5" t="str">
        <f>feed!X232</f>
        <v>4 Hundred Tons per month</v>
      </c>
      <c r="V981" s="5" t="str">
        <f>feed!Y232</f>
        <v>2 Mbbl per month</v>
      </c>
    </row>
    <row r="982" spans="1:22" hidden="1" x14ac:dyDescent="0.25">
      <c r="A982" t="str">
        <f>feed!A2021</f>
        <v>Clown Station</v>
      </c>
      <c r="B982" t="str">
        <f>feed!B2021</f>
        <v>Honke</v>
      </c>
      <c r="C982">
        <f>feed!K2021</f>
        <v>0</v>
      </c>
      <c r="D982">
        <f>SUMPRODUCT(MID(0&amp;feed!D2021,LARGE(INDEX(ISNUMBER(--MID(feed!D2021,ROW($1:$6),1))*
ROW($1:$6),0),ROW($1:$6))+1,1)*10^ROW($1:$6)/10)</f>
        <v>10</v>
      </c>
      <c r="E982">
        <f>SUMPRODUCT(MID(0&amp;feed!E2021,LARGE(INDEX(ISNUMBER(--MID(feed!E2021,ROW($1:$6),1))*
ROW($1:$6),0),ROW($1:$6))+1,1)*10^ROW($1:$6)/10)</f>
        <v>0</v>
      </c>
      <c r="F982" t="str">
        <f>feed!F2021</f>
        <v>Finest of the 19th century</v>
      </c>
      <c r="G982">
        <f>SUMPRODUCT(MID(0&amp;feed!G2021,LARGE(INDEX(ISNUMBER(--MID(feed!G2021,ROW($1:$6),1))*
ROW($1:$6),0),ROW($1:$6))+1,1)*10^ROW($1:$6)/10)</f>
        <v>0</v>
      </c>
      <c r="H982">
        <f>ROUNDDOWN(G982/4, 0)</f>
        <v>0</v>
      </c>
      <c r="I982" t="str">
        <f>feed!H2021</f>
        <v>Standard</v>
      </c>
      <c r="J982">
        <f>SUMPRODUCT(MID(0&amp;feed!I2021,LARGE(INDEX(ISNUMBER(--MID(feed!I2021,ROW($1:$20),1))*
ROW($1:$20),0),ROW($1:$20))+1,1)*10^ROW($1:$20)/10)</f>
        <v>25</v>
      </c>
      <c r="K982">
        <f>SUMPRODUCT(MID(0&amp;feed!L2021,LARGE(INDEX(ISNUMBER(--MID(feed!L2021,ROW($1:$6),1))*
ROW($1:$6),0),ROW($1:$6))+1,1)*10^ROW($1:$6)/10)</f>
        <v>251</v>
      </c>
      <c r="L982">
        <f>SUMPRODUCT(MID(0&amp;feed!T2021,LARGE(INDEX(ISNUMBER(--MID(feed!T2021,ROW($1:$6),1))*
ROW($1:$6),0),ROW($1:$6))+1,1)*10^ROW($1:$6)/10)</f>
        <v>0</v>
      </c>
      <c r="M982" t="str">
        <f>feed!N2021</f>
        <v>Egypt</v>
      </c>
      <c r="N982">
        <f>SUMPRODUCT(MID(0&amp;feed!U2021,LARGE(INDEX(ISNUMBER(--MID(feed!U2021,ROW($1:$6),1))*
ROW($1:$6),0),ROW($1:$6))+1,1)*10^ROW($1:$6)/10)</f>
        <v>0</v>
      </c>
      <c r="O982" t="str">
        <f>feed!O2021</f>
        <v>Untapped</v>
      </c>
      <c r="P982" t="str">
        <f>feed!P2021</f>
        <v>None</v>
      </c>
      <c r="Q982" s="4">
        <f>IFERROR(LEFT(SUMPRODUCT(MID(0&amp;feed!R2021,LARGE(INDEX(ISNUMBER(--MID(feed!R2021,ROW($1:$6),1))*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ROW($1:$6),0),ROW($1:$6))+1,1)*10^ROW($1:$6)/10))-1)*1,TRIM(LEFT(SUMPRODUCT(MID(0&amp;feed!R2021,LARGE(INDEX(ISNUMBER(--MID(feed!R2021,ROW($1:$6),1))*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ROW($1:$6),0),ROW($1:$6))+1,1)*10^ROW($1:$6)/10))-1)))</f>
        <v>1650</v>
      </c>
      <c r="R982" s="5">
        <f>feed!V2021</f>
        <v>0</v>
      </c>
      <c r="S982" t="str">
        <f>feed!S2021</f>
        <v>http://blocgame.com/stats.php?id=63749</v>
      </c>
      <c r="T982" s="5" t="str">
        <f>feed!W2021</f>
        <v>Normal</v>
      </c>
      <c r="U982" s="5" t="str">
        <f>feed!X2021</f>
        <v>2 Hundred Tons per month</v>
      </c>
      <c r="V982" s="5" t="str">
        <f>feed!Y2021</f>
        <v>1 Mbbl per month</v>
      </c>
    </row>
    <row r="983" spans="1:22" hidden="1" x14ac:dyDescent="0.25">
      <c r="A983" t="str">
        <f>feed!A1172</f>
        <v>Cartenesia</v>
      </c>
      <c r="B983" t="str">
        <f>feed!B1172</f>
        <v>hexagon</v>
      </c>
      <c r="C983">
        <f>feed!K1172</f>
        <v>0</v>
      </c>
      <c r="D983">
        <f>SUMPRODUCT(MID(0&amp;feed!D1172,LARGE(INDEX(ISNUMBER(--MID(feed!D1172,ROW($1:$6),1))*
ROW($1:$6),0),ROW($1:$6))+1,1)*10^ROW($1:$6)/10)</f>
        <v>18</v>
      </c>
      <c r="E983">
        <f>SUMPRODUCT(MID(0&amp;feed!E1172,LARGE(INDEX(ISNUMBER(--MID(feed!E1172,ROW($1:$6),1))*
ROW($1:$6),0),ROW($1:$6))+1,1)*10^ROW($1:$6)/10)</f>
        <v>0</v>
      </c>
      <c r="F983" t="str">
        <f>feed!F1172</f>
        <v>Finest of the 19th century</v>
      </c>
      <c r="G983">
        <f>SUMPRODUCT(MID(0&amp;feed!G1172,LARGE(INDEX(ISNUMBER(--MID(feed!G1172,ROW($1:$6),1))*
ROW($1:$6),0),ROW($1:$6))+1,1)*10^ROW($1:$6)/10)</f>
        <v>0</v>
      </c>
      <c r="H983">
        <f>ROUNDDOWN(G983/4, 0)</f>
        <v>0</v>
      </c>
      <c r="I983" t="str">
        <f>feed!H1172</f>
        <v>Standard</v>
      </c>
      <c r="J983">
        <f>SUMPRODUCT(MID(0&amp;feed!I1172,LARGE(INDEX(ISNUMBER(--MID(feed!I1172,ROW($1:$20),1))*
ROW($1:$20),0),ROW($1:$20))+1,1)*10^ROW($1:$20)/10)</f>
        <v>16</v>
      </c>
      <c r="K983">
        <f>SUMPRODUCT(MID(0&amp;feed!L1172,LARGE(INDEX(ISNUMBER(--MID(feed!L1172,ROW($1:$6),1))*
ROW($1:$6),0),ROW($1:$6))+1,1)*10^ROW($1:$6)/10)</f>
        <v>320</v>
      </c>
      <c r="L983">
        <f>SUMPRODUCT(MID(0&amp;feed!T1172,LARGE(INDEX(ISNUMBER(--MID(feed!T1172,ROW($1:$6),1))*
ROW($1:$6),0),ROW($1:$6))+1,1)*10^ROW($1:$6)/10)</f>
        <v>0</v>
      </c>
      <c r="M983" t="str">
        <f>feed!N1172</f>
        <v>Pacific Rim</v>
      </c>
      <c r="N983">
        <f>SUMPRODUCT(MID(0&amp;feed!U1172,LARGE(INDEX(ISNUMBER(--MID(feed!U1172,ROW($1:$6),1))*
ROW($1:$6),0),ROW($1:$6))+1,1)*10^ROW($1:$6)/10)</f>
        <v>0</v>
      </c>
      <c r="O983" t="str">
        <f>feed!O1172</f>
        <v>Untapped</v>
      </c>
      <c r="P983" t="str">
        <f>feed!P1172</f>
        <v>None</v>
      </c>
      <c r="Q983" s="4">
        <f>IFERROR(LEFT(SUMPRODUCT(MID(0&amp;feed!R1172,LARGE(INDEX(ISNUMBER(--MID(feed!R1172,ROW($1:$6),1))*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ROW($1:$6),0),ROW($1:$6))+1,1)*10^ROW($1:$6)/10))-1)*1,TRIM(LEFT(SUMPRODUCT(MID(0&amp;feed!R1172,LARGE(INDEX(ISNUMBER(--MID(feed!R1172,ROW($1:$6),1))*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ROW($1:$6),0),ROW($1:$6))+1,1)*10^ROW($1:$6)/10))-1)))</f>
        <v>2000</v>
      </c>
      <c r="R983" s="5">
        <f>feed!V1172</f>
        <v>0</v>
      </c>
      <c r="S983" t="str">
        <f>feed!S1172</f>
        <v>http://blocgame.com/stats.php?id=58994</v>
      </c>
      <c r="T983" s="5" t="str">
        <f>feed!W1172</f>
        <v>Good</v>
      </c>
      <c r="U983" s="5" t="str">
        <f>feed!X1172</f>
        <v>2 Hundred Tons per month</v>
      </c>
      <c r="V983" s="5" t="str">
        <f>feed!Y1172</f>
        <v>1 Mbbl per month</v>
      </c>
    </row>
    <row r="984" spans="1:22" hidden="1" x14ac:dyDescent="0.25">
      <c r="A984" t="str">
        <f>feed!A431</f>
        <v>Kozakura</v>
      </c>
      <c r="B984" t="str">
        <f>feed!B431</f>
        <v>Tenrai</v>
      </c>
      <c r="C984" t="str">
        <f>feed!K431</f>
        <v>The High Council</v>
      </c>
      <c r="D984">
        <f>SUMPRODUCT(MID(0&amp;feed!D431,LARGE(INDEX(ISNUMBER(--MID(feed!D431,ROW($1:$6),1))*
ROW($1:$6),0),ROW($1:$6))+1,1)*10^ROW($1:$6)/10)</f>
        <v>37</v>
      </c>
      <c r="E984">
        <f>SUMPRODUCT(MID(0&amp;feed!E431,LARGE(INDEX(ISNUMBER(--MID(feed!E431,ROW($1:$6),1))*
ROW($1:$6),0),ROW($1:$6))+1,1)*10^ROW($1:$6)/10)</f>
        <v>0</v>
      </c>
      <c r="F984" t="str">
        <f>feed!F431</f>
        <v>First World War surplus</v>
      </c>
      <c r="G984">
        <f>SUMPRODUCT(MID(0&amp;feed!G431,LARGE(INDEX(ISNUMBER(--MID(feed!G431,ROW($1:$6),1))*
ROW($1:$6),0),ROW($1:$6))+1,1)*10^ROW($1:$6)/10)</f>
        <v>0</v>
      </c>
      <c r="H984">
        <f>ROUNDDOWN(G984/4, 0)</f>
        <v>0</v>
      </c>
      <c r="I984" t="str">
        <f>feed!H431</f>
        <v>Good</v>
      </c>
      <c r="J984">
        <f>SUMPRODUCT(MID(0&amp;feed!I431,LARGE(INDEX(ISNUMBER(--MID(feed!I431,ROW($1:$20),1))*
ROW($1:$20),0),ROW($1:$20))+1,1)*10^ROW($1:$20)/10)</f>
        <v>9</v>
      </c>
      <c r="K984">
        <f>SUMPRODUCT(MID(0&amp;feed!L431,LARGE(INDEX(ISNUMBER(--MID(feed!L431,ROW($1:$6),1))*
ROW($1:$6),0),ROW($1:$6))+1,1)*10^ROW($1:$6)/10)</f>
        <v>330</v>
      </c>
      <c r="L984">
        <f>SUMPRODUCT(MID(0&amp;feed!T431,LARGE(INDEX(ISNUMBER(--MID(feed!T431,ROW($1:$6),1))*
ROW($1:$6),0),ROW($1:$6))+1,1)*10^ROW($1:$6)/10)</f>
        <v>0</v>
      </c>
      <c r="M984" t="str">
        <f>feed!N431</f>
        <v>Pacific Rim</v>
      </c>
      <c r="N984">
        <f>SUMPRODUCT(MID(0&amp;feed!U431,LARGE(INDEX(ISNUMBER(--MID(feed!U431,ROW($1:$6),1))*
ROW($1:$6),0),ROW($1:$6))+1,1)*10^ROW($1:$6)/10)</f>
        <v>0</v>
      </c>
      <c r="O984" t="str">
        <f>feed!O431</f>
        <v>Untapped</v>
      </c>
      <c r="P984" t="str">
        <f>feed!P431</f>
        <v>Meagre</v>
      </c>
      <c r="Q984" s="4">
        <f>IFERROR(LEFT(SUMPRODUCT(MID(0&amp;feed!R431,LARGE(INDEX(ISNUMBER(--MID(feed!R431,ROW($1:$6),1))*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ROW($1:$6),0),ROW($1:$6))+1,1)*10^ROW($1:$6)/10))-1)*1,TRIM(LEFT(SUMPRODUCT(MID(0&amp;feed!R431,LARGE(INDEX(ISNUMBER(--MID(feed!R431,ROW($1:$6),1))*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ROW($1:$6),0),ROW($1:$6))+1,1)*10^ROW($1:$6)/10))-1)))</f>
        <v>2040</v>
      </c>
      <c r="R984" s="5">
        <f>feed!V431</f>
        <v>0</v>
      </c>
      <c r="S984" t="str">
        <f>feed!S431</f>
        <v>http://blocgame.com/stats.php?id=48894</v>
      </c>
      <c r="T984" s="5" t="str">
        <f>feed!W431</f>
        <v>Good</v>
      </c>
      <c r="U984" s="5" t="str">
        <f>feed!X431</f>
        <v>2 Hundred Tons per month</v>
      </c>
      <c r="V984" s="5" t="str">
        <f>feed!Y431</f>
        <v>1 Mbbl per month</v>
      </c>
    </row>
    <row r="985" spans="1:22" hidden="1" x14ac:dyDescent="0.25">
      <c r="A985" t="str">
        <f>feed!A1924</f>
        <v>FUCK WANG</v>
      </c>
      <c r="B985" t="str">
        <f>feed!B1924</f>
        <v>FUCK WANG</v>
      </c>
      <c r="C985">
        <f>feed!K1924</f>
        <v>0</v>
      </c>
      <c r="D985">
        <f>SUMPRODUCT(MID(0&amp;feed!D1924,LARGE(INDEX(ISNUMBER(--MID(feed!D1924,ROW($1:$6),1))*
ROW($1:$6),0),ROW($1:$6))+1,1)*10^ROW($1:$6)/10)</f>
        <v>6</v>
      </c>
      <c r="E985">
        <f>SUMPRODUCT(MID(0&amp;feed!E1924,LARGE(INDEX(ISNUMBER(--MID(feed!E1924,ROW($1:$6),1))*
ROW($1:$6),0),ROW($1:$6))+1,1)*10^ROW($1:$6)/10)</f>
        <v>0</v>
      </c>
      <c r="F985" t="str">
        <f>feed!F1924</f>
        <v>Finest of the 19th century</v>
      </c>
      <c r="G985">
        <f>SUMPRODUCT(MID(0&amp;feed!G1924,LARGE(INDEX(ISNUMBER(--MID(feed!G1924,ROW($1:$6),1))*
ROW($1:$6),0),ROW($1:$6))+1,1)*10^ROW($1:$6)/10)</f>
        <v>0</v>
      </c>
      <c r="H985">
        <f>ROUNDDOWN(G985/4, 0)</f>
        <v>0</v>
      </c>
      <c r="I985" t="str">
        <f>feed!H1924</f>
        <v>Standard</v>
      </c>
      <c r="J985">
        <f>SUMPRODUCT(MID(0&amp;feed!I1924,LARGE(INDEX(ISNUMBER(--MID(feed!I1924,ROW($1:$20),1))*
ROW($1:$20),0),ROW($1:$20))+1,1)*10^ROW($1:$20)/10)</f>
        <v>6</v>
      </c>
      <c r="K985">
        <f>SUMPRODUCT(MID(0&amp;feed!L1924,LARGE(INDEX(ISNUMBER(--MID(feed!L1924,ROW($1:$6),1))*
ROW($1:$6),0),ROW($1:$6))+1,1)*10^ROW($1:$6)/10)</f>
        <v>281</v>
      </c>
      <c r="L985">
        <f>SUMPRODUCT(MID(0&amp;feed!T1924,LARGE(INDEX(ISNUMBER(--MID(feed!T1924,ROW($1:$6),1))*
ROW($1:$6),0),ROW($1:$6))+1,1)*10^ROW($1:$6)/10)</f>
        <v>791</v>
      </c>
      <c r="M985" t="str">
        <f>feed!N1924</f>
        <v>Arabia</v>
      </c>
      <c r="N985">
        <f>SUMPRODUCT(MID(0&amp;feed!U1924,LARGE(INDEX(ISNUMBER(--MID(feed!U1924,ROW($1:$6),1))*
ROW($1:$6),0),ROW($1:$6))+1,1)*10^ROW($1:$6)/10)</f>
        <v>0</v>
      </c>
      <c r="O985" t="str">
        <f>feed!O1924</f>
        <v>Untapped</v>
      </c>
      <c r="P985" t="str">
        <f>feed!P1924</f>
        <v>None</v>
      </c>
      <c r="Q985" s="4">
        <f>IFERROR(LEFT(SUMPRODUCT(MID(0&amp;feed!R1924,LARGE(INDEX(ISNUMBER(--MID(feed!R1924,ROW($1:$6),1))*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ROW($1:$6),0),ROW($1:$6))+1,1)*10^ROW($1:$6)/10))-1)*1,TRIM(LEFT(SUMPRODUCT(MID(0&amp;feed!R1924,LARGE(INDEX(ISNUMBER(--MID(feed!R1924,ROW($1:$6),1))*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ROW($1:$6),0),ROW($1:$6))+1,1)*10^ROW($1:$6)/10))-1)))</f>
        <v>1633</v>
      </c>
      <c r="R985" s="5">
        <f>feed!V1924</f>
        <v>0</v>
      </c>
      <c r="S985" t="str">
        <f>feed!S1924</f>
        <v>http://blocgame.com/stats.php?id=62572</v>
      </c>
      <c r="T985" s="5" t="str">
        <f>feed!W1924</f>
        <v>Nice</v>
      </c>
      <c r="U985" s="5" t="str">
        <f>feed!X1924</f>
        <v>2 Hundred Tons per month</v>
      </c>
      <c r="V985" s="5" t="str">
        <f>feed!Y1924</f>
        <v>14 Mbbl per month</v>
      </c>
    </row>
    <row r="986" spans="1:22" hidden="1" x14ac:dyDescent="0.25">
      <c r="A986" t="str">
        <f>feed!A35</f>
        <v>Tamarlania</v>
      </c>
      <c r="B986" t="str">
        <f>feed!B35</f>
        <v>Vagrant</v>
      </c>
      <c r="C986" t="str">
        <f>feed!K35</f>
        <v>The High Council</v>
      </c>
      <c r="D986">
        <f>SUMPRODUCT(MID(0&amp;feed!D35,LARGE(INDEX(ISNUMBER(--MID(feed!D35,ROW($1:$6),1))*
ROW($1:$6),0),ROW($1:$6))+1,1)*10^ROW($1:$6)/10)</f>
        <v>39</v>
      </c>
      <c r="E986">
        <f>SUMPRODUCT(MID(0&amp;feed!E35,LARGE(INDEX(ISNUMBER(--MID(feed!E35,ROW($1:$6),1))*
ROW($1:$6),0),ROW($1:$6))+1,1)*10^ROW($1:$6)/10)</f>
        <v>1</v>
      </c>
      <c r="F986" t="str">
        <f>feed!F35</f>
        <v>First World War surplus</v>
      </c>
      <c r="G986">
        <f>SUMPRODUCT(MID(0&amp;feed!G35,LARGE(INDEX(ISNUMBER(--MID(feed!G35,ROW($1:$6),1))*
ROW($1:$6),0),ROW($1:$6))+1,1)*10^ROW($1:$6)/10)</f>
        <v>3</v>
      </c>
      <c r="H986">
        <f>ROUNDDOWN(G986/4, 0)</f>
        <v>0</v>
      </c>
      <c r="I986" t="str">
        <f>feed!H35</f>
        <v>Elite</v>
      </c>
      <c r="J986">
        <f>SUMPRODUCT(MID(0&amp;feed!I35,LARGE(INDEX(ISNUMBER(--MID(feed!I35,ROW($1:$20),1))*
ROW($1:$20),0),ROW($1:$20))+1,1)*10^ROW($1:$20)/10)</f>
        <v>4</v>
      </c>
      <c r="K986">
        <f>SUMPRODUCT(MID(0&amp;feed!L35,LARGE(INDEX(ISNUMBER(--MID(feed!L35,ROW($1:$6),1))*
ROW($1:$6),0),ROW($1:$6))+1,1)*10^ROW($1:$6)/10)</f>
        <v>442</v>
      </c>
      <c r="L986">
        <f>SUMPRODUCT(MID(0&amp;feed!T35,LARGE(INDEX(ISNUMBER(--MID(feed!T35,ROW($1:$6),1))*
ROW($1:$6),0),ROW($1:$6))+1,1)*10^ROW($1:$6)/10)</f>
        <v>4456</v>
      </c>
      <c r="M986" t="str">
        <f>feed!N35</f>
        <v>Mesopotamia</v>
      </c>
      <c r="N986">
        <f>SUMPRODUCT(MID(0&amp;feed!U35,LARGE(INDEX(ISNUMBER(--MID(feed!U35,ROW($1:$6),1))*
ROW($1:$6),0),ROW($1:$6))+1,1)*10^ROW($1:$6)/10)</f>
        <v>0</v>
      </c>
      <c r="O986" t="str">
        <f>feed!O35</f>
        <v>Untapped</v>
      </c>
      <c r="P986" t="str">
        <f>feed!P35</f>
        <v>Mediocre</v>
      </c>
      <c r="Q986" s="4">
        <f>IFERROR(LEFT(SUMPRODUCT(MID(0&amp;feed!R35,LARGE(INDEX(ISNUMBER(--MID(feed!R35,ROW($1:$6),1))*
ROW($1:$6),0),ROW($1:$6))+1,1)*10^ROW($1:$6)/10), LEN(SUMPRODUCT(MID(0&amp;feed!R35,LARGE(INDEX(ISNUMBER(--MID(feed!R35,ROW($1:$6),1))*
ROW($1:$6),0),ROW($1:$6))+1,1)*10^ROW($1:$6)/10))-1)*1,TRIM(LEFT(SUMPRODUCT(MID(0&amp;feed!R35,LARGE(INDEX(ISNUMBER(--MID(feed!R35,ROW($1:$6),1))*
ROW($1:$6),0),ROW($1:$6))+1,1)*10^ROW($1:$6)/10), LEN(SUMPRODUCT(MID(0&amp;feed!R35,LARGE(INDEX(ISNUMBER(--MID(feed!R35,ROW($1:$6),1))*
ROW($1:$6),0),ROW($1:$6))+1,1)*10^ROW($1:$6)/10))-1)))</f>
        <v>2736</v>
      </c>
      <c r="R986" s="5">
        <f>feed!V35</f>
        <v>0</v>
      </c>
      <c r="S986" t="str">
        <f>feed!S35</f>
        <v>http://blocgame.com/stats.php?id=61626</v>
      </c>
      <c r="T986" s="5" t="str">
        <f>feed!W35</f>
        <v>Questionable</v>
      </c>
      <c r="U986" s="5" t="str">
        <f>feed!X35</f>
        <v>2 Hundred Tons per month</v>
      </c>
      <c r="V986" s="5" t="str">
        <f>feed!Y35</f>
        <v>18 Mbbl per month</v>
      </c>
    </row>
    <row r="987" spans="1:22" hidden="1" x14ac:dyDescent="0.25">
      <c r="A987" t="str">
        <f>feed!A1226</f>
        <v>WeWuz</v>
      </c>
      <c r="B987" t="str">
        <f>feed!B1226</f>
        <v>OfficerDarrenWilson</v>
      </c>
      <c r="C987" t="str">
        <f>feed!K1226</f>
        <v>SPQR</v>
      </c>
      <c r="D987">
        <f>SUMPRODUCT(MID(0&amp;feed!D1226,LARGE(INDEX(ISNUMBER(--MID(feed!D1226,ROW($1:$6),1))*
ROW($1:$6),0),ROW($1:$6))+1,1)*10^ROW($1:$6)/10)</f>
        <v>25</v>
      </c>
      <c r="E987">
        <f>SUMPRODUCT(MID(0&amp;feed!E1226,LARGE(INDEX(ISNUMBER(--MID(feed!E1226,ROW($1:$6),1))*
ROW($1:$6),0),ROW($1:$6))+1,1)*10^ROW($1:$6)/10)</f>
        <v>0</v>
      </c>
      <c r="F987" t="str">
        <f>feed!F1226</f>
        <v>First World War surplus</v>
      </c>
      <c r="G987">
        <f>SUMPRODUCT(MID(0&amp;feed!G1226,LARGE(INDEX(ISNUMBER(--MID(feed!G1226,ROW($1:$6),1))*
ROW($1:$6),0),ROW($1:$6))+1,1)*10^ROW($1:$6)/10)</f>
        <v>0</v>
      </c>
      <c r="H987">
        <f>ROUNDDOWN(G987/4, 0)</f>
        <v>0</v>
      </c>
      <c r="I987" t="str">
        <f>feed!H1226</f>
        <v>Elite</v>
      </c>
      <c r="J987">
        <f>SUMPRODUCT(MID(0&amp;feed!I1226,LARGE(INDEX(ISNUMBER(--MID(feed!I1226,ROW($1:$20),1))*
ROW($1:$20),0),ROW($1:$20))+1,1)*10^ROW($1:$20)/10)</f>
        <v>23</v>
      </c>
      <c r="K987">
        <f>SUMPRODUCT(MID(0&amp;feed!L1226,LARGE(INDEX(ISNUMBER(--MID(feed!L1226,ROW($1:$6),1))*
ROW($1:$6),0),ROW($1:$6))+1,1)*10^ROW($1:$6)/10)</f>
        <v>315</v>
      </c>
      <c r="L987">
        <f>SUMPRODUCT(MID(0&amp;feed!T1226,LARGE(INDEX(ISNUMBER(--MID(feed!T1226,ROW($1:$6),1))*
ROW($1:$6),0),ROW($1:$6))+1,1)*10^ROW($1:$6)/10)</f>
        <v>4571</v>
      </c>
      <c r="M987" t="str">
        <f>feed!N1226</f>
        <v>Egypt</v>
      </c>
      <c r="N987">
        <f>SUMPRODUCT(MID(0&amp;feed!U1226,LARGE(INDEX(ISNUMBER(--MID(feed!U1226,ROW($1:$6),1))*
ROW($1:$6),0),ROW($1:$6))+1,1)*10^ROW($1:$6)/10)</f>
        <v>0</v>
      </c>
      <c r="O987" t="str">
        <f>feed!O1226</f>
        <v>Untapped</v>
      </c>
      <c r="P987" t="str">
        <f>feed!P1226</f>
        <v>None</v>
      </c>
      <c r="Q987" s="4">
        <f>IFERROR(LEFT(SUMPRODUCT(MID(0&amp;feed!R1226,LARGE(INDEX(ISNUMBER(--MID(feed!R1226,ROW($1:$6),1))*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ROW($1:$6),0),ROW($1:$6))+1,1)*10^ROW($1:$6)/10))-1)*1,TRIM(LEFT(SUMPRODUCT(MID(0&amp;feed!R1226,LARGE(INDEX(ISNUMBER(--MID(feed!R1226,ROW($1:$6),1))*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ROW($1:$6),0),ROW($1:$6))+1,1)*10^ROW($1:$6)/10))-1)))</f>
        <v>2000</v>
      </c>
      <c r="R987" s="5">
        <f>feed!V1226</f>
        <v>0</v>
      </c>
      <c r="S987" t="str">
        <f>feed!S1226</f>
        <v>http://blocgame.com/stats.php?id=63547</v>
      </c>
      <c r="T987" s="5" t="str">
        <f>feed!W1226</f>
        <v>Good</v>
      </c>
      <c r="U987" s="5" t="str">
        <f>feed!X1226</f>
        <v>2 Hundred Tons per month</v>
      </c>
      <c r="V987" s="5" t="str">
        <f>feed!Y1226</f>
        <v>2 Mbbl per month</v>
      </c>
    </row>
    <row r="988" spans="1:22" hidden="1" x14ac:dyDescent="0.25">
      <c r="A988" t="str">
        <f>feed!A1607</f>
        <v>Krasnyyikistan</v>
      </c>
      <c r="B988" t="str">
        <f>feed!B1607</f>
        <v>JohnTheGreat</v>
      </c>
      <c r="C988" t="str">
        <f>feed!K1607</f>
        <v>The United Nations</v>
      </c>
      <c r="D988">
        <f>SUMPRODUCT(MID(0&amp;feed!D1607,LARGE(INDEX(ISNUMBER(--MID(feed!D1607,ROW($1:$6),1))*
ROW($1:$6),0),ROW($1:$6))+1,1)*10^ROW($1:$6)/10)</f>
        <v>31</v>
      </c>
      <c r="E988">
        <f>SUMPRODUCT(MID(0&amp;feed!E1607,LARGE(INDEX(ISNUMBER(--MID(feed!E1607,ROW($1:$6),1))*
ROW($1:$6),0),ROW($1:$6))+1,1)*10^ROW($1:$6)/10)</f>
        <v>0</v>
      </c>
      <c r="F988" t="str">
        <f>feed!F1607</f>
        <v>Finest of the 19th century</v>
      </c>
      <c r="G988">
        <f>SUMPRODUCT(MID(0&amp;feed!G1607,LARGE(INDEX(ISNUMBER(--MID(feed!G1607,ROW($1:$6),1))*
ROW($1:$6),0),ROW($1:$6))+1,1)*10^ROW($1:$6)/10)</f>
        <v>0</v>
      </c>
      <c r="H988">
        <f>ROUNDDOWN(G988/4, 0)</f>
        <v>0</v>
      </c>
      <c r="I988" t="str">
        <f>feed!H1607</f>
        <v>Elite</v>
      </c>
      <c r="J988">
        <f>SUMPRODUCT(MID(0&amp;feed!I1607,LARGE(INDEX(ISNUMBER(--MID(feed!I1607,ROW($1:$20),1))*
ROW($1:$20),0),ROW($1:$20))+1,1)*10^ROW($1:$20)/10)</f>
        <v>35</v>
      </c>
      <c r="K988">
        <f>SUMPRODUCT(MID(0&amp;feed!L1607,LARGE(INDEX(ISNUMBER(--MID(feed!L1607,ROW($1:$6),1))*
ROW($1:$6),0),ROW($1:$6))+1,1)*10^ROW($1:$6)/10)</f>
        <v>300</v>
      </c>
      <c r="L988">
        <f>SUMPRODUCT(MID(0&amp;feed!T1607,LARGE(INDEX(ISNUMBER(--MID(feed!T1607,ROW($1:$6),1))*
ROW($1:$6),0),ROW($1:$6))+1,1)*10^ROW($1:$6)/10)</f>
        <v>4440</v>
      </c>
      <c r="M988" t="str">
        <f>feed!N1607</f>
        <v>Arabia</v>
      </c>
      <c r="N988">
        <f>SUMPRODUCT(MID(0&amp;feed!U1607,LARGE(INDEX(ISNUMBER(--MID(feed!U1607,ROW($1:$6),1))*
ROW($1:$6),0),ROW($1:$6))+1,1)*10^ROW($1:$6)/10)</f>
        <v>0</v>
      </c>
      <c r="O988" t="str">
        <f>feed!O1607</f>
        <v>Untapped</v>
      </c>
      <c r="P988" t="str">
        <f>feed!P1607</f>
        <v>Meagre</v>
      </c>
      <c r="Q988" s="4">
        <f>IFERROR(LEFT(SUMPRODUCT(MID(0&amp;feed!R1607,LARGE(INDEX(ISNUMBER(--MID(feed!R1607,ROW($1:$6),1))*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ROW($1:$6),0),ROW($1:$6))+1,1)*10^ROW($1:$6)/10))-1)*1,TRIM(LEFT(SUMPRODUCT(MID(0&amp;feed!R1607,LARGE(INDEX(ISNUMBER(--MID(feed!R1607,ROW($1:$6),1))*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ROW($1:$6),0),ROW($1:$6))+1,1)*10^ROW($1:$6)/10))-1)))</f>
        <v>2039</v>
      </c>
      <c r="R988" s="5">
        <f>feed!V1607</f>
        <v>0</v>
      </c>
      <c r="S988" t="str">
        <f>feed!S1607</f>
        <v>http://blocgame.com/stats.php?id=50209</v>
      </c>
      <c r="T988" s="5" t="str">
        <f>feed!W1607</f>
        <v>Good</v>
      </c>
      <c r="U988" s="5" t="str">
        <f>feed!X1607</f>
        <v>2 Hundred Tons per month</v>
      </c>
      <c r="V988" s="5" t="str">
        <f>feed!Y1607</f>
        <v>2 Mbbl per month</v>
      </c>
    </row>
    <row r="989" spans="1:22" hidden="1" x14ac:dyDescent="0.25">
      <c r="A989" t="str">
        <f>feed!A1684</f>
        <v>dingoland</v>
      </c>
      <c r="B989" t="str">
        <f>feed!B1684</f>
        <v>dudleydukeofdingos</v>
      </c>
      <c r="C989">
        <f>feed!K1684</f>
        <v>0</v>
      </c>
      <c r="D989">
        <f>SUMPRODUCT(MID(0&amp;feed!D1684,LARGE(INDEX(ISNUMBER(--MID(feed!D1684,ROW($1:$6),1))*
ROW($1:$6),0),ROW($1:$6))+1,1)*10^ROW($1:$6)/10)</f>
        <v>31</v>
      </c>
      <c r="E989">
        <f>SUMPRODUCT(MID(0&amp;feed!E1684,LARGE(INDEX(ISNUMBER(--MID(feed!E1684,ROW($1:$6),1))*
ROW($1:$6),0),ROW($1:$6))+1,1)*10^ROW($1:$6)/10)</f>
        <v>0</v>
      </c>
      <c r="F989" t="str">
        <f>feed!F1684</f>
        <v>First World War surplus</v>
      </c>
      <c r="G989">
        <f>SUMPRODUCT(MID(0&amp;feed!G1684,LARGE(INDEX(ISNUMBER(--MID(feed!G1684,ROW($1:$6),1))*
ROW($1:$6),0),ROW($1:$6))+1,1)*10^ROW($1:$6)/10)</f>
        <v>0</v>
      </c>
      <c r="H989">
        <f>ROUNDDOWN(G989/4, 0)</f>
        <v>0</v>
      </c>
      <c r="I989" t="str">
        <f>feed!H1684</f>
        <v>Elite</v>
      </c>
      <c r="J989">
        <f>SUMPRODUCT(MID(0&amp;feed!I1684,LARGE(INDEX(ISNUMBER(--MID(feed!I1684,ROW($1:$20),1))*
ROW($1:$20),0),ROW($1:$20))+1,1)*10^ROW($1:$20)/10)</f>
        <v>13</v>
      </c>
      <c r="K989">
        <f>SUMPRODUCT(MID(0&amp;feed!L1684,LARGE(INDEX(ISNUMBER(--MID(feed!L1684,ROW($1:$6),1))*
ROW($1:$6),0),ROW($1:$6))+1,1)*10^ROW($1:$6)/10)</f>
        <v>300</v>
      </c>
      <c r="L989">
        <f>SUMPRODUCT(MID(0&amp;feed!T1684,LARGE(INDEX(ISNUMBER(--MID(feed!T1684,ROW($1:$6),1))*
ROW($1:$6),0),ROW($1:$6))+1,1)*10^ROW($1:$6)/10)</f>
        <v>4175</v>
      </c>
      <c r="M989" t="str">
        <f>feed!N1684</f>
        <v>Egypt</v>
      </c>
      <c r="N989">
        <f>SUMPRODUCT(MID(0&amp;feed!U1684,LARGE(INDEX(ISNUMBER(--MID(feed!U1684,ROW($1:$6),1))*
ROW($1:$6),0),ROW($1:$6))+1,1)*10^ROW($1:$6)/10)</f>
        <v>0</v>
      </c>
      <c r="O989" t="str">
        <f>feed!O1684</f>
        <v>Untapped</v>
      </c>
      <c r="P989" t="str">
        <f>feed!P1684</f>
        <v>Meagre</v>
      </c>
      <c r="Q989" s="4">
        <f>IFERROR(LEFT(SUMPRODUCT(MID(0&amp;feed!R1684,LARGE(INDEX(ISNUMBER(--MID(feed!R1684,ROW($1:$6),1))*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ROW($1:$6),0),ROW($1:$6))+1,1)*10^ROW($1:$6)/10))-1)*1,TRIM(LEFT(SUMPRODUCT(MID(0&amp;feed!R1684,LARGE(INDEX(ISNUMBER(--MID(feed!R1684,ROW($1:$6),1))*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ROW($1:$6),0),ROW($1:$6))+1,1)*10^ROW($1:$6)/10))-1)))</f>
        <v>2020</v>
      </c>
      <c r="R989" s="5">
        <f>feed!V1684</f>
        <v>0</v>
      </c>
      <c r="S989" t="str">
        <f>feed!S1684</f>
        <v>http://blocgame.com/stats.php?id=62266</v>
      </c>
      <c r="T989" s="5" t="str">
        <f>feed!W1684</f>
        <v>Nice</v>
      </c>
      <c r="U989" s="5" t="str">
        <f>feed!X1684</f>
        <v>2 Hundred Tons per month</v>
      </c>
      <c r="V989" s="5" t="str">
        <f>feed!Y1684</f>
        <v>2 Mbbl per month</v>
      </c>
    </row>
    <row r="990" spans="1:22" hidden="1" x14ac:dyDescent="0.25">
      <c r="A990" t="str">
        <f>feed!A2022</f>
        <v>XDXDXD</v>
      </c>
      <c r="B990" t="str">
        <f>feed!B2022</f>
        <v>MalaysianMaster</v>
      </c>
      <c r="C990" t="str">
        <f>feed!K2022</f>
        <v>Brotherhood of Zion</v>
      </c>
      <c r="D990">
        <f>SUMPRODUCT(MID(0&amp;feed!D2022,LARGE(INDEX(ISNUMBER(--MID(feed!D2022,ROW($1:$6),1))*
ROW($1:$6),0),ROW($1:$6))+1,1)*10^ROW($1:$6)/10)</f>
        <v>7</v>
      </c>
      <c r="E990">
        <f>SUMPRODUCT(MID(0&amp;feed!E2022,LARGE(INDEX(ISNUMBER(--MID(feed!E2022,ROW($1:$6),1))*
ROW($1:$6),0),ROW($1:$6))+1,1)*10^ROW($1:$6)/10)</f>
        <v>0</v>
      </c>
      <c r="F990" t="str">
        <f>feed!F2022</f>
        <v>First World War surplus</v>
      </c>
      <c r="G990">
        <f>SUMPRODUCT(MID(0&amp;feed!G2022,LARGE(INDEX(ISNUMBER(--MID(feed!G2022,ROW($1:$6),1))*
ROW($1:$6),0),ROW($1:$6))+1,1)*10^ROW($1:$6)/10)</f>
        <v>0</v>
      </c>
      <c r="H990">
        <f>ROUNDDOWN(G990/4, 0)</f>
        <v>0</v>
      </c>
      <c r="I990" t="str">
        <f>feed!H2022</f>
        <v>Elite</v>
      </c>
      <c r="J990">
        <f>SUMPRODUCT(MID(0&amp;feed!I2022,LARGE(INDEX(ISNUMBER(--MID(feed!I2022,ROW($1:$20),1))*
ROW($1:$20),0),ROW($1:$20))+1,1)*10^ROW($1:$20)/10)</f>
        <v>6</v>
      </c>
      <c r="K990">
        <f>SUMPRODUCT(MID(0&amp;feed!L2022,LARGE(INDEX(ISNUMBER(--MID(feed!L2022,ROW($1:$6),1))*
ROW($1:$6),0),ROW($1:$6))+1,1)*10^ROW($1:$6)/10)</f>
        <v>256</v>
      </c>
      <c r="L990">
        <f>SUMPRODUCT(MID(0&amp;feed!T2022,LARGE(INDEX(ISNUMBER(--MID(feed!T2022,ROW($1:$6),1))*
ROW($1:$6),0),ROW($1:$6))+1,1)*10^ROW($1:$6)/10)</f>
        <v>3655</v>
      </c>
      <c r="M990" t="str">
        <f>feed!N2022</f>
        <v>Mesopotamia</v>
      </c>
      <c r="N990">
        <f>SUMPRODUCT(MID(0&amp;feed!U2022,LARGE(INDEX(ISNUMBER(--MID(feed!U2022,ROW($1:$6),1))*
ROW($1:$6),0),ROW($1:$6))+1,1)*10^ROW($1:$6)/10)</f>
        <v>0</v>
      </c>
      <c r="O990" t="str">
        <f>feed!O2022</f>
        <v>Untapped</v>
      </c>
      <c r="P990" t="str">
        <f>feed!P2022</f>
        <v>Meagre</v>
      </c>
      <c r="Q990" s="4">
        <f>IFERROR(LEFT(SUMPRODUCT(MID(0&amp;feed!R2022,LARGE(INDEX(ISNUMBER(--MID(feed!R2022,ROW($1:$6),1))*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ROW($1:$6),0),ROW($1:$6))+1,1)*10^ROW($1:$6)/10))-1)*1,TRIM(LEFT(SUMPRODUCT(MID(0&amp;feed!R2022,LARGE(INDEX(ISNUMBER(--MID(feed!R2022,ROW($1:$6),1))*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ROW($1:$6),0),ROW($1:$6))+1,1)*10^ROW($1:$6)/10))-1)))</f>
        <v>1617</v>
      </c>
      <c r="R990" s="5">
        <f>feed!V2022</f>
        <v>0</v>
      </c>
      <c r="S990" t="str">
        <f>feed!S2022</f>
        <v>http://blocgame.com/stats.php?id=61521</v>
      </c>
      <c r="T990" s="5" t="str">
        <f>feed!W2022</f>
        <v>Angelic</v>
      </c>
      <c r="U990" s="5" t="str">
        <f>feed!X2022</f>
        <v>2 Hundred Tons per month</v>
      </c>
      <c r="V990" s="5" t="str">
        <f>feed!Y2022</f>
        <v>2 Mbbl per month</v>
      </c>
    </row>
    <row r="991" spans="1:22" hidden="1" x14ac:dyDescent="0.25">
      <c r="A991" t="str">
        <f>feed!A1491</f>
        <v>Meviora</v>
      </c>
      <c r="B991" t="str">
        <f>feed!B1491</f>
        <v>Mevius</v>
      </c>
      <c r="C991" t="str">
        <f>feed!K1491</f>
        <v>PIRATES</v>
      </c>
      <c r="D991">
        <f>SUMPRODUCT(MID(0&amp;feed!D1491,LARGE(INDEX(ISNUMBER(--MID(feed!D1491,ROW($1:$6),1))*
ROW($1:$6),0),ROW($1:$6))+1,1)*10^ROW($1:$6)/10)</f>
        <v>25</v>
      </c>
      <c r="E991">
        <f>SUMPRODUCT(MID(0&amp;feed!E1491,LARGE(INDEX(ISNUMBER(--MID(feed!E1491,ROW($1:$6),1))*
ROW($1:$6),0),ROW($1:$6))+1,1)*10^ROW($1:$6)/10)</f>
        <v>0</v>
      </c>
      <c r="F991" t="str">
        <f>feed!F1491</f>
        <v>First World War surplus</v>
      </c>
      <c r="G991">
        <f>SUMPRODUCT(MID(0&amp;feed!G1491,LARGE(INDEX(ISNUMBER(--MID(feed!G1491,ROW($1:$6),1))*
ROW($1:$6),0),ROW($1:$6))+1,1)*10^ROW($1:$6)/10)</f>
        <v>0</v>
      </c>
      <c r="H991">
        <f>ROUNDDOWN(G991/4, 0)</f>
        <v>0</v>
      </c>
      <c r="I991" t="str">
        <f>feed!H1491</f>
        <v>Elite</v>
      </c>
      <c r="J991">
        <f>SUMPRODUCT(MID(0&amp;feed!I1491,LARGE(INDEX(ISNUMBER(--MID(feed!I1491,ROW($1:$20),1))*
ROW($1:$20),0),ROW($1:$20))+1,1)*10^ROW($1:$20)/10)</f>
        <v>11</v>
      </c>
      <c r="K991">
        <f>SUMPRODUCT(MID(0&amp;feed!L1491,LARGE(INDEX(ISNUMBER(--MID(feed!L1491,ROW($1:$6),1))*
ROW($1:$6),0),ROW($1:$6))+1,1)*10^ROW($1:$6)/10)</f>
        <v>308</v>
      </c>
      <c r="L991">
        <f>SUMPRODUCT(MID(0&amp;feed!T1491,LARGE(INDEX(ISNUMBER(--MID(feed!T1491,ROW($1:$6),1))*
ROW($1:$6),0),ROW($1:$6))+1,1)*10^ROW($1:$6)/10)</f>
        <v>3361</v>
      </c>
      <c r="M991" t="str">
        <f>feed!N1491</f>
        <v>Persia</v>
      </c>
      <c r="N991">
        <f>SUMPRODUCT(MID(0&amp;feed!U1491,LARGE(INDEX(ISNUMBER(--MID(feed!U1491,ROW($1:$6),1))*
ROW($1:$6),0),ROW($1:$6))+1,1)*10^ROW($1:$6)/10)</f>
        <v>0</v>
      </c>
      <c r="O991" t="str">
        <f>feed!O1491</f>
        <v>Untapped</v>
      </c>
      <c r="P991" t="str">
        <f>feed!P1491</f>
        <v>Small</v>
      </c>
      <c r="Q991" s="4">
        <f>IFERROR(LEFT(SUMPRODUCT(MID(0&amp;feed!R1491,LARGE(INDEX(ISNUMBER(--MID(feed!R1491,ROW($1:$6),1))*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ROW($1:$6),0),ROW($1:$6))+1,1)*10^ROW($1:$6)/10))-1)*1,TRIM(LEFT(SUMPRODUCT(MID(0&amp;feed!R1491,LARGE(INDEX(ISNUMBER(--MID(feed!R1491,ROW($1:$6),1))*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ROW($1:$6),0),ROW($1:$6))+1,1)*10^ROW($1:$6)/10))-1)))</f>
        <v>2039</v>
      </c>
      <c r="R991" s="5">
        <f>feed!V1491</f>
        <v>0</v>
      </c>
      <c r="S991" t="str">
        <f>feed!S1491</f>
        <v>http://blocgame.com/stats.php?id=62583</v>
      </c>
      <c r="T991" s="5" t="str">
        <f>feed!W1491</f>
        <v>Normal</v>
      </c>
      <c r="U991" s="5" t="str">
        <f>feed!X1491</f>
        <v>2 Hundred Tons per month</v>
      </c>
      <c r="V991" s="5" t="str">
        <f>feed!Y1491</f>
        <v>2 Mbbl per month</v>
      </c>
    </row>
    <row r="992" spans="1:22" hidden="1" x14ac:dyDescent="0.25">
      <c r="A992" t="str">
        <f>feed!A1841</f>
        <v>Alor Janggus</v>
      </c>
      <c r="B992" t="str">
        <f>feed!B1841</f>
        <v>bobit</v>
      </c>
      <c r="C992">
        <f>feed!K1841</f>
        <v>0</v>
      </c>
      <c r="D992">
        <f>SUMPRODUCT(MID(0&amp;feed!D1841,LARGE(INDEX(ISNUMBER(--MID(feed!D1841,ROW($1:$6),1))*
ROW($1:$6),0),ROW($1:$6))+1,1)*10^ROW($1:$6)/10)</f>
        <v>39</v>
      </c>
      <c r="E992">
        <f>SUMPRODUCT(MID(0&amp;feed!E1841,LARGE(INDEX(ISNUMBER(--MID(feed!E1841,ROW($1:$6),1))*
ROW($1:$6),0),ROW($1:$6))+1,1)*10^ROW($1:$6)/10)</f>
        <v>0</v>
      </c>
      <c r="F992" t="str">
        <f>feed!F1841</f>
        <v>First World War surplus</v>
      </c>
      <c r="G992">
        <f>SUMPRODUCT(MID(0&amp;feed!G1841,LARGE(INDEX(ISNUMBER(--MID(feed!G1841,ROW($1:$6),1))*
ROW($1:$6),0),ROW($1:$6))+1,1)*10^ROW($1:$6)/10)</f>
        <v>0</v>
      </c>
      <c r="H992">
        <f>ROUNDDOWN(G992/4, 0)</f>
        <v>0</v>
      </c>
      <c r="I992" t="str">
        <f>feed!H1841</f>
        <v>Good</v>
      </c>
      <c r="J992">
        <f>SUMPRODUCT(MID(0&amp;feed!I1841,LARGE(INDEX(ISNUMBER(--MID(feed!I1841,ROW($1:$20),1))*
ROW($1:$20),0),ROW($1:$20))+1,1)*10^ROW($1:$20)/10)</f>
        <v>43</v>
      </c>
      <c r="K992">
        <f>SUMPRODUCT(MID(0&amp;feed!L1841,LARGE(INDEX(ISNUMBER(--MID(feed!L1841,ROW($1:$6),1))*
ROW($1:$6),0),ROW($1:$6))+1,1)*10^ROW($1:$6)/10)</f>
        <v>282</v>
      </c>
      <c r="L992">
        <f>SUMPRODUCT(MID(0&amp;feed!T1841,LARGE(INDEX(ISNUMBER(--MID(feed!T1841,ROW($1:$6),1))*
ROW($1:$6),0),ROW($1:$6))+1,1)*10^ROW($1:$6)/10)</f>
        <v>2836</v>
      </c>
      <c r="M992" t="str">
        <f>feed!N1841</f>
        <v>Arabia</v>
      </c>
      <c r="N992">
        <f>SUMPRODUCT(MID(0&amp;feed!U1841,LARGE(INDEX(ISNUMBER(--MID(feed!U1841,ROW($1:$6),1))*
ROW($1:$6),0),ROW($1:$6))+1,1)*10^ROW($1:$6)/10)</f>
        <v>0</v>
      </c>
      <c r="O992" t="str">
        <f>feed!O1841</f>
        <v>Untapped</v>
      </c>
      <c r="P992" t="str">
        <f>feed!P1841</f>
        <v>None</v>
      </c>
      <c r="Q992" s="4">
        <f>IFERROR(LEFT(SUMPRODUCT(MID(0&amp;feed!R1841,LARGE(INDEX(ISNUMBER(--MID(feed!R1841,ROW($1:$6),1))*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ROW($1:$6),0),ROW($1:$6))+1,1)*10^ROW($1:$6)/10))-1)*1,TRIM(LEFT(SUMPRODUCT(MID(0&amp;feed!R1841,LARGE(INDEX(ISNUMBER(--MID(feed!R1841,ROW($1:$6),1))*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ROW($1:$6),0),ROW($1:$6))+1,1)*10^ROW($1:$6)/10))-1)))</f>
        <v>2000</v>
      </c>
      <c r="R992" s="5">
        <f>feed!V1841</f>
        <v>0</v>
      </c>
      <c r="S992" t="str">
        <f>feed!S1841</f>
        <v>http://blocgame.com/stats.php?id=63141</v>
      </c>
      <c r="T992" s="5" t="str">
        <f>feed!W1841</f>
        <v>Nice</v>
      </c>
      <c r="U992" s="5" t="str">
        <f>feed!X1841</f>
        <v>2 Hundred Tons per month</v>
      </c>
      <c r="V992" s="5" t="str">
        <f>feed!Y1841</f>
        <v>2 Mbbl per month</v>
      </c>
    </row>
    <row r="993" spans="1:22" hidden="1" x14ac:dyDescent="0.25">
      <c r="A993" t="str">
        <f>feed!A206</f>
        <v>Jobror</v>
      </c>
      <c r="B993" t="str">
        <f>feed!B206</f>
        <v>Pbever</v>
      </c>
      <c r="C993" t="str">
        <f>feed!K206</f>
        <v>Brotherhood of Nod</v>
      </c>
      <c r="D993">
        <f>SUMPRODUCT(MID(0&amp;feed!D206,LARGE(INDEX(ISNUMBER(--MID(feed!D206,ROW($1:$6),1))*
ROW($1:$6),0),ROW($1:$6))+1,1)*10^ROW($1:$6)/10)</f>
        <v>22</v>
      </c>
      <c r="E993">
        <f>SUMPRODUCT(MID(0&amp;feed!E206,LARGE(INDEX(ISNUMBER(--MID(feed!E206,ROW($1:$6),1))*
ROW($1:$6),0),ROW($1:$6))+1,1)*10^ROW($1:$6)/10)</f>
        <v>0</v>
      </c>
      <c r="F993" t="str">
        <f>feed!F206</f>
        <v>First World War surplus</v>
      </c>
      <c r="G993">
        <f>SUMPRODUCT(MID(0&amp;feed!G206,LARGE(INDEX(ISNUMBER(--MID(feed!G206,ROW($1:$6),1))*
ROW($1:$6),0),ROW($1:$6))+1,1)*10^ROW($1:$6)/10)</f>
        <v>0</v>
      </c>
      <c r="H993">
        <f>ROUNDDOWN(G993/4, 0)</f>
        <v>0</v>
      </c>
      <c r="I993" t="str">
        <f>feed!H206</f>
        <v>Good</v>
      </c>
      <c r="J993">
        <f>SUMPRODUCT(MID(0&amp;feed!I206,LARGE(INDEX(ISNUMBER(--MID(feed!I206,ROW($1:$20),1))*
ROW($1:$20),0),ROW($1:$20))+1,1)*10^ROW($1:$20)/10)</f>
        <v>0</v>
      </c>
      <c r="K993">
        <f>SUMPRODUCT(MID(0&amp;feed!L206,LARGE(INDEX(ISNUMBER(--MID(feed!L206,ROW($1:$6),1))*
ROW($1:$6),0),ROW($1:$6))+1,1)*10^ROW($1:$6)/10)</f>
        <v>364</v>
      </c>
      <c r="L993">
        <f>SUMPRODUCT(MID(0&amp;feed!T206,LARGE(INDEX(ISNUMBER(--MID(feed!T206,ROW($1:$6),1))*
ROW($1:$6),0),ROW($1:$6))+1,1)*10^ROW($1:$6)/10)</f>
        <v>2787</v>
      </c>
      <c r="M993" t="str">
        <f>feed!N206</f>
        <v>Persia</v>
      </c>
      <c r="N993">
        <f>SUMPRODUCT(MID(0&amp;feed!U206,LARGE(INDEX(ISNUMBER(--MID(feed!U206,ROW($1:$6),1))*
ROW($1:$6),0),ROW($1:$6))+1,1)*10^ROW($1:$6)/10)</f>
        <v>0</v>
      </c>
      <c r="O993" t="str">
        <f>feed!O206</f>
        <v>Untapped</v>
      </c>
      <c r="P993" t="str">
        <f>feed!P206</f>
        <v>Meagre</v>
      </c>
      <c r="Q993" s="4">
        <f>IFERROR(LEFT(SUMPRODUCT(MID(0&amp;feed!R206,LARGE(INDEX(ISNUMBER(--MID(feed!R206,ROW($1:$6),1))*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ROW($1:$6),0),ROW($1:$6))+1,1)*10^ROW($1:$6)/10))-1)*1,TRIM(LEFT(SUMPRODUCT(MID(0&amp;feed!R206,LARGE(INDEX(ISNUMBER(--MID(feed!R206,ROW($1:$6),1))*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ROW($1:$6),0),ROW($1:$6))+1,1)*10^ROW($1:$6)/10))-1)))</f>
        <v>2399</v>
      </c>
      <c r="R993" s="5">
        <f>feed!V206</f>
        <v>0</v>
      </c>
      <c r="S993" t="str">
        <f>feed!S206</f>
        <v>http://blocgame.com/stats.php?id=57942</v>
      </c>
      <c r="T993" s="5" t="str">
        <f>feed!W206</f>
        <v>Good</v>
      </c>
      <c r="U993" s="5" t="str">
        <f>feed!X206</f>
        <v>2 Hundred Tons per month</v>
      </c>
      <c r="V993" s="5" t="str">
        <f>feed!Y206</f>
        <v>2 Mbbl per month</v>
      </c>
    </row>
    <row r="994" spans="1:22" hidden="1" x14ac:dyDescent="0.25">
      <c r="A994" t="str">
        <f>feed!A432</f>
        <v>Jurhiel</v>
      </c>
      <c r="B994" t="str">
        <f>feed!B432</f>
        <v>Brian Van Helsing</v>
      </c>
      <c r="C994" t="str">
        <f>feed!K432</f>
        <v>SPQR</v>
      </c>
      <c r="D994">
        <f>SUMPRODUCT(MID(0&amp;feed!D432,LARGE(INDEX(ISNUMBER(--MID(feed!D432,ROW($1:$6),1))*
ROW($1:$6),0),ROW($1:$6))+1,1)*10^ROW($1:$6)/10)</f>
        <v>20</v>
      </c>
      <c r="E994">
        <f>SUMPRODUCT(MID(0&amp;feed!E432,LARGE(INDEX(ISNUMBER(--MID(feed!E432,ROW($1:$6),1))*
ROW($1:$6),0),ROW($1:$6))+1,1)*10^ROW($1:$6)/10)</f>
        <v>0</v>
      </c>
      <c r="F994" t="str">
        <f>feed!F432</f>
        <v>Finest of the 19th century</v>
      </c>
      <c r="G994">
        <f>SUMPRODUCT(MID(0&amp;feed!G432,LARGE(INDEX(ISNUMBER(--MID(feed!G432,ROW($1:$6),1))*
ROW($1:$6),0),ROW($1:$6))+1,1)*10^ROW($1:$6)/10)</f>
        <v>0</v>
      </c>
      <c r="H994">
        <f>ROUNDDOWN(G994/4, 0)</f>
        <v>0</v>
      </c>
      <c r="I994" t="str">
        <f>feed!H432</f>
        <v>Elite</v>
      </c>
      <c r="J994">
        <f>SUMPRODUCT(MID(0&amp;feed!I432,LARGE(INDEX(ISNUMBER(--MID(feed!I432,ROW($1:$20),1))*
ROW($1:$20),0),ROW($1:$20))+1,1)*10^ROW($1:$20)/10)</f>
        <v>32</v>
      </c>
      <c r="K994">
        <f>SUMPRODUCT(MID(0&amp;feed!L432,LARGE(INDEX(ISNUMBER(--MID(feed!L432,ROW($1:$6),1))*
ROW($1:$6),0),ROW($1:$6))+1,1)*10^ROW($1:$6)/10)</f>
        <v>330</v>
      </c>
      <c r="L994">
        <f>SUMPRODUCT(MID(0&amp;feed!T432,LARGE(INDEX(ISNUMBER(--MID(feed!T432,ROW($1:$6),1))*
ROW($1:$6),0),ROW($1:$6))+1,1)*10^ROW($1:$6)/10)</f>
        <v>2757</v>
      </c>
      <c r="M994" t="str">
        <f>feed!N432</f>
        <v>Mesopotamia</v>
      </c>
      <c r="N994">
        <f>SUMPRODUCT(MID(0&amp;feed!U432,LARGE(INDEX(ISNUMBER(--MID(feed!U432,ROW($1:$6),1))*
ROW($1:$6),0),ROW($1:$6))+1,1)*10^ROW($1:$6)/10)</f>
        <v>0</v>
      </c>
      <c r="O994" t="str">
        <f>feed!O432</f>
        <v>Untapped</v>
      </c>
      <c r="P994" t="str">
        <f>feed!P432</f>
        <v>None</v>
      </c>
      <c r="Q994" s="4">
        <f>IFERROR(LEFT(SUMPRODUCT(MID(0&amp;feed!R432,LARGE(INDEX(ISNUMBER(--MID(feed!R432,ROW($1:$6),1))*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ROW($1:$6),0),ROW($1:$6))+1,1)*10^ROW($1:$6)/10))-1)*1,TRIM(LEFT(SUMPRODUCT(MID(0&amp;feed!R432,LARGE(INDEX(ISNUMBER(--MID(feed!R432,ROW($1:$6),1))*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ROW($1:$6),0),ROW($1:$6))+1,1)*10^ROW($1:$6)/10))-1)))</f>
        <v>2000</v>
      </c>
      <c r="R994" s="5">
        <f>feed!V432</f>
        <v>0</v>
      </c>
      <c r="S994" t="str">
        <f>feed!S432</f>
        <v>http://blocgame.com/stats.php?id=49243</v>
      </c>
      <c r="T994" s="5" t="str">
        <f>feed!W432</f>
        <v>Nice</v>
      </c>
      <c r="U994" s="5" t="str">
        <f>feed!X432</f>
        <v>2 Hundred Tons per month</v>
      </c>
      <c r="V994" s="5" t="str">
        <f>feed!Y432</f>
        <v>2 Mbbl per month</v>
      </c>
    </row>
    <row r="995" spans="1:22" hidden="1" x14ac:dyDescent="0.25">
      <c r="A995" t="str">
        <f>feed!A564</f>
        <v>Cyrenia</v>
      </c>
      <c r="B995" t="str">
        <f>feed!B564</f>
        <v>Cyrenia</v>
      </c>
      <c r="C995">
        <f>feed!K564</f>
        <v>0</v>
      </c>
      <c r="D995">
        <f>SUMPRODUCT(MID(0&amp;feed!D564,LARGE(INDEX(ISNUMBER(--MID(feed!D564,ROW($1:$6),1))*
ROW($1:$6),0),ROW($1:$6))+1,1)*10^ROW($1:$6)/10)</f>
        <v>21</v>
      </c>
      <c r="E995">
        <f>SUMPRODUCT(MID(0&amp;feed!E564,LARGE(INDEX(ISNUMBER(--MID(feed!E564,ROW($1:$6),1))*
ROW($1:$6),0),ROW($1:$6))+1,1)*10^ROW($1:$6)/10)</f>
        <v>0</v>
      </c>
      <c r="F995" t="str">
        <f>feed!F564</f>
        <v>First World War surplus</v>
      </c>
      <c r="G995">
        <f>SUMPRODUCT(MID(0&amp;feed!G564,LARGE(INDEX(ISNUMBER(--MID(feed!G564,ROW($1:$6),1))*
ROW($1:$6),0),ROW($1:$6))+1,1)*10^ROW($1:$6)/10)</f>
        <v>0</v>
      </c>
      <c r="H995">
        <f>ROUNDDOWN(G995/4, 0)</f>
        <v>0</v>
      </c>
      <c r="I995" t="str">
        <f>feed!H564</f>
        <v>Elite</v>
      </c>
      <c r="J995">
        <f>SUMPRODUCT(MID(0&amp;feed!I564,LARGE(INDEX(ISNUMBER(--MID(feed!I564,ROW($1:$20),1))*
ROW($1:$20),0),ROW($1:$20))+1,1)*10^ROW($1:$20)/10)</f>
        <v>44</v>
      </c>
      <c r="K995">
        <f>SUMPRODUCT(MID(0&amp;feed!L564,LARGE(INDEX(ISNUMBER(--MID(feed!L564,ROW($1:$6),1))*
ROW($1:$6),0),ROW($1:$6))+1,1)*10^ROW($1:$6)/10)</f>
        <v>324</v>
      </c>
      <c r="L995">
        <f>SUMPRODUCT(MID(0&amp;feed!T564,LARGE(INDEX(ISNUMBER(--MID(feed!T564,ROW($1:$6),1))*
ROW($1:$6),0),ROW($1:$6))+1,1)*10^ROW($1:$6)/10)</f>
        <v>2747</v>
      </c>
      <c r="M995" t="str">
        <f>feed!N564</f>
        <v>Arabia</v>
      </c>
      <c r="N995">
        <f>SUMPRODUCT(MID(0&amp;feed!U564,LARGE(INDEX(ISNUMBER(--MID(feed!U564,ROW($1:$6),1))*
ROW($1:$6),0),ROW($1:$6))+1,1)*10^ROW($1:$6)/10)</f>
        <v>0</v>
      </c>
      <c r="O995" t="str">
        <f>feed!O564</f>
        <v>Untapped</v>
      </c>
      <c r="P995" t="str">
        <f>feed!P564</f>
        <v>None</v>
      </c>
      <c r="Q995" s="4">
        <f>IFERROR(LEFT(SUMPRODUCT(MID(0&amp;feed!R564,LARGE(INDEX(ISNUMBER(--MID(feed!R564,ROW($1:$6),1))*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ROW($1:$6),0),ROW($1:$6))+1,1)*10^ROW($1:$6)/10))-1)*1,TRIM(LEFT(SUMPRODUCT(MID(0&amp;feed!R564,LARGE(INDEX(ISNUMBER(--MID(feed!R564,ROW($1:$6),1))*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ROW($1:$6),0),ROW($1:$6))+1,1)*10^ROW($1:$6)/10))-1)))</f>
        <v>2000</v>
      </c>
      <c r="R995" s="5">
        <f>feed!V564</f>
        <v>0</v>
      </c>
      <c r="S995" t="str">
        <f>feed!S564</f>
        <v>http://blocgame.com/stats.php?id=63008</v>
      </c>
      <c r="T995" s="5" t="str">
        <f>feed!W564</f>
        <v>Nice</v>
      </c>
      <c r="U995" s="5" t="str">
        <f>feed!X564</f>
        <v>2 Hundred Tons per month</v>
      </c>
      <c r="V995" s="5" t="str">
        <f>feed!Y564</f>
        <v>2 Mbbl per month</v>
      </c>
    </row>
    <row r="996" spans="1:22" hidden="1" x14ac:dyDescent="0.25">
      <c r="A996" t="str">
        <f>feed!A1202</f>
        <v>Americastan</v>
      </c>
      <c r="B996" t="str">
        <f>feed!B1202</f>
        <v>von_schtirlitz</v>
      </c>
      <c r="C996">
        <f>feed!K1202</f>
        <v>0</v>
      </c>
      <c r="D996">
        <f>SUMPRODUCT(MID(0&amp;feed!D1202,LARGE(INDEX(ISNUMBER(--MID(feed!D1202,ROW($1:$6),1))*
ROW($1:$6),0),ROW($1:$6))+1,1)*10^ROW($1:$6)/10)</f>
        <v>20</v>
      </c>
      <c r="E996">
        <f>SUMPRODUCT(MID(0&amp;feed!E1202,LARGE(INDEX(ISNUMBER(--MID(feed!E1202,ROW($1:$6),1))*
ROW($1:$6),0),ROW($1:$6))+1,1)*10^ROW($1:$6)/10)</f>
        <v>0</v>
      </c>
      <c r="F996" t="str">
        <f>feed!F1202</f>
        <v>First World War surplus</v>
      </c>
      <c r="G996">
        <f>SUMPRODUCT(MID(0&amp;feed!G1202,LARGE(INDEX(ISNUMBER(--MID(feed!G1202,ROW($1:$6),1))*
ROW($1:$6),0),ROW($1:$6))+1,1)*10^ROW($1:$6)/10)</f>
        <v>0</v>
      </c>
      <c r="H996">
        <f>ROUNDDOWN(G996/4, 0)</f>
        <v>0</v>
      </c>
      <c r="I996" t="str">
        <f>feed!H1202</f>
        <v>Standard</v>
      </c>
      <c r="J996">
        <f>SUMPRODUCT(MID(0&amp;feed!I1202,LARGE(INDEX(ISNUMBER(--MID(feed!I1202,ROW($1:$20),1))*
ROW($1:$20),0),ROW($1:$20))+1,1)*10^ROW($1:$20)/10)</f>
        <v>6</v>
      </c>
      <c r="K996">
        <f>SUMPRODUCT(MID(0&amp;feed!L1202,LARGE(INDEX(ISNUMBER(--MID(feed!L1202,ROW($1:$6),1))*
ROW($1:$6),0),ROW($1:$6))+1,1)*10^ROW($1:$6)/10)</f>
        <v>320</v>
      </c>
      <c r="L996">
        <f>SUMPRODUCT(MID(0&amp;feed!T1202,LARGE(INDEX(ISNUMBER(--MID(feed!T1202,ROW($1:$6),1))*
ROW($1:$6),0),ROW($1:$6))+1,1)*10^ROW($1:$6)/10)</f>
        <v>2651</v>
      </c>
      <c r="M996" t="str">
        <f>feed!N1202</f>
        <v>Mesopotamia</v>
      </c>
      <c r="N996">
        <f>SUMPRODUCT(MID(0&amp;feed!U1202,LARGE(INDEX(ISNUMBER(--MID(feed!U1202,ROW($1:$6),1))*
ROW($1:$6),0),ROW($1:$6))+1,1)*10^ROW($1:$6)/10)</f>
        <v>0</v>
      </c>
      <c r="O996" t="str">
        <f>feed!O1202</f>
        <v>Untapped</v>
      </c>
      <c r="P996" t="str">
        <f>feed!P1202</f>
        <v>Meagre</v>
      </c>
      <c r="Q996" s="4">
        <f>IFERROR(LEFT(SUMPRODUCT(MID(0&amp;feed!R1202,LARGE(INDEX(ISNUMBER(--MID(feed!R1202,ROW($1:$6),1))*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ROW($1:$6),0),ROW($1:$6))+1,1)*10^ROW($1:$6)/10))-1)*1,TRIM(LEFT(SUMPRODUCT(MID(0&amp;feed!R1202,LARGE(INDEX(ISNUMBER(--MID(feed!R1202,ROW($1:$6),1))*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ROW($1:$6),0),ROW($1:$6))+1,1)*10^ROW($1:$6)/10))-1)))</f>
        <v>2000</v>
      </c>
      <c r="R996" s="5">
        <f>feed!V1202</f>
        <v>0</v>
      </c>
      <c r="S996" t="str">
        <f>feed!S1202</f>
        <v>http://blocgame.com/stats.php?id=63485</v>
      </c>
      <c r="T996" s="5" t="str">
        <f>feed!W1202</f>
        <v>Good</v>
      </c>
      <c r="U996" s="5" t="str">
        <f>feed!X1202</f>
        <v>2 Hundred Tons per month</v>
      </c>
      <c r="V996" s="5" t="str">
        <f>feed!Y1202</f>
        <v>2 Mbbl per month</v>
      </c>
    </row>
    <row r="997" spans="1:22" hidden="1" x14ac:dyDescent="0.25">
      <c r="A997" t="str">
        <f>feed!A443</f>
        <v>Beauschï¿½n</v>
      </c>
      <c r="B997" t="str">
        <f>feed!B443</f>
        <v>canadianghetto</v>
      </c>
      <c r="C997" t="str">
        <f>feed!K443</f>
        <v>Brotherhood of Zion</v>
      </c>
      <c r="D997">
        <f>SUMPRODUCT(MID(0&amp;feed!D443,LARGE(INDEX(ISNUMBER(--MID(feed!D443,ROW($1:$6),1))*
ROW($1:$6),0),ROW($1:$6))+1,1)*10^ROW($1:$6)/10)</f>
        <v>11</v>
      </c>
      <c r="E997">
        <f>SUMPRODUCT(MID(0&amp;feed!E443,LARGE(INDEX(ISNUMBER(--MID(feed!E443,ROW($1:$6),1))*
ROW($1:$6),0),ROW($1:$6))+1,1)*10^ROW($1:$6)/10)</f>
        <v>0</v>
      </c>
      <c r="F997" t="str">
        <f>feed!F443</f>
        <v>Finest of the 19th century</v>
      </c>
      <c r="G997">
        <f>SUMPRODUCT(MID(0&amp;feed!G443,LARGE(INDEX(ISNUMBER(--MID(feed!G443,ROW($1:$6),1))*
ROW($1:$6),0),ROW($1:$6))+1,1)*10^ROW($1:$6)/10)</f>
        <v>0</v>
      </c>
      <c r="H997">
        <f>ROUNDDOWN(G997/4, 0)</f>
        <v>0</v>
      </c>
      <c r="I997" t="str">
        <f>feed!H443</f>
        <v>Standard</v>
      </c>
      <c r="J997">
        <f>SUMPRODUCT(MID(0&amp;feed!I443,LARGE(INDEX(ISNUMBER(--MID(feed!I443,ROW($1:$20),1))*
ROW($1:$20),0),ROW($1:$20))+1,1)*10^ROW($1:$20)/10)</f>
        <v>4</v>
      </c>
      <c r="K997">
        <f>SUMPRODUCT(MID(0&amp;feed!L443,LARGE(INDEX(ISNUMBER(--MID(feed!L443,ROW($1:$6),1))*
ROW($1:$6),0),ROW($1:$6))+1,1)*10^ROW($1:$6)/10)</f>
        <v>330</v>
      </c>
      <c r="L997">
        <f>SUMPRODUCT(MID(0&amp;feed!T443,LARGE(INDEX(ISNUMBER(--MID(feed!T443,ROW($1:$6),1))*
ROW($1:$6),0),ROW($1:$6))+1,1)*10^ROW($1:$6)/10)</f>
        <v>2524</v>
      </c>
      <c r="M997" t="str">
        <f>feed!N443</f>
        <v>Arabia</v>
      </c>
      <c r="N997">
        <f>SUMPRODUCT(MID(0&amp;feed!U443,LARGE(INDEX(ISNUMBER(--MID(feed!U443,ROW($1:$6),1))*
ROW($1:$6),0),ROW($1:$6))+1,1)*10^ROW($1:$6)/10)</f>
        <v>0</v>
      </c>
      <c r="O997" t="str">
        <f>feed!O443</f>
        <v>Untapped</v>
      </c>
      <c r="P997" t="str">
        <f>feed!P443</f>
        <v>None</v>
      </c>
      <c r="Q997" s="4">
        <f>IFERROR(LEFT(SUMPRODUCT(MID(0&amp;feed!R443,LARGE(INDEX(ISNUMBER(--MID(feed!R443,ROW($1:$6),1))*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ROW($1:$6),0),ROW($1:$6))+1,1)*10^ROW($1:$6)/10))-1)*1,TRIM(LEFT(SUMPRODUCT(MID(0&amp;feed!R443,LARGE(INDEX(ISNUMBER(--MID(feed!R443,ROW($1:$6),1))*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ROW($1:$6),0),ROW($1:$6))+1,1)*10^ROW($1:$6)/10))-1)))</f>
        <v>1980</v>
      </c>
      <c r="R997" s="5">
        <f>feed!V443</f>
        <v>0</v>
      </c>
      <c r="S997" t="str">
        <f>feed!S443</f>
        <v>http://blocgame.com/stats.php?id=59455</v>
      </c>
      <c r="T997" s="5" t="str">
        <f>feed!W443</f>
        <v>Nice</v>
      </c>
      <c r="U997" s="5" t="str">
        <f>feed!X443</f>
        <v>2 Hundred Tons per month</v>
      </c>
      <c r="V997" s="5" t="str">
        <f>feed!Y443</f>
        <v>2 Mbbl per month</v>
      </c>
    </row>
    <row r="998" spans="1:22" hidden="1" x14ac:dyDescent="0.25">
      <c r="A998" t="str">
        <f>feed!A2027</f>
        <v>Camcost</v>
      </c>
      <c r="B998" t="str">
        <f>feed!B2027</f>
        <v>hunthalo</v>
      </c>
      <c r="C998" t="str">
        <f>feed!K2027</f>
        <v>Brotherhood of Nod</v>
      </c>
      <c r="D998">
        <f>SUMPRODUCT(MID(0&amp;feed!D2027,LARGE(INDEX(ISNUMBER(--MID(feed!D2027,ROW($1:$6),1))*
ROW($1:$6),0),ROW($1:$6))+1,1)*10^ROW($1:$6)/10)</f>
        <v>6</v>
      </c>
      <c r="E998">
        <f>SUMPRODUCT(MID(0&amp;feed!E2027,LARGE(INDEX(ISNUMBER(--MID(feed!E2027,ROW($1:$6),1))*
ROW($1:$6),0),ROW($1:$6))+1,1)*10^ROW($1:$6)/10)</f>
        <v>0</v>
      </c>
      <c r="F998" t="str">
        <f>feed!F2027</f>
        <v>First World War surplus</v>
      </c>
      <c r="G998">
        <f>SUMPRODUCT(MID(0&amp;feed!G2027,LARGE(INDEX(ISNUMBER(--MID(feed!G2027,ROW($1:$6),1))*
ROW($1:$6),0),ROW($1:$6))+1,1)*10^ROW($1:$6)/10)</f>
        <v>0</v>
      </c>
      <c r="H998">
        <f>ROUNDDOWN(G998/4, 0)</f>
        <v>0</v>
      </c>
      <c r="I998" t="str">
        <f>feed!H2027</f>
        <v>Good</v>
      </c>
      <c r="J998">
        <f>SUMPRODUCT(MID(0&amp;feed!I2027,LARGE(INDEX(ISNUMBER(--MID(feed!I2027,ROW($1:$20),1))*
ROW($1:$20),0),ROW($1:$20))+1,1)*10^ROW($1:$20)/10)</f>
        <v>60</v>
      </c>
      <c r="K998">
        <f>SUMPRODUCT(MID(0&amp;feed!L2027,LARGE(INDEX(ISNUMBER(--MID(feed!L2027,ROW($1:$6),1))*
ROW($1:$6),0),ROW($1:$6))+1,1)*10^ROW($1:$6)/10)</f>
        <v>249</v>
      </c>
      <c r="L998">
        <f>SUMPRODUCT(MID(0&amp;feed!T2027,LARGE(INDEX(ISNUMBER(--MID(feed!T2027,ROW($1:$6),1))*
ROW($1:$6),0),ROW($1:$6))+1,1)*10^ROW($1:$6)/10)</f>
        <v>2398</v>
      </c>
      <c r="M998" t="str">
        <f>feed!N2027</f>
        <v>Egypt</v>
      </c>
      <c r="N998">
        <f>SUMPRODUCT(MID(0&amp;feed!U2027,LARGE(INDEX(ISNUMBER(--MID(feed!U2027,ROW($1:$6),1))*
ROW($1:$6),0),ROW($1:$6))+1,1)*10^ROW($1:$6)/10)</f>
        <v>0</v>
      </c>
      <c r="O998" t="str">
        <f>feed!O2027</f>
        <v>Untapped</v>
      </c>
      <c r="P998" t="str">
        <f>feed!P2027</f>
        <v>None</v>
      </c>
      <c r="Q998" s="4">
        <f>IFERROR(LEFT(SUMPRODUCT(MID(0&amp;feed!R2027,LARGE(INDEX(ISNUMBER(--MID(feed!R2027,ROW($1:$6),1))*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ROW($1:$6),0),ROW($1:$6))+1,1)*10^ROW($1:$6)/10))-1)*1,TRIM(LEFT(SUMPRODUCT(MID(0&amp;feed!R2027,LARGE(INDEX(ISNUMBER(--MID(feed!R2027,ROW($1:$6),1))*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ROW($1:$6),0),ROW($1:$6))+1,1)*10^ROW($1:$6)/10))-1)))</f>
        <v>1585</v>
      </c>
      <c r="R998" s="5">
        <f>feed!V2027</f>
        <v>0</v>
      </c>
      <c r="S998" t="str">
        <f>feed!S2027</f>
        <v>http://blocgame.com/stats.php?id=56890</v>
      </c>
      <c r="T998" s="5" t="str">
        <f>feed!W2027</f>
        <v>Nice</v>
      </c>
      <c r="U998" s="5" t="str">
        <f>feed!X2027</f>
        <v>2 Hundred Tons per month</v>
      </c>
      <c r="V998" s="5" t="str">
        <f>feed!Y2027</f>
        <v>2 Mbbl per month</v>
      </c>
    </row>
    <row r="999" spans="1:22" hidden="1" x14ac:dyDescent="0.25">
      <c r="A999" t="str">
        <f>feed!A1307</f>
        <v>OnlyJuanOvue</v>
      </c>
      <c r="B999" t="str">
        <f>feed!B1307</f>
        <v>BigGuyBane</v>
      </c>
      <c r="C999">
        <f>feed!K1307</f>
        <v>0</v>
      </c>
      <c r="D999">
        <f>SUMPRODUCT(MID(0&amp;feed!D1307,LARGE(INDEX(ISNUMBER(--MID(feed!D1307,ROW($1:$6),1))*
ROW($1:$6),0),ROW($1:$6))+1,1)*10^ROW($1:$6)/10)</f>
        <v>9</v>
      </c>
      <c r="E999">
        <f>SUMPRODUCT(MID(0&amp;feed!E1307,LARGE(INDEX(ISNUMBER(--MID(feed!E1307,ROW($1:$6),1))*
ROW($1:$6),0),ROW($1:$6))+1,1)*10^ROW($1:$6)/10)</f>
        <v>0</v>
      </c>
      <c r="F999" t="str">
        <f>feed!F1307</f>
        <v>Finest of the 19th century</v>
      </c>
      <c r="G999">
        <f>SUMPRODUCT(MID(0&amp;feed!G1307,LARGE(INDEX(ISNUMBER(--MID(feed!G1307,ROW($1:$6),1))*
ROW($1:$6),0),ROW($1:$6))+1,1)*10^ROW($1:$6)/10)</f>
        <v>0</v>
      </c>
      <c r="H999">
        <f>ROUNDDOWN(G999/4, 0)</f>
        <v>0</v>
      </c>
      <c r="I999" t="str">
        <f>feed!H1307</f>
        <v>Standard</v>
      </c>
      <c r="J999">
        <f>SUMPRODUCT(MID(0&amp;feed!I1307,LARGE(INDEX(ISNUMBER(--MID(feed!I1307,ROW($1:$20),1))*
ROW($1:$20),0),ROW($1:$20))+1,1)*10^ROW($1:$20)/10)</f>
        <v>54</v>
      </c>
      <c r="K999">
        <f>SUMPRODUCT(MID(0&amp;feed!L1307,LARGE(INDEX(ISNUMBER(--MID(feed!L1307,ROW($1:$6),1))*
ROW($1:$6),0),ROW($1:$6))+1,1)*10^ROW($1:$6)/10)</f>
        <v>313</v>
      </c>
      <c r="L999">
        <f>SUMPRODUCT(MID(0&amp;feed!T1307,LARGE(INDEX(ISNUMBER(--MID(feed!T1307,ROW($1:$6),1))*
ROW($1:$6),0),ROW($1:$6))+1,1)*10^ROW($1:$6)/10)</f>
        <v>2293</v>
      </c>
      <c r="M999" t="str">
        <f>feed!N1307</f>
        <v>Arabia</v>
      </c>
      <c r="N999">
        <f>SUMPRODUCT(MID(0&amp;feed!U1307,LARGE(INDEX(ISNUMBER(--MID(feed!U1307,ROW($1:$6),1))*
ROW($1:$6),0),ROW($1:$6))+1,1)*10^ROW($1:$6)/10)</f>
        <v>0</v>
      </c>
      <c r="O999" t="str">
        <f>feed!O1307</f>
        <v>Untapped</v>
      </c>
      <c r="P999" t="str">
        <f>feed!P1307</f>
        <v>None</v>
      </c>
      <c r="Q999" s="4">
        <f>IFERROR(LEFT(SUMPRODUCT(MID(0&amp;feed!R1307,LARGE(INDEX(ISNUMBER(--MID(feed!R1307,ROW($1:$6),1))*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ROW($1:$6),0),ROW($1:$6))+1,1)*10^ROW($1:$6)/10))-1)*1,TRIM(LEFT(SUMPRODUCT(MID(0&amp;feed!R1307,LARGE(INDEX(ISNUMBER(--MID(feed!R1307,ROW($1:$6),1))*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ROW($1:$6),0),ROW($1:$6))+1,1)*10^ROW($1:$6)/10))-1)))</f>
        <v>1633</v>
      </c>
      <c r="R999" s="5">
        <f>feed!V1307</f>
        <v>0</v>
      </c>
      <c r="S999" t="str">
        <f>feed!S1307</f>
        <v>http://blocgame.com/stats.php?id=52889</v>
      </c>
      <c r="T999" s="5" t="str">
        <f>feed!W1307</f>
        <v>Nice</v>
      </c>
      <c r="U999" s="5" t="str">
        <f>feed!X1307</f>
        <v>2 Hundred Tons per month</v>
      </c>
      <c r="V999" s="5" t="str">
        <f>feed!Y1307</f>
        <v>2 Mbbl per month</v>
      </c>
    </row>
    <row r="1000" spans="1:22" hidden="1" x14ac:dyDescent="0.25">
      <c r="A1000" t="str">
        <f>feed!A736</f>
        <v>Gomp</v>
      </c>
      <c r="B1000" t="str">
        <f>feed!B736</f>
        <v>General Gomp</v>
      </c>
      <c r="C1000">
        <f>feed!K736</f>
        <v>0</v>
      </c>
      <c r="D1000">
        <f>SUMPRODUCT(MID(0&amp;feed!D736,LARGE(INDEX(ISNUMBER(--MID(feed!D736,ROW($1:$6),1))*
ROW($1:$6),0),ROW($1:$6))+1,1)*10^ROW($1:$6)/10)</f>
        <v>25</v>
      </c>
      <c r="E1000">
        <f>SUMPRODUCT(MID(0&amp;feed!E736,LARGE(INDEX(ISNUMBER(--MID(feed!E736,ROW($1:$6),1))*
ROW($1:$6),0),ROW($1:$6))+1,1)*10^ROW($1:$6)/10)</f>
        <v>0</v>
      </c>
      <c r="F1000" t="str">
        <f>feed!F736</f>
        <v>First World War surplus</v>
      </c>
      <c r="G1000">
        <f>SUMPRODUCT(MID(0&amp;feed!G736,LARGE(INDEX(ISNUMBER(--MID(feed!G736,ROW($1:$6),1))*
ROW($1:$6),0),ROW($1:$6))+1,1)*10^ROW($1:$6)/10)</f>
        <v>0</v>
      </c>
      <c r="H1000">
        <f>ROUNDDOWN(G1000/4, 0)</f>
        <v>0</v>
      </c>
      <c r="I1000" t="str">
        <f>feed!H736</f>
        <v>Elite</v>
      </c>
      <c r="J1000">
        <f>SUMPRODUCT(MID(0&amp;feed!I736,LARGE(INDEX(ISNUMBER(--MID(feed!I736,ROW($1:$20),1))*
ROW($1:$20),0),ROW($1:$20))+1,1)*10^ROW($1:$20)/10)</f>
        <v>15</v>
      </c>
      <c r="K1000">
        <f>SUMPRODUCT(MID(0&amp;feed!L736,LARGE(INDEX(ISNUMBER(--MID(feed!L736,ROW($1:$6),1))*
ROW($1:$6),0),ROW($1:$6))+1,1)*10^ROW($1:$6)/10)</f>
        <v>320</v>
      </c>
      <c r="L1000">
        <f>SUMPRODUCT(MID(0&amp;feed!T736,LARGE(INDEX(ISNUMBER(--MID(feed!T736,ROW($1:$6),1))*
ROW($1:$6),0),ROW($1:$6))+1,1)*10^ROW($1:$6)/10)</f>
        <v>1856</v>
      </c>
      <c r="M1000" t="str">
        <f>feed!N736</f>
        <v>Mesopotamia</v>
      </c>
      <c r="N1000">
        <f>SUMPRODUCT(MID(0&amp;feed!U736,LARGE(INDEX(ISNUMBER(--MID(feed!U736,ROW($1:$6),1))*
ROW($1:$6),0),ROW($1:$6))+1,1)*10^ROW($1:$6)/10)</f>
        <v>0</v>
      </c>
      <c r="O1000" t="str">
        <f>feed!O736</f>
        <v>Untapped</v>
      </c>
      <c r="P1000" t="str">
        <f>feed!P736</f>
        <v>Meagre</v>
      </c>
      <c r="Q1000" s="4">
        <f>IFERROR(LEFT(SUMPRODUCT(MID(0&amp;feed!R736,LARGE(INDEX(ISNUMBER(--MID(feed!R736,ROW($1:$6),1))*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ROW($1:$6),0),ROW($1:$6))+1,1)*10^ROW($1:$6)/10))-1)*1,TRIM(LEFT(SUMPRODUCT(MID(0&amp;feed!R736,LARGE(INDEX(ISNUMBER(--MID(feed!R736,ROW($1:$6),1))*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ROW($1:$6),0),ROW($1:$6))+1,1)*10^ROW($1:$6)/10))-1)))</f>
        <v>2000</v>
      </c>
      <c r="R1000" s="5">
        <f>feed!V736</f>
        <v>0</v>
      </c>
      <c r="S1000" t="str">
        <f>feed!S736</f>
        <v>http://blocgame.com/stats.php?id=62732</v>
      </c>
      <c r="T1000" s="5" t="str">
        <f>feed!W736</f>
        <v>Angelic</v>
      </c>
      <c r="U1000" s="5" t="str">
        <f>feed!X736</f>
        <v>2 Hundred Tons per month</v>
      </c>
      <c r="V1000" s="5" t="str">
        <f>feed!Y736</f>
        <v>2 Mbbl per month</v>
      </c>
    </row>
    <row r="1001" spans="1:22" hidden="1" x14ac:dyDescent="0.25">
      <c r="A1001" t="str">
        <f>feed!A228</f>
        <v>Glubistan</v>
      </c>
      <c r="B1001" t="str">
        <f>feed!B228</f>
        <v>Glub</v>
      </c>
      <c r="C1001" t="str">
        <f>feed!K228</f>
        <v>SPQR</v>
      </c>
      <c r="D1001">
        <f>SUMPRODUCT(MID(0&amp;feed!D228,LARGE(INDEX(ISNUMBER(--MID(feed!D228,ROW($1:$6),1))*
ROW($1:$6),0),ROW($1:$6))+1,1)*10^ROW($1:$6)/10)</f>
        <v>12</v>
      </c>
      <c r="E1001">
        <f>SUMPRODUCT(MID(0&amp;feed!E228,LARGE(INDEX(ISNUMBER(--MID(feed!E228,ROW($1:$6),1))*
ROW($1:$6),0),ROW($1:$6))+1,1)*10^ROW($1:$6)/10)</f>
        <v>0</v>
      </c>
      <c r="F1001" t="str">
        <f>feed!F228</f>
        <v>First World War surplus</v>
      </c>
      <c r="G1001">
        <f>SUMPRODUCT(MID(0&amp;feed!G228,LARGE(INDEX(ISNUMBER(--MID(feed!G228,ROW($1:$6),1))*
ROW($1:$6),0),ROW($1:$6))+1,1)*10^ROW($1:$6)/10)</f>
        <v>0</v>
      </c>
      <c r="H1001">
        <f>ROUNDDOWN(G1001/4, 0)</f>
        <v>0</v>
      </c>
      <c r="I1001" t="str">
        <f>feed!H228</f>
        <v>Standard</v>
      </c>
      <c r="J1001">
        <f>SUMPRODUCT(MID(0&amp;feed!I228,LARGE(INDEX(ISNUMBER(--MID(feed!I228,ROW($1:$20),1))*
ROW($1:$20),0),ROW($1:$20))+1,1)*10^ROW($1:$20)/10)</f>
        <v>25</v>
      </c>
      <c r="K1001">
        <f>SUMPRODUCT(MID(0&amp;feed!L228,LARGE(INDEX(ISNUMBER(--MID(feed!L228,ROW($1:$6),1))*
ROW($1:$6),0),ROW($1:$6))+1,1)*10^ROW($1:$6)/10)</f>
        <v>360</v>
      </c>
      <c r="L1001">
        <f>SUMPRODUCT(MID(0&amp;feed!T228,LARGE(INDEX(ISNUMBER(--MID(feed!T228,ROW($1:$6),1))*
ROW($1:$6),0),ROW($1:$6))+1,1)*10^ROW($1:$6)/10)</f>
        <v>1774</v>
      </c>
      <c r="M1001" t="str">
        <f>feed!N228</f>
        <v>Arabia</v>
      </c>
      <c r="N1001">
        <f>SUMPRODUCT(MID(0&amp;feed!U228,LARGE(INDEX(ISNUMBER(--MID(feed!U228,ROW($1:$6),1))*
ROW($1:$6),0),ROW($1:$6))+1,1)*10^ROW($1:$6)/10)</f>
        <v>0</v>
      </c>
      <c r="O1001" t="str">
        <f>feed!O228</f>
        <v>Untapped</v>
      </c>
      <c r="P1001" t="str">
        <f>feed!P228</f>
        <v>None</v>
      </c>
      <c r="Q1001" s="4">
        <f>IFERROR(LEFT(SUMPRODUCT(MID(0&amp;feed!R228,LARGE(INDEX(ISNUMBER(--MID(feed!R228,ROW($1:$6),1))*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ROW($1:$6),0),ROW($1:$6))+1,1)*10^ROW($1:$6)/10))-1)*1,TRIM(LEFT(SUMPRODUCT(MID(0&amp;feed!R228,LARGE(INDEX(ISNUMBER(--MID(feed!R228,ROW($1:$6),1))*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ROW($1:$6),0),ROW($1:$6))+1,1)*10^ROW($1:$6)/10))-1)))</f>
        <v>2000</v>
      </c>
      <c r="R1001" s="5">
        <f>feed!V228</f>
        <v>0</v>
      </c>
      <c r="S1001" t="str">
        <f>feed!S228</f>
        <v>http://blocgame.com/stats.php?id=63027</v>
      </c>
      <c r="T1001" s="5" t="str">
        <f>feed!W228</f>
        <v>Good</v>
      </c>
      <c r="U1001" s="5" t="str">
        <f>feed!X228</f>
        <v>2 Hundred Tons per month</v>
      </c>
      <c r="V1001" s="5" t="str">
        <f>feed!Y228</f>
        <v>2 Mbbl per month</v>
      </c>
    </row>
    <row r="1002" spans="1:22" hidden="1" x14ac:dyDescent="0.25">
      <c r="A1002" t="str">
        <f>feed!A1096</f>
        <v>Rapost</v>
      </c>
      <c r="B1002" t="str">
        <f>feed!B1096</f>
        <v>Praetornicus</v>
      </c>
      <c r="C1002">
        <f>feed!K1096</f>
        <v>0</v>
      </c>
      <c r="D1002">
        <f>SUMPRODUCT(MID(0&amp;feed!D1096,LARGE(INDEX(ISNUMBER(--MID(feed!D1096,ROW($1:$6),1))*
ROW($1:$6),0),ROW($1:$6))+1,1)*10^ROW($1:$6)/10)</f>
        <v>19</v>
      </c>
      <c r="E1002">
        <f>SUMPRODUCT(MID(0&amp;feed!E1096,LARGE(INDEX(ISNUMBER(--MID(feed!E1096,ROW($1:$6),1))*
ROW($1:$6),0),ROW($1:$6))+1,1)*10^ROW($1:$6)/10)</f>
        <v>0</v>
      </c>
      <c r="F1002" t="str">
        <f>feed!F1096</f>
        <v>First World War surplus</v>
      </c>
      <c r="G1002">
        <f>SUMPRODUCT(MID(0&amp;feed!G1096,LARGE(INDEX(ISNUMBER(--MID(feed!G1096,ROW($1:$6),1))*
ROW($1:$6),0),ROW($1:$6))+1,1)*10^ROW($1:$6)/10)</f>
        <v>0</v>
      </c>
      <c r="H1002">
        <f>ROUNDDOWN(G1002/4, 0)</f>
        <v>0</v>
      </c>
      <c r="I1002" t="str">
        <f>feed!H1096</f>
        <v>Elite</v>
      </c>
      <c r="J1002">
        <f>SUMPRODUCT(MID(0&amp;feed!I1096,LARGE(INDEX(ISNUMBER(--MID(feed!I1096,ROW($1:$20),1))*
ROW($1:$20),0),ROW($1:$20))+1,1)*10^ROW($1:$20)/10)</f>
        <v>35</v>
      </c>
      <c r="K1002">
        <f>SUMPRODUCT(MID(0&amp;feed!L1096,LARGE(INDEX(ISNUMBER(--MID(feed!L1096,ROW($1:$6),1))*
ROW($1:$6),0),ROW($1:$6))+1,1)*10^ROW($1:$6)/10)</f>
        <v>323</v>
      </c>
      <c r="L1002">
        <f>SUMPRODUCT(MID(0&amp;feed!T1096,LARGE(INDEX(ISNUMBER(--MID(feed!T1096,ROW($1:$6),1))*
ROW($1:$6),0),ROW($1:$6))+1,1)*10^ROW($1:$6)/10)</f>
        <v>1645</v>
      </c>
      <c r="M1002" t="str">
        <f>feed!N1096</f>
        <v>Mesopotamia</v>
      </c>
      <c r="N1002">
        <f>SUMPRODUCT(MID(0&amp;feed!U1096,LARGE(INDEX(ISNUMBER(--MID(feed!U1096,ROW($1:$6),1))*
ROW($1:$6),0),ROW($1:$6))+1,1)*10^ROW($1:$6)/10)</f>
        <v>0</v>
      </c>
      <c r="O1002" t="str">
        <f>feed!O1096</f>
        <v>Untapped</v>
      </c>
      <c r="P1002" t="str">
        <f>feed!P1096</f>
        <v>None</v>
      </c>
      <c r="Q1002" s="4">
        <f>IFERROR(LEFT(SUMPRODUCT(MID(0&amp;feed!R1096,LARGE(INDEX(ISNUMBER(--MID(feed!R1096,ROW($1:$6),1))*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ROW($1:$6),0),ROW($1:$6))+1,1)*10^ROW($1:$6)/10))-1)*1,TRIM(LEFT(SUMPRODUCT(MID(0&amp;feed!R1096,LARGE(INDEX(ISNUMBER(--MID(feed!R1096,ROW($1:$6),1))*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ROW($1:$6),0),ROW($1:$6))+1,1)*10^ROW($1:$6)/10))-1)))</f>
        <v>1980</v>
      </c>
      <c r="R1002" s="5">
        <f>feed!V1096</f>
        <v>0</v>
      </c>
      <c r="S1002" t="str">
        <f>feed!S1096</f>
        <v>http://blocgame.com/stats.php?id=63660</v>
      </c>
      <c r="T1002" s="5" t="str">
        <f>feed!W1096</f>
        <v>Good</v>
      </c>
      <c r="U1002" s="5" t="str">
        <f>feed!X1096</f>
        <v>2 Hundred Tons per month</v>
      </c>
      <c r="V1002" s="5" t="str">
        <f>feed!Y1096</f>
        <v>2 Mbbl per month</v>
      </c>
    </row>
    <row r="1003" spans="1:22" x14ac:dyDescent="0.25">
      <c r="A1003" t="str">
        <f>feed!A290</f>
        <v>Whte_Apartheid</v>
      </c>
      <c r="B1003" t="str">
        <f>feed!B290</f>
        <v>Awesmon</v>
      </c>
      <c r="C1003" t="str">
        <f>feed!K290</f>
        <v>The Order</v>
      </c>
      <c r="D1003">
        <f>SUMPRODUCT(MID(0&amp;feed!D290,LARGE(INDEX(ISNUMBER(--MID(feed!D290,ROW($1:$6),1))*
ROW($1:$6),0),ROW($1:$6))+1,1)*10^ROW($1:$6)/10)</f>
        <v>20</v>
      </c>
      <c r="E1003">
        <f>SUMPRODUCT(MID(0&amp;feed!E290,LARGE(INDEX(ISNUMBER(--MID(feed!E290,ROW($1:$6),1))*
ROW($1:$6),0),ROW($1:$6))+1,1)*10^ROW($1:$6)/10)</f>
        <v>0</v>
      </c>
      <c r="F1003" t="str">
        <f>feed!F290</f>
        <v>Finest of the 19th century</v>
      </c>
      <c r="G1003">
        <f>SUMPRODUCT(MID(0&amp;feed!G290,LARGE(INDEX(ISNUMBER(--MID(feed!G290,ROW($1:$6),1))*
ROW($1:$6),0),ROW($1:$6))+1,1)*10^ROW($1:$6)/10)</f>
        <v>0</v>
      </c>
      <c r="H1003">
        <f>ROUNDDOWN(G1003/4, 0)</f>
        <v>0</v>
      </c>
      <c r="I1003" t="str">
        <f>feed!H290</f>
        <v>Standard</v>
      </c>
      <c r="J1003">
        <f>SUMPRODUCT(MID(0&amp;feed!I290,LARGE(INDEX(ISNUMBER(--MID(feed!I290,ROW($1:$20),1))*
ROW($1:$20),0),ROW($1:$20))+1,1)*10^ROW($1:$20)/10)</f>
        <v>50</v>
      </c>
      <c r="K1003">
        <f>SUMPRODUCT(MID(0&amp;feed!L290,LARGE(INDEX(ISNUMBER(--MID(feed!L290,ROW($1:$6),1))*
ROW($1:$6),0),ROW($1:$6))+1,1)*10^ROW($1:$6)/10)</f>
        <v>357</v>
      </c>
      <c r="L1003">
        <f>SUMPRODUCT(MID(0&amp;feed!T290,LARGE(INDEX(ISNUMBER(--MID(feed!T290,ROW($1:$6),1))*
ROW($1:$6),0),ROW($1:$6))+1,1)*10^ROW($1:$6)/10)</f>
        <v>1</v>
      </c>
      <c r="M1003" t="str">
        <f>feed!N290</f>
        <v>Congo</v>
      </c>
      <c r="N1003">
        <f>SUMPRODUCT(MID(0&amp;feed!U290,LARGE(INDEX(ISNUMBER(--MID(feed!U290,ROW($1:$6),1))*
ROW($1:$6),0),ROW($1:$6))+1,1)*10^ROW($1:$6)/10)</f>
        <v>0</v>
      </c>
      <c r="O1003" t="str">
        <f>feed!O290</f>
        <v>Untapped</v>
      </c>
      <c r="P1003" t="str">
        <f>feed!P290</f>
        <v>None</v>
      </c>
      <c r="Q1003" s="4">
        <f>IFERROR(LEFT(SUMPRODUCT(MID(0&amp;feed!R290,LARGE(INDEX(ISNUMBER(--MID(feed!R290,ROW($1:$6),1))*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ROW($1:$6),0),ROW($1:$6))+1,1)*10^ROW($1:$6)/10))-1)*1,TRIM(LEFT(SUMPRODUCT(MID(0&amp;feed!R290,LARGE(INDEX(ISNUMBER(--MID(feed!R290,ROW($1:$6),1))*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ROW($1:$6),0),ROW($1:$6))+1,1)*10^ROW($1:$6)/10))-1)))</f>
        <v>2000</v>
      </c>
      <c r="R1003" s="5">
        <f>feed!V290</f>
        <v>0</v>
      </c>
      <c r="S1003" t="str">
        <f>feed!S290</f>
        <v>http://blocgame.com/stats.php?id=63271</v>
      </c>
      <c r="T1003" s="5" t="str">
        <f>feed!W290</f>
        <v>Good</v>
      </c>
      <c r="U1003" s="5" t="str">
        <f>feed!X290</f>
        <v>2 Hundred Tons per month</v>
      </c>
      <c r="V1003" s="5" t="str">
        <f>feed!Y290</f>
        <v>1 Mbbl per month</v>
      </c>
    </row>
    <row r="1004" spans="1:22" hidden="1" x14ac:dyDescent="0.25">
      <c r="A1004" t="str">
        <f>feed!A1932</f>
        <v>Wax - On</v>
      </c>
      <c r="B1004" t="str">
        <f>feed!B1932</f>
        <v>Tombs</v>
      </c>
      <c r="C1004">
        <f>feed!K1932</f>
        <v>0</v>
      </c>
      <c r="D1004">
        <f>SUMPRODUCT(MID(0&amp;feed!D1932,LARGE(INDEX(ISNUMBER(--MID(feed!D1932,ROW($1:$6),1))*
ROW($1:$6),0),ROW($1:$6))+1,1)*10^ROW($1:$6)/10)</f>
        <v>15</v>
      </c>
      <c r="E1004">
        <f>SUMPRODUCT(MID(0&amp;feed!E1932,LARGE(INDEX(ISNUMBER(--MID(feed!E1932,ROW($1:$6),1))*
ROW($1:$6),0),ROW($1:$6))+1,1)*10^ROW($1:$6)/10)</f>
        <v>0</v>
      </c>
      <c r="F1004" t="str">
        <f>feed!F1932</f>
        <v>First World War surplus</v>
      </c>
      <c r="G1004">
        <f>SUMPRODUCT(MID(0&amp;feed!G1932,LARGE(INDEX(ISNUMBER(--MID(feed!G1932,ROW($1:$6),1))*
ROW($1:$6),0),ROW($1:$6))+1,1)*10^ROW($1:$6)/10)</f>
        <v>0</v>
      </c>
      <c r="H1004">
        <f>ROUNDDOWN(G1004/4, 0)</f>
        <v>0</v>
      </c>
      <c r="I1004" t="str">
        <f>feed!H1932</f>
        <v>Elite</v>
      </c>
      <c r="J1004">
        <f>SUMPRODUCT(MID(0&amp;feed!I1932,LARGE(INDEX(ISNUMBER(--MID(feed!I1932,ROW($1:$20),1))*
ROW($1:$20),0),ROW($1:$20))+1,1)*10^ROW($1:$20)/10)</f>
        <v>7</v>
      </c>
      <c r="K1004">
        <f>SUMPRODUCT(MID(0&amp;feed!L1932,LARGE(INDEX(ISNUMBER(--MID(feed!L1932,ROW($1:$6),1))*
ROW($1:$6),0),ROW($1:$6))+1,1)*10^ROW($1:$6)/10)</f>
        <v>279</v>
      </c>
      <c r="L1004">
        <f>SUMPRODUCT(MID(0&amp;feed!T1932,LARGE(INDEX(ISNUMBER(--MID(feed!T1932,ROW($1:$6),1))*
ROW($1:$6),0),ROW($1:$6))+1,1)*10^ROW($1:$6)/10)</f>
        <v>1430</v>
      </c>
      <c r="M1004" t="str">
        <f>feed!N1932</f>
        <v>Persia</v>
      </c>
      <c r="N1004">
        <f>SUMPRODUCT(MID(0&amp;feed!U1932,LARGE(INDEX(ISNUMBER(--MID(feed!U1932,ROW($1:$6),1))*
ROW($1:$6),0),ROW($1:$6))+1,1)*10^ROW($1:$6)/10)</f>
        <v>0</v>
      </c>
      <c r="O1004" t="str">
        <f>feed!O1932</f>
        <v>Untapped</v>
      </c>
      <c r="P1004" t="str">
        <f>feed!P1932</f>
        <v>None</v>
      </c>
      <c r="Q1004" s="4">
        <f>IFERROR(LEFT(SUMPRODUCT(MID(0&amp;feed!R1932,LARGE(INDEX(ISNUMBER(--MID(feed!R1932,ROW($1:$6),1))*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ROW($1:$6),0),ROW($1:$6))+1,1)*10^ROW($1:$6)/10))-1)*1,TRIM(LEFT(SUMPRODUCT(MID(0&amp;feed!R1932,LARGE(INDEX(ISNUMBER(--MID(feed!R1932,ROW($1:$6),1))*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ROW($1:$6),0),ROW($1:$6))+1,1)*10^ROW($1:$6)/10))-1)))</f>
        <v>1633</v>
      </c>
      <c r="R1004" s="5">
        <f>feed!V1932</f>
        <v>0</v>
      </c>
      <c r="S1004" t="str">
        <f>feed!S1932</f>
        <v>http://blocgame.com/stats.php?id=62970</v>
      </c>
      <c r="T1004" s="5" t="str">
        <f>feed!W1932</f>
        <v>Nice</v>
      </c>
      <c r="U1004" s="5" t="str">
        <f>feed!X1932</f>
        <v>2 Hundred Tons per month</v>
      </c>
      <c r="V1004" s="5" t="str">
        <f>feed!Y1932</f>
        <v>2 Mbbl per month</v>
      </c>
    </row>
    <row r="1005" spans="1:22" hidden="1" x14ac:dyDescent="0.25">
      <c r="A1005" t="str">
        <f>feed!A1543</f>
        <v>Yazmiras</v>
      </c>
      <c r="B1005" t="str">
        <f>feed!B1543</f>
        <v>Karl Von Simonia</v>
      </c>
      <c r="C1005">
        <f>feed!K1543</f>
        <v>0</v>
      </c>
      <c r="D1005">
        <f>SUMPRODUCT(MID(0&amp;feed!D1543,LARGE(INDEX(ISNUMBER(--MID(feed!D1543,ROW($1:$6),1))*
ROW($1:$6),0),ROW($1:$6))+1,1)*10^ROW($1:$6)/10)</f>
        <v>31</v>
      </c>
      <c r="E1005">
        <f>SUMPRODUCT(MID(0&amp;feed!E1543,LARGE(INDEX(ISNUMBER(--MID(feed!E1543,ROW($1:$6),1))*
ROW($1:$6),0),ROW($1:$6))+1,1)*10^ROW($1:$6)/10)</f>
        <v>0</v>
      </c>
      <c r="F1005" t="str">
        <f>feed!F1543</f>
        <v>First World War surplus</v>
      </c>
      <c r="G1005">
        <f>SUMPRODUCT(MID(0&amp;feed!G1543,LARGE(INDEX(ISNUMBER(--MID(feed!G1543,ROW($1:$6),1))*
ROW($1:$6),0),ROW($1:$6))+1,1)*10^ROW($1:$6)/10)</f>
        <v>0</v>
      </c>
      <c r="H1005">
        <f>ROUNDDOWN(G1005/4, 0)</f>
        <v>0</v>
      </c>
      <c r="I1005" t="str">
        <f>feed!H1543</f>
        <v>Good</v>
      </c>
      <c r="J1005">
        <f>SUMPRODUCT(MID(0&amp;feed!I1543,LARGE(INDEX(ISNUMBER(--MID(feed!I1543,ROW($1:$20),1))*
ROW($1:$20),0),ROW($1:$20))+1,1)*10^ROW($1:$20)/10)</f>
        <v>13</v>
      </c>
      <c r="K1005">
        <f>SUMPRODUCT(MID(0&amp;feed!L1543,LARGE(INDEX(ISNUMBER(--MID(feed!L1543,ROW($1:$6),1))*
ROW($1:$6),0),ROW($1:$6))+1,1)*10^ROW($1:$6)/10)</f>
        <v>304</v>
      </c>
      <c r="L1005">
        <f>SUMPRODUCT(MID(0&amp;feed!T1543,LARGE(INDEX(ISNUMBER(--MID(feed!T1543,ROW($1:$6),1))*
ROW($1:$6),0),ROW($1:$6))+1,1)*10^ROW($1:$6)/10)</f>
        <v>1299</v>
      </c>
      <c r="M1005" t="str">
        <f>feed!N1543</f>
        <v>Arabia</v>
      </c>
      <c r="N1005">
        <f>SUMPRODUCT(MID(0&amp;feed!U1543,LARGE(INDEX(ISNUMBER(--MID(feed!U1543,ROW($1:$6),1))*
ROW($1:$6),0),ROW($1:$6))+1,1)*10^ROW($1:$6)/10)</f>
        <v>0</v>
      </c>
      <c r="O1005" t="str">
        <f>feed!O1543</f>
        <v>Untapped</v>
      </c>
      <c r="P1005" t="str">
        <f>feed!P1543</f>
        <v>Meagre</v>
      </c>
      <c r="Q1005" s="4">
        <f>IFERROR(LEFT(SUMPRODUCT(MID(0&amp;feed!R1543,LARGE(INDEX(ISNUMBER(--MID(feed!R1543,ROW($1:$6),1))*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ROW($1:$6),0),ROW($1:$6))+1,1)*10^ROW($1:$6)/10))-1)*1,TRIM(LEFT(SUMPRODUCT(MID(0&amp;feed!R1543,LARGE(INDEX(ISNUMBER(--MID(feed!R1543,ROW($1:$6),1))*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ROW($1:$6),0),ROW($1:$6))+1,1)*10^ROW($1:$6)/10))-1)))</f>
        <v>2000</v>
      </c>
      <c r="R1005" s="5">
        <f>feed!V1543</f>
        <v>0</v>
      </c>
      <c r="S1005" t="str">
        <f>feed!S1543</f>
        <v>http://blocgame.com/stats.php?id=63698</v>
      </c>
      <c r="T1005" s="5" t="str">
        <f>feed!W1543</f>
        <v>Normal</v>
      </c>
      <c r="U1005" s="5" t="str">
        <f>feed!X1543</f>
        <v>2 Hundred Tons per month</v>
      </c>
      <c r="V1005" s="5" t="str">
        <f>feed!Y1543</f>
        <v>2 Mbbl per month</v>
      </c>
    </row>
    <row r="1006" spans="1:22" hidden="1" x14ac:dyDescent="0.25">
      <c r="A1006" t="str">
        <f>feed!A1783</f>
        <v>Chrome</v>
      </c>
      <c r="B1006" t="str">
        <f>feed!B1783</f>
        <v>edmfan</v>
      </c>
      <c r="C1006" t="str">
        <f>feed!K1783</f>
        <v>The High Council</v>
      </c>
      <c r="D1006">
        <f>SUMPRODUCT(MID(0&amp;feed!D1783,LARGE(INDEX(ISNUMBER(--MID(feed!D1783,ROW($1:$6),1))*
ROW($1:$6),0),ROW($1:$6))+1,1)*10^ROW($1:$6)/10)</f>
        <v>43</v>
      </c>
      <c r="E1006">
        <f>SUMPRODUCT(MID(0&amp;feed!E1783,LARGE(INDEX(ISNUMBER(--MID(feed!E1783,ROW($1:$6),1))*
ROW($1:$6),0),ROW($1:$6))+1,1)*10^ROW($1:$6)/10)</f>
        <v>0</v>
      </c>
      <c r="F1006" t="str">
        <f>feed!F1783</f>
        <v>Finest of the 19th century</v>
      </c>
      <c r="G1006">
        <f>SUMPRODUCT(MID(0&amp;feed!G1783,LARGE(INDEX(ISNUMBER(--MID(feed!G1783,ROW($1:$6),1))*
ROW($1:$6),0),ROW($1:$6))+1,1)*10^ROW($1:$6)/10)</f>
        <v>0</v>
      </c>
      <c r="H1006">
        <f>ROUNDDOWN(G1006/4, 0)</f>
        <v>0</v>
      </c>
      <c r="I1006" t="str">
        <f>feed!H1783</f>
        <v>Standard</v>
      </c>
      <c r="J1006">
        <f>SUMPRODUCT(MID(0&amp;feed!I1783,LARGE(INDEX(ISNUMBER(--MID(feed!I1783,ROW($1:$20),1))*
ROW($1:$20),0),ROW($1:$20))+1,1)*10^ROW($1:$20)/10)</f>
        <v>5</v>
      </c>
      <c r="K1006">
        <f>SUMPRODUCT(MID(0&amp;feed!L1783,LARGE(INDEX(ISNUMBER(--MID(feed!L1783,ROW($1:$6),1))*
ROW($1:$6),0),ROW($1:$6))+1,1)*10^ROW($1:$6)/10)</f>
        <v>281</v>
      </c>
      <c r="L1006">
        <f>SUMPRODUCT(MID(0&amp;feed!T1783,LARGE(INDEX(ISNUMBER(--MID(feed!T1783,ROW($1:$6),1))*
ROW($1:$6),0),ROW($1:$6))+1,1)*10^ROW($1:$6)/10)</f>
        <v>1263</v>
      </c>
      <c r="M1006" t="str">
        <f>feed!N1783</f>
        <v>Arabia</v>
      </c>
      <c r="N1006">
        <f>SUMPRODUCT(MID(0&amp;feed!U1783,LARGE(INDEX(ISNUMBER(--MID(feed!U1783,ROW($1:$6),1))*
ROW($1:$6),0),ROW($1:$6))+1,1)*10^ROW($1:$6)/10)</f>
        <v>0</v>
      </c>
      <c r="O1006" t="str">
        <f>feed!O1783</f>
        <v>Untapped</v>
      </c>
      <c r="P1006" t="str">
        <f>feed!P1783</f>
        <v>Meagre</v>
      </c>
      <c r="Q1006" s="4">
        <f>IFERROR(LEFT(SUMPRODUCT(MID(0&amp;feed!R1783,LARGE(INDEX(ISNUMBER(--MID(feed!R1783,ROW($1:$6),1))*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ROW($1:$6),0),ROW($1:$6))+1,1)*10^ROW($1:$6)/10))-1)*1,TRIM(LEFT(SUMPRODUCT(MID(0&amp;feed!R1783,LARGE(INDEX(ISNUMBER(--MID(feed!R1783,ROW($1:$6),1))*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ROW($1:$6),0),ROW($1:$6))+1,1)*10^ROW($1:$6)/10))-1)))</f>
        <v>2019</v>
      </c>
      <c r="R1006" s="5">
        <f>feed!V1783</f>
        <v>0</v>
      </c>
      <c r="S1006" t="str">
        <f>feed!S1783</f>
        <v>http://blocgame.com/stats.php?id=62534</v>
      </c>
      <c r="T1006" s="5" t="str">
        <f>feed!W1783</f>
        <v>Nice</v>
      </c>
      <c r="U1006" s="5" t="str">
        <f>feed!X1783</f>
        <v>2 Hundred Tons per month</v>
      </c>
      <c r="V1006" s="5" t="str">
        <f>feed!Y1783</f>
        <v>2 Mbbl per month</v>
      </c>
    </row>
    <row r="1007" spans="1:22" hidden="1" x14ac:dyDescent="0.25">
      <c r="A1007" t="str">
        <f>feed!A1606</f>
        <v>Iraqi Empire</v>
      </c>
      <c r="B1007" t="str">
        <f>feed!B1606</f>
        <v>Labib6</v>
      </c>
      <c r="C1007">
        <f>feed!K1606</f>
        <v>0</v>
      </c>
      <c r="D1007">
        <f>SUMPRODUCT(MID(0&amp;feed!D1606,LARGE(INDEX(ISNUMBER(--MID(feed!D1606,ROW($1:$6),1))*
ROW($1:$6),0),ROW($1:$6))+1,1)*10^ROW($1:$6)/10)</f>
        <v>31</v>
      </c>
      <c r="E1007">
        <f>SUMPRODUCT(MID(0&amp;feed!E1606,LARGE(INDEX(ISNUMBER(--MID(feed!E1606,ROW($1:$6),1))*
ROW($1:$6),0),ROW($1:$6))+1,1)*10^ROW($1:$6)/10)</f>
        <v>0</v>
      </c>
      <c r="F1007" t="str">
        <f>feed!F1606</f>
        <v>Finest of the 19th century</v>
      </c>
      <c r="G1007">
        <f>SUMPRODUCT(MID(0&amp;feed!G1606,LARGE(INDEX(ISNUMBER(--MID(feed!G1606,ROW($1:$6),1))*
ROW($1:$6),0),ROW($1:$6))+1,1)*10^ROW($1:$6)/10)</f>
        <v>0</v>
      </c>
      <c r="H1007">
        <f>ROUNDDOWN(G1007/4, 0)</f>
        <v>0</v>
      </c>
      <c r="I1007" t="str">
        <f>feed!H1606</f>
        <v>Standard</v>
      </c>
      <c r="J1007">
        <f>SUMPRODUCT(MID(0&amp;feed!I1606,LARGE(INDEX(ISNUMBER(--MID(feed!I1606,ROW($1:$20),1))*
ROW($1:$20),0),ROW($1:$20))+1,1)*10^ROW($1:$20)/10)</f>
        <v>7</v>
      </c>
      <c r="K1007">
        <f>SUMPRODUCT(MID(0&amp;feed!L1606,LARGE(INDEX(ISNUMBER(--MID(feed!L1606,ROW($1:$6),1))*
ROW($1:$6),0),ROW($1:$6))+1,1)*10^ROW($1:$6)/10)</f>
        <v>305</v>
      </c>
      <c r="L1007">
        <f>SUMPRODUCT(MID(0&amp;feed!T1606,LARGE(INDEX(ISNUMBER(--MID(feed!T1606,ROW($1:$6),1))*
ROW($1:$6),0),ROW($1:$6))+1,1)*10^ROW($1:$6)/10)</f>
        <v>1213</v>
      </c>
      <c r="M1007" t="str">
        <f>feed!N1606</f>
        <v>Mesopotamia</v>
      </c>
      <c r="N1007">
        <f>SUMPRODUCT(MID(0&amp;feed!U1606,LARGE(INDEX(ISNUMBER(--MID(feed!U1606,ROW($1:$6),1))*
ROW($1:$6),0),ROW($1:$6))+1,1)*10^ROW($1:$6)/10)</f>
        <v>0</v>
      </c>
      <c r="O1007" t="str">
        <f>feed!O1606</f>
        <v>Untapped</v>
      </c>
      <c r="P1007" t="str">
        <f>feed!P1606</f>
        <v>Meagre</v>
      </c>
      <c r="Q1007" s="4">
        <f>IFERROR(LEFT(SUMPRODUCT(MID(0&amp;feed!R1606,LARGE(INDEX(ISNUMBER(--MID(feed!R1606,ROW($1:$6),1))*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ROW($1:$6),0),ROW($1:$6))+1,1)*10^ROW($1:$6)/10))-1)*1,TRIM(LEFT(SUMPRODUCT(MID(0&amp;feed!R1606,LARGE(INDEX(ISNUMBER(--MID(feed!R1606,ROW($1:$6),1))*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ROW($1:$6),0),ROW($1:$6))+1,1)*10^ROW($1:$6)/10))-1)))</f>
        <v>2000</v>
      </c>
      <c r="R1007" s="5">
        <f>feed!V1606</f>
        <v>0</v>
      </c>
      <c r="S1007" t="str">
        <f>feed!S1606</f>
        <v>http://blocgame.com/stats.php?id=50058</v>
      </c>
      <c r="T1007" s="5" t="str">
        <f>feed!W1606</f>
        <v>Good</v>
      </c>
      <c r="U1007" s="5" t="str">
        <f>feed!X1606</f>
        <v>2 Hundred Tons per month</v>
      </c>
      <c r="V1007" s="5" t="str">
        <f>feed!Y1606</f>
        <v>2 Mbbl per month</v>
      </c>
    </row>
    <row r="1008" spans="1:22" hidden="1" x14ac:dyDescent="0.25">
      <c r="A1008" t="str">
        <f>feed!A284</f>
        <v>Enggor Perak</v>
      </c>
      <c r="B1008" t="str">
        <f>feed!B284</f>
        <v>meor</v>
      </c>
      <c r="C1008" t="str">
        <f>feed!K284</f>
        <v>Aseang MMP</v>
      </c>
      <c r="D1008">
        <f>SUMPRODUCT(MID(0&amp;feed!D284,LARGE(INDEX(ISNUMBER(--MID(feed!D284,ROW($1:$6),1))*
ROW($1:$6),0),ROW($1:$6))+1,1)*10^ROW($1:$6)/10)</f>
        <v>25</v>
      </c>
      <c r="E1008">
        <f>SUMPRODUCT(MID(0&amp;feed!E284,LARGE(INDEX(ISNUMBER(--MID(feed!E284,ROW($1:$6),1))*
ROW($1:$6),0),ROW($1:$6))+1,1)*10^ROW($1:$6)/10)</f>
        <v>0</v>
      </c>
      <c r="F1008" t="str">
        <f>feed!F284</f>
        <v>First World War surplus</v>
      </c>
      <c r="G1008">
        <f>SUMPRODUCT(MID(0&amp;feed!G284,LARGE(INDEX(ISNUMBER(--MID(feed!G284,ROW($1:$6),1))*
ROW($1:$6),0),ROW($1:$6))+1,1)*10^ROW($1:$6)/10)</f>
        <v>0</v>
      </c>
      <c r="H1008">
        <f>ROUNDDOWN(G1008/4, 0)</f>
        <v>0</v>
      </c>
      <c r="I1008" t="str">
        <f>feed!H284</f>
        <v>Elite</v>
      </c>
      <c r="J1008">
        <f>SUMPRODUCT(MID(0&amp;feed!I284,LARGE(INDEX(ISNUMBER(--MID(feed!I284,ROW($1:$20),1))*
ROW($1:$20),0),ROW($1:$20))+1,1)*10^ROW($1:$20)/10)</f>
        <v>59</v>
      </c>
      <c r="K1008">
        <f>SUMPRODUCT(MID(0&amp;feed!L284,LARGE(INDEX(ISNUMBER(--MID(feed!L284,ROW($1:$6),1))*
ROW($1:$6),0),ROW($1:$6))+1,1)*10^ROW($1:$6)/10)</f>
        <v>351</v>
      </c>
      <c r="L1008">
        <f>SUMPRODUCT(MID(0&amp;feed!T284,LARGE(INDEX(ISNUMBER(--MID(feed!T284,ROW($1:$6),1))*
ROW($1:$6),0),ROW($1:$6))+1,1)*10^ROW($1:$6)/10)</f>
        <v>408</v>
      </c>
      <c r="M1008" t="str">
        <f>feed!N284</f>
        <v>East Indies</v>
      </c>
      <c r="N1008">
        <f>SUMPRODUCT(MID(0&amp;feed!U284,LARGE(INDEX(ISNUMBER(--MID(feed!U284,ROW($1:$6),1))*
ROW($1:$6),0),ROW($1:$6))+1,1)*10^ROW($1:$6)/10)</f>
        <v>0</v>
      </c>
      <c r="O1008" t="str">
        <f>feed!O284</f>
        <v>Untapped</v>
      </c>
      <c r="P1008" t="str">
        <f>feed!P284</f>
        <v>None</v>
      </c>
      <c r="Q1008" s="4">
        <f>IFERROR(LEFT(SUMPRODUCT(MID(0&amp;feed!R284,LARGE(INDEX(ISNUMBER(--MID(feed!R284,ROW($1:$6),1))*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ROW($1:$6),0),ROW($1:$6))+1,1)*10^ROW($1:$6)/10))-1)*1,TRIM(LEFT(SUMPRODUCT(MID(0&amp;feed!R284,LARGE(INDEX(ISNUMBER(--MID(feed!R284,ROW($1:$6),1))*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ROW($1:$6),0),ROW($1:$6))+1,1)*10^ROW($1:$6)/10))-1)))</f>
        <v>2000</v>
      </c>
      <c r="R1008" s="5">
        <f>feed!V284</f>
        <v>0</v>
      </c>
      <c r="S1008" t="str">
        <f>feed!S284</f>
        <v>http://blocgame.com/stats.php?id=60674</v>
      </c>
      <c r="T1008" s="5" t="str">
        <f>feed!W284</f>
        <v>Nice</v>
      </c>
      <c r="U1008" s="5" t="str">
        <f>feed!X284</f>
        <v>2 Hundred Tons per month</v>
      </c>
      <c r="V1008" s="5" t="str">
        <f>feed!Y284</f>
        <v>2 Mbbl per month</v>
      </c>
    </row>
    <row r="1009" spans="1:22" x14ac:dyDescent="0.25">
      <c r="A1009" t="str">
        <f>feed!A245</f>
        <v>Godzilla</v>
      </c>
      <c r="B1009" t="str">
        <f>feed!B245</f>
        <v>Godzilla</v>
      </c>
      <c r="C1009" t="str">
        <f>feed!K245</f>
        <v>The Order</v>
      </c>
      <c r="D1009">
        <f>SUMPRODUCT(MID(0&amp;feed!D245,LARGE(INDEX(ISNUMBER(--MID(feed!D245,ROW($1:$6),1))*
ROW($1:$6),0),ROW($1:$6))+1,1)*10^ROW($1:$6)/10)</f>
        <v>37</v>
      </c>
      <c r="E1009">
        <f>SUMPRODUCT(MID(0&amp;feed!E245,LARGE(INDEX(ISNUMBER(--MID(feed!E245,ROW($1:$6),1))*
ROW($1:$6),0),ROW($1:$6))+1,1)*10^ROW($1:$6)/10)</f>
        <v>0</v>
      </c>
      <c r="F1009" t="str">
        <f>feed!F245</f>
        <v>First World War surplus</v>
      </c>
      <c r="G1009">
        <f>SUMPRODUCT(MID(0&amp;feed!G245,LARGE(INDEX(ISNUMBER(--MID(feed!G245,ROW($1:$6),1))*
ROW($1:$6),0),ROW($1:$6))+1,1)*10^ROW($1:$6)/10)</f>
        <v>0</v>
      </c>
      <c r="H1009">
        <f>ROUNDDOWN(G1009/4, 0)</f>
        <v>0</v>
      </c>
      <c r="I1009" t="str">
        <f>feed!H245</f>
        <v>Elite</v>
      </c>
      <c r="J1009">
        <f>SUMPRODUCT(MID(0&amp;feed!I245,LARGE(INDEX(ISNUMBER(--MID(feed!I245,ROW($1:$20),1))*
ROW($1:$20),0),ROW($1:$20))+1,1)*10^ROW($1:$20)/10)</f>
        <v>23</v>
      </c>
      <c r="K1009">
        <f>SUMPRODUCT(MID(0&amp;feed!L245,LARGE(INDEX(ISNUMBER(--MID(feed!L245,ROW($1:$6),1))*
ROW($1:$6),0),ROW($1:$6))+1,1)*10^ROW($1:$6)/10)</f>
        <v>356</v>
      </c>
      <c r="L1009">
        <f>SUMPRODUCT(MID(0&amp;feed!T245,LARGE(INDEX(ISNUMBER(--MID(feed!T245,ROW($1:$6),1))*
ROW($1:$6),0),ROW($1:$6))+1,1)*10^ROW($1:$6)/10)</f>
        <v>238</v>
      </c>
      <c r="M1009" t="str">
        <f>feed!N245</f>
        <v>Pacific Rim</v>
      </c>
      <c r="N1009">
        <f>SUMPRODUCT(MID(0&amp;feed!U245,LARGE(INDEX(ISNUMBER(--MID(feed!U245,ROW($1:$6),1))*
ROW($1:$6),0),ROW($1:$6))+1,1)*10^ROW($1:$6)/10)</f>
        <v>0</v>
      </c>
      <c r="O1009" t="str">
        <f>feed!O245</f>
        <v>Untapped</v>
      </c>
      <c r="P1009" t="str">
        <f>feed!P245</f>
        <v>Meagre</v>
      </c>
      <c r="Q1009" s="4">
        <f>IFERROR(LEFT(SUMPRODUCT(MID(0&amp;feed!R245,LARGE(INDEX(ISNUMBER(--MID(feed!R245,ROW($1:$6),1))*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ROW($1:$6),0),ROW($1:$6))+1,1)*10^ROW($1:$6)/10))-1)*1,TRIM(LEFT(SUMPRODUCT(MID(0&amp;feed!R245,LARGE(INDEX(ISNUMBER(--MID(feed!R245,ROW($1:$6),1))*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ROW($1:$6),0),ROW($1:$6))+1,1)*10^ROW($1:$6)/10))-1)))</f>
        <v>2386</v>
      </c>
      <c r="R1009" s="5">
        <f>feed!V245</f>
        <v>0</v>
      </c>
      <c r="S1009" t="str">
        <f>feed!S245</f>
        <v>http://blocgame.com/stats.php?id=63626</v>
      </c>
      <c r="T1009" s="5" t="str">
        <f>feed!W245</f>
        <v>Questionable</v>
      </c>
      <c r="U1009" s="5" t="str">
        <f>feed!X245</f>
        <v>3 Hundred Tons per month</v>
      </c>
      <c r="V1009" s="5" t="str">
        <f>feed!Y245</f>
        <v>1 Mbbl per month</v>
      </c>
    </row>
    <row r="1010" spans="1:22" hidden="1" x14ac:dyDescent="0.25">
      <c r="A1010" t="str">
        <f>feed!A294</f>
        <v>Homo Mono</v>
      </c>
      <c r="B1010" t="str">
        <f>feed!B294</f>
        <v>Homo Mono</v>
      </c>
      <c r="C1010" t="str">
        <f>feed!K294</f>
        <v>Brotherhood of Nod</v>
      </c>
      <c r="D1010">
        <f>SUMPRODUCT(MID(0&amp;feed!D294,LARGE(INDEX(ISNUMBER(--MID(feed!D294,ROW($1:$6),1))*
ROW($1:$6),0),ROW($1:$6))+1,1)*10^ROW($1:$6)/10)</f>
        <v>21</v>
      </c>
      <c r="E1010">
        <f>SUMPRODUCT(MID(0&amp;feed!E294,LARGE(INDEX(ISNUMBER(--MID(feed!E294,ROW($1:$6),1))*
ROW($1:$6),0),ROW($1:$6))+1,1)*10^ROW($1:$6)/10)</f>
        <v>0</v>
      </c>
      <c r="F1010" t="str">
        <f>feed!F294</f>
        <v>First World War surplus</v>
      </c>
      <c r="G1010">
        <f>SUMPRODUCT(MID(0&amp;feed!G294,LARGE(INDEX(ISNUMBER(--MID(feed!G294,ROW($1:$6),1))*
ROW($1:$6),0),ROW($1:$6))+1,1)*10^ROW($1:$6)/10)</f>
        <v>0</v>
      </c>
      <c r="H1010">
        <f>ROUNDDOWN(G1010/4, 0)</f>
        <v>0</v>
      </c>
      <c r="I1010" t="str">
        <f>feed!H294</f>
        <v>Elite</v>
      </c>
      <c r="J1010">
        <f>SUMPRODUCT(MID(0&amp;feed!I294,LARGE(INDEX(ISNUMBER(--MID(feed!I294,ROW($1:$20),1))*
ROW($1:$20),0),ROW($1:$20))+1,1)*10^ROW($1:$20)/10)</f>
        <v>4</v>
      </c>
      <c r="K1010">
        <f>SUMPRODUCT(MID(0&amp;feed!L294,LARGE(INDEX(ISNUMBER(--MID(feed!L294,ROW($1:$6),1))*
ROW($1:$6),0),ROW($1:$6))+1,1)*10^ROW($1:$6)/10)</f>
        <v>334</v>
      </c>
      <c r="L1010">
        <f>SUMPRODUCT(MID(0&amp;feed!T294,LARGE(INDEX(ISNUMBER(--MID(feed!T294,ROW($1:$6),1))*
ROW($1:$6),0),ROW($1:$6))+1,1)*10^ROW($1:$6)/10)</f>
        <v>379</v>
      </c>
      <c r="M1010" t="str">
        <f>feed!N294</f>
        <v>Arabia</v>
      </c>
      <c r="N1010">
        <f>SUMPRODUCT(MID(0&amp;feed!U294,LARGE(INDEX(ISNUMBER(--MID(feed!U294,ROW($1:$6),1))*
ROW($1:$6),0),ROW($1:$6))+1,1)*10^ROW($1:$6)/10)</f>
        <v>0</v>
      </c>
      <c r="O1010" t="str">
        <f>feed!O294</f>
        <v>Untapped</v>
      </c>
      <c r="P1010" t="str">
        <f>feed!P294</f>
        <v>Small</v>
      </c>
      <c r="Q1010" s="4">
        <f>IFERROR(LEFT(SUMPRODUCT(MID(0&amp;feed!R294,LARGE(INDEX(ISNUMBER(--MID(feed!R294,ROW($1:$6),1))*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ROW($1:$6),0),ROW($1:$6))+1,1)*10^ROW($1:$6)/10))-1)*1,TRIM(LEFT(SUMPRODUCT(MID(0&amp;feed!R294,LARGE(INDEX(ISNUMBER(--MID(feed!R294,ROW($1:$6),1))*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ROW($1:$6),0),ROW($1:$6))+1,1)*10^ROW($1:$6)/10))-1)))</f>
        <v>2350</v>
      </c>
      <c r="R1010" s="5">
        <f>feed!V294</f>
        <v>0</v>
      </c>
      <c r="S1010" t="str">
        <f>feed!S294</f>
        <v>http://blocgame.com/stats.php?id=59108</v>
      </c>
      <c r="T1010" s="5" t="str">
        <f>feed!W294</f>
        <v>Angelic</v>
      </c>
      <c r="U1010" s="5" t="str">
        <f>feed!X294</f>
        <v>2 Hundred Tons per month</v>
      </c>
      <c r="V1010" s="5" t="str">
        <f>feed!Y294</f>
        <v>2 Mbbl per month</v>
      </c>
    </row>
    <row r="1011" spans="1:22" hidden="1" x14ac:dyDescent="0.25">
      <c r="A1011" t="str">
        <f>feed!A1286</f>
        <v>Nippur</v>
      </c>
      <c r="B1011" t="str">
        <f>feed!B1286</f>
        <v>Enlil</v>
      </c>
      <c r="C1011">
        <f>feed!K1286</f>
        <v>0</v>
      </c>
      <c r="D1011">
        <f>SUMPRODUCT(MID(0&amp;feed!D1286,LARGE(INDEX(ISNUMBER(--MID(feed!D1286,ROW($1:$6),1))*
ROW($1:$6),0),ROW($1:$6))+1,1)*10^ROW($1:$6)/10)</f>
        <v>20</v>
      </c>
      <c r="E1011">
        <f>SUMPRODUCT(MID(0&amp;feed!E1286,LARGE(INDEX(ISNUMBER(--MID(feed!E1286,ROW($1:$6),1))*
ROW($1:$6),0),ROW($1:$6))+1,1)*10^ROW($1:$6)/10)</f>
        <v>0</v>
      </c>
      <c r="F1011" t="str">
        <f>feed!F1286</f>
        <v>Finest of the 19th century</v>
      </c>
      <c r="G1011">
        <f>SUMPRODUCT(MID(0&amp;feed!G1286,LARGE(INDEX(ISNUMBER(--MID(feed!G1286,ROW($1:$6),1))*
ROW($1:$6),0),ROW($1:$6))+1,1)*10^ROW($1:$6)/10)</f>
        <v>0</v>
      </c>
      <c r="H1011">
        <f>ROUNDDOWN(G1011/4, 0)</f>
        <v>0</v>
      </c>
      <c r="I1011" t="str">
        <f>feed!H1286</f>
        <v>Standard</v>
      </c>
      <c r="J1011">
        <f>SUMPRODUCT(MID(0&amp;feed!I1286,LARGE(INDEX(ISNUMBER(--MID(feed!I1286,ROW($1:$20),1))*
ROW($1:$20),0),ROW($1:$20))+1,1)*10^ROW($1:$20)/10)</f>
        <v>49</v>
      </c>
      <c r="K1011">
        <f>SUMPRODUCT(MID(0&amp;feed!L1286,LARGE(INDEX(ISNUMBER(--MID(feed!L1286,ROW($1:$6),1))*
ROW($1:$6),0),ROW($1:$6))+1,1)*10^ROW($1:$6)/10)</f>
        <v>314</v>
      </c>
      <c r="L1011">
        <f>SUMPRODUCT(MID(0&amp;feed!T1286,LARGE(INDEX(ISNUMBER(--MID(feed!T1286,ROW($1:$6),1))*
ROW($1:$6),0),ROW($1:$6))+1,1)*10^ROW($1:$6)/10)</f>
        <v>334</v>
      </c>
      <c r="M1011" t="str">
        <f>feed!N1286</f>
        <v>Southern Cone</v>
      </c>
      <c r="N1011">
        <f>SUMPRODUCT(MID(0&amp;feed!U1286,LARGE(INDEX(ISNUMBER(--MID(feed!U1286,ROW($1:$6),1))*
ROW($1:$6),0),ROW($1:$6))+1,1)*10^ROW($1:$6)/10)</f>
        <v>0</v>
      </c>
      <c r="O1011" t="str">
        <f>feed!O1286</f>
        <v>Untapped</v>
      </c>
      <c r="P1011" t="str">
        <f>feed!P1286</f>
        <v>None</v>
      </c>
      <c r="Q1011" s="4">
        <f>IFERROR(LEFT(SUMPRODUCT(MID(0&amp;feed!R1286,LARGE(INDEX(ISNUMBER(--MID(feed!R1286,ROW($1:$6),1))*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ROW($1:$6),0),ROW($1:$6))+1,1)*10^ROW($1:$6)/10))-1)*1,TRIM(LEFT(SUMPRODUCT(MID(0&amp;feed!R1286,LARGE(INDEX(ISNUMBER(--MID(feed!R1286,ROW($1:$6),1))*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ROW($1:$6),0),ROW($1:$6))+1,1)*10^ROW($1:$6)/10))-1)))</f>
        <v>2000</v>
      </c>
      <c r="R1011" s="5">
        <f>feed!V1286</f>
        <v>0</v>
      </c>
      <c r="S1011" t="str">
        <f>feed!S1286</f>
        <v>http://blocgame.com/stats.php?id=63233</v>
      </c>
      <c r="T1011" s="5" t="str">
        <f>feed!W1286</f>
        <v>Questionable</v>
      </c>
      <c r="U1011" s="5" t="str">
        <f>feed!X1286</f>
        <v>2 Hundred Tons per month</v>
      </c>
      <c r="V1011" s="5" t="str">
        <f>feed!Y1286</f>
        <v>2 Mbbl per month</v>
      </c>
    </row>
    <row r="1012" spans="1:22" hidden="1" x14ac:dyDescent="0.25">
      <c r="A1012" t="str">
        <f>feed!A1022</f>
        <v>Great Malaya</v>
      </c>
      <c r="B1012" t="str">
        <f>feed!B1022</f>
        <v>hydraghost</v>
      </c>
      <c r="C1012" t="str">
        <f>feed!K1022</f>
        <v>Aseang MMP</v>
      </c>
      <c r="D1012">
        <f>SUMPRODUCT(MID(0&amp;feed!D1022,LARGE(INDEX(ISNUMBER(--MID(feed!D1022,ROW($1:$6),1))*
ROW($1:$6),0),ROW($1:$6))+1,1)*10^ROW($1:$6)/10)</f>
        <v>30</v>
      </c>
      <c r="E1012">
        <f>SUMPRODUCT(MID(0&amp;feed!E1022,LARGE(INDEX(ISNUMBER(--MID(feed!E1022,ROW($1:$6),1))*
ROW($1:$6),0),ROW($1:$6))+1,1)*10^ROW($1:$6)/10)</f>
        <v>0</v>
      </c>
      <c r="F1012" t="str">
        <f>feed!F1022</f>
        <v>First World War surplus</v>
      </c>
      <c r="G1012">
        <f>SUMPRODUCT(MID(0&amp;feed!G1022,LARGE(INDEX(ISNUMBER(--MID(feed!G1022,ROW($1:$6),1))*
ROW($1:$6),0),ROW($1:$6))+1,1)*10^ROW($1:$6)/10)</f>
        <v>1</v>
      </c>
      <c r="H1012">
        <f>ROUNDDOWN(G1012/4, 0)</f>
        <v>0</v>
      </c>
      <c r="I1012" t="str">
        <f>feed!H1022</f>
        <v>Elite</v>
      </c>
      <c r="J1012">
        <f>SUMPRODUCT(MID(0&amp;feed!I1022,LARGE(INDEX(ISNUMBER(--MID(feed!I1022,ROW($1:$20),1))*
ROW($1:$20),0),ROW($1:$20))+1,1)*10^ROW($1:$20)/10)</f>
        <v>12</v>
      </c>
      <c r="K1012">
        <f>SUMPRODUCT(MID(0&amp;feed!L1022,LARGE(INDEX(ISNUMBER(--MID(feed!L1022,ROW($1:$6),1))*
ROW($1:$6),0),ROW($1:$6))+1,1)*10^ROW($1:$6)/10)</f>
        <v>318</v>
      </c>
      <c r="L1012">
        <f>SUMPRODUCT(MID(0&amp;feed!T1022,LARGE(INDEX(ISNUMBER(--MID(feed!T1022,ROW($1:$6),1))*
ROW($1:$6),0),ROW($1:$6))+1,1)*10^ROW($1:$6)/10)</f>
        <v>332</v>
      </c>
      <c r="M1012" t="str">
        <f>feed!N1022</f>
        <v>East Indies</v>
      </c>
      <c r="N1012">
        <f>SUMPRODUCT(MID(0&amp;feed!U1022,LARGE(INDEX(ISNUMBER(--MID(feed!U1022,ROW($1:$6),1))*
ROW($1:$6),0),ROW($1:$6))+1,1)*10^ROW($1:$6)/10)</f>
        <v>0</v>
      </c>
      <c r="O1012" t="str">
        <f>feed!O1022</f>
        <v>Untapped</v>
      </c>
      <c r="P1012" t="str">
        <f>feed!P1022</f>
        <v>None</v>
      </c>
      <c r="Q1012" s="4">
        <f>IFERROR(LEFT(SUMPRODUCT(MID(0&amp;feed!R1022,LARGE(INDEX(ISNUMBER(--MID(feed!R1022,ROW($1:$6),1))*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ROW($1:$6),0),ROW($1:$6))+1,1)*10^ROW($1:$6)/10))-1)*1,TRIM(LEFT(SUMPRODUCT(MID(0&amp;feed!R1022,LARGE(INDEX(ISNUMBER(--MID(feed!R1022,ROW($1:$6),1))*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ROW($1:$6),0),ROW($1:$6))+1,1)*10^ROW($1:$6)/10))-1)))</f>
        <v>2000</v>
      </c>
      <c r="R1012" s="5">
        <f>feed!V1022</f>
        <v>0</v>
      </c>
      <c r="S1012" t="str">
        <f>feed!S1022</f>
        <v>http://blocgame.com/stats.php?id=60510</v>
      </c>
      <c r="T1012" s="5" t="str">
        <f>feed!W1022</f>
        <v>Nice</v>
      </c>
      <c r="U1012" s="5" t="str">
        <f>feed!X1022</f>
        <v>2 Hundred Tons per month</v>
      </c>
      <c r="V1012" s="5" t="str">
        <f>feed!Y1022</f>
        <v>2 Mbbl per month</v>
      </c>
    </row>
    <row r="1013" spans="1:22" hidden="1" x14ac:dyDescent="0.25">
      <c r="A1013" t="str">
        <f>feed!A524</f>
        <v>qaiserazalea</v>
      </c>
      <c r="B1013" t="str">
        <f>feed!B524</f>
        <v>mr.elz</v>
      </c>
      <c r="C1013" t="str">
        <f>feed!K524</f>
        <v>Aseang MMP</v>
      </c>
      <c r="D1013">
        <f>SUMPRODUCT(MID(0&amp;feed!D524,LARGE(INDEX(ISNUMBER(--MID(feed!D524,ROW($1:$6),1))*
ROW($1:$6),0),ROW($1:$6))+1,1)*10^ROW($1:$6)/10)</f>
        <v>24</v>
      </c>
      <c r="E1013">
        <f>SUMPRODUCT(MID(0&amp;feed!E524,LARGE(INDEX(ISNUMBER(--MID(feed!E524,ROW($1:$6),1))*
ROW($1:$6),0),ROW($1:$6))+1,1)*10^ROW($1:$6)/10)</f>
        <v>0</v>
      </c>
      <c r="F1013" t="str">
        <f>feed!F524</f>
        <v>Finest of the 19th century</v>
      </c>
      <c r="G1013">
        <f>SUMPRODUCT(MID(0&amp;feed!G524,LARGE(INDEX(ISNUMBER(--MID(feed!G524,ROW($1:$6),1))*
ROW($1:$6),0),ROW($1:$6))+1,1)*10^ROW($1:$6)/10)</f>
        <v>1</v>
      </c>
      <c r="H1013">
        <f>ROUNDDOWN(G1013/4, 0)</f>
        <v>0</v>
      </c>
      <c r="I1013" t="str">
        <f>feed!H524</f>
        <v>Standard</v>
      </c>
      <c r="J1013">
        <f>SUMPRODUCT(MID(0&amp;feed!I524,LARGE(INDEX(ISNUMBER(--MID(feed!I524,ROW($1:$20),1))*
ROW($1:$20),0),ROW($1:$20))+1,1)*10^ROW($1:$20)/10)</f>
        <v>40</v>
      </c>
      <c r="K1013">
        <f>SUMPRODUCT(MID(0&amp;feed!L524,LARGE(INDEX(ISNUMBER(--MID(feed!L524,ROW($1:$6),1))*
ROW($1:$6),0),ROW($1:$6))+1,1)*10^ROW($1:$6)/10)</f>
        <v>326</v>
      </c>
      <c r="L1013">
        <f>SUMPRODUCT(MID(0&amp;feed!T524,LARGE(INDEX(ISNUMBER(--MID(feed!T524,ROW($1:$6),1))*
ROW($1:$6),0),ROW($1:$6))+1,1)*10^ROW($1:$6)/10)</f>
        <v>317</v>
      </c>
      <c r="M1013" t="str">
        <f>feed!N524</f>
        <v>Pacific Rim</v>
      </c>
      <c r="N1013">
        <f>SUMPRODUCT(MID(0&amp;feed!U524,LARGE(INDEX(ISNUMBER(--MID(feed!U524,ROW($1:$6),1))*
ROW($1:$6),0),ROW($1:$6))+1,1)*10^ROW($1:$6)/10)</f>
        <v>0</v>
      </c>
      <c r="O1013" t="str">
        <f>feed!O524</f>
        <v>Untapped</v>
      </c>
      <c r="P1013" t="str">
        <f>feed!P524</f>
        <v>None</v>
      </c>
      <c r="Q1013" s="4">
        <f>IFERROR(LEFT(SUMPRODUCT(MID(0&amp;feed!R524,LARGE(INDEX(ISNUMBER(--MID(feed!R524,ROW($1:$6),1))*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ROW($1:$6),0),ROW($1:$6))+1,1)*10^ROW($1:$6)/10))-1)*1,TRIM(LEFT(SUMPRODUCT(MID(0&amp;feed!R524,LARGE(INDEX(ISNUMBER(--MID(feed!R524,ROW($1:$6),1))*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ROW($1:$6),0),ROW($1:$6))+1,1)*10^ROW($1:$6)/10))-1)))</f>
        <v>2000</v>
      </c>
      <c r="R1013" s="5">
        <f>feed!V524</f>
        <v>0</v>
      </c>
      <c r="S1013" t="str">
        <f>feed!S524</f>
        <v>http://blocgame.com/stats.php?id=61763</v>
      </c>
      <c r="T1013" s="5" t="str">
        <f>feed!W524</f>
        <v>Angelic</v>
      </c>
      <c r="U1013" s="5" t="str">
        <f>feed!X524</f>
        <v>2 Hundred Tons per month</v>
      </c>
      <c r="V1013" s="5" t="str">
        <f>feed!Y524</f>
        <v>2 Mbbl per month</v>
      </c>
    </row>
    <row r="1014" spans="1:22" hidden="1" x14ac:dyDescent="0.25">
      <c r="A1014" t="str">
        <f>feed!A384</f>
        <v>IsabellaUy</v>
      </c>
      <c r="B1014" t="str">
        <f>feed!B384</f>
        <v>Mateo</v>
      </c>
      <c r="C1014" t="str">
        <f>feed!K384</f>
        <v>Che Guevara League</v>
      </c>
      <c r="D1014">
        <f>SUMPRODUCT(MID(0&amp;feed!D384,LARGE(INDEX(ISNUMBER(--MID(feed!D384,ROW($1:$6),1))*
ROW($1:$6),0),ROW($1:$6))+1,1)*10^ROW($1:$6)/10)</f>
        <v>20</v>
      </c>
      <c r="E1014">
        <f>SUMPRODUCT(MID(0&amp;feed!E384,LARGE(INDEX(ISNUMBER(--MID(feed!E384,ROW($1:$6),1))*
ROW($1:$6),0),ROW($1:$6))+1,1)*10^ROW($1:$6)/10)</f>
        <v>0</v>
      </c>
      <c r="F1014" t="str">
        <f>feed!F384</f>
        <v>Finest of the 19th century</v>
      </c>
      <c r="G1014">
        <f>SUMPRODUCT(MID(0&amp;feed!G384,LARGE(INDEX(ISNUMBER(--MID(feed!G384,ROW($1:$6),1))*
ROW($1:$6),0),ROW($1:$6))+1,1)*10^ROW($1:$6)/10)</f>
        <v>0</v>
      </c>
      <c r="H1014">
        <f>ROUNDDOWN(G1014/4, 0)</f>
        <v>0</v>
      </c>
      <c r="I1014" t="str">
        <f>feed!H384</f>
        <v>Standard</v>
      </c>
      <c r="J1014">
        <f>SUMPRODUCT(MID(0&amp;feed!I384,LARGE(INDEX(ISNUMBER(--MID(feed!I384,ROW($1:$20),1))*
ROW($1:$20),0),ROW($1:$20))+1,1)*10^ROW($1:$20)/10)</f>
        <v>53</v>
      </c>
      <c r="K1014">
        <f>SUMPRODUCT(MID(0&amp;feed!L384,LARGE(INDEX(ISNUMBER(--MID(feed!L384,ROW($1:$6),1))*
ROW($1:$6),0),ROW($1:$6))+1,1)*10^ROW($1:$6)/10)</f>
        <v>340</v>
      </c>
      <c r="L1014">
        <f>SUMPRODUCT(MID(0&amp;feed!T384,LARGE(INDEX(ISNUMBER(--MID(feed!T384,ROW($1:$6),1))*
ROW($1:$6),0),ROW($1:$6))+1,1)*10^ROW($1:$6)/10)</f>
        <v>301</v>
      </c>
      <c r="M1014" t="str">
        <f>feed!N384</f>
        <v>Mesoamerica</v>
      </c>
      <c r="N1014">
        <f>SUMPRODUCT(MID(0&amp;feed!U384,LARGE(INDEX(ISNUMBER(--MID(feed!U384,ROW($1:$6),1))*
ROW($1:$6),0),ROW($1:$6))+1,1)*10^ROW($1:$6)/10)</f>
        <v>0</v>
      </c>
      <c r="O1014" t="str">
        <f>feed!O384</f>
        <v>Untapped</v>
      </c>
      <c r="P1014" t="str">
        <f>feed!P384</f>
        <v>None</v>
      </c>
      <c r="Q1014" s="4">
        <f>IFERROR(LEFT(SUMPRODUCT(MID(0&amp;feed!R384,LARGE(INDEX(ISNUMBER(--MID(feed!R384,ROW($1:$6),1))*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ROW($1:$6),0),ROW($1:$6))+1,1)*10^ROW($1:$6)/10))-1)*1,TRIM(LEFT(SUMPRODUCT(MID(0&amp;feed!R384,LARGE(INDEX(ISNUMBER(--MID(feed!R384,ROW($1:$6),1))*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ROW($1:$6),0),ROW($1:$6))+1,1)*10^ROW($1:$6)/10))-1)))</f>
        <v>2000</v>
      </c>
      <c r="R1014" s="5">
        <f>feed!V384</f>
        <v>0</v>
      </c>
      <c r="S1014" t="str">
        <f>feed!S384</f>
        <v>http://blocgame.com/stats.php?id=57667</v>
      </c>
      <c r="T1014" s="5" t="str">
        <f>feed!W384</f>
        <v>Normal</v>
      </c>
      <c r="U1014" s="5" t="str">
        <f>feed!X384</f>
        <v>2 Hundred Tons per month</v>
      </c>
      <c r="V1014" s="5" t="str">
        <f>feed!Y384</f>
        <v>2 Mbbl per month</v>
      </c>
    </row>
    <row r="1015" spans="1:22" hidden="1" x14ac:dyDescent="0.25">
      <c r="A1015" t="str">
        <f>feed!A1946</f>
        <v>Ausmasia</v>
      </c>
      <c r="B1015" t="str">
        <f>feed!B1946</f>
        <v>Harzan15</v>
      </c>
      <c r="C1015">
        <f>feed!K1946</f>
        <v>0</v>
      </c>
      <c r="D1015">
        <f>SUMPRODUCT(MID(0&amp;feed!D1946,LARGE(INDEX(ISNUMBER(--MID(feed!D1946,ROW($1:$6),1))*
ROW($1:$6),0),ROW($1:$6))+1,1)*10^ROW($1:$6)/10)</f>
        <v>5</v>
      </c>
      <c r="E1015">
        <f>SUMPRODUCT(MID(0&amp;feed!E1946,LARGE(INDEX(ISNUMBER(--MID(feed!E1946,ROW($1:$6),1))*
ROW($1:$6),0),ROW($1:$6))+1,1)*10^ROW($1:$6)/10)</f>
        <v>0</v>
      </c>
      <c r="F1015" t="str">
        <f>feed!F1946</f>
        <v>Finest of the 19th century</v>
      </c>
      <c r="G1015">
        <f>SUMPRODUCT(MID(0&amp;feed!G1946,LARGE(INDEX(ISNUMBER(--MID(feed!G1946,ROW($1:$6),1))*
ROW($1:$6),0),ROW($1:$6))+1,1)*10^ROW($1:$6)/10)</f>
        <v>0</v>
      </c>
      <c r="H1015">
        <f>ROUNDDOWN(G1015/4, 0)</f>
        <v>0</v>
      </c>
      <c r="I1015" t="str">
        <f>feed!H1946</f>
        <v>Standard</v>
      </c>
      <c r="J1015">
        <f>SUMPRODUCT(MID(0&amp;feed!I1946,LARGE(INDEX(ISNUMBER(--MID(feed!I1946,ROW($1:$20),1))*
ROW($1:$20),0),ROW($1:$20))+1,1)*10^ROW($1:$20)/10)</f>
        <v>4</v>
      </c>
      <c r="K1015">
        <f>SUMPRODUCT(MID(0&amp;feed!L1946,LARGE(INDEX(ISNUMBER(--MID(feed!L1946,ROW($1:$6),1))*
ROW($1:$6),0),ROW($1:$6))+1,1)*10^ROW($1:$6)/10)</f>
        <v>293</v>
      </c>
      <c r="L1015">
        <f>SUMPRODUCT(MID(0&amp;feed!T1946,LARGE(INDEX(ISNUMBER(--MID(feed!T1946,ROW($1:$6),1))*
ROW($1:$6),0),ROW($1:$6))+1,1)*10^ROW($1:$6)/10)</f>
        <v>237</v>
      </c>
      <c r="M1015" t="str">
        <f>feed!N1946</f>
        <v>Indochina</v>
      </c>
      <c r="N1015">
        <f>SUMPRODUCT(MID(0&amp;feed!U1946,LARGE(INDEX(ISNUMBER(--MID(feed!U1946,ROW($1:$6),1))*
ROW($1:$6),0),ROW($1:$6))+1,1)*10^ROW($1:$6)/10)</f>
        <v>0</v>
      </c>
      <c r="O1015" t="str">
        <f>feed!O1946</f>
        <v>Untapped</v>
      </c>
      <c r="P1015" t="str">
        <f>feed!P1946</f>
        <v>Small</v>
      </c>
      <c r="Q1015" s="4">
        <f>IFERROR(LEFT(SUMPRODUCT(MID(0&amp;feed!R1946,LARGE(INDEX(ISNUMBER(--MID(feed!R1946,ROW($1:$6),1))*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ROW($1:$6),0),ROW($1:$6))+1,1)*10^ROW($1:$6)/10))-1)*1,TRIM(LEFT(SUMPRODUCT(MID(0&amp;feed!R1946,LARGE(INDEX(ISNUMBER(--MID(feed!R1946,ROW($1:$6),1))*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ROW($1:$6),0),ROW($1:$6))+1,1)*10^ROW($1:$6)/10))-1)))</f>
        <v>1633</v>
      </c>
      <c r="R1015" s="5">
        <f>feed!V1946</f>
        <v>0</v>
      </c>
      <c r="S1015" t="str">
        <f>feed!S1946</f>
        <v>http://blocgame.com/stats.php?id=61817</v>
      </c>
      <c r="T1015" s="5" t="str">
        <f>feed!W1946</f>
        <v>Normal</v>
      </c>
      <c r="U1015" s="5" t="str">
        <f>feed!X1946</f>
        <v>2 Hundred Tons per month</v>
      </c>
      <c r="V1015" s="5" t="str">
        <f>feed!Y1946</f>
        <v>2 Mbbl per month</v>
      </c>
    </row>
    <row r="1016" spans="1:22" hidden="1" x14ac:dyDescent="0.25">
      <c r="A1016" t="str">
        <f>feed!A1975</f>
        <v>Platypus Island</v>
      </c>
      <c r="B1016" t="str">
        <f>feed!B1975</f>
        <v>Mark0Polo</v>
      </c>
      <c r="C1016">
        <f>feed!K1975</f>
        <v>0</v>
      </c>
      <c r="D1016">
        <f>SUMPRODUCT(MID(0&amp;feed!D1975,LARGE(INDEX(ISNUMBER(--MID(feed!D1975,ROW($1:$6),1))*
ROW($1:$6),0),ROW($1:$6))+1,1)*10^ROW($1:$6)/10)</f>
        <v>18</v>
      </c>
      <c r="E1016">
        <f>SUMPRODUCT(MID(0&amp;feed!E1975,LARGE(INDEX(ISNUMBER(--MID(feed!E1975,ROW($1:$6),1))*
ROW($1:$6),0),ROW($1:$6))+1,1)*10^ROW($1:$6)/10)</f>
        <v>0</v>
      </c>
      <c r="F1016" t="str">
        <f>feed!F1975</f>
        <v>Finest of the 19th century</v>
      </c>
      <c r="G1016">
        <f>SUMPRODUCT(MID(0&amp;feed!G1975,LARGE(INDEX(ISNUMBER(--MID(feed!G1975,ROW($1:$6),1))*
ROW($1:$6),0),ROW($1:$6))+1,1)*10^ROW($1:$6)/10)</f>
        <v>0</v>
      </c>
      <c r="H1016">
        <f>ROUNDDOWN(G1016/4, 0)</f>
        <v>0</v>
      </c>
      <c r="I1016" t="str">
        <f>feed!H1975</f>
        <v>Undisciplined Rabble</v>
      </c>
      <c r="J1016">
        <f>SUMPRODUCT(MID(0&amp;feed!I1975,LARGE(INDEX(ISNUMBER(--MID(feed!I1975,ROW($1:$20),1))*
ROW($1:$20),0),ROW($1:$20))+1,1)*10^ROW($1:$20)/10)</f>
        <v>6</v>
      </c>
      <c r="K1016">
        <f>SUMPRODUCT(MID(0&amp;feed!L1975,LARGE(INDEX(ISNUMBER(--MID(feed!L1975,ROW($1:$6),1))*
ROW($1:$6),0),ROW($1:$6))+1,1)*10^ROW($1:$6)/10)</f>
        <v>264</v>
      </c>
      <c r="L1016">
        <f>SUMPRODUCT(MID(0&amp;feed!T1975,LARGE(INDEX(ISNUMBER(--MID(feed!T1975,ROW($1:$6),1))*
ROW($1:$6),0),ROW($1:$6))+1,1)*10^ROW($1:$6)/10)</f>
        <v>222</v>
      </c>
      <c r="M1016" t="str">
        <f>feed!N1975</f>
        <v>Indochina</v>
      </c>
      <c r="N1016">
        <f>SUMPRODUCT(MID(0&amp;feed!U1975,LARGE(INDEX(ISNUMBER(--MID(feed!U1975,ROW($1:$6),1))*
ROW($1:$6),0),ROW($1:$6))+1,1)*10^ROW($1:$6)/10)</f>
        <v>0</v>
      </c>
      <c r="O1016" t="str">
        <f>feed!O1975</f>
        <v>Plentiful</v>
      </c>
      <c r="P1016" t="str">
        <f>feed!P1975</f>
        <v>None</v>
      </c>
      <c r="Q1016" s="4">
        <f>IFERROR(LEFT(SUMPRODUCT(MID(0&amp;feed!R1975,LARGE(INDEX(ISNUMBER(--MID(feed!R1975,ROW($1:$6),1))*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ROW($1:$6),0),ROW($1:$6))+1,1)*10^ROW($1:$6)/10))-1)*1,TRIM(LEFT(SUMPRODUCT(MID(0&amp;feed!R1975,LARGE(INDEX(ISNUMBER(--MID(feed!R1975,ROW($1:$6),1))*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ROW($1:$6),0),ROW($1:$6))+1,1)*10^ROW($1:$6)/10))-1)))</f>
        <v>1586</v>
      </c>
      <c r="R1016" s="5">
        <f>feed!V1975</f>
        <v>0</v>
      </c>
      <c r="S1016" t="str">
        <f>feed!S1975</f>
        <v>http://blocgame.com/stats.php?id=63187</v>
      </c>
      <c r="T1016" s="5" t="str">
        <f>feed!W1975</f>
        <v>Normal</v>
      </c>
      <c r="U1016" s="5" t="str">
        <f>feed!X1975</f>
        <v>2 Hundred Tons per month</v>
      </c>
      <c r="V1016" s="5" t="str">
        <f>feed!Y1975</f>
        <v>2 Mbbl per month</v>
      </c>
    </row>
    <row r="1017" spans="1:22" hidden="1" x14ac:dyDescent="0.25">
      <c r="A1017" t="str">
        <f>feed!A287</f>
        <v>Cempaka</v>
      </c>
      <c r="B1017" t="str">
        <f>feed!B287</f>
        <v>saufirahim</v>
      </c>
      <c r="C1017">
        <f>feed!K287</f>
        <v>0</v>
      </c>
      <c r="D1017">
        <f>SUMPRODUCT(MID(0&amp;feed!D287,LARGE(INDEX(ISNUMBER(--MID(feed!D287,ROW($1:$6),1))*
ROW($1:$6),0),ROW($1:$6))+1,1)*10^ROW($1:$6)/10)</f>
        <v>20</v>
      </c>
      <c r="E1017">
        <f>SUMPRODUCT(MID(0&amp;feed!E287,LARGE(INDEX(ISNUMBER(--MID(feed!E287,ROW($1:$6),1))*
ROW($1:$6),0),ROW($1:$6))+1,1)*10^ROW($1:$6)/10)</f>
        <v>0</v>
      </c>
      <c r="F1017" t="str">
        <f>feed!F287</f>
        <v>First World War surplus</v>
      </c>
      <c r="G1017">
        <f>SUMPRODUCT(MID(0&amp;feed!G287,LARGE(INDEX(ISNUMBER(--MID(feed!G287,ROW($1:$6),1))*
ROW($1:$6),0),ROW($1:$6))+1,1)*10^ROW($1:$6)/10)</f>
        <v>1</v>
      </c>
      <c r="H1017">
        <f>ROUNDDOWN(G1017/4, 0)</f>
        <v>0</v>
      </c>
      <c r="I1017" t="str">
        <f>feed!H287</f>
        <v>Standard</v>
      </c>
      <c r="J1017">
        <f>SUMPRODUCT(MID(0&amp;feed!I287,LARGE(INDEX(ISNUMBER(--MID(feed!I287,ROW($1:$20),1))*
ROW($1:$20),0),ROW($1:$20))+1,1)*10^ROW($1:$20)/10)</f>
        <v>18</v>
      </c>
      <c r="K1017">
        <f>SUMPRODUCT(MID(0&amp;feed!L287,LARGE(INDEX(ISNUMBER(--MID(feed!L287,ROW($1:$6),1))*
ROW($1:$6),0),ROW($1:$6))+1,1)*10^ROW($1:$6)/10)</f>
        <v>355</v>
      </c>
      <c r="L1017">
        <f>SUMPRODUCT(MID(0&amp;feed!T287,LARGE(INDEX(ISNUMBER(--MID(feed!T287,ROW($1:$6),1))*
ROW($1:$6),0),ROW($1:$6))+1,1)*10^ROW($1:$6)/10)</f>
        <v>216</v>
      </c>
      <c r="M1017" t="str">
        <f>feed!N287</f>
        <v>East Indies</v>
      </c>
      <c r="N1017">
        <f>SUMPRODUCT(MID(0&amp;feed!U287,LARGE(INDEX(ISNUMBER(--MID(feed!U287,ROW($1:$6),1))*
ROW($1:$6),0),ROW($1:$6))+1,1)*10^ROW($1:$6)/10)</f>
        <v>0</v>
      </c>
      <c r="O1017" t="str">
        <f>feed!O287</f>
        <v>Untapped</v>
      </c>
      <c r="P1017" t="str">
        <f>feed!P287</f>
        <v>None</v>
      </c>
      <c r="Q1017" s="4">
        <f>IFERROR(LEFT(SUMPRODUCT(MID(0&amp;feed!R287,LARGE(INDEX(ISNUMBER(--MID(feed!R287,ROW($1:$6),1))*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ROW($1:$6),0),ROW($1:$6))+1,1)*10^ROW($1:$6)/10))-1)*1,TRIM(LEFT(SUMPRODUCT(MID(0&amp;feed!R287,LARGE(INDEX(ISNUMBER(--MID(feed!R287,ROW($1:$6),1))*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ROW($1:$6),0),ROW($1:$6))+1,1)*10^ROW($1:$6)/10))-1)))</f>
        <v>2000</v>
      </c>
      <c r="R1017" s="5">
        <f>feed!V287</f>
        <v>0</v>
      </c>
      <c r="S1017" t="str">
        <f>feed!S287</f>
        <v>http://blocgame.com/stats.php?id=62390</v>
      </c>
      <c r="T1017" s="5" t="str">
        <f>feed!W287</f>
        <v>Nice</v>
      </c>
      <c r="U1017" s="5" t="str">
        <f>feed!X287</f>
        <v>2 Hundred Tons per month</v>
      </c>
      <c r="V1017" s="5" t="str">
        <f>feed!Y287</f>
        <v>2 Mbbl per month</v>
      </c>
    </row>
    <row r="1018" spans="1:22" hidden="1" x14ac:dyDescent="0.25">
      <c r="A1018" t="str">
        <f>feed!A242</f>
        <v>Mangkok</v>
      </c>
      <c r="B1018" t="str">
        <f>feed!B242</f>
        <v>MangkukHayun</v>
      </c>
      <c r="C1018" t="str">
        <f>feed!K242</f>
        <v>The High Council</v>
      </c>
      <c r="D1018">
        <f>SUMPRODUCT(MID(0&amp;feed!D242,LARGE(INDEX(ISNUMBER(--MID(feed!D242,ROW($1:$6),1))*
ROW($1:$6),0),ROW($1:$6))+1,1)*10^ROW($1:$6)/10)</f>
        <v>53</v>
      </c>
      <c r="E1018">
        <f>SUMPRODUCT(MID(0&amp;feed!E242,LARGE(INDEX(ISNUMBER(--MID(feed!E242,ROW($1:$6),1))*
ROW($1:$6),0),ROW($1:$6))+1,1)*10^ROW($1:$6)/10)</f>
        <v>0</v>
      </c>
      <c r="F1018" t="str">
        <f>feed!F242</f>
        <v>First World War surplus</v>
      </c>
      <c r="G1018">
        <f>SUMPRODUCT(MID(0&amp;feed!G242,LARGE(INDEX(ISNUMBER(--MID(feed!G242,ROW($1:$6),1))*
ROW($1:$6),0),ROW($1:$6))+1,1)*10^ROW($1:$6)/10)</f>
        <v>1</v>
      </c>
      <c r="H1018">
        <f>ROUNDDOWN(G1018/4, 0)</f>
        <v>0</v>
      </c>
      <c r="I1018" t="str">
        <f>feed!H242</f>
        <v>Good</v>
      </c>
      <c r="J1018">
        <f>SUMPRODUCT(MID(0&amp;feed!I242,LARGE(INDEX(ISNUMBER(--MID(feed!I242,ROW($1:$20),1))*
ROW($1:$20),0),ROW($1:$20))+1,1)*10^ROW($1:$20)/10)</f>
        <v>11</v>
      </c>
      <c r="K1018">
        <f>SUMPRODUCT(MID(0&amp;feed!L242,LARGE(INDEX(ISNUMBER(--MID(feed!L242,ROW($1:$6),1))*
ROW($1:$6),0),ROW($1:$6))+1,1)*10^ROW($1:$6)/10)</f>
        <v>356</v>
      </c>
      <c r="L1018">
        <f>SUMPRODUCT(MID(0&amp;feed!T242,LARGE(INDEX(ISNUMBER(--MID(feed!T242,ROW($1:$6),1))*
ROW($1:$6),0),ROW($1:$6))+1,1)*10^ROW($1:$6)/10)</f>
        <v>131</v>
      </c>
      <c r="M1018" t="str">
        <f>feed!N242</f>
        <v>East Indies</v>
      </c>
      <c r="N1018">
        <f>SUMPRODUCT(MID(0&amp;feed!U242,LARGE(INDEX(ISNUMBER(--MID(feed!U242,ROW($1:$6),1))*
ROW($1:$6),0),ROW($1:$6))+1,1)*10^ROW($1:$6)/10)</f>
        <v>0</v>
      </c>
      <c r="O1018" t="str">
        <f>feed!O242</f>
        <v>Untapped</v>
      </c>
      <c r="P1018" t="str">
        <f>feed!P242</f>
        <v>Meagre</v>
      </c>
      <c r="Q1018" s="4">
        <f>IFERROR(LEFT(SUMPRODUCT(MID(0&amp;feed!R242,LARGE(INDEX(ISNUMBER(--MID(feed!R242,ROW($1:$6),1))*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ROW($1:$6),0),ROW($1:$6))+1,1)*10^ROW($1:$6)/10))-1)*1,TRIM(LEFT(SUMPRODUCT(MID(0&amp;feed!R242,LARGE(INDEX(ISNUMBER(--MID(feed!R242,ROW($1:$6),1))*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ROW($1:$6),0),ROW($1:$6))+1,1)*10^ROW($1:$6)/10))-1)))</f>
        <v>2389</v>
      </c>
      <c r="R1018" s="5">
        <f>feed!V242</f>
        <v>0</v>
      </c>
      <c r="S1018" t="str">
        <f>feed!S242</f>
        <v>http://blocgame.com/stats.php?id=62210</v>
      </c>
      <c r="T1018" s="5" t="str">
        <f>feed!W242</f>
        <v>Good</v>
      </c>
      <c r="U1018" s="5" t="str">
        <f>feed!X242</f>
        <v>2 Hundred Tons per month</v>
      </c>
      <c r="V1018" s="5" t="str">
        <f>feed!Y242</f>
        <v>2 Mbbl per month</v>
      </c>
    </row>
    <row r="1019" spans="1:22" hidden="1" x14ac:dyDescent="0.25">
      <c r="A1019" t="str">
        <f>feed!A1455</f>
        <v>Avon</v>
      </c>
      <c r="B1019" t="str">
        <f>feed!B1455</f>
        <v>Darkstride</v>
      </c>
      <c r="C1019">
        <f>feed!K1455</f>
        <v>0</v>
      </c>
      <c r="D1019">
        <f>SUMPRODUCT(MID(0&amp;feed!D1455,LARGE(INDEX(ISNUMBER(--MID(feed!D1455,ROW($1:$6),1))*
ROW($1:$6),0),ROW($1:$6))+1,1)*10^ROW($1:$6)/10)</f>
        <v>14</v>
      </c>
      <c r="E1019">
        <f>SUMPRODUCT(MID(0&amp;feed!E1455,LARGE(INDEX(ISNUMBER(--MID(feed!E1455,ROW($1:$6),1))*
ROW($1:$6),0),ROW($1:$6))+1,1)*10^ROW($1:$6)/10)</f>
        <v>0</v>
      </c>
      <c r="F1019" t="str">
        <f>feed!F1455</f>
        <v>Finest of the 19th century</v>
      </c>
      <c r="G1019">
        <f>SUMPRODUCT(MID(0&amp;feed!G1455,LARGE(INDEX(ISNUMBER(--MID(feed!G1455,ROW($1:$6),1))*
ROW($1:$6),0),ROW($1:$6))+1,1)*10^ROW($1:$6)/10)</f>
        <v>0</v>
      </c>
      <c r="H1019">
        <f>ROUNDDOWN(G1019/4, 0)</f>
        <v>0</v>
      </c>
      <c r="I1019" t="str">
        <f>feed!H1455</f>
        <v>Standard</v>
      </c>
      <c r="J1019">
        <f>SUMPRODUCT(MID(0&amp;feed!I1455,LARGE(INDEX(ISNUMBER(--MID(feed!I1455,ROW($1:$20),1))*
ROW($1:$20),0),ROW($1:$20))+1,1)*10^ROW($1:$20)/10)</f>
        <v>60</v>
      </c>
      <c r="K1019">
        <f>SUMPRODUCT(MID(0&amp;feed!L1455,LARGE(INDEX(ISNUMBER(--MID(feed!L1455,ROW($1:$6),1))*
ROW($1:$6),0),ROW($1:$6))+1,1)*10^ROW($1:$6)/10)</f>
        <v>309</v>
      </c>
      <c r="L1019">
        <f>SUMPRODUCT(MID(0&amp;feed!T1455,LARGE(INDEX(ISNUMBER(--MID(feed!T1455,ROW($1:$6),1))*
ROW($1:$6),0),ROW($1:$6))+1,1)*10^ROW($1:$6)/10)</f>
        <v>75</v>
      </c>
      <c r="M1019" t="str">
        <f>feed!N1455</f>
        <v>West Africa</v>
      </c>
      <c r="N1019">
        <f>SUMPRODUCT(MID(0&amp;feed!U1455,LARGE(INDEX(ISNUMBER(--MID(feed!U1455,ROW($1:$6),1))*
ROW($1:$6),0),ROW($1:$6))+1,1)*10^ROW($1:$6)/10)</f>
        <v>0</v>
      </c>
      <c r="O1019" t="str">
        <f>feed!O1455</f>
        <v>Untapped</v>
      </c>
      <c r="P1019" t="str">
        <f>feed!P1455</f>
        <v>None</v>
      </c>
      <c r="Q1019" s="4">
        <f>IFERROR(LEFT(SUMPRODUCT(MID(0&amp;feed!R1455,LARGE(INDEX(ISNUMBER(--MID(feed!R1455,ROW($1:$6),1))*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ROW($1:$6),0),ROW($1:$6))+1,1)*10^ROW($1:$6)/10))-1)*1,TRIM(LEFT(SUMPRODUCT(MID(0&amp;feed!R1455,LARGE(INDEX(ISNUMBER(--MID(feed!R1455,ROW($1:$6),1))*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ROW($1:$6),0),ROW($1:$6))+1,1)*10^ROW($1:$6)/10))-1)))</f>
        <v>1980</v>
      </c>
      <c r="R1019" s="5">
        <f>feed!V1455</f>
        <v>0</v>
      </c>
      <c r="S1019" t="str">
        <f>feed!S1455</f>
        <v>http://blocgame.com/stats.php?id=55947</v>
      </c>
      <c r="T1019" s="5" t="str">
        <f>feed!W1455</f>
        <v>Nice</v>
      </c>
      <c r="U1019" s="5" t="str">
        <f>feed!X1455</f>
        <v>2 Hundred Tons per month</v>
      </c>
      <c r="V1019" s="5" t="str">
        <f>feed!Y1455</f>
        <v>2 Mbbl per month</v>
      </c>
    </row>
    <row r="1020" spans="1:22" hidden="1" x14ac:dyDescent="0.25">
      <c r="A1020" t="str">
        <f>feed!A231</f>
        <v>Asaclar</v>
      </c>
      <c r="B1020" t="str">
        <f>feed!B231</f>
        <v>Vladimir_accurate</v>
      </c>
      <c r="C1020" t="str">
        <f>feed!K231</f>
        <v>Che Guevara League</v>
      </c>
      <c r="D1020">
        <f>SUMPRODUCT(MID(0&amp;feed!D231,LARGE(INDEX(ISNUMBER(--MID(feed!D231,ROW($1:$6),1))*
ROW($1:$6),0),ROW($1:$6))+1,1)*10^ROW($1:$6)/10)</f>
        <v>33</v>
      </c>
      <c r="E1020">
        <f>SUMPRODUCT(MID(0&amp;feed!E231,LARGE(INDEX(ISNUMBER(--MID(feed!E231,ROW($1:$6),1))*
ROW($1:$6),0),ROW($1:$6))+1,1)*10^ROW($1:$6)/10)</f>
        <v>0</v>
      </c>
      <c r="F1020" t="str">
        <f>feed!F231</f>
        <v>First World War surplus</v>
      </c>
      <c r="G1020">
        <f>SUMPRODUCT(MID(0&amp;feed!G231,LARGE(INDEX(ISNUMBER(--MID(feed!G231,ROW($1:$6),1))*
ROW($1:$6),0),ROW($1:$6))+1,1)*10^ROW($1:$6)/10)</f>
        <v>0</v>
      </c>
      <c r="H1020">
        <f>ROUNDDOWN(G1020/4, 0)</f>
        <v>0</v>
      </c>
      <c r="I1020" t="str">
        <f>feed!H231</f>
        <v>Good</v>
      </c>
      <c r="J1020">
        <f>SUMPRODUCT(MID(0&amp;feed!I231,LARGE(INDEX(ISNUMBER(--MID(feed!I231,ROW($1:$20),1))*
ROW($1:$20),0),ROW($1:$20))+1,1)*10^ROW($1:$20)/10)</f>
        <v>5</v>
      </c>
      <c r="K1020">
        <f>SUMPRODUCT(MID(0&amp;feed!L231,LARGE(INDEX(ISNUMBER(--MID(feed!L231,ROW($1:$6),1))*
ROW($1:$6),0),ROW($1:$6))+1,1)*10^ROW($1:$6)/10)</f>
        <v>359</v>
      </c>
      <c r="L1020">
        <f>SUMPRODUCT(MID(0&amp;feed!T231,LARGE(INDEX(ISNUMBER(--MID(feed!T231,ROW($1:$6),1))*
ROW($1:$6),0),ROW($1:$6))+1,1)*10^ROW($1:$6)/10)</f>
        <v>51</v>
      </c>
      <c r="M1020" t="str">
        <f>feed!N231</f>
        <v>Caribbean</v>
      </c>
      <c r="N1020">
        <f>SUMPRODUCT(MID(0&amp;feed!U231,LARGE(INDEX(ISNUMBER(--MID(feed!U231,ROW($1:$6),1))*
ROW($1:$6),0),ROW($1:$6))+1,1)*10^ROW($1:$6)/10)</f>
        <v>0</v>
      </c>
      <c r="O1020" t="str">
        <f>feed!O231</f>
        <v>Untapped</v>
      </c>
      <c r="P1020" t="str">
        <f>feed!P231</f>
        <v>Meagre</v>
      </c>
      <c r="Q1020" s="4">
        <f>IFERROR(LEFT(SUMPRODUCT(MID(0&amp;feed!R231,LARGE(INDEX(ISNUMBER(--MID(feed!R231,ROW($1:$6),1))*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ROW($1:$6),0),ROW($1:$6))+1,1)*10^ROW($1:$6)/10))-1)*1,TRIM(LEFT(SUMPRODUCT(MID(0&amp;feed!R231,LARGE(INDEX(ISNUMBER(--MID(feed!R231,ROW($1:$6),1))*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ROW($1:$6),0),ROW($1:$6))+1,1)*10^ROW($1:$6)/10))-1)))</f>
        <v>2386</v>
      </c>
      <c r="R1020" s="5">
        <f>feed!V231</f>
        <v>0</v>
      </c>
      <c r="S1020" t="str">
        <f>feed!S231</f>
        <v>http://blocgame.com/stats.php?id=62879</v>
      </c>
      <c r="T1020" s="5" t="str">
        <f>feed!W231</f>
        <v>Good</v>
      </c>
      <c r="U1020" s="5" t="str">
        <f>feed!X231</f>
        <v>2 Hundred Tons per month</v>
      </c>
      <c r="V1020" s="5" t="str">
        <f>feed!Y231</f>
        <v>2 Mbbl per month</v>
      </c>
    </row>
    <row r="1021" spans="1:22" hidden="1" x14ac:dyDescent="0.25">
      <c r="A1021" t="str">
        <f>feed!A1648</f>
        <v>BaniMelayu</v>
      </c>
      <c r="B1021" t="str">
        <f>feed!B1648</f>
        <v>PlayboyMelayu</v>
      </c>
      <c r="C1021">
        <f>feed!K1648</f>
        <v>0</v>
      </c>
      <c r="D1021">
        <f>SUMPRODUCT(MID(0&amp;feed!D1648,LARGE(INDEX(ISNUMBER(--MID(feed!D1648,ROW($1:$6),1))*
ROW($1:$6),0),ROW($1:$6))+1,1)*10^ROW($1:$6)/10)</f>
        <v>3</v>
      </c>
      <c r="E1021">
        <f>SUMPRODUCT(MID(0&amp;feed!E1648,LARGE(INDEX(ISNUMBER(--MID(feed!E1648,ROW($1:$6),1))*
ROW($1:$6),0),ROW($1:$6))+1,1)*10^ROW($1:$6)/10)</f>
        <v>0</v>
      </c>
      <c r="F1021" t="str">
        <f>feed!F1648</f>
        <v>Finest of the 19th century</v>
      </c>
      <c r="G1021">
        <f>SUMPRODUCT(MID(0&amp;feed!G1648,LARGE(INDEX(ISNUMBER(--MID(feed!G1648,ROW($1:$6),1))*
ROW($1:$6),0),ROW($1:$6))+1,1)*10^ROW($1:$6)/10)</f>
        <v>0</v>
      </c>
      <c r="H1021">
        <f>ROUNDDOWN(G1021/4, 0)</f>
        <v>0</v>
      </c>
      <c r="I1021" t="str">
        <f>feed!H1648</f>
        <v>Elite</v>
      </c>
      <c r="J1021">
        <f>SUMPRODUCT(MID(0&amp;feed!I1648,LARGE(INDEX(ISNUMBER(--MID(feed!I1648,ROW($1:$20),1))*
ROW($1:$20),0),ROW($1:$20))+1,1)*10^ROW($1:$20)/10)</f>
        <v>10</v>
      </c>
      <c r="K1021">
        <f>SUMPRODUCT(MID(0&amp;feed!L1648,LARGE(INDEX(ISNUMBER(--MID(feed!L1648,ROW($1:$6),1))*
ROW($1:$6),0),ROW($1:$6))+1,1)*10^ROW($1:$6)/10)</f>
        <v>302</v>
      </c>
      <c r="L1021">
        <f>SUMPRODUCT(MID(0&amp;feed!T1648,LARGE(INDEX(ISNUMBER(--MID(feed!T1648,ROW($1:$6),1))*
ROW($1:$6),0),ROW($1:$6))+1,1)*10^ROW($1:$6)/10)</f>
        <v>43</v>
      </c>
      <c r="M1021" t="str">
        <f>feed!N1648</f>
        <v>The Subcontinent</v>
      </c>
      <c r="N1021">
        <f>SUMPRODUCT(MID(0&amp;feed!U1648,LARGE(INDEX(ISNUMBER(--MID(feed!U1648,ROW($1:$6),1))*
ROW($1:$6),0),ROW($1:$6))+1,1)*10^ROW($1:$6)/10)</f>
        <v>0</v>
      </c>
      <c r="O1021">
        <f>feed!O1648</f>
        <v>0</v>
      </c>
      <c r="P1021" t="str">
        <f>feed!P1648</f>
        <v>None</v>
      </c>
      <c r="Q1021" s="4">
        <f>IFERROR(LEFT(SUMPRODUCT(MID(0&amp;feed!R1648,LARGE(INDEX(ISNUMBER(--MID(feed!R1648,ROW($1:$6),1))*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ROW($1:$6),0),ROW($1:$6))+1,1)*10^ROW($1:$6)/10))-1)*1,TRIM(LEFT(SUMPRODUCT(MID(0&amp;feed!R1648,LARGE(INDEX(ISNUMBER(--MID(feed!R1648,ROW($1:$6),1))*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ROW($1:$6),0),ROW($1:$6))+1,1)*10^ROW($1:$6)/10))-1)))</f>
        <v>1959</v>
      </c>
      <c r="R1021" s="5">
        <f>feed!V1648</f>
        <v>0</v>
      </c>
      <c r="S1021" t="str">
        <f>feed!S1648</f>
        <v>http://blocgame.com/stats.php?id=61862</v>
      </c>
      <c r="T1021" s="5" t="str">
        <f>feed!W1648</f>
        <v>Questionable</v>
      </c>
      <c r="U1021" s="5" t="str">
        <f>feed!X1648</f>
        <v>2 Hundred Tons per month</v>
      </c>
      <c r="V1021" s="5" t="str">
        <f>feed!Y1648</f>
        <v>2 Mbbl per month</v>
      </c>
    </row>
    <row r="1022" spans="1:22" hidden="1" x14ac:dyDescent="0.25">
      <c r="A1022" t="str">
        <f>feed!A1186</f>
        <v>Orlostend</v>
      </c>
      <c r="B1022" t="str">
        <f>feed!B1186</f>
        <v>Orre De Grand</v>
      </c>
      <c r="C1022">
        <f>feed!K1186</f>
        <v>0</v>
      </c>
      <c r="D1022">
        <f>SUMPRODUCT(MID(0&amp;feed!D1186,LARGE(INDEX(ISNUMBER(--MID(feed!D1186,ROW($1:$6),1))*
ROW($1:$6),0),ROW($1:$6))+1,1)*10^ROW($1:$6)/10)</f>
        <v>19</v>
      </c>
      <c r="E1022">
        <f>SUMPRODUCT(MID(0&amp;feed!E1186,LARGE(INDEX(ISNUMBER(--MID(feed!E1186,ROW($1:$6),1))*
ROW($1:$6),0),ROW($1:$6))+1,1)*10^ROW($1:$6)/10)</f>
        <v>0</v>
      </c>
      <c r="F1022" t="str">
        <f>feed!F1186</f>
        <v>Finest of the 19th century</v>
      </c>
      <c r="G1022">
        <f>SUMPRODUCT(MID(0&amp;feed!G1186,LARGE(INDEX(ISNUMBER(--MID(feed!G1186,ROW($1:$6),1))*
ROW($1:$6),0),ROW($1:$6))+1,1)*10^ROW($1:$6)/10)</f>
        <v>0</v>
      </c>
      <c r="H1022">
        <f>ROUNDDOWN(G1022/4, 0)</f>
        <v>0</v>
      </c>
      <c r="I1022" t="str">
        <f>feed!H1186</f>
        <v>Standard</v>
      </c>
      <c r="J1022">
        <f>SUMPRODUCT(MID(0&amp;feed!I1186,LARGE(INDEX(ISNUMBER(--MID(feed!I1186,ROW($1:$20),1))*
ROW($1:$20),0),ROW($1:$20))+1,1)*10^ROW($1:$20)/10)</f>
        <v>68</v>
      </c>
      <c r="K1022">
        <f>SUMPRODUCT(MID(0&amp;feed!L1186,LARGE(INDEX(ISNUMBER(--MID(feed!L1186,ROW($1:$6),1))*
ROW($1:$6),0),ROW($1:$6))+1,1)*10^ROW($1:$6)/10)</f>
        <v>311</v>
      </c>
      <c r="L1022">
        <f>SUMPRODUCT(MID(0&amp;feed!T1186,LARGE(INDEX(ISNUMBER(--MID(feed!T1186,ROW($1:$6),1))*
ROW($1:$6),0),ROW($1:$6))+1,1)*10^ROW($1:$6)/10)</f>
        <v>2</v>
      </c>
      <c r="M1022" t="str">
        <f>feed!N1186</f>
        <v>Persia</v>
      </c>
      <c r="N1022">
        <f>SUMPRODUCT(MID(0&amp;feed!U1186,LARGE(INDEX(ISNUMBER(--MID(feed!U1186,ROW($1:$6),1))*
ROW($1:$6),0),ROW($1:$6))+1,1)*10^ROW($1:$6)/10)</f>
        <v>0</v>
      </c>
      <c r="O1022" t="str">
        <f>feed!O1186</f>
        <v>Untapped</v>
      </c>
      <c r="P1022" t="str">
        <f>feed!P1186</f>
        <v>Meagre</v>
      </c>
      <c r="Q1022" s="4">
        <f>IFERROR(LEFT(SUMPRODUCT(MID(0&amp;feed!R1186,LARGE(INDEX(ISNUMBER(--MID(feed!R1186,ROW($1:$6),1))*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ROW($1:$6),0),ROW($1:$6))+1,1)*10^ROW($1:$6)/10))-1)*1,TRIM(LEFT(SUMPRODUCT(MID(0&amp;feed!R1186,LARGE(INDEX(ISNUMBER(--MID(feed!R1186,ROW($1:$6),1))*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ROW($1:$6),0),ROW($1:$6))+1,1)*10^ROW($1:$6)/10))-1)))</f>
        <v>1980</v>
      </c>
      <c r="R1022" s="5">
        <f>feed!V1186</f>
        <v>0</v>
      </c>
      <c r="S1022" t="str">
        <f>feed!S1186</f>
        <v>http://blocgame.com/stats.php?id=62927</v>
      </c>
      <c r="T1022" s="5" t="str">
        <f>feed!W1186</f>
        <v>Angelic</v>
      </c>
      <c r="U1022" s="5" t="str">
        <f>feed!X1186</f>
        <v>2 Hundred Tons per month</v>
      </c>
      <c r="V1022" s="5" t="str">
        <f>feed!Y1186</f>
        <v>2 Mbbl per month</v>
      </c>
    </row>
    <row r="1023" spans="1:22" hidden="1" x14ac:dyDescent="0.25">
      <c r="A1023" t="str">
        <f>feed!A590</f>
        <v>Malacau</v>
      </c>
      <c r="B1023" t="str">
        <f>feed!B590</f>
        <v>inth0x</v>
      </c>
      <c r="C1023">
        <f>feed!K590</f>
        <v>0</v>
      </c>
      <c r="D1023">
        <f>SUMPRODUCT(MID(0&amp;feed!D590,LARGE(INDEX(ISNUMBER(--MID(feed!D590,ROW($1:$6),1))*
ROW($1:$6),0),ROW($1:$6))+1,1)*10^ROW($1:$6)/10)</f>
        <v>20</v>
      </c>
      <c r="E1023">
        <f>SUMPRODUCT(MID(0&amp;feed!E590,LARGE(INDEX(ISNUMBER(--MID(feed!E590,ROW($1:$6),1))*
ROW($1:$6),0),ROW($1:$6))+1,1)*10^ROW($1:$6)/10)</f>
        <v>0</v>
      </c>
      <c r="F1023" t="str">
        <f>feed!F590</f>
        <v>Finest of the 19th century</v>
      </c>
      <c r="G1023">
        <f>SUMPRODUCT(MID(0&amp;feed!G590,LARGE(INDEX(ISNUMBER(--MID(feed!G590,ROW($1:$6),1))*
ROW($1:$6),0),ROW($1:$6))+1,1)*10^ROW($1:$6)/10)</f>
        <v>0</v>
      </c>
      <c r="H1023">
        <f>ROUNDDOWN(G1023/4, 0)</f>
        <v>0</v>
      </c>
      <c r="I1023" t="str">
        <f>feed!H590</f>
        <v>Standard</v>
      </c>
      <c r="J1023">
        <f>SUMPRODUCT(MID(0&amp;feed!I590,LARGE(INDEX(ISNUMBER(--MID(feed!I590,ROW($1:$20),1))*
ROW($1:$20),0),ROW($1:$20))+1,1)*10^ROW($1:$20)/10)</f>
        <v>57</v>
      </c>
      <c r="K1023">
        <f>SUMPRODUCT(MID(0&amp;feed!L590,LARGE(INDEX(ISNUMBER(--MID(feed!L590,ROW($1:$6),1))*
ROW($1:$6),0),ROW($1:$6))+1,1)*10^ROW($1:$6)/10)</f>
        <v>330</v>
      </c>
      <c r="L1023">
        <f>SUMPRODUCT(MID(0&amp;feed!T590,LARGE(INDEX(ISNUMBER(--MID(feed!T590,ROW($1:$6),1))*
ROW($1:$6),0),ROW($1:$6))+1,1)*10^ROW($1:$6)/10)</f>
        <v>2</v>
      </c>
      <c r="M1023" t="str">
        <f>feed!N590</f>
        <v>Indochina</v>
      </c>
      <c r="N1023">
        <f>SUMPRODUCT(MID(0&amp;feed!U590,LARGE(INDEX(ISNUMBER(--MID(feed!U590,ROW($1:$6),1))*
ROW($1:$6),0),ROW($1:$6))+1,1)*10^ROW($1:$6)/10)</f>
        <v>0</v>
      </c>
      <c r="O1023" t="str">
        <f>feed!O590</f>
        <v>Untapped</v>
      </c>
      <c r="P1023" t="str">
        <f>feed!P590</f>
        <v>None</v>
      </c>
      <c r="Q1023" s="4">
        <f>IFERROR(LEFT(SUMPRODUCT(MID(0&amp;feed!R590,LARGE(INDEX(ISNUMBER(--MID(feed!R590,ROW($1:$6),1))*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ROW($1:$6),0),ROW($1:$6))+1,1)*10^ROW($1:$6)/10))-1)*1,TRIM(LEFT(SUMPRODUCT(MID(0&amp;feed!R590,LARGE(INDEX(ISNUMBER(--MID(feed!R590,ROW($1:$6),1))*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ROW($1:$6),0),ROW($1:$6))+1,1)*10^ROW($1:$6)/10))-1)))</f>
        <v>2000</v>
      </c>
      <c r="R1023" s="5">
        <f>feed!V590</f>
        <v>0</v>
      </c>
      <c r="S1023" t="str">
        <f>feed!S590</f>
        <v>http://blocgame.com/stats.php?id=59315</v>
      </c>
      <c r="T1023" s="5" t="str">
        <f>feed!W590</f>
        <v>Nice</v>
      </c>
      <c r="U1023" s="5" t="str">
        <f>feed!X590</f>
        <v>2 Hundred Tons per month</v>
      </c>
      <c r="V1023" s="5" t="str">
        <f>feed!Y590</f>
        <v>2 Mbbl per month</v>
      </c>
    </row>
    <row r="1024" spans="1:22" hidden="1" x14ac:dyDescent="0.25">
      <c r="A1024" t="str">
        <f>feed!A1403</f>
        <v>TerraNova</v>
      </c>
      <c r="B1024" t="str">
        <f>feed!B1403</f>
        <v>dan1911</v>
      </c>
      <c r="C1024">
        <f>feed!K1403</f>
        <v>0</v>
      </c>
      <c r="D1024">
        <f>SUMPRODUCT(MID(0&amp;feed!D1403,LARGE(INDEX(ISNUMBER(--MID(feed!D1403,ROW($1:$6),1))*
ROW($1:$6),0),ROW($1:$6))+1,1)*10^ROW($1:$6)/10)</f>
        <v>20</v>
      </c>
      <c r="E1024">
        <f>SUMPRODUCT(MID(0&amp;feed!E1403,LARGE(INDEX(ISNUMBER(--MID(feed!E1403,ROW($1:$6),1))*
ROW($1:$6),0),ROW($1:$6))+1,1)*10^ROW($1:$6)/10)</f>
        <v>0</v>
      </c>
      <c r="F1024" t="str">
        <f>feed!F1403</f>
        <v>Finest of the 19th century</v>
      </c>
      <c r="G1024">
        <f>SUMPRODUCT(MID(0&amp;feed!G1403,LARGE(INDEX(ISNUMBER(--MID(feed!G1403,ROW($1:$6),1))*
ROW($1:$6),0),ROW($1:$6))+1,1)*10^ROW($1:$6)/10)</f>
        <v>0</v>
      </c>
      <c r="H1024">
        <f>ROUNDDOWN(G1024/4, 0)</f>
        <v>0</v>
      </c>
      <c r="I1024" t="str">
        <f>feed!H1403</f>
        <v>Standard</v>
      </c>
      <c r="J1024">
        <f>SUMPRODUCT(MID(0&amp;feed!I1403,LARGE(INDEX(ISNUMBER(--MID(feed!I1403,ROW($1:$20),1))*
ROW($1:$20),0),ROW($1:$20))+1,1)*10^ROW($1:$20)/10)</f>
        <v>47</v>
      </c>
      <c r="K1024">
        <f>SUMPRODUCT(MID(0&amp;feed!L1403,LARGE(INDEX(ISNUMBER(--MID(feed!L1403,ROW($1:$6),1))*
ROW($1:$6),0),ROW($1:$6))+1,1)*10^ROW($1:$6)/10)</f>
        <v>310</v>
      </c>
      <c r="L1024">
        <f>SUMPRODUCT(MID(0&amp;feed!T1403,LARGE(INDEX(ISNUMBER(--MID(feed!T1403,ROW($1:$6),1))*
ROW($1:$6),0),ROW($1:$6))+1,1)*10^ROW($1:$6)/10)</f>
        <v>2</v>
      </c>
      <c r="M1024" t="str">
        <f>feed!N1403</f>
        <v>Amazonia</v>
      </c>
      <c r="N1024">
        <f>SUMPRODUCT(MID(0&amp;feed!U1403,LARGE(INDEX(ISNUMBER(--MID(feed!U1403,ROW($1:$6),1))*
ROW($1:$6),0),ROW($1:$6))+1,1)*10^ROW($1:$6)/10)</f>
        <v>0</v>
      </c>
      <c r="O1024" t="str">
        <f>feed!O1403</f>
        <v>Untapped</v>
      </c>
      <c r="P1024" t="str">
        <f>feed!P1403</f>
        <v>None</v>
      </c>
      <c r="Q1024" s="4">
        <f>IFERROR(LEFT(SUMPRODUCT(MID(0&amp;feed!R1403,LARGE(INDEX(ISNUMBER(--MID(feed!R1403,ROW($1:$6),1))*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ROW($1:$6),0),ROW($1:$6))+1,1)*10^ROW($1:$6)/10))-1)*1,TRIM(LEFT(SUMPRODUCT(MID(0&amp;feed!R1403,LARGE(INDEX(ISNUMBER(--MID(feed!R1403,ROW($1:$6),1))*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ROW($1:$6),0),ROW($1:$6))+1,1)*10^ROW($1:$6)/10))-1)))</f>
        <v>2000</v>
      </c>
      <c r="R1024" s="5">
        <f>feed!V1403</f>
        <v>0</v>
      </c>
      <c r="S1024" t="str">
        <f>feed!S1403</f>
        <v>http://blocgame.com/stats.php?id=54247</v>
      </c>
      <c r="T1024" s="5" t="str">
        <f>feed!W1403</f>
        <v>Good</v>
      </c>
      <c r="U1024" s="5" t="str">
        <f>feed!X1403</f>
        <v>2 Hundred Tons per month</v>
      </c>
      <c r="V1024" s="5" t="str">
        <f>feed!Y1403</f>
        <v>2 Mbbl per month</v>
      </c>
    </row>
    <row r="1025" spans="1:22" hidden="1" x14ac:dyDescent="0.25">
      <c r="A1025" t="str">
        <f>feed!A1211</f>
        <v>Jewish Horde</v>
      </c>
      <c r="B1025" t="str">
        <f>feed!B1211</f>
        <v>Goldstein Khan</v>
      </c>
      <c r="C1025">
        <f>feed!K1211</f>
        <v>0</v>
      </c>
      <c r="D1025">
        <f>SUMPRODUCT(MID(0&amp;feed!D1211,LARGE(INDEX(ISNUMBER(--MID(feed!D1211,ROW($1:$6),1))*
ROW($1:$6),0),ROW($1:$6))+1,1)*10^ROW($1:$6)/10)</f>
        <v>6</v>
      </c>
      <c r="E1025">
        <f>SUMPRODUCT(MID(0&amp;feed!E1211,LARGE(INDEX(ISNUMBER(--MID(feed!E1211,ROW($1:$6),1))*
ROW($1:$6),0),ROW($1:$6))+1,1)*10^ROW($1:$6)/10)</f>
        <v>0</v>
      </c>
      <c r="F1025" t="str">
        <f>feed!F1211</f>
        <v>Finest of the 19th century</v>
      </c>
      <c r="G1025">
        <f>SUMPRODUCT(MID(0&amp;feed!G1211,LARGE(INDEX(ISNUMBER(--MID(feed!G1211,ROW($1:$6),1))*
ROW($1:$6),0),ROW($1:$6))+1,1)*10^ROW($1:$6)/10)</f>
        <v>0</v>
      </c>
      <c r="H1025">
        <f>ROUNDDOWN(G1025/4, 0)</f>
        <v>0</v>
      </c>
      <c r="I1025" t="str">
        <f>feed!H1211</f>
        <v>Standard</v>
      </c>
      <c r="J1025">
        <f>SUMPRODUCT(MID(0&amp;feed!I1211,LARGE(INDEX(ISNUMBER(--MID(feed!I1211,ROW($1:$20),1))*
ROW($1:$20),0),ROW($1:$20))+1,1)*10^ROW($1:$20)/10)</f>
        <v>46</v>
      </c>
      <c r="K1025">
        <f>SUMPRODUCT(MID(0&amp;feed!L1211,LARGE(INDEX(ISNUMBER(--MID(feed!L1211,ROW($1:$6),1))*
ROW($1:$6),0),ROW($1:$6))+1,1)*10^ROW($1:$6)/10)</f>
        <v>268</v>
      </c>
      <c r="L1025">
        <f>SUMPRODUCT(MID(0&amp;feed!T1211,LARGE(INDEX(ISNUMBER(--MID(feed!T1211,ROW($1:$6),1))*
ROW($1:$6),0),ROW($1:$6))+1,1)*10^ROW($1:$6)/10)</f>
        <v>2</v>
      </c>
      <c r="M1025" t="str">
        <f>feed!N1211</f>
        <v>Arabia</v>
      </c>
      <c r="N1025">
        <f>SUMPRODUCT(MID(0&amp;feed!U1211,LARGE(INDEX(ISNUMBER(--MID(feed!U1211,ROW($1:$6),1))*
ROW($1:$6),0),ROW($1:$6))+1,1)*10^ROW($1:$6)/10)</f>
        <v>0</v>
      </c>
      <c r="O1025" t="str">
        <f>feed!O1211</f>
        <v>Untapped</v>
      </c>
      <c r="P1025" t="str">
        <f>feed!P1211</f>
        <v>None</v>
      </c>
      <c r="Q1025" s="4">
        <f>IFERROR(LEFT(SUMPRODUCT(MID(0&amp;feed!R1211,LARGE(INDEX(ISNUMBER(--MID(feed!R1211,ROW($1:$6),1))*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ROW($1:$6),0),ROW($1:$6))+1,1)*10^ROW($1:$6)/10))-1)*1,TRIM(LEFT(SUMPRODUCT(MID(0&amp;feed!R1211,LARGE(INDEX(ISNUMBER(--MID(feed!R1211,ROW($1:$6),1))*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ROW($1:$6),0),ROW($1:$6))+1,1)*10^ROW($1:$6)/10))-1)))</f>
        <v>1633</v>
      </c>
      <c r="R1025" s="5">
        <f>feed!V1211</f>
        <v>0</v>
      </c>
      <c r="S1025" t="str">
        <f>feed!S1211</f>
        <v>http://blocgame.com/stats.php?id=63508</v>
      </c>
      <c r="T1025" s="5" t="str">
        <f>feed!W1211</f>
        <v>Good</v>
      </c>
      <c r="U1025" s="5" t="str">
        <f>feed!X1211</f>
        <v>2 Hundred Tons per month</v>
      </c>
      <c r="V1025" s="5" t="str">
        <f>feed!Y1211</f>
        <v>2 Mbbl per month</v>
      </c>
    </row>
    <row r="1026" spans="1:22" x14ac:dyDescent="0.25">
      <c r="A1026" t="str">
        <f>feed!A311</f>
        <v>Drunken Retards</v>
      </c>
      <c r="B1026" t="str">
        <f>feed!B311</f>
        <v>Some Drunken Retard</v>
      </c>
      <c r="C1026" t="str">
        <f>feed!K311</f>
        <v>The Order</v>
      </c>
      <c r="D1026">
        <f>SUMPRODUCT(MID(0&amp;feed!D311,LARGE(INDEX(ISNUMBER(--MID(feed!D311,ROW($1:$6),1))*
ROW($1:$6),0),ROW($1:$6))+1,1)*10^ROW($1:$6)/10)</f>
        <v>20</v>
      </c>
      <c r="E1026">
        <f>SUMPRODUCT(MID(0&amp;feed!E311,LARGE(INDEX(ISNUMBER(--MID(feed!E311,ROW($1:$6),1))*
ROW($1:$6),0),ROW($1:$6))+1,1)*10^ROW($1:$6)/10)</f>
        <v>0</v>
      </c>
      <c r="F1026" t="str">
        <f>feed!F311</f>
        <v>Finest of the 19th century</v>
      </c>
      <c r="G1026">
        <f>SUMPRODUCT(MID(0&amp;feed!G311,LARGE(INDEX(ISNUMBER(--MID(feed!G311,ROW($1:$6),1))*
ROW($1:$6),0),ROW($1:$6))+1,1)*10^ROW($1:$6)/10)</f>
        <v>0</v>
      </c>
      <c r="H1026">
        <f>ROUNDDOWN(G1026/4, 0)</f>
        <v>0</v>
      </c>
      <c r="I1026" t="str">
        <f>feed!H311</f>
        <v>Standard</v>
      </c>
      <c r="J1026">
        <f>SUMPRODUCT(MID(0&amp;feed!I311,LARGE(INDEX(ISNUMBER(--MID(feed!I311,ROW($1:$20),1))*
ROW($1:$20),0),ROW($1:$20))+1,1)*10^ROW($1:$20)/10)</f>
        <v>19</v>
      </c>
      <c r="K1026">
        <f>SUMPRODUCT(MID(0&amp;feed!L311,LARGE(INDEX(ISNUMBER(--MID(feed!L311,ROW($1:$6),1))*
ROW($1:$6),0),ROW($1:$6))+1,1)*10^ROW($1:$6)/10)</f>
        <v>355</v>
      </c>
      <c r="L1026">
        <f>SUMPRODUCT(MID(0&amp;feed!T311,LARGE(INDEX(ISNUMBER(--MID(feed!T311,ROW($1:$6),1))*
ROW($1:$6),0),ROW($1:$6))+1,1)*10^ROW($1:$6)/10)</f>
        <v>1578</v>
      </c>
      <c r="M1026" t="str">
        <f>feed!N311</f>
        <v>Mesopotamia</v>
      </c>
      <c r="N1026">
        <f>SUMPRODUCT(MID(0&amp;feed!U311,LARGE(INDEX(ISNUMBER(--MID(feed!U311,ROW($1:$6),1))*
ROW($1:$6),0),ROW($1:$6))+1,1)*10^ROW($1:$6)/10)</f>
        <v>0</v>
      </c>
      <c r="O1026" t="str">
        <f>feed!O311</f>
        <v>Untapped</v>
      </c>
      <c r="P1026" t="str">
        <f>feed!P311</f>
        <v>None</v>
      </c>
      <c r="Q1026" s="4">
        <f>IFERROR(LEFT(SUMPRODUCT(MID(0&amp;feed!R311,LARGE(INDEX(ISNUMBER(--MID(feed!R311,ROW($1:$6),1))*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ROW($1:$6),0),ROW($1:$6))+1,1)*10^ROW($1:$6)/10))-1)*1,TRIM(LEFT(SUMPRODUCT(MID(0&amp;feed!R311,LARGE(INDEX(ISNUMBER(--MID(feed!R311,ROW($1:$6),1))*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ROW($1:$6),0),ROW($1:$6))+1,1)*10^ROW($1:$6)/10))-1)))</f>
        <v>2000</v>
      </c>
      <c r="R1026" s="5">
        <f>feed!V311</f>
        <v>0</v>
      </c>
      <c r="S1026" t="str">
        <f>feed!S311</f>
        <v>http://blocgame.com/stats.php?id=63612</v>
      </c>
      <c r="T1026" s="5" t="str">
        <f>feed!W311</f>
        <v>Good</v>
      </c>
      <c r="U1026" s="5" t="str">
        <f>feed!X311</f>
        <v>3 Hundred Tons per month</v>
      </c>
      <c r="V1026" s="5" t="str">
        <f>feed!Y311</f>
        <v>5 Mbbl per month</v>
      </c>
    </row>
    <row r="1027" spans="1:22" hidden="1" x14ac:dyDescent="0.25">
      <c r="A1027" t="str">
        <f>feed!A1266</f>
        <v>Maxustran</v>
      </c>
      <c r="B1027" t="str">
        <f>feed!B1266</f>
        <v>Maximilllian</v>
      </c>
      <c r="C1027">
        <f>feed!K1266</f>
        <v>0</v>
      </c>
      <c r="D1027">
        <f>SUMPRODUCT(MID(0&amp;feed!D1266,LARGE(INDEX(ISNUMBER(--MID(feed!D1266,ROW($1:$6),1))*
ROW($1:$6),0),ROW($1:$6))+1,1)*10^ROW($1:$6)/10)</f>
        <v>20</v>
      </c>
      <c r="E1027">
        <f>SUMPRODUCT(MID(0&amp;feed!E1266,LARGE(INDEX(ISNUMBER(--MID(feed!E1266,ROW($1:$6),1))*
ROW($1:$6),0),ROW($1:$6))+1,1)*10^ROW($1:$6)/10)</f>
        <v>0</v>
      </c>
      <c r="F1027" t="str">
        <f>feed!F1266</f>
        <v>Finest of the 19th century</v>
      </c>
      <c r="G1027">
        <f>SUMPRODUCT(MID(0&amp;feed!G1266,LARGE(INDEX(ISNUMBER(--MID(feed!G1266,ROW($1:$6),1))*
ROW($1:$6),0),ROW($1:$6))+1,1)*10^ROW($1:$6)/10)</f>
        <v>0</v>
      </c>
      <c r="H1027">
        <f>ROUNDDOWN(G1027/4, 0)</f>
        <v>0</v>
      </c>
      <c r="I1027" t="str">
        <f>feed!H1266</f>
        <v>Standard</v>
      </c>
      <c r="J1027">
        <f>SUMPRODUCT(MID(0&amp;feed!I1266,LARGE(INDEX(ISNUMBER(--MID(feed!I1266,ROW($1:$20),1))*
ROW($1:$20),0),ROW($1:$20))+1,1)*10^ROW($1:$20)/10)</f>
        <v>36</v>
      </c>
      <c r="K1027">
        <f>SUMPRODUCT(MID(0&amp;feed!L1266,LARGE(INDEX(ISNUMBER(--MID(feed!L1266,ROW($1:$6),1))*
ROW($1:$6),0),ROW($1:$6))+1,1)*10^ROW($1:$6)/10)</f>
        <v>320</v>
      </c>
      <c r="L1027">
        <f>SUMPRODUCT(MID(0&amp;feed!T1266,LARGE(INDEX(ISNUMBER(--MID(feed!T1266,ROW($1:$6),1))*
ROW($1:$6),0),ROW($1:$6))+1,1)*10^ROW($1:$6)/10)</f>
        <v>2</v>
      </c>
      <c r="M1027" t="str">
        <f>feed!N1266</f>
        <v>Mesopotamia</v>
      </c>
      <c r="N1027">
        <f>SUMPRODUCT(MID(0&amp;feed!U1266,LARGE(INDEX(ISNUMBER(--MID(feed!U1266,ROW($1:$6),1))*
ROW($1:$6),0),ROW($1:$6))+1,1)*10^ROW($1:$6)/10)</f>
        <v>0</v>
      </c>
      <c r="O1027" t="str">
        <f>feed!O1266</f>
        <v>Untapped</v>
      </c>
      <c r="P1027" t="str">
        <f>feed!P1266</f>
        <v>None</v>
      </c>
      <c r="Q1027" s="4">
        <f>IFERROR(LEFT(SUMPRODUCT(MID(0&amp;feed!R1266,LARGE(INDEX(ISNUMBER(--MID(feed!R1266,ROW($1:$6),1))*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ROW($1:$6),0),ROW($1:$6))+1,1)*10^ROW($1:$6)/10))-1)*1,TRIM(LEFT(SUMPRODUCT(MID(0&amp;feed!R1266,LARGE(INDEX(ISNUMBER(--MID(feed!R1266,ROW($1:$6),1))*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ROW($1:$6),0),ROW($1:$6))+1,1)*10^ROW($1:$6)/10))-1)))</f>
        <v>2000</v>
      </c>
      <c r="R1027" s="5">
        <f>feed!V1266</f>
        <v>0</v>
      </c>
      <c r="S1027" t="str">
        <f>feed!S1266</f>
        <v>http://blocgame.com/stats.php?id=63661</v>
      </c>
      <c r="T1027" s="5" t="str">
        <f>feed!W1266</f>
        <v>Good</v>
      </c>
      <c r="U1027" s="5" t="str">
        <f>feed!X1266</f>
        <v>2 Hundred Tons per month</v>
      </c>
      <c r="V1027" s="5" t="str">
        <f>feed!Y1266</f>
        <v>2 Mbbl per month</v>
      </c>
    </row>
    <row r="1028" spans="1:22" hidden="1" x14ac:dyDescent="0.25">
      <c r="A1028" t="str">
        <f>feed!A1183</f>
        <v>Onstantinia</v>
      </c>
      <c r="B1028" t="str">
        <f>feed!B1183</f>
        <v>Thair</v>
      </c>
      <c r="C1028" t="str">
        <f>feed!K1183</f>
        <v>African Socialism 2</v>
      </c>
      <c r="D1028">
        <f>SUMPRODUCT(MID(0&amp;feed!D1183,LARGE(INDEX(ISNUMBER(--MID(feed!D1183,ROW($1:$6),1))*
ROW($1:$6),0),ROW($1:$6))+1,1)*10^ROW($1:$6)/10)</f>
        <v>13</v>
      </c>
      <c r="E1028">
        <f>SUMPRODUCT(MID(0&amp;feed!E1183,LARGE(INDEX(ISNUMBER(--MID(feed!E1183,ROW($1:$6),1))*
ROW($1:$6),0),ROW($1:$6))+1,1)*10^ROW($1:$6)/10)</f>
        <v>0</v>
      </c>
      <c r="F1028" t="str">
        <f>feed!F1183</f>
        <v>First World War surplus</v>
      </c>
      <c r="G1028">
        <f>SUMPRODUCT(MID(0&amp;feed!G1183,LARGE(INDEX(ISNUMBER(--MID(feed!G1183,ROW($1:$6),1))*
ROW($1:$6),0),ROW($1:$6))+1,1)*10^ROW($1:$6)/10)</f>
        <v>0</v>
      </c>
      <c r="H1028">
        <f>ROUNDDOWN(G1028/4, 0)</f>
        <v>0</v>
      </c>
      <c r="I1028" t="str">
        <f>feed!H1183</f>
        <v>Good</v>
      </c>
      <c r="J1028">
        <f>SUMPRODUCT(MID(0&amp;feed!I1183,LARGE(INDEX(ISNUMBER(--MID(feed!I1183,ROW($1:$20),1))*
ROW($1:$20),0),ROW($1:$20))+1,1)*10^ROW($1:$20)/10)</f>
        <v>6</v>
      </c>
      <c r="K1028">
        <f>SUMPRODUCT(MID(0&amp;feed!L1183,LARGE(INDEX(ISNUMBER(--MID(feed!L1183,ROW($1:$6),1))*
ROW($1:$6),0),ROW($1:$6))+1,1)*10^ROW($1:$6)/10)</f>
        <v>312</v>
      </c>
      <c r="L1028">
        <f>SUMPRODUCT(MID(0&amp;feed!T1183,LARGE(INDEX(ISNUMBER(--MID(feed!T1183,ROW($1:$6),1))*
ROW($1:$6),0),ROW($1:$6))+1,1)*10^ROW($1:$6)/10)</f>
        <v>2</v>
      </c>
      <c r="M1028" t="str">
        <f>feed!N1183</f>
        <v>Congo</v>
      </c>
      <c r="N1028">
        <f>SUMPRODUCT(MID(0&amp;feed!U1183,LARGE(INDEX(ISNUMBER(--MID(feed!U1183,ROW($1:$6),1))*
ROW($1:$6),0),ROW($1:$6))+1,1)*10^ROW($1:$6)/10)</f>
        <v>0</v>
      </c>
      <c r="O1028" t="str">
        <f>feed!O1183</f>
        <v>Untapped</v>
      </c>
      <c r="P1028" t="str">
        <f>feed!P1183</f>
        <v>Meagre</v>
      </c>
      <c r="Q1028" s="4">
        <f>IFERROR(LEFT(SUMPRODUCT(MID(0&amp;feed!R1183,LARGE(INDEX(ISNUMBER(--MID(feed!R1183,ROW($1:$6),1))*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ROW($1:$6),0),ROW($1:$6))+1,1)*10^ROW($1:$6)/10))-1)*1,TRIM(LEFT(SUMPRODUCT(MID(0&amp;feed!R1183,LARGE(INDEX(ISNUMBER(--MID(feed!R1183,ROW($1:$6),1))*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ROW($1:$6),0),ROW($1:$6))+1,1)*10^ROW($1:$6)/10))-1)))</f>
        <v>2000</v>
      </c>
      <c r="R1028" s="5">
        <f>feed!V1183</f>
        <v>0</v>
      </c>
      <c r="S1028" t="str">
        <f>feed!S1183</f>
        <v>http://blocgame.com/stats.php?id=62513</v>
      </c>
      <c r="T1028" s="5" t="str">
        <f>feed!W1183</f>
        <v>Nice</v>
      </c>
      <c r="U1028" s="5" t="str">
        <f>feed!X1183</f>
        <v>2 Hundred Tons per month</v>
      </c>
      <c r="V1028" s="5" t="str">
        <f>feed!Y1183</f>
        <v>2 Mbbl per month</v>
      </c>
    </row>
    <row r="1029" spans="1:22" hidden="1" x14ac:dyDescent="0.25">
      <c r="A1029" t="str">
        <f>feed!A240</f>
        <v>Latveria</v>
      </c>
      <c r="B1029" t="str">
        <f>feed!B240</f>
        <v>Doom</v>
      </c>
      <c r="C1029" t="str">
        <f>feed!K240</f>
        <v>The High Council</v>
      </c>
      <c r="D1029">
        <f>SUMPRODUCT(MID(0&amp;feed!D240,LARGE(INDEX(ISNUMBER(--MID(feed!D240,ROW($1:$6),1))*
ROW($1:$6),0),ROW($1:$6))+1,1)*10^ROW($1:$6)/10)</f>
        <v>16</v>
      </c>
      <c r="E1029">
        <f>SUMPRODUCT(MID(0&amp;feed!E240,LARGE(INDEX(ISNUMBER(--MID(feed!E240,ROW($1:$6),1))*
ROW($1:$6),0),ROW($1:$6))+1,1)*10^ROW($1:$6)/10)</f>
        <v>0</v>
      </c>
      <c r="F1029" t="str">
        <f>feed!F240</f>
        <v>First World War surplus</v>
      </c>
      <c r="G1029">
        <f>SUMPRODUCT(MID(0&amp;feed!G240,LARGE(INDEX(ISNUMBER(--MID(feed!G240,ROW($1:$6),1))*
ROW($1:$6),0),ROW($1:$6))+1,1)*10^ROW($1:$6)/10)</f>
        <v>0</v>
      </c>
      <c r="H1029">
        <f>ROUNDDOWN(G1029/4, 0)</f>
        <v>0</v>
      </c>
      <c r="I1029" t="str">
        <f>feed!H240</f>
        <v>Elite</v>
      </c>
      <c r="J1029">
        <f>SUMPRODUCT(MID(0&amp;feed!I240,LARGE(INDEX(ISNUMBER(--MID(feed!I240,ROW($1:$20),1))*
ROW($1:$20),0),ROW($1:$20))+1,1)*10^ROW($1:$20)/10)</f>
        <v>1</v>
      </c>
      <c r="K1029">
        <f>SUMPRODUCT(MID(0&amp;feed!L240,LARGE(INDEX(ISNUMBER(--MID(feed!L240,ROW($1:$6),1))*
ROW($1:$6),0),ROW($1:$6))+1,1)*10^ROW($1:$6)/10)</f>
        <v>356</v>
      </c>
      <c r="L1029">
        <f>SUMPRODUCT(MID(0&amp;feed!T240,LARGE(INDEX(ISNUMBER(--MID(feed!T240,ROW($1:$6),1))*
ROW($1:$6),0),ROW($1:$6))+1,1)*10^ROW($1:$6)/10)</f>
        <v>2</v>
      </c>
      <c r="M1029" t="str">
        <f>feed!N240</f>
        <v>Mesopotamia</v>
      </c>
      <c r="N1029">
        <f>SUMPRODUCT(MID(0&amp;feed!U240,LARGE(INDEX(ISNUMBER(--MID(feed!U240,ROW($1:$6),1))*
ROW($1:$6),0),ROW($1:$6))+1,1)*10^ROW($1:$6)/10)</f>
        <v>0</v>
      </c>
      <c r="O1029" t="str">
        <f>feed!O240</f>
        <v>Untapped</v>
      </c>
      <c r="P1029" t="str">
        <f>feed!P240</f>
        <v>Meagre</v>
      </c>
      <c r="Q1029" s="4">
        <f>IFERROR(LEFT(SUMPRODUCT(MID(0&amp;feed!R240,LARGE(INDEX(ISNUMBER(--MID(feed!R240,ROW($1:$6),1))*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ROW($1:$6),0),ROW($1:$6))+1,1)*10^ROW($1:$6)/10))-1)*1,TRIM(LEFT(SUMPRODUCT(MID(0&amp;feed!R240,LARGE(INDEX(ISNUMBER(--MID(feed!R240,ROW($1:$6),1))*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ROW($1:$6),0),ROW($1:$6))+1,1)*10^ROW($1:$6)/10))-1)))</f>
        <v>2039</v>
      </c>
      <c r="R1029" s="5">
        <f>feed!V240</f>
        <v>0</v>
      </c>
      <c r="S1029" t="str">
        <f>feed!S240</f>
        <v>http://blocgame.com/stats.php?id=57009</v>
      </c>
      <c r="T1029" s="5" t="str">
        <f>feed!W240</f>
        <v>Nice</v>
      </c>
      <c r="U1029" s="5" t="str">
        <f>feed!X240</f>
        <v>2 Hundred Tons per month</v>
      </c>
      <c r="V1029" s="5" t="str">
        <f>feed!Y240</f>
        <v>2 Mbbl per month</v>
      </c>
    </row>
    <row r="1030" spans="1:22" hidden="1" x14ac:dyDescent="0.25">
      <c r="A1030" t="str">
        <f>feed!A1745</f>
        <v>temasik</v>
      </c>
      <c r="B1030" t="str">
        <f>feed!B1745</f>
        <v>lawrence</v>
      </c>
      <c r="C1030">
        <f>feed!K1745</f>
        <v>0</v>
      </c>
      <c r="D1030">
        <f>SUMPRODUCT(MID(0&amp;feed!D1745,LARGE(INDEX(ISNUMBER(--MID(feed!D1745,ROW($1:$6),1))*
ROW($1:$6),0),ROW($1:$6))+1,1)*10^ROW($1:$6)/10)</f>
        <v>10</v>
      </c>
      <c r="E1030">
        <f>SUMPRODUCT(MID(0&amp;feed!E1745,LARGE(INDEX(ISNUMBER(--MID(feed!E1745,ROW($1:$6),1))*
ROW($1:$6),0),ROW($1:$6))+1,1)*10^ROW($1:$6)/10)</f>
        <v>0</v>
      </c>
      <c r="F1030" t="str">
        <f>feed!F1745</f>
        <v>First World War surplus</v>
      </c>
      <c r="G1030">
        <f>SUMPRODUCT(MID(0&amp;feed!G1745,LARGE(INDEX(ISNUMBER(--MID(feed!G1745,ROW($1:$6),1))*
ROW($1:$6),0),ROW($1:$6))+1,1)*10^ROW($1:$6)/10)</f>
        <v>1</v>
      </c>
      <c r="H1030">
        <f>ROUNDDOWN(G1030/4, 0)</f>
        <v>0</v>
      </c>
      <c r="I1030" t="str">
        <f>feed!H1745</f>
        <v>Standard</v>
      </c>
      <c r="J1030">
        <f>SUMPRODUCT(MID(0&amp;feed!I1745,LARGE(INDEX(ISNUMBER(--MID(feed!I1745,ROW($1:$20),1))*
ROW($1:$20),0),ROW($1:$20))+1,1)*10^ROW($1:$20)/10)</f>
        <v>1</v>
      </c>
      <c r="K1030">
        <f>SUMPRODUCT(MID(0&amp;feed!L1745,LARGE(INDEX(ISNUMBER(--MID(feed!L1745,ROW($1:$6),1))*
ROW($1:$6),0),ROW($1:$6))+1,1)*10^ROW($1:$6)/10)</f>
        <v>296</v>
      </c>
      <c r="L1030">
        <f>SUMPRODUCT(MID(0&amp;feed!T1745,LARGE(INDEX(ISNUMBER(--MID(feed!T1745,ROW($1:$6),1))*
ROW($1:$6),0),ROW($1:$6))+1,1)*10^ROW($1:$6)/10)</f>
        <v>2</v>
      </c>
      <c r="M1030" t="str">
        <f>feed!N1745</f>
        <v>East Indies</v>
      </c>
      <c r="N1030">
        <f>SUMPRODUCT(MID(0&amp;feed!U1745,LARGE(INDEX(ISNUMBER(--MID(feed!U1745,ROW($1:$6),1))*
ROW($1:$6),0),ROW($1:$6))+1,1)*10^ROW($1:$6)/10)</f>
        <v>0</v>
      </c>
      <c r="O1030" t="str">
        <f>feed!O1745</f>
        <v>Untapped</v>
      </c>
      <c r="P1030" t="str">
        <f>feed!P1745</f>
        <v>None</v>
      </c>
      <c r="Q1030" s="4">
        <f>IFERROR(LEFT(SUMPRODUCT(MID(0&amp;feed!R1745,LARGE(INDEX(ISNUMBER(--MID(feed!R1745,ROW($1:$6),1))*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ROW($1:$6),0),ROW($1:$6))+1,1)*10^ROW($1:$6)/10))-1)*1,TRIM(LEFT(SUMPRODUCT(MID(0&amp;feed!R1745,LARGE(INDEX(ISNUMBER(--MID(feed!R1745,ROW($1:$6),1))*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ROW($1:$6),0),ROW($1:$6))+1,1)*10^ROW($1:$6)/10))-1)))</f>
        <v>1633</v>
      </c>
      <c r="R1030" s="5">
        <f>feed!V1745</f>
        <v>0</v>
      </c>
      <c r="S1030" t="str">
        <f>feed!S1745</f>
        <v>http://blocgame.com/stats.php?id=62827</v>
      </c>
      <c r="T1030" s="5" t="str">
        <f>feed!W1745</f>
        <v>Nice</v>
      </c>
      <c r="U1030" s="5" t="str">
        <f>feed!X1745</f>
        <v>2 Hundred Tons per month</v>
      </c>
      <c r="V1030" s="5" t="str">
        <f>feed!Y1745</f>
        <v>2 Mbbl per month</v>
      </c>
    </row>
    <row r="1031" spans="1:22" hidden="1" x14ac:dyDescent="0.25">
      <c r="A1031" t="str">
        <f>feed!A738</f>
        <v>Giordano</v>
      </c>
      <c r="B1031" t="str">
        <f>feed!B738</f>
        <v>MR. DaddyCool</v>
      </c>
      <c r="C1031" t="str">
        <f>feed!K738</f>
        <v>SPQR</v>
      </c>
      <c r="D1031">
        <f>SUMPRODUCT(MID(0&amp;feed!D738,LARGE(INDEX(ISNUMBER(--MID(feed!D738,ROW($1:$6),1))*
ROW($1:$6),0),ROW($1:$6))+1,1)*10^ROW($1:$6)/10)</f>
        <v>25</v>
      </c>
      <c r="E1031">
        <f>SUMPRODUCT(MID(0&amp;feed!E738,LARGE(INDEX(ISNUMBER(--MID(feed!E738,ROW($1:$6),1))*
ROW($1:$6),0),ROW($1:$6))+1,1)*10^ROW($1:$6)/10)</f>
        <v>0</v>
      </c>
      <c r="F1031" t="str">
        <f>feed!F738</f>
        <v>Finest of the 19th century</v>
      </c>
      <c r="G1031">
        <f>SUMPRODUCT(MID(0&amp;feed!G738,LARGE(INDEX(ISNUMBER(--MID(feed!G738,ROW($1:$6),1))*
ROW($1:$6),0),ROW($1:$6))+1,1)*10^ROW($1:$6)/10)</f>
        <v>0</v>
      </c>
      <c r="H1031">
        <f>ROUNDDOWN(G1031/4, 0)</f>
        <v>0</v>
      </c>
      <c r="I1031" t="str">
        <f>feed!H738</f>
        <v>Elite</v>
      </c>
      <c r="J1031">
        <f>SUMPRODUCT(MID(0&amp;feed!I738,LARGE(INDEX(ISNUMBER(--MID(feed!I738,ROW($1:$20),1))*
ROW($1:$20),0),ROW($1:$20))+1,1)*10^ROW($1:$20)/10)</f>
        <v>35</v>
      </c>
      <c r="K1031">
        <f>SUMPRODUCT(MID(0&amp;feed!L738,LARGE(INDEX(ISNUMBER(--MID(feed!L738,ROW($1:$6),1))*
ROW($1:$6),0),ROW($1:$6))+1,1)*10^ROW($1:$6)/10)</f>
        <v>320</v>
      </c>
      <c r="L1031">
        <f>SUMPRODUCT(MID(0&amp;feed!T738,LARGE(INDEX(ISNUMBER(--MID(feed!T738,ROW($1:$6),1))*
ROW($1:$6),0),ROW($1:$6))+1,1)*10^ROW($1:$6)/10)</f>
        <v>6997</v>
      </c>
      <c r="M1031" t="str">
        <f>feed!N738</f>
        <v>Arabia</v>
      </c>
      <c r="N1031">
        <f>SUMPRODUCT(MID(0&amp;feed!U738,LARGE(INDEX(ISNUMBER(--MID(feed!U738,ROW($1:$6),1))*
ROW($1:$6),0),ROW($1:$6))+1,1)*10^ROW($1:$6)/10)</f>
        <v>0</v>
      </c>
      <c r="O1031" t="str">
        <f>feed!O738</f>
        <v>Untapped</v>
      </c>
      <c r="P1031" t="str">
        <f>feed!P738</f>
        <v>Small</v>
      </c>
      <c r="Q1031" s="4">
        <f>IFERROR(LEFT(SUMPRODUCT(MID(0&amp;feed!R738,LARGE(INDEX(ISNUMBER(--MID(feed!R738,ROW($1:$6),1))*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ROW($1:$6),0),ROW($1:$6))+1,1)*10^ROW($1:$6)/10))-1)*1,TRIM(LEFT(SUMPRODUCT(MID(0&amp;feed!R738,LARGE(INDEX(ISNUMBER(--MID(feed!R738,ROW($1:$6),1))*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ROW($1:$6),0),ROW($1:$6))+1,1)*10^ROW($1:$6)/10))-1)))</f>
        <v>2000</v>
      </c>
      <c r="R1031" s="5">
        <f>feed!V738</f>
        <v>0</v>
      </c>
      <c r="S1031" t="str">
        <f>feed!S738</f>
        <v>http://blocgame.com/stats.php?id=62791</v>
      </c>
      <c r="T1031" s="5" t="str">
        <f>feed!W738</f>
        <v>Nice</v>
      </c>
      <c r="U1031" s="5" t="str">
        <f>feed!X738</f>
        <v>2 Hundred Tons per month</v>
      </c>
      <c r="V1031" s="5" t="str">
        <f>feed!Y738</f>
        <v>3 Mbbl per month</v>
      </c>
    </row>
    <row r="1032" spans="1:22" hidden="1" x14ac:dyDescent="0.25">
      <c r="A1032" t="str">
        <f>feed!A1039</f>
        <v>OnePiece</v>
      </c>
      <c r="B1032" t="str">
        <f>feed!B1039</f>
        <v>AkiManang</v>
      </c>
      <c r="C1032">
        <f>feed!K1039</f>
        <v>0</v>
      </c>
      <c r="D1032">
        <f>SUMPRODUCT(MID(0&amp;feed!D1039,LARGE(INDEX(ISNUMBER(--MID(feed!D1039,ROW($1:$6),1))*
ROW($1:$6),0),ROW($1:$6))+1,1)*10^ROW($1:$6)/10)</f>
        <v>23</v>
      </c>
      <c r="E1032">
        <f>SUMPRODUCT(MID(0&amp;feed!E1039,LARGE(INDEX(ISNUMBER(--MID(feed!E1039,ROW($1:$6),1))*
ROW($1:$6),0),ROW($1:$6))+1,1)*10^ROW($1:$6)/10)</f>
        <v>0</v>
      </c>
      <c r="F1032" t="str">
        <f>feed!F1039</f>
        <v>First World War surplus</v>
      </c>
      <c r="G1032">
        <f>SUMPRODUCT(MID(0&amp;feed!G1039,LARGE(INDEX(ISNUMBER(--MID(feed!G1039,ROW($1:$6),1))*
ROW($1:$6),0),ROW($1:$6))+1,1)*10^ROW($1:$6)/10)</f>
        <v>0</v>
      </c>
      <c r="H1032">
        <f>ROUNDDOWN(G1032/4, 0)</f>
        <v>0</v>
      </c>
      <c r="I1032" t="str">
        <f>feed!H1039</f>
        <v>Elite</v>
      </c>
      <c r="J1032">
        <f>SUMPRODUCT(MID(0&amp;feed!I1039,LARGE(INDEX(ISNUMBER(--MID(feed!I1039,ROW($1:$20),1))*
ROW($1:$20),0),ROW($1:$20))+1,1)*10^ROW($1:$20)/10)</f>
        <v>3</v>
      </c>
      <c r="K1032">
        <f>SUMPRODUCT(MID(0&amp;feed!L1039,LARGE(INDEX(ISNUMBER(--MID(feed!L1039,ROW($1:$6),1))*
ROW($1:$6),0),ROW($1:$6))+1,1)*10^ROW($1:$6)/10)</f>
        <v>321</v>
      </c>
      <c r="L1032">
        <f>SUMPRODUCT(MID(0&amp;feed!T1039,LARGE(INDEX(ISNUMBER(--MID(feed!T1039,ROW($1:$6),1))*
ROW($1:$6),0),ROW($1:$6))+1,1)*10^ROW($1:$6)/10)</f>
        <v>6411</v>
      </c>
      <c r="M1032" t="str">
        <f>feed!N1039</f>
        <v>Persia</v>
      </c>
      <c r="N1032">
        <f>SUMPRODUCT(MID(0&amp;feed!U1039,LARGE(INDEX(ISNUMBER(--MID(feed!U1039,ROW($1:$6),1))*
ROW($1:$6),0),ROW($1:$6))+1,1)*10^ROW($1:$6)/10)</f>
        <v>0</v>
      </c>
      <c r="O1032" t="str">
        <f>feed!O1039</f>
        <v>Untapped</v>
      </c>
      <c r="P1032" t="str">
        <f>feed!P1039</f>
        <v>Meagre</v>
      </c>
      <c r="Q1032" s="4">
        <f>IFERROR(LEFT(SUMPRODUCT(MID(0&amp;feed!R1039,LARGE(INDEX(ISNUMBER(--MID(feed!R1039,ROW($1:$6),1))*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ROW($1:$6),0),ROW($1:$6))+1,1)*10^ROW($1:$6)/10))-1)*1,TRIM(LEFT(SUMPRODUCT(MID(0&amp;feed!R1039,LARGE(INDEX(ISNUMBER(--MID(feed!R1039,ROW($1:$6),1))*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ROW($1:$6),0),ROW($1:$6))+1,1)*10^ROW($1:$6)/10))-1)))</f>
        <v>2000</v>
      </c>
      <c r="R1032" s="5">
        <f>feed!V1039</f>
        <v>0</v>
      </c>
      <c r="S1032" t="str">
        <f>feed!S1039</f>
        <v>http://blocgame.com/stats.php?id=63126</v>
      </c>
      <c r="T1032" s="5" t="str">
        <f>feed!W1039</f>
        <v>Nice</v>
      </c>
      <c r="U1032" s="5" t="str">
        <f>feed!X1039</f>
        <v>2 Hundred Tons per month</v>
      </c>
      <c r="V1032" s="5" t="str">
        <f>feed!Y1039</f>
        <v>3 Mbbl per month</v>
      </c>
    </row>
    <row r="1033" spans="1:22" hidden="1" x14ac:dyDescent="0.25">
      <c r="A1033" t="str">
        <f>feed!A289</f>
        <v>Selja</v>
      </c>
      <c r="B1033" t="str">
        <f>feed!B289</f>
        <v>Whalenator</v>
      </c>
      <c r="C1033" t="str">
        <f>feed!K289</f>
        <v>Brotherhood of Nod</v>
      </c>
      <c r="D1033">
        <f>SUMPRODUCT(MID(0&amp;feed!D289,LARGE(INDEX(ISNUMBER(--MID(feed!D289,ROW($1:$6),1))*
ROW($1:$6),0),ROW($1:$6))+1,1)*10^ROW($1:$6)/10)</f>
        <v>26</v>
      </c>
      <c r="E1033">
        <f>SUMPRODUCT(MID(0&amp;feed!E289,LARGE(INDEX(ISNUMBER(--MID(feed!E289,ROW($1:$6),1))*
ROW($1:$6),0),ROW($1:$6))+1,1)*10^ROW($1:$6)/10)</f>
        <v>0</v>
      </c>
      <c r="F1033" t="str">
        <f>feed!F289</f>
        <v>Finest of the 19th century</v>
      </c>
      <c r="G1033">
        <f>SUMPRODUCT(MID(0&amp;feed!G289,LARGE(INDEX(ISNUMBER(--MID(feed!G289,ROW($1:$6),1))*
ROW($1:$6),0),ROW($1:$6))+1,1)*10^ROW($1:$6)/10)</f>
        <v>0</v>
      </c>
      <c r="H1033">
        <f>ROUNDDOWN(G1033/4, 0)</f>
        <v>0</v>
      </c>
      <c r="I1033" t="str">
        <f>feed!H289</f>
        <v>Standard</v>
      </c>
      <c r="J1033">
        <f>SUMPRODUCT(MID(0&amp;feed!I289,LARGE(INDEX(ISNUMBER(--MID(feed!I289,ROW($1:$20),1))*
ROW($1:$20),0),ROW($1:$20))+1,1)*10^ROW($1:$20)/10)</f>
        <v>7</v>
      </c>
      <c r="K1033">
        <f>SUMPRODUCT(MID(0&amp;feed!L289,LARGE(INDEX(ISNUMBER(--MID(feed!L289,ROW($1:$6),1))*
ROW($1:$6),0),ROW($1:$6))+1,1)*10^ROW($1:$6)/10)</f>
        <v>349</v>
      </c>
      <c r="L1033">
        <f>SUMPRODUCT(MID(0&amp;feed!T289,LARGE(INDEX(ISNUMBER(--MID(feed!T289,ROW($1:$6),1))*
ROW($1:$6),0),ROW($1:$6))+1,1)*10^ROW($1:$6)/10)</f>
        <v>3688</v>
      </c>
      <c r="M1033" t="str">
        <f>feed!N289</f>
        <v>Persia</v>
      </c>
      <c r="N1033">
        <f>SUMPRODUCT(MID(0&amp;feed!U289,LARGE(INDEX(ISNUMBER(--MID(feed!U289,ROW($1:$6),1))*
ROW($1:$6),0),ROW($1:$6))+1,1)*10^ROW($1:$6)/10)</f>
        <v>0</v>
      </c>
      <c r="O1033" t="str">
        <f>feed!O289</f>
        <v>Plentiful</v>
      </c>
      <c r="P1033" t="str">
        <f>feed!P289</f>
        <v>Meagre</v>
      </c>
      <c r="Q1033" s="4">
        <f>IFERROR(LEFT(SUMPRODUCT(MID(0&amp;feed!R289,LARGE(INDEX(ISNUMBER(--MID(feed!R289,ROW($1:$6),1))*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ROW($1:$6),0),ROW($1:$6))+1,1)*10^ROW($1:$6)/10))-1)*1,TRIM(LEFT(SUMPRODUCT(MID(0&amp;feed!R289,LARGE(INDEX(ISNUMBER(--MID(feed!R289,ROW($1:$6),1))*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ROW($1:$6),0),ROW($1:$6))+1,1)*10^ROW($1:$6)/10))-1)))</f>
        <v>2059</v>
      </c>
      <c r="R1033" s="5">
        <f>feed!V289</f>
        <v>0</v>
      </c>
      <c r="S1033" t="str">
        <f>feed!S289</f>
        <v>http://blocgame.com/stats.php?id=63172</v>
      </c>
      <c r="T1033" s="5" t="str">
        <f>feed!W289</f>
        <v>Normal</v>
      </c>
      <c r="U1033" s="5" t="str">
        <f>feed!X289</f>
        <v>2 Hundred Tons per month</v>
      </c>
      <c r="V1033" s="5" t="str">
        <f>feed!Y289</f>
        <v>3 Mbbl per month</v>
      </c>
    </row>
    <row r="1034" spans="1:22" hidden="1" x14ac:dyDescent="0.25">
      <c r="A1034" t="str">
        <f>feed!A1913</f>
        <v>Chaos county</v>
      </c>
      <c r="B1034" t="str">
        <f>feed!B1913</f>
        <v>Chavo</v>
      </c>
      <c r="C1034" t="str">
        <f>feed!K1913</f>
        <v>The United Nations</v>
      </c>
      <c r="D1034">
        <f>SUMPRODUCT(MID(0&amp;feed!D1913,LARGE(INDEX(ISNUMBER(--MID(feed!D1913,ROW($1:$6),1))*
ROW($1:$6),0),ROW($1:$6))+1,1)*10^ROW($1:$6)/10)</f>
        <v>27</v>
      </c>
      <c r="E1034">
        <f>SUMPRODUCT(MID(0&amp;feed!E1913,LARGE(INDEX(ISNUMBER(--MID(feed!E1913,ROW($1:$6),1))*
ROW($1:$6),0),ROW($1:$6))+1,1)*10^ROW($1:$6)/10)</f>
        <v>0</v>
      </c>
      <c r="F1034" t="str">
        <f>feed!F1913</f>
        <v>First World War surplus</v>
      </c>
      <c r="G1034">
        <f>SUMPRODUCT(MID(0&amp;feed!G1913,LARGE(INDEX(ISNUMBER(--MID(feed!G1913,ROW($1:$6),1))*
ROW($1:$6),0),ROW($1:$6))+1,1)*10^ROW($1:$6)/10)</f>
        <v>1</v>
      </c>
      <c r="H1034">
        <f>ROUNDDOWN(G1034/4, 0)</f>
        <v>0</v>
      </c>
      <c r="I1034" t="str">
        <f>feed!H1913</f>
        <v>Elite</v>
      </c>
      <c r="J1034">
        <f>SUMPRODUCT(MID(0&amp;feed!I1913,LARGE(INDEX(ISNUMBER(--MID(feed!I1913,ROW($1:$20),1))*
ROW($1:$20),0),ROW($1:$20))+1,1)*10^ROW($1:$20)/10)</f>
        <v>3</v>
      </c>
      <c r="K1034">
        <f>SUMPRODUCT(MID(0&amp;feed!L1913,LARGE(INDEX(ISNUMBER(--MID(feed!L1913,ROW($1:$6),1))*
ROW($1:$6),0),ROW($1:$6))+1,1)*10^ROW($1:$6)/10)</f>
        <v>267</v>
      </c>
      <c r="L1034">
        <f>SUMPRODUCT(MID(0&amp;feed!T1913,LARGE(INDEX(ISNUMBER(--MID(feed!T1913,ROW($1:$6),1))*
ROW($1:$6),0),ROW($1:$6))+1,1)*10^ROW($1:$6)/10)</f>
        <v>3633</v>
      </c>
      <c r="M1034" t="str">
        <f>feed!N1913</f>
        <v>Atlas</v>
      </c>
      <c r="N1034">
        <f>SUMPRODUCT(MID(0&amp;feed!U1913,LARGE(INDEX(ISNUMBER(--MID(feed!U1913,ROW($1:$6),1))*
ROW($1:$6),0),ROW($1:$6))+1,1)*10^ROW($1:$6)/10)</f>
        <v>0</v>
      </c>
      <c r="O1034" t="str">
        <f>feed!O1913</f>
        <v>Untapped</v>
      </c>
      <c r="P1034" t="str">
        <f>feed!P1913</f>
        <v>Meagre</v>
      </c>
      <c r="Q1034" s="4">
        <f>IFERROR(LEFT(SUMPRODUCT(MID(0&amp;feed!R1913,LARGE(INDEX(ISNUMBER(--MID(feed!R1913,ROW($1:$6),1))*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ROW($1:$6),0),ROW($1:$6))+1,1)*10^ROW($1:$6)/10))-1)*1,TRIM(LEFT(SUMPRODUCT(MID(0&amp;feed!R1913,LARGE(INDEX(ISNUMBER(--MID(feed!R1913,ROW($1:$6),1))*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ROW($1:$6),0),ROW($1:$6))+1,1)*10^ROW($1:$6)/10))-1)))</f>
        <v>2000</v>
      </c>
      <c r="R1034" s="5">
        <f>feed!V1913</f>
        <v>0</v>
      </c>
      <c r="S1034" t="str">
        <f>feed!S1913</f>
        <v>http://blocgame.com/stats.php?id=49736</v>
      </c>
      <c r="T1034" s="5" t="str">
        <f>feed!W1913</f>
        <v>Nice</v>
      </c>
      <c r="U1034" s="5" t="str">
        <f>feed!X1913</f>
        <v>2 Hundred Tons per month</v>
      </c>
      <c r="V1034" s="5" t="str">
        <f>feed!Y1913</f>
        <v>3 Mbbl per month</v>
      </c>
    </row>
    <row r="1035" spans="1:22" x14ac:dyDescent="0.25">
      <c r="A1035" t="str">
        <f>feed!A326</f>
        <v>Drunken Idiots</v>
      </c>
      <c r="B1035" t="str">
        <f>feed!B326</f>
        <v>GiRL</v>
      </c>
      <c r="C1035" t="str">
        <f>feed!K326</f>
        <v>The Order</v>
      </c>
      <c r="D1035">
        <f>SUMPRODUCT(MID(0&amp;feed!D326,LARGE(INDEX(ISNUMBER(--MID(feed!D326,ROW($1:$6),1))*
ROW($1:$6),0),ROW($1:$6))+1,1)*10^ROW($1:$6)/10)</f>
        <v>20</v>
      </c>
      <c r="E1035">
        <f>SUMPRODUCT(MID(0&amp;feed!E326,LARGE(INDEX(ISNUMBER(--MID(feed!E326,ROW($1:$6),1))*
ROW($1:$6),0),ROW($1:$6))+1,1)*10^ROW($1:$6)/10)</f>
        <v>0</v>
      </c>
      <c r="F1035" t="str">
        <f>feed!F326</f>
        <v>Finest of the 19th century</v>
      </c>
      <c r="G1035">
        <f>SUMPRODUCT(MID(0&amp;feed!G326,LARGE(INDEX(ISNUMBER(--MID(feed!G326,ROW($1:$6),1))*
ROW($1:$6),0),ROW($1:$6))+1,1)*10^ROW($1:$6)/10)</f>
        <v>0</v>
      </c>
      <c r="H1035">
        <f>ROUNDDOWN(G1035/4, 0)</f>
        <v>0</v>
      </c>
      <c r="I1035" t="str">
        <f>feed!H326</f>
        <v>Standard</v>
      </c>
      <c r="J1035">
        <f>SUMPRODUCT(MID(0&amp;feed!I326,LARGE(INDEX(ISNUMBER(--MID(feed!I326,ROW($1:$20),1))*
ROW($1:$20),0),ROW($1:$20))+1,1)*10^ROW($1:$20)/10)</f>
        <v>42</v>
      </c>
      <c r="K1035">
        <f>SUMPRODUCT(MID(0&amp;feed!L326,LARGE(INDEX(ISNUMBER(--MID(feed!L326,ROW($1:$6),1))*
ROW($1:$6),0),ROW($1:$6))+1,1)*10^ROW($1:$6)/10)</f>
        <v>352</v>
      </c>
      <c r="L1035">
        <f>SUMPRODUCT(MID(0&amp;feed!T326,LARGE(INDEX(ISNUMBER(--MID(feed!T326,ROW($1:$6),1))*
ROW($1:$6),0),ROW($1:$6))+1,1)*10^ROW($1:$6)/10)</f>
        <v>994</v>
      </c>
      <c r="M1035" t="str">
        <f>feed!N326</f>
        <v>Mesopotamia</v>
      </c>
      <c r="N1035">
        <f>SUMPRODUCT(MID(0&amp;feed!U326,LARGE(INDEX(ISNUMBER(--MID(feed!U326,ROW($1:$6),1))*
ROW($1:$6),0),ROW($1:$6))+1,1)*10^ROW($1:$6)/10)</f>
        <v>0</v>
      </c>
      <c r="O1035" t="str">
        <f>feed!O326</f>
        <v>Untapped</v>
      </c>
      <c r="P1035" t="str">
        <f>feed!P326</f>
        <v>None</v>
      </c>
      <c r="Q1035" s="4">
        <f>IFERROR(LEFT(SUMPRODUCT(MID(0&amp;feed!R326,LARGE(INDEX(ISNUMBER(--MID(feed!R326,ROW($1:$6),1))*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ROW($1:$6),0),ROW($1:$6))+1,1)*10^ROW($1:$6)/10))-1)*1,TRIM(LEFT(SUMPRODUCT(MID(0&amp;feed!R326,LARGE(INDEX(ISNUMBER(--MID(feed!R326,ROW($1:$6),1))*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ROW($1:$6),0),ROW($1:$6))+1,1)*10^ROW($1:$6)/10))-1)))</f>
        <v>2000</v>
      </c>
      <c r="R1035" s="5">
        <f>feed!V326</f>
        <v>0</v>
      </c>
      <c r="S1035" t="str">
        <f>feed!S326</f>
        <v>http://blocgame.com/stats.php?id=63497</v>
      </c>
      <c r="T1035" s="5" t="str">
        <f>feed!W326</f>
        <v>Good</v>
      </c>
      <c r="U1035" s="5" t="str">
        <f>feed!X326</f>
        <v>3 Hundred Tons per month</v>
      </c>
      <c r="V1035" s="5" t="str">
        <f>feed!Y326</f>
        <v>4 Mbbl per month</v>
      </c>
    </row>
    <row r="1036" spans="1:22" x14ac:dyDescent="0.25">
      <c r="A1036" t="str">
        <f>feed!A261</f>
        <v>Empyrea</v>
      </c>
      <c r="B1036" t="str">
        <f>feed!B261</f>
        <v>Sir_Scarf</v>
      </c>
      <c r="C1036" t="str">
        <f>feed!K261</f>
        <v>The Order</v>
      </c>
      <c r="D1036">
        <f>SUMPRODUCT(MID(0&amp;feed!D261,LARGE(INDEX(ISNUMBER(--MID(feed!D261,ROW($1:$6),1))*
ROW($1:$6),0),ROW($1:$6))+1,1)*10^ROW($1:$6)/10)</f>
        <v>41</v>
      </c>
      <c r="E1036">
        <f>SUMPRODUCT(MID(0&amp;feed!E261,LARGE(INDEX(ISNUMBER(--MID(feed!E261,ROW($1:$6),1))*
ROW($1:$6),0),ROW($1:$6))+1,1)*10^ROW($1:$6)/10)</f>
        <v>0</v>
      </c>
      <c r="F1036" t="str">
        <f>feed!F261</f>
        <v>Finest of the 19th century</v>
      </c>
      <c r="G1036">
        <f>SUMPRODUCT(MID(0&amp;feed!G261,LARGE(INDEX(ISNUMBER(--MID(feed!G261,ROW($1:$6),1))*
ROW($1:$6),0),ROW($1:$6))+1,1)*10^ROW($1:$6)/10)</f>
        <v>1</v>
      </c>
      <c r="H1036">
        <f>ROUNDDOWN(G1036/4, 0)</f>
        <v>0</v>
      </c>
      <c r="I1036" t="str">
        <f>feed!H261</f>
        <v>Poor</v>
      </c>
      <c r="J1036">
        <f>SUMPRODUCT(MID(0&amp;feed!I261,LARGE(INDEX(ISNUMBER(--MID(feed!I261,ROW($1:$20),1))*
ROW($1:$20),0),ROW($1:$20))+1,1)*10^ROW($1:$20)/10)</f>
        <v>7</v>
      </c>
      <c r="K1036">
        <f>SUMPRODUCT(MID(0&amp;feed!L261,LARGE(INDEX(ISNUMBER(--MID(feed!L261,ROW($1:$6),1))*
ROW($1:$6),0),ROW($1:$6))+1,1)*10^ROW($1:$6)/10)</f>
        <v>351</v>
      </c>
      <c r="L1036">
        <f>SUMPRODUCT(MID(0&amp;feed!T261,LARGE(INDEX(ISNUMBER(--MID(feed!T261,ROW($1:$6),1))*
ROW($1:$6),0),ROW($1:$6))+1,1)*10^ROW($1:$6)/10)</f>
        <v>48</v>
      </c>
      <c r="M1036" t="str">
        <f>feed!N261</f>
        <v>Pacific Rim</v>
      </c>
      <c r="N1036">
        <f>SUMPRODUCT(MID(0&amp;feed!U261,LARGE(INDEX(ISNUMBER(--MID(feed!U261,ROW($1:$6),1))*
ROW($1:$6),0),ROW($1:$6))+1,1)*10^ROW($1:$6)/10)</f>
        <v>0</v>
      </c>
      <c r="O1036" t="str">
        <f>feed!O261</f>
        <v>Untapped</v>
      </c>
      <c r="P1036" t="str">
        <f>feed!P261</f>
        <v>Meagre</v>
      </c>
      <c r="Q1036" s="4">
        <f>IFERROR(LEFT(SUMPRODUCT(MID(0&amp;feed!R261,LARGE(INDEX(ISNUMBER(--MID(feed!R261,ROW($1:$6),1))*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ROW($1:$6),0),ROW($1:$6))+1,1)*10^ROW($1:$6)/10))-1)*1,TRIM(LEFT(SUMPRODUCT(MID(0&amp;feed!R261,LARGE(INDEX(ISNUMBER(--MID(feed!R261,ROW($1:$6),1))*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ROW($1:$6),0),ROW($1:$6))+1,1)*10^ROW($1:$6)/10))-1)))</f>
        <v>2366</v>
      </c>
      <c r="R1036" s="5">
        <f>feed!V261</f>
        <v>0</v>
      </c>
      <c r="S1036" t="str">
        <f>feed!S261</f>
        <v>http://blocgame.com/stats.php?id=49411</v>
      </c>
      <c r="T1036" s="5" t="str">
        <f>feed!W261</f>
        <v>Nice</v>
      </c>
      <c r="U1036" s="5" t="str">
        <f>feed!X261</f>
        <v>10 Hundred Tons per month</v>
      </c>
      <c r="V1036" s="5" t="str">
        <f>feed!Y261</f>
        <v>1 Mbbl per month</v>
      </c>
    </row>
    <row r="1037" spans="1:22" hidden="1" x14ac:dyDescent="0.25">
      <c r="A1037" t="str">
        <f>feed!A2001</f>
        <v>Utopia</v>
      </c>
      <c r="B1037" t="str">
        <f>feed!B2001</f>
        <v>Ozymandias</v>
      </c>
      <c r="C1037">
        <f>feed!K2001</f>
        <v>0</v>
      </c>
      <c r="D1037">
        <f>SUMPRODUCT(MID(0&amp;feed!D2001,LARGE(INDEX(ISNUMBER(--MID(feed!D2001,ROW($1:$6),1))*
ROW($1:$6),0),ROW($1:$6))+1,1)*10^ROW($1:$6)/10)</f>
        <v>41</v>
      </c>
      <c r="E1037">
        <f>SUMPRODUCT(MID(0&amp;feed!E2001,LARGE(INDEX(ISNUMBER(--MID(feed!E2001,ROW($1:$6),1))*
ROW($1:$6),0),ROW($1:$6))+1,1)*10^ROW($1:$6)/10)</f>
        <v>0</v>
      </c>
      <c r="F1037" t="str">
        <f>feed!F2001</f>
        <v>First World War surplus</v>
      </c>
      <c r="G1037">
        <f>SUMPRODUCT(MID(0&amp;feed!G2001,LARGE(INDEX(ISNUMBER(--MID(feed!G2001,ROW($1:$6),1))*
ROW($1:$6),0),ROW($1:$6))+1,1)*10^ROW($1:$6)/10)</f>
        <v>0</v>
      </c>
      <c r="H1037">
        <f>ROUNDDOWN(G1037/4, 0)</f>
        <v>0</v>
      </c>
      <c r="I1037" t="str">
        <f>feed!H2001</f>
        <v>Standard</v>
      </c>
      <c r="J1037">
        <f>SUMPRODUCT(MID(0&amp;feed!I2001,LARGE(INDEX(ISNUMBER(--MID(feed!I2001,ROW($1:$20),1))*
ROW($1:$20),0),ROW($1:$20))+1,1)*10^ROW($1:$20)/10)</f>
        <v>6</v>
      </c>
      <c r="K1037">
        <f>SUMPRODUCT(MID(0&amp;feed!L2001,LARGE(INDEX(ISNUMBER(--MID(feed!L2001,ROW($1:$6),1))*
ROW($1:$6),0),ROW($1:$6))+1,1)*10^ROW($1:$6)/10)</f>
        <v>245</v>
      </c>
      <c r="L1037">
        <f>SUMPRODUCT(MID(0&amp;feed!T2001,LARGE(INDEX(ISNUMBER(--MID(feed!T2001,ROW($1:$6),1))*
ROW($1:$6),0),ROW($1:$6))+1,1)*10^ROW($1:$6)/10)</f>
        <v>2911</v>
      </c>
      <c r="M1037" t="str">
        <f>feed!N2001</f>
        <v>Arabia</v>
      </c>
      <c r="N1037">
        <f>SUMPRODUCT(MID(0&amp;feed!U2001,LARGE(INDEX(ISNUMBER(--MID(feed!U2001,ROW($1:$6),1))*
ROW($1:$6),0),ROW($1:$6))+1,1)*10^ROW($1:$6)/10)</f>
        <v>0</v>
      </c>
      <c r="O1037" t="str">
        <f>feed!O2001</f>
        <v>Untapped</v>
      </c>
      <c r="P1037" t="str">
        <f>feed!P2001</f>
        <v>None</v>
      </c>
      <c r="Q1037" s="4">
        <f>IFERROR(LEFT(SUMPRODUCT(MID(0&amp;feed!R2001,LARGE(INDEX(ISNUMBER(--MID(feed!R2001,ROW($1:$6),1))*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ROW($1:$6),0),ROW($1:$6))+1,1)*10^ROW($1:$6)/10))-1)*1,TRIM(LEFT(SUMPRODUCT(MID(0&amp;feed!R2001,LARGE(INDEX(ISNUMBER(--MID(feed!R2001,ROW($1:$6),1))*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ROW($1:$6),0),ROW($1:$6))+1,1)*10^ROW($1:$6)/10))-1)))</f>
        <v>2000</v>
      </c>
      <c r="R1037" s="5">
        <f>feed!V2001</f>
        <v>0</v>
      </c>
      <c r="S1037" t="str">
        <f>feed!S2001</f>
        <v>http://blocgame.com/stats.php?id=40759</v>
      </c>
      <c r="T1037" s="5" t="str">
        <f>feed!W2001</f>
        <v>Angelic</v>
      </c>
      <c r="U1037" s="5" t="str">
        <f>feed!X2001</f>
        <v>2 Hundred Tons per month</v>
      </c>
      <c r="V1037" s="5" t="str">
        <f>feed!Y2001</f>
        <v>3 Mbbl per month</v>
      </c>
    </row>
    <row r="1038" spans="1:22" hidden="1" x14ac:dyDescent="0.25">
      <c r="A1038" t="str">
        <f>feed!A484</f>
        <v>Crybabia</v>
      </c>
      <c r="B1038" t="str">
        <f>feed!B484</f>
        <v>MangyWoodpecker</v>
      </c>
      <c r="C1038">
        <f>feed!K484</f>
        <v>0</v>
      </c>
      <c r="D1038">
        <f>SUMPRODUCT(MID(0&amp;feed!D484,LARGE(INDEX(ISNUMBER(--MID(feed!D484,ROW($1:$6),1))*
ROW($1:$6),0),ROW($1:$6))+1,1)*10^ROW($1:$6)/10)</f>
        <v>9</v>
      </c>
      <c r="E1038">
        <f>SUMPRODUCT(MID(0&amp;feed!E484,LARGE(INDEX(ISNUMBER(--MID(feed!E484,ROW($1:$6),1))*
ROW($1:$6),0),ROW($1:$6))+1,1)*10^ROW($1:$6)/10)</f>
        <v>0</v>
      </c>
      <c r="F1038" t="str">
        <f>feed!F484</f>
        <v>Finest of the 19th century</v>
      </c>
      <c r="G1038">
        <f>SUMPRODUCT(MID(0&amp;feed!G484,LARGE(INDEX(ISNUMBER(--MID(feed!G484,ROW($1:$6),1))*
ROW($1:$6),0),ROW($1:$6))+1,1)*10^ROW($1:$6)/10)</f>
        <v>0</v>
      </c>
      <c r="H1038">
        <f>ROUNDDOWN(G1038/4, 0)</f>
        <v>0</v>
      </c>
      <c r="I1038" t="str">
        <f>feed!H484</f>
        <v>Standard</v>
      </c>
      <c r="J1038">
        <f>SUMPRODUCT(MID(0&amp;feed!I484,LARGE(INDEX(ISNUMBER(--MID(feed!I484,ROW($1:$20),1))*
ROW($1:$20),0),ROW($1:$20))+1,1)*10^ROW($1:$20)/10)</f>
        <v>65</v>
      </c>
      <c r="K1038">
        <f>SUMPRODUCT(MID(0&amp;feed!L484,LARGE(INDEX(ISNUMBER(--MID(feed!L484,ROW($1:$6),1))*
ROW($1:$6),0),ROW($1:$6))+1,1)*10^ROW($1:$6)/10)</f>
        <v>328</v>
      </c>
      <c r="L1038">
        <f>SUMPRODUCT(MID(0&amp;feed!T484,LARGE(INDEX(ISNUMBER(--MID(feed!T484,ROW($1:$6),1))*
ROW($1:$6),0),ROW($1:$6))+1,1)*10^ROW($1:$6)/10)</f>
        <v>2823</v>
      </c>
      <c r="M1038" t="str">
        <f>feed!N484</f>
        <v>Persia</v>
      </c>
      <c r="N1038">
        <f>SUMPRODUCT(MID(0&amp;feed!U484,LARGE(INDEX(ISNUMBER(--MID(feed!U484,ROW($1:$6),1))*
ROW($1:$6),0),ROW($1:$6))+1,1)*10^ROW($1:$6)/10)</f>
        <v>0</v>
      </c>
      <c r="O1038" t="str">
        <f>feed!O484</f>
        <v>Untapped</v>
      </c>
      <c r="P1038" t="str">
        <f>feed!P484</f>
        <v>None</v>
      </c>
      <c r="Q1038" s="4">
        <f>IFERROR(LEFT(SUMPRODUCT(MID(0&amp;feed!R484,LARGE(INDEX(ISNUMBER(--MID(feed!R484,ROW($1:$6),1))*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ROW($1:$6),0),ROW($1:$6))+1,1)*10^ROW($1:$6)/10))-1)*1,TRIM(LEFT(SUMPRODUCT(MID(0&amp;feed!R484,LARGE(INDEX(ISNUMBER(--MID(feed!R484,ROW($1:$6),1))*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ROW($1:$6),0),ROW($1:$6))+1,1)*10^ROW($1:$6)/10))-1)))</f>
        <v>1633</v>
      </c>
      <c r="R1038" s="5">
        <f>feed!V484</f>
        <v>0</v>
      </c>
      <c r="S1038" t="str">
        <f>feed!S484</f>
        <v>http://blocgame.com/stats.php?id=44880</v>
      </c>
      <c r="T1038" s="5" t="str">
        <f>feed!W484</f>
        <v>Nice</v>
      </c>
      <c r="U1038" s="5" t="str">
        <f>feed!X484</f>
        <v>2 Hundred Tons per month</v>
      </c>
      <c r="V1038" s="5" t="str">
        <f>feed!Y484</f>
        <v>3 Mbbl per month</v>
      </c>
    </row>
    <row r="1039" spans="1:22" hidden="1" x14ac:dyDescent="0.25">
      <c r="A1039" t="str">
        <f>feed!A1462</f>
        <v>Henthorne</v>
      </c>
      <c r="B1039" t="str">
        <f>feed!B1462</f>
        <v>Knight55689</v>
      </c>
      <c r="C1039">
        <f>feed!K1462</f>
        <v>0</v>
      </c>
      <c r="D1039">
        <f>SUMPRODUCT(MID(0&amp;feed!D1462,LARGE(INDEX(ISNUMBER(--MID(feed!D1462,ROW($1:$6),1))*
ROW($1:$6),0),ROW($1:$6))+1,1)*10^ROW($1:$6)/10)</f>
        <v>29</v>
      </c>
      <c r="E1039">
        <f>SUMPRODUCT(MID(0&amp;feed!E1462,LARGE(INDEX(ISNUMBER(--MID(feed!E1462,ROW($1:$6),1))*
ROW($1:$6),0),ROW($1:$6))+1,1)*10^ROW($1:$6)/10)</f>
        <v>0</v>
      </c>
      <c r="F1039" t="str">
        <f>feed!F1462</f>
        <v>First World War surplus</v>
      </c>
      <c r="G1039">
        <f>SUMPRODUCT(MID(0&amp;feed!G1462,LARGE(INDEX(ISNUMBER(--MID(feed!G1462,ROW($1:$6),1))*
ROW($1:$6),0),ROW($1:$6))+1,1)*10^ROW($1:$6)/10)</f>
        <v>0</v>
      </c>
      <c r="H1039">
        <f>ROUNDDOWN(G1039/4, 0)</f>
        <v>0</v>
      </c>
      <c r="I1039" t="str">
        <f>feed!H1462</f>
        <v>Elite</v>
      </c>
      <c r="J1039">
        <f>SUMPRODUCT(MID(0&amp;feed!I1462,LARGE(INDEX(ISNUMBER(--MID(feed!I1462,ROW($1:$20),1))*
ROW($1:$20),0),ROW($1:$20))+1,1)*10^ROW($1:$20)/10)</f>
        <v>46</v>
      </c>
      <c r="K1039">
        <f>SUMPRODUCT(MID(0&amp;feed!L1462,LARGE(INDEX(ISNUMBER(--MID(feed!L1462,ROW($1:$6),1))*
ROW($1:$6),0),ROW($1:$6))+1,1)*10^ROW($1:$6)/10)</f>
        <v>309</v>
      </c>
      <c r="L1039">
        <f>SUMPRODUCT(MID(0&amp;feed!T1462,LARGE(INDEX(ISNUMBER(--MID(feed!T1462,ROW($1:$6),1))*
ROW($1:$6),0),ROW($1:$6))+1,1)*10^ROW($1:$6)/10)</f>
        <v>2220</v>
      </c>
      <c r="M1039" t="str">
        <f>feed!N1462</f>
        <v>Arabia</v>
      </c>
      <c r="N1039">
        <f>SUMPRODUCT(MID(0&amp;feed!U1462,LARGE(INDEX(ISNUMBER(--MID(feed!U1462,ROW($1:$6),1))*
ROW($1:$6),0),ROW($1:$6))+1,1)*10^ROW($1:$6)/10)</f>
        <v>0</v>
      </c>
      <c r="O1039" t="str">
        <f>feed!O1462</f>
        <v>Untapped</v>
      </c>
      <c r="P1039" t="str">
        <f>feed!P1462</f>
        <v>None</v>
      </c>
      <c r="Q1039" s="4">
        <f>IFERROR(LEFT(SUMPRODUCT(MID(0&amp;feed!R1462,LARGE(INDEX(ISNUMBER(--MID(feed!R1462,ROW($1:$6),1))*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ROW($1:$6),0),ROW($1:$6))+1,1)*10^ROW($1:$6)/10))-1)*1,TRIM(LEFT(SUMPRODUCT(MID(0&amp;feed!R1462,LARGE(INDEX(ISNUMBER(--MID(feed!R1462,ROW($1:$6),1))*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ROW($1:$6),0),ROW($1:$6))+1,1)*10^ROW($1:$6)/10))-1)))</f>
        <v>2000</v>
      </c>
      <c r="R1039" s="5">
        <f>feed!V1462</f>
        <v>0</v>
      </c>
      <c r="S1039" t="str">
        <f>feed!S1462</f>
        <v>http://blocgame.com/stats.php?id=63452</v>
      </c>
      <c r="T1039" s="5" t="str">
        <f>feed!W1462</f>
        <v>Good</v>
      </c>
      <c r="U1039" s="5" t="str">
        <f>feed!X1462</f>
        <v>2 Hundred Tons per month</v>
      </c>
      <c r="V1039" s="5" t="str">
        <f>feed!Y1462</f>
        <v>3 Mbbl per month</v>
      </c>
    </row>
    <row r="1040" spans="1:22" hidden="1" x14ac:dyDescent="0.25">
      <c r="A1040" t="str">
        <f>feed!A1291</f>
        <v>Dubsistan</v>
      </c>
      <c r="B1040" t="str">
        <f>feed!B1291</f>
        <v>Kek Almighty</v>
      </c>
      <c r="C1040">
        <f>feed!K1291</f>
        <v>0</v>
      </c>
      <c r="D1040">
        <f>SUMPRODUCT(MID(0&amp;feed!D1291,LARGE(INDEX(ISNUMBER(--MID(feed!D1291,ROW($1:$6),1))*
ROW($1:$6),0),ROW($1:$6))+1,1)*10^ROW($1:$6)/10)</f>
        <v>18</v>
      </c>
      <c r="E1040">
        <f>SUMPRODUCT(MID(0&amp;feed!E1291,LARGE(INDEX(ISNUMBER(--MID(feed!E1291,ROW($1:$6),1))*
ROW($1:$6),0),ROW($1:$6))+1,1)*10^ROW($1:$6)/10)</f>
        <v>0</v>
      </c>
      <c r="F1040" t="str">
        <f>feed!F1291</f>
        <v>Finest of the 19th century</v>
      </c>
      <c r="G1040">
        <f>SUMPRODUCT(MID(0&amp;feed!G1291,LARGE(INDEX(ISNUMBER(--MID(feed!G1291,ROW($1:$6),1))*
ROW($1:$6),0),ROW($1:$6))+1,1)*10^ROW($1:$6)/10)</f>
        <v>0</v>
      </c>
      <c r="H1040">
        <f>ROUNDDOWN(G1040/4, 0)</f>
        <v>0</v>
      </c>
      <c r="I1040" t="str">
        <f>feed!H1291</f>
        <v>Good</v>
      </c>
      <c r="J1040">
        <f>SUMPRODUCT(MID(0&amp;feed!I1291,LARGE(INDEX(ISNUMBER(--MID(feed!I1291,ROW($1:$20),1))*
ROW($1:$20),0),ROW($1:$20))+1,1)*10^ROW($1:$20)/10)</f>
        <v>49</v>
      </c>
      <c r="K1040">
        <f>SUMPRODUCT(MID(0&amp;feed!L1291,LARGE(INDEX(ISNUMBER(--MID(feed!L1291,ROW($1:$6),1))*
ROW($1:$6),0),ROW($1:$6))+1,1)*10^ROW($1:$6)/10)</f>
        <v>314</v>
      </c>
      <c r="L1040">
        <f>SUMPRODUCT(MID(0&amp;feed!T1291,LARGE(INDEX(ISNUMBER(--MID(feed!T1291,ROW($1:$6),1))*
ROW($1:$6),0),ROW($1:$6))+1,1)*10^ROW($1:$6)/10)</f>
        <v>2158</v>
      </c>
      <c r="M1040" t="str">
        <f>feed!N1291</f>
        <v>Egypt</v>
      </c>
      <c r="N1040">
        <f>SUMPRODUCT(MID(0&amp;feed!U1291,LARGE(INDEX(ISNUMBER(--MID(feed!U1291,ROW($1:$6),1))*
ROW($1:$6),0),ROW($1:$6))+1,1)*10^ROW($1:$6)/10)</f>
        <v>0</v>
      </c>
      <c r="O1040" t="str">
        <f>feed!O1291</f>
        <v>Untapped</v>
      </c>
      <c r="P1040" t="str">
        <f>feed!P1291</f>
        <v>None</v>
      </c>
      <c r="Q1040" s="4">
        <f>IFERROR(LEFT(SUMPRODUCT(MID(0&amp;feed!R1291,LARGE(INDEX(ISNUMBER(--MID(feed!R1291,ROW($1:$6),1))*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ROW($1:$6),0),ROW($1:$6))+1,1)*10^ROW($1:$6)/10))-1)*1,TRIM(LEFT(SUMPRODUCT(MID(0&amp;feed!R1291,LARGE(INDEX(ISNUMBER(--MID(feed!R1291,ROW($1:$6),1))*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ROW($1:$6),0),ROW($1:$6))+1,1)*10^ROW($1:$6)/10))-1)))</f>
        <v>2000</v>
      </c>
      <c r="R1040" s="5">
        <f>feed!V1291</f>
        <v>0</v>
      </c>
      <c r="S1040" t="str">
        <f>feed!S1291</f>
        <v>http://blocgame.com/stats.php?id=63300</v>
      </c>
      <c r="T1040" s="5" t="str">
        <f>feed!W1291</f>
        <v>Good</v>
      </c>
      <c r="U1040" s="5" t="str">
        <f>feed!X1291</f>
        <v>2 Hundred Tons per month</v>
      </c>
      <c r="V1040" s="5" t="str">
        <f>feed!Y1291</f>
        <v>3 Mbbl per month</v>
      </c>
    </row>
    <row r="1041" spans="1:22" hidden="1" x14ac:dyDescent="0.25">
      <c r="A1041" t="str">
        <f>feed!A1026</f>
        <v>Memelandtopia</v>
      </c>
      <c r="B1041" t="str">
        <f>feed!B1026</f>
        <v>ryanwse</v>
      </c>
      <c r="C1041">
        <f>feed!K1026</f>
        <v>0</v>
      </c>
      <c r="D1041">
        <f>SUMPRODUCT(MID(0&amp;feed!D1026,LARGE(INDEX(ISNUMBER(--MID(feed!D1026,ROW($1:$6),1))*
ROW($1:$6),0),ROW($1:$6))+1,1)*10^ROW($1:$6)/10)</f>
        <v>8</v>
      </c>
      <c r="E1041">
        <f>SUMPRODUCT(MID(0&amp;feed!E1026,LARGE(INDEX(ISNUMBER(--MID(feed!E1026,ROW($1:$6),1))*
ROW($1:$6),0),ROW($1:$6))+1,1)*10^ROW($1:$6)/10)</f>
        <v>0</v>
      </c>
      <c r="F1041" t="str">
        <f>feed!F1026</f>
        <v>Finest of the 19th century</v>
      </c>
      <c r="G1041">
        <f>SUMPRODUCT(MID(0&amp;feed!G1026,LARGE(INDEX(ISNUMBER(--MID(feed!G1026,ROW($1:$6),1))*
ROW($1:$6),0),ROW($1:$6))+1,1)*10^ROW($1:$6)/10)</f>
        <v>0</v>
      </c>
      <c r="H1041">
        <f>ROUNDDOWN(G1041/4, 0)</f>
        <v>0</v>
      </c>
      <c r="I1041" t="str">
        <f>feed!H1026</f>
        <v>Undisciplined Rabble</v>
      </c>
      <c r="J1041">
        <f>SUMPRODUCT(MID(0&amp;feed!I1026,LARGE(INDEX(ISNUMBER(--MID(feed!I1026,ROW($1:$20),1))*
ROW($1:$20),0),ROW($1:$20))+1,1)*10^ROW($1:$20)/10)</f>
        <v>59</v>
      </c>
      <c r="K1041">
        <f>SUMPRODUCT(MID(0&amp;feed!L1026,LARGE(INDEX(ISNUMBER(--MID(feed!L1026,ROW($1:$6),1))*
ROW($1:$6),0),ROW($1:$6))+1,1)*10^ROW($1:$6)/10)</f>
        <v>318</v>
      </c>
      <c r="L1041">
        <f>SUMPRODUCT(MID(0&amp;feed!T1026,LARGE(INDEX(ISNUMBER(--MID(feed!T1026,ROW($1:$6),1))*
ROW($1:$6),0),ROW($1:$6))+1,1)*10^ROW($1:$6)/10)</f>
        <v>2138</v>
      </c>
      <c r="M1041" t="str">
        <f>feed!N1026</f>
        <v>Arabia</v>
      </c>
      <c r="N1041">
        <f>SUMPRODUCT(MID(0&amp;feed!U1026,LARGE(INDEX(ISNUMBER(--MID(feed!U1026,ROW($1:$6),1))*
ROW($1:$6),0),ROW($1:$6))+1,1)*10^ROW($1:$6)/10)</f>
        <v>0</v>
      </c>
      <c r="O1041" t="str">
        <f>feed!O1026</f>
        <v>Untapped</v>
      </c>
      <c r="P1041" t="str">
        <f>feed!P1026</f>
        <v>None</v>
      </c>
      <c r="Q1041" s="4">
        <f>IFERROR(LEFT(SUMPRODUCT(MID(0&amp;feed!R1026,LARGE(INDEX(ISNUMBER(--MID(feed!R1026,ROW($1:$6),1))*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ROW($1:$6),0),ROW($1:$6))+1,1)*10^ROW($1:$6)/10))-1)*1,TRIM(LEFT(SUMPRODUCT(MID(0&amp;feed!R1026,LARGE(INDEX(ISNUMBER(--MID(feed!R1026,ROW($1:$6),1))*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ROW($1:$6),0),ROW($1:$6))+1,1)*10^ROW($1:$6)/10))-1)))</f>
        <v>1375</v>
      </c>
      <c r="R1041" s="5">
        <f>feed!V1026</f>
        <v>0</v>
      </c>
      <c r="S1041" t="str">
        <f>feed!S1026</f>
        <v>http://blocgame.com/stats.php?id=62977</v>
      </c>
      <c r="T1041" s="5" t="str">
        <f>feed!W1026</f>
        <v>Nice</v>
      </c>
      <c r="U1041" s="5" t="str">
        <f>feed!X1026</f>
        <v>2 Hundred Tons per month</v>
      </c>
      <c r="V1041" s="5" t="str">
        <f>feed!Y1026</f>
        <v>3 Mbbl per month</v>
      </c>
    </row>
    <row r="1042" spans="1:22" hidden="1" x14ac:dyDescent="0.25">
      <c r="A1042" t="str">
        <f>feed!A1441</f>
        <v>gitgud</v>
      </c>
      <c r="B1042" t="str">
        <f>feed!B1441</f>
        <v>Xx420blaz31txX</v>
      </c>
      <c r="C1042">
        <f>feed!K1441</f>
        <v>0</v>
      </c>
      <c r="D1042">
        <f>SUMPRODUCT(MID(0&amp;feed!D1441,LARGE(INDEX(ISNUMBER(--MID(feed!D1441,ROW($1:$6),1))*
ROW($1:$6),0),ROW($1:$6))+1,1)*10^ROW($1:$6)/10)</f>
        <v>25</v>
      </c>
      <c r="E1042">
        <f>SUMPRODUCT(MID(0&amp;feed!E1441,LARGE(INDEX(ISNUMBER(--MID(feed!E1441,ROW($1:$6),1))*
ROW($1:$6),0),ROW($1:$6))+1,1)*10^ROW($1:$6)/10)</f>
        <v>0</v>
      </c>
      <c r="F1042" t="str">
        <f>feed!F1441</f>
        <v>First World War surplus</v>
      </c>
      <c r="G1042">
        <f>SUMPRODUCT(MID(0&amp;feed!G1441,LARGE(INDEX(ISNUMBER(--MID(feed!G1441,ROW($1:$6),1))*
ROW($1:$6),0),ROW($1:$6))+1,1)*10^ROW($1:$6)/10)</f>
        <v>0</v>
      </c>
      <c r="H1042">
        <f>ROUNDDOWN(G1042/4, 0)</f>
        <v>0</v>
      </c>
      <c r="I1042" t="str">
        <f>feed!H1441</f>
        <v>Elite</v>
      </c>
      <c r="J1042">
        <f>SUMPRODUCT(MID(0&amp;feed!I1441,LARGE(INDEX(ISNUMBER(--MID(feed!I1441,ROW($1:$20),1))*
ROW($1:$20),0),ROW($1:$20))+1,1)*10^ROW($1:$20)/10)</f>
        <v>22</v>
      </c>
      <c r="K1042">
        <f>SUMPRODUCT(MID(0&amp;feed!L1441,LARGE(INDEX(ISNUMBER(--MID(feed!L1441,ROW($1:$6),1))*
ROW($1:$6),0),ROW($1:$6))+1,1)*10^ROW($1:$6)/10)</f>
        <v>310</v>
      </c>
      <c r="L1042">
        <f>SUMPRODUCT(MID(0&amp;feed!T1441,LARGE(INDEX(ISNUMBER(--MID(feed!T1441,ROW($1:$6),1))*
ROW($1:$6),0),ROW($1:$6))+1,1)*10^ROW($1:$6)/10)</f>
        <v>2121</v>
      </c>
      <c r="M1042" t="str">
        <f>feed!N1441</f>
        <v>Arabia</v>
      </c>
      <c r="N1042">
        <f>SUMPRODUCT(MID(0&amp;feed!U1441,LARGE(INDEX(ISNUMBER(--MID(feed!U1441,ROW($1:$6),1))*
ROW($1:$6),0),ROW($1:$6))+1,1)*10^ROW($1:$6)/10)</f>
        <v>0</v>
      </c>
      <c r="O1042" t="str">
        <f>feed!O1441</f>
        <v>Untapped</v>
      </c>
      <c r="P1042" t="str">
        <f>feed!P1441</f>
        <v>None</v>
      </c>
      <c r="Q1042" s="4">
        <f>IFERROR(LEFT(SUMPRODUCT(MID(0&amp;feed!R1441,LARGE(INDEX(ISNUMBER(--MID(feed!R1441,ROW($1:$6),1))*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ROW($1:$6),0),ROW($1:$6))+1,1)*10^ROW($1:$6)/10))-1)*1,TRIM(LEFT(SUMPRODUCT(MID(0&amp;feed!R1441,LARGE(INDEX(ISNUMBER(--MID(feed!R1441,ROW($1:$6),1))*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ROW($1:$6),0),ROW($1:$6))+1,1)*10^ROW($1:$6)/10))-1)))</f>
        <v>2000</v>
      </c>
      <c r="R1042" s="5">
        <f>feed!V1441</f>
        <v>0</v>
      </c>
      <c r="S1042" t="str">
        <f>feed!S1441</f>
        <v>http://blocgame.com/stats.php?id=63729</v>
      </c>
      <c r="T1042" s="5" t="str">
        <f>feed!W1441</f>
        <v>Normal</v>
      </c>
      <c r="U1042" s="5" t="str">
        <f>feed!X1441</f>
        <v>2 Hundred Tons per month</v>
      </c>
      <c r="V1042" s="5" t="str">
        <f>feed!Y1441</f>
        <v>3 Mbbl per month</v>
      </c>
    </row>
    <row r="1043" spans="1:22" hidden="1" x14ac:dyDescent="0.25">
      <c r="A1043" t="str">
        <f>feed!A1406</f>
        <v>San Vincente</v>
      </c>
      <c r="B1043" t="str">
        <f>feed!B1406</f>
        <v>Manuelo Alberto</v>
      </c>
      <c r="C1043">
        <f>feed!K1406</f>
        <v>0</v>
      </c>
      <c r="D1043">
        <f>SUMPRODUCT(MID(0&amp;feed!D1406,LARGE(INDEX(ISNUMBER(--MID(feed!D1406,ROW($1:$6),1))*
ROW($1:$6),0),ROW($1:$6))+1,1)*10^ROW($1:$6)/10)</f>
        <v>25</v>
      </c>
      <c r="E1043">
        <f>SUMPRODUCT(MID(0&amp;feed!E1406,LARGE(INDEX(ISNUMBER(--MID(feed!E1406,ROW($1:$6),1))*
ROW($1:$6),0),ROW($1:$6))+1,1)*10^ROW($1:$6)/10)</f>
        <v>0</v>
      </c>
      <c r="F1043" t="str">
        <f>feed!F1406</f>
        <v>First World War surplus</v>
      </c>
      <c r="G1043">
        <f>SUMPRODUCT(MID(0&amp;feed!G1406,LARGE(INDEX(ISNUMBER(--MID(feed!G1406,ROW($1:$6),1))*
ROW($1:$6),0),ROW($1:$6))+1,1)*10^ROW($1:$6)/10)</f>
        <v>0</v>
      </c>
      <c r="H1043">
        <f>ROUNDDOWN(G1043/4, 0)</f>
        <v>0</v>
      </c>
      <c r="I1043" t="str">
        <f>feed!H1406</f>
        <v>Elite</v>
      </c>
      <c r="J1043">
        <f>SUMPRODUCT(MID(0&amp;feed!I1406,LARGE(INDEX(ISNUMBER(--MID(feed!I1406,ROW($1:$20),1))*
ROW($1:$20),0),ROW($1:$20))+1,1)*10^ROW($1:$20)/10)</f>
        <v>7</v>
      </c>
      <c r="K1043">
        <f>SUMPRODUCT(MID(0&amp;feed!L1406,LARGE(INDEX(ISNUMBER(--MID(feed!L1406,ROW($1:$6),1))*
ROW($1:$6),0),ROW($1:$6))+1,1)*10^ROW($1:$6)/10)</f>
        <v>310</v>
      </c>
      <c r="L1043">
        <f>SUMPRODUCT(MID(0&amp;feed!T1406,LARGE(INDEX(ISNUMBER(--MID(feed!T1406,ROW($1:$6),1))*
ROW($1:$6),0),ROW($1:$6))+1,1)*10^ROW($1:$6)/10)</f>
        <v>275</v>
      </c>
      <c r="M1043" t="str">
        <f>feed!N1406</f>
        <v>Caribbean</v>
      </c>
      <c r="N1043">
        <f>SUMPRODUCT(MID(0&amp;feed!U1406,LARGE(INDEX(ISNUMBER(--MID(feed!U1406,ROW($1:$6),1))*
ROW($1:$6),0),ROW($1:$6))+1,1)*10^ROW($1:$6)/10)</f>
        <v>0</v>
      </c>
      <c r="O1043" t="str">
        <f>feed!O1406</f>
        <v>Untapped</v>
      </c>
      <c r="P1043" t="str">
        <f>feed!P1406</f>
        <v>Meagre</v>
      </c>
      <c r="Q1043" s="4">
        <f>IFERROR(LEFT(SUMPRODUCT(MID(0&amp;feed!R1406,LARGE(INDEX(ISNUMBER(--MID(feed!R1406,ROW($1:$6),1))*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ROW($1:$6),0),ROW($1:$6))+1,1)*10^ROW($1:$6)/10))-1)*1,TRIM(LEFT(SUMPRODUCT(MID(0&amp;feed!R1406,LARGE(INDEX(ISNUMBER(--MID(feed!R1406,ROW($1:$6),1))*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ROW($1:$6),0),ROW($1:$6))+1,1)*10^ROW($1:$6)/10))-1)))</f>
        <v>2000</v>
      </c>
      <c r="R1043" s="5">
        <f>feed!V1406</f>
        <v>0</v>
      </c>
      <c r="S1043" t="str">
        <f>feed!S1406</f>
        <v>http://blocgame.com/stats.php?id=55217</v>
      </c>
      <c r="T1043" s="5" t="str">
        <f>feed!W1406</f>
        <v>Axis of Evil</v>
      </c>
      <c r="U1043" s="5" t="str">
        <f>feed!X1406</f>
        <v>2 Hundred Tons per month</v>
      </c>
      <c r="V1043" s="5" t="str">
        <f>feed!Y1406</f>
        <v>3 Mbbl per month</v>
      </c>
    </row>
    <row r="1044" spans="1:22" hidden="1" x14ac:dyDescent="0.25">
      <c r="A1044" t="str">
        <f>feed!A293</f>
        <v>Parsistan</v>
      </c>
      <c r="B1044" t="str">
        <f>feed!B293</f>
        <v>PrinceOfPersia</v>
      </c>
      <c r="C1044" t="str">
        <f>feed!K293</f>
        <v>Al-Qassam Brigades</v>
      </c>
      <c r="D1044">
        <f>SUMPRODUCT(MID(0&amp;feed!D293,LARGE(INDEX(ISNUMBER(--MID(feed!D293,ROW($1:$6),1))*
ROW($1:$6),0),ROW($1:$6))+1,1)*10^ROW($1:$6)/10)</f>
        <v>32</v>
      </c>
      <c r="E1044">
        <f>SUMPRODUCT(MID(0&amp;feed!E293,LARGE(INDEX(ISNUMBER(--MID(feed!E293,ROW($1:$6),1))*
ROW($1:$6),0),ROW($1:$6))+1,1)*10^ROW($1:$6)/10)</f>
        <v>0</v>
      </c>
      <c r="F1044" t="str">
        <f>feed!F293</f>
        <v>Finest of the 19th century</v>
      </c>
      <c r="G1044">
        <f>SUMPRODUCT(MID(0&amp;feed!G293,LARGE(INDEX(ISNUMBER(--MID(feed!G293,ROW($1:$6),1))*
ROW($1:$6),0),ROW($1:$6))+1,1)*10^ROW($1:$6)/10)</f>
        <v>0</v>
      </c>
      <c r="H1044">
        <f>ROUNDDOWN(G1044/4, 0)</f>
        <v>0</v>
      </c>
      <c r="I1044" t="str">
        <f>feed!H293</f>
        <v>Good</v>
      </c>
      <c r="J1044">
        <f>SUMPRODUCT(MID(0&amp;feed!I293,LARGE(INDEX(ISNUMBER(--MID(feed!I293,ROW($1:$20),1))*
ROW($1:$20),0),ROW($1:$20))+1,1)*10^ROW($1:$20)/10)</f>
        <v>6</v>
      </c>
      <c r="K1044">
        <f>SUMPRODUCT(MID(0&amp;feed!L293,LARGE(INDEX(ISNUMBER(--MID(feed!L293,ROW($1:$6),1))*
ROW($1:$6),0),ROW($1:$6))+1,1)*10^ROW($1:$6)/10)</f>
        <v>336</v>
      </c>
      <c r="L1044">
        <f>SUMPRODUCT(MID(0&amp;feed!T293,LARGE(INDEX(ISNUMBER(--MID(feed!T293,ROW($1:$6),1))*
ROW($1:$6),0),ROW($1:$6))+1,1)*10^ROW($1:$6)/10)</f>
        <v>4728</v>
      </c>
      <c r="M1044" t="str">
        <f>feed!N293</f>
        <v>Persia</v>
      </c>
      <c r="N1044">
        <f>SUMPRODUCT(MID(0&amp;feed!U293,LARGE(INDEX(ISNUMBER(--MID(feed!U293,ROW($1:$6),1))*
ROW($1:$6),0),ROW($1:$6))+1,1)*10^ROW($1:$6)/10)</f>
        <v>0</v>
      </c>
      <c r="O1044" t="str">
        <f>feed!O293</f>
        <v>Untapped</v>
      </c>
      <c r="P1044" t="str">
        <f>feed!P293</f>
        <v>Meagre</v>
      </c>
      <c r="Q1044" s="4">
        <f>IFERROR(LEFT(SUMPRODUCT(MID(0&amp;feed!R293,LARGE(INDEX(ISNUMBER(--MID(feed!R293,ROW($1:$6),1))*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ROW($1:$6),0),ROW($1:$6))+1,1)*10^ROW($1:$6)/10))-1)*1,TRIM(LEFT(SUMPRODUCT(MID(0&amp;feed!R293,LARGE(INDEX(ISNUMBER(--MID(feed!R293,ROW($1:$6),1))*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ROW($1:$6),0),ROW($1:$6))+1,1)*10^ROW($1:$6)/10))-1)))</f>
        <v>2355</v>
      </c>
      <c r="R1044" s="5">
        <f>feed!V293</f>
        <v>0</v>
      </c>
      <c r="S1044" t="str">
        <f>feed!S293</f>
        <v>http://blocgame.com/stats.php?id=58128</v>
      </c>
      <c r="T1044" s="5" t="str">
        <f>feed!W293</f>
        <v>Good</v>
      </c>
      <c r="U1044" s="5" t="str">
        <f>feed!X293</f>
        <v>2 Hundred Tons per month</v>
      </c>
      <c r="V1044" s="5" t="str">
        <f>feed!Y293</f>
        <v>4 Mbbl per month</v>
      </c>
    </row>
    <row r="1045" spans="1:22" hidden="1" x14ac:dyDescent="0.25">
      <c r="A1045" t="str">
        <f>feed!A1309</f>
        <v>Kuviere</v>
      </c>
      <c r="B1045" t="str">
        <f>feed!B1309</f>
        <v>Jaywynne</v>
      </c>
      <c r="C1045" t="str">
        <f>feed!K1309</f>
        <v>The High Council</v>
      </c>
      <c r="D1045">
        <f>SUMPRODUCT(MID(0&amp;feed!D1309,LARGE(INDEX(ISNUMBER(--MID(feed!D1309,ROW($1:$6),1))*
ROW($1:$6),0),ROW($1:$6))+1,1)*10^ROW($1:$6)/10)</f>
        <v>28</v>
      </c>
      <c r="E1045">
        <f>SUMPRODUCT(MID(0&amp;feed!E1309,LARGE(INDEX(ISNUMBER(--MID(feed!E1309,ROW($1:$6),1))*
ROW($1:$6),0),ROW($1:$6))+1,1)*10^ROW($1:$6)/10)</f>
        <v>0</v>
      </c>
      <c r="F1045" t="str">
        <f>feed!F1309</f>
        <v>Finest of the 19th century</v>
      </c>
      <c r="G1045">
        <f>SUMPRODUCT(MID(0&amp;feed!G1309,LARGE(INDEX(ISNUMBER(--MID(feed!G1309,ROW($1:$6),1))*
ROW($1:$6),0),ROW($1:$6))+1,1)*10^ROW($1:$6)/10)</f>
        <v>0</v>
      </c>
      <c r="H1045">
        <f>ROUNDDOWN(G1045/4, 0)</f>
        <v>0</v>
      </c>
      <c r="I1045" t="str">
        <f>feed!H1309</f>
        <v>Elite</v>
      </c>
      <c r="J1045">
        <f>SUMPRODUCT(MID(0&amp;feed!I1309,LARGE(INDEX(ISNUMBER(--MID(feed!I1309,ROW($1:$20),1))*
ROW($1:$20),0),ROW($1:$20))+1,1)*10^ROW($1:$20)/10)</f>
        <v>33</v>
      </c>
      <c r="K1045">
        <f>SUMPRODUCT(MID(0&amp;feed!L1309,LARGE(INDEX(ISNUMBER(--MID(feed!L1309,ROW($1:$6),1))*
ROW($1:$6),0),ROW($1:$6))+1,1)*10^ROW($1:$6)/10)</f>
        <v>313</v>
      </c>
      <c r="L1045">
        <f>SUMPRODUCT(MID(0&amp;feed!T1309,LARGE(INDEX(ISNUMBER(--MID(feed!T1309,ROW($1:$6),1))*
ROW($1:$6),0),ROW($1:$6))+1,1)*10^ROW($1:$6)/10)</f>
        <v>3730</v>
      </c>
      <c r="M1045" t="str">
        <f>feed!N1309</f>
        <v>Atlas</v>
      </c>
      <c r="N1045">
        <f>SUMPRODUCT(MID(0&amp;feed!U1309,LARGE(INDEX(ISNUMBER(--MID(feed!U1309,ROW($1:$6),1))*
ROW($1:$6),0),ROW($1:$6))+1,1)*10^ROW($1:$6)/10)</f>
        <v>0</v>
      </c>
      <c r="O1045" t="str">
        <f>feed!O1309</f>
        <v>Untapped</v>
      </c>
      <c r="P1045" t="str">
        <f>feed!P1309</f>
        <v>Meagre</v>
      </c>
      <c r="Q1045" s="4">
        <f>IFERROR(LEFT(SUMPRODUCT(MID(0&amp;feed!R1309,LARGE(INDEX(ISNUMBER(--MID(feed!R1309,ROW($1:$6),1))*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ROW($1:$6),0),ROW($1:$6))+1,1)*10^ROW($1:$6)/10))-1)*1,TRIM(LEFT(SUMPRODUCT(MID(0&amp;feed!R1309,LARGE(INDEX(ISNUMBER(--MID(feed!R1309,ROW($1:$6),1))*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ROW($1:$6),0),ROW($1:$6))+1,1)*10^ROW($1:$6)/10))-1)))</f>
        <v>2020</v>
      </c>
      <c r="R1045" s="5">
        <f>feed!V1309</f>
        <v>0</v>
      </c>
      <c r="S1045" t="str">
        <f>feed!S1309</f>
        <v>http://blocgame.com/stats.php?id=58755</v>
      </c>
      <c r="T1045" s="5" t="str">
        <f>feed!W1309</f>
        <v>Good</v>
      </c>
      <c r="U1045" s="5" t="str">
        <f>feed!X1309</f>
        <v>2 Hundred Tons per month</v>
      </c>
      <c r="V1045" s="5" t="str">
        <f>feed!Y1309</f>
        <v>4 Mbbl per month</v>
      </c>
    </row>
    <row r="1046" spans="1:22" hidden="1" x14ac:dyDescent="0.25">
      <c r="A1046" t="str">
        <f>feed!A789</f>
        <v>Romarctul</v>
      </c>
      <c r="B1046" t="str">
        <f>feed!B789</f>
        <v>darth_jar_jar_binks</v>
      </c>
      <c r="C1046" t="str">
        <f>feed!K789</f>
        <v>SPQR</v>
      </c>
      <c r="D1046">
        <f>SUMPRODUCT(MID(0&amp;feed!D789,LARGE(INDEX(ISNUMBER(--MID(feed!D789,ROW($1:$6),1))*
ROW($1:$6),0),ROW($1:$6))+1,1)*10^ROW($1:$6)/10)</f>
        <v>24</v>
      </c>
      <c r="E1046">
        <f>SUMPRODUCT(MID(0&amp;feed!E789,LARGE(INDEX(ISNUMBER(--MID(feed!E789,ROW($1:$6),1))*
ROW($1:$6),0),ROW($1:$6))+1,1)*10^ROW($1:$6)/10)</f>
        <v>0</v>
      </c>
      <c r="F1046" t="str">
        <f>feed!F789</f>
        <v>First World War surplus</v>
      </c>
      <c r="G1046">
        <f>SUMPRODUCT(MID(0&amp;feed!G789,LARGE(INDEX(ISNUMBER(--MID(feed!G789,ROW($1:$6),1))*
ROW($1:$6),0),ROW($1:$6))+1,1)*10^ROW($1:$6)/10)</f>
        <v>0</v>
      </c>
      <c r="H1046">
        <f>ROUNDDOWN(G1046/4, 0)</f>
        <v>0</v>
      </c>
      <c r="I1046" t="str">
        <f>feed!H789</f>
        <v>Elite</v>
      </c>
      <c r="J1046">
        <f>SUMPRODUCT(MID(0&amp;feed!I789,LARGE(INDEX(ISNUMBER(--MID(feed!I789,ROW($1:$20),1))*
ROW($1:$20),0),ROW($1:$20))+1,1)*10^ROW($1:$20)/10)</f>
        <v>53</v>
      </c>
      <c r="K1046">
        <f>SUMPRODUCT(MID(0&amp;feed!L789,LARGE(INDEX(ISNUMBER(--MID(feed!L789,ROW($1:$6),1))*
ROW($1:$6),0),ROW($1:$6))+1,1)*10^ROW($1:$6)/10)</f>
        <v>319</v>
      </c>
      <c r="L1046">
        <f>SUMPRODUCT(MID(0&amp;feed!T789,LARGE(INDEX(ISNUMBER(--MID(feed!T789,ROW($1:$6),1))*
ROW($1:$6),0),ROW($1:$6))+1,1)*10^ROW($1:$6)/10)</f>
        <v>3642</v>
      </c>
      <c r="M1046" t="str">
        <f>feed!N789</f>
        <v>Mesopotamia</v>
      </c>
      <c r="N1046">
        <f>SUMPRODUCT(MID(0&amp;feed!U789,LARGE(INDEX(ISNUMBER(--MID(feed!U789,ROW($1:$6),1))*
ROW($1:$6),0),ROW($1:$6))+1,1)*10^ROW($1:$6)/10)</f>
        <v>0</v>
      </c>
      <c r="O1046" t="str">
        <f>feed!O789</f>
        <v>Untapped</v>
      </c>
      <c r="P1046" t="str">
        <f>feed!P789</f>
        <v>None</v>
      </c>
      <c r="Q1046" s="4">
        <f>IFERROR(LEFT(SUMPRODUCT(MID(0&amp;feed!R789,LARGE(INDEX(ISNUMBER(--MID(feed!R789,ROW($1:$6),1))*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ROW($1:$6),0),ROW($1:$6))+1,1)*10^ROW($1:$6)/10))-1)*1,TRIM(LEFT(SUMPRODUCT(MID(0&amp;feed!R789,LARGE(INDEX(ISNUMBER(--MID(feed!R789,ROW($1:$6),1))*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ROW($1:$6),0),ROW($1:$6))+1,1)*10^ROW($1:$6)/10))-1)))</f>
        <v>2000</v>
      </c>
      <c r="R1046" s="5">
        <f>feed!V789</f>
        <v>0</v>
      </c>
      <c r="S1046" t="str">
        <f>feed!S789</f>
        <v>http://blocgame.com/stats.php?id=63038</v>
      </c>
      <c r="T1046" s="5" t="str">
        <f>feed!W789</f>
        <v>Good</v>
      </c>
      <c r="U1046" s="5" t="str">
        <f>feed!X789</f>
        <v>2 Hundred Tons per month</v>
      </c>
      <c r="V1046" s="5" t="str">
        <f>feed!Y789</f>
        <v>4 Mbbl per month</v>
      </c>
    </row>
    <row r="1047" spans="1:22" hidden="1" x14ac:dyDescent="0.25">
      <c r="A1047" t="str">
        <f>feed!A1804</f>
        <v>AES</v>
      </c>
      <c r="B1047" t="str">
        <f>feed!B1804</f>
        <v>Yang Zhi</v>
      </c>
      <c r="C1047" t="str">
        <f>feed!K1804</f>
        <v>Brotherhood of Nod</v>
      </c>
      <c r="D1047">
        <f>SUMPRODUCT(MID(0&amp;feed!D1804,LARGE(INDEX(ISNUMBER(--MID(feed!D1804,ROW($1:$6),1))*
ROW($1:$6),0),ROW($1:$6))+1,1)*10^ROW($1:$6)/10)</f>
        <v>7</v>
      </c>
      <c r="E1047">
        <f>SUMPRODUCT(MID(0&amp;feed!E1804,LARGE(INDEX(ISNUMBER(--MID(feed!E1804,ROW($1:$6),1))*
ROW($1:$6),0),ROW($1:$6))+1,1)*10^ROW($1:$6)/10)</f>
        <v>0</v>
      </c>
      <c r="F1047" t="str">
        <f>feed!F1804</f>
        <v>Finest of the 19th century</v>
      </c>
      <c r="G1047">
        <f>SUMPRODUCT(MID(0&amp;feed!G1804,LARGE(INDEX(ISNUMBER(--MID(feed!G1804,ROW($1:$6),1))*
ROW($1:$6),0),ROW($1:$6))+1,1)*10^ROW($1:$6)/10)</f>
        <v>0</v>
      </c>
      <c r="H1047">
        <f>ROUNDDOWN(G1047/4, 0)</f>
        <v>0</v>
      </c>
      <c r="I1047" t="str">
        <f>feed!H1804</f>
        <v>Standard</v>
      </c>
      <c r="J1047">
        <f>SUMPRODUCT(MID(0&amp;feed!I1804,LARGE(INDEX(ISNUMBER(--MID(feed!I1804,ROW($1:$20),1))*
ROW($1:$20),0),ROW($1:$20))+1,1)*10^ROW($1:$20)/10)</f>
        <v>9</v>
      </c>
      <c r="K1047">
        <f>SUMPRODUCT(MID(0&amp;feed!L1804,LARGE(INDEX(ISNUMBER(--MID(feed!L1804,ROW($1:$6),1))*
ROW($1:$6),0),ROW($1:$6))+1,1)*10^ROW($1:$6)/10)</f>
        <v>288</v>
      </c>
      <c r="L1047">
        <f>SUMPRODUCT(MID(0&amp;feed!T1804,LARGE(INDEX(ISNUMBER(--MID(feed!T1804,ROW($1:$6),1))*
ROW($1:$6),0),ROW($1:$6))+1,1)*10^ROW($1:$6)/10)</f>
        <v>3334</v>
      </c>
      <c r="M1047" t="str">
        <f>feed!N1804</f>
        <v>Arabia</v>
      </c>
      <c r="N1047">
        <f>SUMPRODUCT(MID(0&amp;feed!U1804,LARGE(INDEX(ISNUMBER(--MID(feed!U1804,ROW($1:$6),1))*
ROW($1:$6),0),ROW($1:$6))+1,1)*10^ROW($1:$6)/10)</f>
        <v>0</v>
      </c>
      <c r="O1047" t="str">
        <f>feed!O1804</f>
        <v>Untapped</v>
      </c>
      <c r="P1047" t="str">
        <f>feed!P1804</f>
        <v>None</v>
      </c>
      <c r="Q1047" s="4">
        <f>IFERROR(LEFT(SUMPRODUCT(MID(0&amp;feed!R1804,LARGE(INDEX(ISNUMBER(--MID(feed!R1804,ROW($1:$6),1))*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ROW($1:$6),0),ROW($1:$6))+1,1)*10^ROW($1:$6)/10))-1)*1,TRIM(LEFT(SUMPRODUCT(MID(0&amp;feed!R1804,LARGE(INDEX(ISNUMBER(--MID(feed!R1804,ROW($1:$6),1))*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ROW($1:$6),0),ROW($1:$6))+1,1)*10^ROW($1:$6)/10))-1)))</f>
        <v>1617</v>
      </c>
      <c r="R1047" s="5">
        <f>feed!V1804</f>
        <v>0</v>
      </c>
      <c r="S1047" t="str">
        <f>feed!S1804</f>
        <v>http://blocgame.com/stats.php?id=62129</v>
      </c>
      <c r="T1047" s="5" t="str">
        <f>feed!W1804</f>
        <v>Nice</v>
      </c>
      <c r="U1047" s="5" t="str">
        <f>feed!X1804</f>
        <v>2 Hundred Tons per month</v>
      </c>
      <c r="V1047" s="5" t="str">
        <f>feed!Y1804</f>
        <v>4 Mbbl per month</v>
      </c>
    </row>
    <row r="1048" spans="1:22" hidden="1" x14ac:dyDescent="0.25">
      <c r="A1048" t="str">
        <f>feed!A353</f>
        <v>Parnasus</v>
      </c>
      <c r="B1048" t="str">
        <f>feed!B353</f>
        <v>thesageape</v>
      </c>
      <c r="C1048" t="str">
        <f>feed!K353</f>
        <v>Brotherhood of Nod</v>
      </c>
      <c r="D1048">
        <f>SUMPRODUCT(MID(0&amp;feed!D353,LARGE(INDEX(ISNUMBER(--MID(feed!D353,ROW($1:$6),1))*
ROW($1:$6),0),ROW($1:$6))+1,1)*10^ROW($1:$6)/10)</f>
        <v>10</v>
      </c>
      <c r="E1048">
        <f>SUMPRODUCT(MID(0&amp;feed!E353,LARGE(INDEX(ISNUMBER(--MID(feed!E353,ROW($1:$6),1))*
ROW($1:$6),0),ROW($1:$6))+1,1)*10^ROW($1:$6)/10)</f>
        <v>0</v>
      </c>
      <c r="F1048" t="str">
        <f>feed!F353</f>
        <v>Finest of the 19th century</v>
      </c>
      <c r="G1048">
        <f>SUMPRODUCT(MID(0&amp;feed!G353,LARGE(INDEX(ISNUMBER(--MID(feed!G353,ROW($1:$6),1))*
ROW($1:$6),0),ROW($1:$6))+1,1)*10^ROW($1:$6)/10)</f>
        <v>0</v>
      </c>
      <c r="H1048">
        <f>ROUNDDOWN(G1048/4, 0)</f>
        <v>0</v>
      </c>
      <c r="I1048" t="str">
        <f>feed!H353</f>
        <v>Standard</v>
      </c>
      <c r="J1048">
        <f>SUMPRODUCT(MID(0&amp;feed!I353,LARGE(INDEX(ISNUMBER(--MID(feed!I353,ROW($1:$20),1))*
ROW($1:$20),0),ROW($1:$20))+1,1)*10^ROW($1:$20)/10)</f>
        <v>71</v>
      </c>
      <c r="K1048">
        <f>SUMPRODUCT(MID(0&amp;feed!L353,LARGE(INDEX(ISNUMBER(--MID(feed!L353,ROW($1:$6),1))*
ROW($1:$6),0),ROW($1:$6))+1,1)*10^ROW($1:$6)/10)</f>
        <v>357</v>
      </c>
      <c r="L1048">
        <f>SUMPRODUCT(MID(0&amp;feed!T353,LARGE(INDEX(ISNUMBER(--MID(feed!T353,ROW($1:$6),1))*
ROW($1:$6),0),ROW($1:$6))+1,1)*10^ROW($1:$6)/10)</f>
        <v>3036</v>
      </c>
      <c r="M1048" t="str">
        <f>feed!N353</f>
        <v>Mesopotamia</v>
      </c>
      <c r="N1048">
        <f>SUMPRODUCT(MID(0&amp;feed!U353,LARGE(INDEX(ISNUMBER(--MID(feed!U353,ROW($1:$6),1))*
ROW($1:$6),0),ROW($1:$6))+1,1)*10^ROW($1:$6)/10)</f>
        <v>0</v>
      </c>
      <c r="O1048" t="str">
        <f>feed!O353</f>
        <v>Untapped</v>
      </c>
      <c r="P1048" t="str">
        <f>feed!P353</f>
        <v>None</v>
      </c>
      <c r="Q1048" s="4">
        <f>IFERROR(LEFT(SUMPRODUCT(MID(0&amp;feed!R353,LARGE(INDEX(ISNUMBER(--MID(feed!R353,ROW($1:$6),1))*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ROW($1:$6),0),ROW($1:$6))+1,1)*10^ROW($1:$6)/10))-1)*1,TRIM(LEFT(SUMPRODUCT(MID(0&amp;feed!R353,LARGE(INDEX(ISNUMBER(--MID(feed!R353,ROW($1:$6),1))*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ROW($1:$6),0),ROW($1:$6))+1,1)*10^ROW($1:$6)/10))-1)))</f>
        <v>1650</v>
      </c>
      <c r="R1048" s="5">
        <f>feed!V353</f>
        <v>0</v>
      </c>
      <c r="S1048" t="str">
        <f>feed!S353</f>
        <v>http://blocgame.com/stats.php?id=62232</v>
      </c>
      <c r="T1048" s="5" t="str">
        <f>feed!W353</f>
        <v>Angelic</v>
      </c>
      <c r="U1048" s="5" t="str">
        <f>feed!X353</f>
        <v>2 Hundred Tons per month</v>
      </c>
      <c r="V1048" s="5" t="str">
        <f>feed!Y353</f>
        <v>4 Mbbl per month</v>
      </c>
    </row>
    <row r="1049" spans="1:22" hidden="1" x14ac:dyDescent="0.25">
      <c r="A1049" t="str">
        <f>feed!A1916</f>
        <v>New Nederlands</v>
      </c>
      <c r="B1049" t="str">
        <f>feed!B1916</f>
        <v>William Mohamad</v>
      </c>
      <c r="C1049" t="str">
        <f>feed!K1916</f>
        <v>Brotherhood of Zion</v>
      </c>
      <c r="D1049">
        <f>SUMPRODUCT(MID(0&amp;feed!D1916,LARGE(INDEX(ISNUMBER(--MID(feed!D1916,ROW($1:$6),1))*
ROW($1:$6),0),ROW($1:$6))+1,1)*10^ROW($1:$6)/10)</f>
        <v>23</v>
      </c>
      <c r="E1049">
        <f>SUMPRODUCT(MID(0&amp;feed!E1916,LARGE(INDEX(ISNUMBER(--MID(feed!E1916,ROW($1:$6),1))*
ROW($1:$6),0),ROW($1:$6))+1,1)*10^ROW($1:$6)/10)</f>
        <v>0</v>
      </c>
      <c r="F1049" t="str">
        <f>feed!F1916</f>
        <v>First World War surplus</v>
      </c>
      <c r="G1049">
        <f>SUMPRODUCT(MID(0&amp;feed!G1916,LARGE(INDEX(ISNUMBER(--MID(feed!G1916,ROW($1:$6),1))*
ROW($1:$6),0),ROW($1:$6))+1,1)*10^ROW($1:$6)/10)</f>
        <v>0</v>
      </c>
      <c r="H1049">
        <f>ROUNDDOWN(G1049/4, 0)</f>
        <v>0</v>
      </c>
      <c r="I1049" t="str">
        <f>feed!H1916</f>
        <v>Good</v>
      </c>
      <c r="J1049">
        <f>SUMPRODUCT(MID(0&amp;feed!I1916,LARGE(INDEX(ISNUMBER(--MID(feed!I1916,ROW($1:$20),1))*
ROW($1:$20),0),ROW($1:$20))+1,1)*10^ROW($1:$20)/10)</f>
        <v>0</v>
      </c>
      <c r="K1049">
        <f>SUMPRODUCT(MID(0&amp;feed!L1916,LARGE(INDEX(ISNUMBER(--MID(feed!L1916,ROW($1:$6),1))*
ROW($1:$6),0),ROW($1:$6))+1,1)*10^ROW($1:$6)/10)</f>
        <v>264</v>
      </c>
      <c r="L1049">
        <f>SUMPRODUCT(MID(0&amp;feed!T1916,LARGE(INDEX(ISNUMBER(--MID(feed!T1916,ROW($1:$6),1))*
ROW($1:$6),0),ROW($1:$6))+1,1)*10^ROW($1:$6)/10)</f>
        <v>2577</v>
      </c>
      <c r="M1049" t="str">
        <f>feed!N1916</f>
        <v>Arabia</v>
      </c>
      <c r="N1049">
        <f>SUMPRODUCT(MID(0&amp;feed!U1916,LARGE(INDEX(ISNUMBER(--MID(feed!U1916,ROW($1:$6),1))*
ROW($1:$6),0),ROW($1:$6))+1,1)*10^ROW($1:$6)/10)</f>
        <v>0</v>
      </c>
      <c r="O1049" t="str">
        <f>feed!O1916</f>
        <v>Untapped</v>
      </c>
      <c r="P1049" t="str">
        <f>feed!P1916</f>
        <v>None</v>
      </c>
      <c r="Q1049" s="4">
        <f>IFERROR(LEFT(SUMPRODUCT(MID(0&amp;feed!R1916,LARGE(INDEX(ISNUMBER(--MID(feed!R1916,ROW($1:$6),1))*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ROW($1:$6),0),ROW($1:$6))+1,1)*10^ROW($1:$6)/10))-1)*1,TRIM(LEFT(SUMPRODUCT(MID(0&amp;feed!R1916,LARGE(INDEX(ISNUMBER(--MID(feed!R1916,ROW($1:$6),1))*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ROW($1:$6),0),ROW($1:$6))+1,1)*10^ROW($1:$6)/10))-1)))</f>
        <v>2000</v>
      </c>
      <c r="R1049" s="5">
        <f>feed!V1916</f>
        <v>0</v>
      </c>
      <c r="S1049" t="str">
        <f>feed!S1916</f>
        <v>http://blocgame.com/stats.php?id=59454</v>
      </c>
      <c r="T1049" s="5" t="str">
        <f>feed!W1916</f>
        <v>Nice</v>
      </c>
      <c r="U1049" s="5" t="str">
        <f>feed!X1916</f>
        <v>2 Hundred Tons per month</v>
      </c>
      <c r="V1049" s="5" t="str">
        <f>feed!Y1916</f>
        <v>4 Mbbl per month</v>
      </c>
    </row>
    <row r="1050" spans="1:22" hidden="1" x14ac:dyDescent="0.25">
      <c r="A1050" t="str">
        <f>feed!A1349</f>
        <v>Utopiareally</v>
      </c>
      <c r="B1050" t="str">
        <f>feed!B1349</f>
        <v>Benevolent Dictator</v>
      </c>
      <c r="C1050">
        <f>feed!K1349</f>
        <v>0</v>
      </c>
      <c r="D1050">
        <f>SUMPRODUCT(MID(0&amp;feed!D1349,LARGE(INDEX(ISNUMBER(--MID(feed!D1349,ROW($1:$6),1))*
ROW($1:$6),0),ROW($1:$6))+1,1)*10^ROW($1:$6)/10)</f>
        <v>22</v>
      </c>
      <c r="E1050">
        <f>SUMPRODUCT(MID(0&amp;feed!E1349,LARGE(INDEX(ISNUMBER(--MID(feed!E1349,ROW($1:$6),1))*
ROW($1:$6),0),ROW($1:$6))+1,1)*10^ROW($1:$6)/10)</f>
        <v>0</v>
      </c>
      <c r="F1050" t="str">
        <f>feed!F1349</f>
        <v>Finest of the 19th century</v>
      </c>
      <c r="G1050">
        <f>SUMPRODUCT(MID(0&amp;feed!G1349,LARGE(INDEX(ISNUMBER(--MID(feed!G1349,ROW($1:$6),1))*
ROW($1:$6),0),ROW($1:$6))+1,1)*10^ROW($1:$6)/10)</f>
        <v>0</v>
      </c>
      <c r="H1050">
        <f>ROUNDDOWN(G1050/4, 0)</f>
        <v>0</v>
      </c>
      <c r="I1050" t="str">
        <f>feed!H1349</f>
        <v>Standard</v>
      </c>
      <c r="J1050">
        <f>SUMPRODUCT(MID(0&amp;feed!I1349,LARGE(INDEX(ISNUMBER(--MID(feed!I1349,ROW($1:$20),1))*
ROW($1:$20),0),ROW($1:$20))+1,1)*10^ROW($1:$20)/10)</f>
        <v>1</v>
      </c>
      <c r="K1050">
        <f>SUMPRODUCT(MID(0&amp;feed!L1349,LARGE(INDEX(ISNUMBER(--MID(feed!L1349,ROW($1:$6),1))*
ROW($1:$6),0),ROW($1:$6))+1,1)*10^ROW($1:$6)/10)</f>
        <v>314</v>
      </c>
      <c r="L1050">
        <f>SUMPRODUCT(MID(0&amp;feed!T1349,LARGE(INDEX(ISNUMBER(--MID(feed!T1349,ROW($1:$6),1))*
ROW($1:$6),0),ROW($1:$6))+1,1)*10^ROW($1:$6)/10)</f>
        <v>2524</v>
      </c>
      <c r="M1050" t="str">
        <f>feed!N1349</f>
        <v>Persia</v>
      </c>
      <c r="N1050">
        <f>SUMPRODUCT(MID(0&amp;feed!U1349,LARGE(INDEX(ISNUMBER(--MID(feed!U1349,ROW($1:$6),1))*
ROW($1:$6),0),ROW($1:$6))+1,1)*10^ROW($1:$6)/10)</f>
        <v>0</v>
      </c>
      <c r="O1050" t="str">
        <f>feed!O1349</f>
        <v>Untapped</v>
      </c>
      <c r="P1050" t="str">
        <f>feed!P1349</f>
        <v>Meagre</v>
      </c>
      <c r="Q1050" s="4">
        <f>IFERROR(LEFT(SUMPRODUCT(MID(0&amp;feed!R1349,LARGE(INDEX(ISNUMBER(--MID(feed!R1349,ROW($1:$6),1))*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ROW($1:$6),0),ROW($1:$6))+1,1)*10^ROW($1:$6)/10))-1)*1,TRIM(LEFT(SUMPRODUCT(MID(0&amp;feed!R1349,LARGE(INDEX(ISNUMBER(--MID(feed!R1349,ROW($1:$6),1))*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ROW($1:$6),0),ROW($1:$6))+1,1)*10^ROW($1:$6)/10))-1)))</f>
        <v>2039</v>
      </c>
      <c r="R1050" s="5">
        <f>feed!V1349</f>
        <v>0</v>
      </c>
      <c r="S1050" t="str">
        <f>feed!S1349</f>
        <v>http://blocgame.com/stats.php?id=63590</v>
      </c>
      <c r="T1050" s="5" t="str">
        <f>feed!W1349</f>
        <v>Questionable</v>
      </c>
      <c r="U1050" s="5" t="str">
        <f>feed!X1349</f>
        <v>2 Hundred Tons per month</v>
      </c>
      <c r="V1050" s="5" t="str">
        <f>feed!Y1349</f>
        <v>4 Mbbl per month</v>
      </c>
    </row>
    <row r="1051" spans="1:22" hidden="1" x14ac:dyDescent="0.25">
      <c r="A1051" t="str">
        <f>feed!A1667</f>
        <v>Brohan</v>
      </c>
      <c r="B1051" t="str">
        <f>feed!B1667</f>
        <v>Brodolf_shitler</v>
      </c>
      <c r="C1051">
        <f>feed!K1667</f>
        <v>0</v>
      </c>
      <c r="D1051">
        <f>SUMPRODUCT(MID(0&amp;feed!D1667,LARGE(INDEX(ISNUMBER(--MID(feed!D1667,ROW($1:$6),1))*
ROW($1:$6),0),ROW($1:$6))+1,1)*10^ROW($1:$6)/10)</f>
        <v>25</v>
      </c>
      <c r="E1051">
        <f>SUMPRODUCT(MID(0&amp;feed!E1667,LARGE(INDEX(ISNUMBER(--MID(feed!E1667,ROW($1:$6),1))*
ROW($1:$6),0),ROW($1:$6))+1,1)*10^ROW($1:$6)/10)</f>
        <v>0</v>
      </c>
      <c r="F1051" t="str">
        <f>feed!F1667</f>
        <v>First World War surplus</v>
      </c>
      <c r="G1051">
        <f>SUMPRODUCT(MID(0&amp;feed!G1667,LARGE(INDEX(ISNUMBER(--MID(feed!G1667,ROW($1:$6),1))*
ROW($1:$6),0),ROW($1:$6))+1,1)*10^ROW($1:$6)/10)</f>
        <v>0</v>
      </c>
      <c r="H1051">
        <f>ROUNDDOWN(G1051/4, 0)</f>
        <v>0</v>
      </c>
      <c r="I1051" t="str">
        <f>feed!H1667</f>
        <v>Elite</v>
      </c>
      <c r="J1051">
        <f>SUMPRODUCT(MID(0&amp;feed!I1667,LARGE(INDEX(ISNUMBER(--MID(feed!I1667,ROW($1:$20),1))*
ROW($1:$20),0),ROW($1:$20))+1,1)*10^ROW($1:$20)/10)</f>
        <v>11</v>
      </c>
      <c r="K1051">
        <f>SUMPRODUCT(MID(0&amp;feed!L1667,LARGE(INDEX(ISNUMBER(--MID(feed!L1667,ROW($1:$6),1))*
ROW($1:$6),0),ROW($1:$6))+1,1)*10^ROW($1:$6)/10)</f>
        <v>300</v>
      </c>
      <c r="L1051">
        <f>SUMPRODUCT(MID(0&amp;feed!T1667,LARGE(INDEX(ISNUMBER(--MID(feed!T1667,ROW($1:$6),1))*
ROW($1:$6),0),ROW($1:$6))+1,1)*10^ROW($1:$6)/10)</f>
        <v>2151</v>
      </c>
      <c r="M1051" t="str">
        <f>feed!N1667</f>
        <v>Persia</v>
      </c>
      <c r="N1051">
        <f>SUMPRODUCT(MID(0&amp;feed!U1667,LARGE(INDEX(ISNUMBER(--MID(feed!U1667,ROW($1:$6),1))*
ROW($1:$6),0),ROW($1:$6))+1,1)*10^ROW($1:$6)/10)</f>
        <v>0</v>
      </c>
      <c r="O1051" t="str">
        <f>feed!O1667</f>
        <v>Untapped</v>
      </c>
      <c r="P1051" t="str">
        <f>feed!P1667</f>
        <v>None</v>
      </c>
      <c r="Q1051" s="4">
        <f>IFERROR(LEFT(SUMPRODUCT(MID(0&amp;feed!R1667,LARGE(INDEX(ISNUMBER(--MID(feed!R1667,ROW($1:$6),1))*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ROW($1:$6),0),ROW($1:$6))+1,1)*10^ROW($1:$6)/10))-1)*1,TRIM(LEFT(SUMPRODUCT(MID(0&amp;feed!R1667,LARGE(INDEX(ISNUMBER(--MID(feed!R1667,ROW($1:$6),1))*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ROW($1:$6),0),ROW($1:$6))+1,1)*10^ROW($1:$6)/10))-1)))</f>
        <v>2000</v>
      </c>
      <c r="R1051" s="5">
        <f>feed!V1667</f>
        <v>0</v>
      </c>
      <c r="S1051" t="str">
        <f>feed!S1667</f>
        <v>http://blocgame.com/stats.php?id=40340</v>
      </c>
      <c r="T1051" s="5" t="str">
        <f>feed!W1667</f>
        <v>Normal</v>
      </c>
      <c r="U1051" s="5" t="str">
        <f>feed!X1667</f>
        <v>2 Hundred Tons per month</v>
      </c>
      <c r="V1051" s="5" t="str">
        <f>feed!Y1667</f>
        <v>4 Mbbl per month</v>
      </c>
    </row>
    <row r="1052" spans="1:22" hidden="1" x14ac:dyDescent="0.25">
      <c r="A1052" t="str">
        <f>feed!A1761</f>
        <v>EnteIsla</v>
      </c>
      <c r="B1052" t="str">
        <f>feed!B1761</f>
        <v>Lord Rasta</v>
      </c>
      <c r="C1052">
        <f>feed!K1761</f>
        <v>0</v>
      </c>
      <c r="D1052">
        <f>SUMPRODUCT(MID(0&amp;feed!D1761,LARGE(INDEX(ISNUMBER(--MID(feed!D1761,ROW($1:$6),1))*
ROW($1:$6),0),ROW($1:$6))+1,1)*10^ROW($1:$6)/10)</f>
        <v>31</v>
      </c>
      <c r="E1052">
        <f>SUMPRODUCT(MID(0&amp;feed!E1761,LARGE(INDEX(ISNUMBER(--MID(feed!E1761,ROW($1:$6),1))*
ROW($1:$6),0),ROW($1:$6))+1,1)*10^ROW($1:$6)/10)</f>
        <v>0</v>
      </c>
      <c r="F1052" t="str">
        <f>feed!F1761</f>
        <v>First World War surplus</v>
      </c>
      <c r="G1052">
        <f>SUMPRODUCT(MID(0&amp;feed!G1761,LARGE(INDEX(ISNUMBER(--MID(feed!G1761,ROW($1:$6),1))*
ROW($1:$6),0),ROW($1:$6))+1,1)*10^ROW($1:$6)/10)</f>
        <v>0</v>
      </c>
      <c r="H1052">
        <f>ROUNDDOWN(G1052/4, 0)</f>
        <v>0</v>
      </c>
      <c r="I1052" t="str">
        <f>feed!H1761</f>
        <v>Good</v>
      </c>
      <c r="J1052">
        <f>SUMPRODUCT(MID(0&amp;feed!I1761,LARGE(INDEX(ISNUMBER(--MID(feed!I1761,ROW($1:$20),1))*
ROW($1:$20),0),ROW($1:$20))+1,1)*10^ROW($1:$20)/10)</f>
        <v>64</v>
      </c>
      <c r="K1052">
        <f>SUMPRODUCT(MID(0&amp;feed!L1761,LARGE(INDEX(ISNUMBER(--MID(feed!L1761,ROW($1:$6),1))*
ROW($1:$6),0),ROW($1:$6))+1,1)*10^ROW($1:$6)/10)</f>
        <v>294</v>
      </c>
      <c r="L1052">
        <f>SUMPRODUCT(MID(0&amp;feed!T1761,LARGE(INDEX(ISNUMBER(--MID(feed!T1761,ROW($1:$6),1))*
ROW($1:$6),0),ROW($1:$6))+1,1)*10^ROW($1:$6)/10)</f>
        <v>1166</v>
      </c>
      <c r="M1052" t="str">
        <f>feed!N1761</f>
        <v>Persia</v>
      </c>
      <c r="N1052">
        <f>SUMPRODUCT(MID(0&amp;feed!U1761,LARGE(INDEX(ISNUMBER(--MID(feed!U1761,ROW($1:$6),1))*
ROW($1:$6),0),ROW($1:$6))+1,1)*10^ROW($1:$6)/10)</f>
        <v>0</v>
      </c>
      <c r="O1052" t="str">
        <f>feed!O1761</f>
        <v>Untapped</v>
      </c>
      <c r="P1052" t="str">
        <f>feed!P1761</f>
        <v>None</v>
      </c>
      <c r="Q1052" s="4">
        <f>IFERROR(LEFT(SUMPRODUCT(MID(0&amp;feed!R1761,LARGE(INDEX(ISNUMBER(--MID(feed!R1761,ROW($1:$6),1))*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ROW($1:$6),0),ROW($1:$6))+1,1)*10^ROW($1:$6)/10))-1)*1,TRIM(LEFT(SUMPRODUCT(MID(0&amp;feed!R1761,LARGE(INDEX(ISNUMBER(--MID(feed!R1761,ROW($1:$6),1))*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ROW($1:$6),0),ROW($1:$6))+1,1)*10^ROW($1:$6)/10))-1)))</f>
        <v>2000</v>
      </c>
      <c r="R1052" s="5">
        <f>feed!V1761</f>
        <v>0</v>
      </c>
      <c r="S1052" t="str">
        <f>feed!S1761</f>
        <v>http://blocgame.com/stats.php?id=62126</v>
      </c>
      <c r="T1052" s="5" t="str">
        <f>feed!W1761</f>
        <v>Nice</v>
      </c>
      <c r="U1052" s="5" t="str">
        <f>feed!X1761</f>
        <v>2 Hundred Tons per month</v>
      </c>
      <c r="V1052" s="5" t="str">
        <f>feed!Y1761</f>
        <v>4 Mbbl per month</v>
      </c>
    </row>
    <row r="1053" spans="1:22" hidden="1" x14ac:dyDescent="0.25">
      <c r="A1053" t="str">
        <f>feed!A1752</f>
        <v>Raczaqo</v>
      </c>
      <c r="B1053" t="str">
        <f>feed!B1752</f>
        <v>raczak</v>
      </c>
      <c r="C1053">
        <f>feed!K1752</f>
        <v>0</v>
      </c>
      <c r="D1053">
        <f>SUMPRODUCT(MID(0&amp;feed!D1752,LARGE(INDEX(ISNUMBER(--MID(feed!D1752,ROW($1:$6),1))*
ROW($1:$6),0),ROW($1:$6))+1,1)*10^ROW($1:$6)/10)</f>
        <v>22</v>
      </c>
      <c r="E1053">
        <f>SUMPRODUCT(MID(0&amp;feed!E1752,LARGE(INDEX(ISNUMBER(--MID(feed!E1752,ROW($1:$6),1))*
ROW($1:$6),0),ROW($1:$6))+1,1)*10^ROW($1:$6)/10)</f>
        <v>0</v>
      </c>
      <c r="F1053" t="str">
        <f>feed!F1752</f>
        <v>First World War surplus</v>
      </c>
      <c r="G1053">
        <f>SUMPRODUCT(MID(0&amp;feed!G1752,LARGE(INDEX(ISNUMBER(--MID(feed!G1752,ROW($1:$6),1))*
ROW($1:$6),0),ROW($1:$6))+1,1)*10^ROW($1:$6)/10)</f>
        <v>0</v>
      </c>
      <c r="H1053">
        <f>ROUNDDOWN(G1053/4, 0)</f>
        <v>0</v>
      </c>
      <c r="I1053" t="str">
        <f>feed!H1752</f>
        <v>Elite</v>
      </c>
      <c r="J1053">
        <f>SUMPRODUCT(MID(0&amp;feed!I1752,LARGE(INDEX(ISNUMBER(--MID(feed!I1752,ROW($1:$20),1))*
ROW($1:$20),0),ROW($1:$20))+1,1)*10^ROW($1:$20)/10)</f>
        <v>52</v>
      </c>
      <c r="K1053">
        <f>SUMPRODUCT(MID(0&amp;feed!L1752,LARGE(INDEX(ISNUMBER(--MID(feed!L1752,ROW($1:$6),1))*
ROW($1:$6),0),ROW($1:$6))+1,1)*10^ROW($1:$6)/10)</f>
        <v>295</v>
      </c>
      <c r="L1053">
        <f>SUMPRODUCT(MID(0&amp;feed!T1752,LARGE(INDEX(ISNUMBER(--MID(feed!T1752,ROW($1:$6),1))*
ROW($1:$6),0),ROW($1:$6))+1,1)*10^ROW($1:$6)/10)</f>
        <v>4</v>
      </c>
      <c r="M1053" t="str">
        <f>feed!N1752</f>
        <v>Arabia</v>
      </c>
      <c r="N1053">
        <f>SUMPRODUCT(MID(0&amp;feed!U1752,LARGE(INDEX(ISNUMBER(--MID(feed!U1752,ROW($1:$6),1))*
ROW($1:$6),0),ROW($1:$6))+1,1)*10^ROW($1:$6)/10)</f>
        <v>0</v>
      </c>
      <c r="O1053" t="str">
        <f>feed!O1752</f>
        <v>Plentiful</v>
      </c>
      <c r="P1053" t="str">
        <f>feed!P1752</f>
        <v>Meagre</v>
      </c>
      <c r="Q1053" s="4">
        <f>IFERROR(LEFT(SUMPRODUCT(MID(0&amp;feed!R1752,LARGE(INDEX(ISNUMBER(--MID(feed!R1752,ROW($1:$6),1))*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ROW($1:$6),0),ROW($1:$6))+1,1)*10^ROW($1:$6)/10))-1)*1,TRIM(LEFT(SUMPRODUCT(MID(0&amp;feed!R1752,LARGE(INDEX(ISNUMBER(--MID(feed!R1752,ROW($1:$6),1))*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ROW($1:$6),0),ROW($1:$6))+1,1)*10^ROW($1:$6)/10))-1)))</f>
        <v>1960</v>
      </c>
      <c r="R1053" s="5">
        <f>feed!V1752</f>
        <v>0</v>
      </c>
      <c r="S1053" t="str">
        <f>feed!S1752</f>
        <v>http://blocgame.com/stats.php?id=62194</v>
      </c>
      <c r="T1053" s="5" t="str">
        <f>feed!W1752</f>
        <v>Nice</v>
      </c>
      <c r="U1053" s="5" t="str">
        <f>feed!X1752</f>
        <v>2 Hundred Tons per month</v>
      </c>
      <c r="V1053" s="5" t="str">
        <f>feed!Y1752</f>
        <v>4 Mbbl per month</v>
      </c>
    </row>
    <row r="1054" spans="1:22" hidden="1" x14ac:dyDescent="0.25">
      <c r="A1054" t="str">
        <f>feed!A632</f>
        <v>Arsinoe</v>
      </c>
      <c r="B1054" t="str">
        <f>feed!B632</f>
        <v>Sobek</v>
      </c>
      <c r="C1054" t="str">
        <f>feed!K632</f>
        <v>SPQR</v>
      </c>
      <c r="D1054">
        <f>SUMPRODUCT(MID(0&amp;feed!D632,LARGE(INDEX(ISNUMBER(--MID(feed!D632,ROW($1:$6),1))*
ROW($1:$6),0),ROW($1:$6))+1,1)*10^ROW($1:$6)/10)</f>
        <v>25</v>
      </c>
      <c r="E1054">
        <f>SUMPRODUCT(MID(0&amp;feed!E632,LARGE(INDEX(ISNUMBER(--MID(feed!E632,ROW($1:$6),1))*
ROW($1:$6),0),ROW($1:$6))+1,1)*10^ROW($1:$6)/10)</f>
        <v>0</v>
      </c>
      <c r="F1054" t="str">
        <f>feed!F632</f>
        <v>First World War surplus</v>
      </c>
      <c r="G1054">
        <f>SUMPRODUCT(MID(0&amp;feed!G632,LARGE(INDEX(ISNUMBER(--MID(feed!G632,ROW($1:$6),1))*
ROW($1:$6),0),ROW($1:$6))+1,1)*10^ROW($1:$6)/10)</f>
        <v>0</v>
      </c>
      <c r="H1054">
        <f>ROUNDDOWN(G1054/4, 0)</f>
        <v>0</v>
      </c>
      <c r="I1054" t="str">
        <f>feed!H632</f>
        <v>Elite</v>
      </c>
      <c r="J1054">
        <f>SUMPRODUCT(MID(0&amp;feed!I632,LARGE(INDEX(ISNUMBER(--MID(feed!I632,ROW($1:$20),1))*
ROW($1:$20),0),ROW($1:$20))+1,1)*10^ROW($1:$20)/10)</f>
        <v>7</v>
      </c>
      <c r="K1054">
        <f>SUMPRODUCT(MID(0&amp;feed!L632,LARGE(INDEX(ISNUMBER(--MID(feed!L632,ROW($1:$6),1))*
ROW($1:$6),0),ROW($1:$6))+1,1)*10^ROW($1:$6)/10)</f>
        <v>323</v>
      </c>
      <c r="L1054">
        <f>SUMPRODUCT(MID(0&amp;feed!T632,LARGE(INDEX(ISNUMBER(--MID(feed!T632,ROW($1:$6),1))*
ROW($1:$6),0),ROW($1:$6))+1,1)*10^ROW($1:$6)/10)</f>
        <v>4</v>
      </c>
      <c r="M1054" t="str">
        <f>feed!N632</f>
        <v>Egypt</v>
      </c>
      <c r="N1054">
        <f>SUMPRODUCT(MID(0&amp;feed!U632,LARGE(INDEX(ISNUMBER(--MID(feed!U632,ROW($1:$6),1))*
ROW($1:$6),0),ROW($1:$6))+1,1)*10^ROW($1:$6)/10)</f>
        <v>0</v>
      </c>
      <c r="O1054" t="str">
        <f>feed!O632</f>
        <v>Untapped</v>
      </c>
      <c r="P1054" t="str">
        <f>feed!P632</f>
        <v>None</v>
      </c>
      <c r="Q1054" s="4">
        <f>IFERROR(LEFT(SUMPRODUCT(MID(0&amp;feed!R632,LARGE(INDEX(ISNUMBER(--MID(feed!R632,ROW($1:$6),1))*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ROW($1:$6),0),ROW($1:$6))+1,1)*10^ROW($1:$6)/10))-1)*1,TRIM(LEFT(SUMPRODUCT(MID(0&amp;feed!R632,LARGE(INDEX(ISNUMBER(--MID(feed!R632,ROW($1:$6),1))*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ROW($1:$6),0),ROW($1:$6))+1,1)*10^ROW($1:$6)/10))-1)))</f>
        <v>2020</v>
      </c>
      <c r="R1054" s="5">
        <f>feed!V632</f>
        <v>0</v>
      </c>
      <c r="S1054" t="str">
        <f>feed!S632</f>
        <v>http://blocgame.com/stats.php?id=49868</v>
      </c>
      <c r="T1054" s="5" t="str">
        <f>feed!W632</f>
        <v>Nice</v>
      </c>
      <c r="U1054" s="5" t="str">
        <f>feed!X632</f>
        <v>2 Hundred Tons per month</v>
      </c>
      <c r="V1054" s="5" t="str">
        <f>feed!Y632</f>
        <v>4 Mbbl per month</v>
      </c>
    </row>
    <row r="1055" spans="1:22" hidden="1" x14ac:dyDescent="0.25">
      <c r="A1055" t="str">
        <f>feed!A103</f>
        <v>Russophia</v>
      </c>
      <c r="B1055" t="str">
        <f>feed!B103</f>
        <v>Mikhail Putin</v>
      </c>
      <c r="C1055" t="str">
        <f>feed!K103</f>
        <v>SPQR</v>
      </c>
      <c r="D1055">
        <f>SUMPRODUCT(MID(0&amp;feed!D103,LARGE(INDEX(ISNUMBER(--MID(feed!D103,ROW($1:$6),1))*
ROW($1:$6),0),ROW($1:$6))+1,1)*10^ROW($1:$6)/10)</f>
        <v>3</v>
      </c>
      <c r="E1055">
        <f>SUMPRODUCT(MID(0&amp;feed!E103,LARGE(INDEX(ISNUMBER(--MID(feed!E103,ROW($1:$6),1))*
ROW($1:$6),0),ROW($1:$6))+1,1)*10^ROW($1:$6)/10)</f>
        <v>0</v>
      </c>
      <c r="F1055" t="str">
        <f>feed!F103</f>
        <v>First World War surplus</v>
      </c>
      <c r="G1055">
        <f>SUMPRODUCT(MID(0&amp;feed!G103,LARGE(INDEX(ISNUMBER(--MID(feed!G103,ROW($1:$6),1))*
ROW($1:$6),0),ROW($1:$6))+1,1)*10^ROW($1:$6)/10)</f>
        <v>0</v>
      </c>
      <c r="H1055">
        <f>ROUNDDOWN(G1055/4, 0)</f>
        <v>0</v>
      </c>
      <c r="I1055" t="str">
        <f>feed!H103</f>
        <v>Standard</v>
      </c>
      <c r="J1055">
        <f>SUMPRODUCT(MID(0&amp;feed!I103,LARGE(INDEX(ISNUMBER(--MID(feed!I103,ROW($1:$20),1))*
ROW($1:$20),0),ROW($1:$20))+1,1)*10^ROW($1:$20)/10)</f>
        <v>2</v>
      </c>
      <c r="K1055">
        <f>SUMPRODUCT(MID(0&amp;feed!L103,LARGE(INDEX(ISNUMBER(--MID(feed!L103,ROW($1:$6),1))*
ROW($1:$6),0),ROW($1:$6))+1,1)*10^ROW($1:$6)/10)</f>
        <v>395</v>
      </c>
      <c r="L1055">
        <f>SUMPRODUCT(MID(0&amp;feed!T103,LARGE(INDEX(ISNUMBER(--MID(feed!T103,ROW($1:$6),1))*
ROW($1:$6),0),ROW($1:$6))+1,1)*10^ROW($1:$6)/10)</f>
        <v>4</v>
      </c>
      <c r="M1055" t="str">
        <f>feed!N103</f>
        <v>Arabia</v>
      </c>
      <c r="N1055">
        <f>SUMPRODUCT(MID(0&amp;feed!U103,LARGE(INDEX(ISNUMBER(--MID(feed!U103,ROW($1:$6),1))*
ROW($1:$6),0),ROW($1:$6))+1,1)*10^ROW($1:$6)/10)</f>
        <v>0</v>
      </c>
      <c r="O1055" t="str">
        <f>feed!O103</f>
        <v>Untapped</v>
      </c>
      <c r="P1055" t="str">
        <f>feed!P103</f>
        <v>None</v>
      </c>
      <c r="Q1055" s="4">
        <f>IFERROR(LEFT(SUMPRODUCT(MID(0&amp;feed!R103,LARGE(INDEX(ISNUMBER(--MID(feed!R103,ROW($1:$6),1))*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ROW($1:$6),0),ROW($1:$6))+1,1)*10^ROW($1:$6)/10))-1)*1,TRIM(LEFT(SUMPRODUCT(MID(0&amp;feed!R103,LARGE(INDEX(ISNUMBER(--MID(feed!R103,ROW($1:$6),1))*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ROW($1:$6),0),ROW($1:$6))+1,1)*10^ROW($1:$6)/10))-1)))</f>
        <v>1666</v>
      </c>
      <c r="R1055" s="5">
        <f>feed!V103</f>
        <v>0</v>
      </c>
      <c r="S1055" t="str">
        <f>feed!S103</f>
        <v>http://blocgame.com/stats.php?id=54426</v>
      </c>
      <c r="T1055" s="5" t="str">
        <f>feed!W103</f>
        <v>Nice</v>
      </c>
      <c r="U1055" s="5" t="str">
        <f>feed!X103</f>
        <v>2 Hundred Tons per month</v>
      </c>
      <c r="V1055" s="5" t="str">
        <f>feed!Y103</f>
        <v>4 Mbbl per month</v>
      </c>
    </row>
    <row r="1056" spans="1:22" hidden="1" x14ac:dyDescent="0.25">
      <c r="A1056" t="str">
        <f>feed!A1610</f>
        <v>Arabic Union</v>
      </c>
      <c r="B1056" t="str">
        <f>feed!B1610</f>
        <v>Comrade Izy</v>
      </c>
      <c r="C1056" t="str">
        <f>feed!K1610</f>
        <v>Brotherhood of Zion</v>
      </c>
      <c r="D1056">
        <f>SUMPRODUCT(MID(0&amp;feed!D1610,LARGE(INDEX(ISNUMBER(--MID(feed!D1610,ROW($1:$6),1))*
ROW($1:$6),0),ROW($1:$6))+1,1)*10^ROW($1:$6)/10)</f>
        <v>44</v>
      </c>
      <c r="E1056">
        <f>SUMPRODUCT(MID(0&amp;feed!E1610,LARGE(INDEX(ISNUMBER(--MID(feed!E1610,ROW($1:$6),1))*
ROW($1:$6),0),ROW($1:$6))+1,1)*10^ROW($1:$6)/10)</f>
        <v>0</v>
      </c>
      <c r="F1056" t="str">
        <f>feed!F1610</f>
        <v>First World War surplus</v>
      </c>
      <c r="G1056">
        <f>SUMPRODUCT(MID(0&amp;feed!G1610,LARGE(INDEX(ISNUMBER(--MID(feed!G1610,ROW($1:$6),1))*
ROW($1:$6),0),ROW($1:$6))+1,1)*10^ROW($1:$6)/10)</f>
        <v>0</v>
      </c>
      <c r="H1056">
        <f>ROUNDDOWN(G1056/4, 0)</f>
        <v>0</v>
      </c>
      <c r="I1056" t="str">
        <f>feed!H1610</f>
        <v>Standard</v>
      </c>
      <c r="J1056">
        <f>SUMPRODUCT(MID(0&amp;feed!I1610,LARGE(INDEX(ISNUMBER(--MID(feed!I1610,ROW($1:$20),1))*
ROW($1:$20),0),ROW($1:$20))+1,1)*10^ROW($1:$20)/10)</f>
        <v>5</v>
      </c>
      <c r="K1056">
        <f>SUMPRODUCT(MID(0&amp;feed!L1610,LARGE(INDEX(ISNUMBER(--MID(feed!L1610,ROW($1:$6),1))*
ROW($1:$6),0),ROW($1:$6))+1,1)*10^ROW($1:$6)/10)</f>
        <v>301</v>
      </c>
      <c r="L1056">
        <f>SUMPRODUCT(MID(0&amp;feed!T1610,LARGE(INDEX(ISNUMBER(--MID(feed!T1610,ROW($1:$6),1))*
ROW($1:$6),0),ROW($1:$6))+1,1)*10^ROW($1:$6)/10)</f>
        <v>2105</v>
      </c>
      <c r="M1056" t="str">
        <f>feed!N1610</f>
        <v>Mesopotamia</v>
      </c>
      <c r="N1056">
        <f>SUMPRODUCT(MID(0&amp;feed!U1610,LARGE(INDEX(ISNUMBER(--MID(feed!U1610,ROW($1:$6),1))*
ROW($1:$6),0),ROW($1:$6))+1,1)*10^ROW($1:$6)/10)</f>
        <v>0</v>
      </c>
      <c r="O1056" t="str">
        <f>feed!O1610</f>
        <v>Untapped</v>
      </c>
      <c r="P1056" t="str">
        <f>feed!P1610</f>
        <v>Meagre</v>
      </c>
      <c r="Q1056" s="4">
        <f>IFERROR(LEFT(SUMPRODUCT(MID(0&amp;feed!R1610,LARGE(INDEX(ISNUMBER(--MID(feed!R1610,ROW($1:$6),1))*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ROW($1:$6),0),ROW($1:$6))+1,1)*10^ROW($1:$6)/10))-1)*1,TRIM(LEFT(SUMPRODUCT(MID(0&amp;feed!R1610,LARGE(INDEX(ISNUMBER(--MID(feed!R1610,ROW($1:$6),1))*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ROW($1:$6),0),ROW($1:$6))+1,1)*10^ROW($1:$6)/10))-1)))</f>
        <v>2060</v>
      </c>
      <c r="R1056" s="5">
        <f>feed!V1610</f>
        <v>0</v>
      </c>
      <c r="S1056" t="str">
        <f>feed!S1610</f>
        <v>http://blocgame.com/stats.php?id=59855</v>
      </c>
      <c r="T1056" s="5" t="str">
        <f>feed!W1610</f>
        <v>Angelic</v>
      </c>
      <c r="U1056" s="5" t="str">
        <f>feed!X1610</f>
        <v>2 Hundred Tons per month</v>
      </c>
      <c r="V1056" s="5" t="str">
        <f>feed!Y1610</f>
        <v>5 Mbbl per month</v>
      </c>
    </row>
    <row r="1057" spans="1:22" hidden="1" x14ac:dyDescent="0.25">
      <c r="A1057" t="str">
        <f>feed!A504</f>
        <v>Baghdad Iraqi</v>
      </c>
      <c r="B1057" t="str">
        <f>feed!B504</f>
        <v>As-Shaheed Saddam Hussein</v>
      </c>
      <c r="C1057" t="str">
        <f>feed!K504</f>
        <v>The High Council</v>
      </c>
      <c r="D1057">
        <f>SUMPRODUCT(MID(0&amp;feed!D504,LARGE(INDEX(ISNUMBER(--MID(feed!D504,ROW($1:$6),1))*
ROW($1:$6),0),ROW($1:$6))+1,1)*10^ROW($1:$6)/10)</f>
        <v>20</v>
      </c>
      <c r="E1057">
        <f>SUMPRODUCT(MID(0&amp;feed!E504,LARGE(INDEX(ISNUMBER(--MID(feed!E504,ROW($1:$6),1))*
ROW($1:$6),0),ROW($1:$6))+1,1)*10^ROW($1:$6)/10)</f>
        <v>0</v>
      </c>
      <c r="F1057" t="str">
        <f>feed!F504</f>
        <v>First World War surplus</v>
      </c>
      <c r="G1057">
        <f>SUMPRODUCT(MID(0&amp;feed!G504,LARGE(INDEX(ISNUMBER(--MID(feed!G504,ROW($1:$6),1))*
ROW($1:$6),0),ROW($1:$6))+1,1)*10^ROW($1:$6)/10)</f>
        <v>0</v>
      </c>
      <c r="H1057">
        <f>ROUNDDOWN(G1057/4, 0)</f>
        <v>0</v>
      </c>
      <c r="I1057" t="str">
        <f>feed!H504</f>
        <v>Standard</v>
      </c>
      <c r="J1057">
        <f>SUMPRODUCT(MID(0&amp;feed!I504,LARGE(INDEX(ISNUMBER(--MID(feed!I504,ROW($1:$20),1))*
ROW($1:$20),0),ROW($1:$20))+1,1)*10^ROW($1:$20)/10)</f>
        <v>58</v>
      </c>
      <c r="K1057">
        <f>SUMPRODUCT(MID(0&amp;feed!L504,LARGE(INDEX(ISNUMBER(--MID(feed!L504,ROW($1:$6),1))*
ROW($1:$6),0),ROW($1:$6))+1,1)*10^ROW($1:$6)/10)</f>
        <v>327</v>
      </c>
      <c r="L1057">
        <f>SUMPRODUCT(MID(0&amp;feed!T504,LARGE(INDEX(ISNUMBER(--MID(feed!T504,ROW($1:$6),1))*
ROW($1:$6),0),ROW($1:$6))+1,1)*10^ROW($1:$6)/10)</f>
        <v>1371</v>
      </c>
      <c r="M1057" t="str">
        <f>feed!N504</f>
        <v>Mesopotamia</v>
      </c>
      <c r="N1057">
        <f>SUMPRODUCT(MID(0&amp;feed!U504,LARGE(INDEX(ISNUMBER(--MID(feed!U504,ROW($1:$6),1))*
ROW($1:$6),0),ROW($1:$6))+1,1)*10^ROW($1:$6)/10)</f>
        <v>0</v>
      </c>
      <c r="O1057" t="str">
        <f>feed!O504</f>
        <v>Untapped</v>
      </c>
      <c r="P1057" t="str">
        <f>feed!P504</f>
        <v>None</v>
      </c>
      <c r="Q1057" s="4">
        <f>IFERROR(LEFT(SUMPRODUCT(MID(0&amp;feed!R504,LARGE(INDEX(ISNUMBER(--MID(feed!R504,ROW($1:$6),1))*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ROW($1:$6),0),ROW($1:$6))+1,1)*10^ROW($1:$6)/10))-1)*1,TRIM(LEFT(SUMPRODUCT(MID(0&amp;feed!R504,LARGE(INDEX(ISNUMBER(--MID(feed!R504,ROW($1:$6),1))*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ROW($1:$6),0),ROW($1:$6))+1,1)*10^ROW($1:$6)/10))-1)))</f>
        <v>2000</v>
      </c>
      <c r="R1057" s="5">
        <f>feed!V504</f>
        <v>0</v>
      </c>
      <c r="S1057" t="str">
        <f>feed!S504</f>
        <v>http://blocgame.com/stats.php?id=61172</v>
      </c>
      <c r="T1057" s="5" t="str">
        <f>feed!W504</f>
        <v>Nice</v>
      </c>
      <c r="U1057" s="5" t="str">
        <f>feed!X504</f>
        <v>2 Hundred Tons per month</v>
      </c>
      <c r="V1057" s="5" t="str">
        <f>feed!Y504</f>
        <v>5 Mbbl per month</v>
      </c>
    </row>
    <row r="1058" spans="1:22" hidden="1" x14ac:dyDescent="0.25">
      <c r="A1058" t="str">
        <f>feed!A1664</f>
        <v>Wadowicki Blues</v>
      </c>
      <c r="B1058" t="str">
        <f>feed!B1664</f>
        <v>tajfunek12</v>
      </c>
      <c r="C1058">
        <f>feed!K1664</f>
        <v>0</v>
      </c>
      <c r="D1058">
        <f>SUMPRODUCT(MID(0&amp;feed!D1664,LARGE(INDEX(ISNUMBER(--MID(feed!D1664,ROW($1:$6),1))*
ROW($1:$6),0),ROW($1:$6))+1,1)*10^ROW($1:$6)/10)</f>
        <v>6</v>
      </c>
      <c r="E1058">
        <f>SUMPRODUCT(MID(0&amp;feed!E1664,LARGE(INDEX(ISNUMBER(--MID(feed!E1664,ROW($1:$6),1))*
ROW($1:$6),0),ROW($1:$6))+1,1)*10^ROW($1:$6)/10)</f>
        <v>0</v>
      </c>
      <c r="F1058" t="str">
        <f>feed!F1664</f>
        <v>First World War surplus</v>
      </c>
      <c r="G1058">
        <f>SUMPRODUCT(MID(0&amp;feed!G1664,LARGE(INDEX(ISNUMBER(--MID(feed!G1664,ROW($1:$6),1))*
ROW($1:$6),0),ROW($1:$6))+1,1)*10^ROW($1:$6)/10)</f>
        <v>0</v>
      </c>
      <c r="H1058">
        <f>ROUNDDOWN(G1058/4, 0)</f>
        <v>0</v>
      </c>
      <c r="I1058" t="str">
        <f>feed!H1664</f>
        <v>Elite</v>
      </c>
      <c r="J1058">
        <f>SUMPRODUCT(MID(0&amp;feed!I1664,LARGE(INDEX(ISNUMBER(--MID(feed!I1664,ROW($1:$20),1))*
ROW($1:$20),0),ROW($1:$20))+1,1)*10^ROW($1:$20)/10)</f>
        <v>21</v>
      </c>
      <c r="K1058">
        <f>SUMPRODUCT(MID(0&amp;feed!L1664,LARGE(INDEX(ISNUMBER(--MID(feed!L1664,ROW($1:$6),1))*
ROW($1:$6),0),ROW($1:$6))+1,1)*10^ROW($1:$6)/10)</f>
        <v>301</v>
      </c>
      <c r="L1058">
        <f>SUMPRODUCT(MID(0&amp;feed!T1664,LARGE(INDEX(ISNUMBER(--MID(feed!T1664,ROW($1:$6),1))*
ROW($1:$6),0),ROW($1:$6))+1,1)*10^ROW($1:$6)/10)</f>
        <v>5</v>
      </c>
      <c r="M1058" t="str">
        <f>feed!N1664</f>
        <v>Egypt</v>
      </c>
      <c r="N1058">
        <f>SUMPRODUCT(MID(0&amp;feed!U1664,LARGE(INDEX(ISNUMBER(--MID(feed!U1664,ROW($1:$6),1))*
ROW($1:$6),0),ROW($1:$6))+1,1)*10^ROW($1:$6)/10)</f>
        <v>0</v>
      </c>
      <c r="O1058" t="str">
        <f>feed!O1664</f>
        <v>Untapped</v>
      </c>
      <c r="P1058" t="str">
        <f>feed!P1664</f>
        <v>Meagre</v>
      </c>
      <c r="Q1058" s="4">
        <f>IFERROR(LEFT(SUMPRODUCT(MID(0&amp;feed!R1664,LARGE(INDEX(ISNUMBER(--MID(feed!R1664,ROW($1:$6),1))*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ROW($1:$6),0),ROW($1:$6))+1,1)*10^ROW($1:$6)/10))-1)*1,TRIM(LEFT(SUMPRODUCT(MID(0&amp;feed!R1664,LARGE(INDEX(ISNUMBER(--MID(feed!R1664,ROW($1:$6),1))*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ROW($1:$6),0),ROW($1:$6))+1,1)*10^ROW($1:$6)/10))-1)))</f>
        <v>1616</v>
      </c>
      <c r="R1058" s="5">
        <f>feed!V1664</f>
        <v>0</v>
      </c>
      <c r="S1058" t="str">
        <f>feed!S1664</f>
        <v>http://blocgame.com/stats.php?id=62645</v>
      </c>
      <c r="T1058" s="5" t="str">
        <f>feed!W1664</f>
        <v>Normal</v>
      </c>
      <c r="U1058" s="5" t="str">
        <f>feed!X1664</f>
        <v>2 Hundred Tons per month</v>
      </c>
      <c r="V1058" s="5" t="str">
        <f>feed!Y1664</f>
        <v>5 Mbbl per month</v>
      </c>
    </row>
    <row r="1059" spans="1:22" hidden="1" x14ac:dyDescent="0.25">
      <c r="A1059" t="str">
        <f>feed!A1308</f>
        <v>Plob</v>
      </c>
      <c r="B1059" t="str">
        <f>feed!B1308</f>
        <v>plox</v>
      </c>
      <c r="C1059" t="str">
        <f>feed!K1308</f>
        <v>Brotherhood of Nod</v>
      </c>
      <c r="D1059">
        <f>SUMPRODUCT(MID(0&amp;feed!D1308,LARGE(INDEX(ISNUMBER(--MID(feed!D1308,ROW($1:$6),1))*
ROW($1:$6),0),ROW($1:$6))+1,1)*10^ROW($1:$6)/10)</f>
        <v>27</v>
      </c>
      <c r="E1059">
        <f>SUMPRODUCT(MID(0&amp;feed!E1308,LARGE(INDEX(ISNUMBER(--MID(feed!E1308,ROW($1:$6),1))*
ROW($1:$6),0),ROW($1:$6))+1,1)*10^ROW($1:$6)/10)</f>
        <v>0</v>
      </c>
      <c r="F1059" t="str">
        <f>feed!F1308</f>
        <v>First World War surplus</v>
      </c>
      <c r="G1059">
        <f>SUMPRODUCT(MID(0&amp;feed!G1308,LARGE(INDEX(ISNUMBER(--MID(feed!G1308,ROW($1:$6),1))*
ROW($1:$6),0),ROW($1:$6))+1,1)*10^ROW($1:$6)/10)</f>
        <v>0</v>
      </c>
      <c r="H1059">
        <f>ROUNDDOWN(G1059/4, 0)</f>
        <v>0</v>
      </c>
      <c r="I1059" t="str">
        <f>feed!H1308</f>
        <v>Elite</v>
      </c>
      <c r="J1059">
        <f>SUMPRODUCT(MID(0&amp;feed!I1308,LARGE(INDEX(ISNUMBER(--MID(feed!I1308,ROW($1:$20),1))*
ROW($1:$20),0),ROW($1:$20))+1,1)*10^ROW($1:$20)/10)</f>
        <v>1</v>
      </c>
      <c r="K1059">
        <f>SUMPRODUCT(MID(0&amp;feed!L1308,LARGE(INDEX(ISNUMBER(--MID(feed!L1308,ROW($1:$6),1))*
ROW($1:$6),0),ROW($1:$6))+1,1)*10^ROW($1:$6)/10)</f>
        <v>313</v>
      </c>
      <c r="L1059">
        <f>SUMPRODUCT(MID(0&amp;feed!T1308,LARGE(INDEX(ISNUMBER(--MID(feed!T1308,ROW($1:$6),1))*
ROW($1:$6),0),ROW($1:$6))+1,1)*10^ROW($1:$6)/10)</f>
        <v>4865</v>
      </c>
      <c r="M1059" t="str">
        <f>feed!N1308</f>
        <v>Arabia</v>
      </c>
      <c r="N1059">
        <f>SUMPRODUCT(MID(0&amp;feed!U1308,LARGE(INDEX(ISNUMBER(--MID(feed!U1308,ROW($1:$6),1))*
ROW($1:$6),0),ROW($1:$6))+1,1)*10^ROW($1:$6)/10)</f>
        <v>0</v>
      </c>
      <c r="O1059">
        <f>feed!O1308</f>
        <v>0</v>
      </c>
      <c r="P1059" t="str">
        <f>feed!P1308</f>
        <v>None</v>
      </c>
      <c r="Q1059" s="4">
        <f>IFERROR(LEFT(SUMPRODUCT(MID(0&amp;feed!R1308,LARGE(INDEX(ISNUMBER(--MID(feed!R1308,ROW($1:$6),1))*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ROW($1:$6),0),ROW($1:$6))+1,1)*10^ROW($1:$6)/10))-1)*1,TRIM(LEFT(SUMPRODUCT(MID(0&amp;feed!R1308,LARGE(INDEX(ISNUMBER(--MID(feed!R1308,ROW($1:$6),1))*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ROW($1:$6),0),ROW($1:$6))+1,1)*10^ROW($1:$6)/10))-1)))</f>
        <v>1979</v>
      </c>
      <c r="R1059" s="5">
        <f>feed!V1308</f>
        <v>0</v>
      </c>
      <c r="S1059" t="str">
        <f>feed!S1308</f>
        <v>http://blocgame.com/stats.php?id=58260</v>
      </c>
      <c r="T1059" s="5" t="str">
        <f>feed!W1308</f>
        <v>Good</v>
      </c>
      <c r="U1059" s="5" t="str">
        <f>feed!X1308</f>
        <v>2 Hundred Tons per month</v>
      </c>
      <c r="V1059" s="5" t="str">
        <f>feed!Y1308</f>
        <v>6 Mbbl per month</v>
      </c>
    </row>
    <row r="1060" spans="1:22" hidden="1" x14ac:dyDescent="0.25">
      <c r="A1060" t="str">
        <f>feed!A1838</f>
        <v>anonimas</v>
      </c>
      <c r="B1060" t="str">
        <f>feed!B1838</f>
        <v>Tadzik ï¿½eligowski</v>
      </c>
      <c r="C1060">
        <f>feed!K1838</f>
        <v>0</v>
      </c>
      <c r="D1060">
        <f>SUMPRODUCT(MID(0&amp;feed!D1838,LARGE(INDEX(ISNUMBER(--MID(feed!D1838,ROW($1:$6),1))*
ROW($1:$6),0),ROW($1:$6))+1,1)*10^ROW($1:$6)/10)</f>
        <v>6</v>
      </c>
      <c r="E1060">
        <f>SUMPRODUCT(MID(0&amp;feed!E1838,LARGE(INDEX(ISNUMBER(--MID(feed!E1838,ROW($1:$6),1))*
ROW($1:$6),0),ROW($1:$6))+1,1)*10^ROW($1:$6)/10)</f>
        <v>0</v>
      </c>
      <c r="F1060" t="str">
        <f>feed!F1838</f>
        <v>First World War surplus</v>
      </c>
      <c r="G1060">
        <f>SUMPRODUCT(MID(0&amp;feed!G1838,LARGE(INDEX(ISNUMBER(--MID(feed!G1838,ROW($1:$6),1))*
ROW($1:$6),0),ROW($1:$6))+1,1)*10^ROW($1:$6)/10)</f>
        <v>0</v>
      </c>
      <c r="H1060">
        <f>ROUNDDOWN(G1060/4, 0)</f>
        <v>0</v>
      </c>
      <c r="I1060" t="str">
        <f>feed!H1838</f>
        <v>Elite</v>
      </c>
      <c r="J1060">
        <f>SUMPRODUCT(MID(0&amp;feed!I1838,LARGE(INDEX(ISNUMBER(--MID(feed!I1838,ROW($1:$20),1))*
ROW($1:$20),0),ROW($1:$20))+1,1)*10^ROW($1:$20)/10)</f>
        <v>21</v>
      </c>
      <c r="K1060">
        <f>SUMPRODUCT(MID(0&amp;feed!L1838,LARGE(INDEX(ISNUMBER(--MID(feed!L1838,ROW($1:$6),1))*
ROW($1:$6),0),ROW($1:$6))+1,1)*10^ROW($1:$6)/10)</f>
        <v>282</v>
      </c>
      <c r="L1060">
        <f>SUMPRODUCT(MID(0&amp;feed!T1838,LARGE(INDEX(ISNUMBER(--MID(feed!T1838,ROW($1:$6),1))*
ROW($1:$6),0),ROW($1:$6))+1,1)*10^ROW($1:$6)/10)</f>
        <v>2027</v>
      </c>
      <c r="M1060" t="str">
        <f>feed!N1838</f>
        <v>Atlas</v>
      </c>
      <c r="N1060">
        <f>SUMPRODUCT(MID(0&amp;feed!U1838,LARGE(INDEX(ISNUMBER(--MID(feed!U1838,ROW($1:$6),1))*
ROW($1:$6),0),ROW($1:$6))+1,1)*10^ROW($1:$6)/10)</f>
        <v>0</v>
      </c>
      <c r="O1060" t="str">
        <f>feed!O1838</f>
        <v>Untapped</v>
      </c>
      <c r="P1060" t="str">
        <f>feed!P1838</f>
        <v>None</v>
      </c>
      <c r="Q1060" s="4">
        <f>IFERROR(LEFT(SUMPRODUCT(MID(0&amp;feed!R1838,LARGE(INDEX(ISNUMBER(--MID(feed!R1838,ROW($1:$6),1))*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ROW($1:$6),0),ROW($1:$6))+1,1)*10^ROW($1:$6)/10))-1)*1,TRIM(LEFT(SUMPRODUCT(MID(0&amp;feed!R1838,LARGE(INDEX(ISNUMBER(--MID(feed!R1838,ROW($1:$6),1))*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ROW($1:$6),0),ROW($1:$6))+1,1)*10^ROW($1:$6)/10))-1)))</f>
        <v>1586</v>
      </c>
      <c r="R1060" s="5">
        <f>feed!V1838</f>
        <v>0</v>
      </c>
      <c r="S1060" t="str">
        <f>feed!S1838</f>
        <v>http://blocgame.com/stats.php?id=61583</v>
      </c>
      <c r="T1060" s="5" t="str">
        <f>feed!W1838</f>
        <v>Questionable</v>
      </c>
      <c r="U1060" s="5" t="str">
        <f>feed!X1838</f>
        <v>2 Hundred Tons per month</v>
      </c>
      <c r="V1060" s="5" t="str">
        <f>feed!Y1838</f>
        <v>7 Mbbl per month</v>
      </c>
    </row>
    <row r="1061" spans="1:22" hidden="1" x14ac:dyDescent="0.25">
      <c r="A1061" t="str">
        <f>feed!A1793</f>
        <v>Hitlerwasright</v>
      </c>
      <c r="B1061" t="str">
        <f>feed!B1793</f>
        <v>Louis C Cuck</v>
      </c>
      <c r="C1061" t="str">
        <f>feed!K1793</f>
        <v>The High Council</v>
      </c>
      <c r="D1061">
        <f>SUMPRODUCT(MID(0&amp;feed!D1793,LARGE(INDEX(ISNUMBER(--MID(feed!D1793,ROW($1:$6),1))*
ROW($1:$6),0),ROW($1:$6))+1,1)*10^ROW($1:$6)/10)</f>
        <v>3</v>
      </c>
      <c r="E1061">
        <f>SUMPRODUCT(MID(0&amp;feed!E1793,LARGE(INDEX(ISNUMBER(--MID(feed!E1793,ROW($1:$6),1))*
ROW($1:$6),0),ROW($1:$6))+1,1)*10^ROW($1:$6)/10)</f>
        <v>0</v>
      </c>
      <c r="F1061" t="str">
        <f>feed!F1793</f>
        <v>First World War surplus</v>
      </c>
      <c r="G1061">
        <f>SUMPRODUCT(MID(0&amp;feed!G1793,LARGE(INDEX(ISNUMBER(--MID(feed!G1793,ROW($1:$6),1))*
ROW($1:$6),0),ROW($1:$6))+1,1)*10^ROW($1:$6)/10)</f>
        <v>1</v>
      </c>
      <c r="H1061">
        <f>ROUNDDOWN(G1061/4, 0)</f>
        <v>0</v>
      </c>
      <c r="I1061" t="str">
        <f>feed!H1793</f>
        <v>Standard</v>
      </c>
      <c r="J1061">
        <f>SUMPRODUCT(MID(0&amp;feed!I1793,LARGE(INDEX(ISNUMBER(--MID(feed!I1793,ROW($1:$20),1))*
ROW($1:$20),0),ROW($1:$20))+1,1)*10^ROW($1:$20)/10)</f>
        <v>0</v>
      </c>
      <c r="K1061">
        <f>SUMPRODUCT(MID(0&amp;feed!L1793,LARGE(INDEX(ISNUMBER(--MID(feed!L1793,ROW($1:$6),1))*
ROW($1:$6),0),ROW($1:$6))+1,1)*10^ROW($1:$6)/10)</f>
        <v>317</v>
      </c>
      <c r="L1061">
        <f>SUMPRODUCT(MID(0&amp;feed!T1793,LARGE(INDEX(ISNUMBER(--MID(feed!T1793,ROW($1:$6),1))*
ROW($1:$6),0),ROW($1:$6))+1,1)*10^ROW($1:$6)/10)</f>
        <v>1374</v>
      </c>
      <c r="M1061" t="str">
        <f>feed!N1793</f>
        <v>Arabia</v>
      </c>
      <c r="N1061">
        <f>SUMPRODUCT(MID(0&amp;feed!U1793,LARGE(INDEX(ISNUMBER(--MID(feed!U1793,ROW($1:$6),1))*
ROW($1:$6),0),ROW($1:$6))+1,1)*10^ROW($1:$6)/10)</f>
        <v>0</v>
      </c>
      <c r="O1061" t="str">
        <f>feed!O1793</f>
        <v>Untapped</v>
      </c>
      <c r="P1061" t="str">
        <f>feed!P1793</f>
        <v>Small</v>
      </c>
      <c r="Q1061" s="4">
        <f>IFERROR(LEFT(SUMPRODUCT(MID(0&amp;feed!R1793,LARGE(INDEX(ISNUMBER(--MID(feed!R1793,ROW($1:$6),1))*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ROW($1:$6),0),ROW($1:$6))+1,1)*10^ROW($1:$6)/10))-1)*1,TRIM(LEFT(SUMPRODUCT(MID(0&amp;feed!R1793,LARGE(INDEX(ISNUMBER(--MID(feed!R1793,ROW($1:$6),1))*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ROW($1:$6),0),ROW($1:$6))+1,1)*10^ROW($1:$6)/10))-1)))</f>
        <v>2000</v>
      </c>
      <c r="R1061" s="5">
        <f>feed!V1793</f>
        <v>0</v>
      </c>
      <c r="S1061" t="str">
        <f>feed!S1793</f>
        <v>http://blocgame.com/stats.php?id=59621</v>
      </c>
      <c r="T1061" s="5" t="str">
        <f>feed!W1793</f>
        <v>Angelic</v>
      </c>
      <c r="U1061" s="5" t="str">
        <f>feed!X1793</f>
        <v>2 Hundred Tons per month</v>
      </c>
      <c r="V1061" s="5" t="str">
        <f>feed!Y1793</f>
        <v>7 Mbbl per month</v>
      </c>
    </row>
    <row r="1062" spans="1:22" hidden="1" x14ac:dyDescent="0.25">
      <c r="A1062" t="str">
        <f>feed!A263</f>
        <v>Jerai</v>
      </c>
      <c r="B1062" t="str">
        <f>feed!B263</f>
        <v>muadz.zulkar9</v>
      </c>
      <c r="C1062" t="str">
        <f>feed!K263</f>
        <v>Aseang MMP</v>
      </c>
      <c r="D1062">
        <f>SUMPRODUCT(MID(0&amp;feed!D263,LARGE(INDEX(ISNUMBER(--MID(feed!D263,ROW($1:$6),1))*
ROW($1:$6),0),ROW($1:$6))+1,1)*10^ROW($1:$6)/10)</f>
        <v>30</v>
      </c>
      <c r="E1062">
        <f>SUMPRODUCT(MID(0&amp;feed!E263,LARGE(INDEX(ISNUMBER(--MID(feed!E263,ROW($1:$6),1))*
ROW($1:$6),0),ROW($1:$6))+1,1)*10^ROW($1:$6)/10)</f>
        <v>0</v>
      </c>
      <c r="F1062" t="str">
        <f>feed!F263</f>
        <v>First World War surplus</v>
      </c>
      <c r="G1062">
        <f>SUMPRODUCT(MID(0&amp;feed!G263,LARGE(INDEX(ISNUMBER(--MID(feed!G263,ROW($1:$6),1))*
ROW($1:$6),0),ROW($1:$6))+1,1)*10^ROW($1:$6)/10)</f>
        <v>1</v>
      </c>
      <c r="H1062">
        <f>ROUNDDOWN(G1062/4, 0)</f>
        <v>0</v>
      </c>
      <c r="I1062" t="str">
        <f>feed!H263</f>
        <v>Elite</v>
      </c>
      <c r="J1062">
        <f>SUMPRODUCT(MID(0&amp;feed!I263,LARGE(INDEX(ISNUMBER(--MID(feed!I263,ROW($1:$20),1))*
ROW($1:$20),0),ROW($1:$20))+1,1)*10^ROW($1:$20)/10)</f>
        <v>21</v>
      </c>
      <c r="K1062">
        <f>SUMPRODUCT(MID(0&amp;feed!L263,LARGE(INDEX(ISNUMBER(--MID(feed!L263,ROW($1:$6),1))*
ROW($1:$6),0),ROW($1:$6))+1,1)*10^ROW($1:$6)/10)</f>
        <v>351</v>
      </c>
      <c r="L1062">
        <f>SUMPRODUCT(MID(0&amp;feed!T263,LARGE(INDEX(ISNUMBER(--MID(feed!T263,ROW($1:$6),1))*
ROW($1:$6),0),ROW($1:$6))+1,1)*10^ROW($1:$6)/10)</f>
        <v>1329</v>
      </c>
      <c r="M1062" t="str">
        <f>feed!N263</f>
        <v>Atlas</v>
      </c>
      <c r="N1062">
        <f>SUMPRODUCT(MID(0&amp;feed!U263,LARGE(INDEX(ISNUMBER(--MID(feed!U263,ROW($1:$6),1))*
ROW($1:$6),0),ROW($1:$6))+1,1)*10^ROW($1:$6)/10)</f>
        <v>0</v>
      </c>
      <c r="O1062" t="str">
        <f>feed!O263</f>
        <v>Untapped</v>
      </c>
      <c r="P1062" t="str">
        <f>feed!P263</f>
        <v>Meagre</v>
      </c>
      <c r="Q1062" s="4">
        <f>IFERROR(LEFT(SUMPRODUCT(MID(0&amp;feed!R263,LARGE(INDEX(ISNUMBER(--MID(feed!R263,ROW($1:$6),1))*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ROW($1:$6),0),ROW($1:$6))+1,1)*10^ROW($1:$6)/10))-1)*1,TRIM(LEFT(SUMPRODUCT(MID(0&amp;feed!R263,LARGE(INDEX(ISNUMBER(--MID(feed!R263,ROW($1:$6),1))*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ROW($1:$6),0),ROW($1:$6))+1,1)*10^ROW($1:$6)/10))-1)))</f>
        <v>2138</v>
      </c>
      <c r="R1062" s="5">
        <f>feed!V263</f>
        <v>0</v>
      </c>
      <c r="S1062" t="str">
        <f>feed!S263</f>
        <v>http://blocgame.com/stats.php?id=60621</v>
      </c>
      <c r="T1062" s="5" t="str">
        <f>feed!W263</f>
        <v>Nice</v>
      </c>
      <c r="U1062" s="5" t="str">
        <f>feed!X263</f>
        <v>2 Hundred Tons per month</v>
      </c>
      <c r="V1062" s="5" t="str">
        <f>feed!Y263</f>
        <v>7 Mbbl per month</v>
      </c>
    </row>
    <row r="1063" spans="1:22" hidden="1" x14ac:dyDescent="0.25">
      <c r="A1063" t="str">
        <f>feed!A510</f>
        <v>Praetoria Augusta</v>
      </c>
      <c r="B1063" t="str">
        <f>feed!B510</f>
        <v>Lykos</v>
      </c>
      <c r="C1063" t="str">
        <f>feed!K510</f>
        <v>SPQR</v>
      </c>
      <c r="D1063">
        <f>SUMPRODUCT(MID(0&amp;feed!D510,LARGE(INDEX(ISNUMBER(--MID(feed!D510,ROW($1:$6),1))*
ROW($1:$6),0),ROW($1:$6))+1,1)*10^ROW($1:$6)/10)</f>
        <v>37</v>
      </c>
      <c r="E1063">
        <f>SUMPRODUCT(MID(0&amp;feed!E510,LARGE(INDEX(ISNUMBER(--MID(feed!E510,ROW($1:$6),1))*
ROW($1:$6),0),ROW($1:$6))+1,1)*10^ROW($1:$6)/10)</f>
        <v>0</v>
      </c>
      <c r="F1063" t="str">
        <f>feed!F510</f>
        <v>First World War surplus</v>
      </c>
      <c r="G1063">
        <f>SUMPRODUCT(MID(0&amp;feed!G510,LARGE(INDEX(ISNUMBER(--MID(feed!G510,ROW($1:$6),1))*
ROW($1:$6),0),ROW($1:$6))+1,1)*10^ROW($1:$6)/10)</f>
        <v>0</v>
      </c>
      <c r="H1063">
        <f>ROUNDDOWN(G1063/4, 0)</f>
        <v>0</v>
      </c>
      <c r="I1063" t="str">
        <f>feed!H510</f>
        <v>Poor</v>
      </c>
      <c r="J1063">
        <f>SUMPRODUCT(MID(0&amp;feed!I510,LARGE(INDEX(ISNUMBER(--MID(feed!I510,ROW($1:$20),1))*
ROW($1:$20),0),ROW($1:$20))+1,1)*10^ROW($1:$20)/10)</f>
        <v>0</v>
      </c>
      <c r="K1063">
        <f>SUMPRODUCT(MID(0&amp;feed!L510,LARGE(INDEX(ISNUMBER(--MID(feed!L510,ROW($1:$6),1))*
ROW($1:$6),0),ROW($1:$6))+1,1)*10^ROW($1:$6)/10)</f>
        <v>326</v>
      </c>
      <c r="L1063">
        <f>SUMPRODUCT(MID(0&amp;feed!T510,LARGE(INDEX(ISNUMBER(--MID(feed!T510,ROW($1:$6),1))*
ROW($1:$6),0),ROW($1:$6))+1,1)*10^ROW($1:$6)/10)</f>
        <v>2577</v>
      </c>
      <c r="M1063" t="str">
        <f>feed!N510</f>
        <v>Mesopotamia</v>
      </c>
      <c r="N1063">
        <f>SUMPRODUCT(MID(0&amp;feed!U510,LARGE(INDEX(ISNUMBER(--MID(feed!U510,ROW($1:$6),1))*
ROW($1:$6),0),ROW($1:$6))+1,1)*10^ROW($1:$6)/10)</f>
        <v>0</v>
      </c>
      <c r="O1063" t="str">
        <f>feed!O510</f>
        <v>Plentiful</v>
      </c>
      <c r="P1063" t="str">
        <f>feed!P510</f>
        <v>None</v>
      </c>
      <c r="Q1063" s="4">
        <f>IFERROR(LEFT(SUMPRODUCT(MID(0&amp;feed!R510,LARGE(INDEX(ISNUMBER(--MID(feed!R510,ROW($1:$6),1))*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ROW($1:$6),0),ROW($1:$6))+1,1)*10^ROW($1:$6)/10))-1)*1,TRIM(LEFT(SUMPRODUCT(MID(0&amp;feed!R510,LARGE(INDEX(ISNUMBER(--MID(feed!R510,ROW($1:$6),1))*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ROW($1:$6),0),ROW($1:$6))+1,1)*10^ROW($1:$6)/10))-1)))</f>
        <v>2029</v>
      </c>
      <c r="R1063" s="5">
        <f>feed!V510</f>
        <v>0</v>
      </c>
      <c r="S1063" t="str">
        <f>feed!S510</f>
        <v>http://blocgame.com/stats.php?id=39021</v>
      </c>
      <c r="T1063" s="5" t="str">
        <f>feed!W510</f>
        <v>Good</v>
      </c>
      <c r="U1063" s="5" t="str">
        <f>feed!X510</f>
        <v>2 Hundred Tons per month</v>
      </c>
      <c r="V1063" s="5" t="str">
        <f>feed!Y510</f>
        <v>8 Mbbl per month</v>
      </c>
    </row>
    <row r="1064" spans="1:22" hidden="1" x14ac:dyDescent="0.25">
      <c r="A1064" t="str">
        <f>feed!A188</f>
        <v>Ur</v>
      </c>
      <c r="B1064" t="str">
        <f>feed!B188</f>
        <v>Abraham</v>
      </c>
      <c r="C1064" t="str">
        <f>feed!K188</f>
        <v>The High Council</v>
      </c>
      <c r="D1064">
        <f>SUMPRODUCT(MID(0&amp;feed!D188,LARGE(INDEX(ISNUMBER(--MID(feed!D188,ROW($1:$6),1))*
ROW($1:$6),0),ROW($1:$6))+1,1)*10^ROW($1:$6)/10)</f>
        <v>36</v>
      </c>
      <c r="E1064">
        <f>SUMPRODUCT(MID(0&amp;feed!E188,LARGE(INDEX(ISNUMBER(--MID(feed!E188,ROW($1:$6),1))*
ROW($1:$6),0),ROW($1:$6))+1,1)*10^ROW($1:$6)/10)</f>
        <v>0</v>
      </c>
      <c r="F1064" t="str">
        <f>feed!F188</f>
        <v>First World War surplus</v>
      </c>
      <c r="G1064">
        <f>SUMPRODUCT(MID(0&amp;feed!G188,LARGE(INDEX(ISNUMBER(--MID(feed!G188,ROW($1:$6),1))*
ROW($1:$6),0),ROW($1:$6))+1,1)*10^ROW($1:$6)/10)</f>
        <v>0</v>
      </c>
      <c r="H1064">
        <f>ROUNDDOWN(G1064/4, 0)</f>
        <v>0</v>
      </c>
      <c r="I1064" t="str">
        <f>feed!H188</f>
        <v>Elite</v>
      </c>
      <c r="J1064">
        <f>SUMPRODUCT(MID(0&amp;feed!I188,LARGE(INDEX(ISNUMBER(--MID(feed!I188,ROW($1:$20),1))*
ROW($1:$20),0),ROW($1:$20))+1,1)*10^ROW($1:$20)/10)</f>
        <v>30</v>
      </c>
      <c r="K1064">
        <f>SUMPRODUCT(MID(0&amp;feed!L188,LARGE(INDEX(ISNUMBER(--MID(feed!L188,ROW($1:$6),1))*
ROW($1:$6),0),ROW($1:$6))+1,1)*10^ROW($1:$6)/10)</f>
        <v>368</v>
      </c>
      <c r="L1064">
        <f>SUMPRODUCT(MID(0&amp;feed!T188,LARGE(INDEX(ISNUMBER(--MID(feed!T188,ROW($1:$6),1))*
ROW($1:$6),0),ROW($1:$6))+1,1)*10^ROW($1:$6)/10)</f>
        <v>2258</v>
      </c>
      <c r="M1064" t="str">
        <f>feed!N188</f>
        <v>Mesopotamia</v>
      </c>
      <c r="N1064">
        <f>SUMPRODUCT(MID(0&amp;feed!U188,LARGE(INDEX(ISNUMBER(--MID(feed!U188,ROW($1:$6),1))*
ROW($1:$6),0),ROW($1:$6))+1,1)*10^ROW($1:$6)/10)</f>
        <v>0</v>
      </c>
      <c r="O1064" t="str">
        <f>feed!O188</f>
        <v>Untapped</v>
      </c>
      <c r="P1064" t="str">
        <f>feed!P188</f>
        <v>Meagre</v>
      </c>
      <c r="Q1064" s="4">
        <f>IFERROR(LEFT(SUMPRODUCT(MID(0&amp;feed!R188,LARGE(INDEX(ISNUMBER(--MID(feed!R188,ROW($1:$6),1))*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ROW($1:$6),0),ROW($1:$6))+1,1)*10^ROW($1:$6)/10))-1)*1,TRIM(LEFT(SUMPRODUCT(MID(0&amp;feed!R188,LARGE(INDEX(ISNUMBER(--MID(feed!R188,ROW($1:$6),1))*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ROW($1:$6),0),ROW($1:$6))+1,1)*10^ROW($1:$6)/10))-1)))</f>
        <v>2366</v>
      </c>
      <c r="R1064" s="5">
        <f>feed!V188</f>
        <v>0</v>
      </c>
      <c r="S1064" t="str">
        <f>feed!S188</f>
        <v>http://blocgame.com/stats.php?id=61356</v>
      </c>
      <c r="T1064" s="5" t="str">
        <f>feed!W188</f>
        <v>Nice</v>
      </c>
      <c r="U1064" s="5" t="str">
        <f>feed!X188</f>
        <v>2 Hundred Tons per month</v>
      </c>
      <c r="V1064" s="5" t="str">
        <f>feed!Y188</f>
        <v>9 Mbbl per month</v>
      </c>
    </row>
    <row r="1065" spans="1:22" hidden="1" x14ac:dyDescent="0.25">
      <c r="A1065" t="str">
        <f>feed!A1392</f>
        <v>argentina</v>
      </c>
      <c r="B1065" t="str">
        <f>feed!B1392</f>
        <v>argentina</v>
      </c>
      <c r="C1065" t="str">
        <f>feed!K1392</f>
        <v>Che Guevara League</v>
      </c>
      <c r="D1065">
        <f>SUMPRODUCT(MID(0&amp;feed!D1392,LARGE(INDEX(ISNUMBER(--MID(feed!D1392,ROW($1:$6),1))*
ROW($1:$6),0),ROW($1:$6))+1,1)*10^ROW($1:$6)/10)</f>
        <v>35</v>
      </c>
      <c r="E1065">
        <f>SUMPRODUCT(MID(0&amp;feed!E1392,LARGE(INDEX(ISNUMBER(--MID(feed!E1392,ROW($1:$6),1))*
ROW($1:$6),0),ROW($1:$6))+1,1)*10^ROW($1:$6)/10)</f>
        <v>0</v>
      </c>
      <c r="F1065" t="str">
        <f>feed!F1392</f>
        <v>First World War surplus</v>
      </c>
      <c r="G1065">
        <f>SUMPRODUCT(MID(0&amp;feed!G1392,LARGE(INDEX(ISNUMBER(--MID(feed!G1392,ROW($1:$6),1))*
ROW($1:$6),0),ROW($1:$6))+1,1)*10^ROW($1:$6)/10)</f>
        <v>0</v>
      </c>
      <c r="H1065">
        <f>ROUNDDOWN(G1065/4, 0)</f>
        <v>0</v>
      </c>
      <c r="I1065" t="str">
        <f>feed!H1392</f>
        <v>Good</v>
      </c>
      <c r="J1065">
        <f>SUMPRODUCT(MID(0&amp;feed!I1392,LARGE(INDEX(ISNUMBER(--MID(feed!I1392,ROW($1:$20),1))*
ROW($1:$20),0),ROW($1:$20))+1,1)*10^ROW($1:$20)/10)</f>
        <v>9</v>
      </c>
      <c r="K1065">
        <f>SUMPRODUCT(MID(0&amp;feed!L1392,LARGE(INDEX(ISNUMBER(--MID(feed!L1392,ROW($1:$6),1))*
ROW($1:$6),0),ROW($1:$6))+1,1)*10^ROW($1:$6)/10)</f>
        <v>310</v>
      </c>
      <c r="L1065">
        <f>SUMPRODUCT(MID(0&amp;feed!T1392,LARGE(INDEX(ISNUMBER(--MID(feed!T1392,ROW($1:$6),1))*
ROW($1:$6),0),ROW($1:$6))+1,1)*10^ROW($1:$6)/10)</f>
        <v>453</v>
      </c>
      <c r="M1065" t="str">
        <f>feed!N1392</f>
        <v>Caribbean</v>
      </c>
      <c r="N1065">
        <f>SUMPRODUCT(MID(0&amp;feed!U1392,LARGE(INDEX(ISNUMBER(--MID(feed!U1392,ROW($1:$6),1))*
ROW($1:$6),0),ROW($1:$6))+1,1)*10^ROW($1:$6)/10)</f>
        <v>0</v>
      </c>
      <c r="O1065" t="str">
        <f>feed!O1392</f>
        <v>Untapped</v>
      </c>
      <c r="P1065" t="str">
        <f>feed!P1392</f>
        <v>Meagre</v>
      </c>
      <c r="Q1065" s="4">
        <f>IFERROR(LEFT(SUMPRODUCT(MID(0&amp;feed!R1392,LARGE(INDEX(ISNUMBER(--MID(feed!R1392,ROW($1:$6),1))*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ROW($1:$6),0),ROW($1:$6))+1,1)*10^ROW($1:$6)/10))-1)*1,TRIM(LEFT(SUMPRODUCT(MID(0&amp;feed!R1392,LARGE(INDEX(ISNUMBER(--MID(feed!R1392,ROW($1:$6),1))*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ROW($1:$6),0),ROW($1:$6))+1,1)*10^ROW($1:$6)/10))-1)))</f>
        <v>2000</v>
      </c>
      <c r="R1065" s="5">
        <f>feed!V1392</f>
        <v>0</v>
      </c>
      <c r="S1065" t="str">
        <f>feed!S1392</f>
        <v>http://blocgame.com/stats.php?id=39074</v>
      </c>
      <c r="T1065" s="5" t="str">
        <f>feed!W1392</f>
        <v>Normal</v>
      </c>
      <c r="U1065" s="5" t="str">
        <f>feed!X1392</f>
        <v>16 Hundred Tons per month</v>
      </c>
      <c r="V1065" s="5" t="str">
        <f>feed!Y1392</f>
        <v>1 Mbbl per month</v>
      </c>
    </row>
    <row r="1066" spans="1:22" hidden="1" x14ac:dyDescent="0.25">
      <c r="A1066" t="str">
        <f>feed!A1872</f>
        <v>Frank Sun</v>
      </c>
      <c r="B1066" t="str">
        <f>feed!B1872</f>
        <v>*BTG*</v>
      </c>
      <c r="C1066">
        <f>feed!K1872</f>
        <v>0</v>
      </c>
      <c r="D1066">
        <f>SUMPRODUCT(MID(0&amp;feed!D1872,LARGE(INDEX(ISNUMBER(--MID(feed!D1872,ROW($1:$6),1))*
ROW($1:$6),0),ROW($1:$6))+1,1)*10^ROW($1:$6)/10)</f>
        <v>9</v>
      </c>
      <c r="E1066">
        <f>SUMPRODUCT(MID(0&amp;feed!E1872,LARGE(INDEX(ISNUMBER(--MID(feed!E1872,ROW($1:$6),1))*
ROW($1:$6),0),ROW($1:$6))+1,1)*10^ROW($1:$6)/10)</f>
        <v>0</v>
      </c>
      <c r="F1066" t="str">
        <f>feed!F1872</f>
        <v>First World War surplus</v>
      </c>
      <c r="G1066">
        <f>SUMPRODUCT(MID(0&amp;feed!G1872,LARGE(INDEX(ISNUMBER(--MID(feed!G1872,ROW($1:$6),1))*
ROW($1:$6),0),ROW($1:$6))+1,1)*10^ROW($1:$6)/10)</f>
        <v>0</v>
      </c>
      <c r="H1066">
        <f>ROUNDDOWN(G1066/4, 0)</f>
        <v>0</v>
      </c>
      <c r="I1066" t="str">
        <f>feed!H1872</f>
        <v>Standard</v>
      </c>
      <c r="J1066">
        <f>SUMPRODUCT(MID(0&amp;feed!I1872,LARGE(INDEX(ISNUMBER(--MID(feed!I1872,ROW($1:$20),1))*
ROW($1:$20),0),ROW($1:$20))+1,1)*10^ROW($1:$20)/10)</f>
        <v>6</v>
      </c>
      <c r="K1066">
        <f>SUMPRODUCT(MID(0&amp;feed!L1872,LARGE(INDEX(ISNUMBER(--MID(feed!L1872,ROW($1:$6),1))*
ROW($1:$6),0),ROW($1:$6))+1,1)*10^ROW($1:$6)/10)</f>
        <v>278</v>
      </c>
      <c r="L1066">
        <f>SUMPRODUCT(MID(0&amp;feed!T1872,LARGE(INDEX(ISNUMBER(--MID(feed!T1872,ROW($1:$6),1))*
ROW($1:$6),0),ROW($1:$6))+1,1)*10^ROW($1:$6)/10)</f>
        <v>0</v>
      </c>
      <c r="M1066" t="str">
        <f>feed!N1872</f>
        <v>Pacific Rim</v>
      </c>
      <c r="N1066">
        <f>SUMPRODUCT(MID(0&amp;feed!U1872,LARGE(INDEX(ISNUMBER(--MID(feed!U1872,ROW($1:$6),1))*
ROW($1:$6),0),ROW($1:$6))+1,1)*10^ROW($1:$6)/10)</f>
        <v>0</v>
      </c>
      <c r="O1066" t="str">
        <f>feed!O1872</f>
        <v>Untapped</v>
      </c>
      <c r="P1066" t="str">
        <f>feed!P1872</f>
        <v>None</v>
      </c>
      <c r="Q1066" s="4">
        <f>IFERROR(LEFT(SUMPRODUCT(MID(0&amp;feed!R1872,LARGE(INDEX(ISNUMBER(--MID(feed!R1872,ROW($1:$6),1))*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ROW($1:$6),0),ROW($1:$6))+1,1)*10^ROW($1:$6)/10))-1)*1,TRIM(LEFT(SUMPRODUCT(MID(0&amp;feed!R1872,LARGE(INDEX(ISNUMBER(--MID(feed!R1872,ROW($1:$6),1))*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ROW($1:$6),0),ROW($1:$6))+1,1)*10^ROW($1:$6)/10))-1)))</f>
        <v>1650</v>
      </c>
      <c r="R1066" s="5">
        <f>feed!V1872</f>
        <v>0</v>
      </c>
      <c r="S1066" t="str">
        <f>feed!S1872</f>
        <v>http://blocgame.com/stats.php?id=62455</v>
      </c>
      <c r="T1066" s="5" t="str">
        <f>feed!W1872</f>
        <v>Good</v>
      </c>
      <c r="U1066" s="5" t="str">
        <f>feed!X1872</f>
        <v>19 Hundred Tons per month</v>
      </c>
      <c r="V1066" s="5">
        <f>feed!Y1872</f>
        <v>0</v>
      </c>
    </row>
    <row r="1067" spans="1:22" x14ac:dyDescent="0.25">
      <c r="A1067" t="str">
        <f>feed!A264</f>
        <v>Much War</v>
      </c>
      <c r="B1067" t="str">
        <f>feed!B264</f>
        <v>Dan The Magic Man</v>
      </c>
      <c r="C1067" t="str">
        <f>feed!K264</f>
        <v>The Order</v>
      </c>
      <c r="D1067">
        <f>SUMPRODUCT(MID(0&amp;feed!D264,LARGE(INDEX(ISNUMBER(--MID(feed!D264,ROW($1:$6),1))*
ROW($1:$6),0),ROW($1:$6))+1,1)*10^ROW($1:$6)/10)</f>
        <v>41</v>
      </c>
      <c r="E1067">
        <f>SUMPRODUCT(MID(0&amp;feed!E264,LARGE(INDEX(ISNUMBER(--MID(feed!E264,ROW($1:$6),1))*
ROW($1:$6),0),ROW($1:$6))+1,1)*10^ROW($1:$6)/10)</f>
        <v>0</v>
      </c>
      <c r="F1067" t="str">
        <f>feed!F264</f>
        <v>First World War surplus</v>
      </c>
      <c r="G1067">
        <f>SUMPRODUCT(MID(0&amp;feed!G264,LARGE(INDEX(ISNUMBER(--MID(feed!G264,ROW($1:$6),1))*
ROW($1:$6),0),ROW($1:$6))+1,1)*10^ROW($1:$6)/10)</f>
        <v>1</v>
      </c>
      <c r="H1067">
        <f>ROUNDDOWN(G1067/4, 0)</f>
        <v>0</v>
      </c>
      <c r="I1067" t="str">
        <f>feed!H264</f>
        <v>Elite</v>
      </c>
      <c r="J1067">
        <f>SUMPRODUCT(MID(0&amp;feed!I264,LARGE(INDEX(ISNUMBER(--MID(feed!I264,ROW($1:$20),1))*
ROW($1:$20),0),ROW($1:$20))+1,1)*10^ROW($1:$20)/10)</f>
        <v>1</v>
      </c>
      <c r="K1067">
        <f>SUMPRODUCT(MID(0&amp;feed!L264,LARGE(INDEX(ISNUMBER(--MID(feed!L264,ROW($1:$6),1))*
ROW($1:$6),0),ROW($1:$6))+1,1)*10^ROW($1:$6)/10)</f>
        <v>351</v>
      </c>
      <c r="L1067">
        <f>SUMPRODUCT(MID(0&amp;feed!T264,LARGE(INDEX(ISNUMBER(--MID(feed!T264,ROW($1:$6),1))*
ROW($1:$6),0),ROW($1:$6))+1,1)*10^ROW($1:$6)/10)</f>
        <v>1884</v>
      </c>
      <c r="M1067" t="str">
        <f>feed!N264</f>
        <v>Mesopotamia</v>
      </c>
      <c r="N1067">
        <f>SUMPRODUCT(MID(0&amp;feed!U264,LARGE(INDEX(ISNUMBER(--MID(feed!U264,ROW($1:$6),1))*
ROW($1:$6),0),ROW($1:$6))+1,1)*10^ROW($1:$6)/10)</f>
        <v>0</v>
      </c>
      <c r="O1067" t="str">
        <f>feed!O264</f>
        <v>Untapped</v>
      </c>
      <c r="P1067" t="str">
        <f>feed!P264</f>
        <v>Meagre</v>
      </c>
      <c r="Q1067" s="4">
        <f>IFERROR(LEFT(SUMPRODUCT(MID(0&amp;feed!R264,LARGE(INDEX(ISNUMBER(--MID(feed!R264,ROW($1:$6),1))*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ROW($1:$6),0),ROW($1:$6))+1,1)*10^ROW($1:$6)/10))-1)*1,TRIM(LEFT(SUMPRODUCT(MID(0&amp;feed!R264,LARGE(INDEX(ISNUMBER(--MID(feed!R264,ROW($1:$6),1))*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ROW($1:$6),0),ROW($1:$6))+1,1)*10^ROW($1:$6)/10))-1)))</f>
        <v>2386</v>
      </c>
      <c r="R1067" s="5">
        <f>feed!V264</f>
        <v>0</v>
      </c>
      <c r="S1067" t="str">
        <f>feed!S264</f>
        <v>http://blocgame.com/stats.php?id=61645</v>
      </c>
      <c r="T1067" s="5" t="str">
        <f>feed!W264</f>
        <v>Normal</v>
      </c>
      <c r="U1067" s="5" t="str">
        <f>feed!X264</f>
        <v>5 Hundred Tons per month</v>
      </c>
      <c r="V1067" s="5" t="str">
        <f>feed!Y264</f>
        <v>2 Mbbl per month</v>
      </c>
    </row>
    <row r="1068" spans="1:22" hidden="1" x14ac:dyDescent="0.25">
      <c r="A1068" t="str">
        <f>feed!A1297</f>
        <v>Borgasha</v>
      </c>
      <c r="B1068" t="str">
        <f>feed!B1297</f>
        <v>Magus Evergreen</v>
      </c>
      <c r="C1068">
        <f>feed!K1297</f>
        <v>0</v>
      </c>
      <c r="D1068">
        <f>SUMPRODUCT(MID(0&amp;feed!D1297,LARGE(INDEX(ISNUMBER(--MID(feed!D1297,ROW($1:$6),1))*
ROW($1:$6),0),ROW($1:$6))+1,1)*10^ROW($1:$6)/10)</f>
        <v>25</v>
      </c>
      <c r="E1068">
        <f>SUMPRODUCT(MID(0&amp;feed!E1297,LARGE(INDEX(ISNUMBER(--MID(feed!E1297,ROW($1:$6),1))*
ROW($1:$6),0),ROW($1:$6))+1,1)*10^ROW($1:$6)/10)</f>
        <v>0</v>
      </c>
      <c r="F1068" t="str">
        <f>feed!F1297</f>
        <v>First World War surplus</v>
      </c>
      <c r="G1068">
        <f>SUMPRODUCT(MID(0&amp;feed!G1297,LARGE(INDEX(ISNUMBER(--MID(feed!G1297,ROW($1:$6),1))*
ROW($1:$6),0),ROW($1:$6))+1,1)*10^ROW($1:$6)/10)</f>
        <v>0</v>
      </c>
      <c r="H1068">
        <f>ROUNDDOWN(G1068/4, 0)</f>
        <v>0</v>
      </c>
      <c r="I1068" t="str">
        <f>feed!H1297</f>
        <v>Elite</v>
      </c>
      <c r="J1068">
        <f>SUMPRODUCT(MID(0&amp;feed!I1297,LARGE(INDEX(ISNUMBER(--MID(feed!I1297,ROW($1:$20),1))*
ROW($1:$20),0),ROW($1:$20))+1,1)*10^ROW($1:$20)/10)</f>
        <v>5</v>
      </c>
      <c r="K1068">
        <f>SUMPRODUCT(MID(0&amp;feed!L1297,LARGE(INDEX(ISNUMBER(--MID(feed!L1297,ROW($1:$6),1))*
ROW($1:$6),0),ROW($1:$6))+1,1)*10^ROW($1:$6)/10)</f>
        <v>314</v>
      </c>
      <c r="L1068">
        <f>SUMPRODUCT(MID(0&amp;feed!T1297,LARGE(INDEX(ISNUMBER(--MID(feed!T1297,ROW($1:$6),1))*
ROW($1:$6),0),ROW($1:$6))+1,1)*10^ROW($1:$6)/10)</f>
        <v>4823</v>
      </c>
      <c r="M1068" t="str">
        <f>feed!N1297</f>
        <v>Atlas</v>
      </c>
      <c r="N1068">
        <f>SUMPRODUCT(MID(0&amp;feed!U1297,LARGE(INDEX(ISNUMBER(--MID(feed!U1297,ROW($1:$6),1))*
ROW($1:$6),0),ROW($1:$6))+1,1)*10^ROW($1:$6)/10)</f>
        <v>0</v>
      </c>
      <c r="O1068" t="str">
        <f>feed!O1297</f>
        <v>Untapped</v>
      </c>
      <c r="P1068" t="str">
        <f>feed!P1297</f>
        <v>None</v>
      </c>
      <c r="Q1068" s="4">
        <f>IFERROR(LEFT(SUMPRODUCT(MID(0&amp;feed!R1297,LARGE(INDEX(ISNUMBER(--MID(feed!R1297,ROW($1:$6),1))*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ROW($1:$6),0),ROW($1:$6))+1,1)*10^ROW($1:$6)/10))-1)*1,TRIM(LEFT(SUMPRODUCT(MID(0&amp;feed!R1297,LARGE(INDEX(ISNUMBER(--MID(feed!R1297,ROW($1:$6),1))*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ROW($1:$6),0),ROW($1:$6))+1,1)*10^ROW($1:$6)/10))-1)))</f>
        <v>2000</v>
      </c>
      <c r="R1068" s="5">
        <f>feed!V1297</f>
        <v>0</v>
      </c>
      <c r="S1068" t="str">
        <f>feed!S1297</f>
        <v>http://blocgame.com/stats.php?id=63407</v>
      </c>
      <c r="T1068" s="5" t="str">
        <f>feed!W1297</f>
        <v>Good</v>
      </c>
      <c r="U1068" s="5" t="str">
        <f>feed!X1297</f>
        <v>3 Hundred Tons per month</v>
      </c>
      <c r="V1068" s="5">
        <f>feed!Y1297</f>
        <v>0</v>
      </c>
    </row>
    <row r="1069" spans="1:22" hidden="1" x14ac:dyDescent="0.25">
      <c r="A1069" t="str">
        <f>feed!A1588</f>
        <v>Bullet Farm</v>
      </c>
      <c r="B1069" t="str">
        <f>feed!B1588</f>
        <v>Bullet Farmer</v>
      </c>
      <c r="C1069">
        <f>feed!K1588</f>
        <v>0</v>
      </c>
      <c r="D1069">
        <f>SUMPRODUCT(MID(0&amp;feed!D1588,LARGE(INDEX(ISNUMBER(--MID(feed!D1588,ROW($1:$6),1))*
ROW($1:$6),0),ROW($1:$6))+1,1)*10^ROW($1:$6)/10)</f>
        <v>20</v>
      </c>
      <c r="E1069">
        <f>SUMPRODUCT(MID(0&amp;feed!E1588,LARGE(INDEX(ISNUMBER(--MID(feed!E1588,ROW($1:$6),1))*
ROW($1:$6),0),ROW($1:$6))+1,1)*10^ROW($1:$6)/10)</f>
        <v>0</v>
      </c>
      <c r="F1069" t="str">
        <f>feed!F1588</f>
        <v>Finest of the 19th century</v>
      </c>
      <c r="G1069">
        <f>SUMPRODUCT(MID(0&amp;feed!G1588,LARGE(INDEX(ISNUMBER(--MID(feed!G1588,ROW($1:$6),1))*
ROW($1:$6),0),ROW($1:$6))+1,1)*10^ROW($1:$6)/10)</f>
        <v>0</v>
      </c>
      <c r="H1069">
        <f>ROUNDDOWN(G1069/4, 0)</f>
        <v>0</v>
      </c>
      <c r="I1069" t="str">
        <f>feed!H1588</f>
        <v>Elite</v>
      </c>
      <c r="J1069">
        <f>SUMPRODUCT(MID(0&amp;feed!I1588,LARGE(INDEX(ISNUMBER(--MID(feed!I1588,ROW($1:$20),1))*
ROW($1:$20),0),ROW($1:$20))+1,1)*10^ROW($1:$20)/10)</f>
        <v>20</v>
      </c>
      <c r="K1069">
        <f>SUMPRODUCT(MID(0&amp;feed!L1588,LARGE(INDEX(ISNUMBER(--MID(feed!L1588,ROW($1:$6),1))*
ROW($1:$6),0),ROW($1:$6))+1,1)*10^ROW($1:$6)/10)</f>
        <v>308</v>
      </c>
      <c r="L1069">
        <f>SUMPRODUCT(MID(0&amp;feed!T1588,LARGE(INDEX(ISNUMBER(--MID(feed!T1588,ROW($1:$6),1))*
ROW($1:$6),0),ROW($1:$6))+1,1)*10^ROW($1:$6)/10)</f>
        <v>4296</v>
      </c>
      <c r="M1069" t="str">
        <f>feed!N1588</f>
        <v>Arabia</v>
      </c>
      <c r="N1069">
        <f>SUMPRODUCT(MID(0&amp;feed!U1588,LARGE(INDEX(ISNUMBER(--MID(feed!U1588,ROW($1:$6),1))*
ROW($1:$6),0),ROW($1:$6))+1,1)*10^ROW($1:$6)/10)</f>
        <v>0</v>
      </c>
      <c r="O1069" t="str">
        <f>feed!O1588</f>
        <v>Untapped</v>
      </c>
      <c r="P1069" t="str">
        <f>feed!P1588</f>
        <v>None</v>
      </c>
      <c r="Q1069" s="4">
        <f>IFERROR(LEFT(SUMPRODUCT(MID(0&amp;feed!R1588,LARGE(INDEX(ISNUMBER(--MID(feed!R1588,ROW($1:$6),1))*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ROW($1:$6),0),ROW($1:$6))+1,1)*10^ROW($1:$6)/10))-1)*1,TRIM(LEFT(SUMPRODUCT(MID(0&amp;feed!R1588,LARGE(INDEX(ISNUMBER(--MID(feed!R1588,ROW($1:$6),1))*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ROW($1:$6),0),ROW($1:$6))+1,1)*10^ROW($1:$6)/10))-1)))</f>
        <v>2000</v>
      </c>
      <c r="R1069" s="5">
        <f>feed!V1588</f>
        <v>0</v>
      </c>
      <c r="S1069" t="str">
        <f>feed!S1588</f>
        <v>http://blocgame.com/stats.php?id=63766</v>
      </c>
      <c r="T1069" s="5" t="str">
        <f>feed!W1588</f>
        <v>Normal</v>
      </c>
      <c r="U1069" s="5" t="str">
        <f>feed!X1588</f>
        <v>3 Hundred Tons per month</v>
      </c>
      <c r="V1069" s="5">
        <f>feed!Y1588</f>
        <v>0</v>
      </c>
    </row>
    <row r="1070" spans="1:22" hidden="1" x14ac:dyDescent="0.25">
      <c r="A1070" t="str">
        <f>feed!A1342</f>
        <v>Nauticas</v>
      </c>
      <c r="B1070" t="str">
        <f>feed!B1342</f>
        <v>John Nauticas</v>
      </c>
      <c r="C1070">
        <f>feed!K1342</f>
        <v>0</v>
      </c>
      <c r="D1070">
        <f>SUMPRODUCT(MID(0&amp;feed!D1342,LARGE(INDEX(ISNUMBER(--MID(feed!D1342,ROW($1:$6),1))*
ROW($1:$6),0),ROW($1:$6))+1,1)*10^ROW($1:$6)/10)</f>
        <v>20</v>
      </c>
      <c r="E1070">
        <f>SUMPRODUCT(MID(0&amp;feed!E1342,LARGE(INDEX(ISNUMBER(--MID(feed!E1342,ROW($1:$6),1))*
ROW($1:$6),0),ROW($1:$6))+1,1)*10^ROW($1:$6)/10)</f>
        <v>0</v>
      </c>
      <c r="F1070" t="str">
        <f>feed!F1342</f>
        <v>Finest of the 19th century</v>
      </c>
      <c r="G1070">
        <f>SUMPRODUCT(MID(0&amp;feed!G1342,LARGE(INDEX(ISNUMBER(--MID(feed!G1342,ROW($1:$6),1))*
ROW($1:$6),0),ROW($1:$6))+1,1)*10^ROW($1:$6)/10)</f>
        <v>0</v>
      </c>
      <c r="H1070">
        <f>ROUNDDOWN(G1070/4, 0)</f>
        <v>0</v>
      </c>
      <c r="I1070" t="str">
        <f>feed!H1342</f>
        <v>Standard</v>
      </c>
      <c r="J1070">
        <f>SUMPRODUCT(MID(0&amp;feed!I1342,LARGE(INDEX(ISNUMBER(--MID(feed!I1342,ROW($1:$20),1))*
ROW($1:$20),0),ROW($1:$20))+1,1)*10^ROW($1:$20)/10)</f>
        <v>51</v>
      </c>
      <c r="K1070">
        <f>SUMPRODUCT(MID(0&amp;feed!L1342,LARGE(INDEX(ISNUMBER(--MID(feed!L1342,ROW($1:$6),1))*
ROW($1:$6),0),ROW($1:$6))+1,1)*10^ROW($1:$6)/10)</f>
        <v>312</v>
      </c>
      <c r="L1070">
        <f>SUMPRODUCT(MID(0&amp;feed!T1342,LARGE(INDEX(ISNUMBER(--MID(feed!T1342,ROW($1:$6),1))*
ROW($1:$6),0),ROW($1:$6))+1,1)*10^ROW($1:$6)/10)</f>
        <v>3865</v>
      </c>
      <c r="M1070" t="str">
        <f>feed!N1342</f>
        <v>Persia</v>
      </c>
      <c r="N1070">
        <f>SUMPRODUCT(MID(0&amp;feed!U1342,LARGE(INDEX(ISNUMBER(--MID(feed!U1342,ROW($1:$6),1))*
ROW($1:$6),0),ROW($1:$6))+1,1)*10^ROW($1:$6)/10)</f>
        <v>0</v>
      </c>
      <c r="O1070" t="str">
        <f>feed!O1342</f>
        <v>Untapped</v>
      </c>
      <c r="P1070" t="str">
        <f>feed!P1342</f>
        <v>None</v>
      </c>
      <c r="Q1070" s="4">
        <f>IFERROR(LEFT(SUMPRODUCT(MID(0&amp;feed!R1342,LARGE(INDEX(ISNUMBER(--MID(feed!R1342,ROW($1:$6),1))*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ROW($1:$6),0),ROW($1:$6))+1,1)*10^ROW($1:$6)/10))-1)*1,TRIM(LEFT(SUMPRODUCT(MID(0&amp;feed!R1342,LARGE(INDEX(ISNUMBER(--MID(feed!R1342,ROW($1:$6),1))*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ROW($1:$6),0),ROW($1:$6))+1,1)*10^ROW($1:$6)/10))-1)))</f>
        <v>2000</v>
      </c>
      <c r="R1070" s="5">
        <f>feed!V1342</f>
        <v>0</v>
      </c>
      <c r="S1070" t="str">
        <f>feed!S1342</f>
        <v>http://blocgame.com/stats.php?id=63218</v>
      </c>
      <c r="T1070" s="5" t="str">
        <f>feed!W1342</f>
        <v>Good</v>
      </c>
      <c r="U1070" s="5" t="str">
        <f>feed!X1342</f>
        <v>3 Hundred Tons per month</v>
      </c>
      <c r="V1070" s="5">
        <f>feed!Y1342</f>
        <v>0</v>
      </c>
    </row>
    <row r="1071" spans="1:22" hidden="1" x14ac:dyDescent="0.25">
      <c r="A1071" t="str">
        <f>feed!A847</f>
        <v>Burlap</v>
      </c>
      <c r="B1071" t="str">
        <f>feed!B847</f>
        <v>Stan Flightplan</v>
      </c>
      <c r="C1071">
        <f>feed!K847</f>
        <v>0</v>
      </c>
      <c r="D1071">
        <f>SUMPRODUCT(MID(0&amp;feed!D847,LARGE(INDEX(ISNUMBER(--MID(feed!D847,ROW($1:$6),1))*
ROW($1:$6),0),ROW($1:$6))+1,1)*10^ROW($1:$6)/10)</f>
        <v>24</v>
      </c>
      <c r="E1071">
        <f>SUMPRODUCT(MID(0&amp;feed!E847,LARGE(INDEX(ISNUMBER(--MID(feed!E847,ROW($1:$6),1))*
ROW($1:$6),0),ROW($1:$6))+1,1)*10^ROW($1:$6)/10)</f>
        <v>0</v>
      </c>
      <c r="F1071" t="str">
        <f>feed!F847</f>
        <v>First World War surplus</v>
      </c>
      <c r="G1071">
        <f>SUMPRODUCT(MID(0&amp;feed!G847,LARGE(INDEX(ISNUMBER(--MID(feed!G847,ROW($1:$6),1))*
ROW($1:$6),0),ROW($1:$6))+1,1)*10^ROW($1:$6)/10)</f>
        <v>0</v>
      </c>
      <c r="H1071">
        <f>ROUNDDOWN(G1071/4, 0)</f>
        <v>0</v>
      </c>
      <c r="I1071" t="str">
        <f>feed!H847</f>
        <v>Poor</v>
      </c>
      <c r="J1071">
        <f>SUMPRODUCT(MID(0&amp;feed!I847,LARGE(INDEX(ISNUMBER(--MID(feed!I847,ROW($1:$20),1))*
ROW($1:$20),0),ROW($1:$20))+1,1)*10^ROW($1:$20)/10)</f>
        <v>14</v>
      </c>
      <c r="K1071">
        <f>SUMPRODUCT(MID(0&amp;feed!L847,LARGE(INDEX(ISNUMBER(--MID(feed!L847,ROW($1:$6),1))*
ROW($1:$6),0),ROW($1:$6))+1,1)*10^ROW($1:$6)/10)</f>
        <v>320</v>
      </c>
      <c r="L1071">
        <f>SUMPRODUCT(MID(0&amp;feed!T847,LARGE(INDEX(ISNUMBER(--MID(feed!T847,ROW($1:$6),1))*
ROW($1:$6),0),ROW($1:$6))+1,1)*10^ROW($1:$6)/10)</f>
        <v>745</v>
      </c>
      <c r="M1071" t="str">
        <f>feed!N847</f>
        <v>The Subcontinent</v>
      </c>
      <c r="N1071">
        <f>SUMPRODUCT(MID(0&amp;feed!U847,LARGE(INDEX(ISNUMBER(--MID(feed!U847,ROW($1:$6),1))*
ROW($1:$6),0),ROW($1:$6))+1,1)*10^ROW($1:$6)/10)</f>
        <v>0</v>
      </c>
      <c r="O1071" t="str">
        <f>feed!O847</f>
        <v>Untapped</v>
      </c>
      <c r="P1071" t="str">
        <f>feed!P847</f>
        <v>None</v>
      </c>
      <c r="Q1071" s="4">
        <f>IFERROR(LEFT(SUMPRODUCT(MID(0&amp;feed!R847,LARGE(INDEX(ISNUMBER(--MID(feed!R847,ROW($1:$6),1))*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ROW($1:$6),0),ROW($1:$6))+1,1)*10^ROW($1:$6)/10))-1)*1,TRIM(LEFT(SUMPRODUCT(MID(0&amp;feed!R847,LARGE(INDEX(ISNUMBER(--MID(feed!R847,ROW($1:$6),1))*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ROW($1:$6),0),ROW($1:$6))+1,1)*10^ROW($1:$6)/10))-1)))</f>
        <v>2000</v>
      </c>
      <c r="R1071" s="5">
        <f>feed!V847</f>
        <v>0</v>
      </c>
      <c r="S1071" t="str">
        <f>feed!S847</f>
        <v>http://blocgame.com/stats.php?id=54579</v>
      </c>
      <c r="T1071" s="5" t="str">
        <f>feed!W847</f>
        <v>Nice</v>
      </c>
      <c r="U1071" s="5" t="str">
        <f>feed!X847</f>
        <v>3 Hundred Tons per month</v>
      </c>
      <c r="V1071" s="5">
        <f>feed!Y847</f>
        <v>0</v>
      </c>
    </row>
    <row r="1072" spans="1:22" hidden="1" x14ac:dyDescent="0.25">
      <c r="A1072" t="str">
        <f>feed!A1803</f>
        <v>Korhal</v>
      </c>
      <c r="B1072" t="str">
        <f>feed!B1803</f>
        <v>LordArkahm</v>
      </c>
      <c r="C1072">
        <f>feed!K1803</f>
        <v>0</v>
      </c>
      <c r="D1072">
        <f>SUMPRODUCT(MID(0&amp;feed!D1803,LARGE(INDEX(ISNUMBER(--MID(feed!D1803,ROW($1:$6),1))*
ROW($1:$6),0),ROW($1:$6))+1,1)*10^ROW($1:$6)/10)</f>
        <v>8</v>
      </c>
      <c r="E1072">
        <f>SUMPRODUCT(MID(0&amp;feed!E1803,LARGE(INDEX(ISNUMBER(--MID(feed!E1803,ROW($1:$6),1))*
ROW($1:$6),0),ROW($1:$6))+1,1)*10^ROW($1:$6)/10)</f>
        <v>0</v>
      </c>
      <c r="F1072" t="str">
        <f>feed!F1803</f>
        <v>Finest of the 19th century</v>
      </c>
      <c r="G1072">
        <f>SUMPRODUCT(MID(0&amp;feed!G1803,LARGE(INDEX(ISNUMBER(--MID(feed!G1803,ROW($1:$6),1))*
ROW($1:$6),0),ROW($1:$6))+1,1)*10^ROW($1:$6)/10)</f>
        <v>0</v>
      </c>
      <c r="H1072">
        <f>ROUNDDOWN(G1072/4, 0)</f>
        <v>0</v>
      </c>
      <c r="I1072" t="str">
        <f>feed!H1803</f>
        <v>Standard</v>
      </c>
      <c r="J1072">
        <f>SUMPRODUCT(MID(0&amp;feed!I1803,LARGE(INDEX(ISNUMBER(--MID(feed!I1803,ROW($1:$20),1))*
ROW($1:$20),0),ROW($1:$20))+1,1)*10^ROW($1:$20)/10)</f>
        <v>33</v>
      </c>
      <c r="K1072">
        <f>SUMPRODUCT(MID(0&amp;feed!L1803,LARGE(INDEX(ISNUMBER(--MID(feed!L1803,ROW($1:$6),1))*
ROW($1:$6),0),ROW($1:$6))+1,1)*10^ROW($1:$6)/10)</f>
        <v>288</v>
      </c>
      <c r="L1072">
        <f>SUMPRODUCT(MID(0&amp;feed!T1803,LARGE(INDEX(ISNUMBER(--MID(feed!T1803,ROW($1:$6),1))*
ROW($1:$6),0),ROW($1:$6))+1,1)*10^ROW($1:$6)/10)</f>
        <v>686</v>
      </c>
      <c r="M1072" t="str">
        <f>feed!N1803</f>
        <v>Congo</v>
      </c>
      <c r="N1072">
        <f>SUMPRODUCT(MID(0&amp;feed!U1803,LARGE(INDEX(ISNUMBER(--MID(feed!U1803,ROW($1:$6),1))*
ROW($1:$6),0),ROW($1:$6))+1,1)*10^ROW($1:$6)/10)</f>
        <v>0</v>
      </c>
      <c r="O1072" t="str">
        <f>feed!O1803</f>
        <v>Untapped</v>
      </c>
      <c r="P1072" t="str">
        <f>feed!P1803</f>
        <v>Meagre</v>
      </c>
      <c r="Q1072" s="4">
        <f>IFERROR(LEFT(SUMPRODUCT(MID(0&amp;feed!R1803,LARGE(INDEX(ISNUMBER(--MID(feed!R1803,ROW($1:$6),1))*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ROW($1:$6),0),ROW($1:$6))+1,1)*10^ROW($1:$6)/10))-1)*1,TRIM(LEFT(SUMPRODUCT(MID(0&amp;feed!R1803,LARGE(INDEX(ISNUMBER(--MID(feed!R1803,ROW($1:$6),1))*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ROW($1:$6),0),ROW($1:$6))+1,1)*10^ROW($1:$6)/10))-1)))</f>
        <v>1650</v>
      </c>
      <c r="R1072" s="5">
        <f>feed!V1803</f>
        <v>0</v>
      </c>
      <c r="S1072" t="str">
        <f>feed!S1803</f>
        <v>http://blocgame.com/stats.php?id=61310</v>
      </c>
      <c r="T1072" s="5" t="str">
        <f>feed!W1803</f>
        <v>Nice</v>
      </c>
      <c r="U1072" s="5" t="str">
        <f>feed!X1803</f>
        <v>3 Hundred Tons per month</v>
      </c>
      <c r="V1072" s="5">
        <f>feed!Y1803</f>
        <v>0</v>
      </c>
    </row>
    <row r="1073" spans="1:22" hidden="1" x14ac:dyDescent="0.25">
      <c r="A1073" t="str">
        <f>feed!A370</f>
        <v>Abah Kau</v>
      </c>
      <c r="B1073" t="str">
        <f>feed!B370</f>
        <v>kakamin</v>
      </c>
      <c r="C1073" t="str">
        <f>feed!K370</f>
        <v>Aseang MMP</v>
      </c>
      <c r="D1073">
        <f>SUMPRODUCT(MID(0&amp;feed!D370,LARGE(INDEX(ISNUMBER(--MID(feed!D370,ROW($1:$6),1))*
ROW($1:$6),0),ROW($1:$6))+1,1)*10^ROW($1:$6)/10)</f>
        <v>25</v>
      </c>
      <c r="E1073">
        <f>SUMPRODUCT(MID(0&amp;feed!E370,LARGE(INDEX(ISNUMBER(--MID(feed!E370,ROW($1:$6),1))*
ROW($1:$6),0),ROW($1:$6))+1,1)*10^ROW($1:$6)/10)</f>
        <v>0</v>
      </c>
      <c r="F1073" t="str">
        <f>feed!F370</f>
        <v>First World War surplus</v>
      </c>
      <c r="G1073">
        <f>SUMPRODUCT(MID(0&amp;feed!G370,LARGE(INDEX(ISNUMBER(--MID(feed!G370,ROW($1:$6),1))*
ROW($1:$6),0),ROW($1:$6))+1,1)*10^ROW($1:$6)/10)</f>
        <v>0</v>
      </c>
      <c r="H1073">
        <f>ROUNDDOWN(G1073/4, 0)</f>
        <v>0</v>
      </c>
      <c r="I1073" t="str">
        <f>feed!H370</f>
        <v>Elite</v>
      </c>
      <c r="J1073">
        <f>SUMPRODUCT(MID(0&amp;feed!I370,LARGE(INDEX(ISNUMBER(--MID(feed!I370,ROW($1:$20),1))*
ROW($1:$20),0),ROW($1:$20))+1,1)*10^ROW($1:$20)/10)</f>
        <v>12</v>
      </c>
      <c r="K1073">
        <f>SUMPRODUCT(MID(0&amp;feed!L370,LARGE(INDEX(ISNUMBER(--MID(feed!L370,ROW($1:$6),1))*
ROW($1:$6),0),ROW($1:$6))+1,1)*10^ROW($1:$6)/10)</f>
        <v>335</v>
      </c>
      <c r="L1073">
        <f>SUMPRODUCT(MID(0&amp;feed!T370,LARGE(INDEX(ISNUMBER(--MID(feed!T370,ROW($1:$6),1))*
ROW($1:$6),0),ROW($1:$6))+1,1)*10^ROW($1:$6)/10)</f>
        <v>494</v>
      </c>
      <c r="M1073" t="str">
        <f>feed!N370</f>
        <v>East Indies</v>
      </c>
      <c r="N1073">
        <f>SUMPRODUCT(MID(0&amp;feed!U370,LARGE(INDEX(ISNUMBER(--MID(feed!U370,ROW($1:$6),1))*
ROW($1:$6),0),ROW($1:$6))+1,1)*10^ROW($1:$6)/10)</f>
        <v>0</v>
      </c>
      <c r="O1073" t="str">
        <f>feed!O370</f>
        <v>Untapped</v>
      </c>
      <c r="P1073" t="str">
        <f>feed!P370</f>
        <v>None</v>
      </c>
      <c r="Q1073" s="4">
        <f>IFERROR(LEFT(SUMPRODUCT(MID(0&amp;feed!R370,LARGE(INDEX(ISNUMBER(--MID(feed!R370,ROW($1:$6),1))*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ROW($1:$6),0),ROW($1:$6))+1,1)*10^ROW($1:$6)/10))-1)*1,TRIM(LEFT(SUMPRODUCT(MID(0&amp;feed!R370,LARGE(INDEX(ISNUMBER(--MID(feed!R370,ROW($1:$6),1))*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ROW($1:$6),0),ROW($1:$6))+1,1)*10^ROW($1:$6)/10))-1)))</f>
        <v>2000</v>
      </c>
      <c r="R1073" s="5">
        <f>feed!V370</f>
        <v>0</v>
      </c>
      <c r="S1073" t="str">
        <f>feed!S370</f>
        <v>http://blocgame.com/stats.php?id=61281</v>
      </c>
      <c r="T1073" s="5" t="str">
        <f>feed!W370</f>
        <v>Angelic</v>
      </c>
      <c r="U1073" s="5" t="str">
        <f>feed!X370</f>
        <v>3 Hundred Tons per month</v>
      </c>
      <c r="V1073" s="5">
        <f>feed!Y370</f>
        <v>0</v>
      </c>
    </row>
    <row r="1074" spans="1:22" hidden="1" x14ac:dyDescent="0.25">
      <c r="A1074" t="str">
        <f>feed!A254</f>
        <v>Delos</v>
      </c>
      <c r="B1074" t="str">
        <f>feed!B254</f>
        <v>Damocles</v>
      </c>
      <c r="C1074" t="str">
        <f>feed!K254</f>
        <v>Che Guevara League</v>
      </c>
      <c r="D1074">
        <f>SUMPRODUCT(MID(0&amp;feed!D254,LARGE(INDEX(ISNUMBER(--MID(feed!D254,ROW($1:$6),1))*
ROW($1:$6),0),ROW($1:$6))+1,1)*10^ROW($1:$6)/10)</f>
        <v>20</v>
      </c>
      <c r="E1074">
        <f>SUMPRODUCT(MID(0&amp;feed!E254,LARGE(INDEX(ISNUMBER(--MID(feed!E254,ROW($1:$6),1))*
ROW($1:$6),0),ROW($1:$6))+1,1)*10^ROW($1:$6)/10)</f>
        <v>0</v>
      </c>
      <c r="F1074" t="str">
        <f>feed!F254</f>
        <v>First World War surplus</v>
      </c>
      <c r="G1074">
        <f>SUMPRODUCT(MID(0&amp;feed!G254,LARGE(INDEX(ISNUMBER(--MID(feed!G254,ROW($1:$6),1))*
ROW($1:$6),0),ROW($1:$6))+1,1)*10^ROW($1:$6)/10)</f>
        <v>0</v>
      </c>
      <c r="H1074">
        <f>ROUNDDOWN(G1074/4, 0)</f>
        <v>0</v>
      </c>
      <c r="I1074" t="str">
        <f>feed!H254</f>
        <v>Standard</v>
      </c>
      <c r="J1074">
        <f>SUMPRODUCT(MID(0&amp;feed!I254,LARGE(INDEX(ISNUMBER(--MID(feed!I254,ROW($1:$20),1))*
ROW($1:$20),0),ROW($1:$20))+1,1)*10^ROW($1:$20)/10)</f>
        <v>1</v>
      </c>
      <c r="K1074">
        <f>SUMPRODUCT(MID(0&amp;feed!L254,LARGE(INDEX(ISNUMBER(--MID(feed!L254,ROW($1:$6),1))*
ROW($1:$6),0),ROW($1:$6))+1,1)*10^ROW($1:$6)/10)</f>
        <v>354</v>
      </c>
      <c r="L1074">
        <f>SUMPRODUCT(MID(0&amp;feed!T254,LARGE(INDEX(ISNUMBER(--MID(feed!T254,ROW($1:$6),1))*
ROW($1:$6),0),ROW($1:$6))+1,1)*10^ROW($1:$6)/10)</f>
        <v>473</v>
      </c>
      <c r="M1074" t="str">
        <f>feed!N254</f>
        <v>Gran Colombia</v>
      </c>
      <c r="N1074">
        <f>SUMPRODUCT(MID(0&amp;feed!U254,LARGE(INDEX(ISNUMBER(--MID(feed!U254,ROW($1:$6),1))*
ROW($1:$6),0),ROW($1:$6))+1,1)*10^ROW($1:$6)/10)</f>
        <v>0</v>
      </c>
      <c r="O1074" t="str">
        <f>feed!O254</f>
        <v>Untapped</v>
      </c>
      <c r="P1074" t="str">
        <f>feed!P254</f>
        <v>None</v>
      </c>
      <c r="Q1074" s="4">
        <f>IFERROR(LEFT(SUMPRODUCT(MID(0&amp;feed!R254,LARGE(INDEX(ISNUMBER(--MID(feed!R254,ROW($1:$6),1))*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ROW($1:$6),0),ROW($1:$6))+1,1)*10^ROW($1:$6)/10))-1)*1,TRIM(LEFT(SUMPRODUCT(MID(0&amp;feed!R254,LARGE(INDEX(ISNUMBER(--MID(feed!R254,ROW($1:$6),1))*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ROW($1:$6),0),ROW($1:$6))+1,1)*10^ROW($1:$6)/10))-1)))</f>
        <v>2000</v>
      </c>
      <c r="R1074" s="5">
        <f>feed!V254</f>
        <v>0</v>
      </c>
      <c r="S1074" t="str">
        <f>feed!S254</f>
        <v>http://blocgame.com/stats.php?id=63002</v>
      </c>
      <c r="T1074" s="5" t="str">
        <f>feed!W254</f>
        <v>Nice</v>
      </c>
      <c r="U1074" s="5" t="str">
        <f>feed!X254</f>
        <v>3 Hundred Tons per month</v>
      </c>
      <c r="V1074" s="5">
        <f>feed!Y254</f>
        <v>0</v>
      </c>
    </row>
    <row r="1075" spans="1:22" hidden="1" x14ac:dyDescent="0.25">
      <c r="A1075" t="str">
        <f>feed!A1319</f>
        <v>Eastasia</v>
      </c>
      <c r="B1075" t="str">
        <f>feed!B1319</f>
        <v>accounts being deleted</v>
      </c>
      <c r="C1075">
        <f>feed!K1319</f>
        <v>0</v>
      </c>
      <c r="D1075">
        <f>SUMPRODUCT(MID(0&amp;feed!D1319,LARGE(INDEX(ISNUMBER(--MID(feed!D1319,ROW($1:$6),1))*
ROW($1:$6),0),ROW($1:$6))+1,1)*10^ROW($1:$6)/10)</f>
        <v>15</v>
      </c>
      <c r="E1075">
        <f>SUMPRODUCT(MID(0&amp;feed!E1319,LARGE(INDEX(ISNUMBER(--MID(feed!E1319,ROW($1:$6),1))*
ROW($1:$6),0),ROW($1:$6))+1,1)*10^ROW($1:$6)/10)</f>
        <v>0</v>
      </c>
      <c r="F1075" t="str">
        <f>feed!F1319</f>
        <v>First World War surplus</v>
      </c>
      <c r="G1075">
        <f>SUMPRODUCT(MID(0&amp;feed!G1319,LARGE(INDEX(ISNUMBER(--MID(feed!G1319,ROW($1:$6),1))*
ROW($1:$6),0),ROW($1:$6))+1,1)*10^ROW($1:$6)/10)</f>
        <v>0</v>
      </c>
      <c r="H1075">
        <f>ROUNDDOWN(G1075/4, 0)</f>
        <v>0</v>
      </c>
      <c r="I1075" t="str">
        <f>feed!H1319</f>
        <v>Elite</v>
      </c>
      <c r="J1075">
        <f>SUMPRODUCT(MID(0&amp;feed!I1319,LARGE(INDEX(ISNUMBER(--MID(feed!I1319,ROW($1:$20),1))*
ROW($1:$20),0),ROW($1:$20))+1,1)*10^ROW($1:$20)/10)</f>
        <v>1</v>
      </c>
      <c r="K1075">
        <f>SUMPRODUCT(MID(0&amp;feed!L1319,LARGE(INDEX(ISNUMBER(--MID(feed!L1319,ROW($1:$6),1))*
ROW($1:$6),0),ROW($1:$6))+1,1)*10^ROW($1:$6)/10)</f>
        <v>313</v>
      </c>
      <c r="L1075">
        <f>SUMPRODUCT(MID(0&amp;feed!T1319,LARGE(INDEX(ISNUMBER(--MID(feed!T1319,ROW($1:$6),1))*
ROW($1:$6),0),ROW($1:$6))+1,1)*10^ROW($1:$6)/10)</f>
        <v>464</v>
      </c>
      <c r="M1075" t="str">
        <f>feed!N1319</f>
        <v>Pacific Rim</v>
      </c>
      <c r="N1075">
        <f>SUMPRODUCT(MID(0&amp;feed!U1319,LARGE(INDEX(ISNUMBER(--MID(feed!U1319,ROW($1:$6),1))*
ROW($1:$6),0),ROW($1:$6))+1,1)*10^ROW($1:$6)/10)</f>
        <v>0</v>
      </c>
      <c r="O1075" t="str">
        <f>feed!O1319</f>
        <v>Plentiful</v>
      </c>
      <c r="P1075" t="str">
        <f>feed!P1319</f>
        <v>Meagre</v>
      </c>
      <c r="Q1075" s="4">
        <f>IFERROR(LEFT(SUMPRODUCT(MID(0&amp;feed!R1319,LARGE(INDEX(ISNUMBER(--MID(feed!R1319,ROW($1:$6),1))*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ROW($1:$6),0),ROW($1:$6))+1,1)*10^ROW($1:$6)/10))-1)*1,TRIM(LEFT(SUMPRODUCT(MID(0&amp;feed!R1319,LARGE(INDEX(ISNUMBER(--MID(feed!R1319,ROW($1:$6),1))*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ROW($1:$6),0),ROW($1:$6))+1,1)*10^ROW($1:$6)/10))-1)))</f>
        <v>1961</v>
      </c>
      <c r="R1075" s="5">
        <f>feed!V1319</f>
        <v>0</v>
      </c>
      <c r="S1075" t="str">
        <f>feed!S1319</f>
        <v>http://blocgame.com/stats.php?id=63527</v>
      </c>
      <c r="T1075" s="5" t="str">
        <f>feed!W1319</f>
        <v>Isolated</v>
      </c>
      <c r="U1075" s="5" t="str">
        <f>feed!X1319</f>
        <v>3 Hundred Tons per month</v>
      </c>
      <c r="V1075" s="5">
        <f>feed!Y1319</f>
        <v>0</v>
      </c>
    </row>
    <row r="1076" spans="1:22" hidden="1" x14ac:dyDescent="0.25">
      <c r="A1076" t="str">
        <f>feed!A1283</f>
        <v>Tor Sloth</v>
      </c>
      <c r="B1076" t="str">
        <f>feed!B1283</f>
        <v>The Tor</v>
      </c>
      <c r="C1076">
        <f>feed!K1283</f>
        <v>0</v>
      </c>
      <c r="D1076">
        <f>SUMPRODUCT(MID(0&amp;feed!D1283,LARGE(INDEX(ISNUMBER(--MID(feed!D1283,ROW($1:$6),1))*
ROW($1:$6),0),ROW($1:$6))+1,1)*10^ROW($1:$6)/10)</f>
        <v>25</v>
      </c>
      <c r="E1076">
        <f>SUMPRODUCT(MID(0&amp;feed!E1283,LARGE(INDEX(ISNUMBER(--MID(feed!E1283,ROW($1:$6),1))*
ROW($1:$6),0),ROW($1:$6))+1,1)*10^ROW($1:$6)/10)</f>
        <v>0</v>
      </c>
      <c r="F1076" t="str">
        <f>feed!F1283</f>
        <v>First World War surplus</v>
      </c>
      <c r="G1076">
        <f>SUMPRODUCT(MID(0&amp;feed!G1283,LARGE(INDEX(ISNUMBER(--MID(feed!G1283,ROW($1:$6),1))*
ROW($1:$6),0),ROW($1:$6))+1,1)*10^ROW($1:$6)/10)</f>
        <v>0</v>
      </c>
      <c r="H1076">
        <f>ROUNDDOWN(G1076/4, 0)</f>
        <v>0</v>
      </c>
      <c r="I1076" t="str">
        <f>feed!H1283</f>
        <v>Elite</v>
      </c>
      <c r="J1076">
        <f>SUMPRODUCT(MID(0&amp;feed!I1283,LARGE(INDEX(ISNUMBER(--MID(feed!I1283,ROW($1:$20),1))*
ROW($1:$20),0),ROW($1:$20))+1,1)*10^ROW($1:$20)/10)</f>
        <v>7</v>
      </c>
      <c r="K1076">
        <f>SUMPRODUCT(MID(0&amp;feed!L1283,LARGE(INDEX(ISNUMBER(--MID(feed!L1283,ROW($1:$6),1))*
ROW($1:$6),0),ROW($1:$6))+1,1)*10^ROW($1:$6)/10)</f>
        <v>314</v>
      </c>
      <c r="L1076">
        <f>SUMPRODUCT(MID(0&amp;feed!T1283,LARGE(INDEX(ISNUMBER(--MID(feed!T1283,ROW($1:$6),1))*
ROW($1:$6),0),ROW($1:$6))+1,1)*10^ROW($1:$6)/10)</f>
        <v>418</v>
      </c>
      <c r="M1076" t="str">
        <f>feed!N1283</f>
        <v>East Africa</v>
      </c>
      <c r="N1076">
        <f>SUMPRODUCT(MID(0&amp;feed!U1283,LARGE(INDEX(ISNUMBER(--MID(feed!U1283,ROW($1:$6),1))*
ROW($1:$6),0),ROW($1:$6))+1,1)*10^ROW($1:$6)/10)</f>
        <v>0</v>
      </c>
      <c r="O1076" t="str">
        <f>feed!O1283</f>
        <v>Untapped</v>
      </c>
      <c r="P1076" t="str">
        <f>feed!P1283</f>
        <v>None</v>
      </c>
      <c r="Q1076" s="4">
        <f>IFERROR(LEFT(SUMPRODUCT(MID(0&amp;feed!R1283,LARGE(INDEX(ISNUMBER(--MID(feed!R1283,ROW($1:$6),1))*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ROW($1:$6),0),ROW($1:$6))+1,1)*10^ROW($1:$6)/10))-1)*1,TRIM(LEFT(SUMPRODUCT(MID(0&amp;feed!R1283,LARGE(INDEX(ISNUMBER(--MID(feed!R1283,ROW($1:$6),1))*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ROW($1:$6),0),ROW($1:$6))+1,1)*10^ROW($1:$6)/10))-1)))</f>
        <v>2000</v>
      </c>
      <c r="R1076" s="5">
        <f>feed!V1283</f>
        <v>0</v>
      </c>
      <c r="S1076" t="str">
        <f>feed!S1283</f>
        <v>http://blocgame.com/stats.php?id=63050</v>
      </c>
      <c r="T1076" s="5" t="str">
        <f>feed!W1283</f>
        <v>Nice</v>
      </c>
      <c r="U1076" s="5" t="str">
        <f>feed!X1283</f>
        <v>3 Hundred Tons per month</v>
      </c>
      <c r="V1076" s="5">
        <f>feed!Y1283</f>
        <v>0</v>
      </c>
    </row>
    <row r="1077" spans="1:22" x14ac:dyDescent="0.25">
      <c r="A1077" t="str">
        <f>feed!A265</f>
        <v>Brunstovia</v>
      </c>
      <c r="B1077" t="str">
        <f>feed!B265</f>
        <v>Zat Other Guy</v>
      </c>
      <c r="C1077" t="str">
        <f>feed!K265</f>
        <v>The Order</v>
      </c>
      <c r="D1077">
        <f>SUMPRODUCT(MID(0&amp;feed!D265,LARGE(INDEX(ISNUMBER(--MID(feed!D265,ROW($1:$6),1))*
ROW($1:$6),0),ROW($1:$6))+1,1)*10^ROW($1:$6)/10)</f>
        <v>18</v>
      </c>
      <c r="E1077">
        <f>SUMPRODUCT(MID(0&amp;feed!E265,LARGE(INDEX(ISNUMBER(--MID(feed!E265,ROW($1:$6),1))*
ROW($1:$6),0),ROW($1:$6))+1,1)*10^ROW($1:$6)/10)</f>
        <v>0</v>
      </c>
      <c r="F1077" t="str">
        <f>feed!F265</f>
        <v>First World War surplus</v>
      </c>
      <c r="G1077">
        <f>SUMPRODUCT(MID(0&amp;feed!G265,LARGE(INDEX(ISNUMBER(--MID(feed!G265,ROW($1:$6),1))*
ROW($1:$6),0),ROW($1:$6))+1,1)*10^ROW($1:$6)/10)</f>
        <v>0</v>
      </c>
      <c r="H1077">
        <f>ROUNDDOWN(G1077/4, 0)</f>
        <v>0</v>
      </c>
      <c r="I1077" t="str">
        <f>feed!H265</f>
        <v>Standard</v>
      </c>
      <c r="J1077">
        <f>SUMPRODUCT(MID(0&amp;feed!I265,LARGE(INDEX(ISNUMBER(--MID(feed!I265,ROW($1:$20),1))*
ROW($1:$20),0),ROW($1:$20))+1,1)*10^ROW($1:$20)/10)</f>
        <v>19</v>
      </c>
      <c r="K1077">
        <f>SUMPRODUCT(MID(0&amp;feed!L265,LARGE(INDEX(ISNUMBER(--MID(feed!L265,ROW($1:$6),1))*
ROW($1:$6),0),ROW($1:$6))+1,1)*10^ROW($1:$6)/10)</f>
        <v>351</v>
      </c>
      <c r="L1077">
        <f>SUMPRODUCT(MID(0&amp;feed!T265,LARGE(INDEX(ISNUMBER(--MID(feed!T265,ROW($1:$6),1))*
ROW($1:$6),0),ROW($1:$6))+1,1)*10^ROW($1:$6)/10)</f>
        <v>404</v>
      </c>
      <c r="M1077" t="str">
        <f>feed!N265</f>
        <v>China</v>
      </c>
      <c r="N1077">
        <f>SUMPRODUCT(MID(0&amp;feed!U265,LARGE(INDEX(ISNUMBER(--MID(feed!U265,ROW($1:$6),1))*
ROW($1:$6),0),ROW($1:$6))+1,1)*10^ROW($1:$6)/10)</f>
        <v>0</v>
      </c>
      <c r="O1077" t="str">
        <f>feed!O265</f>
        <v>Untapped</v>
      </c>
      <c r="P1077" t="str">
        <f>feed!P265</f>
        <v>Meagre</v>
      </c>
      <c r="Q1077" s="4">
        <f>IFERROR(LEFT(SUMPRODUCT(MID(0&amp;feed!R265,LARGE(INDEX(ISNUMBER(--MID(feed!R265,ROW($1:$6),1))*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ROW($1:$6),0),ROW($1:$6))+1,1)*10^ROW($1:$6)/10))-1)*1,TRIM(LEFT(SUMPRODUCT(MID(0&amp;feed!R265,LARGE(INDEX(ISNUMBER(--MID(feed!R265,ROW($1:$6),1))*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ROW($1:$6),0),ROW($1:$6))+1,1)*10^ROW($1:$6)/10))-1)))</f>
        <v>2000</v>
      </c>
      <c r="R1077" s="5">
        <f>feed!V265</f>
        <v>0</v>
      </c>
      <c r="S1077" t="str">
        <f>feed!S265</f>
        <v>http://blocgame.com/stats.php?id=62648</v>
      </c>
      <c r="T1077" s="5" t="str">
        <f>feed!W265</f>
        <v>Nice</v>
      </c>
      <c r="U1077" s="5" t="str">
        <f>feed!X265</f>
        <v>4 Hundred Tons per month</v>
      </c>
      <c r="V1077" s="5" t="str">
        <f>feed!Y265</f>
        <v>1 Mbbl per month</v>
      </c>
    </row>
    <row r="1078" spans="1:22" hidden="1" x14ac:dyDescent="0.25">
      <c r="A1078" t="str">
        <f>feed!A1465</f>
        <v>Kagrar</v>
      </c>
      <c r="B1078" t="str">
        <f>feed!B1465</f>
        <v>Vampircorn</v>
      </c>
      <c r="C1078">
        <f>feed!K1465</f>
        <v>0</v>
      </c>
      <c r="D1078">
        <f>SUMPRODUCT(MID(0&amp;feed!D1465,LARGE(INDEX(ISNUMBER(--MID(feed!D1465,ROW($1:$6),1))*
ROW($1:$6),0),ROW($1:$6))+1,1)*10^ROW($1:$6)/10)</f>
        <v>26</v>
      </c>
      <c r="E1078">
        <f>SUMPRODUCT(MID(0&amp;feed!E1465,LARGE(INDEX(ISNUMBER(--MID(feed!E1465,ROW($1:$6),1))*
ROW($1:$6),0),ROW($1:$6))+1,1)*10^ROW($1:$6)/10)</f>
        <v>0</v>
      </c>
      <c r="F1078" t="str">
        <f>feed!F1465</f>
        <v>Finest of the 19th century</v>
      </c>
      <c r="G1078">
        <f>SUMPRODUCT(MID(0&amp;feed!G1465,LARGE(INDEX(ISNUMBER(--MID(feed!G1465,ROW($1:$6),1))*
ROW($1:$6),0),ROW($1:$6))+1,1)*10^ROW($1:$6)/10)</f>
        <v>0</v>
      </c>
      <c r="H1078">
        <f>ROUNDDOWN(G1078/4, 0)</f>
        <v>0</v>
      </c>
      <c r="I1078" t="str">
        <f>feed!H1465</f>
        <v>Poor</v>
      </c>
      <c r="J1078">
        <f>SUMPRODUCT(MID(0&amp;feed!I1465,LARGE(INDEX(ISNUMBER(--MID(feed!I1465,ROW($1:$20),1))*
ROW($1:$20),0),ROW($1:$20))+1,1)*10^ROW($1:$20)/10)</f>
        <v>27</v>
      </c>
      <c r="K1078">
        <f>SUMPRODUCT(MID(0&amp;feed!L1465,LARGE(INDEX(ISNUMBER(--MID(feed!L1465,ROW($1:$6),1))*
ROW($1:$6),0),ROW($1:$6))+1,1)*10^ROW($1:$6)/10)</f>
        <v>309</v>
      </c>
      <c r="L1078">
        <f>SUMPRODUCT(MID(0&amp;feed!T1465,LARGE(INDEX(ISNUMBER(--MID(feed!T1465,ROW($1:$6),1))*
ROW($1:$6),0),ROW($1:$6))+1,1)*10^ROW($1:$6)/10)</f>
        <v>399</v>
      </c>
      <c r="M1078" t="str">
        <f>feed!N1465</f>
        <v>Congo</v>
      </c>
      <c r="N1078">
        <f>SUMPRODUCT(MID(0&amp;feed!U1465,LARGE(INDEX(ISNUMBER(--MID(feed!U1465,ROW($1:$6),1))*
ROW($1:$6),0),ROW($1:$6))+1,1)*10^ROW($1:$6)/10)</f>
        <v>0</v>
      </c>
      <c r="O1078" t="str">
        <f>feed!O1465</f>
        <v>Untapped</v>
      </c>
      <c r="P1078" t="str">
        <f>feed!P1465</f>
        <v>None</v>
      </c>
      <c r="Q1078" s="4">
        <f>IFERROR(LEFT(SUMPRODUCT(MID(0&amp;feed!R1465,LARGE(INDEX(ISNUMBER(--MID(feed!R1465,ROW($1:$6),1))*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ROW($1:$6),0),ROW($1:$6))+1,1)*10^ROW($1:$6)/10))-1)*1,TRIM(LEFT(SUMPRODUCT(MID(0&amp;feed!R1465,LARGE(INDEX(ISNUMBER(--MID(feed!R1465,ROW($1:$6),1))*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ROW($1:$6),0),ROW($1:$6))+1,1)*10^ROW($1:$6)/10))-1)))</f>
        <v>2000</v>
      </c>
      <c r="R1078" s="5">
        <f>feed!V1465</f>
        <v>0</v>
      </c>
      <c r="S1078" t="str">
        <f>feed!S1465</f>
        <v>http://blocgame.com/stats.php?id=63542</v>
      </c>
      <c r="T1078" s="5" t="str">
        <f>feed!W1465</f>
        <v>Normal</v>
      </c>
      <c r="U1078" s="5" t="str">
        <f>feed!X1465</f>
        <v>3 Hundred Tons per month</v>
      </c>
      <c r="V1078" s="5">
        <f>feed!Y1465</f>
        <v>0</v>
      </c>
    </row>
    <row r="1079" spans="1:22" hidden="1" x14ac:dyDescent="0.25">
      <c r="A1079" t="str">
        <f>feed!A1293</f>
        <v>Break</v>
      </c>
      <c r="B1079" t="str">
        <f>feed!B1293</f>
        <v>youwillbreak</v>
      </c>
      <c r="C1079">
        <f>feed!K1293</f>
        <v>0</v>
      </c>
      <c r="D1079">
        <f>SUMPRODUCT(MID(0&amp;feed!D1293,LARGE(INDEX(ISNUMBER(--MID(feed!D1293,ROW($1:$6),1))*
ROW($1:$6),0),ROW($1:$6))+1,1)*10^ROW($1:$6)/10)</f>
        <v>25</v>
      </c>
      <c r="E1079">
        <f>SUMPRODUCT(MID(0&amp;feed!E1293,LARGE(INDEX(ISNUMBER(--MID(feed!E1293,ROW($1:$6),1))*
ROW($1:$6),0),ROW($1:$6))+1,1)*10^ROW($1:$6)/10)</f>
        <v>0</v>
      </c>
      <c r="F1079" t="str">
        <f>feed!F1293</f>
        <v>First World War surplus</v>
      </c>
      <c r="G1079">
        <f>SUMPRODUCT(MID(0&amp;feed!G1293,LARGE(INDEX(ISNUMBER(--MID(feed!G1293,ROW($1:$6),1))*
ROW($1:$6),0),ROW($1:$6))+1,1)*10^ROW($1:$6)/10)</f>
        <v>0</v>
      </c>
      <c r="H1079">
        <f>ROUNDDOWN(G1079/4, 0)</f>
        <v>0</v>
      </c>
      <c r="I1079" t="str">
        <f>feed!H1293</f>
        <v>Elite</v>
      </c>
      <c r="J1079">
        <f>SUMPRODUCT(MID(0&amp;feed!I1293,LARGE(INDEX(ISNUMBER(--MID(feed!I1293,ROW($1:$20),1))*
ROW($1:$20),0),ROW($1:$20))+1,1)*10^ROW($1:$20)/10)</f>
        <v>48</v>
      </c>
      <c r="K1079">
        <f>SUMPRODUCT(MID(0&amp;feed!L1293,LARGE(INDEX(ISNUMBER(--MID(feed!L1293,ROW($1:$6),1))*
ROW($1:$6),0),ROW($1:$6))+1,1)*10^ROW($1:$6)/10)</f>
        <v>314</v>
      </c>
      <c r="L1079">
        <f>SUMPRODUCT(MID(0&amp;feed!T1293,LARGE(INDEX(ISNUMBER(--MID(feed!T1293,ROW($1:$6),1))*
ROW($1:$6),0),ROW($1:$6))+1,1)*10^ROW($1:$6)/10)</f>
        <v>391</v>
      </c>
      <c r="M1079" t="str">
        <f>feed!N1293</f>
        <v>Southern Africa</v>
      </c>
      <c r="N1079">
        <f>SUMPRODUCT(MID(0&amp;feed!U1293,LARGE(INDEX(ISNUMBER(--MID(feed!U1293,ROW($1:$6),1))*
ROW($1:$6),0),ROW($1:$6))+1,1)*10^ROW($1:$6)/10)</f>
        <v>0</v>
      </c>
      <c r="O1079" t="str">
        <f>feed!O1293</f>
        <v>Untapped</v>
      </c>
      <c r="P1079" t="str">
        <f>feed!P1293</f>
        <v>None</v>
      </c>
      <c r="Q1079" s="4">
        <f>IFERROR(LEFT(SUMPRODUCT(MID(0&amp;feed!R1293,LARGE(INDEX(ISNUMBER(--MID(feed!R1293,ROW($1:$6),1))*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ROW($1:$6),0),ROW($1:$6))+1,1)*10^ROW($1:$6)/10))-1)*1,TRIM(LEFT(SUMPRODUCT(MID(0&amp;feed!R1293,LARGE(INDEX(ISNUMBER(--MID(feed!R1293,ROW($1:$6),1))*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ROW($1:$6),0),ROW($1:$6))+1,1)*10^ROW($1:$6)/10))-1)))</f>
        <v>2000</v>
      </c>
      <c r="R1079" s="5">
        <f>feed!V1293</f>
        <v>0</v>
      </c>
      <c r="S1079" t="str">
        <f>feed!S1293</f>
        <v>http://blocgame.com/stats.php?id=63356</v>
      </c>
      <c r="T1079" s="5" t="str">
        <f>feed!W1293</f>
        <v>Good</v>
      </c>
      <c r="U1079" s="5" t="str">
        <f>feed!X1293</f>
        <v>3 Hundred Tons per month</v>
      </c>
      <c r="V1079" s="5">
        <f>feed!Y1293</f>
        <v>0</v>
      </c>
    </row>
    <row r="1080" spans="1:22" hidden="1" x14ac:dyDescent="0.25">
      <c r="A1080" t="str">
        <f>feed!A1043</f>
        <v>Guadianstan</v>
      </c>
      <c r="B1080" t="str">
        <f>feed!B1043</f>
        <v>Guadian Bakar</v>
      </c>
      <c r="C1080" t="str">
        <f>feed!K1043</f>
        <v>Followers of Guadian</v>
      </c>
      <c r="D1080">
        <f>SUMPRODUCT(MID(0&amp;feed!D1043,LARGE(INDEX(ISNUMBER(--MID(feed!D1043,ROW($1:$6),1))*
ROW($1:$6),0),ROW($1:$6))+1,1)*10^ROW($1:$6)/10)</f>
        <v>25</v>
      </c>
      <c r="E1080">
        <f>SUMPRODUCT(MID(0&amp;feed!E1043,LARGE(INDEX(ISNUMBER(--MID(feed!E1043,ROW($1:$6),1))*
ROW($1:$6),0),ROW($1:$6))+1,1)*10^ROW($1:$6)/10)</f>
        <v>0</v>
      </c>
      <c r="F1080" t="str">
        <f>feed!F1043</f>
        <v>First World War surplus</v>
      </c>
      <c r="G1080">
        <f>SUMPRODUCT(MID(0&amp;feed!G1043,LARGE(INDEX(ISNUMBER(--MID(feed!G1043,ROW($1:$6),1))*
ROW($1:$6),0),ROW($1:$6))+1,1)*10^ROW($1:$6)/10)</f>
        <v>1</v>
      </c>
      <c r="H1080">
        <f>ROUNDDOWN(G1080/4, 0)</f>
        <v>0</v>
      </c>
      <c r="I1080" t="str">
        <f>feed!H1043</f>
        <v>Elite</v>
      </c>
      <c r="J1080">
        <f>SUMPRODUCT(MID(0&amp;feed!I1043,LARGE(INDEX(ISNUMBER(--MID(feed!I1043,ROW($1:$20),1))*
ROW($1:$20),0),ROW($1:$20))+1,1)*10^ROW($1:$20)/10)</f>
        <v>0</v>
      </c>
      <c r="K1080">
        <f>SUMPRODUCT(MID(0&amp;feed!L1043,LARGE(INDEX(ISNUMBER(--MID(feed!L1043,ROW($1:$6),1))*
ROW($1:$6),0),ROW($1:$6))+1,1)*10^ROW($1:$6)/10)</f>
        <v>318</v>
      </c>
      <c r="L1080">
        <f>SUMPRODUCT(MID(0&amp;feed!T1043,LARGE(INDEX(ISNUMBER(--MID(feed!T1043,ROW($1:$6),1))*
ROW($1:$6),0),ROW($1:$6))+1,1)*10^ROW($1:$6)/10)</f>
        <v>382</v>
      </c>
      <c r="M1080" t="str">
        <f>feed!N1043</f>
        <v>Gran Colombia</v>
      </c>
      <c r="N1080">
        <f>SUMPRODUCT(MID(0&amp;feed!U1043,LARGE(INDEX(ISNUMBER(--MID(feed!U1043,ROW($1:$6),1))*
ROW($1:$6),0),ROW($1:$6))+1,1)*10^ROW($1:$6)/10)</f>
        <v>0</v>
      </c>
      <c r="O1080" t="str">
        <f>feed!O1043</f>
        <v>Untapped</v>
      </c>
      <c r="P1080" t="str">
        <f>feed!P1043</f>
        <v>None</v>
      </c>
      <c r="Q1080" s="4">
        <f>IFERROR(LEFT(SUMPRODUCT(MID(0&amp;feed!R1043,LARGE(INDEX(ISNUMBER(--MID(feed!R1043,ROW($1:$6),1))*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ROW($1:$6),0),ROW($1:$6))+1,1)*10^ROW($1:$6)/10))-1)*1,TRIM(LEFT(SUMPRODUCT(MID(0&amp;feed!R1043,LARGE(INDEX(ISNUMBER(--MID(feed!R1043,ROW($1:$6),1))*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ROW($1:$6),0),ROW($1:$6))+1,1)*10^ROW($1:$6)/10))-1)))</f>
        <v>2000</v>
      </c>
      <c r="R1080" s="5">
        <f>feed!V1043</f>
        <v>0</v>
      </c>
      <c r="S1080" t="str">
        <f>feed!S1043</f>
        <v>http://blocgame.com/stats.php?id=63250</v>
      </c>
      <c r="T1080" s="5" t="str">
        <f>feed!W1043</f>
        <v>Mad Dog</v>
      </c>
      <c r="U1080" s="5" t="str">
        <f>feed!X1043</f>
        <v>3 Hundred Tons per month</v>
      </c>
      <c r="V1080" s="5">
        <f>feed!Y1043</f>
        <v>0</v>
      </c>
    </row>
    <row r="1081" spans="1:22" hidden="1" x14ac:dyDescent="0.25">
      <c r="A1081" t="str">
        <f>feed!A1876</f>
        <v>NL-Indies</v>
      </c>
      <c r="B1081" t="str">
        <f>feed!B1876</f>
        <v>Aanv. De Vries</v>
      </c>
      <c r="C1081">
        <f>feed!K1876</f>
        <v>0</v>
      </c>
      <c r="D1081">
        <f>SUMPRODUCT(MID(0&amp;feed!D1876,LARGE(INDEX(ISNUMBER(--MID(feed!D1876,ROW($1:$6),1))*
ROW($1:$6),0),ROW($1:$6))+1,1)*10^ROW($1:$6)/10)</f>
        <v>20</v>
      </c>
      <c r="E1081">
        <f>SUMPRODUCT(MID(0&amp;feed!E1876,LARGE(INDEX(ISNUMBER(--MID(feed!E1876,ROW($1:$6),1))*
ROW($1:$6),0),ROW($1:$6))+1,1)*10^ROW($1:$6)/10)</f>
        <v>0</v>
      </c>
      <c r="F1081" t="str">
        <f>feed!F1876</f>
        <v>Finest of the 19th century</v>
      </c>
      <c r="G1081">
        <f>SUMPRODUCT(MID(0&amp;feed!G1876,LARGE(INDEX(ISNUMBER(--MID(feed!G1876,ROW($1:$6),1))*
ROW($1:$6),0),ROW($1:$6))+1,1)*10^ROW($1:$6)/10)</f>
        <v>0</v>
      </c>
      <c r="H1081">
        <f>ROUNDDOWN(G1081/4, 0)</f>
        <v>0</v>
      </c>
      <c r="I1081" t="str">
        <f>feed!H1876</f>
        <v>Standard</v>
      </c>
      <c r="J1081">
        <f>SUMPRODUCT(MID(0&amp;feed!I1876,LARGE(INDEX(ISNUMBER(--MID(feed!I1876,ROW($1:$20),1))*
ROW($1:$20),0),ROW($1:$20))+1,1)*10^ROW($1:$20)/10)</f>
        <v>10</v>
      </c>
      <c r="K1081">
        <f>SUMPRODUCT(MID(0&amp;feed!L1876,LARGE(INDEX(ISNUMBER(--MID(feed!L1876,ROW($1:$6),1))*
ROW($1:$6),0),ROW($1:$6))+1,1)*10^ROW($1:$6)/10)</f>
        <v>278</v>
      </c>
      <c r="L1081">
        <f>SUMPRODUCT(MID(0&amp;feed!T1876,LARGE(INDEX(ISNUMBER(--MID(feed!T1876,ROW($1:$6),1))*
ROW($1:$6),0),ROW($1:$6))+1,1)*10^ROW($1:$6)/10)</f>
        <v>354</v>
      </c>
      <c r="M1081" t="str">
        <f>feed!N1876</f>
        <v>East Indies</v>
      </c>
      <c r="N1081">
        <f>SUMPRODUCT(MID(0&amp;feed!U1876,LARGE(INDEX(ISNUMBER(--MID(feed!U1876,ROW($1:$6),1))*
ROW($1:$6),0),ROW($1:$6))+1,1)*10^ROW($1:$6)/10)</f>
        <v>0</v>
      </c>
      <c r="O1081" t="str">
        <f>feed!O1876</f>
        <v>Untapped</v>
      </c>
      <c r="P1081" t="str">
        <f>feed!P1876</f>
        <v>Meagre</v>
      </c>
      <c r="Q1081" s="4">
        <f>IFERROR(LEFT(SUMPRODUCT(MID(0&amp;feed!R1876,LARGE(INDEX(ISNUMBER(--MID(feed!R1876,ROW($1:$6),1))*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ROW($1:$6),0),ROW($1:$6))+1,1)*10^ROW($1:$6)/10))-1)*1,TRIM(LEFT(SUMPRODUCT(MID(0&amp;feed!R1876,LARGE(INDEX(ISNUMBER(--MID(feed!R1876,ROW($1:$6),1))*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ROW($1:$6),0),ROW($1:$6))+1,1)*10^ROW($1:$6)/10))-1)))</f>
        <v>2000</v>
      </c>
      <c r="R1081" s="5">
        <f>feed!V1876</f>
        <v>0</v>
      </c>
      <c r="S1081" t="str">
        <f>feed!S1876</f>
        <v>http://blocgame.com/stats.php?id=63776</v>
      </c>
      <c r="T1081" s="5" t="str">
        <f>feed!W1876</f>
        <v>Normal</v>
      </c>
      <c r="U1081" s="5" t="str">
        <f>feed!X1876</f>
        <v>3 Hundred Tons per month</v>
      </c>
      <c r="V1081" s="5">
        <f>feed!Y1876</f>
        <v>0</v>
      </c>
    </row>
    <row r="1082" spans="1:22" hidden="1" x14ac:dyDescent="0.25">
      <c r="A1082" t="str">
        <f>feed!A1155</f>
        <v>Mikedonia</v>
      </c>
      <c r="B1082" t="str">
        <f>feed!B1155</f>
        <v>mykeedee</v>
      </c>
      <c r="C1082">
        <f>feed!K1155</f>
        <v>0</v>
      </c>
      <c r="D1082">
        <f>SUMPRODUCT(MID(0&amp;feed!D1155,LARGE(INDEX(ISNUMBER(--MID(feed!D1155,ROW($1:$6),1))*
ROW($1:$6),0),ROW($1:$6))+1,1)*10^ROW($1:$6)/10)</f>
        <v>20</v>
      </c>
      <c r="E1082">
        <f>SUMPRODUCT(MID(0&amp;feed!E1155,LARGE(INDEX(ISNUMBER(--MID(feed!E1155,ROW($1:$6),1))*
ROW($1:$6),0),ROW($1:$6))+1,1)*10^ROW($1:$6)/10)</f>
        <v>0</v>
      </c>
      <c r="F1082" t="str">
        <f>feed!F1155</f>
        <v>Finest of the 19th century</v>
      </c>
      <c r="G1082">
        <f>SUMPRODUCT(MID(0&amp;feed!G1155,LARGE(INDEX(ISNUMBER(--MID(feed!G1155,ROW($1:$6),1))*
ROW($1:$6),0),ROW($1:$6))+1,1)*10^ROW($1:$6)/10)</f>
        <v>0</v>
      </c>
      <c r="H1082">
        <f>ROUNDDOWN(G1082/4, 0)</f>
        <v>0</v>
      </c>
      <c r="I1082" t="str">
        <f>feed!H1155</f>
        <v>Standard</v>
      </c>
      <c r="J1082">
        <f>SUMPRODUCT(MID(0&amp;feed!I1155,LARGE(INDEX(ISNUMBER(--MID(feed!I1155,ROW($1:$20),1))*
ROW($1:$20),0),ROW($1:$20))+1,1)*10^ROW($1:$20)/10)</f>
        <v>43</v>
      </c>
      <c r="K1082">
        <f>SUMPRODUCT(MID(0&amp;feed!L1155,LARGE(INDEX(ISNUMBER(--MID(feed!L1155,ROW($1:$6),1))*
ROW($1:$6),0),ROW($1:$6))+1,1)*10^ROW($1:$6)/10)</f>
        <v>320</v>
      </c>
      <c r="L1082">
        <f>SUMPRODUCT(MID(0&amp;feed!T1155,LARGE(INDEX(ISNUMBER(--MID(feed!T1155,ROW($1:$6),1))*
ROW($1:$6),0),ROW($1:$6))+1,1)*10^ROW($1:$6)/10)</f>
        <v>344</v>
      </c>
      <c r="M1082" t="str">
        <f>feed!N1155</f>
        <v>China</v>
      </c>
      <c r="N1082">
        <f>SUMPRODUCT(MID(0&amp;feed!U1155,LARGE(INDEX(ISNUMBER(--MID(feed!U1155,ROW($1:$6),1))*
ROW($1:$6),0),ROW($1:$6))+1,1)*10^ROW($1:$6)/10)</f>
        <v>0</v>
      </c>
      <c r="O1082" t="str">
        <f>feed!O1155</f>
        <v>Untapped</v>
      </c>
      <c r="P1082" t="str">
        <f>feed!P1155</f>
        <v>None</v>
      </c>
      <c r="Q1082" s="4">
        <f>IFERROR(LEFT(SUMPRODUCT(MID(0&amp;feed!R1155,LARGE(INDEX(ISNUMBER(--MID(feed!R1155,ROW($1:$6),1))*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ROW($1:$6),0),ROW($1:$6))+1,1)*10^ROW($1:$6)/10))-1)*1,TRIM(LEFT(SUMPRODUCT(MID(0&amp;feed!R1155,LARGE(INDEX(ISNUMBER(--MID(feed!R1155,ROW($1:$6),1))*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ROW($1:$6),0),ROW($1:$6))+1,1)*10^ROW($1:$6)/10))-1)))</f>
        <v>2000</v>
      </c>
      <c r="R1082" s="5">
        <f>feed!V1155</f>
        <v>0</v>
      </c>
      <c r="S1082" t="str">
        <f>feed!S1155</f>
        <v>http://blocgame.com/stats.php?id=42563</v>
      </c>
      <c r="T1082" s="5" t="str">
        <f>feed!W1155</f>
        <v>Good</v>
      </c>
      <c r="U1082" s="5" t="str">
        <f>feed!X1155</f>
        <v>3 Hundred Tons per month</v>
      </c>
      <c r="V1082" s="5">
        <f>feed!Y1155</f>
        <v>0</v>
      </c>
    </row>
    <row r="1083" spans="1:22" hidden="1" x14ac:dyDescent="0.25">
      <c r="A1083" t="str">
        <f>feed!A541</f>
        <v>Nova Scotia</v>
      </c>
      <c r="B1083" t="str">
        <f>feed!B541</f>
        <v>aspqrz</v>
      </c>
      <c r="C1083">
        <f>feed!K541</f>
        <v>0</v>
      </c>
      <c r="D1083">
        <f>SUMPRODUCT(MID(0&amp;feed!D541,LARGE(INDEX(ISNUMBER(--MID(feed!D541,ROW($1:$6),1))*
ROW($1:$6),0),ROW($1:$6))+1,1)*10^ROW($1:$6)/10)</f>
        <v>8</v>
      </c>
      <c r="E1083">
        <f>SUMPRODUCT(MID(0&amp;feed!E541,LARGE(INDEX(ISNUMBER(--MID(feed!E541,ROW($1:$6),1))*
ROW($1:$6),0),ROW($1:$6))+1,1)*10^ROW($1:$6)/10)</f>
        <v>0</v>
      </c>
      <c r="F1083" t="str">
        <f>feed!F541</f>
        <v>Finest of the 19th century</v>
      </c>
      <c r="G1083">
        <f>SUMPRODUCT(MID(0&amp;feed!G541,LARGE(INDEX(ISNUMBER(--MID(feed!G541,ROW($1:$6),1))*
ROW($1:$6),0),ROW($1:$6))+1,1)*10^ROW($1:$6)/10)</f>
        <v>0</v>
      </c>
      <c r="H1083">
        <f>ROUNDDOWN(G1083/4, 0)</f>
        <v>0</v>
      </c>
      <c r="I1083" t="str">
        <f>feed!H541</f>
        <v>Standard</v>
      </c>
      <c r="J1083">
        <f>SUMPRODUCT(MID(0&amp;feed!I541,LARGE(INDEX(ISNUMBER(--MID(feed!I541,ROW($1:$20),1))*
ROW($1:$20),0),ROW($1:$20))+1,1)*10^ROW($1:$20)/10)</f>
        <v>67</v>
      </c>
      <c r="K1083">
        <f>SUMPRODUCT(MID(0&amp;feed!L541,LARGE(INDEX(ISNUMBER(--MID(feed!L541,ROW($1:$6),1))*
ROW($1:$6),0),ROW($1:$6))+1,1)*10^ROW($1:$6)/10)</f>
        <v>325</v>
      </c>
      <c r="L1083">
        <f>SUMPRODUCT(MID(0&amp;feed!T541,LARGE(INDEX(ISNUMBER(--MID(feed!T541,ROW($1:$6),1))*
ROW($1:$6),0),ROW($1:$6))+1,1)*10^ROW($1:$6)/10)</f>
        <v>299</v>
      </c>
      <c r="M1083" t="str">
        <f>feed!N541</f>
        <v>Caribbean</v>
      </c>
      <c r="N1083">
        <f>SUMPRODUCT(MID(0&amp;feed!U541,LARGE(INDEX(ISNUMBER(--MID(feed!U541,ROW($1:$6),1))*
ROW($1:$6),0),ROW($1:$6))+1,1)*10^ROW($1:$6)/10)</f>
        <v>0</v>
      </c>
      <c r="O1083" t="str">
        <f>feed!O541</f>
        <v>Untapped</v>
      </c>
      <c r="P1083" t="str">
        <f>feed!P541</f>
        <v>None</v>
      </c>
      <c r="Q1083" s="4">
        <f>IFERROR(LEFT(SUMPRODUCT(MID(0&amp;feed!R541,LARGE(INDEX(ISNUMBER(--MID(feed!R541,ROW($1:$6),1))*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ROW($1:$6),0),ROW($1:$6))+1,1)*10^ROW($1:$6)/10))-1)*1,TRIM(LEFT(SUMPRODUCT(MID(0&amp;feed!R541,LARGE(INDEX(ISNUMBER(--MID(feed!R541,ROW($1:$6),1))*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ROW($1:$6),0),ROW($1:$6))+1,1)*10^ROW($1:$6)/10))-1)))</f>
        <v>1633</v>
      </c>
      <c r="R1083" s="5">
        <f>feed!V541</f>
        <v>0</v>
      </c>
      <c r="S1083" t="str">
        <f>feed!S541</f>
        <v>http://blocgame.com/stats.php?id=47047</v>
      </c>
      <c r="T1083" s="5" t="str">
        <f>feed!W541</f>
        <v>Nice</v>
      </c>
      <c r="U1083" s="5" t="str">
        <f>feed!X541</f>
        <v>3 Hundred Tons per month</v>
      </c>
      <c r="V1083" s="5">
        <f>feed!Y541</f>
        <v>0</v>
      </c>
    </row>
    <row r="1084" spans="1:22" hidden="1" x14ac:dyDescent="0.25">
      <c r="A1084" t="str">
        <f>feed!A812</f>
        <v>Bazi Bermany</v>
      </c>
      <c r="B1084" t="str">
        <f>feed!B812</f>
        <v>Knitler</v>
      </c>
      <c r="C1084">
        <f>feed!K812</f>
        <v>0</v>
      </c>
      <c r="D1084">
        <f>SUMPRODUCT(MID(0&amp;feed!D812,LARGE(INDEX(ISNUMBER(--MID(feed!D812,ROW($1:$6),1))*
ROW($1:$6),0),ROW($1:$6))+1,1)*10^ROW($1:$6)/10)</f>
        <v>7</v>
      </c>
      <c r="E1084">
        <f>SUMPRODUCT(MID(0&amp;feed!E812,LARGE(INDEX(ISNUMBER(--MID(feed!E812,ROW($1:$6),1))*
ROW($1:$6),0),ROW($1:$6))+1,1)*10^ROW($1:$6)/10)</f>
        <v>0</v>
      </c>
      <c r="F1084" t="str">
        <f>feed!F812</f>
        <v>First World War surplus</v>
      </c>
      <c r="G1084">
        <f>SUMPRODUCT(MID(0&amp;feed!G812,LARGE(INDEX(ISNUMBER(--MID(feed!G812,ROW($1:$6),1))*
ROW($1:$6),0),ROW($1:$6))+1,1)*10^ROW($1:$6)/10)</f>
        <v>0</v>
      </c>
      <c r="H1084">
        <f>ROUNDDOWN(G1084/4, 0)</f>
        <v>0</v>
      </c>
      <c r="I1084" t="str">
        <f>feed!H812</f>
        <v>Elite</v>
      </c>
      <c r="J1084">
        <f>SUMPRODUCT(MID(0&amp;feed!I812,LARGE(INDEX(ISNUMBER(--MID(feed!I812,ROW($1:$20),1))*
ROW($1:$20),0),ROW($1:$20))+1,1)*10^ROW($1:$20)/10)</f>
        <v>47</v>
      </c>
      <c r="K1084">
        <f>SUMPRODUCT(MID(0&amp;feed!L812,LARGE(INDEX(ISNUMBER(--MID(feed!L812,ROW($1:$6),1))*
ROW($1:$6),0),ROW($1:$6))+1,1)*10^ROW($1:$6)/10)</f>
        <v>274</v>
      </c>
      <c r="L1084">
        <f>SUMPRODUCT(MID(0&amp;feed!T812,LARGE(INDEX(ISNUMBER(--MID(feed!T812,ROW($1:$6),1))*
ROW($1:$6),0),ROW($1:$6))+1,1)*10^ROW($1:$6)/10)</f>
        <v>288</v>
      </c>
      <c r="M1084" t="str">
        <f>feed!N812</f>
        <v>East Indies</v>
      </c>
      <c r="N1084">
        <f>SUMPRODUCT(MID(0&amp;feed!U812,LARGE(INDEX(ISNUMBER(--MID(feed!U812,ROW($1:$6),1))*
ROW($1:$6),0),ROW($1:$6))+1,1)*10^ROW($1:$6)/10)</f>
        <v>0</v>
      </c>
      <c r="O1084" t="str">
        <f>feed!O812</f>
        <v>Untapped</v>
      </c>
      <c r="P1084" t="str">
        <f>feed!P812</f>
        <v>None</v>
      </c>
      <c r="Q1084" s="4">
        <f>IFERROR(LEFT(SUMPRODUCT(MID(0&amp;feed!R812,LARGE(INDEX(ISNUMBER(--MID(feed!R812,ROW($1:$6),1))*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ROW($1:$6),0),ROW($1:$6))+1,1)*10^ROW($1:$6)/10))-1)*1,TRIM(LEFT(SUMPRODUCT(MID(0&amp;feed!R812,LARGE(INDEX(ISNUMBER(--MID(feed!R812,ROW($1:$6),1))*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ROW($1:$6),0),ROW($1:$6))+1,1)*10^ROW($1:$6)/10))-1)))</f>
        <v>1617</v>
      </c>
      <c r="R1084" s="5">
        <f>feed!V812</f>
        <v>0</v>
      </c>
      <c r="S1084" t="str">
        <f>feed!S812</f>
        <v>http://blocgame.com/stats.php?id=63322</v>
      </c>
      <c r="T1084" s="5" t="str">
        <f>feed!W812</f>
        <v>Nice</v>
      </c>
      <c r="U1084" s="5" t="str">
        <f>feed!X812</f>
        <v>3 Hundred Tons per month</v>
      </c>
      <c r="V1084" s="5">
        <f>feed!Y812</f>
        <v>0</v>
      </c>
    </row>
    <row r="1085" spans="1:22" hidden="1" x14ac:dyDescent="0.25">
      <c r="A1085" t="str">
        <f>feed!A1496</f>
        <v>yo momma</v>
      </c>
      <c r="B1085" t="str">
        <f>feed!B1496</f>
        <v>joseph ballin</v>
      </c>
      <c r="C1085">
        <f>feed!K1496</f>
        <v>0</v>
      </c>
      <c r="D1085">
        <f>SUMPRODUCT(MID(0&amp;feed!D1496,LARGE(INDEX(ISNUMBER(--MID(feed!D1496,ROW($1:$6),1))*
ROW($1:$6),0),ROW($1:$6))+1,1)*10^ROW($1:$6)/10)</f>
        <v>22</v>
      </c>
      <c r="E1085">
        <f>SUMPRODUCT(MID(0&amp;feed!E1496,LARGE(INDEX(ISNUMBER(--MID(feed!E1496,ROW($1:$6),1))*
ROW($1:$6),0),ROW($1:$6))+1,1)*10^ROW($1:$6)/10)</f>
        <v>0</v>
      </c>
      <c r="F1085" t="str">
        <f>feed!F1496</f>
        <v>Finest of the 19th century</v>
      </c>
      <c r="G1085">
        <f>SUMPRODUCT(MID(0&amp;feed!G1496,LARGE(INDEX(ISNUMBER(--MID(feed!G1496,ROW($1:$6),1))*
ROW($1:$6),0),ROW($1:$6))+1,1)*10^ROW($1:$6)/10)</f>
        <v>0</v>
      </c>
      <c r="H1085">
        <f>ROUNDDOWN(G1085/4, 0)</f>
        <v>0</v>
      </c>
      <c r="I1085" t="str">
        <f>feed!H1496</f>
        <v>Standard</v>
      </c>
      <c r="J1085">
        <f>SUMPRODUCT(MID(0&amp;feed!I1496,LARGE(INDEX(ISNUMBER(--MID(feed!I1496,ROW($1:$20),1))*
ROW($1:$20),0),ROW($1:$20))+1,1)*10^ROW($1:$20)/10)</f>
        <v>49</v>
      </c>
      <c r="K1085">
        <f>SUMPRODUCT(MID(0&amp;feed!L1496,LARGE(INDEX(ISNUMBER(--MID(feed!L1496,ROW($1:$6),1))*
ROW($1:$6),0),ROW($1:$6))+1,1)*10^ROW($1:$6)/10)</f>
        <v>305</v>
      </c>
      <c r="L1085">
        <f>SUMPRODUCT(MID(0&amp;feed!T1496,LARGE(INDEX(ISNUMBER(--MID(feed!T1496,ROW($1:$6),1))*
ROW($1:$6),0),ROW($1:$6))+1,1)*10^ROW($1:$6)/10)</f>
        <v>203</v>
      </c>
      <c r="M1085" t="str">
        <f>feed!N1496</f>
        <v>East Africa</v>
      </c>
      <c r="N1085">
        <f>SUMPRODUCT(MID(0&amp;feed!U1496,LARGE(INDEX(ISNUMBER(--MID(feed!U1496,ROW($1:$6),1))*
ROW($1:$6),0),ROW($1:$6))+1,1)*10^ROW($1:$6)/10)</f>
        <v>0</v>
      </c>
      <c r="O1085" t="str">
        <f>feed!O1496</f>
        <v>Untapped</v>
      </c>
      <c r="P1085" t="str">
        <f>feed!P1496</f>
        <v>None</v>
      </c>
      <c r="Q1085" s="4">
        <f>IFERROR(LEFT(SUMPRODUCT(MID(0&amp;feed!R1496,LARGE(INDEX(ISNUMBER(--MID(feed!R1496,ROW($1:$6),1))*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ROW($1:$6),0),ROW($1:$6))+1,1)*10^ROW($1:$6)/10))-1)*1,TRIM(LEFT(SUMPRODUCT(MID(0&amp;feed!R1496,LARGE(INDEX(ISNUMBER(--MID(feed!R1496,ROW($1:$6),1))*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ROW($1:$6),0),ROW($1:$6))+1,1)*10^ROW($1:$6)/10))-1)))</f>
        <v>2000</v>
      </c>
      <c r="R1085" s="5">
        <f>feed!V1496</f>
        <v>0</v>
      </c>
      <c r="S1085" t="str">
        <f>feed!S1496</f>
        <v>http://blocgame.com/stats.php?id=63350</v>
      </c>
      <c r="T1085" s="5" t="str">
        <f>feed!W1496</f>
        <v>Good</v>
      </c>
      <c r="U1085" s="5" t="str">
        <f>feed!X1496</f>
        <v>3 Hundred Tons per month</v>
      </c>
      <c r="V1085" s="5">
        <f>feed!Y1496</f>
        <v>0</v>
      </c>
    </row>
    <row r="1086" spans="1:22" hidden="1" x14ac:dyDescent="0.25">
      <c r="A1086" t="str">
        <f>feed!A1386</f>
        <v>akuman</v>
      </c>
      <c r="B1086" t="str">
        <f>feed!B1386</f>
        <v>akuen</v>
      </c>
      <c r="C1086" t="str">
        <f>feed!K1386</f>
        <v>The Khilafah</v>
      </c>
      <c r="D1086">
        <f>SUMPRODUCT(MID(0&amp;feed!D1386,LARGE(INDEX(ISNUMBER(--MID(feed!D1386,ROW($1:$6),1))*
ROW($1:$6),0),ROW($1:$6))+1,1)*10^ROW($1:$6)/10)</f>
        <v>20</v>
      </c>
      <c r="E1086">
        <f>SUMPRODUCT(MID(0&amp;feed!E1386,LARGE(INDEX(ISNUMBER(--MID(feed!E1386,ROW($1:$6),1))*
ROW($1:$6),0),ROW($1:$6))+1,1)*10^ROW($1:$6)/10)</f>
        <v>0</v>
      </c>
      <c r="F1086" t="str">
        <f>feed!F1386</f>
        <v>Finest of the 19th century</v>
      </c>
      <c r="G1086">
        <f>SUMPRODUCT(MID(0&amp;feed!G1386,LARGE(INDEX(ISNUMBER(--MID(feed!G1386,ROW($1:$6),1))*
ROW($1:$6),0),ROW($1:$6))+1,1)*10^ROW($1:$6)/10)</f>
        <v>0</v>
      </c>
      <c r="H1086">
        <f>ROUNDDOWN(G1086/4, 0)</f>
        <v>0</v>
      </c>
      <c r="I1086" t="str">
        <f>feed!H1386</f>
        <v>Standard</v>
      </c>
      <c r="J1086">
        <f>SUMPRODUCT(MID(0&amp;feed!I1386,LARGE(INDEX(ISNUMBER(--MID(feed!I1386,ROW($1:$20),1))*
ROW($1:$20),0),ROW($1:$20))+1,1)*10^ROW($1:$20)/10)</f>
        <v>21</v>
      </c>
      <c r="K1086">
        <f>SUMPRODUCT(MID(0&amp;feed!L1386,LARGE(INDEX(ISNUMBER(--MID(feed!L1386,ROW($1:$6),1))*
ROW($1:$6),0),ROW($1:$6))+1,1)*10^ROW($1:$6)/10)</f>
        <v>311</v>
      </c>
      <c r="L1086">
        <f>SUMPRODUCT(MID(0&amp;feed!T1386,LARGE(INDEX(ISNUMBER(--MID(feed!T1386,ROW($1:$6),1))*
ROW($1:$6),0),ROW($1:$6))+1,1)*10^ROW($1:$6)/10)</f>
        <v>165</v>
      </c>
      <c r="M1086" t="str">
        <f>feed!N1386</f>
        <v>Pacific Rim</v>
      </c>
      <c r="N1086">
        <f>SUMPRODUCT(MID(0&amp;feed!U1386,LARGE(INDEX(ISNUMBER(--MID(feed!U1386,ROW($1:$6),1))*
ROW($1:$6),0),ROW($1:$6))+1,1)*10^ROW($1:$6)/10)</f>
        <v>0</v>
      </c>
      <c r="O1086" t="str">
        <f>feed!O1386</f>
        <v>Untapped</v>
      </c>
      <c r="P1086" t="str">
        <f>feed!P1386</f>
        <v>None</v>
      </c>
      <c r="Q1086" s="4">
        <f>IFERROR(LEFT(SUMPRODUCT(MID(0&amp;feed!R1386,LARGE(INDEX(ISNUMBER(--MID(feed!R1386,ROW($1:$6),1))*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ROW($1:$6),0),ROW($1:$6))+1,1)*10^ROW($1:$6)/10))-1)*1,TRIM(LEFT(SUMPRODUCT(MID(0&amp;feed!R1386,LARGE(INDEX(ISNUMBER(--MID(feed!R1386,ROW($1:$6),1))*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ROW($1:$6),0),ROW($1:$6))+1,1)*10^ROW($1:$6)/10))-1)))</f>
        <v>2000</v>
      </c>
      <c r="R1086" s="5">
        <f>feed!V1386</f>
        <v>0</v>
      </c>
      <c r="S1086" t="str">
        <f>feed!S1386</f>
        <v>http://blocgame.com/stats.php?id=63624</v>
      </c>
      <c r="T1086" s="5" t="str">
        <f>feed!W1386</f>
        <v>Good</v>
      </c>
      <c r="U1086" s="5" t="str">
        <f>feed!X1386</f>
        <v>3 Hundred Tons per month</v>
      </c>
      <c r="V1086" s="5">
        <f>feed!Y1386</f>
        <v>0</v>
      </c>
    </row>
    <row r="1087" spans="1:22" hidden="1" x14ac:dyDescent="0.25">
      <c r="A1087" t="str">
        <f>feed!A491</f>
        <v>Asian Prussia</v>
      </c>
      <c r="B1087" t="str">
        <f>feed!B491</f>
        <v>BismarkIV</v>
      </c>
      <c r="C1087">
        <f>feed!K491</f>
        <v>0</v>
      </c>
      <c r="D1087">
        <f>SUMPRODUCT(MID(0&amp;feed!D491,LARGE(INDEX(ISNUMBER(--MID(feed!D491,ROW($1:$6),1))*
ROW($1:$6),0),ROW($1:$6))+1,1)*10^ROW($1:$6)/10)</f>
        <v>25</v>
      </c>
      <c r="E1087">
        <f>SUMPRODUCT(MID(0&amp;feed!E491,LARGE(INDEX(ISNUMBER(--MID(feed!E491,ROW($1:$6),1))*
ROW($1:$6),0),ROW($1:$6))+1,1)*10^ROW($1:$6)/10)</f>
        <v>0</v>
      </c>
      <c r="F1087" t="str">
        <f>feed!F491</f>
        <v>First World War surplus</v>
      </c>
      <c r="G1087">
        <f>SUMPRODUCT(MID(0&amp;feed!G491,LARGE(INDEX(ISNUMBER(--MID(feed!G491,ROW($1:$6),1))*
ROW($1:$6),0),ROW($1:$6))+1,1)*10^ROW($1:$6)/10)</f>
        <v>0</v>
      </c>
      <c r="H1087">
        <f>ROUNDDOWN(G1087/4, 0)</f>
        <v>0</v>
      </c>
      <c r="I1087" t="str">
        <f>feed!H491</f>
        <v>Elite</v>
      </c>
      <c r="J1087">
        <f>SUMPRODUCT(MID(0&amp;feed!I491,LARGE(INDEX(ISNUMBER(--MID(feed!I491,ROW($1:$20),1))*
ROW($1:$20),0),ROW($1:$20))+1,1)*10^ROW($1:$20)/10)</f>
        <v>34</v>
      </c>
      <c r="K1087">
        <f>SUMPRODUCT(MID(0&amp;feed!L491,LARGE(INDEX(ISNUMBER(--MID(feed!L491,ROW($1:$6),1))*
ROW($1:$6),0),ROW($1:$6))+1,1)*10^ROW($1:$6)/10)</f>
        <v>328</v>
      </c>
      <c r="L1087">
        <f>SUMPRODUCT(MID(0&amp;feed!T491,LARGE(INDEX(ISNUMBER(--MID(feed!T491,ROW($1:$6),1))*
ROW($1:$6),0),ROW($1:$6))+1,1)*10^ROW($1:$6)/10)</f>
        <v>112</v>
      </c>
      <c r="M1087" t="str">
        <f>feed!N491</f>
        <v>Indochina</v>
      </c>
      <c r="N1087">
        <f>SUMPRODUCT(MID(0&amp;feed!U491,LARGE(INDEX(ISNUMBER(--MID(feed!U491,ROW($1:$6),1))*
ROW($1:$6),0),ROW($1:$6))+1,1)*10^ROW($1:$6)/10)</f>
        <v>0</v>
      </c>
      <c r="O1087" t="str">
        <f>feed!O491</f>
        <v>Untapped</v>
      </c>
      <c r="P1087" t="str">
        <f>feed!P491</f>
        <v>None</v>
      </c>
      <c r="Q1087" s="4">
        <f>IFERROR(LEFT(SUMPRODUCT(MID(0&amp;feed!R491,LARGE(INDEX(ISNUMBER(--MID(feed!R491,ROW($1:$6),1))*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ROW($1:$6),0),ROW($1:$6))+1,1)*10^ROW($1:$6)/10))-1)*1,TRIM(LEFT(SUMPRODUCT(MID(0&amp;feed!R491,LARGE(INDEX(ISNUMBER(--MID(feed!R491,ROW($1:$6),1))*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ROW($1:$6),0),ROW($1:$6))+1,1)*10^ROW($1:$6)/10))-1)))</f>
        <v>2000</v>
      </c>
      <c r="R1087" s="5">
        <f>feed!V491</f>
        <v>0</v>
      </c>
      <c r="S1087" t="str">
        <f>feed!S491</f>
        <v>http://blocgame.com/stats.php?id=63198</v>
      </c>
      <c r="T1087" s="5" t="str">
        <f>feed!W491</f>
        <v>Good</v>
      </c>
      <c r="U1087" s="5" t="str">
        <f>feed!X491</f>
        <v>3 Hundred Tons per month</v>
      </c>
      <c r="V1087" s="5">
        <f>feed!Y491</f>
        <v>0</v>
      </c>
    </row>
    <row r="1088" spans="1:22" hidden="1" x14ac:dyDescent="0.25">
      <c r="A1088" t="str">
        <f>feed!A1811</f>
        <v>KhazarBank</v>
      </c>
      <c r="B1088" t="str">
        <f>feed!B1811</f>
        <v>MoneyBags</v>
      </c>
      <c r="C1088" t="str">
        <f>feed!K1811</f>
        <v>League of Christ</v>
      </c>
      <c r="D1088">
        <f>SUMPRODUCT(MID(0&amp;feed!D1811,LARGE(INDEX(ISNUMBER(--MID(feed!D1811,ROW($1:$6),1))*
ROW($1:$6),0),ROW($1:$6))+1,1)*10^ROW($1:$6)/10)</f>
        <v>26</v>
      </c>
      <c r="E1088">
        <f>SUMPRODUCT(MID(0&amp;feed!E1811,LARGE(INDEX(ISNUMBER(--MID(feed!E1811,ROW($1:$6),1))*
ROW($1:$6),0),ROW($1:$6))+1,1)*10^ROW($1:$6)/10)</f>
        <v>0</v>
      </c>
      <c r="F1088" t="str">
        <f>feed!F1811</f>
        <v>First World War surplus</v>
      </c>
      <c r="G1088">
        <f>SUMPRODUCT(MID(0&amp;feed!G1811,LARGE(INDEX(ISNUMBER(--MID(feed!G1811,ROW($1:$6),1))*
ROW($1:$6),0),ROW($1:$6))+1,1)*10^ROW($1:$6)/10)</f>
        <v>0</v>
      </c>
      <c r="H1088">
        <f>ROUNDDOWN(G1088/4, 0)</f>
        <v>0</v>
      </c>
      <c r="I1088" t="str">
        <f>feed!H1811</f>
        <v>Undisciplined Rabble</v>
      </c>
      <c r="J1088">
        <f>SUMPRODUCT(MID(0&amp;feed!I1811,LARGE(INDEX(ISNUMBER(--MID(feed!I1811,ROW($1:$20),1))*
ROW($1:$20),0),ROW($1:$20))+1,1)*10^ROW($1:$20)/10)</f>
        <v>7</v>
      </c>
      <c r="K1088">
        <f>SUMPRODUCT(MID(0&amp;feed!L1811,LARGE(INDEX(ISNUMBER(--MID(feed!L1811,ROW($1:$6),1))*
ROW($1:$6),0),ROW($1:$6))+1,1)*10^ROW($1:$6)/10)</f>
        <v>308</v>
      </c>
      <c r="L1088">
        <f>SUMPRODUCT(MID(0&amp;feed!T1811,LARGE(INDEX(ISNUMBER(--MID(feed!T1811,ROW($1:$6),1))*
ROW($1:$6),0),ROW($1:$6))+1,1)*10^ROW($1:$6)/10)</f>
        <v>110</v>
      </c>
      <c r="M1088" t="str">
        <f>feed!N1811</f>
        <v>The Subcontinent</v>
      </c>
      <c r="N1088">
        <f>SUMPRODUCT(MID(0&amp;feed!U1811,LARGE(INDEX(ISNUMBER(--MID(feed!U1811,ROW($1:$6),1))*
ROW($1:$6),0),ROW($1:$6))+1,1)*10^ROW($1:$6)/10)</f>
        <v>0</v>
      </c>
      <c r="O1088" t="str">
        <f>feed!O1811</f>
        <v>Untapped</v>
      </c>
      <c r="P1088" t="str">
        <f>feed!P1811</f>
        <v>Meagre</v>
      </c>
      <c r="Q1088" s="4">
        <f>IFERROR(LEFT(SUMPRODUCT(MID(0&amp;feed!R1811,LARGE(INDEX(ISNUMBER(--MID(feed!R1811,ROW($1:$6),1))*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ROW($1:$6),0),ROW($1:$6))+1,1)*10^ROW($1:$6)/10))-1)*1,TRIM(LEFT(SUMPRODUCT(MID(0&amp;feed!R1811,LARGE(INDEX(ISNUMBER(--MID(feed!R1811,ROW($1:$6),1))*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ROW($1:$6),0),ROW($1:$6))+1,1)*10^ROW($1:$6)/10))-1)))</f>
        <v>1617</v>
      </c>
      <c r="R1088" s="5">
        <f>feed!V1811</f>
        <v>0</v>
      </c>
      <c r="S1088" t="str">
        <f>feed!S1811</f>
        <v>http://blocgame.com/stats.php?id=62181</v>
      </c>
      <c r="T1088" s="5" t="str">
        <f>feed!W1811</f>
        <v>Angelic</v>
      </c>
      <c r="U1088" s="5" t="str">
        <f>feed!X1811</f>
        <v>3 Hundred Tons per month</v>
      </c>
      <c r="V1088" s="5">
        <f>feed!Y1811</f>
        <v>0</v>
      </c>
    </row>
    <row r="1089" spans="1:22" hidden="1" x14ac:dyDescent="0.25">
      <c r="A1089" t="str">
        <f>feed!A442</f>
        <v>Amazonian Union</v>
      </c>
      <c r="B1089" t="str">
        <f>feed!B442</f>
        <v>Hugo Chavez</v>
      </c>
      <c r="C1089" t="str">
        <f>feed!K442</f>
        <v>Brotherhood of Zion</v>
      </c>
      <c r="D1089">
        <f>SUMPRODUCT(MID(0&amp;feed!D442,LARGE(INDEX(ISNUMBER(--MID(feed!D442,ROW($1:$6),1))*
ROW($1:$6),0),ROW($1:$6))+1,1)*10^ROW($1:$6)/10)</f>
        <v>26</v>
      </c>
      <c r="E1089">
        <f>SUMPRODUCT(MID(0&amp;feed!E442,LARGE(INDEX(ISNUMBER(--MID(feed!E442,ROW($1:$6),1))*
ROW($1:$6),0),ROW($1:$6))+1,1)*10^ROW($1:$6)/10)</f>
        <v>0</v>
      </c>
      <c r="F1089" t="str">
        <f>feed!F442</f>
        <v>Finest of the 19th century</v>
      </c>
      <c r="G1089">
        <f>SUMPRODUCT(MID(0&amp;feed!G442,LARGE(INDEX(ISNUMBER(--MID(feed!G442,ROW($1:$6),1))*
ROW($1:$6),0),ROW($1:$6))+1,1)*10^ROW($1:$6)/10)</f>
        <v>0</v>
      </c>
      <c r="H1089">
        <f>ROUNDDOWN(G1089/4, 0)</f>
        <v>0</v>
      </c>
      <c r="I1089" t="str">
        <f>feed!H442</f>
        <v>Good</v>
      </c>
      <c r="J1089">
        <f>SUMPRODUCT(MID(0&amp;feed!I442,LARGE(INDEX(ISNUMBER(--MID(feed!I442,ROW($1:$20),1))*
ROW($1:$20),0),ROW($1:$20))+1,1)*10^ROW($1:$20)/10)</f>
        <v>5</v>
      </c>
      <c r="K1089">
        <f>SUMPRODUCT(MID(0&amp;feed!L442,LARGE(INDEX(ISNUMBER(--MID(feed!L442,ROW($1:$6),1))*
ROW($1:$6),0),ROW($1:$6))+1,1)*10^ROW($1:$6)/10)</f>
        <v>330</v>
      </c>
      <c r="L1089">
        <f>SUMPRODUCT(MID(0&amp;feed!T442,LARGE(INDEX(ISNUMBER(--MID(feed!T442,ROW($1:$6),1))*
ROW($1:$6),0),ROW($1:$6))+1,1)*10^ROW($1:$6)/10)</f>
        <v>102</v>
      </c>
      <c r="M1089" t="str">
        <f>feed!N442</f>
        <v>Amazonia</v>
      </c>
      <c r="N1089">
        <f>SUMPRODUCT(MID(0&amp;feed!U442,LARGE(INDEX(ISNUMBER(--MID(feed!U442,ROW($1:$6),1))*
ROW($1:$6),0),ROW($1:$6))+1,1)*10^ROW($1:$6)/10)</f>
        <v>0</v>
      </c>
      <c r="O1089">
        <f>feed!O442</f>
        <v>0</v>
      </c>
      <c r="P1089" t="str">
        <f>feed!P442</f>
        <v>Meagre</v>
      </c>
      <c r="Q1089" s="4">
        <f>IFERROR(LEFT(SUMPRODUCT(MID(0&amp;feed!R442,LARGE(INDEX(ISNUMBER(--MID(feed!R442,ROW($1:$6),1))*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ROW($1:$6),0),ROW($1:$6))+1,1)*10^ROW($1:$6)/10))-1)*1,TRIM(LEFT(SUMPRODUCT(MID(0&amp;feed!R442,LARGE(INDEX(ISNUMBER(--MID(feed!R442,ROW($1:$6),1))*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ROW($1:$6),0),ROW($1:$6))+1,1)*10^ROW($1:$6)/10))-1)))</f>
        <v>2020</v>
      </c>
      <c r="R1089" s="5">
        <f>feed!V442</f>
        <v>0</v>
      </c>
      <c r="S1089" t="str">
        <f>feed!S442</f>
        <v>http://blocgame.com/stats.php?id=59377</v>
      </c>
      <c r="T1089" s="5" t="str">
        <f>feed!W442</f>
        <v>Good</v>
      </c>
      <c r="U1089" s="5" t="str">
        <f>feed!X442</f>
        <v>3 Hundred Tons per month</v>
      </c>
      <c r="V1089" s="5">
        <f>feed!Y442</f>
        <v>0</v>
      </c>
    </row>
    <row r="1090" spans="1:22" hidden="1" x14ac:dyDescent="0.25">
      <c r="A1090" t="str">
        <f>feed!A1512</f>
        <v>Subcon</v>
      </c>
      <c r="B1090" t="str">
        <f>feed!B1512</f>
        <v>Sybalus</v>
      </c>
      <c r="C1090" t="str">
        <f>feed!K1512</f>
        <v>Brotherhood of Nod</v>
      </c>
      <c r="D1090">
        <f>SUMPRODUCT(MID(0&amp;feed!D1512,LARGE(INDEX(ISNUMBER(--MID(feed!D1512,ROW($1:$6),1))*
ROW($1:$6),0),ROW($1:$6))+1,1)*10^ROW($1:$6)/10)</f>
        <v>34</v>
      </c>
      <c r="E1090">
        <f>SUMPRODUCT(MID(0&amp;feed!E1512,LARGE(INDEX(ISNUMBER(--MID(feed!E1512,ROW($1:$6),1))*
ROW($1:$6),0),ROW($1:$6))+1,1)*10^ROW($1:$6)/10)</f>
        <v>0</v>
      </c>
      <c r="F1090" t="str">
        <f>feed!F1512</f>
        <v>First World War surplus</v>
      </c>
      <c r="G1090">
        <f>SUMPRODUCT(MID(0&amp;feed!G1512,LARGE(INDEX(ISNUMBER(--MID(feed!G1512,ROW($1:$6),1))*
ROW($1:$6),0),ROW($1:$6))+1,1)*10^ROW($1:$6)/10)</f>
        <v>0</v>
      </c>
      <c r="H1090">
        <f>ROUNDDOWN(G1090/4, 0)</f>
        <v>0</v>
      </c>
      <c r="I1090" t="str">
        <f>feed!H1512</f>
        <v>Elite</v>
      </c>
      <c r="J1090">
        <f>SUMPRODUCT(MID(0&amp;feed!I1512,LARGE(INDEX(ISNUMBER(--MID(feed!I1512,ROW($1:$20),1))*
ROW($1:$20),0),ROW($1:$20))+1,1)*10^ROW($1:$20)/10)</f>
        <v>14</v>
      </c>
      <c r="K1090">
        <f>SUMPRODUCT(MID(0&amp;feed!L1512,LARGE(INDEX(ISNUMBER(--MID(feed!L1512,ROW($1:$6),1))*
ROW($1:$6),0),ROW($1:$6))+1,1)*10^ROW($1:$6)/10)</f>
        <v>307</v>
      </c>
      <c r="L1090">
        <f>SUMPRODUCT(MID(0&amp;feed!T1512,LARGE(INDEX(ISNUMBER(--MID(feed!T1512,ROW($1:$6),1))*
ROW($1:$6),0),ROW($1:$6))+1,1)*10^ROW($1:$6)/10)</f>
        <v>96</v>
      </c>
      <c r="M1090" t="str">
        <f>feed!N1512</f>
        <v>East Africa</v>
      </c>
      <c r="N1090">
        <f>SUMPRODUCT(MID(0&amp;feed!U1512,LARGE(INDEX(ISNUMBER(--MID(feed!U1512,ROW($1:$6),1))*
ROW($1:$6),0),ROW($1:$6))+1,1)*10^ROW($1:$6)/10)</f>
        <v>0</v>
      </c>
      <c r="O1090" t="str">
        <f>feed!O1512</f>
        <v>Untapped</v>
      </c>
      <c r="P1090" t="str">
        <f>feed!P1512</f>
        <v>Meagre</v>
      </c>
      <c r="Q1090" s="4">
        <f>IFERROR(LEFT(SUMPRODUCT(MID(0&amp;feed!R1512,LARGE(INDEX(ISNUMBER(--MID(feed!R1512,ROW($1:$6),1))*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ROW($1:$6),0),ROW($1:$6))+1,1)*10^ROW($1:$6)/10))-1)*1,TRIM(LEFT(SUMPRODUCT(MID(0&amp;feed!R1512,LARGE(INDEX(ISNUMBER(--MID(feed!R1512,ROW($1:$6),1))*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ROW($1:$6),0),ROW($1:$6))+1,1)*10^ROW($1:$6)/10))-1)))</f>
        <v>2000</v>
      </c>
      <c r="R1090" s="5">
        <f>feed!V1512</f>
        <v>0</v>
      </c>
      <c r="S1090" t="str">
        <f>feed!S1512</f>
        <v>http://blocgame.com/stats.php?id=53099</v>
      </c>
      <c r="T1090" s="5" t="str">
        <f>feed!W1512</f>
        <v>Nice</v>
      </c>
      <c r="U1090" s="5" t="str">
        <f>feed!X1512</f>
        <v>3 Hundred Tons per month</v>
      </c>
      <c r="V1090" s="5">
        <f>feed!Y1512</f>
        <v>0</v>
      </c>
    </row>
    <row r="1091" spans="1:22" hidden="1" x14ac:dyDescent="0.25">
      <c r="A1091" t="str">
        <f>feed!A1249</f>
        <v>Habsburg</v>
      </c>
      <c r="B1091" t="str">
        <f>feed!B1249</f>
        <v>Franz Joseph XI</v>
      </c>
      <c r="C1091">
        <f>feed!K1249</f>
        <v>0</v>
      </c>
      <c r="D1091">
        <f>SUMPRODUCT(MID(0&amp;feed!D1249,LARGE(INDEX(ISNUMBER(--MID(feed!D1249,ROW($1:$6),1))*
ROW($1:$6),0),ROW($1:$6))+1,1)*10^ROW($1:$6)/10)</f>
        <v>20</v>
      </c>
      <c r="E1091">
        <f>SUMPRODUCT(MID(0&amp;feed!E1249,LARGE(INDEX(ISNUMBER(--MID(feed!E1249,ROW($1:$6),1))*
ROW($1:$6),0),ROW($1:$6))+1,1)*10^ROW($1:$6)/10)</f>
        <v>0</v>
      </c>
      <c r="F1091" t="str">
        <f>feed!F1249</f>
        <v>Finest of the 19th century</v>
      </c>
      <c r="G1091">
        <f>SUMPRODUCT(MID(0&amp;feed!G1249,LARGE(INDEX(ISNUMBER(--MID(feed!G1249,ROW($1:$6),1))*
ROW($1:$6),0),ROW($1:$6))+1,1)*10^ROW($1:$6)/10)</f>
        <v>0</v>
      </c>
      <c r="H1091">
        <f>ROUNDDOWN(G1091/4, 0)</f>
        <v>0</v>
      </c>
      <c r="I1091" t="str">
        <f>feed!H1249</f>
        <v>Standard</v>
      </c>
      <c r="J1091">
        <f>SUMPRODUCT(MID(0&amp;feed!I1249,LARGE(INDEX(ISNUMBER(--MID(feed!I1249,ROW($1:$20),1))*
ROW($1:$20),0),ROW($1:$20))+1,1)*10^ROW($1:$20)/10)</f>
        <v>40</v>
      </c>
      <c r="K1091">
        <f>SUMPRODUCT(MID(0&amp;feed!L1249,LARGE(INDEX(ISNUMBER(--MID(feed!L1249,ROW($1:$6),1))*
ROW($1:$6),0),ROW($1:$6))+1,1)*10^ROW($1:$6)/10)</f>
        <v>315</v>
      </c>
      <c r="L1091">
        <f>SUMPRODUCT(MID(0&amp;feed!T1249,LARGE(INDEX(ISNUMBER(--MID(feed!T1249,ROW($1:$6),1))*
ROW($1:$6),0),ROW($1:$6))+1,1)*10^ROW($1:$6)/10)</f>
        <v>73</v>
      </c>
      <c r="M1091" t="str">
        <f>feed!N1249</f>
        <v>Southern Africa</v>
      </c>
      <c r="N1091">
        <f>SUMPRODUCT(MID(0&amp;feed!U1249,LARGE(INDEX(ISNUMBER(--MID(feed!U1249,ROW($1:$6),1))*
ROW($1:$6),0),ROW($1:$6))+1,1)*10^ROW($1:$6)/10)</f>
        <v>0</v>
      </c>
      <c r="O1091" t="str">
        <f>feed!O1249</f>
        <v>Untapped</v>
      </c>
      <c r="P1091" t="str">
        <f>feed!P1249</f>
        <v>None</v>
      </c>
      <c r="Q1091" s="4">
        <f>IFERROR(LEFT(SUMPRODUCT(MID(0&amp;feed!R1249,LARGE(INDEX(ISNUMBER(--MID(feed!R1249,ROW($1:$6),1))*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ROW($1:$6),0),ROW($1:$6))+1,1)*10^ROW($1:$6)/10))-1)*1,TRIM(LEFT(SUMPRODUCT(MID(0&amp;feed!R1249,LARGE(INDEX(ISNUMBER(--MID(feed!R1249,ROW($1:$6),1))*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ROW($1:$6),0),ROW($1:$6))+1,1)*10^ROW($1:$6)/10))-1)))</f>
        <v>2000</v>
      </c>
      <c r="R1091" s="5">
        <f>feed!V1249</f>
        <v>0</v>
      </c>
      <c r="S1091" t="str">
        <f>feed!S1249</f>
        <v>http://blocgame.com/stats.php?id=63620</v>
      </c>
      <c r="T1091" s="5" t="str">
        <f>feed!W1249</f>
        <v>Good</v>
      </c>
      <c r="U1091" s="5" t="str">
        <f>feed!X1249</f>
        <v>3 Hundred Tons per month</v>
      </c>
      <c r="V1091" s="5">
        <f>feed!Y1249</f>
        <v>0</v>
      </c>
    </row>
    <row r="1092" spans="1:22" hidden="1" x14ac:dyDescent="0.25">
      <c r="A1092" t="str">
        <f>feed!A1333</f>
        <v>GGk ok</v>
      </c>
      <c r="B1092" t="str">
        <f>feed!B1333</f>
        <v>Ashiya</v>
      </c>
      <c r="C1092" t="str">
        <f>feed!K1333</f>
        <v>Aseang MMP</v>
      </c>
      <c r="D1092">
        <f>SUMPRODUCT(MID(0&amp;feed!D1333,LARGE(INDEX(ISNUMBER(--MID(feed!D1333,ROW($1:$6),1))*
ROW($1:$6),0),ROW($1:$6))+1,1)*10^ROW($1:$6)/10)</f>
        <v>34</v>
      </c>
      <c r="E1092">
        <f>SUMPRODUCT(MID(0&amp;feed!E1333,LARGE(INDEX(ISNUMBER(--MID(feed!E1333,ROW($1:$6),1))*
ROW($1:$6),0),ROW($1:$6))+1,1)*10^ROW($1:$6)/10)</f>
        <v>0</v>
      </c>
      <c r="F1092" t="str">
        <f>feed!F1333</f>
        <v>Finest of the 19th century</v>
      </c>
      <c r="G1092">
        <f>SUMPRODUCT(MID(0&amp;feed!G1333,LARGE(INDEX(ISNUMBER(--MID(feed!G1333,ROW($1:$6),1))*
ROW($1:$6),0),ROW($1:$6))+1,1)*10^ROW($1:$6)/10)</f>
        <v>0</v>
      </c>
      <c r="H1092">
        <f>ROUNDDOWN(G1092/4, 0)</f>
        <v>0</v>
      </c>
      <c r="I1092" t="str">
        <f>feed!H1333</f>
        <v>Good</v>
      </c>
      <c r="J1092">
        <f>SUMPRODUCT(MID(0&amp;feed!I1333,LARGE(INDEX(ISNUMBER(--MID(feed!I1333,ROW($1:$20),1))*
ROW($1:$20),0),ROW($1:$20))+1,1)*10^ROW($1:$20)/10)</f>
        <v>40</v>
      </c>
      <c r="K1092">
        <f>SUMPRODUCT(MID(0&amp;feed!L1333,LARGE(INDEX(ISNUMBER(--MID(feed!L1333,ROW($1:$6),1))*
ROW($1:$6),0),ROW($1:$6))+1,1)*10^ROW($1:$6)/10)</f>
        <v>312</v>
      </c>
      <c r="L1092">
        <f>SUMPRODUCT(MID(0&amp;feed!T1333,LARGE(INDEX(ISNUMBER(--MID(feed!T1333,ROW($1:$6),1))*
ROW($1:$6),0),ROW($1:$6))+1,1)*10^ROW($1:$6)/10)</f>
        <v>50</v>
      </c>
      <c r="M1092" t="str">
        <f>feed!N1333</f>
        <v>East Indies</v>
      </c>
      <c r="N1092">
        <f>SUMPRODUCT(MID(0&amp;feed!U1333,LARGE(INDEX(ISNUMBER(--MID(feed!U1333,ROW($1:$6),1))*
ROW($1:$6),0),ROW($1:$6))+1,1)*10^ROW($1:$6)/10)</f>
        <v>0</v>
      </c>
      <c r="O1092" t="str">
        <f>feed!O1333</f>
        <v>Untapped</v>
      </c>
      <c r="P1092" t="str">
        <f>feed!P1333</f>
        <v>Small</v>
      </c>
      <c r="Q1092" s="4">
        <f>IFERROR(LEFT(SUMPRODUCT(MID(0&amp;feed!R1333,LARGE(INDEX(ISNUMBER(--MID(feed!R1333,ROW($1:$6),1))*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ROW($1:$6),0),ROW($1:$6))+1,1)*10^ROW($1:$6)/10))-1)*1,TRIM(LEFT(SUMPRODUCT(MID(0&amp;feed!R1333,LARGE(INDEX(ISNUMBER(--MID(feed!R1333,ROW($1:$6),1))*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ROW($1:$6),0),ROW($1:$6))+1,1)*10^ROW($1:$6)/10))-1)))</f>
        <v>2039</v>
      </c>
      <c r="R1092" s="5">
        <f>feed!V1333</f>
        <v>0</v>
      </c>
      <c r="S1092" t="str">
        <f>feed!S1333</f>
        <v>http://blocgame.com/stats.php?id=61745</v>
      </c>
      <c r="T1092" s="5" t="str">
        <f>feed!W1333</f>
        <v>Good</v>
      </c>
      <c r="U1092" s="5" t="str">
        <f>feed!X1333</f>
        <v>3 Hundred Tons per month</v>
      </c>
      <c r="V1092" s="5">
        <f>feed!Y1333</f>
        <v>0</v>
      </c>
    </row>
    <row r="1093" spans="1:22" hidden="1" x14ac:dyDescent="0.25">
      <c r="A1093" t="str">
        <f>feed!A1340</f>
        <v>Crowland</v>
      </c>
      <c r="B1093" t="str">
        <f>feed!B1340</f>
        <v>Voncrow</v>
      </c>
      <c r="C1093">
        <f>feed!K1340</f>
        <v>0</v>
      </c>
      <c r="D1093">
        <f>SUMPRODUCT(MID(0&amp;feed!D1340,LARGE(INDEX(ISNUMBER(--MID(feed!D1340,ROW($1:$6),1))*
ROW($1:$6),0),ROW($1:$6))+1,1)*10^ROW($1:$6)/10)</f>
        <v>26</v>
      </c>
      <c r="E1093">
        <f>SUMPRODUCT(MID(0&amp;feed!E1340,LARGE(INDEX(ISNUMBER(--MID(feed!E1340,ROW($1:$6),1))*
ROW($1:$6),0),ROW($1:$6))+1,1)*10^ROW($1:$6)/10)</f>
        <v>0</v>
      </c>
      <c r="F1093" t="str">
        <f>feed!F1340</f>
        <v>Finest of the 19th century</v>
      </c>
      <c r="G1093">
        <f>SUMPRODUCT(MID(0&amp;feed!G1340,LARGE(INDEX(ISNUMBER(--MID(feed!G1340,ROW($1:$6),1))*
ROW($1:$6),0),ROW($1:$6))+1,1)*10^ROW($1:$6)/10)</f>
        <v>0</v>
      </c>
      <c r="H1093">
        <f>ROUNDDOWN(G1093/4, 0)</f>
        <v>0</v>
      </c>
      <c r="I1093" t="str">
        <f>feed!H1340</f>
        <v>Undisciplined Rabble</v>
      </c>
      <c r="J1093">
        <f>SUMPRODUCT(MID(0&amp;feed!I1340,LARGE(INDEX(ISNUMBER(--MID(feed!I1340,ROW($1:$20),1))*
ROW($1:$20),0),ROW($1:$20))+1,1)*10^ROW($1:$20)/10)</f>
        <v>72</v>
      </c>
      <c r="K1093">
        <f>SUMPRODUCT(MID(0&amp;feed!L1340,LARGE(INDEX(ISNUMBER(--MID(feed!L1340,ROW($1:$6),1))*
ROW($1:$6),0),ROW($1:$6))+1,1)*10^ROW($1:$6)/10)</f>
        <v>312</v>
      </c>
      <c r="L1093">
        <f>SUMPRODUCT(MID(0&amp;feed!T1340,LARGE(INDEX(ISNUMBER(--MID(feed!T1340,ROW($1:$6),1))*
ROW($1:$6),0),ROW($1:$6))+1,1)*10^ROW($1:$6)/10)</f>
        <v>0</v>
      </c>
      <c r="M1093" t="str">
        <f>feed!N1340</f>
        <v>China</v>
      </c>
      <c r="N1093">
        <f>SUMPRODUCT(MID(0&amp;feed!U1340,LARGE(INDEX(ISNUMBER(--MID(feed!U1340,ROW($1:$6),1))*
ROW($1:$6),0),ROW($1:$6))+1,1)*10^ROW($1:$6)/10)</f>
        <v>0</v>
      </c>
      <c r="O1093" t="str">
        <f>feed!O1340</f>
        <v>Untapped</v>
      </c>
      <c r="P1093" t="str">
        <f>feed!P1340</f>
        <v>None</v>
      </c>
      <c r="Q1093" s="4">
        <f>IFERROR(LEFT(SUMPRODUCT(MID(0&amp;feed!R1340,LARGE(INDEX(ISNUMBER(--MID(feed!R1340,ROW($1:$6),1))*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ROW($1:$6),0),ROW($1:$6))+1,1)*10^ROW($1:$6)/10))-1)*1,TRIM(LEFT(SUMPRODUCT(MID(0&amp;feed!R1340,LARGE(INDEX(ISNUMBER(--MID(feed!R1340,ROW($1:$6),1))*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ROW($1:$6),0),ROW($1:$6))+1,1)*10^ROW($1:$6)/10))-1)))</f>
        <v>2000</v>
      </c>
      <c r="R1093" s="5">
        <f>feed!V1340</f>
        <v>0</v>
      </c>
      <c r="S1093" t="str">
        <f>feed!S1340</f>
        <v>http://blocgame.com/stats.php?id=63082</v>
      </c>
      <c r="T1093" s="5" t="str">
        <f>feed!W1340</f>
        <v>Nice</v>
      </c>
      <c r="U1093" s="5" t="str">
        <f>feed!X1340</f>
        <v>3 Hundred Tons per month</v>
      </c>
      <c r="V1093" s="5">
        <f>feed!Y1340</f>
        <v>0</v>
      </c>
    </row>
    <row r="1094" spans="1:22" hidden="1" x14ac:dyDescent="0.25">
      <c r="A1094" t="str">
        <f>feed!A973</f>
        <v>Rising Sun</v>
      </c>
      <c r="B1094" t="str">
        <f>feed!B973</f>
        <v>lordeski</v>
      </c>
      <c r="C1094">
        <f>feed!K973</f>
        <v>0</v>
      </c>
      <c r="D1094">
        <f>SUMPRODUCT(MID(0&amp;feed!D973,LARGE(INDEX(ISNUMBER(--MID(feed!D973,ROW($1:$6),1))*
ROW($1:$6),0),ROW($1:$6))+1,1)*10^ROW($1:$6)/10)</f>
        <v>20</v>
      </c>
      <c r="E1094">
        <f>SUMPRODUCT(MID(0&amp;feed!E973,LARGE(INDEX(ISNUMBER(--MID(feed!E973,ROW($1:$6),1))*
ROW($1:$6),0),ROW($1:$6))+1,1)*10^ROW($1:$6)/10)</f>
        <v>0</v>
      </c>
      <c r="F1094" t="str">
        <f>feed!F973</f>
        <v>Finest of the 19th century</v>
      </c>
      <c r="G1094">
        <f>SUMPRODUCT(MID(0&amp;feed!G973,LARGE(INDEX(ISNUMBER(--MID(feed!G973,ROW($1:$6),1))*
ROW($1:$6),0),ROW($1:$6))+1,1)*10^ROW($1:$6)/10)</f>
        <v>0</v>
      </c>
      <c r="H1094">
        <f>ROUNDDOWN(G1094/4, 0)</f>
        <v>0</v>
      </c>
      <c r="I1094" t="str">
        <f>feed!H973</f>
        <v>Standard</v>
      </c>
      <c r="J1094">
        <f>SUMPRODUCT(MID(0&amp;feed!I973,LARGE(INDEX(ISNUMBER(--MID(feed!I973,ROW($1:$20),1))*
ROW($1:$20),0),ROW($1:$20))+1,1)*10^ROW($1:$20)/10)</f>
        <v>70</v>
      </c>
      <c r="K1094">
        <f>SUMPRODUCT(MID(0&amp;feed!L973,LARGE(INDEX(ISNUMBER(--MID(feed!L973,ROW($1:$6),1))*
ROW($1:$6),0),ROW($1:$6))+1,1)*10^ROW($1:$6)/10)</f>
        <v>318</v>
      </c>
      <c r="L1094">
        <f>SUMPRODUCT(MID(0&amp;feed!T973,LARGE(INDEX(ISNUMBER(--MID(feed!T973,ROW($1:$6),1))*
ROW($1:$6),0),ROW($1:$6))+1,1)*10^ROW($1:$6)/10)</f>
        <v>0</v>
      </c>
      <c r="M1094" t="str">
        <f>feed!N973</f>
        <v>Pacific Rim</v>
      </c>
      <c r="N1094">
        <f>SUMPRODUCT(MID(0&amp;feed!U973,LARGE(INDEX(ISNUMBER(--MID(feed!U973,ROW($1:$6),1))*
ROW($1:$6),0),ROW($1:$6))+1,1)*10^ROW($1:$6)/10)</f>
        <v>0</v>
      </c>
      <c r="O1094" t="str">
        <f>feed!O973</f>
        <v>Untapped</v>
      </c>
      <c r="P1094" t="str">
        <f>feed!P973</f>
        <v>None</v>
      </c>
      <c r="Q1094" s="4">
        <f>IFERROR(LEFT(SUMPRODUCT(MID(0&amp;feed!R973,LARGE(INDEX(ISNUMBER(--MID(feed!R973,ROW($1:$6),1))*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ROW($1:$6),0),ROW($1:$6))+1,1)*10^ROW($1:$6)/10))-1)*1,TRIM(LEFT(SUMPRODUCT(MID(0&amp;feed!R973,LARGE(INDEX(ISNUMBER(--MID(feed!R973,ROW($1:$6),1))*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ROW($1:$6),0),ROW($1:$6))+1,1)*10^ROW($1:$6)/10))-1)))</f>
        <v>2000</v>
      </c>
      <c r="R1094" s="5">
        <f>feed!V973</f>
        <v>0</v>
      </c>
      <c r="S1094" t="str">
        <f>feed!S973</f>
        <v>http://blocgame.com/stats.php?id=57267</v>
      </c>
      <c r="T1094" s="5" t="str">
        <f>feed!W973</f>
        <v>Nice</v>
      </c>
      <c r="U1094" s="5" t="str">
        <f>feed!X973</f>
        <v>3 Hundred Tons per month</v>
      </c>
      <c r="V1094" s="5">
        <f>feed!Y973</f>
        <v>0</v>
      </c>
    </row>
    <row r="1095" spans="1:22" hidden="1" x14ac:dyDescent="0.25">
      <c r="A1095" t="str">
        <f>feed!A1790</f>
        <v>Beth Nahrain</v>
      </c>
      <c r="B1095" t="str">
        <f>feed!B1790</f>
        <v>Dieu_Roi_Patrie</v>
      </c>
      <c r="C1095">
        <f>feed!K1790</f>
        <v>0</v>
      </c>
      <c r="D1095">
        <f>SUMPRODUCT(MID(0&amp;feed!D1790,LARGE(INDEX(ISNUMBER(--MID(feed!D1790,ROW($1:$6),1))*
ROW($1:$6),0),ROW($1:$6))+1,1)*10^ROW($1:$6)/10)</f>
        <v>25</v>
      </c>
      <c r="E1095">
        <f>SUMPRODUCT(MID(0&amp;feed!E1790,LARGE(INDEX(ISNUMBER(--MID(feed!E1790,ROW($1:$6),1))*
ROW($1:$6),0),ROW($1:$6))+1,1)*10^ROW($1:$6)/10)</f>
        <v>0</v>
      </c>
      <c r="F1095" t="str">
        <f>feed!F1790</f>
        <v>First World War surplus</v>
      </c>
      <c r="G1095">
        <f>SUMPRODUCT(MID(0&amp;feed!G1790,LARGE(INDEX(ISNUMBER(--MID(feed!G1790,ROW($1:$6),1))*
ROW($1:$6),0),ROW($1:$6))+1,1)*10^ROW($1:$6)/10)</f>
        <v>0</v>
      </c>
      <c r="H1095">
        <f>ROUNDDOWN(G1095/4, 0)</f>
        <v>0</v>
      </c>
      <c r="I1095" t="str">
        <f>feed!H1790</f>
        <v>Elite</v>
      </c>
      <c r="J1095">
        <f>SUMPRODUCT(MID(0&amp;feed!I1790,LARGE(INDEX(ISNUMBER(--MID(feed!I1790,ROW($1:$20),1))*
ROW($1:$20),0),ROW($1:$20))+1,1)*10^ROW($1:$20)/10)</f>
        <v>66</v>
      </c>
      <c r="K1095">
        <f>SUMPRODUCT(MID(0&amp;feed!L1790,LARGE(INDEX(ISNUMBER(--MID(feed!L1790,ROW($1:$6),1))*
ROW($1:$6),0),ROW($1:$6))+1,1)*10^ROW($1:$6)/10)</f>
        <v>285</v>
      </c>
      <c r="L1095">
        <f>SUMPRODUCT(MID(0&amp;feed!T1790,LARGE(INDEX(ISNUMBER(--MID(feed!T1790,ROW($1:$6),1))*
ROW($1:$6),0),ROW($1:$6))+1,1)*10^ROW($1:$6)/10)</f>
        <v>0</v>
      </c>
      <c r="M1095" t="str">
        <f>feed!N1790</f>
        <v>Mesopotamia</v>
      </c>
      <c r="N1095">
        <f>SUMPRODUCT(MID(0&amp;feed!U1790,LARGE(INDEX(ISNUMBER(--MID(feed!U1790,ROW($1:$6),1))*
ROW($1:$6),0),ROW($1:$6))+1,1)*10^ROW($1:$6)/10)</f>
        <v>0</v>
      </c>
      <c r="O1095" t="str">
        <f>feed!O1790</f>
        <v>Untapped</v>
      </c>
      <c r="P1095" t="str">
        <f>feed!P1790</f>
        <v>None</v>
      </c>
      <c r="Q1095" s="4">
        <f>IFERROR(LEFT(SUMPRODUCT(MID(0&amp;feed!R1790,LARGE(INDEX(ISNUMBER(--MID(feed!R1790,ROW($1:$6),1))*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ROW($1:$6),0),ROW($1:$6))+1,1)*10^ROW($1:$6)/10))-1)*1,TRIM(LEFT(SUMPRODUCT(MID(0&amp;feed!R1790,LARGE(INDEX(ISNUMBER(--MID(feed!R1790,ROW($1:$6),1))*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ROW($1:$6),0),ROW($1:$6))+1,1)*10^ROW($1:$6)/10))-1)))</f>
        <v>2000</v>
      </c>
      <c r="R1095" s="5">
        <f>feed!V1790</f>
        <v>0</v>
      </c>
      <c r="S1095" t="str">
        <f>feed!S1790</f>
        <v>http://blocgame.com/stats.php?id=63125</v>
      </c>
      <c r="T1095" s="5" t="str">
        <f>feed!W1790</f>
        <v>Nice</v>
      </c>
      <c r="U1095" s="5" t="str">
        <f>feed!X1790</f>
        <v>3 Hundred Tons per month</v>
      </c>
      <c r="V1095" s="5">
        <f>feed!Y1790</f>
        <v>0</v>
      </c>
    </row>
    <row r="1096" spans="1:22" hidden="1" x14ac:dyDescent="0.25">
      <c r="A1096" t="str">
        <f>feed!A538</f>
        <v>Agency</v>
      </c>
      <c r="B1096" t="str">
        <f>feed!B538</f>
        <v>/k/altsin</v>
      </c>
      <c r="C1096">
        <f>feed!K538</f>
        <v>0</v>
      </c>
      <c r="D1096">
        <f>SUMPRODUCT(MID(0&amp;feed!D538,LARGE(INDEX(ISNUMBER(--MID(feed!D538,ROW($1:$6),1))*
ROW($1:$6),0),ROW($1:$6))+1,1)*10^ROW($1:$6)/10)</f>
        <v>25</v>
      </c>
      <c r="E1096">
        <f>SUMPRODUCT(MID(0&amp;feed!E538,LARGE(INDEX(ISNUMBER(--MID(feed!E538,ROW($1:$6),1))*
ROW($1:$6),0),ROW($1:$6))+1,1)*10^ROW($1:$6)/10)</f>
        <v>0</v>
      </c>
      <c r="F1096" t="str">
        <f>feed!F538</f>
        <v>First World War surplus</v>
      </c>
      <c r="G1096">
        <f>SUMPRODUCT(MID(0&amp;feed!G538,LARGE(INDEX(ISNUMBER(--MID(feed!G538,ROW($1:$6),1))*
ROW($1:$6),0),ROW($1:$6))+1,1)*10^ROW($1:$6)/10)</f>
        <v>0</v>
      </c>
      <c r="H1096">
        <f>ROUNDDOWN(G1096/4, 0)</f>
        <v>0</v>
      </c>
      <c r="I1096" t="str">
        <f>feed!H538</f>
        <v>Elite</v>
      </c>
      <c r="J1096">
        <f>SUMPRODUCT(MID(0&amp;feed!I538,LARGE(INDEX(ISNUMBER(--MID(feed!I538,ROW($1:$20),1))*
ROW($1:$20),0),ROW($1:$20))+1,1)*10^ROW($1:$20)/10)</f>
        <v>60</v>
      </c>
      <c r="K1096">
        <f>SUMPRODUCT(MID(0&amp;feed!L538,LARGE(INDEX(ISNUMBER(--MID(feed!L538,ROW($1:$6),1))*
ROW($1:$6),0),ROW($1:$6))+1,1)*10^ROW($1:$6)/10)</f>
        <v>325</v>
      </c>
      <c r="L1096">
        <f>SUMPRODUCT(MID(0&amp;feed!T538,LARGE(INDEX(ISNUMBER(--MID(feed!T538,ROW($1:$6),1))*
ROW($1:$6),0),ROW($1:$6))+1,1)*10^ROW($1:$6)/10)</f>
        <v>0</v>
      </c>
      <c r="M1096" t="str">
        <f>feed!N538</f>
        <v>Pacific Rim</v>
      </c>
      <c r="N1096">
        <f>SUMPRODUCT(MID(0&amp;feed!U538,LARGE(INDEX(ISNUMBER(--MID(feed!U538,ROW($1:$6),1))*
ROW($1:$6),0),ROW($1:$6))+1,1)*10^ROW($1:$6)/10)</f>
        <v>0</v>
      </c>
      <c r="O1096" t="str">
        <f>feed!O538</f>
        <v>Untapped</v>
      </c>
      <c r="P1096" t="str">
        <f>feed!P538</f>
        <v>None</v>
      </c>
      <c r="Q1096" s="4">
        <f>IFERROR(LEFT(SUMPRODUCT(MID(0&amp;feed!R538,LARGE(INDEX(ISNUMBER(--MID(feed!R538,ROW($1:$6),1))*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ROW($1:$6),0),ROW($1:$6))+1,1)*10^ROW($1:$6)/10))-1)*1,TRIM(LEFT(SUMPRODUCT(MID(0&amp;feed!R538,LARGE(INDEX(ISNUMBER(--MID(feed!R538,ROW($1:$6),1))*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ROW($1:$6),0),ROW($1:$6))+1,1)*10^ROW($1:$6)/10))-1)))</f>
        <v>2000</v>
      </c>
      <c r="R1096" s="5">
        <f>feed!V538</f>
        <v>0</v>
      </c>
      <c r="S1096" t="str">
        <f>feed!S538</f>
        <v>http://blocgame.com/stats.php?id=41378</v>
      </c>
      <c r="T1096" s="5" t="str">
        <f>feed!W538</f>
        <v>Nice</v>
      </c>
      <c r="U1096" s="5" t="str">
        <f>feed!X538</f>
        <v>3 Hundred Tons per month</v>
      </c>
      <c r="V1096" s="5">
        <f>feed!Y538</f>
        <v>0</v>
      </c>
    </row>
    <row r="1097" spans="1:22" hidden="1" x14ac:dyDescent="0.25">
      <c r="A1097" t="str">
        <f>feed!A1569</f>
        <v>Burlmenia</v>
      </c>
      <c r="B1097" t="str">
        <f>feed!B1569</f>
        <v>Nathan Barlow</v>
      </c>
      <c r="C1097" t="str">
        <f>feed!K1569</f>
        <v>Che Guevara League</v>
      </c>
      <c r="D1097">
        <f>SUMPRODUCT(MID(0&amp;feed!D1569,LARGE(INDEX(ISNUMBER(--MID(feed!D1569,ROW($1:$6),1))*
ROW($1:$6),0),ROW($1:$6))+1,1)*10^ROW($1:$6)/10)</f>
        <v>31</v>
      </c>
      <c r="E1097">
        <f>SUMPRODUCT(MID(0&amp;feed!E1569,LARGE(INDEX(ISNUMBER(--MID(feed!E1569,ROW($1:$6),1))*
ROW($1:$6),0),ROW($1:$6))+1,1)*10^ROW($1:$6)/10)</f>
        <v>0</v>
      </c>
      <c r="F1097" t="str">
        <f>feed!F1569</f>
        <v>First World War surplus</v>
      </c>
      <c r="G1097">
        <f>SUMPRODUCT(MID(0&amp;feed!G1569,LARGE(INDEX(ISNUMBER(--MID(feed!G1569,ROW($1:$6),1))*
ROW($1:$6),0),ROW($1:$6))+1,1)*10^ROW($1:$6)/10)</f>
        <v>0</v>
      </c>
      <c r="H1097">
        <f>ROUNDDOWN(G1097/4, 0)</f>
        <v>0</v>
      </c>
      <c r="I1097" t="str">
        <f>feed!H1569</f>
        <v>Elite</v>
      </c>
      <c r="J1097">
        <f>SUMPRODUCT(MID(0&amp;feed!I1569,LARGE(INDEX(ISNUMBER(--MID(feed!I1569,ROW($1:$20),1))*
ROW($1:$20),0),ROW($1:$20))+1,1)*10^ROW($1:$20)/10)</f>
        <v>59</v>
      </c>
      <c r="K1097">
        <f>SUMPRODUCT(MID(0&amp;feed!L1569,LARGE(INDEX(ISNUMBER(--MID(feed!L1569,ROW($1:$6),1))*
ROW($1:$6),0),ROW($1:$6))+1,1)*10^ROW($1:$6)/10)</f>
        <v>299</v>
      </c>
      <c r="L1097">
        <f>SUMPRODUCT(MID(0&amp;feed!T1569,LARGE(INDEX(ISNUMBER(--MID(feed!T1569,ROW($1:$6),1))*
ROW($1:$6),0),ROW($1:$6))+1,1)*10^ROW($1:$6)/10)</f>
        <v>0</v>
      </c>
      <c r="M1097" t="str">
        <f>feed!N1569</f>
        <v>Amazonia</v>
      </c>
      <c r="N1097">
        <f>SUMPRODUCT(MID(0&amp;feed!U1569,LARGE(INDEX(ISNUMBER(--MID(feed!U1569,ROW($1:$6),1))*
ROW($1:$6),0),ROW($1:$6))+1,1)*10^ROW($1:$6)/10)</f>
        <v>0</v>
      </c>
      <c r="O1097" t="str">
        <f>feed!O1569</f>
        <v>Untapped</v>
      </c>
      <c r="P1097" t="str">
        <f>feed!P1569</f>
        <v>None</v>
      </c>
      <c r="Q1097" s="4">
        <f>IFERROR(LEFT(SUMPRODUCT(MID(0&amp;feed!R1569,LARGE(INDEX(ISNUMBER(--MID(feed!R1569,ROW($1:$6),1))*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ROW($1:$6),0),ROW($1:$6))+1,1)*10^ROW($1:$6)/10))-1)*1,TRIM(LEFT(SUMPRODUCT(MID(0&amp;feed!R1569,LARGE(INDEX(ISNUMBER(--MID(feed!R1569,ROW($1:$6),1))*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ROW($1:$6),0),ROW($1:$6))+1,1)*10^ROW($1:$6)/10))-1)))</f>
        <v>2000</v>
      </c>
      <c r="R1097" s="5">
        <f>feed!V1569</f>
        <v>0</v>
      </c>
      <c r="S1097" t="str">
        <f>feed!S1569</f>
        <v>http://blocgame.com/stats.php?id=57957</v>
      </c>
      <c r="T1097" s="5" t="str">
        <f>feed!W1569</f>
        <v>Angelic</v>
      </c>
      <c r="U1097" s="5" t="str">
        <f>feed!X1569</f>
        <v>3 Hundred Tons per month</v>
      </c>
      <c r="V1097" s="5">
        <f>feed!Y1569</f>
        <v>0</v>
      </c>
    </row>
    <row r="1098" spans="1:22" hidden="1" x14ac:dyDescent="0.25">
      <c r="A1098" t="str">
        <f>feed!A1740</f>
        <v>Valkixius</v>
      </c>
      <c r="B1098" t="str">
        <f>feed!B1740</f>
        <v>Valkix</v>
      </c>
      <c r="C1098">
        <f>feed!K1740</f>
        <v>0</v>
      </c>
      <c r="D1098">
        <f>SUMPRODUCT(MID(0&amp;feed!D1740,LARGE(INDEX(ISNUMBER(--MID(feed!D1740,ROW($1:$6),1))*
ROW($1:$6),0),ROW($1:$6))+1,1)*10^ROW($1:$6)/10)</f>
        <v>10</v>
      </c>
      <c r="E1098">
        <f>SUMPRODUCT(MID(0&amp;feed!E1740,LARGE(INDEX(ISNUMBER(--MID(feed!E1740,ROW($1:$6),1))*
ROW($1:$6),0),ROW($1:$6))+1,1)*10^ROW($1:$6)/10)</f>
        <v>0</v>
      </c>
      <c r="F1098" t="str">
        <f>feed!F1740</f>
        <v>Finest of the 19th century</v>
      </c>
      <c r="G1098">
        <f>SUMPRODUCT(MID(0&amp;feed!G1740,LARGE(INDEX(ISNUMBER(--MID(feed!G1740,ROW($1:$6),1))*
ROW($1:$6),0),ROW($1:$6))+1,1)*10^ROW($1:$6)/10)</f>
        <v>0</v>
      </c>
      <c r="H1098">
        <f>ROUNDDOWN(G1098/4, 0)</f>
        <v>0</v>
      </c>
      <c r="I1098" t="str">
        <f>feed!H1740</f>
        <v>Standard</v>
      </c>
      <c r="J1098">
        <f>SUMPRODUCT(MID(0&amp;feed!I1740,LARGE(INDEX(ISNUMBER(--MID(feed!I1740,ROW($1:$20),1))*
ROW($1:$20),0),ROW($1:$20))+1,1)*10^ROW($1:$20)/10)</f>
        <v>59</v>
      </c>
      <c r="K1098">
        <f>SUMPRODUCT(MID(0&amp;feed!L1740,LARGE(INDEX(ISNUMBER(--MID(feed!L1740,ROW($1:$6),1))*
ROW($1:$6),0),ROW($1:$6))+1,1)*10^ROW($1:$6)/10)</f>
        <v>296</v>
      </c>
      <c r="L1098">
        <f>SUMPRODUCT(MID(0&amp;feed!T1740,LARGE(INDEX(ISNUMBER(--MID(feed!T1740,ROW($1:$6),1))*
ROW($1:$6),0),ROW($1:$6))+1,1)*10^ROW($1:$6)/10)</f>
        <v>0</v>
      </c>
      <c r="M1098" t="str">
        <f>feed!N1740</f>
        <v>Southern Africa</v>
      </c>
      <c r="N1098">
        <f>SUMPRODUCT(MID(0&amp;feed!U1740,LARGE(INDEX(ISNUMBER(--MID(feed!U1740,ROW($1:$6),1))*
ROW($1:$6),0),ROW($1:$6))+1,1)*10^ROW($1:$6)/10)</f>
        <v>0</v>
      </c>
      <c r="O1098" t="str">
        <f>feed!O1740</f>
        <v>Untapped</v>
      </c>
      <c r="P1098" t="str">
        <f>feed!P1740</f>
        <v>None</v>
      </c>
      <c r="Q1098" s="4">
        <f>IFERROR(LEFT(SUMPRODUCT(MID(0&amp;feed!R1740,LARGE(INDEX(ISNUMBER(--MID(feed!R1740,ROW($1:$6),1))*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ROW($1:$6),0),ROW($1:$6))+1,1)*10^ROW($1:$6)/10))-1)*1,TRIM(LEFT(SUMPRODUCT(MID(0&amp;feed!R1740,LARGE(INDEX(ISNUMBER(--MID(feed!R1740,ROW($1:$6),1))*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ROW($1:$6),0),ROW($1:$6))+1,1)*10^ROW($1:$6)/10))-1)))</f>
        <v>1650</v>
      </c>
      <c r="R1098" s="5">
        <f>feed!V1740</f>
        <v>0</v>
      </c>
      <c r="S1098" t="str">
        <f>feed!S1740</f>
        <v>http://blocgame.com/stats.php?id=51787</v>
      </c>
      <c r="T1098" s="5" t="str">
        <f>feed!W1740</f>
        <v>Nice</v>
      </c>
      <c r="U1098" s="5" t="str">
        <f>feed!X1740</f>
        <v>3 Hundred Tons per month</v>
      </c>
      <c r="V1098" s="5">
        <f>feed!Y1740</f>
        <v>0</v>
      </c>
    </row>
    <row r="1099" spans="1:22" hidden="1" x14ac:dyDescent="0.25">
      <c r="A1099" t="str">
        <f>feed!A1878</f>
        <v>Dzhokhar</v>
      </c>
      <c r="B1099" t="str">
        <f>feed!B1878</f>
        <v>tb12rm</v>
      </c>
      <c r="C1099" t="str">
        <f>feed!K1878</f>
        <v>Interpol</v>
      </c>
      <c r="D1099">
        <f>SUMPRODUCT(MID(0&amp;feed!D1878,LARGE(INDEX(ISNUMBER(--MID(feed!D1878,ROW($1:$6),1))*
ROW($1:$6),0),ROW($1:$6))+1,1)*10^ROW($1:$6)/10)</f>
        <v>26</v>
      </c>
      <c r="E1099">
        <f>SUMPRODUCT(MID(0&amp;feed!E1878,LARGE(INDEX(ISNUMBER(--MID(feed!E1878,ROW($1:$6),1))*
ROW($1:$6),0),ROW($1:$6))+1,1)*10^ROW($1:$6)/10)</f>
        <v>0</v>
      </c>
      <c r="F1099" t="str">
        <f>feed!F1878</f>
        <v>First World War surplus</v>
      </c>
      <c r="G1099">
        <f>SUMPRODUCT(MID(0&amp;feed!G1878,LARGE(INDEX(ISNUMBER(--MID(feed!G1878,ROW($1:$6),1))*
ROW($1:$6),0),ROW($1:$6))+1,1)*10^ROW($1:$6)/10)</f>
        <v>0</v>
      </c>
      <c r="H1099">
        <f>ROUNDDOWN(G1099/4, 0)</f>
        <v>0</v>
      </c>
      <c r="I1099" t="str">
        <f>feed!H1878</f>
        <v>Good</v>
      </c>
      <c r="J1099">
        <f>SUMPRODUCT(MID(0&amp;feed!I1878,LARGE(INDEX(ISNUMBER(--MID(feed!I1878,ROW($1:$20),1))*
ROW($1:$20),0),ROW($1:$20))+1,1)*10^ROW($1:$20)/10)</f>
        <v>58</v>
      </c>
      <c r="K1099">
        <f>SUMPRODUCT(MID(0&amp;feed!L1878,LARGE(INDEX(ISNUMBER(--MID(feed!L1878,ROW($1:$6),1))*
ROW($1:$6),0),ROW($1:$6))+1,1)*10^ROW($1:$6)/10)</f>
        <v>277</v>
      </c>
      <c r="L1099">
        <f>SUMPRODUCT(MID(0&amp;feed!T1878,LARGE(INDEX(ISNUMBER(--MID(feed!T1878,ROW($1:$6),1))*
ROW($1:$6),0),ROW($1:$6))+1,1)*10^ROW($1:$6)/10)</f>
        <v>0</v>
      </c>
      <c r="M1099" t="str">
        <f>feed!N1878</f>
        <v>Indochina</v>
      </c>
      <c r="N1099">
        <f>SUMPRODUCT(MID(0&amp;feed!U1878,LARGE(INDEX(ISNUMBER(--MID(feed!U1878,ROW($1:$6),1))*
ROW($1:$6),0),ROW($1:$6))+1,1)*10^ROW($1:$6)/10)</f>
        <v>0</v>
      </c>
      <c r="O1099" t="str">
        <f>feed!O1878</f>
        <v>Untapped</v>
      </c>
      <c r="P1099" t="str">
        <f>feed!P1878</f>
        <v>Small</v>
      </c>
      <c r="Q1099" s="4">
        <f>IFERROR(LEFT(SUMPRODUCT(MID(0&amp;feed!R1878,LARGE(INDEX(ISNUMBER(--MID(feed!R1878,ROW($1:$6),1))*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ROW($1:$6),0),ROW($1:$6))+1,1)*10^ROW($1:$6)/10))-1)*1,TRIM(LEFT(SUMPRODUCT(MID(0&amp;feed!R1878,LARGE(INDEX(ISNUMBER(--MID(feed!R1878,ROW($1:$6),1))*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ROW($1:$6),0),ROW($1:$6))+1,1)*10^ROW($1:$6)/10))-1)))</f>
        <v>1980</v>
      </c>
      <c r="R1099" s="5">
        <f>feed!V1878</f>
        <v>0</v>
      </c>
      <c r="S1099" t="str">
        <f>feed!S1878</f>
        <v>http://blocgame.com/stats.php?id=55519</v>
      </c>
      <c r="T1099" s="5" t="str">
        <f>feed!W1878</f>
        <v>Nice</v>
      </c>
      <c r="U1099" s="5" t="str">
        <f>feed!X1878</f>
        <v>3 Hundred Tons per month</v>
      </c>
      <c r="V1099" s="5">
        <f>feed!Y1878</f>
        <v>0</v>
      </c>
    </row>
    <row r="1100" spans="1:22" hidden="1" x14ac:dyDescent="0.25">
      <c r="A1100" t="str">
        <f>feed!A871</f>
        <v>RT News</v>
      </c>
      <c r="B1100" t="str">
        <f>feed!B871</f>
        <v>Journalist Resi</v>
      </c>
      <c r="C1100" t="str">
        <f>feed!K871</f>
        <v>Che Guevara League</v>
      </c>
      <c r="D1100">
        <f>SUMPRODUCT(MID(0&amp;feed!D871,LARGE(INDEX(ISNUMBER(--MID(feed!D871,ROW($1:$6),1))*
ROW($1:$6),0),ROW($1:$6))+1,1)*10^ROW($1:$6)/10)</f>
        <v>20</v>
      </c>
      <c r="E1100">
        <f>SUMPRODUCT(MID(0&amp;feed!E871,LARGE(INDEX(ISNUMBER(--MID(feed!E871,ROW($1:$6),1))*
ROW($1:$6),0),ROW($1:$6))+1,1)*10^ROW($1:$6)/10)</f>
        <v>0</v>
      </c>
      <c r="F1100" t="str">
        <f>feed!F871</f>
        <v>First World War surplus</v>
      </c>
      <c r="G1100">
        <f>SUMPRODUCT(MID(0&amp;feed!G871,LARGE(INDEX(ISNUMBER(--MID(feed!G871,ROW($1:$6),1))*
ROW($1:$6),0),ROW($1:$6))+1,1)*10^ROW($1:$6)/10)</f>
        <v>0</v>
      </c>
      <c r="H1100">
        <f>ROUNDDOWN(G1100/4, 0)</f>
        <v>0</v>
      </c>
      <c r="I1100" t="str">
        <f>feed!H871</f>
        <v>Elite</v>
      </c>
      <c r="J1100">
        <f>SUMPRODUCT(MID(0&amp;feed!I871,LARGE(INDEX(ISNUMBER(--MID(feed!I871,ROW($1:$20),1))*
ROW($1:$20),0),ROW($1:$20))+1,1)*10^ROW($1:$20)/10)</f>
        <v>55</v>
      </c>
      <c r="K1100">
        <f>SUMPRODUCT(MID(0&amp;feed!L871,LARGE(INDEX(ISNUMBER(--MID(feed!L871,ROW($1:$6),1))*
ROW($1:$6),0),ROW($1:$6))+1,1)*10^ROW($1:$6)/10)</f>
        <v>320</v>
      </c>
      <c r="L1100">
        <f>SUMPRODUCT(MID(0&amp;feed!T871,LARGE(INDEX(ISNUMBER(--MID(feed!T871,ROW($1:$6),1))*
ROW($1:$6),0),ROW($1:$6))+1,1)*10^ROW($1:$6)/10)</f>
        <v>0</v>
      </c>
      <c r="M1100" t="str">
        <f>feed!N871</f>
        <v>Amazonia</v>
      </c>
      <c r="N1100">
        <f>SUMPRODUCT(MID(0&amp;feed!U871,LARGE(INDEX(ISNUMBER(--MID(feed!U871,ROW($1:$6),1))*
ROW($1:$6),0),ROW($1:$6))+1,1)*10^ROW($1:$6)/10)</f>
        <v>0</v>
      </c>
      <c r="O1100" t="str">
        <f>feed!O871</f>
        <v>Untapped</v>
      </c>
      <c r="P1100" t="str">
        <f>feed!P871</f>
        <v>None</v>
      </c>
      <c r="Q1100" s="4">
        <f>IFERROR(LEFT(SUMPRODUCT(MID(0&amp;feed!R871,LARGE(INDEX(ISNUMBER(--MID(feed!R871,ROW($1:$6),1))*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ROW($1:$6),0),ROW($1:$6))+1,1)*10^ROW($1:$6)/10))-1)*1,TRIM(LEFT(SUMPRODUCT(MID(0&amp;feed!R871,LARGE(INDEX(ISNUMBER(--MID(feed!R871,ROW($1:$6),1))*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ROW($1:$6),0),ROW($1:$6))+1,1)*10^ROW($1:$6)/10))-1)))</f>
        <v>2000</v>
      </c>
      <c r="R1100" s="5">
        <f>feed!V871</f>
        <v>0</v>
      </c>
      <c r="S1100" t="str">
        <f>feed!S871</f>
        <v>http://blocgame.com/stats.php?id=63095</v>
      </c>
      <c r="T1100" s="5" t="str">
        <f>feed!W871</f>
        <v>Questionable</v>
      </c>
      <c r="U1100" s="5" t="str">
        <f>feed!X871</f>
        <v>3 Hundred Tons per month</v>
      </c>
      <c r="V1100" s="5">
        <f>feed!Y871</f>
        <v>0</v>
      </c>
    </row>
    <row r="1101" spans="1:22" x14ac:dyDescent="0.25">
      <c r="A1101" t="str">
        <f>feed!A266</f>
        <v>Nhayat</v>
      </c>
      <c r="B1101" t="str">
        <f>feed!B266</f>
        <v>Nhayat</v>
      </c>
      <c r="C1101" t="str">
        <f>feed!K266</f>
        <v>The Order</v>
      </c>
      <c r="D1101">
        <f>SUMPRODUCT(MID(0&amp;feed!D266,LARGE(INDEX(ISNUMBER(--MID(feed!D266,ROW($1:$6),1))*
ROW($1:$6),0),ROW($1:$6))+1,1)*10^ROW($1:$6)/10)</f>
        <v>41</v>
      </c>
      <c r="E1101">
        <f>SUMPRODUCT(MID(0&amp;feed!E266,LARGE(INDEX(ISNUMBER(--MID(feed!E266,ROW($1:$6),1))*
ROW($1:$6),0),ROW($1:$6))+1,1)*10^ROW($1:$6)/10)</f>
        <v>0</v>
      </c>
      <c r="F1101" t="str">
        <f>feed!F266</f>
        <v>Finest of the 19th century</v>
      </c>
      <c r="G1101">
        <f>SUMPRODUCT(MID(0&amp;feed!G266,LARGE(INDEX(ISNUMBER(--MID(feed!G266,ROW($1:$6),1))*
ROW($1:$6),0),ROW($1:$6))+1,1)*10^ROW($1:$6)/10)</f>
        <v>0</v>
      </c>
      <c r="H1101">
        <f>ROUNDDOWN(G1101/4, 0)</f>
        <v>0</v>
      </c>
      <c r="I1101" t="str">
        <f>feed!H266</f>
        <v>Good</v>
      </c>
      <c r="J1101">
        <f>SUMPRODUCT(MID(0&amp;feed!I266,LARGE(INDEX(ISNUMBER(--MID(feed!I266,ROW($1:$20),1))*
ROW($1:$20),0),ROW($1:$20))+1,1)*10^ROW($1:$20)/10)</f>
        <v>6</v>
      </c>
      <c r="K1101">
        <f>SUMPRODUCT(MID(0&amp;feed!L266,LARGE(INDEX(ISNUMBER(--MID(feed!L266,ROW($1:$6),1))*
ROW($1:$6),0),ROW($1:$6))+1,1)*10^ROW($1:$6)/10)</f>
        <v>351</v>
      </c>
      <c r="L1101">
        <f>SUMPRODUCT(MID(0&amp;feed!T266,LARGE(INDEX(ISNUMBER(--MID(feed!T266,ROW($1:$6),1))*
ROW($1:$6),0),ROW($1:$6))+1,1)*10^ROW($1:$6)/10)</f>
        <v>328</v>
      </c>
      <c r="M1101" t="str">
        <f>feed!N266</f>
        <v>Caribbean</v>
      </c>
      <c r="N1101">
        <f>SUMPRODUCT(MID(0&amp;feed!U266,LARGE(INDEX(ISNUMBER(--MID(feed!U266,ROW($1:$6),1))*
ROW($1:$6),0),ROW($1:$6))+1,1)*10^ROW($1:$6)/10)</f>
        <v>0</v>
      </c>
      <c r="O1101" t="str">
        <f>feed!O266</f>
        <v>Untapped</v>
      </c>
      <c r="P1101" t="str">
        <f>feed!P266</f>
        <v>Small</v>
      </c>
      <c r="Q1101" s="4">
        <f>IFERROR(LEFT(SUMPRODUCT(MID(0&amp;feed!R266,LARGE(INDEX(ISNUMBER(--MID(feed!R266,ROW($1:$6),1))*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ROW($1:$6),0),ROW($1:$6))+1,1)*10^ROW($1:$6)/10))-1)*1,TRIM(LEFT(SUMPRODUCT(MID(0&amp;feed!R266,LARGE(INDEX(ISNUMBER(--MID(feed!R266,ROW($1:$6),1))*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ROW($1:$6),0),ROW($1:$6))+1,1)*10^ROW($1:$6)/10))-1)))</f>
        <v>2402</v>
      </c>
      <c r="R1101" s="5">
        <f>feed!V266</f>
        <v>0</v>
      </c>
      <c r="S1101" t="str">
        <f>feed!S266</f>
        <v>http://blocgame.com/stats.php?id=62666</v>
      </c>
      <c r="T1101" s="5" t="str">
        <f>feed!W266</f>
        <v>Questionable</v>
      </c>
      <c r="U1101" s="5" t="str">
        <f>feed!X266</f>
        <v>4 Hundred Tons per month</v>
      </c>
      <c r="V1101" s="5" t="str">
        <f>feed!Y266</f>
        <v>1 Mbbl per month</v>
      </c>
    </row>
    <row r="1102" spans="1:22" hidden="1" x14ac:dyDescent="0.25">
      <c r="A1102" t="str">
        <f>feed!A1483</f>
        <v>Galaxy</v>
      </c>
      <c r="B1102" t="str">
        <f>feed!B1483</f>
        <v>ryanus</v>
      </c>
      <c r="C1102">
        <f>feed!K1483</f>
        <v>0</v>
      </c>
      <c r="D1102">
        <f>SUMPRODUCT(MID(0&amp;feed!D1483,LARGE(INDEX(ISNUMBER(--MID(feed!D1483,ROW($1:$6),1))*
ROW($1:$6),0),ROW($1:$6))+1,1)*10^ROW($1:$6)/10)</f>
        <v>25</v>
      </c>
      <c r="E1102">
        <f>SUMPRODUCT(MID(0&amp;feed!E1483,LARGE(INDEX(ISNUMBER(--MID(feed!E1483,ROW($1:$6),1))*
ROW($1:$6),0),ROW($1:$6))+1,1)*10^ROW($1:$6)/10)</f>
        <v>0</v>
      </c>
      <c r="F1102" t="str">
        <f>feed!F1483</f>
        <v>First World War surplus</v>
      </c>
      <c r="G1102">
        <f>SUMPRODUCT(MID(0&amp;feed!G1483,LARGE(INDEX(ISNUMBER(--MID(feed!G1483,ROW($1:$6),1))*
ROW($1:$6),0),ROW($1:$6))+1,1)*10^ROW($1:$6)/10)</f>
        <v>0</v>
      </c>
      <c r="H1102">
        <f>ROUNDDOWN(G1102/4, 0)</f>
        <v>0</v>
      </c>
      <c r="I1102" t="str">
        <f>feed!H1483</f>
        <v>Elite</v>
      </c>
      <c r="J1102">
        <f>SUMPRODUCT(MID(0&amp;feed!I1483,LARGE(INDEX(ISNUMBER(--MID(feed!I1483,ROW($1:$20),1))*
ROW($1:$20),0),ROW($1:$20))+1,1)*10^ROW($1:$20)/10)</f>
        <v>53</v>
      </c>
      <c r="K1102">
        <f>SUMPRODUCT(MID(0&amp;feed!L1483,LARGE(INDEX(ISNUMBER(--MID(feed!L1483,ROW($1:$6),1))*
ROW($1:$6),0),ROW($1:$6))+1,1)*10^ROW($1:$6)/10)</f>
        <v>308</v>
      </c>
      <c r="L1102">
        <f>SUMPRODUCT(MID(0&amp;feed!T1483,LARGE(INDEX(ISNUMBER(--MID(feed!T1483,ROW($1:$6),1))*
ROW($1:$6),0),ROW($1:$6))+1,1)*10^ROW($1:$6)/10)</f>
        <v>0</v>
      </c>
      <c r="M1102" t="str">
        <f>feed!N1483</f>
        <v>Amazonia</v>
      </c>
      <c r="N1102">
        <f>SUMPRODUCT(MID(0&amp;feed!U1483,LARGE(INDEX(ISNUMBER(--MID(feed!U1483,ROW($1:$6),1))*
ROW($1:$6),0),ROW($1:$6))+1,1)*10^ROW($1:$6)/10)</f>
        <v>0</v>
      </c>
      <c r="O1102" t="str">
        <f>feed!O1483</f>
        <v>Untapped</v>
      </c>
      <c r="P1102" t="str">
        <f>feed!P1483</f>
        <v>None</v>
      </c>
      <c r="Q1102" s="4">
        <f>IFERROR(LEFT(SUMPRODUCT(MID(0&amp;feed!R1483,LARGE(INDEX(ISNUMBER(--MID(feed!R1483,ROW($1:$6),1))*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ROW($1:$6),0),ROW($1:$6))+1,1)*10^ROW($1:$6)/10))-1)*1,TRIM(LEFT(SUMPRODUCT(MID(0&amp;feed!R1483,LARGE(INDEX(ISNUMBER(--MID(feed!R1483,ROW($1:$6),1))*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ROW($1:$6),0),ROW($1:$6))+1,1)*10^ROW($1:$6)/10))-1)))</f>
        <v>2020</v>
      </c>
      <c r="R1102" s="5">
        <f>feed!V1483</f>
        <v>0</v>
      </c>
      <c r="S1102" t="str">
        <f>feed!S1483</f>
        <v>http://blocgame.com/stats.php?id=60045</v>
      </c>
      <c r="T1102" s="5" t="str">
        <f>feed!W1483</f>
        <v>Normal</v>
      </c>
      <c r="U1102" s="5" t="str">
        <f>feed!X1483</f>
        <v>3 Hundred Tons per month</v>
      </c>
      <c r="V1102" s="5">
        <f>feed!Y1483</f>
        <v>0</v>
      </c>
    </row>
    <row r="1103" spans="1:22" hidden="1" x14ac:dyDescent="0.25">
      <c r="A1103" t="str">
        <f>feed!A1791</f>
        <v>Luskwood</v>
      </c>
      <c r="B1103" t="str">
        <f>feed!B1791</f>
        <v>HylerVolfhelm</v>
      </c>
      <c r="C1103">
        <f>feed!K1791</f>
        <v>0</v>
      </c>
      <c r="D1103">
        <f>SUMPRODUCT(MID(0&amp;feed!D1791,LARGE(INDEX(ISNUMBER(--MID(feed!D1791,ROW($1:$6),1))*
ROW($1:$6),0),ROW($1:$6))+1,1)*10^ROW($1:$6)/10)</f>
        <v>35</v>
      </c>
      <c r="E1103">
        <f>SUMPRODUCT(MID(0&amp;feed!E1791,LARGE(INDEX(ISNUMBER(--MID(feed!E1791,ROW($1:$6),1))*
ROW($1:$6),0),ROW($1:$6))+1,1)*10^ROW($1:$6)/10)</f>
        <v>0</v>
      </c>
      <c r="F1103" t="str">
        <f>feed!F1791</f>
        <v>First World War surplus</v>
      </c>
      <c r="G1103">
        <f>SUMPRODUCT(MID(0&amp;feed!G1791,LARGE(INDEX(ISNUMBER(--MID(feed!G1791,ROW($1:$6),1))*
ROW($1:$6),0),ROW($1:$6))+1,1)*10^ROW($1:$6)/10)</f>
        <v>0</v>
      </c>
      <c r="H1103">
        <f>ROUNDDOWN(G1103/4, 0)</f>
        <v>0</v>
      </c>
      <c r="I1103" t="str">
        <f>feed!H1791</f>
        <v>Good</v>
      </c>
      <c r="J1103">
        <f>SUMPRODUCT(MID(0&amp;feed!I1791,LARGE(INDEX(ISNUMBER(--MID(feed!I1791,ROW($1:$20),1))*
ROW($1:$20),0),ROW($1:$20))+1,1)*10^ROW($1:$20)/10)</f>
        <v>53</v>
      </c>
      <c r="K1103">
        <f>SUMPRODUCT(MID(0&amp;feed!L1791,LARGE(INDEX(ISNUMBER(--MID(feed!L1791,ROW($1:$6),1))*
ROW($1:$6),0),ROW($1:$6))+1,1)*10^ROW($1:$6)/10)</f>
        <v>290</v>
      </c>
      <c r="L1103">
        <f>SUMPRODUCT(MID(0&amp;feed!T1791,LARGE(INDEX(ISNUMBER(--MID(feed!T1791,ROW($1:$6),1))*
ROW($1:$6),0),ROW($1:$6))+1,1)*10^ROW($1:$6)/10)</f>
        <v>0</v>
      </c>
      <c r="M1103" t="str">
        <f>feed!N1791</f>
        <v>The Subcontinent</v>
      </c>
      <c r="N1103">
        <f>SUMPRODUCT(MID(0&amp;feed!U1791,LARGE(INDEX(ISNUMBER(--MID(feed!U1791,ROW($1:$6),1))*
ROW($1:$6),0),ROW($1:$6))+1,1)*10^ROW($1:$6)/10)</f>
        <v>0</v>
      </c>
      <c r="O1103" t="str">
        <f>feed!O1791</f>
        <v>Untapped</v>
      </c>
      <c r="P1103" t="str">
        <f>feed!P1791</f>
        <v>None</v>
      </c>
      <c r="Q1103" s="4">
        <f>IFERROR(LEFT(SUMPRODUCT(MID(0&amp;feed!R1791,LARGE(INDEX(ISNUMBER(--MID(feed!R1791,ROW($1:$6),1))*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ROW($1:$6),0),ROW($1:$6))+1,1)*10^ROW($1:$6)/10))-1)*1,TRIM(LEFT(SUMPRODUCT(MID(0&amp;feed!R1791,LARGE(INDEX(ISNUMBER(--MID(feed!R1791,ROW($1:$6),1))*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ROW($1:$6),0),ROW($1:$6))+1,1)*10^ROW($1:$6)/10))-1)))</f>
        <v>2000</v>
      </c>
      <c r="R1103" s="5">
        <f>feed!V1791</f>
        <v>0</v>
      </c>
      <c r="S1103" t="str">
        <f>feed!S1791</f>
        <v>http://blocgame.com/stats.php?id=63171</v>
      </c>
      <c r="T1103" s="5" t="str">
        <f>feed!W1791</f>
        <v>Good</v>
      </c>
      <c r="U1103" s="5" t="str">
        <f>feed!X1791</f>
        <v>3 Hundred Tons per month</v>
      </c>
      <c r="V1103" s="5">
        <f>feed!Y1791</f>
        <v>0</v>
      </c>
    </row>
    <row r="1104" spans="1:22" hidden="1" x14ac:dyDescent="0.25">
      <c r="A1104" t="str">
        <f>feed!A2019</f>
        <v>Sir Vivors</v>
      </c>
      <c r="B1104" t="str">
        <f>feed!B2019</f>
        <v>Sir Vivors</v>
      </c>
      <c r="C1104">
        <f>feed!K2019</f>
        <v>0</v>
      </c>
      <c r="D1104">
        <f>SUMPRODUCT(MID(0&amp;feed!D2019,LARGE(INDEX(ISNUMBER(--MID(feed!D2019,ROW($1:$6),1))*
ROW($1:$6),0),ROW($1:$6))+1,1)*10^ROW($1:$6)/10)</f>
        <v>8</v>
      </c>
      <c r="E1104">
        <f>SUMPRODUCT(MID(0&amp;feed!E2019,LARGE(INDEX(ISNUMBER(--MID(feed!E2019,ROW($1:$6),1))*
ROW($1:$6),0),ROW($1:$6))+1,1)*10^ROW($1:$6)/10)</f>
        <v>0</v>
      </c>
      <c r="F1104" t="str">
        <f>feed!F2019</f>
        <v>First World War surplus</v>
      </c>
      <c r="G1104">
        <f>SUMPRODUCT(MID(0&amp;feed!G2019,LARGE(INDEX(ISNUMBER(--MID(feed!G2019,ROW($1:$6),1))*
ROW($1:$6),0),ROW($1:$6))+1,1)*10^ROW($1:$6)/10)</f>
        <v>0</v>
      </c>
      <c r="H1104">
        <f>ROUNDDOWN(G1104/4, 0)</f>
        <v>0</v>
      </c>
      <c r="I1104" t="str">
        <f>feed!H2019</f>
        <v>Good</v>
      </c>
      <c r="J1104">
        <f>SUMPRODUCT(MID(0&amp;feed!I2019,LARGE(INDEX(ISNUMBER(--MID(feed!I2019,ROW($1:$20),1))*
ROW($1:$20),0),ROW($1:$20))+1,1)*10^ROW($1:$20)/10)</f>
        <v>52</v>
      </c>
      <c r="K1104">
        <f>SUMPRODUCT(MID(0&amp;feed!L2019,LARGE(INDEX(ISNUMBER(--MID(feed!L2019,ROW($1:$6),1))*
ROW($1:$6),0),ROW($1:$6))+1,1)*10^ROW($1:$6)/10)</f>
        <v>261</v>
      </c>
      <c r="L1104">
        <f>SUMPRODUCT(MID(0&amp;feed!T2019,LARGE(INDEX(ISNUMBER(--MID(feed!T2019,ROW($1:$6),1))*
ROW($1:$6),0),ROW($1:$6))+1,1)*10^ROW($1:$6)/10)</f>
        <v>0</v>
      </c>
      <c r="M1104" t="str">
        <f>feed!N2019</f>
        <v>The Subcontinent</v>
      </c>
      <c r="N1104">
        <f>SUMPRODUCT(MID(0&amp;feed!U2019,LARGE(INDEX(ISNUMBER(--MID(feed!U2019,ROW($1:$6),1))*
ROW($1:$6),0),ROW($1:$6))+1,1)*10^ROW($1:$6)/10)</f>
        <v>0</v>
      </c>
      <c r="O1104" t="str">
        <f>feed!O2019</f>
        <v>Untapped</v>
      </c>
      <c r="P1104" t="str">
        <f>feed!P2019</f>
        <v>None</v>
      </c>
      <c r="Q1104" s="4">
        <f>IFERROR(LEFT(SUMPRODUCT(MID(0&amp;feed!R2019,LARGE(INDEX(ISNUMBER(--MID(feed!R2019,ROW($1:$6),1))*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ROW($1:$6),0),ROW($1:$6))+1,1)*10^ROW($1:$6)/10))-1)*1,TRIM(LEFT(SUMPRODUCT(MID(0&amp;feed!R2019,LARGE(INDEX(ISNUMBER(--MID(feed!R2019,ROW($1:$6),1))*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ROW($1:$6),0),ROW($1:$6))+1,1)*10^ROW($1:$6)/10))-1)))</f>
        <v>1601</v>
      </c>
      <c r="R1104" s="5">
        <f>feed!V2019</f>
        <v>0</v>
      </c>
      <c r="S1104" t="str">
        <f>feed!S2019</f>
        <v>http://blocgame.com/stats.php?id=53609</v>
      </c>
      <c r="T1104" s="5" t="str">
        <f>feed!W2019</f>
        <v>Angelic</v>
      </c>
      <c r="U1104" s="5" t="str">
        <f>feed!X2019</f>
        <v>3 Hundred Tons per month</v>
      </c>
      <c r="V1104" s="5">
        <f>feed!Y2019</f>
        <v>0</v>
      </c>
    </row>
    <row r="1105" spans="1:22" hidden="1" x14ac:dyDescent="0.25">
      <c r="A1105" t="str">
        <f>feed!A611</f>
        <v>Reconquista</v>
      </c>
      <c r="B1105" t="str">
        <f>feed!B611</f>
        <v>industrial</v>
      </c>
      <c r="C1105">
        <f>feed!K611</f>
        <v>0</v>
      </c>
      <c r="D1105">
        <f>SUMPRODUCT(MID(0&amp;feed!D611,LARGE(INDEX(ISNUMBER(--MID(feed!D611,ROW($1:$6),1))*
ROW($1:$6),0),ROW($1:$6))+1,1)*10^ROW($1:$6)/10)</f>
        <v>20</v>
      </c>
      <c r="E1105">
        <f>SUMPRODUCT(MID(0&amp;feed!E611,LARGE(INDEX(ISNUMBER(--MID(feed!E611,ROW($1:$6),1))*
ROW($1:$6),0),ROW($1:$6))+1,1)*10^ROW($1:$6)/10)</f>
        <v>0</v>
      </c>
      <c r="F1105" t="str">
        <f>feed!F611</f>
        <v>Finest of the 19th century</v>
      </c>
      <c r="G1105">
        <f>SUMPRODUCT(MID(0&amp;feed!G611,LARGE(INDEX(ISNUMBER(--MID(feed!G611,ROW($1:$6),1))*
ROW($1:$6),0),ROW($1:$6))+1,1)*10^ROW($1:$6)/10)</f>
        <v>0</v>
      </c>
      <c r="H1105">
        <f>ROUNDDOWN(G1105/4, 0)</f>
        <v>0</v>
      </c>
      <c r="I1105" t="str">
        <f>feed!H611</f>
        <v>Standard</v>
      </c>
      <c r="J1105">
        <f>SUMPRODUCT(MID(0&amp;feed!I611,LARGE(INDEX(ISNUMBER(--MID(feed!I611,ROW($1:$20),1))*
ROW($1:$20),0),ROW($1:$20))+1,1)*10^ROW($1:$20)/10)</f>
        <v>50</v>
      </c>
      <c r="K1105">
        <f>SUMPRODUCT(MID(0&amp;feed!L611,LARGE(INDEX(ISNUMBER(--MID(feed!L611,ROW($1:$6),1))*
ROW($1:$6),0),ROW($1:$6))+1,1)*10^ROW($1:$6)/10)</f>
        <v>324</v>
      </c>
      <c r="L1105">
        <f>SUMPRODUCT(MID(0&amp;feed!T611,LARGE(INDEX(ISNUMBER(--MID(feed!T611,ROW($1:$6),1))*
ROW($1:$6),0),ROW($1:$6))+1,1)*10^ROW($1:$6)/10)</f>
        <v>0</v>
      </c>
      <c r="M1105" t="str">
        <f>feed!N611</f>
        <v>Southern Cone</v>
      </c>
      <c r="N1105">
        <f>SUMPRODUCT(MID(0&amp;feed!U611,LARGE(INDEX(ISNUMBER(--MID(feed!U611,ROW($1:$6),1))*
ROW($1:$6),0),ROW($1:$6))+1,1)*10^ROW($1:$6)/10)</f>
        <v>0</v>
      </c>
      <c r="O1105" t="str">
        <f>feed!O611</f>
        <v>Untapped</v>
      </c>
      <c r="P1105" t="str">
        <f>feed!P611</f>
        <v>None</v>
      </c>
      <c r="Q1105" s="4">
        <f>IFERROR(LEFT(SUMPRODUCT(MID(0&amp;feed!R611,LARGE(INDEX(ISNUMBER(--MID(feed!R611,ROW($1:$6),1))*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ROW($1:$6),0),ROW($1:$6))+1,1)*10^ROW($1:$6)/10))-1)*1,TRIM(LEFT(SUMPRODUCT(MID(0&amp;feed!R611,LARGE(INDEX(ISNUMBER(--MID(feed!R611,ROW($1:$6),1))*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ROW($1:$6),0),ROW($1:$6))+1,1)*10^ROW($1:$6)/10))-1)))</f>
        <v>2000</v>
      </c>
      <c r="R1105" s="5">
        <f>feed!V611</f>
        <v>0</v>
      </c>
      <c r="S1105" t="str">
        <f>feed!S611</f>
        <v>http://blocgame.com/stats.php?id=63241</v>
      </c>
      <c r="T1105" s="5" t="str">
        <f>feed!W611</f>
        <v>Good</v>
      </c>
      <c r="U1105" s="5" t="str">
        <f>feed!X611</f>
        <v>3 Hundred Tons per month</v>
      </c>
      <c r="V1105" s="5">
        <f>feed!Y611</f>
        <v>0</v>
      </c>
    </row>
    <row r="1106" spans="1:22" hidden="1" x14ac:dyDescent="0.25">
      <c r="A1106" t="str">
        <f>feed!A908</f>
        <v>Burkhartland</v>
      </c>
      <c r="B1106" t="str">
        <f>feed!B908</f>
        <v>trashcan678</v>
      </c>
      <c r="C1106">
        <f>feed!K908</f>
        <v>0</v>
      </c>
      <c r="D1106">
        <f>SUMPRODUCT(MID(0&amp;feed!D908,LARGE(INDEX(ISNUMBER(--MID(feed!D908,ROW($1:$6),1))*
ROW($1:$6),0),ROW($1:$6))+1,1)*10^ROW($1:$6)/10)</f>
        <v>20</v>
      </c>
      <c r="E1106">
        <f>SUMPRODUCT(MID(0&amp;feed!E908,LARGE(INDEX(ISNUMBER(--MID(feed!E908,ROW($1:$6),1))*
ROW($1:$6),0),ROW($1:$6))+1,1)*10^ROW($1:$6)/10)</f>
        <v>0</v>
      </c>
      <c r="F1106" t="str">
        <f>feed!F908</f>
        <v>Finest of the 19th century</v>
      </c>
      <c r="G1106">
        <f>SUMPRODUCT(MID(0&amp;feed!G908,LARGE(INDEX(ISNUMBER(--MID(feed!G908,ROW($1:$6),1))*
ROW($1:$6),0),ROW($1:$6))+1,1)*10^ROW($1:$6)/10)</f>
        <v>0</v>
      </c>
      <c r="H1106">
        <f>ROUNDDOWN(G1106/4, 0)</f>
        <v>0</v>
      </c>
      <c r="I1106" t="str">
        <f>feed!H908</f>
        <v>Standard</v>
      </c>
      <c r="J1106">
        <f>SUMPRODUCT(MID(0&amp;feed!I908,LARGE(INDEX(ISNUMBER(--MID(feed!I908,ROW($1:$20),1))*
ROW($1:$20),0),ROW($1:$20))+1,1)*10^ROW($1:$20)/10)</f>
        <v>49</v>
      </c>
      <c r="K1106">
        <f>SUMPRODUCT(MID(0&amp;feed!L908,LARGE(INDEX(ISNUMBER(--MID(feed!L908,ROW($1:$6),1))*
ROW($1:$6),0),ROW($1:$6))+1,1)*10^ROW($1:$6)/10)</f>
        <v>320</v>
      </c>
      <c r="L1106">
        <f>SUMPRODUCT(MID(0&amp;feed!T908,LARGE(INDEX(ISNUMBER(--MID(feed!T908,ROW($1:$6),1))*
ROW($1:$6),0),ROW($1:$6))+1,1)*10^ROW($1:$6)/10)</f>
        <v>0</v>
      </c>
      <c r="M1106" t="str">
        <f>feed!N908</f>
        <v>Caribbean</v>
      </c>
      <c r="N1106">
        <f>SUMPRODUCT(MID(0&amp;feed!U908,LARGE(INDEX(ISNUMBER(--MID(feed!U908,ROW($1:$6),1))*
ROW($1:$6),0),ROW($1:$6))+1,1)*10^ROW($1:$6)/10)</f>
        <v>0</v>
      </c>
      <c r="O1106" t="str">
        <f>feed!O908</f>
        <v>Untapped</v>
      </c>
      <c r="P1106" t="str">
        <f>feed!P908</f>
        <v>None</v>
      </c>
      <c r="Q1106" s="4">
        <f>IFERROR(LEFT(SUMPRODUCT(MID(0&amp;feed!R908,LARGE(INDEX(ISNUMBER(--MID(feed!R908,ROW($1:$6),1))*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ROW($1:$6),0),ROW($1:$6))+1,1)*10^ROW($1:$6)/10))-1)*1,TRIM(LEFT(SUMPRODUCT(MID(0&amp;feed!R908,LARGE(INDEX(ISNUMBER(--MID(feed!R908,ROW($1:$6),1))*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ROW($1:$6),0),ROW($1:$6))+1,1)*10^ROW($1:$6)/10))-1)))</f>
        <v>2000</v>
      </c>
      <c r="R1106" s="5">
        <f>feed!V908</f>
        <v>0</v>
      </c>
      <c r="S1106" t="str">
        <f>feed!S908</f>
        <v>http://blocgame.com/stats.php?id=63272</v>
      </c>
      <c r="T1106" s="5" t="str">
        <f>feed!W908</f>
        <v>Good</v>
      </c>
      <c r="U1106" s="5" t="str">
        <f>feed!X908</f>
        <v>3 Hundred Tons per month</v>
      </c>
      <c r="V1106" s="5">
        <f>feed!Y908</f>
        <v>0</v>
      </c>
    </row>
    <row r="1107" spans="1:22" hidden="1" x14ac:dyDescent="0.25">
      <c r="A1107" t="str">
        <f>feed!A1419</f>
        <v>Gruul</v>
      </c>
      <c r="B1107" t="str">
        <f>feed!B1419</f>
        <v>Trokatja</v>
      </c>
      <c r="C1107">
        <f>feed!K1419</f>
        <v>0</v>
      </c>
      <c r="D1107">
        <f>SUMPRODUCT(MID(0&amp;feed!D1419,LARGE(INDEX(ISNUMBER(--MID(feed!D1419,ROW($1:$6),1))*
ROW($1:$6),0),ROW($1:$6))+1,1)*10^ROW($1:$6)/10)</f>
        <v>27</v>
      </c>
      <c r="E1107">
        <f>SUMPRODUCT(MID(0&amp;feed!E1419,LARGE(INDEX(ISNUMBER(--MID(feed!E1419,ROW($1:$6),1))*
ROW($1:$6),0),ROW($1:$6))+1,1)*10^ROW($1:$6)/10)</f>
        <v>0</v>
      </c>
      <c r="F1107" t="str">
        <f>feed!F1419</f>
        <v>First World War surplus</v>
      </c>
      <c r="G1107">
        <f>SUMPRODUCT(MID(0&amp;feed!G1419,LARGE(INDEX(ISNUMBER(--MID(feed!G1419,ROW($1:$6),1))*
ROW($1:$6),0),ROW($1:$6))+1,1)*10^ROW($1:$6)/10)</f>
        <v>0</v>
      </c>
      <c r="H1107">
        <f>ROUNDDOWN(G1107/4, 0)</f>
        <v>0</v>
      </c>
      <c r="I1107" t="str">
        <f>feed!H1419</f>
        <v>Elite</v>
      </c>
      <c r="J1107">
        <f>SUMPRODUCT(MID(0&amp;feed!I1419,LARGE(INDEX(ISNUMBER(--MID(feed!I1419,ROW($1:$20),1))*
ROW($1:$20),0),ROW($1:$20))+1,1)*10^ROW($1:$20)/10)</f>
        <v>49</v>
      </c>
      <c r="K1107">
        <f>SUMPRODUCT(MID(0&amp;feed!L1419,LARGE(INDEX(ISNUMBER(--MID(feed!L1419,ROW($1:$6),1))*
ROW($1:$6),0),ROW($1:$6))+1,1)*10^ROW($1:$6)/10)</f>
        <v>310</v>
      </c>
      <c r="L1107">
        <f>SUMPRODUCT(MID(0&amp;feed!T1419,LARGE(INDEX(ISNUMBER(--MID(feed!T1419,ROW($1:$6),1))*
ROW($1:$6),0),ROW($1:$6))+1,1)*10^ROW($1:$6)/10)</f>
        <v>0</v>
      </c>
      <c r="M1107" t="str">
        <f>feed!N1419</f>
        <v>East Africa</v>
      </c>
      <c r="N1107">
        <f>SUMPRODUCT(MID(0&amp;feed!U1419,LARGE(INDEX(ISNUMBER(--MID(feed!U1419,ROW($1:$6),1))*
ROW($1:$6),0),ROW($1:$6))+1,1)*10^ROW($1:$6)/10)</f>
        <v>0</v>
      </c>
      <c r="O1107" t="str">
        <f>feed!O1419</f>
        <v>Untapped</v>
      </c>
      <c r="P1107" t="str">
        <f>feed!P1419</f>
        <v>None</v>
      </c>
      <c r="Q1107" s="4">
        <f>IFERROR(LEFT(SUMPRODUCT(MID(0&amp;feed!R1419,LARGE(INDEX(ISNUMBER(--MID(feed!R1419,ROW($1:$6),1))*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ROW($1:$6),0),ROW($1:$6))+1,1)*10^ROW($1:$6)/10))-1)*1,TRIM(LEFT(SUMPRODUCT(MID(0&amp;feed!R1419,LARGE(INDEX(ISNUMBER(--MID(feed!R1419,ROW($1:$6),1))*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ROW($1:$6),0),ROW($1:$6))+1,1)*10^ROW($1:$6)/10))-1)))</f>
        <v>2000</v>
      </c>
      <c r="R1107" s="5">
        <f>feed!V1419</f>
        <v>0</v>
      </c>
      <c r="S1107" t="str">
        <f>feed!S1419</f>
        <v>http://blocgame.com/stats.php?id=63315</v>
      </c>
      <c r="T1107" s="5" t="str">
        <f>feed!W1419</f>
        <v>Good</v>
      </c>
      <c r="U1107" s="5" t="str">
        <f>feed!X1419</f>
        <v>3 Hundred Tons per month</v>
      </c>
      <c r="V1107" s="5">
        <f>feed!Y1419</f>
        <v>0</v>
      </c>
    </row>
    <row r="1108" spans="1:22" x14ac:dyDescent="0.25">
      <c r="A1108" t="str">
        <f>feed!A271</f>
        <v>Cyleia</v>
      </c>
      <c r="B1108" t="str">
        <f>feed!B271</f>
        <v>Silas Adar</v>
      </c>
      <c r="C1108" t="str">
        <f>feed!K271</f>
        <v>The Order</v>
      </c>
      <c r="D1108">
        <f>SUMPRODUCT(MID(0&amp;feed!D271,LARGE(INDEX(ISNUMBER(--MID(feed!D271,ROW($1:$6),1))*
ROW($1:$6),0),ROW($1:$6))+1,1)*10^ROW($1:$6)/10)</f>
        <v>18</v>
      </c>
      <c r="E1108">
        <f>SUMPRODUCT(MID(0&amp;feed!E271,LARGE(INDEX(ISNUMBER(--MID(feed!E271,ROW($1:$6),1))*
ROW($1:$6),0),ROW($1:$6))+1,1)*10^ROW($1:$6)/10)</f>
        <v>0</v>
      </c>
      <c r="F1108" t="str">
        <f>feed!F271</f>
        <v>First World War surplus</v>
      </c>
      <c r="G1108">
        <f>SUMPRODUCT(MID(0&amp;feed!G271,LARGE(INDEX(ISNUMBER(--MID(feed!G271,ROW($1:$6),1))*
ROW($1:$6),0),ROW($1:$6))+1,1)*10^ROW($1:$6)/10)</f>
        <v>0</v>
      </c>
      <c r="H1108">
        <f>ROUNDDOWN(G1108/4, 0)</f>
        <v>0</v>
      </c>
      <c r="I1108" t="str">
        <f>feed!H271</f>
        <v>Elite</v>
      </c>
      <c r="J1108">
        <f>SUMPRODUCT(MID(0&amp;feed!I271,LARGE(INDEX(ISNUMBER(--MID(feed!I271,ROW($1:$20),1))*
ROW($1:$20),0),ROW($1:$20))+1,1)*10^ROW($1:$20)/10)</f>
        <v>4</v>
      </c>
      <c r="K1108">
        <f>SUMPRODUCT(MID(0&amp;feed!L271,LARGE(INDEX(ISNUMBER(--MID(feed!L271,ROW($1:$6),1))*
ROW($1:$6),0),ROW($1:$6))+1,1)*10^ROW($1:$6)/10)</f>
        <v>350</v>
      </c>
      <c r="L1108">
        <f>SUMPRODUCT(MID(0&amp;feed!T271,LARGE(INDEX(ISNUMBER(--MID(feed!T271,ROW($1:$6),1))*
ROW($1:$6),0),ROW($1:$6))+1,1)*10^ROW($1:$6)/10)</f>
        <v>673</v>
      </c>
      <c r="M1108" t="str">
        <f>feed!N271</f>
        <v>Mesoamerica</v>
      </c>
      <c r="N1108">
        <f>SUMPRODUCT(MID(0&amp;feed!U271,LARGE(INDEX(ISNUMBER(--MID(feed!U271,ROW($1:$6),1))*
ROW($1:$6),0),ROW($1:$6))+1,1)*10^ROW($1:$6)/10)</f>
        <v>0</v>
      </c>
      <c r="O1108" t="str">
        <f>feed!O271</f>
        <v>Untapped</v>
      </c>
      <c r="P1108" t="str">
        <f>feed!P271</f>
        <v>Small</v>
      </c>
      <c r="Q1108" s="4">
        <f>IFERROR(LEFT(SUMPRODUCT(MID(0&amp;feed!R271,LARGE(INDEX(ISNUMBER(--MID(feed!R271,ROW($1:$6),1))*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ROW($1:$6),0),ROW($1:$6))+1,1)*10^ROW($1:$6)/10))-1)*1,TRIM(LEFT(SUMPRODUCT(MID(0&amp;feed!R271,LARGE(INDEX(ISNUMBER(--MID(feed!R271,ROW($1:$6),1))*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ROW($1:$6),0),ROW($1:$6))+1,1)*10^ROW($1:$6)/10))-1)))</f>
        <v>2093</v>
      </c>
      <c r="R1108" s="5">
        <f>feed!V271</f>
        <v>0</v>
      </c>
      <c r="S1108" t="str">
        <f>feed!S271</f>
        <v>http://blocgame.com/stats.php?id=62784</v>
      </c>
      <c r="T1108" s="5" t="str">
        <f>feed!W271</f>
        <v>Good</v>
      </c>
      <c r="U1108" s="5" t="str">
        <f>feed!X271</f>
        <v>4 Hundred Tons per month</v>
      </c>
      <c r="V1108" s="5" t="str">
        <f>feed!Y271</f>
        <v>2 Mbbl per month</v>
      </c>
    </row>
    <row r="1109" spans="1:22" hidden="1" x14ac:dyDescent="0.25">
      <c r="A1109" t="str">
        <f>feed!A941</f>
        <v>Aziatik</v>
      </c>
      <c r="B1109" t="str">
        <f>feed!B941</f>
        <v>Charles Hamilton</v>
      </c>
      <c r="C1109">
        <f>feed!K941</f>
        <v>0</v>
      </c>
      <c r="D1109">
        <f>SUMPRODUCT(MID(0&amp;feed!D941,LARGE(INDEX(ISNUMBER(--MID(feed!D941,ROW($1:$6),1))*
ROW($1:$6),0),ROW($1:$6))+1,1)*10^ROW($1:$6)/10)</f>
        <v>20</v>
      </c>
      <c r="E1109">
        <f>SUMPRODUCT(MID(0&amp;feed!E941,LARGE(INDEX(ISNUMBER(--MID(feed!E941,ROW($1:$6),1))*
ROW($1:$6),0),ROW($1:$6))+1,1)*10^ROW($1:$6)/10)</f>
        <v>0</v>
      </c>
      <c r="F1109" t="str">
        <f>feed!F941</f>
        <v>Finest of the 19th century</v>
      </c>
      <c r="G1109">
        <f>SUMPRODUCT(MID(0&amp;feed!G941,LARGE(INDEX(ISNUMBER(--MID(feed!G941,ROW($1:$6),1))*
ROW($1:$6),0),ROW($1:$6))+1,1)*10^ROW($1:$6)/10)</f>
        <v>0</v>
      </c>
      <c r="H1109">
        <f>ROUNDDOWN(G1109/4, 0)</f>
        <v>0</v>
      </c>
      <c r="I1109" t="str">
        <f>feed!H941</f>
        <v>Standard</v>
      </c>
      <c r="J1109">
        <f>SUMPRODUCT(MID(0&amp;feed!I941,LARGE(INDEX(ISNUMBER(--MID(feed!I941,ROW($1:$20),1))*
ROW($1:$20),0),ROW($1:$20))+1,1)*10^ROW($1:$20)/10)</f>
        <v>48</v>
      </c>
      <c r="K1109">
        <f>SUMPRODUCT(MID(0&amp;feed!L941,LARGE(INDEX(ISNUMBER(--MID(feed!L941,ROW($1:$6),1))*
ROW($1:$6),0),ROW($1:$6))+1,1)*10^ROW($1:$6)/10)</f>
        <v>320</v>
      </c>
      <c r="L1109">
        <f>SUMPRODUCT(MID(0&amp;feed!T941,LARGE(INDEX(ISNUMBER(--MID(feed!T941,ROW($1:$6),1))*
ROW($1:$6),0),ROW($1:$6))+1,1)*10^ROW($1:$6)/10)</f>
        <v>0</v>
      </c>
      <c r="M1109" t="str">
        <f>feed!N941</f>
        <v>Congo</v>
      </c>
      <c r="N1109">
        <f>SUMPRODUCT(MID(0&amp;feed!U941,LARGE(INDEX(ISNUMBER(--MID(feed!U941,ROW($1:$6),1))*
ROW($1:$6),0),ROW($1:$6))+1,1)*10^ROW($1:$6)/10)</f>
        <v>0</v>
      </c>
      <c r="O1109" t="str">
        <f>feed!O941</f>
        <v>Untapped</v>
      </c>
      <c r="P1109" t="str">
        <f>feed!P941</f>
        <v>None</v>
      </c>
      <c r="Q1109" s="4">
        <f>IFERROR(LEFT(SUMPRODUCT(MID(0&amp;feed!R941,LARGE(INDEX(ISNUMBER(--MID(feed!R941,ROW($1:$6),1))*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ROW($1:$6),0),ROW($1:$6))+1,1)*10^ROW($1:$6)/10))-1)*1,TRIM(LEFT(SUMPRODUCT(MID(0&amp;feed!R941,LARGE(INDEX(ISNUMBER(--MID(feed!R941,ROW($1:$6),1))*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ROW($1:$6),0),ROW($1:$6))+1,1)*10^ROW($1:$6)/10))-1)))</f>
        <v>2000</v>
      </c>
      <c r="R1109" s="5">
        <f>feed!V941</f>
        <v>0</v>
      </c>
      <c r="S1109" t="str">
        <f>feed!S941</f>
        <v>http://blocgame.com/stats.php?id=63378</v>
      </c>
      <c r="T1109" s="5" t="str">
        <f>feed!W941</f>
        <v>Good</v>
      </c>
      <c r="U1109" s="5" t="str">
        <f>feed!X941</f>
        <v>3 Hundred Tons per month</v>
      </c>
      <c r="V1109" s="5">
        <f>feed!Y941</f>
        <v>0</v>
      </c>
    </row>
    <row r="1110" spans="1:22" hidden="1" x14ac:dyDescent="0.25">
      <c r="A1110" t="str">
        <f>feed!A1141</f>
        <v>Kupros</v>
      </c>
      <c r="B1110" t="str">
        <f>feed!B1141</f>
        <v>Lord Castillon</v>
      </c>
      <c r="C1110">
        <f>feed!K1141</f>
        <v>0</v>
      </c>
      <c r="D1110">
        <f>SUMPRODUCT(MID(0&amp;feed!D1141,LARGE(INDEX(ISNUMBER(--MID(feed!D1141,ROW($1:$6),1))*
ROW($1:$6),0),ROW($1:$6))+1,1)*10^ROW($1:$6)/10)</f>
        <v>20</v>
      </c>
      <c r="E1110">
        <f>SUMPRODUCT(MID(0&amp;feed!E1141,LARGE(INDEX(ISNUMBER(--MID(feed!E1141,ROW($1:$6),1))*
ROW($1:$6),0),ROW($1:$6))+1,1)*10^ROW($1:$6)/10)</f>
        <v>0</v>
      </c>
      <c r="F1110" t="str">
        <f>feed!F1141</f>
        <v>Finest of the 19th century</v>
      </c>
      <c r="G1110">
        <f>SUMPRODUCT(MID(0&amp;feed!G1141,LARGE(INDEX(ISNUMBER(--MID(feed!G1141,ROW($1:$6),1))*
ROW($1:$6),0),ROW($1:$6))+1,1)*10^ROW($1:$6)/10)</f>
        <v>0</v>
      </c>
      <c r="H1110">
        <f>ROUNDDOWN(G1110/4, 0)</f>
        <v>0</v>
      </c>
      <c r="I1110" t="str">
        <f>feed!H1141</f>
        <v>Standard</v>
      </c>
      <c r="J1110">
        <f>SUMPRODUCT(MID(0&amp;feed!I1141,LARGE(INDEX(ISNUMBER(--MID(feed!I1141,ROW($1:$20),1))*
ROW($1:$20),0),ROW($1:$20))+1,1)*10^ROW($1:$20)/10)</f>
        <v>48</v>
      </c>
      <c r="K1110">
        <f>SUMPRODUCT(MID(0&amp;feed!L1141,LARGE(INDEX(ISNUMBER(--MID(feed!L1141,ROW($1:$6),1))*
ROW($1:$6),0),ROW($1:$6))+1,1)*10^ROW($1:$6)/10)</f>
        <v>315</v>
      </c>
      <c r="L1110">
        <f>SUMPRODUCT(MID(0&amp;feed!T1141,LARGE(INDEX(ISNUMBER(--MID(feed!T1141,ROW($1:$6),1))*
ROW($1:$6),0),ROW($1:$6))+1,1)*10^ROW($1:$6)/10)</f>
        <v>0</v>
      </c>
      <c r="M1110" t="str">
        <f>feed!N1141</f>
        <v>China</v>
      </c>
      <c r="N1110">
        <f>SUMPRODUCT(MID(0&amp;feed!U1141,LARGE(INDEX(ISNUMBER(--MID(feed!U1141,ROW($1:$6),1))*
ROW($1:$6),0),ROW($1:$6))+1,1)*10^ROW($1:$6)/10)</f>
        <v>0</v>
      </c>
      <c r="O1110" t="str">
        <f>feed!O1141</f>
        <v>Untapped</v>
      </c>
      <c r="P1110" t="str">
        <f>feed!P1141</f>
        <v>None</v>
      </c>
      <c r="Q1110" s="4">
        <f>IFERROR(LEFT(SUMPRODUCT(MID(0&amp;feed!R1141,LARGE(INDEX(ISNUMBER(--MID(feed!R1141,ROW($1:$6),1))*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ROW($1:$6),0),ROW($1:$6))+1,1)*10^ROW($1:$6)/10))-1)*1,TRIM(LEFT(SUMPRODUCT(MID(0&amp;feed!R1141,LARGE(INDEX(ISNUMBER(--MID(feed!R1141,ROW($1:$6),1))*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ROW($1:$6),0),ROW($1:$6))+1,1)*10^ROW($1:$6)/10))-1)))</f>
        <v>2000</v>
      </c>
      <c r="R1110" s="5">
        <f>feed!V1141</f>
        <v>0</v>
      </c>
      <c r="S1110" t="str">
        <f>feed!S1141</f>
        <v>http://blocgame.com/stats.php?id=63382</v>
      </c>
      <c r="T1110" s="5" t="str">
        <f>feed!W1141</f>
        <v>Good</v>
      </c>
      <c r="U1110" s="5" t="str">
        <f>feed!X1141</f>
        <v>3 Hundred Tons per month</v>
      </c>
      <c r="V1110" s="5">
        <f>feed!Y1141</f>
        <v>0</v>
      </c>
    </row>
    <row r="1111" spans="1:22" hidden="1" x14ac:dyDescent="0.25">
      <c r="A1111" t="str">
        <f>feed!A950</f>
        <v>La Sansilla</v>
      </c>
      <c r="B1111" t="str">
        <f>feed!B950</f>
        <v>Tazeko</v>
      </c>
      <c r="C1111">
        <f>feed!K950</f>
        <v>0</v>
      </c>
      <c r="D1111">
        <f>SUMPRODUCT(MID(0&amp;feed!D950,LARGE(INDEX(ISNUMBER(--MID(feed!D950,ROW($1:$6),1))*
ROW($1:$6),0),ROW($1:$6))+1,1)*10^ROW($1:$6)/10)</f>
        <v>20</v>
      </c>
      <c r="E1111">
        <f>SUMPRODUCT(MID(0&amp;feed!E950,LARGE(INDEX(ISNUMBER(--MID(feed!E950,ROW($1:$6),1))*
ROW($1:$6),0),ROW($1:$6))+1,1)*10^ROW($1:$6)/10)</f>
        <v>0</v>
      </c>
      <c r="F1111" t="str">
        <f>feed!F950</f>
        <v>Finest of the 19th century</v>
      </c>
      <c r="G1111">
        <f>SUMPRODUCT(MID(0&amp;feed!G950,LARGE(INDEX(ISNUMBER(--MID(feed!G950,ROW($1:$6),1))*
ROW($1:$6),0),ROW($1:$6))+1,1)*10^ROW($1:$6)/10)</f>
        <v>0</v>
      </c>
      <c r="H1111">
        <f>ROUNDDOWN(G1111/4, 0)</f>
        <v>0</v>
      </c>
      <c r="I1111" t="str">
        <f>feed!H950</f>
        <v>Standard</v>
      </c>
      <c r="J1111">
        <f>SUMPRODUCT(MID(0&amp;feed!I950,LARGE(INDEX(ISNUMBER(--MID(feed!I950,ROW($1:$20),1))*
ROW($1:$20),0),ROW($1:$20))+1,1)*10^ROW($1:$20)/10)</f>
        <v>47</v>
      </c>
      <c r="K1111">
        <f>SUMPRODUCT(MID(0&amp;feed!L950,LARGE(INDEX(ISNUMBER(--MID(feed!L950,ROW($1:$6),1))*
ROW($1:$6),0),ROW($1:$6))+1,1)*10^ROW($1:$6)/10)</f>
        <v>320</v>
      </c>
      <c r="L1111">
        <f>SUMPRODUCT(MID(0&amp;feed!T950,LARGE(INDEX(ISNUMBER(--MID(feed!T950,ROW($1:$6),1))*
ROW($1:$6),0),ROW($1:$6))+1,1)*10^ROW($1:$6)/10)</f>
        <v>0</v>
      </c>
      <c r="M1111" t="str">
        <f>feed!N950</f>
        <v>Caribbean</v>
      </c>
      <c r="N1111">
        <f>SUMPRODUCT(MID(0&amp;feed!U950,LARGE(INDEX(ISNUMBER(--MID(feed!U950,ROW($1:$6),1))*
ROW($1:$6),0),ROW($1:$6))+1,1)*10^ROW($1:$6)/10)</f>
        <v>0</v>
      </c>
      <c r="O1111" t="str">
        <f>feed!O950</f>
        <v>Untapped</v>
      </c>
      <c r="P1111" t="str">
        <f>feed!P950</f>
        <v>None</v>
      </c>
      <c r="Q1111" s="4">
        <f>IFERROR(LEFT(SUMPRODUCT(MID(0&amp;feed!R950,LARGE(INDEX(ISNUMBER(--MID(feed!R950,ROW($1:$6),1))*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ROW($1:$6),0),ROW($1:$6))+1,1)*10^ROW($1:$6)/10))-1)*1,TRIM(LEFT(SUMPRODUCT(MID(0&amp;feed!R950,LARGE(INDEX(ISNUMBER(--MID(feed!R950,ROW($1:$6),1))*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ROW($1:$6),0),ROW($1:$6))+1,1)*10^ROW($1:$6)/10))-1)))</f>
        <v>2000</v>
      </c>
      <c r="R1111" s="5">
        <f>feed!V950</f>
        <v>0</v>
      </c>
      <c r="S1111" t="str">
        <f>feed!S950</f>
        <v>http://blocgame.com/stats.php?id=63415</v>
      </c>
      <c r="T1111" s="5" t="str">
        <f>feed!W950</f>
        <v>Good</v>
      </c>
      <c r="U1111" s="5" t="str">
        <f>feed!X950</f>
        <v>3 Hundred Tons per month</v>
      </c>
      <c r="V1111" s="5">
        <f>feed!Y950</f>
        <v>0</v>
      </c>
    </row>
    <row r="1112" spans="1:22" x14ac:dyDescent="0.25">
      <c r="A1112" t="str">
        <f>feed!A404</f>
        <v>place in asia</v>
      </c>
      <c r="B1112" t="str">
        <f>feed!B404</f>
        <v>Fomalhaut</v>
      </c>
      <c r="C1112" t="str">
        <f>feed!K404</f>
        <v>The Order</v>
      </c>
      <c r="D1112">
        <f>SUMPRODUCT(MID(0&amp;feed!D404,LARGE(INDEX(ISNUMBER(--MID(feed!D404,ROW($1:$6),1))*
ROW($1:$6),0),ROW($1:$6))+1,1)*10^ROW($1:$6)/10)</f>
        <v>19</v>
      </c>
      <c r="E1112">
        <f>SUMPRODUCT(MID(0&amp;feed!E404,LARGE(INDEX(ISNUMBER(--MID(feed!E404,ROW($1:$6),1))*
ROW($1:$6),0),ROW($1:$6))+1,1)*10^ROW($1:$6)/10)</f>
        <v>0</v>
      </c>
      <c r="F1112" t="str">
        <f>feed!F404</f>
        <v>First World War surplus</v>
      </c>
      <c r="G1112">
        <f>SUMPRODUCT(MID(0&amp;feed!G404,LARGE(INDEX(ISNUMBER(--MID(feed!G404,ROW($1:$6),1))*
ROW($1:$6),0),ROW($1:$6))+1,1)*10^ROW($1:$6)/10)</f>
        <v>0</v>
      </c>
      <c r="H1112">
        <f>ROUNDDOWN(G1112/4, 0)</f>
        <v>0</v>
      </c>
      <c r="I1112" t="str">
        <f>feed!H404</f>
        <v>Elite</v>
      </c>
      <c r="J1112">
        <f>SUMPRODUCT(MID(0&amp;feed!I404,LARGE(INDEX(ISNUMBER(--MID(feed!I404,ROW($1:$20),1))*
ROW($1:$20),0),ROW($1:$20))+1,1)*10^ROW($1:$20)/10)</f>
        <v>2</v>
      </c>
      <c r="K1112">
        <f>SUMPRODUCT(MID(0&amp;feed!L404,LARGE(INDEX(ISNUMBER(--MID(feed!L404,ROW($1:$6),1))*
ROW($1:$6),0),ROW($1:$6))+1,1)*10^ROW($1:$6)/10)</f>
        <v>347</v>
      </c>
      <c r="L1112">
        <f>SUMPRODUCT(MID(0&amp;feed!T404,LARGE(INDEX(ISNUMBER(--MID(feed!T404,ROW($1:$6),1))*
ROW($1:$6),0),ROW($1:$6))+1,1)*10^ROW($1:$6)/10)</f>
        <v>216</v>
      </c>
      <c r="M1112" t="str">
        <f>feed!N404</f>
        <v>Pacific Rim</v>
      </c>
      <c r="N1112">
        <f>SUMPRODUCT(MID(0&amp;feed!U404,LARGE(INDEX(ISNUMBER(--MID(feed!U404,ROW($1:$6),1))*
ROW($1:$6),0),ROW($1:$6))+1,1)*10^ROW($1:$6)/10)</f>
        <v>0</v>
      </c>
      <c r="O1112" t="str">
        <f>feed!O404</f>
        <v>Untapped</v>
      </c>
      <c r="P1112" t="str">
        <f>feed!P404</f>
        <v>None</v>
      </c>
      <c r="Q1112" s="4">
        <f>IFERROR(LEFT(SUMPRODUCT(MID(0&amp;feed!R404,LARGE(INDEX(ISNUMBER(--MID(feed!R404,ROW($1:$6),1))*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ROW($1:$6),0),ROW($1:$6))+1,1)*10^ROW($1:$6)/10))-1)*1,TRIM(LEFT(SUMPRODUCT(MID(0&amp;feed!R404,LARGE(INDEX(ISNUMBER(--MID(feed!R404,ROW($1:$6),1))*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ROW($1:$6),0),ROW($1:$6))+1,1)*10^ROW($1:$6)/10))-1)))</f>
        <v>2078</v>
      </c>
      <c r="R1112" s="5">
        <f>feed!V404</f>
        <v>0</v>
      </c>
      <c r="S1112" t="str">
        <f>feed!S404</f>
        <v>http://blocgame.com/stats.php?id=63538</v>
      </c>
      <c r="T1112" s="5" t="str">
        <f>feed!W404</f>
        <v>Good</v>
      </c>
      <c r="U1112" s="5" t="str">
        <f>feed!X404</f>
        <v>4 Hundred Tons per month</v>
      </c>
      <c r="V1112" s="5" t="str">
        <f>feed!Y404</f>
        <v>3 Mbbl per month</v>
      </c>
    </row>
    <row r="1113" spans="1:22" hidden="1" x14ac:dyDescent="0.25">
      <c r="A1113" t="str">
        <f>feed!A1052</f>
        <v>Libertariania</v>
      </c>
      <c r="B1113" t="str">
        <f>feed!B1052</f>
        <v>Aliencreature</v>
      </c>
      <c r="C1113">
        <f>feed!K1052</f>
        <v>0</v>
      </c>
      <c r="D1113">
        <f>SUMPRODUCT(MID(0&amp;feed!D1052,LARGE(INDEX(ISNUMBER(--MID(feed!D1052,ROW($1:$6),1))*
ROW($1:$6),0),ROW($1:$6))+1,1)*10^ROW($1:$6)/10)</f>
        <v>20</v>
      </c>
      <c r="E1113">
        <f>SUMPRODUCT(MID(0&amp;feed!E1052,LARGE(INDEX(ISNUMBER(--MID(feed!E1052,ROW($1:$6),1))*
ROW($1:$6),0),ROW($1:$6))+1,1)*10^ROW($1:$6)/10)</f>
        <v>0</v>
      </c>
      <c r="F1113" t="str">
        <f>feed!F1052</f>
        <v>Finest of the 19th century</v>
      </c>
      <c r="G1113">
        <f>SUMPRODUCT(MID(0&amp;feed!G1052,LARGE(INDEX(ISNUMBER(--MID(feed!G1052,ROW($1:$6),1))*
ROW($1:$6),0),ROW($1:$6))+1,1)*10^ROW($1:$6)/10)</f>
        <v>0</v>
      </c>
      <c r="H1113">
        <f>ROUNDDOWN(G1113/4, 0)</f>
        <v>0</v>
      </c>
      <c r="I1113" t="str">
        <f>feed!H1052</f>
        <v>Standard</v>
      </c>
      <c r="J1113">
        <f>SUMPRODUCT(MID(0&amp;feed!I1052,LARGE(INDEX(ISNUMBER(--MID(feed!I1052,ROW($1:$20),1))*
ROW($1:$20),0),ROW($1:$20))+1,1)*10^ROW($1:$20)/10)</f>
        <v>46</v>
      </c>
      <c r="K1113">
        <f>SUMPRODUCT(MID(0&amp;feed!L1052,LARGE(INDEX(ISNUMBER(--MID(feed!L1052,ROW($1:$6),1))*
ROW($1:$6),0),ROW($1:$6))+1,1)*10^ROW($1:$6)/10)</f>
        <v>318</v>
      </c>
      <c r="L1113">
        <f>SUMPRODUCT(MID(0&amp;feed!T1052,LARGE(INDEX(ISNUMBER(--MID(feed!T1052,ROW($1:$6),1))*
ROW($1:$6),0),ROW($1:$6))+1,1)*10^ROW($1:$6)/10)</f>
        <v>0</v>
      </c>
      <c r="M1113" t="str">
        <f>feed!N1052</f>
        <v>Caribbean</v>
      </c>
      <c r="N1113">
        <f>SUMPRODUCT(MID(0&amp;feed!U1052,LARGE(INDEX(ISNUMBER(--MID(feed!U1052,ROW($1:$6),1))*
ROW($1:$6),0),ROW($1:$6))+1,1)*10^ROW($1:$6)/10)</f>
        <v>0</v>
      </c>
      <c r="O1113" t="str">
        <f>feed!O1052</f>
        <v>Untapped</v>
      </c>
      <c r="P1113" t="str">
        <f>feed!P1052</f>
        <v>None</v>
      </c>
      <c r="Q1113" s="4">
        <f>IFERROR(LEFT(SUMPRODUCT(MID(0&amp;feed!R1052,LARGE(INDEX(ISNUMBER(--MID(feed!R1052,ROW($1:$6),1))*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ROW($1:$6),0),ROW($1:$6))+1,1)*10^ROW($1:$6)/10))-1)*1,TRIM(LEFT(SUMPRODUCT(MID(0&amp;feed!R1052,LARGE(INDEX(ISNUMBER(--MID(feed!R1052,ROW($1:$6),1))*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ROW($1:$6),0),ROW($1:$6))+1,1)*10^ROW($1:$6)/10))-1)))</f>
        <v>2000</v>
      </c>
      <c r="R1113" s="5">
        <f>feed!V1052</f>
        <v>0</v>
      </c>
      <c r="S1113" t="str">
        <f>feed!S1052</f>
        <v>http://blocgame.com/stats.php?id=63470</v>
      </c>
      <c r="T1113" s="5" t="str">
        <f>feed!W1052</f>
        <v>Good</v>
      </c>
      <c r="U1113" s="5" t="str">
        <f>feed!X1052</f>
        <v>3 Hundred Tons per month</v>
      </c>
      <c r="V1113" s="5">
        <f>feed!Y1052</f>
        <v>0</v>
      </c>
    </row>
    <row r="1114" spans="1:22" hidden="1" x14ac:dyDescent="0.25">
      <c r="A1114" t="str">
        <f>feed!A1189</f>
        <v>Putridium</v>
      </c>
      <c r="B1114" t="str">
        <f>feed!B1189</f>
        <v>General Vlad Drac</v>
      </c>
      <c r="C1114">
        <f>feed!K1189</f>
        <v>0</v>
      </c>
      <c r="D1114">
        <f>SUMPRODUCT(MID(0&amp;feed!D1189,LARGE(INDEX(ISNUMBER(--MID(feed!D1189,ROW($1:$6),1))*
ROW($1:$6),0),ROW($1:$6))+1,1)*10^ROW($1:$6)/10)</f>
        <v>22</v>
      </c>
      <c r="E1114">
        <f>SUMPRODUCT(MID(0&amp;feed!E1189,LARGE(INDEX(ISNUMBER(--MID(feed!E1189,ROW($1:$6),1))*
ROW($1:$6),0),ROW($1:$6))+1,1)*10^ROW($1:$6)/10)</f>
        <v>0</v>
      </c>
      <c r="F1114" t="str">
        <f>feed!F1189</f>
        <v>Finest of the 19th century</v>
      </c>
      <c r="G1114">
        <f>SUMPRODUCT(MID(0&amp;feed!G1189,LARGE(INDEX(ISNUMBER(--MID(feed!G1189,ROW($1:$6),1))*
ROW($1:$6),0),ROW($1:$6))+1,1)*10^ROW($1:$6)/10)</f>
        <v>0</v>
      </c>
      <c r="H1114">
        <f>ROUNDDOWN(G1114/4, 0)</f>
        <v>0</v>
      </c>
      <c r="I1114" t="str">
        <f>feed!H1189</f>
        <v>Standard</v>
      </c>
      <c r="J1114">
        <f>SUMPRODUCT(MID(0&amp;feed!I1189,LARGE(INDEX(ISNUMBER(--MID(feed!I1189,ROW($1:$20),1))*
ROW($1:$20),0),ROW($1:$20))+1,1)*10^ROW($1:$20)/10)</f>
        <v>46</v>
      </c>
      <c r="K1114">
        <f>SUMPRODUCT(MID(0&amp;feed!L1189,LARGE(INDEX(ISNUMBER(--MID(feed!L1189,ROW($1:$6),1))*
ROW($1:$6),0),ROW($1:$6))+1,1)*10^ROW($1:$6)/10)</f>
        <v>320</v>
      </c>
      <c r="L1114">
        <f>SUMPRODUCT(MID(0&amp;feed!T1189,LARGE(INDEX(ISNUMBER(--MID(feed!T1189,ROW($1:$6),1))*
ROW($1:$6),0),ROW($1:$6))+1,1)*10^ROW($1:$6)/10)</f>
        <v>0</v>
      </c>
      <c r="M1114" t="str">
        <f>feed!N1189</f>
        <v>The Subcontinent</v>
      </c>
      <c r="N1114">
        <f>SUMPRODUCT(MID(0&amp;feed!U1189,LARGE(INDEX(ISNUMBER(--MID(feed!U1189,ROW($1:$6),1))*
ROW($1:$6),0),ROW($1:$6))+1,1)*10^ROW($1:$6)/10)</f>
        <v>0</v>
      </c>
      <c r="O1114" t="str">
        <f>feed!O1189</f>
        <v>Untapped</v>
      </c>
      <c r="P1114" t="str">
        <f>feed!P1189</f>
        <v>None</v>
      </c>
      <c r="Q1114" s="4">
        <f>IFERROR(LEFT(SUMPRODUCT(MID(0&amp;feed!R1189,LARGE(INDEX(ISNUMBER(--MID(feed!R1189,ROW($1:$6),1))*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ROW($1:$6),0),ROW($1:$6))+1,1)*10^ROW($1:$6)/10))-1)*1,TRIM(LEFT(SUMPRODUCT(MID(0&amp;feed!R1189,LARGE(INDEX(ISNUMBER(--MID(feed!R1189,ROW($1:$6),1))*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ROW($1:$6),0),ROW($1:$6))+1,1)*10^ROW($1:$6)/10))-1)))</f>
        <v>2000</v>
      </c>
      <c r="R1114" s="5">
        <f>feed!V1189</f>
        <v>0</v>
      </c>
      <c r="S1114" t="str">
        <f>feed!S1189</f>
        <v>http://blocgame.com/stats.php?id=63444</v>
      </c>
      <c r="T1114" s="5" t="str">
        <f>feed!W1189</f>
        <v>Good</v>
      </c>
      <c r="U1114" s="5" t="str">
        <f>feed!X1189</f>
        <v>3 Hundred Tons per month</v>
      </c>
      <c r="V1114" s="5">
        <f>feed!Y1189</f>
        <v>0</v>
      </c>
    </row>
    <row r="1115" spans="1:22" hidden="1" x14ac:dyDescent="0.25">
      <c r="A1115" t="str">
        <f>feed!A1207</f>
        <v>New Shillia</v>
      </c>
      <c r="B1115" t="str">
        <f>feed!B1207</f>
        <v>Wrase</v>
      </c>
      <c r="C1115">
        <f>feed!K1207</f>
        <v>0</v>
      </c>
      <c r="D1115">
        <f>SUMPRODUCT(MID(0&amp;feed!D1207,LARGE(INDEX(ISNUMBER(--MID(feed!D1207,ROW($1:$6),1))*
ROW($1:$6),0),ROW($1:$6))+1,1)*10^ROW($1:$6)/10)</f>
        <v>25</v>
      </c>
      <c r="E1115">
        <f>SUMPRODUCT(MID(0&amp;feed!E1207,LARGE(INDEX(ISNUMBER(--MID(feed!E1207,ROW($1:$6),1))*
ROW($1:$6),0),ROW($1:$6))+1,1)*10^ROW($1:$6)/10)</f>
        <v>0</v>
      </c>
      <c r="F1115" t="str">
        <f>feed!F1207</f>
        <v>First World War surplus</v>
      </c>
      <c r="G1115">
        <f>SUMPRODUCT(MID(0&amp;feed!G1207,LARGE(INDEX(ISNUMBER(--MID(feed!G1207,ROW($1:$6),1))*
ROW($1:$6),0),ROW($1:$6))+1,1)*10^ROW($1:$6)/10)</f>
        <v>0</v>
      </c>
      <c r="H1115">
        <f>ROUNDDOWN(G1115/4, 0)</f>
        <v>0</v>
      </c>
      <c r="I1115" t="str">
        <f>feed!H1207</f>
        <v>Elite</v>
      </c>
      <c r="J1115">
        <f>SUMPRODUCT(MID(0&amp;feed!I1207,LARGE(INDEX(ISNUMBER(--MID(feed!I1207,ROW($1:$20),1))*
ROW($1:$20),0),ROW($1:$20))+1,1)*10^ROW($1:$20)/10)</f>
        <v>46</v>
      </c>
      <c r="K1115">
        <f>SUMPRODUCT(MID(0&amp;feed!L1207,LARGE(INDEX(ISNUMBER(--MID(feed!L1207,ROW($1:$6),1))*
ROW($1:$6),0),ROW($1:$6))+1,1)*10^ROW($1:$6)/10)</f>
        <v>320</v>
      </c>
      <c r="L1115">
        <f>SUMPRODUCT(MID(0&amp;feed!T1207,LARGE(INDEX(ISNUMBER(--MID(feed!T1207,ROW($1:$6),1))*
ROW($1:$6),0),ROW($1:$6))+1,1)*10^ROW($1:$6)/10)</f>
        <v>0</v>
      </c>
      <c r="M1115" t="str">
        <f>feed!N1207</f>
        <v>China</v>
      </c>
      <c r="N1115">
        <f>SUMPRODUCT(MID(0&amp;feed!U1207,LARGE(INDEX(ISNUMBER(--MID(feed!U1207,ROW($1:$6),1))*
ROW($1:$6),0),ROW($1:$6))+1,1)*10^ROW($1:$6)/10)</f>
        <v>0</v>
      </c>
      <c r="O1115" t="str">
        <f>feed!O1207</f>
        <v>Untapped</v>
      </c>
      <c r="P1115" t="str">
        <f>feed!P1207</f>
        <v>None</v>
      </c>
      <c r="Q1115" s="4">
        <f>IFERROR(LEFT(SUMPRODUCT(MID(0&amp;feed!R1207,LARGE(INDEX(ISNUMBER(--MID(feed!R1207,ROW($1:$6),1))*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ROW($1:$6),0),ROW($1:$6))+1,1)*10^ROW($1:$6)/10))-1)*1,TRIM(LEFT(SUMPRODUCT(MID(0&amp;feed!R1207,LARGE(INDEX(ISNUMBER(--MID(feed!R1207,ROW($1:$6),1))*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ROW($1:$6),0),ROW($1:$6))+1,1)*10^ROW($1:$6)/10))-1)))</f>
        <v>2000</v>
      </c>
      <c r="R1115" s="5">
        <f>feed!V1207</f>
        <v>0</v>
      </c>
      <c r="S1115" t="str">
        <f>feed!S1207</f>
        <v>http://blocgame.com/stats.php?id=63501</v>
      </c>
      <c r="T1115" s="5" t="str">
        <f>feed!W1207</f>
        <v>Good</v>
      </c>
      <c r="U1115" s="5" t="str">
        <f>feed!X1207</f>
        <v>3 Hundred Tons per month</v>
      </c>
      <c r="V1115" s="5">
        <f>feed!Y1207</f>
        <v>0</v>
      </c>
    </row>
    <row r="1116" spans="1:22" hidden="1" x14ac:dyDescent="0.25">
      <c r="A1116" t="str">
        <f>feed!A1208</f>
        <v>Whitopia</v>
      </c>
      <c r="B1116" t="str">
        <f>feed!B1208</f>
        <v>chairman garrison</v>
      </c>
      <c r="C1116">
        <f>feed!K1208</f>
        <v>0</v>
      </c>
      <c r="D1116">
        <f>SUMPRODUCT(MID(0&amp;feed!D1208,LARGE(INDEX(ISNUMBER(--MID(feed!D1208,ROW($1:$6),1))*
ROW($1:$6),0),ROW($1:$6))+1,1)*10^ROW($1:$6)/10)</f>
        <v>25</v>
      </c>
      <c r="E1116">
        <f>SUMPRODUCT(MID(0&amp;feed!E1208,LARGE(INDEX(ISNUMBER(--MID(feed!E1208,ROW($1:$6),1))*
ROW($1:$6),0),ROW($1:$6))+1,1)*10^ROW($1:$6)/10)</f>
        <v>0</v>
      </c>
      <c r="F1116" t="str">
        <f>feed!F1208</f>
        <v>First World War surplus</v>
      </c>
      <c r="G1116">
        <f>SUMPRODUCT(MID(0&amp;feed!G1208,LARGE(INDEX(ISNUMBER(--MID(feed!G1208,ROW($1:$6),1))*
ROW($1:$6),0),ROW($1:$6))+1,1)*10^ROW($1:$6)/10)</f>
        <v>0</v>
      </c>
      <c r="H1116">
        <f>ROUNDDOWN(G1116/4, 0)</f>
        <v>0</v>
      </c>
      <c r="I1116" t="str">
        <f>feed!H1208</f>
        <v>Elite</v>
      </c>
      <c r="J1116">
        <f>SUMPRODUCT(MID(0&amp;feed!I1208,LARGE(INDEX(ISNUMBER(--MID(feed!I1208,ROW($1:$20),1))*
ROW($1:$20),0),ROW($1:$20))+1,1)*10^ROW($1:$20)/10)</f>
        <v>46</v>
      </c>
      <c r="K1116">
        <f>SUMPRODUCT(MID(0&amp;feed!L1208,LARGE(INDEX(ISNUMBER(--MID(feed!L1208,ROW($1:$6),1))*
ROW($1:$6),0),ROW($1:$6))+1,1)*10^ROW($1:$6)/10)</f>
        <v>320</v>
      </c>
      <c r="L1116">
        <f>SUMPRODUCT(MID(0&amp;feed!T1208,LARGE(INDEX(ISNUMBER(--MID(feed!T1208,ROW($1:$6),1))*
ROW($1:$6),0),ROW($1:$6))+1,1)*10^ROW($1:$6)/10)</f>
        <v>0</v>
      </c>
      <c r="M1116" t="str">
        <f>feed!N1208</f>
        <v>Southern Africa</v>
      </c>
      <c r="N1116">
        <f>SUMPRODUCT(MID(0&amp;feed!U1208,LARGE(INDEX(ISNUMBER(--MID(feed!U1208,ROW($1:$6),1))*
ROW($1:$6),0),ROW($1:$6))+1,1)*10^ROW($1:$6)/10)</f>
        <v>0</v>
      </c>
      <c r="O1116" t="str">
        <f>feed!O1208</f>
        <v>Untapped</v>
      </c>
      <c r="P1116" t="str">
        <f>feed!P1208</f>
        <v>None</v>
      </c>
      <c r="Q1116" s="4">
        <f>IFERROR(LEFT(SUMPRODUCT(MID(0&amp;feed!R1208,LARGE(INDEX(ISNUMBER(--MID(feed!R1208,ROW($1:$6),1))*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ROW($1:$6),0),ROW($1:$6))+1,1)*10^ROW($1:$6)/10))-1)*1,TRIM(LEFT(SUMPRODUCT(MID(0&amp;feed!R1208,LARGE(INDEX(ISNUMBER(--MID(feed!R1208,ROW($1:$6),1))*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ROW($1:$6),0),ROW($1:$6))+1,1)*10^ROW($1:$6)/10))-1)))</f>
        <v>2000</v>
      </c>
      <c r="R1116" s="5">
        <f>feed!V1208</f>
        <v>0</v>
      </c>
      <c r="S1116" t="str">
        <f>feed!S1208</f>
        <v>http://blocgame.com/stats.php?id=63502</v>
      </c>
      <c r="T1116" s="5" t="str">
        <f>feed!W1208</f>
        <v>Good</v>
      </c>
      <c r="U1116" s="5" t="str">
        <f>feed!X1208</f>
        <v>3 Hundred Tons per month</v>
      </c>
      <c r="V1116" s="5">
        <f>feed!Y1208</f>
        <v>0</v>
      </c>
    </row>
    <row r="1117" spans="1:22" hidden="1" x14ac:dyDescent="0.25">
      <c r="A1117" t="str">
        <f>feed!A1372</f>
        <v>Strakkla Khan</v>
      </c>
      <c r="B1117" t="str">
        <f>feed!B1372</f>
        <v>Strakkla</v>
      </c>
      <c r="C1117">
        <f>feed!K1372</f>
        <v>0</v>
      </c>
      <c r="D1117">
        <f>SUMPRODUCT(MID(0&amp;feed!D1372,LARGE(INDEX(ISNUMBER(--MID(feed!D1372,ROW($1:$6),1))*
ROW($1:$6),0),ROW($1:$6))+1,1)*10^ROW($1:$6)/10)</f>
        <v>3</v>
      </c>
      <c r="E1117">
        <f>SUMPRODUCT(MID(0&amp;feed!E1372,LARGE(INDEX(ISNUMBER(--MID(feed!E1372,ROW($1:$6),1))*
ROW($1:$6),0),ROW($1:$6))+1,1)*10^ROW($1:$6)/10)</f>
        <v>0</v>
      </c>
      <c r="F1117" t="str">
        <f>feed!F1372</f>
        <v>Finest of the 19th century</v>
      </c>
      <c r="G1117">
        <f>SUMPRODUCT(MID(0&amp;feed!G1372,LARGE(INDEX(ISNUMBER(--MID(feed!G1372,ROW($1:$6),1))*
ROW($1:$6),0),ROW($1:$6))+1,1)*10^ROW($1:$6)/10)</f>
        <v>0</v>
      </c>
      <c r="H1117">
        <f>ROUNDDOWN(G1117/4, 0)</f>
        <v>0</v>
      </c>
      <c r="I1117" t="str">
        <f>feed!H1372</f>
        <v>Standard</v>
      </c>
      <c r="J1117">
        <f>SUMPRODUCT(MID(0&amp;feed!I1372,LARGE(INDEX(ISNUMBER(--MID(feed!I1372,ROW($1:$20),1))*
ROW($1:$20),0),ROW($1:$20))+1,1)*10^ROW($1:$20)/10)</f>
        <v>46</v>
      </c>
      <c r="K1117">
        <f>SUMPRODUCT(MID(0&amp;feed!L1372,LARGE(INDEX(ISNUMBER(--MID(feed!L1372,ROW($1:$6),1))*
ROW($1:$6),0),ROW($1:$6))+1,1)*10^ROW($1:$6)/10)</f>
        <v>311</v>
      </c>
      <c r="L1117">
        <f>SUMPRODUCT(MID(0&amp;feed!T1372,LARGE(INDEX(ISNUMBER(--MID(feed!T1372,ROW($1:$6),1))*
ROW($1:$6),0),ROW($1:$6))+1,1)*10^ROW($1:$6)/10)</f>
        <v>0</v>
      </c>
      <c r="M1117" t="str">
        <f>feed!N1372</f>
        <v>Persia</v>
      </c>
      <c r="N1117">
        <f>SUMPRODUCT(MID(0&amp;feed!U1372,LARGE(INDEX(ISNUMBER(--MID(feed!U1372,ROW($1:$6),1))*
ROW($1:$6),0),ROW($1:$6))+1,1)*10^ROW($1:$6)/10)</f>
        <v>0</v>
      </c>
      <c r="O1117" t="str">
        <f>feed!O1372</f>
        <v>Untapped</v>
      </c>
      <c r="P1117" t="str">
        <f>feed!P1372</f>
        <v>None</v>
      </c>
      <c r="Q1117" s="4">
        <f>IFERROR(LEFT(SUMPRODUCT(MID(0&amp;feed!R1372,LARGE(INDEX(ISNUMBER(--MID(feed!R1372,ROW($1:$6),1))*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ROW($1:$6),0),ROW($1:$6))+1,1)*10^ROW($1:$6)/10))-1)*1,TRIM(LEFT(SUMPRODUCT(MID(0&amp;feed!R1372,LARGE(INDEX(ISNUMBER(--MID(feed!R1372,ROW($1:$6),1))*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ROW($1:$6),0),ROW($1:$6))+1,1)*10^ROW($1:$6)/10))-1)))</f>
        <v>1960</v>
      </c>
      <c r="R1117" s="5">
        <f>feed!V1372</f>
        <v>0</v>
      </c>
      <c r="S1117" t="str">
        <f>feed!S1372</f>
        <v>http://blocgame.com/stats.php?id=63483</v>
      </c>
      <c r="T1117" s="5" t="str">
        <f>feed!W1372</f>
        <v>Good</v>
      </c>
      <c r="U1117" s="5" t="str">
        <f>feed!X1372</f>
        <v>3 Hundred Tons per month</v>
      </c>
      <c r="V1117" s="5">
        <f>feed!Y1372</f>
        <v>0</v>
      </c>
    </row>
    <row r="1118" spans="1:22" hidden="1" x14ac:dyDescent="0.25">
      <c r="A1118" t="str">
        <f>feed!A1234</f>
        <v>AugustusReborn</v>
      </c>
      <c r="B1118" t="str">
        <f>feed!B1234</f>
        <v>DrJakillX96X</v>
      </c>
      <c r="C1118">
        <f>feed!K1234</f>
        <v>0</v>
      </c>
      <c r="D1118">
        <f>SUMPRODUCT(MID(0&amp;feed!D1234,LARGE(INDEX(ISNUMBER(--MID(feed!D1234,ROW($1:$6),1))*
ROW($1:$6),0),ROW($1:$6))+1,1)*10^ROW($1:$6)/10)</f>
        <v>20</v>
      </c>
      <c r="E1118">
        <f>SUMPRODUCT(MID(0&amp;feed!E1234,LARGE(INDEX(ISNUMBER(--MID(feed!E1234,ROW($1:$6),1))*
ROW($1:$6),0),ROW($1:$6))+1,1)*10^ROW($1:$6)/10)</f>
        <v>0</v>
      </c>
      <c r="F1118" t="str">
        <f>feed!F1234</f>
        <v>Finest of the 19th century</v>
      </c>
      <c r="G1118">
        <f>SUMPRODUCT(MID(0&amp;feed!G1234,LARGE(INDEX(ISNUMBER(--MID(feed!G1234,ROW($1:$6),1))*
ROW($1:$6),0),ROW($1:$6))+1,1)*10^ROW($1:$6)/10)</f>
        <v>0</v>
      </c>
      <c r="H1118">
        <f>ROUNDDOWN(G1118/4, 0)</f>
        <v>0</v>
      </c>
      <c r="I1118" t="str">
        <f>feed!H1234</f>
        <v>Standard</v>
      </c>
      <c r="J1118">
        <f>SUMPRODUCT(MID(0&amp;feed!I1234,LARGE(INDEX(ISNUMBER(--MID(feed!I1234,ROW($1:$20),1))*
ROW($1:$20),0),ROW($1:$20))+1,1)*10^ROW($1:$20)/10)</f>
        <v>45</v>
      </c>
      <c r="K1118">
        <f>SUMPRODUCT(MID(0&amp;feed!L1234,LARGE(INDEX(ISNUMBER(--MID(feed!L1234,ROW($1:$6),1))*
ROW($1:$6),0),ROW($1:$6))+1,1)*10^ROW($1:$6)/10)</f>
        <v>320</v>
      </c>
      <c r="L1118">
        <f>SUMPRODUCT(MID(0&amp;feed!T1234,LARGE(INDEX(ISNUMBER(--MID(feed!T1234,ROW($1:$6),1))*
ROW($1:$6),0),ROW($1:$6))+1,1)*10^ROW($1:$6)/10)</f>
        <v>0</v>
      </c>
      <c r="M1118" t="str">
        <f>feed!N1234</f>
        <v>East Africa</v>
      </c>
      <c r="N1118">
        <f>SUMPRODUCT(MID(0&amp;feed!U1234,LARGE(INDEX(ISNUMBER(--MID(feed!U1234,ROW($1:$6),1))*
ROW($1:$6),0),ROW($1:$6))+1,1)*10^ROW($1:$6)/10)</f>
        <v>0</v>
      </c>
      <c r="O1118" t="str">
        <f>feed!O1234</f>
        <v>Untapped</v>
      </c>
      <c r="P1118" t="str">
        <f>feed!P1234</f>
        <v>None</v>
      </c>
      <c r="Q1118" s="4">
        <f>IFERROR(LEFT(SUMPRODUCT(MID(0&amp;feed!R1234,LARGE(INDEX(ISNUMBER(--MID(feed!R1234,ROW($1:$6),1))*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ROW($1:$6),0),ROW($1:$6))+1,1)*10^ROW($1:$6)/10))-1)*1,TRIM(LEFT(SUMPRODUCT(MID(0&amp;feed!R1234,LARGE(INDEX(ISNUMBER(--MID(feed!R1234,ROW($1:$6),1))*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ROW($1:$6),0),ROW($1:$6))+1,1)*10^ROW($1:$6)/10))-1)))</f>
        <v>2000</v>
      </c>
      <c r="R1118" s="5">
        <f>feed!V1234</f>
        <v>0</v>
      </c>
      <c r="S1118" t="str">
        <f>feed!S1234</f>
        <v>http://blocgame.com/stats.php?id=63565</v>
      </c>
      <c r="T1118" s="5" t="str">
        <f>feed!W1234</f>
        <v>Good</v>
      </c>
      <c r="U1118" s="5" t="str">
        <f>feed!X1234</f>
        <v>3 Hundred Tons per month</v>
      </c>
      <c r="V1118" s="5">
        <f>feed!Y1234</f>
        <v>0</v>
      </c>
    </row>
    <row r="1119" spans="1:22" x14ac:dyDescent="0.25">
      <c r="A1119" t="str">
        <f>feed!A324</f>
        <v>Galactic Reich</v>
      </c>
      <c r="B1119" t="str">
        <f>feed!B324</f>
        <v>Palpatine</v>
      </c>
      <c r="C1119" t="str">
        <f>feed!K324</f>
        <v>The Order</v>
      </c>
      <c r="D1119">
        <f>SUMPRODUCT(MID(0&amp;feed!D324,LARGE(INDEX(ISNUMBER(--MID(feed!D324,ROW($1:$6),1))*
ROW($1:$6),0),ROW($1:$6))+1,1)*10^ROW($1:$6)/10)</f>
        <v>8</v>
      </c>
      <c r="E1119">
        <f>SUMPRODUCT(MID(0&amp;feed!E324,LARGE(INDEX(ISNUMBER(--MID(feed!E324,ROW($1:$6),1))*
ROW($1:$6),0),ROW($1:$6))+1,1)*10^ROW($1:$6)/10)</f>
        <v>0</v>
      </c>
      <c r="F1119" t="str">
        <f>feed!F324</f>
        <v>First World War surplus</v>
      </c>
      <c r="G1119">
        <f>SUMPRODUCT(MID(0&amp;feed!G324,LARGE(INDEX(ISNUMBER(--MID(feed!G324,ROW($1:$6),1))*
ROW($1:$6),0),ROW($1:$6))+1,1)*10^ROW($1:$6)/10)</f>
        <v>0</v>
      </c>
      <c r="H1119">
        <f>ROUNDDOWN(G1119/4, 0)</f>
        <v>0</v>
      </c>
      <c r="I1119" t="str">
        <f>feed!H324</f>
        <v>Good</v>
      </c>
      <c r="J1119">
        <f>SUMPRODUCT(MID(0&amp;feed!I324,LARGE(INDEX(ISNUMBER(--MID(feed!I324,ROW($1:$20),1))*
ROW($1:$20),0),ROW($1:$20))+1,1)*10^ROW($1:$20)/10)</f>
        <v>34</v>
      </c>
      <c r="K1119">
        <f>SUMPRODUCT(MID(0&amp;feed!L324,LARGE(INDEX(ISNUMBER(--MID(feed!L324,ROW($1:$6),1))*
ROW($1:$6),0),ROW($1:$6))+1,1)*10^ROW($1:$6)/10)</f>
        <v>347</v>
      </c>
      <c r="L1119">
        <f>SUMPRODUCT(MID(0&amp;feed!T324,LARGE(INDEX(ISNUMBER(--MID(feed!T324,ROW($1:$6),1))*
ROW($1:$6),0),ROW($1:$6))+1,1)*10^ROW($1:$6)/10)</f>
        <v>4768</v>
      </c>
      <c r="M1119" t="str">
        <f>feed!N324</f>
        <v>Atlas</v>
      </c>
      <c r="N1119">
        <f>SUMPRODUCT(MID(0&amp;feed!U324,LARGE(INDEX(ISNUMBER(--MID(feed!U324,ROW($1:$6),1))*
ROW($1:$6),0),ROW($1:$6))+1,1)*10^ROW($1:$6)/10)</f>
        <v>0</v>
      </c>
      <c r="O1119" t="str">
        <f>feed!O324</f>
        <v>Untapped</v>
      </c>
      <c r="P1119" t="str">
        <f>feed!P324</f>
        <v>Meagre</v>
      </c>
      <c r="Q1119" s="4">
        <f>IFERROR(LEFT(SUMPRODUCT(MID(0&amp;feed!R324,LARGE(INDEX(ISNUMBER(--MID(feed!R324,ROW($1:$6),1))*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ROW($1:$6),0),ROW($1:$6))+1,1)*10^ROW($1:$6)/10))-1)*1,TRIM(LEFT(SUMPRODUCT(MID(0&amp;feed!R324,LARGE(INDEX(ISNUMBER(--MID(feed!R324,ROW($1:$6),1))*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ROW($1:$6),0),ROW($1:$6))+1,1)*10^ROW($1:$6)/10))-1)))</f>
        <v>1940</v>
      </c>
      <c r="R1119" s="5">
        <f>feed!V324</f>
        <v>0</v>
      </c>
      <c r="S1119" t="str">
        <f>feed!S324</f>
        <v>http://blocgame.com/stats.php?id=62776</v>
      </c>
      <c r="T1119" s="5" t="str">
        <f>feed!W324</f>
        <v>Nice</v>
      </c>
      <c r="U1119" s="5" t="str">
        <f>feed!X324</f>
        <v>4 Hundred Tons per month</v>
      </c>
      <c r="V1119" s="5" t="str">
        <f>feed!Y324</f>
        <v>4 Mbbl per month</v>
      </c>
    </row>
    <row r="1120" spans="1:22" hidden="1" x14ac:dyDescent="0.25">
      <c r="A1120" t="str">
        <f>feed!A1238</f>
        <v>Sudenland</v>
      </c>
      <c r="B1120" t="str">
        <f>feed!B1238</f>
        <v>SturmGrenadier</v>
      </c>
      <c r="C1120">
        <f>feed!K1238</f>
        <v>0</v>
      </c>
      <c r="D1120">
        <f>SUMPRODUCT(MID(0&amp;feed!D1238,LARGE(INDEX(ISNUMBER(--MID(feed!D1238,ROW($1:$6),1))*
ROW($1:$6),0),ROW($1:$6))+1,1)*10^ROW($1:$6)/10)</f>
        <v>20</v>
      </c>
      <c r="E1120">
        <f>SUMPRODUCT(MID(0&amp;feed!E1238,LARGE(INDEX(ISNUMBER(--MID(feed!E1238,ROW($1:$6),1))*
ROW($1:$6),0),ROW($1:$6))+1,1)*10^ROW($1:$6)/10)</f>
        <v>0</v>
      </c>
      <c r="F1120" t="str">
        <f>feed!F1238</f>
        <v>Finest of the 19th century</v>
      </c>
      <c r="G1120">
        <f>SUMPRODUCT(MID(0&amp;feed!G1238,LARGE(INDEX(ISNUMBER(--MID(feed!G1238,ROW($1:$6),1))*
ROW($1:$6),0),ROW($1:$6))+1,1)*10^ROW($1:$6)/10)</f>
        <v>0</v>
      </c>
      <c r="H1120">
        <f>ROUNDDOWN(G1120/4, 0)</f>
        <v>0</v>
      </c>
      <c r="I1120" t="str">
        <f>feed!H1238</f>
        <v>Standard</v>
      </c>
      <c r="J1120">
        <f>SUMPRODUCT(MID(0&amp;feed!I1238,LARGE(INDEX(ISNUMBER(--MID(feed!I1238,ROW($1:$20),1))*
ROW($1:$20),0),ROW($1:$20))+1,1)*10^ROW($1:$20)/10)</f>
        <v>42</v>
      </c>
      <c r="K1120">
        <f>SUMPRODUCT(MID(0&amp;feed!L1238,LARGE(INDEX(ISNUMBER(--MID(feed!L1238,ROW($1:$6),1))*
ROW($1:$6),0),ROW($1:$6))+1,1)*10^ROW($1:$6)/10)</f>
        <v>315</v>
      </c>
      <c r="L1120">
        <f>SUMPRODUCT(MID(0&amp;feed!T1238,LARGE(INDEX(ISNUMBER(--MID(feed!T1238,ROW($1:$6),1))*
ROW($1:$6),0),ROW($1:$6))+1,1)*10^ROW($1:$6)/10)</f>
        <v>0</v>
      </c>
      <c r="M1120" t="str">
        <f>feed!N1238</f>
        <v>Amazonia</v>
      </c>
      <c r="N1120">
        <f>SUMPRODUCT(MID(0&amp;feed!U1238,LARGE(INDEX(ISNUMBER(--MID(feed!U1238,ROW($1:$6),1))*
ROW($1:$6),0),ROW($1:$6))+1,1)*10^ROW($1:$6)/10)</f>
        <v>0</v>
      </c>
      <c r="O1120" t="str">
        <f>feed!O1238</f>
        <v>Untapped</v>
      </c>
      <c r="P1120" t="str">
        <f>feed!P1238</f>
        <v>None</v>
      </c>
      <c r="Q1120" s="4">
        <f>IFERROR(LEFT(SUMPRODUCT(MID(0&amp;feed!R1238,LARGE(INDEX(ISNUMBER(--MID(feed!R1238,ROW($1:$6),1))*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ROW($1:$6),0),ROW($1:$6))+1,1)*10^ROW($1:$6)/10))-1)*1,TRIM(LEFT(SUMPRODUCT(MID(0&amp;feed!R1238,LARGE(INDEX(ISNUMBER(--MID(feed!R1238,ROW($1:$6),1))*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ROW($1:$6),0),ROW($1:$6))+1,1)*10^ROW($1:$6)/10))-1)))</f>
        <v>2000</v>
      </c>
      <c r="R1120" s="5">
        <f>feed!V1238</f>
        <v>0</v>
      </c>
      <c r="S1120" t="str">
        <f>feed!S1238</f>
        <v>http://blocgame.com/stats.php?id=63580</v>
      </c>
      <c r="T1120" s="5" t="str">
        <f>feed!W1238</f>
        <v>Good</v>
      </c>
      <c r="U1120" s="5" t="str">
        <f>feed!X1238</f>
        <v>3 Hundred Tons per month</v>
      </c>
      <c r="V1120" s="5">
        <f>feed!Y1238</f>
        <v>0</v>
      </c>
    </row>
    <row r="1121" spans="1:22" hidden="1" x14ac:dyDescent="0.25">
      <c r="A1121" t="str">
        <f>feed!A1251</f>
        <v>Bela Polska</v>
      </c>
      <c r="B1121" t="str">
        <f>feed!B1251</f>
        <v>Alex Bon</v>
      </c>
      <c r="C1121">
        <f>feed!K1251</f>
        <v>0</v>
      </c>
      <c r="D1121">
        <f>SUMPRODUCT(MID(0&amp;feed!D1251,LARGE(INDEX(ISNUMBER(--MID(feed!D1251,ROW($1:$6),1))*
ROW($1:$6),0),ROW($1:$6))+1,1)*10^ROW($1:$6)/10)</f>
        <v>20</v>
      </c>
      <c r="E1121">
        <f>SUMPRODUCT(MID(0&amp;feed!E1251,LARGE(INDEX(ISNUMBER(--MID(feed!E1251,ROW($1:$6),1))*
ROW($1:$6),0),ROW($1:$6))+1,1)*10^ROW($1:$6)/10)</f>
        <v>0</v>
      </c>
      <c r="F1121" t="str">
        <f>feed!F1251</f>
        <v>Finest of the 19th century</v>
      </c>
      <c r="G1121">
        <f>SUMPRODUCT(MID(0&amp;feed!G1251,LARGE(INDEX(ISNUMBER(--MID(feed!G1251,ROW($1:$6),1))*
ROW($1:$6),0),ROW($1:$6))+1,1)*10^ROW($1:$6)/10)</f>
        <v>0</v>
      </c>
      <c r="H1121">
        <f>ROUNDDOWN(G1121/4, 0)</f>
        <v>0</v>
      </c>
      <c r="I1121" t="str">
        <f>feed!H1251</f>
        <v>Standard</v>
      </c>
      <c r="J1121">
        <f>SUMPRODUCT(MID(0&amp;feed!I1251,LARGE(INDEX(ISNUMBER(--MID(feed!I1251,ROW($1:$20),1))*
ROW($1:$20),0),ROW($1:$20))+1,1)*10^ROW($1:$20)/10)</f>
        <v>41</v>
      </c>
      <c r="K1121">
        <f>SUMPRODUCT(MID(0&amp;feed!L1251,LARGE(INDEX(ISNUMBER(--MID(feed!L1251,ROW($1:$6),1))*
ROW($1:$6),0),ROW($1:$6))+1,1)*10^ROW($1:$6)/10)</f>
        <v>320</v>
      </c>
      <c r="L1121">
        <f>SUMPRODUCT(MID(0&amp;feed!T1251,LARGE(INDEX(ISNUMBER(--MID(feed!T1251,ROW($1:$6),1))*
ROW($1:$6),0),ROW($1:$6))+1,1)*10^ROW($1:$6)/10)</f>
        <v>0</v>
      </c>
      <c r="M1121" t="str">
        <f>feed!N1251</f>
        <v>Amazonia</v>
      </c>
      <c r="N1121">
        <f>SUMPRODUCT(MID(0&amp;feed!U1251,LARGE(INDEX(ISNUMBER(--MID(feed!U1251,ROW($1:$6),1))*
ROW($1:$6),0),ROW($1:$6))+1,1)*10^ROW($1:$6)/10)</f>
        <v>0</v>
      </c>
      <c r="O1121" t="str">
        <f>feed!O1251</f>
        <v>Untapped</v>
      </c>
      <c r="P1121" t="str">
        <f>feed!P1251</f>
        <v>None</v>
      </c>
      <c r="Q1121" s="4">
        <f>IFERROR(LEFT(SUMPRODUCT(MID(0&amp;feed!R1251,LARGE(INDEX(ISNUMBER(--MID(feed!R1251,ROW($1:$6),1))*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ROW($1:$6),0),ROW($1:$6))+1,1)*10^ROW($1:$6)/10))-1)*1,TRIM(LEFT(SUMPRODUCT(MID(0&amp;feed!R1251,LARGE(INDEX(ISNUMBER(--MID(feed!R1251,ROW($1:$6),1))*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ROW($1:$6),0),ROW($1:$6))+1,1)*10^ROW($1:$6)/10))-1)))</f>
        <v>2000</v>
      </c>
      <c r="R1121" s="5">
        <f>feed!V1251</f>
        <v>0</v>
      </c>
      <c r="S1121" t="str">
        <f>feed!S1251</f>
        <v>http://blocgame.com/stats.php?id=63625</v>
      </c>
      <c r="T1121" s="5" t="str">
        <f>feed!W1251</f>
        <v>Good</v>
      </c>
      <c r="U1121" s="5" t="str">
        <f>feed!X1251</f>
        <v>3 Hundred Tons per month</v>
      </c>
      <c r="V1121" s="5">
        <f>feed!Y1251</f>
        <v>0</v>
      </c>
    </row>
    <row r="1122" spans="1:22" hidden="1" x14ac:dyDescent="0.25">
      <c r="A1122" t="str">
        <f>feed!A1253</f>
        <v>Las Colonias</v>
      </c>
      <c r="B1122" t="str">
        <f>feed!B1253</f>
        <v>Alexander125</v>
      </c>
      <c r="C1122">
        <f>feed!K1253</f>
        <v>0</v>
      </c>
      <c r="D1122">
        <f>SUMPRODUCT(MID(0&amp;feed!D1253,LARGE(INDEX(ISNUMBER(--MID(feed!D1253,ROW($1:$6),1))*
ROW($1:$6),0),ROW($1:$6))+1,1)*10^ROW($1:$6)/10)</f>
        <v>25</v>
      </c>
      <c r="E1122">
        <f>SUMPRODUCT(MID(0&amp;feed!E1253,LARGE(INDEX(ISNUMBER(--MID(feed!E1253,ROW($1:$6),1))*
ROW($1:$6),0),ROW($1:$6))+1,1)*10^ROW($1:$6)/10)</f>
        <v>0</v>
      </c>
      <c r="F1122" t="str">
        <f>feed!F1253</f>
        <v>First World War surplus</v>
      </c>
      <c r="G1122">
        <f>SUMPRODUCT(MID(0&amp;feed!G1253,LARGE(INDEX(ISNUMBER(--MID(feed!G1253,ROW($1:$6),1))*
ROW($1:$6),0),ROW($1:$6))+1,1)*10^ROW($1:$6)/10)</f>
        <v>0</v>
      </c>
      <c r="H1122">
        <f>ROUNDDOWN(G1122/4, 0)</f>
        <v>0</v>
      </c>
      <c r="I1122" t="str">
        <f>feed!H1253</f>
        <v>Elite</v>
      </c>
      <c r="J1122">
        <f>SUMPRODUCT(MID(0&amp;feed!I1253,LARGE(INDEX(ISNUMBER(--MID(feed!I1253,ROW($1:$20),1))*
ROW($1:$20),0),ROW($1:$20))+1,1)*10^ROW($1:$20)/10)</f>
        <v>40</v>
      </c>
      <c r="K1122">
        <f>SUMPRODUCT(MID(0&amp;feed!L1253,LARGE(INDEX(ISNUMBER(--MID(feed!L1253,ROW($1:$6),1))*
ROW($1:$6),0),ROW($1:$6))+1,1)*10^ROW($1:$6)/10)</f>
        <v>315</v>
      </c>
      <c r="L1122">
        <f>SUMPRODUCT(MID(0&amp;feed!T1253,LARGE(INDEX(ISNUMBER(--MID(feed!T1253,ROW($1:$6),1))*
ROW($1:$6),0),ROW($1:$6))+1,1)*10^ROW($1:$6)/10)</f>
        <v>0</v>
      </c>
      <c r="M1122" t="str">
        <f>feed!N1253</f>
        <v>Southern Cone</v>
      </c>
      <c r="N1122">
        <f>SUMPRODUCT(MID(0&amp;feed!U1253,LARGE(INDEX(ISNUMBER(--MID(feed!U1253,ROW($1:$6),1))*
ROW($1:$6),0),ROW($1:$6))+1,1)*10^ROW($1:$6)/10)</f>
        <v>0</v>
      </c>
      <c r="O1122" t="str">
        <f>feed!O1253</f>
        <v>Untapped</v>
      </c>
      <c r="P1122" t="str">
        <f>feed!P1253</f>
        <v>None</v>
      </c>
      <c r="Q1122" s="4">
        <f>IFERROR(LEFT(SUMPRODUCT(MID(0&amp;feed!R1253,LARGE(INDEX(ISNUMBER(--MID(feed!R1253,ROW($1:$6),1))*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ROW($1:$6),0),ROW($1:$6))+1,1)*10^ROW($1:$6)/10))-1)*1,TRIM(LEFT(SUMPRODUCT(MID(0&amp;feed!R1253,LARGE(INDEX(ISNUMBER(--MID(feed!R1253,ROW($1:$6),1))*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ROW($1:$6),0),ROW($1:$6))+1,1)*10^ROW($1:$6)/10))-1)))</f>
        <v>2000</v>
      </c>
      <c r="R1122" s="5">
        <f>feed!V1253</f>
        <v>0</v>
      </c>
      <c r="S1122" t="str">
        <f>feed!S1253</f>
        <v>http://blocgame.com/stats.php?id=63629</v>
      </c>
      <c r="T1122" s="5" t="str">
        <f>feed!W1253</f>
        <v>Good</v>
      </c>
      <c r="U1122" s="5" t="str">
        <f>feed!X1253</f>
        <v>3 Hundred Tons per month</v>
      </c>
      <c r="V1122" s="5">
        <f>feed!Y1253</f>
        <v>0</v>
      </c>
    </row>
    <row r="1123" spans="1:22" hidden="1" x14ac:dyDescent="0.25">
      <c r="A1123" t="str">
        <f>feed!A1101</f>
        <v>Tahitoa</v>
      </c>
      <c r="B1123" t="str">
        <f>feed!B1101</f>
        <v>mrmrlol</v>
      </c>
      <c r="C1123">
        <f>feed!K1101</f>
        <v>0</v>
      </c>
      <c r="D1123">
        <f>SUMPRODUCT(MID(0&amp;feed!D1101,LARGE(INDEX(ISNUMBER(--MID(feed!D1101,ROW($1:$6),1))*
ROW($1:$6),0),ROW($1:$6))+1,1)*10^ROW($1:$6)/10)</f>
        <v>20</v>
      </c>
      <c r="E1123">
        <f>SUMPRODUCT(MID(0&amp;feed!E1101,LARGE(INDEX(ISNUMBER(--MID(feed!E1101,ROW($1:$6),1))*
ROW($1:$6),0),ROW($1:$6))+1,1)*10^ROW($1:$6)/10)</f>
        <v>0</v>
      </c>
      <c r="F1123" t="str">
        <f>feed!F1101</f>
        <v>Finest of the 19th century</v>
      </c>
      <c r="G1123">
        <f>SUMPRODUCT(MID(0&amp;feed!G1101,LARGE(INDEX(ISNUMBER(--MID(feed!G1101,ROW($1:$6),1))*
ROW($1:$6),0),ROW($1:$6))+1,1)*10^ROW($1:$6)/10)</f>
        <v>0</v>
      </c>
      <c r="H1123">
        <f>ROUNDDOWN(G1123/4, 0)</f>
        <v>0</v>
      </c>
      <c r="I1123" t="str">
        <f>feed!H1101</f>
        <v>Standard</v>
      </c>
      <c r="J1123">
        <f>SUMPRODUCT(MID(0&amp;feed!I1101,LARGE(INDEX(ISNUMBER(--MID(feed!I1101,ROW($1:$20),1))*
ROW($1:$20),0),ROW($1:$20))+1,1)*10^ROW($1:$20)/10)</f>
        <v>35</v>
      </c>
      <c r="K1123">
        <f>SUMPRODUCT(MID(0&amp;feed!L1101,LARGE(INDEX(ISNUMBER(--MID(feed!L1101,ROW($1:$6),1))*
ROW($1:$6),0),ROW($1:$6))+1,1)*10^ROW($1:$6)/10)</f>
        <v>316</v>
      </c>
      <c r="L1123">
        <f>SUMPRODUCT(MID(0&amp;feed!T1101,LARGE(INDEX(ISNUMBER(--MID(feed!T1101,ROW($1:$6),1))*
ROW($1:$6),0),ROW($1:$6))+1,1)*10^ROW($1:$6)/10)</f>
        <v>0</v>
      </c>
      <c r="M1123" t="str">
        <f>feed!N1101</f>
        <v>Indochina</v>
      </c>
      <c r="N1123">
        <f>SUMPRODUCT(MID(0&amp;feed!U1101,LARGE(INDEX(ISNUMBER(--MID(feed!U1101,ROW($1:$6),1))*
ROW($1:$6),0),ROW($1:$6))+1,1)*10^ROW($1:$6)/10)</f>
        <v>0</v>
      </c>
      <c r="O1123" t="str">
        <f>feed!O1101</f>
        <v>Untapped</v>
      </c>
      <c r="P1123" t="str">
        <f>feed!P1101</f>
        <v>None</v>
      </c>
      <c r="Q1123" s="4">
        <f>IFERROR(LEFT(SUMPRODUCT(MID(0&amp;feed!R1101,LARGE(INDEX(ISNUMBER(--MID(feed!R1101,ROW($1:$6),1))*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ROW($1:$6),0),ROW($1:$6))+1,1)*10^ROW($1:$6)/10))-1)*1,TRIM(LEFT(SUMPRODUCT(MID(0&amp;feed!R1101,LARGE(INDEX(ISNUMBER(--MID(feed!R1101,ROW($1:$6),1))*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ROW($1:$6),0),ROW($1:$6))+1,1)*10^ROW($1:$6)/10))-1)))</f>
        <v>2000</v>
      </c>
      <c r="R1123" s="5">
        <f>feed!V1101</f>
        <v>0</v>
      </c>
      <c r="S1123" t="str">
        <f>feed!S1101</f>
        <v>http://blocgame.com/stats.php?id=42388</v>
      </c>
      <c r="T1123" s="5" t="str">
        <f>feed!W1101</f>
        <v>Good</v>
      </c>
      <c r="U1123" s="5" t="str">
        <f>feed!X1101</f>
        <v>3 Hundred Tons per month</v>
      </c>
      <c r="V1123" s="5">
        <f>feed!Y1101</f>
        <v>0</v>
      </c>
    </row>
    <row r="1124" spans="1:22" hidden="1" x14ac:dyDescent="0.25">
      <c r="A1124" t="str">
        <f>feed!A1262</f>
        <v>Cuckoldry</v>
      </c>
      <c r="B1124" t="str">
        <f>feed!B1262</f>
        <v>Chairman Safir</v>
      </c>
      <c r="C1124">
        <f>feed!K1262</f>
        <v>0</v>
      </c>
      <c r="D1124">
        <f>SUMPRODUCT(MID(0&amp;feed!D1262,LARGE(INDEX(ISNUMBER(--MID(feed!D1262,ROW($1:$6),1))*
ROW($1:$6),0),ROW($1:$6))+1,1)*10^ROW($1:$6)/10)</f>
        <v>20</v>
      </c>
      <c r="E1124">
        <f>SUMPRODUCT(MID(0&amp;feed!E1262,LARGE(INDEX(ISNUMBER(--MID(feed!E1262,ROW($1:$6),1))*
ROW($1:$6),0),ROW($1:$6))+1,1)*10^ROW($1:$6)/10)</f>
        <v>0</v>
      </c>
      <c r="F1124" t="str">
        <f>feed!F1262</f>
        <v>Finest of the 19th century</v>
      </c>
      <c r="G1124">
        <f>SUMPRODUCT(MID(0&amp;feed!G1262,LARGE(INDEX(ISNUMBER(--MID(feed!G1262,ROW($1:$6),1))*
ROW($1:$6),0),ROW($1:$6))+1,1)*10^ROW($1:$6)/10)</f>
        <v>0</v>
      </c>
      <c r="H1124">
        <f>ROUNDDOWN(G1124/4, 0)</f>
        <v>0</v>
      </c>
      <c r="I1124" t="str">
        <f>feed!H1262</f>
        <v>Standard</v>
      </c>
      <c r="J1124">
        <f>SUMPRODUCT(MID(0&amp;feed!I1262,LARGE(INDEX(ISNUMBER(--MID(feed!I1262,ROW($1:$20),1))*
ROW($1:$20),0),ROW($1:$20))+1,1)*10^ROW($1:$20)/10)</f>
        <v>35</v>
      </c>
      <c r="K1124">
        <f>SUMPRODUCT(MID(0&amp;feed!L1262,LARGE(INDEX(ISNUMBER(--MID(feed!L1262,ROW($1:$6),1))*
ROW($1:$6),0),ROW($1:$6))+1,1)*10^ROW($1:$6)/10)</f>
        <v>315</v>
      </c>
      <c r="L1124">
        <f>SUMPRODUCT(MID(0&amp;feed!T1262,LARGE(INDEX(ISNUMBER(--MID(feed!T1262,ROW($1:$6),1))*
ROW($1:$6),0),ROW($1:$6))+1,1)*10^ROW($1:$6)/10)</f>
        <v>0</v>
      </c>
      <c r="M1124" t="str">
        <f>feed!N1262</f>
        <v>Indochina</v>
      </c>
      <c r="N1124">
        <f>SUMPRODUCT(MID(0&amp;feed!U1262,LARGE(INDEX(ISNUMBER(--MID(feed!U1262,ROW($1:$6),1))*
ROW($1:$6),0),ROW($1:$6))+1,1)*10^ROW($1:$6)/10)</f>
        <v>0</v>
      </c>
      <c r="O1124" t="str">
        <f>feed!O1262</f>
        <v>Untapped</v>
      </c>
      <c r="P1124" t="str">
        <f>feed!P1262</f>
        <v>None</v>
      </c>
      <c r="Q1124" s="4">
        <f>IFERROR(LEFT(SUMPRODUCT(MID(0&amp;feed!R1262,LARGE(INDEX(ISNUMBER(--MID(feed!R1262,ROW($1:$6),1))*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ROW($1:$6),0),ROW($1:$6))+1,1)*10^ROW($1:$6)/10))-1)*1,TRIM(LEFT(SUMPRODUCT(MID(0&amp;feed!R1262,LARGE(INDEX(ISNUMBER(--MID(feed!R1262,ROW($1:$6),1))*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ROW($1:$6),0),ROW($1:$6))+1,1)*10^ROW($1:$6)/10))-1)))</f>
        <v>2000</v>
      </c>
      <c r="R1124" s="5">
        <f>feed!V1262</f>
        <v>0</v>
      </c>
      <c r="S1124" t="str">
        <f>feed!S1262</f>
        <v>http://blocgame.com/stats.php?id=63653</v>
      </c>
      <c r="T1124" s="5" t="str">
        <f>feed!W1262</f>
        <v>Good</v>
      </c>
      <c r="U1124" s="5" t="str">
        <f>feed!X1262</f>
        <v>3 Hundred Tons per month</v>
      </c>
      <c r="V1124" s="5">
        <f>feed!Y1262</f>
        <v>0</v>
      </c>
    </row>
    <row r="1125" spans="1:22" hidden="1" x14ac:dyDescent="0.25">
      <c r="A1125" t="str">
        <f>feed!A565</f>
        <v>Accomponga</v>
      </c>
      <c r="B1125" t="str">
        <f>feed!B565</f>
        <v>General James</v>
      </c>
      <c r="C1125" t="str">
        <f>feed!K565</f>
        <v>African Socialism 2</v>
      </c>
      <c r="D1125">
        <f>SUMPRODUCT(MID(0&amp;feed!D565,LARGE(INDEX(ISNUMBER(--MID(feed!D565,ROW($1:$6),1))*
ROW($1:$6),0),ROW($1:$6))+1,1)*10^ROW($1:$6)/10)</f>
        <v>20</v>
      </c>
      <c r="E1125">
        <f>SUMPRODUCT(MID(0&amp;feed!E565,LARGE(INDEX(ISNUMBER(--MID(feed!E565,ROW($1:$6),1))*
ROW($1:$6),0),ROW($1:$6))+1,1)*10^ROW($1:$6)/10)</f>
        <v>0</v>
      </c>
      <c r="F1125" t="str">
        <f>feed!F565</f>
        <v>First World War surplus</v>
      </c>
      <c r="G1125">
        <f>SUMPRODUCT(MID(0&amp;feed!G565,LARGE(INDEX(ISNUMBER(--MID(feed!G565,ROW($1:$6),1))*
ROW($1:$6),0),ROW($1:$6))+1,1)*10^ROW($1:$6)/10)</f>
        <v>0</v>
      </c>
      <c r="H1125">
        <f>ROUNDDOWN(G1125/4, 0)</f>
        <v>0</v>
      </c>
      <c r="I1125" t="str">
        <f>feed!H565</f>
        <v>Good</v>
      </c>
      <c r="J1125">
        <f>SUMPRODUCT(MID(0&amp;feed!I565,LARGE(INDEX(ISNUMBER(--MID(feed!I565,ROW($1:$20),1))*
ROW($1:$20),0),ROW($1:$20))+1,1)*10^ROW($1:$20)/10)</f>
        <v>34</v>
      </c>
      <c r="K1125">
        <f>SUMPRODUCT(MID(0&amp;feed!L565,LARGE(INDEX(ISNUMBER(--MID(feed!L565,ROW($1:$6),1))*
ROW($1:$6),0),ROW($1:$6))+1,1)*10^ROW($1:$6)/10)</f>
        <v>325</v>
      </c>
      <c r="L1125">
        <f>SUMPRODUCT(MID(0&amp;feed!T565,LARGE(INDEX(ISNUMBER(--MID(feed!T565,ROW($1:$6),1))*
ROW($1:$6),0),ROW($1:$6))+1,1)*10^ROW($1:$6)/10)</f>
        <v>0</v>
      </c>
      <c r="M1125" t="str">
        <f>feed!N565</f>
        <v>West Africa</v>
      </c>
      <c r="N1125">
        <f>SUMPRODUCT(MID(0&amp;feed!U565,LARGE(INDEX(ISNUMBER(--MID(feed!U565,ROW($1:$6),1))*
ROW($1:$6),0),ROW($1:$6))+1,1)*10^ROW($1:$6)/10)</f>
        <v>0</v>
      </c>
      <c r="O1125" t="str">
        <f>feed!O565</f>
        <v>Untapped</v>
      </c>
      <c r="P1125" t="str">
        <f>feed!P565</f>
        <v>Meagre</v>
      </c>
      <c r="Q1125" s="4">
        <f>IFERROR(LEFT(SUMPRODUCT(MID(0&amp;feed!R565,LARGE(INDEX(ISNUMBER(--MID(feed!R565,ROW($1:$6),1))*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ROW($1:$6),0),ROW($1:$6))+1,1)*10^ROW($1:$6)/10))-1)*1,TRIM(LEFT(SUMPRODUCT(MID(0&amp;feed!R565,LARGE(INDEX(ISNUMBER(--MID(feed!R565,ROW($1:$6),1))*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ROW($1:$6),0),ROW($1:$6))+1,1)*10^ROW($1:$6)/10))-1)))</f>
        <v>2000</v>
      </c>
      <c r="R1125" s="5">
        <f>feed!V565</f>
        <v>0</v>
      </c>
      <c r="S1125" t="str">
        <f>feed!S565</f>
        <v>http://blocgame.com/stats.php?id=63140</v>
      </c>
      <c r="T1125" s="5" t="str">
        <f>feed!W565</f>
        <v>Good</v>
      </c>
      <c r="U1125" s="5" t="str">
        <f>feed!X565</f>
        <v>3 Hundred Tons per month</v>
      </c>
      <c r="V1125" s="5">
        <f>feed!Y565</f>
        <v>0</v>
      </c>
    </row>
    <row r="1126" spans="1:22" hidden="1" x14ac:dyDescent="0.25">
      <c r="A1126" t="str">
        <f>feed!A2004</f>
        <v>Dindu216</v>
      </c>
      <c r="B1126" t="str">
        <f>feed!B2004</f>
        <v>EmperorTrump</v>
      </c>
      <c r="C1126">
        <f>feed!K2004</f>
        <v>0</v>
      </c>
      <c r="D1126">
        <f>SUMPRODUCT(MID(0&amp;feed!D2004,LARGE(INDEX(ISNUMBER(--MID(feed!D2004,ROW($1:$6),1))*
ROW($1:$6),0),ROW($1:$6))+1,1)*10^ROW($1:$6)/10)</f>
        <v>9</v>
      </c>
      <c r="E1126">
        <f>SUMPRODUCT(MID(0&amp;feed!E2004,LARGE(INDEX(ISNUMBER(--MID(feed!E2004,ROW($1:$6),1))*
ROW($1:$6),0),ROW($1:$6))+1,1)*10^ROW($1:$6)/10)</f>
        <v>0</v>
      </c>
      <c r="F1126" t="str">
        <f>feed!F2004</f>
        <v>Finest of the 19th century</v>
      </c>
      <c r="G1126">
        <f>SUMPRODUCT(MID(0&amp;feed!G2004,LARGE(INDEX(ISNUMBER(--MID(feed!G2004,ROW($1:$6),1))*
ROW($1:$6),0),ROW($1:$6))+1,1)*10^ROW($1:$6)/10)</f>
        <v>0</v>
      </c>
      <c r="H1126">
        <f>ROUNDDOWN(G1126/4, 0)</f>
        <v>0</v>
      </c>
      <c r="I1126" t="str">
        <f>feed!H2004</f>
        <v>Standard</v>
      </c>
      <c r="J1126">
        <f>SUMPRODUCT(MID(0&amp;feed!I2004,LARGE(INDEX(ISNUMBER(--MID(feed!I2004,ROW($1:$20),1))*
ROW($1:$20),0),ROW($1:$20))+1,1)*10^ROW($1:$20)/10)</f>
        <v>34</v>
      </c>
      <c r="K1126">
        <f>SUMPRODUCT(MID(0&amp;feed!L2004,LARGE(INDEX(ISNUMBER(--MID(feed!L2004,ROW($1:$6),1))*
ROW($1:$6),0),ROW($1:$6))+1,1)*10^ROW($1:$6)/10)</f>
        <v>261</v>
      </c>
      <c r="L1126">
        <f>SUMPRODUCT(MID(0&amp;feed!T2004,LARGE(INDEX(ISNUMBER(--MID(feed!T2004,ROW($1:$6),1))*
ROW($1:$6),0),ROW($1:$6))+1,1)*10^ROW($1:$6)/10)</f>
        <v>0</v>
      </c>
      <c r="M1126" t="str">
        <f>feed!N2004</f>
        <v>Southern Africa</v>
      </c>
      <c r="N1126">
        <f>SUMPRODUCT(MID(0&amp;feed!U2004,LARGE(INDEX(ISNUMBER(--MID(feed!U2004,ROW($1:$6),1))*
ROW($1:$6),0),ROW($1:$6))+1,1)*10^ROW($1:$6)/10)</f>
        <v>0</v>
      </c>
      <c r="O1126" t="str">
        <f>feed!O2004</f>
        <v>Untapped</v>
      </c>
      <c r="P1126" t="str">
        <f>feed!P2004</f>
        <v>None</v>
      </c>
      <c r="Q1126" s="4">
        <f>IFERROR(LEFT(SUMPRODUCT(MID(0&amp;feed!R2004,LARGE(INDEX(ISNUMBER(--MID(feed!R2004,ROW($1:$6),1))*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ROW($1:$6),0),ROW($1:$6))+1,1)*10^ROW($1:$6)/10))-1)*1,TRIM(LEFT(SUMPRODUCT(MID(0&amp;feed!R2004,LARGE(INDEX(ISNUMBER(--MID(feed!R2004,ROW($1:$6),1))*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ROW($1:$6),0),ROW($1:$6))+1,1)*10^ROW($1:$6)/10))-1)))</f>
        <v>1633</v>
      </c>
      <c r="R1126" s="5">
        <f>feed!V2004</f>
        <v>0</v>
      </c>
      <c r="S1126" t="str">
        <f>feed!S2004</f>
        <v>http://blocgame.com/stats.php?id=63691</v>
      </c>
      <c r="T1126" s="5" t="str">
        <f>feed!W2004</f>
        <v>Good</v>
      </c>
      <c r="U1126" s="5" t="str">
        <f>feed!X2004</f>
        <v>3 Hundred Tons per month</v>
      </c>
      <c r="V1126" s="5">
        <f>feed!Y2004</f>
        <v>0</v>
      </c>
    </row>
    <row r="1127" spans="1:22" hidden="1" x14ac:dyDescent="0.25">
      <c r="A1127" t="str">
        <f>feed!A1431</f>
        <v>CumFuck</v>
      </c>
      <c r="B1127" t="str">
        <f>feed!B1431</f>
        <v>Celtic God</v>
      </c>
      <c r="C1127">
        <f>feed!K1431</f>
        <v>0</v>
      </c>
      <c r="D1127">
        <f>SUMPRODUCT(MID(0&amp;feed!D1431,LARGE(INDEX(ISNUMBER(--MID(feed!D1431,ROW($1:$6),1))*
ROW($1:$6),0),ROW($1:$6))+1,1)*10^ROW($1:$6)/10)</f>
        <v>25</v>
      </c>
      <c r="E1127">
        <f>SUMPRODUCT(MID(0&amp;feed!E1431,LARGE(INDEX(ISNUMBER(--MID(feed!E1431,ROW($1:$6),1))*
ROW($1:$6),0),ROW($1:$6))+1,1)*10^ROW($1:$6)/10)</f>
        <v>0</v>
      </c>
      <c r="F1127" t="str">
        <f>feed!F1431</f>
        <v>First World War surplus</v>
      </c>
      <c r="G1127">
        <f>SUMPRODUCT(MID(0&amp;feed!G1431,LARGE(INDEX(ISNUMBER(--MID(feed!G1431,ROW($1:$6),1))*
ROW($1:$6),0),ROW($1:$6))+1,1)*10^ROW($1:$6)/10)</f>
        <v>0</v>
      </c>
      <c r="H1127">
        <f>ROUNDDOWN(G1127/4, 0)</f>
        <v>0</v>
      </c>
      <c r="I1127" t="str">
        <f>feed!H1431</f>
        <v>Elite</v>
      </c>
      <c r="J1127">
        <f>SUMPRODUCT(MID(0&amp;feed!I1431,LARGE(INDEX(ISNUMBER(--MID(feed!I1431,ROW($1:$20),1))*
ROW($1:$20),0),ROW($1:$20))+1,1)*10^ROW($1:$20)/10)</f>
        <v>33</v>
      </c>
      <c r="K1127">
        <f>SUMPRODUCT(MID(0&amp;feed!L1431,LARGE(INDEX(ISNUMBER(--MID(feed!L1431,ROW($1:$6),1))*
ROW($1:$6),0),ROW($1:$6))+1,1)*10^ROW($1:$6)/10)</f>
        <v>310</v>
      </c>
      <c r="L1127">
        <f>SUMPRODUCT(MID(0&amp;feed!T1431,LARGE(INDEX(ISNUMBER(--MID(feed!T1431,ROW($1:$6),1))*
ROW($1:$6),0),ROW($1:$6))+1,1)*10^ROW($1:$6)/10)</f>
        <v>0</v>
      </c>
      <c r="M1127" t="str">
        <f>feed!N1431</f>
        <v>China</v>
      </c>
      <c r="N1127">
        <f>SUMPRODUCT(MID(0&amp;feed!U1431,LARGE(INDEX(ISNUMBER(--MID(feed!U1431,ROW($1:$6),1))*
ROW($1:$6),0),ROW($1:$6))+1,1)*10^ROW($1:$6)/10)</f>
        <v>0</v>
      </c>
      <c r="O1127" t="str">
        <f>feed!O1431</f>
        <v>Untapped</v>
      </c>
      <c r="P1127" t="str">
        <f>feed!P1431</f>
        <v>None</v>
      </c>
      <c r="Q1127" s="4">
        <f>IFERROR(LEFT(SUMPRODUCT(MID(0&amp;feed!R1431,LARGE(INDEX(ISNUMBER(--MID(feed!R1431,ROW($1:$6),1))*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ROW($1:$6),0),ROW($1:$6))+1,1)*10^ROW($1:$6)/10))-1)*1,TRIM(LEFT(SUMPRODUCT(MID(0&amp;feed!R1431,LARGE(INDEX(ISNUMBER(--MID(feed!R1431,ROW($1:$6),1))*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ROW($1:$6),0),ROW($1:$6))+1,1)*10^ROW($1:$6)/10))-1)))</f>
        <v>2000</v>
      </c>
      <c r="R1127" s="5">
        <f>feed!V1431</f>
        <v>0</v>
      </c>
      <c r="S1127" t="str">
        <f>feed!S1431</f>
        <v>http://blocgame.com/stats.php?id=63690</v>
      </c>
      <c r="T1127" s="5" t="str">
        <f>feed!W1431</f>
        <v>Normal</v>
      </c>
      <c r="U1127" s="5" t="str">
        <f>feed!X1431</f>
        <v>3 Hundred Tons per month</v>
      </c>
      <c r="V1127" s="5">
        <f>feed!Y1431</f>
        <v>0</v>
      </c>
    </row>
    <row r="1128" spans="1:22" x14ac:dyDescent="0.25">
      <c r="A1128" t="str">
        <f>feed!A403</f>
        <v>Tano</v>
      </c>
      <c r="B1128" t="str">
        <f>feed!B403</f>
        <v>geox123</v>
      </c>
      <c r="C1128" t="str">
        <f>feed!K403</f>
        <v>The Order</v>
      </c>
      <c r="D1128">
        <f>SUMPRODUCT(MID(0&amp;feed!D403,LARGE(INDEX(ISNUMBER(--MID(feed!D403,ROW($1:$6),1))*
ROW($1:$6),0),ROW($1:$6))+1,1)*10^ROW($1:$6)/10)</f>
        <v>4</v>
      </c>
      <c r="E1128">
        <f>SUMPRODUCT(MID(0&amp;feed!E403,LARGE(INDEX(ISNUMBER(--MID(feed!E403,ROW($1:$6),1))*
ROW($1:$6),0),ROW($1:$6))+1,1)*10^ROW($1:$6)/10)</f>
        <v>0</v>
      </c>
      <c r="F1128" t="str">
        <f>feed!F403</f>
        <v>Finest of the 19th century</v>
      </c>
      <c r="G1128">
        <f>SUMPRODUCT(MID(0&amp;feed!G403,LARGE(INDEX(ISNUMBER(--MID(feed!G403,ROW($1:$6),1))*
ROW($1:$6),0),ROW($1:$6))+1,1)*10^ROW($1:$6)/10)</f>
        <v>0</v>
      </c>
      <c r="H1128">
        <f>ROUNDDOWN(G1128/4, 0)</f>
        <v>0</v>
      </c>
      <c r="I1128" t="str">
        <f>feed!H403</f>
        <v>Elite</v>
      </c>
      <c r="J1128">
        <f>SUMPRODUCT(MID(0&amp;feed!I403,LARGE(INDEX(ISNUMBER(--MID(feed!I403,ROW($1:$20),1))*
ROW($1:$20),0),ROW($1:$20))+1,1)*10^ROW($1:$20)/10)</f>
        <v>3</v>
      </c>
      <c r="K1128">
        <f>SUMPRODUCT(MID(0&amp;feed!L403,LARGE(INDEX(ISNUMBER(--MID(feed!L403,ROW($1:$6),1))*
ROW($1:$6),0),ROW($1:$6))+1,1)*10^ROW($1:$6)/10)</f>
        <v>346</v>
      </c>
      <c r="L1128">
        <f>SUMPRODUCT(MID(0&amp;feed!T403,LARGE(INDEX(ISNUMBER(--MID(feed!T403,ROW($1:$6),1))*
ROW($1:$6),0),ROW($1:$6))+1,1)*10^ROW($1:$6)/10)</f>
        <v>327</v>
      </c>
      <c r="M1128" t="str">
        <f>feed!N403</f>
        <v>Caribbean</v>
      </c>
      <c r="N1128">
        <f>SUMPRODUCT(MID(0&amp;feed!U403,LARGE(INDEX(ISNUMBER(--MID(feed!U403,ROW($1:$6),1))*
ROW($1:$6),0),ROW($1:$6))+1,1)*10^ROW($1:$6)/10)</f>
        <v>0</v>
      </c>
      <c r="O1128" t="str">
        <f>feed!O403</f>
        <v>Untapped</v>
      </c>
      <c r="P1128" t="str">
        <f>feed!P403</f>
        <v>None</v>
      </c>
      <c r="Q1128" s="4">
        <f>IFERROR(LEFT(SUMPRODUCT(MID(0&amp;feed!R403,LARGE(INDEX(ISNUMBER(--MID(feed!R403,ROW($1:$6),1))*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ROW($1:$6),0),ROW($1:$6))+1,1)*10^ROW($1:$6)/10))-1)*1,TRIM(LEFT(SUMPRODUCT(MID(0&amp;feed!R403,LARGE(INDEX(ISNUMBER(--MID(feed!R403,ROW($1:$6),1))*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ROW($1:$6),0),ROW($1:$6))+1,1)*10^ROW($1:$6)/10))-1)))</f>
        <v>2000</v>
      </c>
      <c r="R1128" s="5">
        <f>feed!V403</f>
        <v>0</v>
      </c>
      <c r="S1128" t="str">
        <f>feed!S403</f>
        <v>http://blocgame.com/stats.php?id=63400</v>
      </c>
      <c r="T1128" s="5" t="str">
        <f>feed!W403</f>
        <v>Questionable</v>
      </c>
      <c r="U1128" s="5" t="str">
        <f>feed!X403</f>
        <v>3 Hundred Tons per month</v>
      </c>
      <c r="V1128" s="5" t="str">
        <f>feed!Y403</f>
        <v>2 Mbbl per month</v>
      </c>
    </row>
    <row r="1129" spans="1:22" hidden="1" x14ac:dyDescent="0.25">
      <c r="A1129" t="str">
        <f>feed!A1415</f>
        <v>Zarbia</v>
      </c>
      <c r="B1129" t="str">
        <f>feed!B1415</f>
        <v>Gorhonen</v>
      </c>
      <c r="C1129">
        <f>feed!K1415</f>
        <v>0</v>
      </c>
      <c r="D1129">
        <f>SUMPRODUCT(MID(0&amp;feed!D1415,LARGE(INDEX(ISNUMBER(--MID(feed!D1415,ROW($1:$6),1))*
ROW($1:$6),0),ROW($1:$6))+1,1)*10^ROW($1:$6)/10)</f>
        <v>15</v>
      </c>
      <c r="E1129">
        <f>SUMPRODUCT(MID(0&amp;feed!E1415,LARGE(INDEX(ISNUMBER(--MID(feed!E1415,ROW($1:$6),1))*
ROW($1:$6),0),ROW($1:$6))+1,1)*10^ROW($1:$6)/10)</f>
        <v>0</v>
      </c>
      <c r="F1129" t="str">
        <f>feed!F1415</f>
        <v>Finest of the 19th century</v>
      </c>
      <c r="G1129">
        <f>SUMPRODUCT(MID(0&amp;feed!G1415,LARGE(INDEX(ISNUMBER(--MID(feed!G1415,ROW($1:$6),1))*
ROW($1:$6),0),ROW($1:$6))+1,1)*10^ROW($1:$6)/10)</f>
        <v>0</v>
      </c>
      <c r="H1129">
        <f>ROUNDDOWN(G1129/4, 0)</f>
        <v>0</v>
      </c>
      <c r="I1129" t="str">
        <f>feed!H1415</f>
        <v>Undisciplined Rabble</v>
      </c>
      <c r="J1129">
        <f>SUMPRODUCT(MID(0&amp;feed!I1415,LARGE(INDEX(ISNUMBER(--MID(feed!I1415,ROW($1:$20),1))*
ROW($1:$20),0),ROW($1:$20))+1,1)*10^ROW($1:$20)/10)</f>
        <v>32</v>
      </c>
      <c r="K1129">
        <f>SUMPRODUCT(MID(0&amp;feed!L1415,LARGE(INDEX(ISNUMBER(--MID(feed!L1415,ROW($1:$6),1))*
ROW($1:$6),0),ROW($1:$6))+1,1)*10^ROW($1:$6)/10)</f>
        <v>310</v>
      </c>
      <c r="L1129">
        <f>SUMPRODUCT(MID(0&amp;feed!T1415,LARGE(INDEX(ISNUMBER(--MID(feed!T1415,ROW($1:$6),1))*
ROW($1:$6),0),ROW($1:$6))+1,1)*10^ROW($1:$6)/10)</f>
        <v>0</v>
      </c>
      <c r="M1129" t="str">
        <f>feed!N1415</f>
        <v>Congo</v>
      </c>
      <c r="N1129">
        <f>SUMPRODUCT(MID(0&amp;feed!U1415,LARGE(INDEX(ISNUMBER(--MID(feed!U1415,ROW($1:$6),1))*
ROW($1:$6),0),ROW($1:$6))+1,1)*10^ROW($1:$6)/10)</f>
        <v>0</v>
      </c>
      <c r="O1129" t="str">
        <f>feed!O1415</f>
        <v>Untapped</v>
      </c>
      <c r="P1129" t="str">
        <f>feed!P1415</f>
        <v>None</v>
      </c>
      <c r="Q1129" s="4">
        <f>IFERROR(LEFT(SUMPRODUCT(MID(0&amp;feed!R1415,LARGE(INDEX(ISNUMBER(--MID(feed!R1415,ROW($1:$6),1))*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ROW($1:$6),0),ROW($1:$6))+1,1)*10^ROW($1:$6)/10))-1)*1,TRIM(LEFT(SUMPRODUCT(MID(0&amp;feed!R1415,LARGE(INDEX(ISNUMBER(--MID(feed!R1415,ROW($1:$6),1))*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ROW($1:$6),0),ROW($1:$6))+1,1)*10^ROW($1:$6)/10))-1)))</f>
        <v>1633</v>
      </c>
      <c r="R1129" s="5">
        <f>feed!V1415</f>
        <v>0</v>
      </c>
      <c r="S1129" t="str">
        <f>feed!S1415</f>
        <v>http://blocgame.com/stats.php?id=62679</v>
      </c>
      <c r="T1129" s="5" t="str">
        <f>feed!W1415</f>
        <v>Nice</v>
      </c>
      <c r="U1129" s="5" t="str">
        <f>feed!X1415</f>
        <v>3 Hundred Tons per month</v>
      </c>
      <c r="V1129" s="5">
        <f>feed!Y1415</f>
        <v>0</v>
      </c>
    </row>
    <row r="1130" spans="1:22" x14ac:dyDescent="0.25">
      <c r="A1130" t="str">
        <f>feed!A356</f>
        <v>Novaya</v>
      </c>
      <c r="B1130" t="str">
        <f>feed!B356</f>
        <v>ScarletMarines</v>
      </c>
      <c r="C1130" t="str">
        <f>feed!K356</f>
        <v>The Order</v>
      </c>
      <c r="D1130">
        <f>SUMPRODUCT(MID(0&amp;feed!D356,LARGE(INDEX(ISNUMBER(--MID(feed!D356,ROW($1:$6),1))*
ROW($1:$6),0),ROW($1:$6))+1,1)*10^ROW($1:$6)/10)</f>
        <v>10</v>
      </c>
      <c r="E1130">
        <f>SUMPRODUCT(MID(0&amp;feed!E356,LARGE(INDEX(ISNUMBER(--MID(feed!E356,ROW($1:$6),1))*
ROW($1:$6),0),ROW($1:$6))+1,1)*10^ROW($1:$6)/10)</f>
        <v>0</v>
      </c>
      <c r="F1130" t="str">
        <f>feed!F356</f>
        <v>First World War surplus</v>
      </c>
      <c r="G1130">
        <f>SUMPRODUCT(MID(0&amp;feed!G356,LARGE(INDEX(ISNUMBER(--MID(feed!G356,ROW($1:$6),1))*
ROW($1:$6),0),ROW($1:$6))+1,1)*10^ROW($1:$6)/10)</f>
        <v>1</v>
      </c>
      <c r="H1130">
        <f>ROUNDDOWN(G1130/4, 0)</f>
        <v>0</v>
      </c>
      <c r="I1130" t="str">
        <f>feed!H356</f>
        <v>Standard</v>
      </c>
      <c r="J1130">
        <f>SUMPRODUCT(MID(0&amp;feed!I356,LARGE(INDEX(ISNUMBER(--MID(feed!I356,ROW($1:$20),1))*
ROW($1:$20),0),ROW($1:$20))+1,1)*10^ROW($1:$20)/10)</f>
        <v>21</v>
      </c>
      <c r="K1130">
        <f>SUMPRODUCT(MID(0&amp;feed!L356,LARGE(INDEX(ISNUMBER(--MID(feed!L356,ROW($1:$6),1))*
ROW($1:$6),0),ROW($1:$6))+1,1)*10^ROW($1:$6)/10)</f>
        <v>344</v>
      </c>
      <c r="L1130">
        <f>SUMPRODUCT(MID(0&amp;feed!T356,LARGE(INDEX(ISNUMBER(--MID(feed!T356,ROW($1:$6),1))*
ROW($1:$6),0),ROW($1:$6))+1,1)*10^ROW($1:$6)/10)</f>
        <v>2</v>
      </c>
      <c r="M1130" t="str">
        <f>feed!N356</f>
        <v>Pacific Rim</v>
      </c>
      <c r="N1130">
        <f>SUMPRODUCT(MID(0&amp;feed!U356,LARGE(INDEX(ISNUMBER(--MID(feed!U356,ROW($1:$6),1))*
ROW($1:$6),0),ROW($1:$6))+1,1)*10^ROW($1:$6)/10)</f>
        <v>0</v>
      </c>
      <c r="O1130" t="str">
        <f>feed!O356</f>
        <v>Untapped</v>
      </c>
      <c r="P1130" t="str">
        <f>feed!P356</f>
        <v>None</v>
      </c>
      <c r="Q1130" s="4">
        <f>IFERROR(LEFT(SUMPRODUCT(MID(0&amp;feed!R356,LARGE(INDEX(ISNUMBER(--MID(feed!R356,ROW($1:$6),1))*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ROW($1:$6),0),ROW($1:$6))+1,1)*10^ROW($1:$6)/10))-1)*1,TRIM(LEFT(SUMPRODUCT(MID(0&amp;feed!R356,LARGE(INDEX(ISNUMBER(--MID(feed!R356,ROW($1:$6),1))*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ROW($1:$6),0),ROW($1:$6))+1,1)*10^ROW($1:$6)/10))-1)))</f>
        <v>2000</v>
      </c>
      <c r="R1130" s="5">
        <f>feed!V356</f>
        <v>0</v>
      </c>
      <c r="S1130" t="str">
        <f>feed!S356</f>
        <v>http://blocgame.com/stats.php?id=62840</v>
      </c>
      <c r="T1130" s="5" t="str">
        <f>feed!W356</f>
        <v>Nice</v>
      </c>
      <c r="U1130" s="5" t="str">
        <f>feed!X356</f>
        <v>3 Hundred Tons per month</v>
      </c>
      <c r="V1130" s="5" t="str">
        <f>feed!Y356</f>
        <v>2 Mbbl per month</v>
      </c>
    </row>
    <row r="1131" spans="1:22" hidden="1" x14ac:dyDescent="0.25">
      <c r="A1131" t="str">
        <f>feed!A1136</f>
        <v>Shayu Dao</v>
      </c>
      <c r="B1131" t="str">
        <f>feed!B1136</f>
        <v>Dam Son</v>
      </c>
      <c r="C1131" t="str">
        <f>feed!K1136</f>
        <v>Merchants Sphere</v>
      </c>
      <c r="D1131">
        <f>SUMPRODUCT(MID(0&amp;feed!D1136,LARGE(INDEX(ISNUMBER(--MID(feed!D1136,ROW($1:$6),1))*
ROW($1:$6),0),ROW($1:$6))+1,1)*10^ROW($1:$6)/10)</f>
        <v>20</v>
      </c>
      <c r="E1131">
        <f>SUMPRODUCT(MID(0&amp;feed!E1136,LARGE(INDEX(ISNUMBER(--MID(feed!E1136,ROW($1:$6),1))*
ROW($1:$6),0),ROW($1:$6))+1,1)*10^ROW($1:$6)/10)</f>
        <v>0</v>
      </c>
      <c r="F1131" t="str">
        <f>feed!F1136</f>
        <v>First World War surplus</v>
      </c>
      <c r="G1131">
        <f>SUMPRODUCT(MID(0&amp;feed!G1136,LARGE(INDEX(ISNUMBER(--MID(feed!G1136,ROW($1:$6),1))*
ROW($1:$6),0),ROW($1:$6))+1,1)*10^ROW($1:$6)/10)</f>
        <v>0</v>
      </c>
      <c r="H1131">
        <f>ROUNDDOWN(G1131/4, 0)</f>
        <v>0</v>
      </c>
      <c r="I1131" t="str">
        <f>feed!H1136</f>
        <v>Standard</v>
      </c>
      <c r="J1131">
        <f>SUMPRODUCT(MID(0&amp;feed!I1136,LARGE(INDEX(ISNUMBER(--MID(feed!I1136,ROW($1:$20),1))*
ROW($1:$20),0),ROW($1:$20))+1,1)*10^ROW($1:$20)/10)</f>
        <v>31</v>
      </c>
      <c r="K1131">
        <f>SUMPRODUCT(MID(0&amp;feed!L1136,LARGE(INDEX(ISNUMBER(--MID(feed!L1136,ROW($1:$6),1))*
ROW($1:$6),0),ROW($1:$6))+1,1)*10^ROW($1:$6)/10)</f>
        <v>316</v>
      </c>
      <c r="L1131">
        <f>SUMPRODUCT(MID(0&amp;feed!T1136,LARGE(INDEX(ISNUMBER(--MID(feed!T1136,ROW($1:$6),1))*
ROW($1:$6),0),ROW($1:$6))+1,1)*10^ROW($1:$6)/10)</f>
        <v>0</v>
      </c>
      <c r="M1131" t="str">
        <f>feed!N1136</f>
        <v>China</v>
      </c>
      <c r="N1131">
        <f>SUMPRODUCT(MID(0&amp;feed!U1136,LARGE(INDEX(ISNUMBER(--MID(feed!U1136,ROW($1:$6),1))*
ROW($1:$6),0),ROW($1:$6))+1,1)*10^ROW($1:$6)/10)</f>
        <v>0</v>
      </c>
      <c r="O1131" t="str">
        <f>feed!O1136</f>
        <v>Untapped</v>
      </c>
      <c r="P1131" t="str">
        <f>feed!P1136</f>
        <v>Meagre</v>
      </c>
      <c r="Q1131" s="4">
        <f>IFERROR(LEFT(SUMPRODUCT(MID(0&amp;feed!R1136,LARGE(INDEX(ISNUMBER(--MID(feed!R1136,ROW($1:$6),1))*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ROW($1:$6),0),ROW($1:$6))+1,1)*10^ROW($1:$6)/10))-1)*1,TRIM(LEFT(SUMPRODUCT(MID(0&amp;feed!R1136,LARGE(INDEX(ISNUMBER(--MID(feed!R1136,ROW($1:$6),1))*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ROW($1:$6),0),ROW($1:$6))+1,1)*10^ROW($1:$6)/10))-1)))</f>
        <v>2000</v>
      </c>
      <c r="R1131" s="5">
        <f>feed!V1136</f>
        <v>0</v>
      </c>
      <c r="S1131" t="str">
        <f>feed!S1136</f>
        <v>http://blocgame.com/stats.php?id=63178</v>
      </c>
      <c r="T1131" s="5" t="str">
        <f>feed!W1136</f>
        <v>Good</v>
      </c>
      <c r="U1131" s="5" t="str">
        <f>feed!X1136</f>
        <v>3 Hundred Tons per month</v>
      </c>
      <c r="V1131" s="5">
        <f>feed!Y1136</f>
        <v>0</v>
      </c>
    </row>
    <row r="1132" spans="1:22" x14ac:dyDescent="0.25">
      <c r="A1132" t="str">
        <f>feed!A387</f>
        <v>Khudiatress</v>
      </c>
      <c r="B1132" t="str">
        <f>feed!B387</f>
        <v>PashaKhud</v>
      </c>
      <c r="C1132" t="str">
        <f>feed!K387</f>
        <v>The Order</v>
      </c>
      <c r="D1132">
        <f>SUMPRODUCT(MID(0&amp;feed!D387,LARGE(INDEX(ISNUMBER(--MID(feed!D387,ROW($1:$6),1))*
ROW($1:$6),0),ROW($1:$6))+1,1)*10^ROW($1:$6)/10)</f>
        <v>18</v>
      </c>
      <c r="E1132">
        <f>SUMPRODUCT(MID(0&amp;feed!E387,LARGE(INDEX(ISNUMBER(--MID(feed!E387,ROW($1:$6),1))*
ROW($1:$6),0),ROW($1:$6))+1,1)*10^ROW($1:$6)/10)</f>
        <v>0</v>
      </c>
      <c r="F1132" t="str">
        <f>feed!F387</f>
        <v>Finest of the 19th century</v>
      </c>
      <c r="G1132">
        <f>SUMPRODUCT(MID(0&amp;feed!G387,LARGE(INDEX(ISNUMBER(--MID(feed!G387,ROW($1:$6),1))*
ROW($1:$6),0),ROW($1:$6))+1,1)*10^ROW($1:$6)/10)</f>
        <v>0</v>
      </c>
      <c r="H1132">
        <f>ROUNDDOWN(G1132/4, 0)</f>
        <v>0</v>
      </c>
      <c r="I1132" t="str">
        <f>feed!H387</f>
        <v>Standard</v>
      </c>
      <c r="J1132">
        <f>SUMPRODUCT(MID(0&amp;feed!I387,LARGE(INDEX(ISNUMBER(--MID(feed!I387,ROW($1:$20),1))*
ROW($1:$20),0),ROW($1:$20))+1,1)*10^ROW($1:$20)/10)</f>
        <v>13</v>
      </c>
      <c r="K1132">
        <f>SUMPRODUCT(MID(0&amp;feed!L387,LARGE(INDEX(ISNUMBER(--MID(feed!L387,ROW($1:$6),1))*
ROW($1:$6),0),ROW($1:$6))+1,1)*10^ROW($1:$6)/10)</f>
        <v>344</v>
      </c>
      <c r="L1132">
        <f>SUMPRODUCT(MID(0&amp;feed!T387,LARGE(INDEX(ISNUMBER(--MID(feed!T387,ROW($1:$6),1))*
ROW($1:$6),0),ROW($1:$6))+1,1)*10^ROW($1:$6)/10)</f>
        <v>355</v>
      </c>
      <c r="M1132" t="str">
        <f>feed!N387</f>
        <v>China</v>
      </c>
      <c r="N1132">
        <f>SUMPRODUCT(MID(0&amp;feed!U387,LARGE(INDEX(ISNUMBER(--MID(feed!U387,ROW($1:$6),1))*
ROW($1:$6),0),ROW($1:$6))+1,1)*10^ROW($1:$6)/10)</f>
        <v>0</v>
      </c>
      <c r="O1132" t="str">
        <f>feed!O387</f>
        <v>Untapped</v>
      </c>
      <c r="P1132" t="str">
        <f>feed!P387</f>
        <v>Small</v>
      </c>
      <c r="Q1132" s="4">
        <f>IFERROR(LEFT(SUMPRODUCT(MID(0&amp;feed!R387,LARGE(INDEX(ISNUMBER(--MID(feed!R387,ROW($1:$6),1))*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ROW($1:$6),0),ROW($1:$6))+1,1)*10^ROW($1:$6)/10))-1)*1,TRIM(LEFT(SUMPRODUCT(MID(0&amp;feed!R387,LARGE(INDEX(ISNUMBER(--MID(feed!R387,ROW($1:$6),1))*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ROW($1:$6),0),ROW($1:$6))+1,1)*10^ROW($1:$6)/10))-1)))</f>
        <v>2000</v>
      </c>
      <c r="R1132" s="5">
        <f>feed!V387</f>
        <v>0</v>
      </c>
      <c r="S1132" t="str">
        <f>feed!S387</f>
        <v>http://blocgame.com/stats.php?id=62865</v>
      </c>
      <c r="T1132" s="5" t="str">
        <f>feed!W387</f>
        <v>Angelic</v>
      </c>
      <c r="U1132" s="5" t="str">
        <f>feed!X387</f>
        <v>4 Hundred Tons per month</v>
      </c>
      <c r="V1132" s="5" t="str">
        <f>feed!Y387</f>
        <v>1 Mbbl per month</v>
      </c>
    </row>
    <row r="1133" spans="1:22" hidden="1" x14ac:dyDescent="0.25">
      <c r="A1133" t="str">
        <f>feed!A508</f>
        <v>Nuwe Europa</v>
      </c>
      <c r="B1133" t="str">
        <f>feed!B508</f>
        <v>Kruger</v>
      </c>
      <c r="C1133">
        <f>feed!K508</f>
        <v>0</v>
      </c>
      <c r="D1133">
        <f>SUMPRODUCT(MID(0&amp;feed!D508,LARGE(INDEX(ISNUMBER(--MID(feed!D508,ROW($1:$6),1))*
ROW($1:$6),0),ROW($1:$6))+1,1)*10^ROW($1:$6)/10)</f>
        <v>17</v>
      </c>
      <c r="E1133">
        <f>SUMPRODUCT(MID(0&amp;feed!E508,LARGE(INDEX(ISNUMBER(--MID(feed!E508,ROW($1:$6),1))*
ROW($1:$6),0),ROW($1:$6))+1,1)*10^ROW($1:$6)/10)</f>
        <v>0</v>
      </c>
      <c r="F1133" t="str">
        <f>feed!F508</f>
        <v>First World War surplus</v>
      </c>
      <c r="G1133">
        <f>SUMPRODUCT(MID(0&amp;feed!G508,LARGE(INDEX(ISNUMBER(--MID(feed!G508,ROW($1:$6),1))*
ROW($1:$6),0),ROW($1:$6))+1,1)*10^ROW($1:$6)/10)</f>
        <v>0</v>
      </c>
      <c r="H1133">
        <f>ROUNDDOWN(G1133/4, 0)</f>
        <v>0</v>
      </c>
      <c r="I1133" t="str">
        <f>feed!H508</f>
        <v>Elite</v>
      </c>
      <c r="J1133">
        <f>SUMPRODUCT(MID(0&amp;feed!I508,LARGE(INDEX(ISNUMBER(--MID(feed!I508,ROW($1:$20),1))*
ROW($1:$20),0),ROW($1:$20))+1,1)*10^ROW($1:$20)/10)</f>
        <v>26</v>
      </c>
      <c r="K1133">
        <f>SUMPRODUCT(MID(0&amp;feed!L508,LARGE(INDEX(ISNUMBER(--MID(feed!L508,ROW($1:$6),1))*
ROW($1:$6),0),ROW($1:$6))+1,1)*10^ROW($1:$6)/10)</f>
        <v>327</v>
      </c>
      <c r="L1133">
        <f>SUMPRODUCT(MID(0&amp;feed!T508,LARGE(INDEX(ISNUMBER(--MID(feed!T508,ROW($1:$6),1))*
ROW($1:$6),0),ROW($1:$6))+1,1)*10^ROW($1:$6)/10)</f>
        <v>0</v>
      </c>
      <c r="M1133" t="str">
        <f>feed!N508</f>
        <v>Southern Africa</v>
      </c>
      <c r="N1133">
        <f>SUMPRODUCT(MID(0&amp;feed!U508,LARGE(INDEX(ISNUMBER(--MID(feed!U508,ROW($1:$6),1))*
ROW($1:$6),0),ROW($1:$6))+1,1)*10^ROW($1:$6)/10)</f>
        <v>0</v>
      </c>
      <c r="O1133" t="str">
        <f>feed!O508</f>
        <v>Untapped</v>
      </c>
      <c r="P1133" t="str">
        <f>feed!P508</f>
        <v>None</v>
      </c>
      <c r="Q1133" s="4">
        <f>IFERROR(LEFT(SUMPRODUCT(MID(0&amp;feed!R508,LARGE(INDEX(ISNUMBER(--MID(feed!R508,ROW($1:$6),1))*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ROW($1:$6),0),ROW($1:$6))+1,1)*10^ROW($1:$6)/10))-1)*1,TRIM(LEFT(SUMPRODUCT(MID(0&amp;feed!R508,LARGE(INDEX(ISNUMBER(--MID(feed!R508,ROW($1:$6),1))*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ROW($1:$6),0),ROW($1:$6))+1,1)*10^ROW($1:$6)/10))-1)))</f>
        <v>2000</v>
      </c>
      <c r="R1133" s="5">
        <f>feed!V508</f>
        <v>0</v>
      </c>
      <c r="S1133" t="str">
        <f>feed!S508</f>
        <v>http://blocgame.com/stats.php?id=63530</v>
      </c>
      <c r="T1133" s="5" t="str">
        <f>feed!W508</f>
        <v>Good</v>
      </c>
      <c r="U1133" s="5" t="str">
        <f>feed!X508</f>
        <v>3 Hundred Tons per month</v>
      </c>
      <c r="V1133" s="5">
        <f>feed!Y508</f>
        <v>0</v>
      </c>
    </row>
    <row r="1134" spans="1:22" hidden="1" x14ac:dyDescent="0.25">
      <c r="A1134" t="str">
        <f>feed!A536</f>
        <v>DankPranks</v>
      </c>
      <c r="B1134" t="str">
        <f>feed!B536</f>
        <v>Patton6969_420</v>
      </c>
      <c r="C1134">
        <f>feed!K536</f>
        <v>0</v>
      </c>
      <c r="D1134">
        <f>SUMPRODUCT(MID(0&amp;feed!D536,LARGE(INDEX(ISNUMBER(--MID(feed!D536,ROW($1:$6),1))*
ROW($1:$6),0),ROW($1:$6))+1,1)*10^ROW($1:$6)/10)</f>
        <v>20</v>
      </c>
      <c r="E1134">
        <f>SUMPRODUCT(MID(0&amp;feed!E536,LARGE(INDEX(ISNUMBER(--MID(feed!E536,ROW($1:$6),1))*
ROW($1:$6),0),ROW($1:$6))+1,1)*10^ROW($1:$6)/10)</f>
        <v>0</v>
      </c>
      <c r="F1134" t="str">
        <f>feed!F536</f>
        <v>Finest of the 19th century</v>
      </c>
      <c r="G1134">
        <f>SUMPRODUCT(MID(0&amp;feed!G536,LARGE(INDEX(ISNUMBER(--MID(feed!G536,ROW($1:$6),1))*
ROW($1:$6),0),ROW($1:$6))+1,1)*10^ROW($1:$6)/10)</f>
        <v>0</v>
      </c>
      <c r="H1134">
        <f>ROUNDDOWN(G1134/4, 0)</f>
        <v>0</v>
      </c>
      <c r="I1134" t="str">
        <f>feed!H536</f>
        <v>Standard</v>
      </c>
      <c r="J1134">
        <f>SUMPRODUCT(MID(0&amp;feed!I536,LARGE(INDEX(ISNUMBER(--MID(feed!I536,ROW($1:$20),1))*
ROW($1:$20),0),ROW($1:$20))+1,1)*10^ROW($1:$20)/10)</f>
        <v>26</v>
      </c>
      <c r="K1134">
        <f>SUMPRODUCT(MID(0&amp;feed!L536,LARGE(INDEX(ISNUMBER(--MID(feed!L536,ROW($1:$6),1))*
ROW($1:$6),0),ROW($1:$6))+1,1)*10^ROW($1:$6)/10)</f>
        <v>326</v>
      </c>
      <c r="L1134">
        <f>SUMPRODUCT(MID(0&amp;feed!T536,LARGE(INDEX(ISNUMBER(--MID(feed!T536,ROW($1:$6),1))*
ROW($1:$6),0),ROW($1:$6))+1,1)*10^ROW($1:$6)/10)</f>
        <v>0</v>
      </c>
      <c r="M1134" t="str">
        <f>feed!N536</f>
        <v>Indochina</v>
      </c>
      <c r="N1134">
        <f>SUMPRODUCT(MID(0&amp;feed!U536,LARGE(INDEX(ISNUMBER(--MID(feed!U536,ROW($1:$6),1))*
ROW($1:$6),0),ROW($1:$6))+1,1)*10^ROW($1:$6)/10)</f>
        <v>0</v>
      </c>
      <c r="O1134" t="str">
        <f>feed!O536</f>
        <v>Untapped</v>
      </c>
      <c r="P1134" t="str">
        <f>feed!P536</f>
        <v>Meagre</v>
      </c>
      <c r="Q1134" s="4">
        <f>IFERROR(LEFT(SUMPRODUCT(MID(0&amp;feed!R536,LARGE(INDEX(ISNUMBER(--MID(feed!R536,ROW($1:$6),1))*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ROW($1:$6),0),ROW($1:$6))+1,1)*10^ROW($1:$6)/10))-1)*1,TRIM(LEFT(SUMPRODUCT(MID(0&amp;feed!R536,LARGE(INDEX(ISNUMBER(--MID(feed!R536,ROW($1:$6),1))*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ROW($1:$6),0),ROW($1:$6))+1,1)*10^ROW($1:$6)/10))-1)))</f>
        <v>2000</v>
      </c>
      <c r="R1134" s="5">
        <f>feed!V536</f>
        <v>0</v>
      </c>
      <c r="S1134" t="str">
        <f>feed!S536</f>
        <v>http://blocgame.com/stats.php?id=63398</v>
      </c>
      <c r="T1134" s="5" t="str">
        <f>feed!W536</f>
        <v>Good</v>
      </c>
      <c r="U1134" s="5" t="str">
        <f>feed!X536</f>
        <v>3 Hundred Tons per month</v>
      </c>
      <c r="V1134" s="5">
        <f>feed!Y536</f>
        <v>0</v>
      </c>
    </row>
    <row r="1135" spans="1:22" hidden="1" x14ac:dyDescent="0.25">
      <c r="A1135" t="str">
        <f>feed!A1433</f>
        <v>KIMCHI</v>
      </c>
      <c r="B1135" t="str">
        <f>feed!B1433</f>
        <v>Kim John Ill</v>
      </c>
      <c r="C1135">
        <f>feed!K1433</f>
        <v>0</v>
      </c>
      <c r="D1135">
        <f>SUMPRODUCT(MID(0&amp;feed!D1433,LARGE(INDEX(ISNUMBER(--MID(feed!D1433,ROW($1:$6),1))*
ROW($1:$6),0),ROW($1:$6))+1,1)*10^ROW($1:$6)/10)</f>
        <v>21</v>
      </c>
      <c r="E1135">
        <f>SUMPRODUCT(MID(0&amp;feed!E1433,LARGE(INDEX(ISNUMBER(--MID(feed!E1433,ROW($1:$6),1))*
ROW($1:$6),0),ROW($1:$6))+1,1)*10^ROW($1:$6)/10)</f>
        <v>0</v>
      </c>
      <c r="F1135" t="str">
        <f>feed!F1433</f>
        <v>First World War surplus</v>
      </c>
      <c r="G1135">
        <f>SUMPRODUCT(MID(0&amp;feed!G1433,LARGE(INDEX(ISNUMBER(--MID(feed!G1433,ROW($1:$6),1))*
ROW($1:$6),0),ROW($1:$6))+1,1)*10^ROW($1:$6)/10)</f>
        <v>0</v>
      </c>
      <c r="H1135">
        <f>ROUNDDOWN(G1135/4, 0)</f>
        <v>0</v>
      </c>
      <c r="I1135" t="str">
        <f>feed!H1433</f>
        <v>Elite</v>
      </c>
      <c r="J1135">
        <f>SUMPRODUCT(MID(0&amp;feed!I1433,LARGE(INDEX(ISNUMBER(--MID(feed!I1433,ROW($1:$20),1))*
ROW($1:$20),0),ROW($1:$20))+1,1)*10^ROW($1:$20)/10)</f>
        <v>26</v>
      </c>
      <c r="K1135">
        <f>SUMPRODUCT(MID(0&amp;feed!L1433,LARGE(INDEX(ISNUMBER(--MID(feed!L1433,ROW($1:$6),1))*
ROW($1:$6),0),ROW($1:$6))+1,1)*10^ROW($1:$6)/10)</f>
        <v>310</v>
      </c>
      <c r="L1135">
        <f>SUMPRODUCT(MID(0&amp;feed!T1433,LARGE(INDEX(ISNUMBER(--MID(feed!T1433,ROW($1:$6),1))*
ROW($1:$6),0),ROW($1:$6))+1,1)*10^ROW($1:$6)/10)</f>
        <v>0</v>
      </c>
      <c r="M1135" t="str">
        <f>feed!N1433</f>
        <v>Pacific Rim</v>
      </c>
      <c r="N1135">
        <f>SUMPRODUCT(MID(0&amp;feed!U1433,LARGE(INDEX(ISNUMBER(--MID(feed!U1433,ROW($1:$6),1))*
ROW($1:$6),0),ROW($1:$6))+1,1)*10^ROW($1:$6)/10)</f>
        <v>0</v>
      </c>
      <c r="O1135" t="str">
        <f>feed!O1433</f>
        <v>Untapped</v>
      </c>
      <c r="P1135" t="str">
        <f>feed!P1433</f>
        <v>Meagre</v>
      </c>
      <c r="Q1135" s="4">
        <f>IFERROR(LEFT(SUMPRODUCT(MID(0&amp;feed!R1433,LARGE(INDEX(ISNUMBER(--MID(feed!R1433,ROW($1:$6),1))*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ROW($1:$6),0),ROW($1:$6))+1,1)*10^ROW($1:$6)/10))-1)*1,TRIM(LEFT(SUMPRODUCT(MID(0&amp;feed!R1433,LARGE(INDEX(ISNUMBER(--MID(feed!R1433,ROW($1:$6),1))*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ROW($1:$6),0),ROW($1:$6))+1,1)*10^ROW($1:$6)/10))-1)))</f>
        <v>2000</v>
      </c>
      <c r="R1135" s="5">
        <f>feed!V1433</f>
        <v>0</v>
      </c>
      <c r="S1135" t="str">
        <f>feed!S1433</f>
        <v>http://blocgame.com/stats.php?id=63693</v>
      </c>
      <c r="T1135" s="5" t="str">
        <f>feed!W1433</f>
        <v>Normal</v>
      </c>
      <c r="U1135" s="5" t="str">
        <f>feed!X1433</f>
        <v>3 Hundred Tons per month</v>
      </c>
      <c r="V1135" s="5">
        <f>feed!Y1433</f>
        <v>0</v>
      </c>
    </row>
    <row r="1136" spans="1:22" hidden="1" x14ac:dyDescent="0.25">
      <c r="A1136" t="str">
        <f>feed!A1315</f>
        <v>Ironforge</v>
      </c>
      <c r="B1136" t="str">
        <f>feed!B1315</f>
        <v>Mephasto</v>
      </c>
      <c r="C1136">
        <f>feed!K1315</f>
        <v>0</v>
      </c>
      <c r="D1136">
        <f>SUMPRODUCT(MID(0&amp;feed!D1315,LARGE(INDEX(ISNUMBER(--MID(feed!D1315,ROW($1:$6),1))*
ROW($1:$6),0),ROW($1:$6))+1,1)*10^ROW($1:$6)/10)</f>
        <v>20</v>
      </c>
      <c r="E1136">
        <f>SUMPRODUCT(MID(0&amp;feed!E1315,LARGE(INDEX(ISNUMBER(--MID(feed!E1315,ROW($1:$6),1))*
ROW($1:$6),0),ROW($1:$6))+1,1)*10^ROW($1:$6)/10)</f>
        <v>0</v>
      </c>
      <c r="F1136" t="str">
        <f>feed!F1315</f>
        <v>Finest of the 19th century</v>
      </c>
      <c r="G1136">
        <f>SUMPRODUCT(MID(0&amp;feed!G1315,LARGE(INDEX(ISNUMBER(--MID(feed!G1315,ROW($1:$6),1))*
ROW($1:$6),0),ROW($1:$6))+1,1)*10^ROW($1:$6)/10)</f>
        <v>0</v>
      </c>
      <c r="H1136">
        <f>ROUNDDOWN(G1136/4, 0)</f>
        <v>0</v>
      </c>
      <c r="I1136" t="str">
        <f>feed!H1315</f>
        <v>Elite</v>
      </c>
      <c r="J1136">
        <f>SUMPRODUCT(MID(0&amp;feed!I1315,LARGE(INDEX(ISNUMBER(--MID(feed!I1315,ROW($1:$20),1))*
ROW($1:$20),0),ROW($1:$20))+1,1)*10^ROW($1:$20)/10)</f>
        <v>24</v>
      </c>
      <c r="K1136">
        <f>SUMPRODUCT(MID(0&amp;feed!L1315,LARGE(INDEX(ISNUMBER(--MID(feed!L1315,ROW($1:$6),1))*
ROW($1:$6),0),ROW($1:$6))+1,1)*10^ROW($1:$6)/10)</f>
        <v>313</v>
      </c>
      <c r="L1136">
        <f>SUMPRODUCT(MID(0&amp;feed!T1315,LARGE(INDEX(ISNUMBER(--MID(feed!T1315,ROW($1:$6),1))*
ROW($1:$6),0),ROW($1:$6))+1,1)*10^ROW($1:$6)/10)</f>
        <v>0</v>
      </c>
      <c r="M1136" t="str">
        <f>feed!N1315</f>
        <v>Amazonia</v>
      </c>
      <c r="N1136">
        <f>SUMPRODUCT(MID(0&amp;feed!U1315,LARGE(INDEX(ISNUMBER(--MID(feed!U1315,ROW($1:$6),1))*
ROW($1:$6),0),ROW($1:$6))+1,1)*10^ROW($1:$6)/10)</f>
        <v>0</v>
      </c>
      <c r="O1136" t="str">
        <f>feed!O1315</f>
        <v>Untapped</v>
      </c>
      <c r="P1136" t="str">
        <f>feed!P1315</f>
        <v>None</v>
      </c>
      <c r="Q1136" s="4">
        <f>IFERROR(LEFT(SUMPRODUCT(MID(0&amp;feed!R1315,LARGE(INDEX(ISNUMBER(--MID(feed!R1315,ROW($1:$6),1))*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ROW($1:$6),0),ROW($1:$6))+1,1)*10^ROW($1:$6)/10))-1)*1,TRIM(LEFT(SUMPRODUCT(MID(0&amp;feed!R1315,LARGE(INDEX(ISNUMBER(--MID(feed!R1315,ROW($1:$6),1))*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ROW($1:$6),0),ROW($1:$6))+1,1)*10^ROW($1:$6)/10))-1)))</f>
        <v>2000</v>
      </c>
      <c r="R1136" s="5">
        <f>feed!V1315</f>
        <v>0</v>
      </c>
      <c r="S1136" t="str">
        <f>feed!S1315</f>
        <v>http://blocgame.com/stats.php?id=63135</v>
      </c>
      <c r="T1136" s="5" t="str">
        <f>feed!W1315</f>
        <v>Questionable</v>
      </c>
      <c r="U1136" s="5" t="str">
        <f>feed!X1315</f>
        <v>3 Hundred Tons per month</v>
      </c>
      <c r="V1136" s="5">
        <f>feed!Y1315</f>
        <v>0</v>
      </c>
    </row>
    <row r="1137" spans="1:22" x14ac:dyDescent="0.25">
      <c r="A1137" t="str">
        <f>feed!A379</f>
        <v>Nanyang</v>
      </c>
      <c r="B1137" t="str">
        <f>feed!B379</f>
        <v>Mister_N</v>
      </c>
      <c r="C1137" t="str">
        <f>feed!K379</f>
        <v>The Order</v>
      </c>
      <c r="D1137">
        <f>SUMPRODUCT(MID(0&amp;feed!D379,LARGE(INDEX(ISNUMBER(--MID(feed!D379,ROW($1:$6),1))*
ROW($1:$6),0),ROW($1:$6))+1,1)*10^ROW($1:$6)/10)</f>
        <v>20</v>
      </c>
      <c r="E1137">
        <f>SUMPRODUCT(MID(0&amp;feed!E379,LARGE(INDEX(ISNUMBER(--MID(feed!E379,ROW($1:$6),1))*
ROW($1:$6),0),ROW($1:$6))+1,1)*10^ROW($1:$6)/10)</f>
        <v>0</v>
      </c>
      <c r="F1137" t="str">
        <f>feed!F379</f>
        <v>First World War surplus</v>
      </c>
      <c r="G1137">
        <f>SUMPRODUCT(MID(0&amp;feed!G379,LARGE(INDEX(ISNUMBER(--MID(feed!G379,ROW($1:$6),1))*
ROW($1:$6),0),ROW($1:$6))+1,1)*10^ROW($1:$6)/10)</f>
        <v>0</v>
      </c>
      <c r="H1137">
        <f>ROUNDDOWN(G1137/4, 0)</f>
        <v>0</v>
      </c>
      <c r="I1137" t="str">
        <f>feed!H379</f>
        <v>Standard</v>
      </c>
      <c r="J1137">
        <f>SUMPRODUCT(MID(0&amp;feed!I379,LARGE(INDEX(ISNUMBER(--MID(feed!I379,ROW($1:$20),1))*
ROW($1:$20),0),ROW($1:$20))+1,1)*10^ROW($1:$20)/10)</f>
        <v>18</v>
      </c>
      <c r="K1137">
        <f>SUMPRODUCT(MID(0&amp;feed!L379,LARGE(INDEX(ISNUMBER(--MID(feed!L379,ROW($1:$6),1))*
ROW($1:$6),0),ROW($1:$6))+1,1)*10^ROW($1:$6)/10)</f>
        <v>340</v>
      </c>
      <c r="L1137">
        <f>SUMPRODUCT(MID(0&amp;feed!T379,LARGE(INDEX(ISNUMBER(--MID(feed!T379,ROW($1:$6),1))*
ROW($1:$6),0),ROW($1:$6))+1,1)*10^ROW($1:$6)/10)</f>
        <v>407</v>
      </c>
      <c r="M1137" t="str">
        <f>feed!N379</f>
        <v>Indochina</v>
      </c>
      <c r="N1137">
        <f>SUMPRODUCT(MID(0&amp;feed!U379,LARGE(INDEX(ISNUMBER(--MID(feed!U379,ROW($1:$6),1))*
ROW($1:$6),0),ROW($1:$6))+1,1)*10^ROW($1:$6)/10)</f>
        <v>0</v>
      </c>
      <c r="O1137" t="str">
        <f>feed!O379</f>
        <v>Untapped</v>
      </c>
      <c r="P1137" t="str">
        <f>feed!P379</f>
        <v>Meagre</v>
      </c>
      <c r="Q1137" s="4">
        <f>IFERROR(LEFT(SUMPRODUCT(MID(0&amp;feed!R379,LARGE(INDEX(ISNUMBER(--MID(feed!R379,ROW($1:$6),1))*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ROW($1:$6),0),ROW($1:$6))+1,1)*10^ROW($1:$6)/10))-1)*1,TRIM(LEFT(SUMPRODUCT(MID(0&amp;feed!R379,LARGE(INDEX(ISNUMBER(--MID(feed!R379,ROW($1:$6),1))*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ROW($1:$6),0),ROW($1:$6))+1,1)*10^ROW($1:$6)/10))-1)))</f>
        <v>2000</v>
      </c>
      <c r="R1137" s="5">
        <f>feed!V379</f>
        <v>0</v>
      </c>
      <c r="S1137" t="str">
        <f>feed!S379</f>
        <v>http://blocgame.com/stats.php?id=62916</v>
      </c>
      <c r="T1137" s="5" t="str">
        <f>feed!W379</f>
        <v>Angelic</v>
      </c>
      <c r="U1137" s="5" t="str">
        <f>feed!X379</f>
        <v>2 Hundred Tons per month</v>
      </c>
      <c r="V1137" s="5" t="str">
        <f>feed!Y379</f>
        <v>1 Mbbl per month</v>
      </c>
    </row>
    <row r="1138" spans="1:22" hidden="1" x14ac:dyDescent="0.25">
      <c r="A1138" t="str">
        <f>feed!A396</f>
        <v>Teganu Castle</v>
      </c>
      <c r="B1138" t="str">
        <f>feed!B396</f>
        <v>Somebody</v>
      </c>
      <c r="C1138">
        <f>feed!K396</f>
        <v>0</v>
      </c>
      <c r="D1138">
        <f>SUMPRODUCT(MID(0&amp;feed!D396,LARGE(INDEX(ISNUMBER(--MID(feed!D396,ROW($1:$6),1))*
ROW($1:$6),0),ROW($1:$6))+1,1)*10^ROW($1:$6)/10)</f>
        <v>14</v>
      </c>
      <c r="E1138">
        <f>SUMPRODUCT(MID(0&amp;feed!E396,LARGE(INDEX(ISNUMBER(--MID(feed!E396,ROW($1:$6),1))*
ROW($1:$6),0),ROW($1:$6))+1,1)*10^ROW($1:$6)/10)</f>
        <v>0</v>
      </c>
      <c r="F1138" t="str">
        <f>feed!F396</f>
        <v>Finest of the 19th century</v>
      </c>
      <c r="G1138">
        <f>SUMPRODUCT(MID(0&amp;feed!G396,LARGE(INDEX(ISNUMBER(--MID(feed!G396,ROW($1:$6),1))*
ROW($1:$6),0),ROW($1:$6))+1,1)*10^ROW($1:$6)/10)</f>
        <v>0</v>
      </c>
      <c r="H1138">
        <f>ROUNDDOWN(G1138/4, 0)</f>
        <v>0</v>
      </c>
      <c r="I1138" t="str">
        <f>feed!H396</f>
        <v>Poor</v>
      </c>
      <c r="J1138">
        <f>SUMPRODUCT(MID(0&amp;feed!I396,LARGE(INDEX(ISNUMBER(--MID(feed!I396,ROW($1:$20),1))*
ROW($1:$20),0),ROW($1:$20))+1,1)*10^ROW($1:$20)/10)</f>
        <v>22</v>
      </c>
      <c r="K1138">
        <f>SUMPRODUCT(MID(0&amp;feed!L396,LARGE(INDEX(ISNUMBER(--MID(feed!L396,ROW($1:$6),1))*
ROW($1:$6),0),ROW($1:$6))+1,1)*10^ROW($1:$6)/10)</f>
        <v>336</v>
      </c>
      <c r="L1138">
        <f>SUMPRODUCT(MID(0&amp;feed!T396,LARGE(INDEX(ISNUMBER(--MID(feed!T396,ROW($1:$6),1))*
ROW($1:$6),0),ROW($1:$6))+1,1)*10^ROW($1:$6)/10)</f>
        <v>0</v>
      </c>
      <c r="M1138" t="str">
        <f>feed!N396</f>
        <v>East Indies</v>
      </c>
      <c r="N1138">
        <f>SUMPRODUCT(MID(0&amp;feed!U396,LARGE(INDEX(ISNUMBER(--MID(feed!U396,ROW($1:$6),1))*
ROW($1:$6),0),ROW($1:$6))+1,1)*10^ROW($1:$6)/10)</f>
        <v>0</v>
      </c>
      <c r="O1138" t="str">
        <f>feed!O396</f>
        <v>Untapped</v>
      </c>
      <c r="P1138" t="str">
        <f>feed!P396</f>
        <v>Meagre</v>
      </c>
      <c r="Q1138" s="4">
        <f>IFERROR(LEFT(SUMPRODUCT(MID(0&amp;feed!R396,LARGE(INDEX(ISNUMBER(--MID(feed!R396,ROW($1:$6),1))*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ROW($1:$6),0),ROW($1:$6))+1,1)*10^ROW($1:$6)/10))-1)*1,TRIM(LEFT(SUMPRODUCT(MID(0&amp;feed!R396,LARGE(INDEX(ISNUMBER(--MID(feed!R396,ROW($1:$6),1))*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ROW($1:$6),0),ROW($1:$6))+1,1)*10^ROW($1:$6)/10))-1)))</f>
        <v>1980</v>
      </c>
      <c r="R1138" s="5">
        <f>feed!V396</f>
        <v>0</v>
      </c>
      <c r="S1138" t="str">
        <f>feed!S396</f>
        <v>http://blocgame.com/stats.php?id=62472</v>
      </c>
      <c r="T1138" s="5" t="str">
        <f>feed!W396</f>
        <v>Angelic</v>
      </c>
      <c r="U1138" s="5" t="str">
        <f>feed!X396</f>
        <v>3 Hundred Tons per month</v>
      </c>
      <c r="V1138" s="5">
        <f>feed!Y396</f>
        <v>0</v>
      </c>
    </row>
    <row r="1139" spans="1:22" hidden="1" x14ac:dyDescent="0.25">
      <c r="A1139" t="str">
        <f>feed!A1115</f>
        <v>Jurestist</v>
      </c>
      <c r="B1139" t="str">
        <f>feed!B1115</f>
        <v>truenova</v>
      </c>
      <c r="C1139">
        <f>feed!K1115</f>
        <v>0</v>
      </c>
      <c r="D1139">
        <f>SUMPRODUCT(MID(0&amp;feed!D1115,LARGE(INDEX(ISNUMBER(--MID(feed!D1115,ROW($1:$6),1))*
ROW($1:$6),0),ROW($1:$6))+1,1)*10^ROW($1:$6)/10)</f>
        <v>27</v>
      </c>
      <c r="E1139">
        <f>SUMPRODUCT(MID(0&amp;feed!E1115,LARGE(INDEX(ISNUMBER(--MID(feed!E1115,ROW($1:$6),1))*
ROW($1:$6),0),ROW($1:$6))+1,1)*10^ROW($1:$6)/10)</f>
        <v>0</v>
      </c>
      <c r="F1139" t="str">
        <f>feed!F1115</f>
        <v>First World War surplus</v>
      </c>
      <c r="G1139">
        <f>SUMPRODUCT(MID(0&amp;feed!G1115,LARGE(INDEX(ISNUMBER(--MID(feed!G1115,ROW($1:$6),1))*
ROW($1:$6),0),ROW($1:$6))+1,1)*10^ROW($1:$6)/10)</f>
        <v>0</v>
      </c>
      <c r="H1139">
        <f>ROUNDDOWN(G1139/4, 0)</f>
        <v>0</v>
      </c>
      <c r="I1139" t="str">
        <f>feed!H1115</f>
        <v>Elite</v>
      </c>
      <c r="J1139">
        <f>SUMPRODUCT(MID(0&amp;feed!I1115,LARGE(INDEX(ISNUMBER(--MID(feed!I1115,ROW($1:$20),1))*
ROW($1:$20),0),ROW($1:$20))+1,1)*10^ROW($1:$20)/10)</f>
        <v>15</v>
      </c>
      <c r="K1139">
        <f>SUMPRODUCT(MID(0&amp;feed!L1115,LARGE(INDEX(ISNUMBER(--MID(feed!L1115,ROW($1:$6),1))*
ROW($1:$6),0),ROW($1:$6))+1,1)*10^ROW($1:$6)/10)</f>
        <v>320</v>
      </c>
      <c r="L1139">
        <f>SUMPRODUCT(MID(0&amp;feed!T1115,LARGE(INDEX(ISNUMBER(--MID(feed!T1115,ROW($1:$6),1))*
ROW($1:$6),0),ROW($1:$6))+1,1)*10^ROW($1:$6)/10)</f>
        <v>0</v>
      </c>
      <c r="M1139" t="str">
        <f>feed!N1115</f>
        <v>East Indies</v>
      </c>
      <c r="N1139">
        <f>SUMPRODUCT(MID(0&amp;feed!U1115,LARGE(INDEX(ISNUMBER(--MID(feed!U1115,ROW($1:$6),1))*
ROW($1:$6),0),ROW($1:$6))+1,1)*10^ROW($1:$6)/10)</f>
        <v>0</v>
      </c>
      <c r="O1139" t="str">
        <f>feed!O1115</f>
        <v>Untapped</v>
      </c>
      <c r="P1139" t="str">
        <f>feed!P1115</f>
        <v>Meagre</v>
      </c>
      <c r="Q1139" s="4">
        <f>IFERROR(LEFT(SUMPRODUCT(MID(0&amp;feed!R1115,LARGE(INDEX(ISNUMBER(--MID(feed!R1115,ROW($1:$6),1))*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ROW($1:$6),0),ROW($1:$6))+1,1)*10^ROW($1:$6)/10))-1)*1,TRIM(LEFT(SUMPRODUCT(MID(0&amp;feed!R1115,LARGE(INDEX(ISNUMBER(--MID(feed!R1115,ROW($1:$6),1))*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ROW($1:$6),0),ROW($1:$6))+1,1)*10^ROW($1:$6)/10))-1)))</f>
        <v>2000</v>
      </c>
      <c r="R1139" s="5">
        <f>feed!V1115</f>
        <v>0</v>
      </c>
      <c r="S1139" t="str">
        <f>feed!S1115</f>
        <v>http://blocgame.com/stats.php?id=59705</v>
      </c>
      <c r="T1139" s="5" t="str">
        <f>feed!W1115</f>
        <v>Good</v>
      </c>
      <c r="U1139" s="5" t="str">
        <f>feed!X1115</f>
        <v>3 Hundred Tons per month</v>
      </c>
      <c r="V1139" s="5">
        <f>feed!Y1115</f>
        <v>0</v>
      </c>
    </row>
    <row r="1140" spans="1:22" hidden="1" x14ac:dyDescent="0.25">
      <c r="A1140" t="str">
        <f>feed!A1474</f>
        <v>Ugrai</v>
      </c>
      <c r="B1140" t="str">
        <f>feed!B1474</f>
        <v>Aquilifer</v>
      </c>
      <c r="C1140">
        <f>feed!K1474</f>
        <v>0</v>
      </c>
      <c r="D1140">
        <f>SUMPRODUCT(MID(0&amp;feed!D1474,LARGE(INDEX(ISNUMBER(--MID(feed!D1474,ROW($1:$6),1))*
ROW($1:$6),0),ROW($1:$6))+1,1)*10^ROW($1:$6)/10)</f>
        <v>16</v>
      </c>
      <c r="E1140">
        <f>SUMPRODUCT(MID(0&amp;feed!E1474,LARGE(INDEX(ISNUMBER(--MID(feed!E1474,ROW($1:$6),1))*
ROW($1:$6),0),ROW($1:$6))+1,1)*10^ROW($1:$6)/10)</f>
        <v>0</v>
      </c>
      <c r="F1140" t="str">
        <f>feed!F1474</f>
        <v>Finest of the 19th century</v>
      </c>
      <c r="G1140">
        <f>SUMPRODUCT(MID(0&amp;feed!G1474,LARGE(INDEX(ISNUMBER(--MID(feed!G1474,ROW($1:$6),1))*
ROW($1:$6),0),ROW($1:$6))+1,1)*10^ROW($1:$6)/10)</f>
        <v>0</v>
      </c>
      <c r="H1140">
        <f>ROUNDDOWN(G1140/4, 0)</f>
        <v>0</v>
      </c>
      <c r="I1140" t="str">
        <f>feed!H1474</f>
        <v>Standard</v>
      </c>
      <c r="J1140">
        <f>SUMPRODUCT(MID(0&amp;feed!I1474,LARGE(INDEX(ISNUMBER(--MID(feed!I1474,ROW($1:$20),1))*
ROW($1:$20),0),ROW($1:$20))+1,1)*10^ROW($1:$20)/10)</f>
        <v>15</v>
      </c>
      <c r="K1140">
        <f>SUMPRODUCT(MID(0&amp;feed!L1474,LARGE(INDEX(ISNUMBER(--MID(feed!L1474,ROW($1:$6),1))*
ROW($1:$6),0),ROW($1:$6))+1,1)*10^ROW($1:$6)/10)</f>
        <v>308</v>
      </c>
      <c r="L1140">
        <f>SUMPRODUCT(MID(0&amp;feed!T1474,LARGE(INDEX(ISNUMBER(--MID(feed!T1474,ROW($1:$6),1))*
ROW($1:$6),0),ROW($1:$6))+1,1)*10^ROW($1:$6)/10)</f>
        <v>0</v>
      </c>
      <c r="M1140" t="str">
        <f>feed!N1474</f>
        <v>China</v>
      </c>
      <c r="N1140">
        <f>SUMPRODUCT(MID(0&amp;feed!U1474,LARGE(INDEX(ISNUMBER(--MID(feed!U1474,ROW($1:$6),1))*
ROW($1:$6),0),ROW($1:$6))+1,1)*10^ROW($1:$6)/10)</f>
        <v>0</v>
      </c>
      <c r="O1140" t="str">
        <f>feed!O1474</f>
        <v>Untapped</v>
      </c>
      <c r="P1140" t="str">
        <f>feed!P1474</f>
        <v>None</v>
      </c>
      <c r="Q1140" s="4">
        <f>IFERROR(LEFT(SUMPRODUCT(MID(0&amp;feed!R1474,LARGE(INDEX(ISNUMBER(--MID(feed!R1474,ROW($1:$6),1))*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ROW($1:$6),0),ROW($1:$6))+1,1)*10^ROW($1:$6)/10))-1)*1,TRIM(LEFT(SUMPRODUCT(MID(0&amp;feed!R1474,LARGE(INDEX(ISNUMBER(--MID(feed!R1474,ROW($1:$6),1))*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ROW($1:$6),0),ROW($1:$6))+1,1)*10^ROW($1:$6)/10))-1)))</f>
        <v>2000</v>
      </c>
      <c r="R1140" s="5">
        <f>feed!V1474</f>
        <v>0</v>
      </c>
      <c r="S1140" t="str">
        <f>feed!S1474</f>
        <v>http://blocgame.com/stats.php?id=42216</v>
      </c>
      <c r="T1140" s="5" t="str">
        <f>feed!W1474</f>
        <v>Normal</v>
      </c>
      <c r="U1140" s="5" t="str">
        <f>feed!X1474</f>
        <v>3 Hundred Tons per month</v>
      </c>
      <c r="V1140" s="5">
        <f>feed!Y1474</f>
        <v>0</v>
      </c>
    </row>
    <row r="1141" spans="1:22" hidden="1" x14ac:dyDescent="0.25">
      <c r="A1141" t="str">
        <f>feed!A1436</f>
        <v>Cirnoland</v>
      </c>
      <c r="B1141" t="str">
        <f>feed!B1436</f>
        <v>General Cirno</v>
      </c>
      <c r="C1141">
        <f>feed!K1436</f>
        <v>0</v>
      </c>
      <c r="D1141">
        <f>SUMPRODUCT(MID(0&amp;feed!D1436,LARGE(INDEX(ISNUMBER(--MID(feed!D1436,ROW($1:$6),1))*
ROW($1:$6),0),ROW($1:$6))+1,1)*10^ROW($1:$6)/10)</f>
        <v>20</v>
      </c>
      <c r="E1141">
        <f>SUMPRODUCT(MID(0&amp;feed!E1436,LARGE(INDEX(ISNUMBER(--MID(feed!E1436,ROW($1:$6),1))*
ROW($1:$6),0),ROW($1:$6))+1,1)*10^ROW($1:$6)/10)</f>
        <v>0</v>
      </c>
      <c r="F1141" t="str">
        <f>feed!F1436</f>
        <v>Finest of the 19th century</v>
      </c>
      <c r="G1141">
        <f>SUMPRODUCT(MID(0&amp;feed!G1436,LARGE(INDEX(ISNUMBER(--MID(feed!G1436,ROW($1:$6),1))*
ROW($1:$6),0),ROW($1:$6))+1,1)*10^ROW($1:$6)/10)</f>
        <v>0</v>
      </c>
      <c r="H1141">
        <f>ROUNDDOWN(G1141/4, 0)</f>
        <v>0</v>
      </c>
      <c r="I1141" t="str">
        <f>feed!H1436</f>
        <v>Standard</v>
      </c>
      <c r="J1141">
        <f>SUMPRODUCT(MID(0&amp;feed!I1436,LARGE(INDEX(ISNUMBER(--MID(feed!I1436,ROW($1:$20),1))*
ROW($1:$20),0),ROW($1:$20))+1,1)*10^ROW($1:$20)/10)</f>
        <v>14</v>
      </c>
      <c r="K1141">
        <f>SUMPRODUCT(MID(0&amp;feed!L1436,LARGE(INDEX(ISNUMBER(--MID(feed!L1436,ROW($1:$6),1))*
ROW($1:$6),0),ROW($1:$6))+1,1)*10^ROW($1:$6)/10)</f>
        <v>310</v>
      </c>
      <c r="L1141">
        <f>SUMPRODUCT(MID(0&amp;feed!T1436,LARGE(INDEX(ISNUMBER(--MID(feed!T1436,ROW($1:$6),1))*
ROW($1:$6),0),ROW($1:$6))+1,1)*10^ROW($1:$6)/10)</f>
        <v>0</v>
      </c>
      <c r="M1141" t="str">
        <f>feed!N1436</f>
        <v>Pacific Rim</v>
      </c>
      <c r="N1141">
        <f>SUMPRODUCT(MID(0&amp;feed!U1436,LARGE(INDEX(ISNUMBER(--MID(feed!U1436,ROW($1:$6),1))*
ROW($1:$6),0),ROW($1:$6))+1,1)*10^ROW($1:$6)/10)</f>
        <v>0</v>
      </c>
      <c r="O1141" t="str">
        <f>feed!O1436</f>
        <v>Untapped</v>
      </c>
      <c r="P1141" t="str">
        <f>feed!P1436</f>
        <v>None</v>
      </c>
      <c r="Q1141" s="4">
        <f>IFERROR(LEFT(SUMPRODUCT(MID(0&amp;feed!R1436,LARGE(INDEX(ISNUMBER(--MID(feed!R1436,ROW($1:$6),1))*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ROW($1:$6),0),ROW($1:$6))+1,1)*10^ROW($1:$6)/10))-1)*1,TRIM(LEFT(SUMPRODUCT(MID(0&amp;feed!R1436,LARGE(INDEX(ISNUMBER(--MID(feed!R1436,ROW($1:$6),1))*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ROW($1:$6),0),ROW($1:$6))+1,1)*10^ROW($1:$6)/10))-1)))</f>
        <v>2000</v>
      </c>
      <c r="R1141" s="5">
        <f>feed!V1436</f>
        <v>0</v>
      </c>
      <c r="S1141" t="str">
        <f>feed!S1436</f>
        <v>http://blocgame.com/stats.php?id=63702</v>
      </c>
      <c r="T1141" s="5" t="str">
        <f>feed!W1436</f>
        <v>Normal</v>
      </c>
      <c r="U1141" s="5" t="str">
        <f>feed!X1436</f>
        <v>3 Hundred Tons per month</v>
      </c>
      <c r="V1141" s="5">
        <f>feed!Y1436</f>
        <v>0</v>
      </c>
    </row>
    <row r="1142" spans="1:22" hidden="1" x14ac:dyDescent="0.25">
      <c r="A1142" t="str">
        <f>feed!A1594</f>
        <v>Russica</v>
      </c>
      <c r="B1142" t="str">
        <f>feed!B1594</f>
        <v>austinfitch76</v>
      </c>
      <c r="C1142" t="str">
        <f>feed!K1594</f>
        <v>world powers</v>
      </c>
      <c r="D1142">
        <f>SUMPRODUCT(MID(0&amp;feed!D1594,LARGE(INDEX(ISNUMBER(--MID(feed!D1594,ROW($1:$6),1))*
ROW($1:$6),0),ROW($1:$6))+1,1)*10^ROW($1:$6)/10)</f>
        <v>25</v>
      </c>
      <c r="E1142">
        <f>SUMPRODUCT(MID(0&amp;feed!E1594,LARGE(INDEX(ISNUMBER(--MID(feed!E1594,ROW($1:$6),1))*
ROW($1:$6),0),ROW($1:$6))+1,1)*10^ROW($1:$6)/10)</f>
        <v>0</v>
      </c>
      <c r="F1142" t="str">
        <f>feed!F1594</f>
        <v>First World War surplus</v>
      </c>
      <c r="G1142">
        <f>SUMPRODUCT(MID(0&amp;feed!G1594,LARGE(INDEX(ISNUMBER(--MID(feed!G1594,ROW($1:$6),1))*
ROW($1:$6),0),ROW($1:$6))+1,1)*10^ROW($1:$6)/10)</f>
        <v>0</v>
      </c>
      <c r="H1142">
        <f>ROUNDDOWN(G1142/4, 0)</f>
        <v>0</v>
      </c>
      <c r="I1142" t="str">
        <f>feed!H1594</f>
        <v>Elite</v>
      </c>
      <c r="J1142">
        <f>SUMPRODUCT(MID(0&amp;feed!I1594,LARGE(INDEX(ISNUMBER(--MID(feed!I1594,ROW($1:$20),1))*
ROW($1:$20),0),ROW($1:$20))+1,1)*10^ROW($1:$20)/10)</f>
        <v>13</v>
      </c>
      <c r="K1142">
        <f>SUMPRODUCT(MID(0&amp;feed!L1594,LARGE(INDEX(ISNUMBER(--MID(feed!L1594,ROW($1:$6),1))*
ROW($1:$6),0),ROW($1:$6))+1,1)*10^ROW($1:$6)/10)</f>
        <v>308</v>
      </c>
      <c r="L1142">
        <f>SUMPRODUCT(MID(0&amp;feed!T1594,LARGE(INDEX(ISNUMBER(--MID(feed!T1594,ROW($1:$6),1))*
ROW($1:$6),0),ROW($1:$6))+1,1)*10^ROW($1:$6)/10)</f>
        <v>0</v>
      </c>
      <c r="M1142" t="str">
        <f>feed!N1594</f>
        <v>Persia</v>
      </c>
      <c r="N1142">
        <f>SUMPRODUCT(MID(0&amp;feed!U1594,LARGE(INDEX(ISNUMBER(--MID(feed!U1594,ROW($1:$6),1))*
ROW($1:$6),0),ROW($1:$6))+1,1)*10^ROW($1:$6)/10)</f>
        <v>0</v>
      </c>
      <c r="O1142" t="str">
        <f>feed!O1594</f>
        <v>Untapped</v>
      </c>
      <c r="P1142" t="str">
        <f>feed!P1594</f>
        <v>None</v>
      </c>
      <c r="Q1142" s="4">
        <f>IFERROR(LEFT(SUMPRODUCT(MID(0&amp;feed!R1594,LARGE(INDEX(ISNUMBER(--MID(feed!R1594,ROW($1:$6),1))*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ROW($1:$6),0),ROW($1:$6))+1,1)*10^ROW($1:$6)/10))-1)*1,TRIM(LEFT(SUMPRODUCT(MID(0&amp;feed!R1594,LARGE(INDEX(ISNUMBER(--MID(feed!R1594,ROW($1:$6),1))*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ROW($1:$6),0),ROW($1:$6))+1,1)*10^ROW($1:$6)/10))-1)))</f>
        <v>2000</v>
      </c>
      <c r="R1142" s="5">
        <f>feed!V1594</f>
        <v>0</v>
      </c>
      <c r="S1142" t="str">
        <f>feed!S1594</f>
        <v>http://blocgame.com/stats.php?id=63781</v>
      </c>
      <c r="T1142" s="5" t="str">
        <f>feed!W1594</f>
        <v>Normal</v>
      </c>
      <c r="U1142" s="5" t="str">
        <f>feed!X1594</f>
        <v>3 Hundred Tons per month</v>
      </c>
      <c r="V1142" s="5">
        <f>feed!Y1594</f>
        <v>0</v>
      </c>
    </row>
    <row r="1143" spans="1:22" x14ac:dyDescent="0.25">
      <c r="A1143" t="str">
        <f>feed!A300</f>
        <v>Shanghai</v>
      </c>
      <c r="B1143" t="str">
        <f>feed!B300</f>
        <v>Lon Dyo</v>
      </c>
      <c r="C1143" t="str">
        <f>feed!K300</f>
        <v>The Order</v>
      </c>
      <c r="D1143">
        <f>SUMPRODUCT(MID(0&amp;feed!D300,LARGE(INDEX(ISNUMBER(--MID(feed!D300,ROW($1:$6),1))*
ROW($1:$6),0),ROW($1:$6))+1,1)*10^ROW($1:$6)/10)</f>
        <v>36</v>
      </c>
      <c r="E1143">
        <f>SUMPRODUCT(MID(0&amp;feed!E300,LARGE(INDEX(ISNUMBER(--MID(feed!E300,ROW($1:$6),1))*
ROW($1:$6),0),ROW($1:$6))+1,1)*10^ROW($1:$6)/10)</f>
        <v>0</v>
      </c>
      <c r="F1143" t="str">
        <f>feed!F300</f>
        <v>First World War surplus</v>
      </c>
      <c r="G1143">
        <f>SUMPRODUCT(MID(0&amp;feed!G300,LARGE(INDEX(ISNUMBER(--MID(feed!G300,ROW($1:$6),1))*
ROW($1:$6),0),ROW($1:$6))+1,1)*10^ROW($1:$6)/10)</f>
        <v>1</v>
      </c>
      <c r="H1143">
        <f>ROUNDDOWN(G1143/4, 0)</f>
        <v>0</v>
      </c>
      <c r="I1143" t="str">
        <f>feed!H300</f>
        <v>Elite</v>
      </c>
      <c r="J1143">
        <f>SUMPRODUCT(MID(0&amp;feed!I300,LARGE(INDEX(ISNUMBER(--MID(feed!I300,ROW($1:$20),1))*
ROW($1:$20),0),ROW($1:$20))+1,1)*10^ROW($1:$20)/10)</f>
        <v>2</v>
      </c>
      <c r="K1143">
        <f>SUMPRODUCT(MID(0&amp;feed!L300,LARGE(INDEX(ISNUMBER(--MID(feed!L300,ROW($1:$6),1))*
ROW($1:$6),0),ROW($1:$6))+1,1)*10^ROW($1:$6)/10)</f>
        <v>333</v>
      </c>
      <c r="L1143">
        <f>SUMPRODUCT(MID(0&amp;feed!T300,LARGE(INDEX(ISNUMBER(--MID(feed!T300,ROW($1:$6),1))*
ROW($1:$6),0),ROW($1:$6))+1,1)*10^ROW($1:$6)/10)</f>
        <v>265</v>
      </c>
      <c r="M1143" t="str">
        <f>feed!N300</f>
        <v>China</v>
      </c>
      <c r="N1143">
        <f>SUMPRODUCT(MID(0&amp;feed!U300,LARGE(INDEX(ISNUMBER(--MID(feed!U300,ROW($1:$6),1))*
ROW($1:$6),0),ROW($1:$6))+1,1)*10^ROW($1:$6)/10)</f>
        <v>0</v>
      </c>
      <c r="O1143" t="str">
        <f>feed!O300</f>
        <v>Untapped</v>
      </c>
      <c r="P1143" t="str">
        <f>feed!P300</f>
        <v>Meagre</v>
      </c>
      <c r="Q1143" s="4">
        <f>IFERROR(LEFT(SUMPRODUCT(MID(0&amp;feed!R300,LARGE(INDEX(ISNUMBER(--MID(feed!R300,ROW($1:$6),1))*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ROW($1:$6),0),ROW($1:$6))+1,1)*10^ROW($1:$6)/10))-1)*1,TRIM(LEFT(SUMPRODUCT(MID(0&amp;feed!R300,LARGE(INDEX(ISNUMBER(--MID(feed!R300,ROW($1:$6),1))*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ROW($1:$6),0),ROW($1:$6))+1,1)*10^ROW($1:$6)/10))-1)))</f>
        <v>2442</v>
      </c>
      <c r="R1143" s="5">
        <f>feed!V300</f>
        <v>0</v>
      </c>
      <c r="S1143" t="str">
        <f>feed!S300</f>
        <v>http://blocgame.com/stats.php?id=63118</v>
      </c>
      <c r="T1143" s="5" t="str">
        <f>feed!W300</f>
        <v>Good</v>
      </c>
      <c r="U1143" s="5" t="str">
        <f>feed!X300</f>
        <v>3 Hundred Tons per month</v>
      </c>
      <c r="V1143" s="5" t="str">
        <f>feed!Y300</f>
        <v>2 Mbbl per month</v>
      </c>
    </row>
    <row r="1144" spans="1:22" hidden="1" x14ac:dyDescent="0.25">
      <c r="A1144" t="str">
        <f>feed!A1056</f>
        <v>Grossgarden</v>
      </c>
      <c r="B1144" t="str">
        <f>feed!B1056</f>
        <v>Lord Keagan</v>
      </c>
      <c r="C1144" t="str">
        <f>feed!K1056</f>
        <v>Brotherhood of Nod</v>
      </c>
      <c r="D1144">
        <f>SUMPRODUCT(MID(0&amp;feed!D1056,LARGE(INDEX(ISNUMBER(--MID(feed!D1056,ROW($1:$6),1))*
ROW($1:$6),0),ROW($1:$6))+1,1)*10^ROW($1:$6)/10)</f>
        <v>25</v>
      </c>
      <c r="E1144">
        <f>SUMPRODUCT(MID(0&amp;feed!E1056,LARGE(INDEX(ISNUMBER(--MID(feed!E1056,ROW($1:$6),1))*
ROW($1:$6),0),ROW($1:$6))+1,1)*10^ROW($1:$6)/10)</f>
        <v>0</v>
      </c>
      <c r="F1144" t="str">
        <f>feed!F1056</f>
        <v>First World War surplus</v>
      </c>
      <c r="G1144">
        <f>SUMPRODUCT(MID(0&amp;feed!G1056,LARGE(INDEX(ISNUMBER(--MID(feed!G1056,ROW($1:$6),1))*
ROW($1:$6),0),ROW($1:$6))+1,1)*10^ROW($1:$6)/10)</f>
        <v>0</v>
      </c>
      <c r="H1144">
        <f>ROUNDDOWN(G1144/4, 0)</f>
        <v>0</v>
      </c>
      <c r="I1144" t="str">
        <f>feed!H1056</f>
        <v>Elite</v>
      </c>
      <c r="J1144">
        <f>SUMPRODUCT(MID(0&amp;feed!I1056,LARGE(INDEX(ISNUMBER(--MID(feed!I1056,ROW($1:$20),1))*
ROW($1:$20),0),ROW($1:$20))+1,1)*10^ROW($1:$20)/10)</f>
        <v>12</v>
      </c>
      <c r="K1144">
        <f>SUMPRODUCT(MID(0&amp;feed!L1056,LARGE(INDEX(ISNUMBER(--MID(feed!L1056,ROW($1:$6),1))*
ROW($1:$6),0),ROW($1:$6))+1,1)*10^ROW($1:$6)/10)</f>
        <v>318</v>
      </c>
      <c r="L1144">
        <f>SUMPRODUCT(MID(0&amp;feed!T1056,LARGE(INDEX(ISNUMBER(--MID(feed!T1056,ROW($1:$6),1))*
ROW($1:$6),0),ROW($1:$6))+1,1)*10^ROW($1:$6)/10)</f>
        <v>0</v>
      </c>
      <c r="M1144" t="str">
        <f>feed!N1056</f>
        <v>Caribbean</v>
      </c>
      <c r="N1144">
        <f>SUMPRODUCT(MID(0&amp;feed!U1056,LARGE(INDEX(ISNUMBER(--MID(feed!U1056,ROW($1:$6),1))*
ROW($1:$6),0),ROW($1:$6))+1,1)*10^ROW($1:$6)/10)</f>
        <v>0</v>
      </c>
      <c r="O1144" t="str">
        <f>feed!O1056</f>
        <v>Untapped</v>
      </c>
      <c r="P1144" t="str">
        <f>feed!P1056</f>
        <v>None</v>
      </c>
      <c r="Q1144" s="4">
        <f>IFERROR(LEFT(SUMPRODUCT(MID(0&amp;feed!R1056,LARGE(INDEX(ISNUMBER(--MID(feed!R1056,ROW($1:$6),1))*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ROW($1:$6),0),ROW($1:$6))+1,1)*10^ROW($1:$6)/10))-1)*1,TRIM(LEFT(SUMPRODUCT(MID(0&amp;feed!R1056,LARGE(INDEX(ISNUMBER(--MID(feed!R1056,ROW($1:$6),1))*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ROW($1:$6),0),ROW($1:$6))+1,1)*10^ROW($1:$6)/10))-1)))</f>
        <v>2000</v>
      </c>
      <c r="R1144" s="5">
        <f>feed!V1056</f>
        <v>0</v>
      </c>
      <c r="S1144" t="str">
        <f>feed!S1056</f>
        <v>http://blocgame.com/stats.php?id=63515</v>
      </c>
      <c r="T1144" s="5" t="str">
        <f>feed!W1056</f>
        <v>Isolated</v>
      </c>
      <c r="U1144" s="5" t="str">
        <f>feed!X1056</f>
        <v>3 Hundred Tons per month</v>
      </c>
      <c r="V1144" s="5">
        <f>feed!Y1056</f>
        <v>0</v>
      </c>
    </row>
    <row r="1145" spans="1:22" hidden="1" x14ac:dyDescent="0.25">
      <c r="A1145" t="str">
        <f>feed!A1324</f>
        <v>Ugandavitz</v>
      </c>
      <c r="B1145" t="str">
        <f>feed!B1324</f>
        <v>Charles Adibi</v>
      </c>
      <c r="C1145" t="str">
        <f>feed!K1324</f>
        <v>African Union</v>
      </c>
      <c r="D1145">
        <f>SUMPRODUCT(MID(0&amp;feed!D1324,LARGE(INDEX(ISNUMBER(--MID(feed!D1324,ROW($1:$6),1))*
ROW($1:$6),0),ROW($1:$6))+1,1)*10^ROW($1:$6)/10)</f>
        <v>25</v>
      </c>
      <c r="E1145">
        <f>SUMPRODUCT(MID(0&amp;feed!E1324,LARGE(INDEX(ISNUMBER(--MID(feed!E1324,ROW($1:$6),1))*
ROW($1:$6),0),ROW($1:$6))+1,1)*10^ROW($1:$6)/10)</f>
        <v>0</v>
      </c>
      <c r="F1145" t="str">
        <f>feed!F1324</f>
        <v>First World War surplus</v>
      </c>
      <c r="G1145">
        <f>SUMPRODUCT(MID(0&amp;feed!G1324,LARGE(INDEX(ISNUMBER(--MID(feed!G1324,ROW($1:$6),1))*
ROW($1:$6),0),ROW($1:$6))+1,1)*10^ROW($1:$6)/10)</f>
        <v>0</v>
      </c>
      <c r="H1145">
        <f>ROUNDDOWN(G1145/4, 0)</f>
        <v>0</v>
      </c>
      <c r="I1145" t="str">
        <f>feed!H1324</f>
        <v>Elite</v>
      </c>
      <c r="J1145">
        <f>SUMPRODUCT(MID(0&amp;feed!I1324,LARGE(INDEX(ISNUMBER(--MID(feed!I1324,ROW($1:$20),1))*
ROW($1:$20),0),ROW($1:$20))+1,1)*10^ROW($1:$20)/10)</f>
        <v>10</v>
      </c>
      <c r="K1145">
        <f>SUMPRODUCT(MID(0&amp;feed!L1324,LARGE(INDEX(ISNUMBER(--MID(feed!L1324,ROW($1:$6),1))*
ROW($1:$6),0),ROW($1:$6))+1,1)*10^ROW($1:$6)/10)</f>
        <v>312</v>
      </c>
      <c r="L1145">
        <f>SUMPRODUCT(MID(0&amp;feed!T1324,LARGE(INDEX(ISNUMBER(--MID(feed!T1324,ROW($1:$6),1))*
ROW($1:$6),0),ROW($1:$6))+1,1)*10^ROW($1:$6)/10)</f>
        <v>0</v>
      </c>
      <c r="M1145" t="str">
        <f>feed!N1324</f>
        <v>West Africa</v>
      </c>
      <c r="N1145">
        <f>SUMPRODUCT(MID(0&amp;feed!U1324,LARGE(INDEX(ISNUMBER(--MID(feed!U1324,ROW($1:$6),1))*
ROW($1:$6),0),ROW($1:$6))+1,1)*10^ROW($1:$6)/10)</f>
        <v>0</v>
      </c>
      <c r="O1145" t="str">
        <f>feed!O1324</f>
        <v>Untapped</v>
      </c>
      <c r="P1145" t="str">
        <f>feed!P1324</f>
        <v>Meagre</v>
      </c>
      <c r="Q1145" s="4">
        <f>IFERROR(LEFT(SUMPRODUCT(MID(0&amp;feed!R1324,LARGE(INDEX(ISNUMBER(--MID(feed!R1324,ROW($1:$6),1))*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ROW($1:$6),0),ROW($1:$6))+1,1)*10^ROW($1:$6)/10))-1)*1,TRIM(LEFT(SUMPRODUCT(MID(0&amp;feed!R1324,LARGE(INDEX(ISNUMBER(--MID(feed!R1324,ROW($1:$6),1))*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ROW($1:$6),0),ROW($1:$6))+1,1)*10^ROW($1:$6)/10))-1)))</f>
        <v>2000</v>
      </c>
      <c r="R1145" s="5">
        <f>feed!V1324</f>
        <v>0</v>
      </c>
      <c r="S1145" t="str">
        <f>feed!S1324</f>
        <v>http://blocgame.com/stats.php?id=51450</v>
      </c>
      <c r="T1145" s="5" t="str">
        <f>feed!W1324</f>
        <v>Good</v>
      </c>
      <c r="U1145" s="5" t="str">
        <f>feed!X1324</f>
        <v>3 Hundred Tons per month</v>
      </c>
      <c r="V1145" s="5">
        <f>feed!Y1324</f>
        <v>0</v>
      </c>
    </row>
    <row r="1146" spans="1:22" hidden="1" x14ac:dyDescent="0.25">
      <c r="A1146" t="str">
        <f>feed!A1727</f>
        <v>lifeversion2.0</v>
      </c>
      <c r="B1146" t="str">
        <f>feed!B1727</f>
        <v>UncagedTrout92</v>
      </c>
      <c r="C1146">
        <f>feed!K1727</f>
        <v>0</v>
      </c>
      <c r="D1146">
        <f>SUMPRODUCT(MID(0&amp;feed!D1727,LARGE(INDEX(ISNUMBER(--MID(feed!D1727,ROW($1:$6),1))*
ROW($1:$6),0),ROW($1:$6))+1,1)*10^ROW($1:$6)/10)</f>
        <v>39</v>
      </c>
      <c r="E1146">
        <f>SUMPRODUCT(MID(0&amp;feed!E1727,LARGE(INDEX(ISNUMBER(--MID(feed!E1727,ROW($1:$6),1))*
ROW($1:$6),0),ROW($1:$6))+1,1)*10^ROW($1:$6)/10)</f>
        <v>0</v>
      </c>
      <c r="F1146" t="str">
        <f>feed!F1727</f>
        <v>First World War surplus</v>
      </c>
      <c r="G1146">
        <f>SUMPRODUCT(MID(0&amp;feed!G1727,LARGE(INDEX(ISNUMBER(--MID(feed!G1727,ROW($1:$6),1))*
ROW($1:$6),0),ROW($1:$6))+1,1)*10^ROW($1:$6)/10)</f>
        <v>0</v>
      </c>
      <c r="H1146">
        <f>ROUNDDOWN(G1146/4, 0)</f>
        <v>0</v>
      </c>
      <c r="I1146" t="str">
        <f>feed!H1727</f>
        <v>Good</v>
      </c>
      <c r="J1146">
        <f>SUMPRODUCT(MID(0&amp;feed!I1727,LARGE(INDEX(ISNUMBER(--MID(feed!I1727,ROW($1:$20),1))*
ROW($1:$20),0),ROW($1:$20))+1,1)*10^ROW($1:$20)/10)</f>
        <v>10</v>
      </c>
      <c r="K1146">
        <f>SUMPRODUCT(MID(0&amp;feed!L1727,LARGE(INDEX(ISNUMBER(--MID(feed!L1727,ROW($1:$6),1))*
ROW($1:$6),0),ROW($1:$6))+1,1)*10^ROW($1:$6)/10)</f>
        <v>298</v>
      </c>
      <c r="L1146">
        <f>SUMPRODUCT(MID(0&amp;feed!T1727,LARGE(INDEX(ISNUMBER(--MID(feed!T1727,ROW($1:$6),1))*
ROW($1:$6),0),ROW($1:$6))+1,1)*10^ROW($1:$6)/10)</f>
        <v>0</v>
      </c>
      <c r="M1146" t="str">
        <f>feed!N1727</f>
        <v>East Africa</v>
      </c>
      <c r="N1146">
        <f>SUMPRODUCT(MID(0&amp;feed!U1727,LARGE(INDEX(ISNUMBER(--MID(feed!U1727,ROW($1:$6),1))*
ROW($1:$6),0),ROW($1:$6))+1,1)*10^ROW($1:$6)/10)</f>
        <v>0</v>
      </c>
      <c r="O1146" t="str">
        <f>feed!O1727</f>
        <v>Plentiful</v>
      </c>
      <c r="P1146" t="str">
        <f>feed!P1727</f>
        <v>Meagre</v>
      </c>
      <c r="Q1146" s="4">
        <f>IFERROR(LEFT(SUMPRODUCT(MID(0&amp;feed!R1727,LARGE(INDEX(ISNUMBER(--MID(feed!R1727,ROW($1:$6),1))*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ROW($1:$6),0),ROW($1:$6))+1,1)*10^ROW($1:$6)/10))-1)*1,TRIM(LEFT(SUMPRODUCT(MID(0&amp;feed!R1727,LARGE(INDEX(ISNUMBER(--MID(feed!R1727,ROW($1:$6),1))*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ROW($1:$6),0),ROW($1:$6))+1,1)*10^ROW($1:$6)/10))-1)))</f>
        <v>2000</v>
      </c>
      <c r="R1146" s="5">
        <f>feed!V1727</f>
        <v>0</v>
      </c>
      <c r="S1146" t="str">
        <f>feed!S1727</f>
        <v>http://blocgame.com/stats.php?id=63791</v>
      </c>
      <c r="T1146" s="5" t="str">
        <f>feed!W1727</f>
        <v>Questionable</v>
      </c>
      <c r="U1146" s="5" t="str">
        <f>feed!X1727</f>
        <v>3 Hundred Tons per month</v>
      </c>
      <c r="V1146" s="5">
        <f>feed!Y1727</f>
        <v>0</v>
      </c>
    </row>
    <row r="1147" spans="1:22" hidden="1" x14ac:dyDescent="0.25">
      <c r="A1147" t="str">
        <f>feed!A1794</f>
        <v>East Black Rock</v>
      </c>
      <c r="B1147" t="str">
        <f>feed!B1794</f>
        <v>Shiro Shirogane</v>
      </c>
      <c r="C1147" t="str">
        <f>feed!K1794</f>
        <v>The High Council</v>
      </c>
      <c r="D1147">
        <f>SUMPRODUCT(MID(0&amp;feed!D1794,LARGE(INDEX(ISNUMBER(--MID(feed!D1794,ROW($1:$6),1))*
ROW($1:$6),0),ROW($1:$6))+1,1)*10^ROW($1:$6)/10)</f>
        <v>50</v>
      </c>
      <c r="E1147">
        <f>SUMPRODUCT(MID(0&amp;feed!E1794,LARGE(INDEX(ISNUMBER(--MID(feed!E1794,ROW($1:$6),1))*
ROW($1:$6),0),ROW($1:$6))+1,1)*10^ROW($1:$6)/10)</f>
        <v>0</v>
      </c>
      <c r="F1147" t="str">
        <f>feed!F1794</f>
        <v>First World War surplus</v>
      </c>
      <c r="G1147">
        <f>SUMPRODUCT(MID(0&amp;feed!G1794,LARGE(INDEX(ISNUMBER(--MID(feed!G1794,ROW($1:$6),1))*
ROW($1:$6),0),ROW($1:$6))+1,1)*10^ROW($1:$6)/10)</f>
        <v>0</v>
      </c>
      <c r="H1147">
        <f>ROUNDDOWN(G1147/4, 0)</f>
        <v>0</v>
      </c>
      <c r="I1147" t="str">
        <f>feed!H1794</f>
        <v>Good</v>
      </c>
      <c r="J1147">
        <f>SUMPRODUCT(MID(0&amp;feed!I1794,LARGE(INDEX(ISNUMBER(--MID(feed!I1794,ROW($1:$20),1))*
ROW($1:$20),0),ROW($1:$20))+1,1)*10^ROW($1:$20)/10)</f>
        <v>8</v>
      </c>
      <c r="K1147">
        <f>SUMPRODUCT(MID(0&amp;feed!L1794,LARGE(INDEX(ISNUMBER(--MID(feed!L1794,ROW($1:$6),1))*
ROW($1:$6),0),ROW($1:$6))+1,1)*10^ROW($1:$6)/10)</f>
        <v>289</v>
      </c>
      <c r="L1147">
        <f>SUMPRODUCT(MID(0&amp;feed!T1794,LARGE(INDEX(ISNUMBER(--MID(feed!T1794,ROW($1:$6),1))*
ROW($1:$6),0),ROW($1:$6))+1,1)*10^ROW($1:$6)/10)</f>
        <v>0</v>
      </c>
      <c r="M1147" t="str">
        <f>feed!N1794</f>
        <v>Pacific Rim</v>
      </c>
      <c r="N1147">
        <f>SUMPRODUCT(MID(0&amp;feed!U1794,LARGE(INDEX(ISNUMBER(--MID(feed!U1794,ROW($1:$6),1))*
ROW($1:$6),0),ROW($1:$6))+1,1)*10^ROW($1:$6)/10)</f>
        <v>0</v>
      </c>
      <c r="O1147" t="str">
        <f>feed!O1794</f>
        <v>Untapped</v>
      </c>
      <c r="P1147" t="str">
        <f>feed!P1794</f>
        <v>None</v>
      </c>
      <c r="Q1147" s="4">
        <f>IFERROR(LEFT(SUMPRODUCT(MID(0&amp;feed!R1794,LARGE(INDEX(ISNUMBER(--MID(feed!R1794,ROW($1:$6),1))*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ROW($1:$6),0),ROW($1:$6))+1,1)*10^ROW($1:$6)/10))-1)*1,TRIM(LEFT(SUMPRODUCT(MID(0&amp;feed!R1794,LARGE(INDEX(ISNUMBER(--MID(feed!R1794,ROW($1:$6),1))*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ROW($1:$6),0),ROW($1:$6))+1,1)*10^ROW($1:$6)/10))-1)))</f>
        <v>2020</v>
      </c>
      <c r="R1147" s="5">
        <f>feed!V1794</f>
        <v>0</v>
      </c>
      <c r="S1147" t="str">
        <f>feed!S1794</f>
        <v>http://blocgame.com/stats.php?id=60120</v>
      </c>
      <c r="T1147" s="5" t="str">
        <f>feed!W1794</f>
        <v>Nice</v>
      </c>
      <c r="U1147" s="5" t="str">
        <f>feed!X1794</f>
        <v>3 Hundred Tons per month</v>
      </c>
      <c r="V1147" s="5">
        <f>feed!Y1794</f>
        <v>0</v>
      </c>
    </row>
    <row r="1148" spans="1:22" x14ac:dyDescent="0.25">
      <c r="A1148" t="str">
        <f>feed!A535</f>
        <v>Grand America</v>
      </c>
      <c r="B1148" t="str">
        <f>feed!B535</f>
        <v>GodEmperor</v>
      </c>
      <c r="C1148" t="str">
        <f>feed!K535</f>
        <v>The Order</v>
      </c>
      <c r="D1148">
        <f>SUMPRODUCT(MID(0&amp;feed!D535,LARGE(INDEX(ISNUMBER(--MID(feed!D535,ROW($1:$6),1))*
ROW($1:$6),0),ROW($1:$6))+1,1)*10^ROW($1:$6)/10)</f>
        <v>20</v>
      </c>
      <c r="E1148">
        <f>SUMPRODUCT(MID(0&amp;feed!E535,LARGE(INDEX(ISNUMBER(--MID(feed!E535,ROW($1:$6),1))*
ROW($1:$6),0),ROW($1:$6))+1,1)*10^ROW($1:$6)/10)</f>
        <v>0</v>
      </c>
      <c r="F1148" t="str">
        <f>feed!F535</f>
        <v>Finest of the 19th century</v>
      </c>
      <c r="G1148">
        <f>SUMPRODUCT(MID(0&amp;feed!G535,LARGE(INDEX(ISNUMBER(--MID(feed!G535,ROW($1:$6),1))*
ROW($1:$6),0),ROW($1:$6))+1,1)*10^ROW($1:$6)/10)</f>
        <v>0</v>
      </c>
      <c r="H1148">
        <f>ROUNDDOWN(G1148/4, 0)</f>
        <v>0</v>
      </c>
      <c r="I1148" t="str">
        <f>feed!H535</f>
        <v>Standard</v>
      </c>
      <c r="J1148">
        <f>SUMPRODUCT(MID(0&amp;feed!I535,LARGE(INDEX(ISNUMBER(--MID(feed!I535,ROW($1:$20),1))*
ROW($1:$20),0),ROW($1:$20))+1,1)*10^ROW($1:$20)/10)</f>
        <v>31</v>
      </c>
      <c r="K1148">
        <f>SUMPRODUCT(MID(0&amp;feed!L535,LARGE(INDEX(ISNUMBER(--MID(feed!L535,ROW($1:$6),1))*
ROW($1:$6),0),ROW($1:$6))+1,1)*10^ROW($1:$6)/10)</f>
        <v>332</v>
      </c>
      <c r="L1148">
        <f>SUMPRODUCT(MID(0&amp;feed!T535,LARGE(INDEX(ISNUMBER(--MID(feed!T535,ROW($1:$6),1))*
ROW($1:$6),0),ROW($1:$6))+1,1)*10^ROW($1:$6)/10)</f>
        <v>300</v>
      </c>
      <c r="M1148" t="str">
        <f>feed!N535</f>
        <v>Mesoamerica</v>
      </c>
      <c r="N1148">
        <f>SUMPRODUCT(MID(0&amp;feed!U535,LARGE(INDEX(ISNUMBER(--MID(feed!U535,ROW($1:$6),1))*
ROW($1:$6),0),ROW($1:$6))+1,1)*10^ROW($1:$6)/10)</f>
        <v>0</v>
      </c>
      <c r="O1148" t="str">
        <f>feed!O535</f>
        <v>Untapped</v>
      </c>
      <c r="P1148" t="str">
        <f>feed!P535</f>
        <v>None</v>
      </c>
      <c r="Q1148" s="4">
        <f>IFERROR(LEFT(SUMPRODUCT(MID(0&amp;feed!R535,LARGE(INDEX(ISNUMBER(--MID(feed!R535,ROW($1:$6),1))*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ROW($1:$6),0),ROW($1:$6))+1,1)*10^ROW($1:$6)/10))-1)*1,TRIM(LEFT(SUMPRODUCT(MID(0&amp;feed!R535,LARGE(INDEX(ISNUMBER(--MID(feed!R535,ROW($1:$6),1))*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ROW($1:$6),0),ROW($1:$6))+1,1)*10^ROW($1:$6)/10))-1)))</f>
        <v>2000</v>
      </c>
      <c r="R1148" s="5">
        <f>feed!V535</f>
        <v>0</v>
      </c>
      <c r="S1148" t="str">
        <f>feed!S535</f>
        <v>http://blocgame.com/stats.php?id=63302</v>
      </c>
      <c r="T1148" s="5" t="str">
        <f>feed!W535</f>
        <v>Nice</v>
      </c>
      <c r="U1148" s="5" t="str">
        <f>feed!X535</f>
        <v>2 Hundred Tons per month</v>
      </c>
      <c r="V1148" s="5">
        <f>feed!Y535</f>
        <v>0</v>
      </c>
    </row>
    <row r="1149" spans="1:22" x14ac:dyDescent="0.25">
      <c r="A1149" t="str">
        <f>feed!A777</f>
        <v>The Shitposters</v>
      </c>
      <c r="B1149" t="str">
        <f>feed!B777</f>
        <v>The Pez</v>
      </c>
      <c r="C1149" t="str">
        <f>feed!K777</f>
        <v>The Order</v>
      </c>
      <c r="D1149">
        <f>SUMPRODUCT(MID(0&amp;feed!D777,LARGE(INDEX(ISNUMBER(--MID(feed!D777,ROW($1:$6),1))*
ROW($1:$6),0),ROW($1:$6))+1,1)*10^ROW($1:$6)/10)</f>
        <v>29</v>
      </c>
      <c r="E1149">
        <f>SUMPRODUCT(MID(0&amp;feed!E777,LARGE(INDEX(ISNUMBER(--MID(feed!E777,ROW($1:$6),1))*
ROW($1:$6),0),ROW($1:$6))+1,1)*10^ROW($1:$6)/10)</f>
        <v>0</v>
      </c>
      <c r="F1149" t="str">
        <f>feed!F777</f>
        <v>First World War surplus</v>
      </c>
      <c r="G1149">
        <f>SUMPRODUCT(MID(0&amp;feed!G777,LARGE(INDEX(ISNUMBER(--MID(feed!G777,ROW($1:$6),1))*
ROW($1:$6),0),ROW($1:$6))+1,1)*10^ROW($1:$6)/10)</f>
        <v>0</v>
      </c>
      <c r="H1149">
        <f>ROUNDDOWN(G1149/4, 0)</f>
        <v>0</v>
      </c>
      <c r="I1149" t="str">
        <f>feed!H777</f>
        <v>Elite</v>
      </c>
      <c r="J1149">
        <f>SUMPRODUCT(MID(0&amp;feed!I777,LARGE(INDEX(ISNUMBER(--MID(feed!I777,ROW($1:$20),1))*
ROW($1:$20),0),ROW($1:$20))+1,1)*10^ROW($1:$20)/10)</f>
        <v>5</v>
      </c>
      <c r="K1149">
        <f>SUMPRODUCT(MID(0&amp;feed!L777,LARGE(INDEX(ISNUMBER(--MID(feed!L777,ROW($1:$6),1))*
ROW($1:$6),0),ROW($1:$6))+1,1)*10^ROW($1:$6)/10)</f>
        <v>332</v>
      </c>
      <c r="L1149">
        <f>SUMPRODUCT(MID(0&amp;feed!T777,LARGE(INDEX(ISNUMBER(--MID(feed!T777,ROW($1:$6),1))*
ROW($1:$6),0),ROW($1:$6))+1,1)*10^ROW($1:$6)/10)</f>
        <v>0</v>
      </c>
      <c r="M1149" t="str">
        <f>feed!N777</f>
        <v>Caribbean</v>
      </c>
      <c r="N1149">
        <f>SUMPRODUCT(MID(0&amp;feed!U777,LARGE(INDEX(ISNUMBER(--MID(feed!U777,ROW($1:$6),1))*
ROW($1:$6),0),ROW($1:$6))+1,1)*10^ROW($1:$6)/10)</f>
        <v>0</v>
      </c>
      <c r="O1149" t="str">
        <f>feed!O777</f>
        <v>Untapped</v>
      </c>
      <c r="P1149" t="str">
        <f>feed!P777</f>
        <v>Meagre</v>
      </c>
      <c r="Q1149" s="4">
        <f>IFERROR(LEFT(SUMPRODUCT(MID(0&amp;feed!R777,LARGE(INDEX(ISNUMBER(--MID(feed!R777,ROW($1:$6),1))*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ROW($1:$6),0),ROW($1:$6))+1,1)*10^ROW($1:$6)/10))-1)*1,TRIM(LEFT(SUMPRODUCT(MID(0&amp;feed!R777,LARGE(INDEX(ISNUMBER(--MID(feed!R777,ROW($1:$6),1))*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ROW($1:$6),0),ROW($1:$6))+1,1)*10^ROW($1:$6)/10))-1)))</f>
        <v>2000</v>
      </c>
      <c r="R1149" s="5">
        <f>feed!V777</f>
        <v>0</v>
      </c>
      <c r="S1149" t="str">
        <f>feed!S777</f>
        <v>http://blocgame.com/stats.php?id=63636</v>
      </c>
      <c r="T1149" s="5" t="str">
        <f>feed!W777</f>
        <v>Questionable</v>
      </c>
      <c r="U1149" s="5" t="str">
        <f>feed!X777</f>
        <v>3 Hundred Tons per month</v>
      </c>
      <c r="V1149" s="5" t="str">
        <f>feed!Y777</f>
        <v>2 Mbbl per month</v>
      </c>
    </row>
    <row r="1150" spans="1:22" hidden="1" x14ac:dyDescent="0.25">
      <c r="A1150" t="str">
        <f>feed!A1085</f>
        <v>Mitstosky</v>
      </c>
      <c r="B1150" t="str">
        <f>feed!B1085</f>
        <v>Zibor</v>
      </c>
      <c r="C1150">
        <f>feed!K1085</f>
        <v>0</v>
      </c>
      <c r="D1150">
        <f>SUMPRODUCT(MID(0&amp;feed!D1085,LARGE(INDEX(ISNUMBER(--MID(feed!D1085,ROW($1:$6),1))*
ROW($1:$6),0),ROW($1:$6))+1,1)*10^ROW($1:$6)/10)</f>
        <v>22</v>
      </c>
      <c r="E1150">
        <f>SUMPRODUCT(MID(0&amp;feed!E1085,LARGE(INDEX(ISNUMBER(--MID(feed!E1085,ROW($1:$6),1))*
ROW($1:$6),0),ROW($1:$6))+1,1)*10^ROW($1:$6)/10)</f>
        <v>0</v>
      </c>
      <c r="F1150" t="str">
        <f>feed!F1085</f>
        <v>First World War surplus</v>
      </c>
      <c r="G1150">
        <f>SUMPRODUCT(MID(0&amp;feed!G1085,LARGE(INDEX(ISNUMBER(--MID(feed!G1085,ROW($1:$6),1))*
ROW($1:$6),0),ROW($1:$6))+1,1)*10^ROW($1:$6)/10)</f>
        <v>0</v>
      </c>
      <c r="H1150">
        <f>ROUNDDOWN(G1150/4, 0)</f>
        <v>0</v>
      </c>
      <c r="I1150" t="str">
        <f>feed!H1085</f>
        <v>Elite</v>
      </c>
      <c r="J1150">
        <f>SUMPRODUCT(MID(0&amp;feed!I1085,LARGE(INDEX(ISNUMBER(--MID(feed!I1085,ROW($1:$20),1))*
ROW($1:$20),0),ROW($1:$20))+1,1)*10^ROW($1:$20)/10)</f>
        <v>7</v>
      </c>
      <c r="K1150">
        <f>SUMPRODUCT(MID(0&amp;feed!L1085,LARGE(INDEX(ISNUMBER(--MID(feed!L1085,ROW($1:$6),1))*
ROW($1:$6),0),ROW($1:$6))+1,1)*10^ROW($1:$6)/10)</f>
        <v>317</v>
      </c>
      <c r="L1150">
        <f>SUMPRODUCT(MID(0&amp;feed!T1085,LARGE(INDEX(ISNUMBER(--MID(feed!T1085,ROW($1:$6),1))*
ROW($1:$6),0),ROW($1:$6))+1,1)*10^ROW($1:$6)/10)</f>
        <v>0</v>
      </c>
      <c r="M1150" t="str">
        <f>feed!N1085</f>
        <v>Pacific Rim</v>
      </c>
      <c r="N1150">
        <f>SUMPRODUCT(MID(0&amp;feed!U1085,LARGE(INDEX(ISNUMBER(--MID(feed!U1085,ROW($1:$6),1))*
ROW($1:$6),0),ROW($1:$6))+1,1)*10^ROW($1:$6)/10)</f>
        <v>0</v>
      </c>
      <c r="O1150" t="str">
        <f>feed!O1085</f>
        <v>Untapped</v>
      </c>
      <c r="P1150" t="str">
        <f>feed!P1085</f>
        <v>Meagre</v>
      </c>
      <c r="Q1150" s="4">
        <f>IFERROR(LEFT(SUMPRODUCT(MID(0&amp;feed!R1085,LARGE(INDEX(ISNUMBER(--MID(feed!R1085,ROW($1:$6),1))*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ROW($1:$6),0),ROW($1:$6))+1,1)*10^ROW($1:$6)/10))-1)*1,TRIM(LEFT(SUMPRODUCT(MID(0&amp;feed!R1085,LARGE(INDEX(ISNUMBER(--MID(feed!R1085,ROW($1:$6),1))*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ROW($1:$6),0),ROW($1:$6))+1,1)*10^ROW($1:$6)/10))-1)))</f>
        <v>2000</v>
      </c>
      <c r="R1150" s="5">
        <f>feed!V1085</f>
        <v>0</v>
      </c>
      <c r="S1150" t="str">
        <f>feed!S1085</f>
        <v>http://blocgame.com/stats.php?id=63375</v>
      </c>
      <c r="T1150" s="5" t="str">
        <f>feed!W1085</f>
        <v>Good</v>
      </c>
      <c r="U1150" s="5" t="str">
        <f>feed!X1085</f>
        <v>3 Hundred Tons per month</v>
      </c>
      <c r="V1150" s="5">
        <f>feed!Y1085</f>
        <v>0</v>
      </c>
    </row>
    <row r="1151" spans="1:22" hidden="1" x14ac:dyDescent="0.25">
      <c r="A1151" t="str">
        <f>feed!A585</f>
        <v>Planistan</v>
      </c>
      <c r="B1151" t="str">
        <f>feed!B585</f>
        <v>YouDontGetToBringFriends</v>
      </c>
      <c r="C1151" t="str">
        <f>feed!K585</f>
        <v>Al-Qassam Brigades</v>
      </c>
      <c r="D1151">
        <f>SUMPRODUCT(MID(0&amp;feed!D585,LARGE(INDEX(ISNUMBER(--MID(feed!D585,ROW($1:$6),1))*
ROW($1:$6),0),ROW($1:$6))+1,1)*10^ROW($1:$6)/10)</f>
        <v>29</v>
      </c>
      <c r="E1151">
        <f>SUMPRODUCT(MID(0&amp;feed!E585,LARGE(INDEX(ISNUMBER(--MID(feed!E585,ROW($1:$6),1))*
ROW($1:$6),0),ROW($1:$6))+1,1)*10^ROW($1:$6)/10)</f>
        <v>0</v>
      </c>
      <c r="F1151" t="str">
        <f>feed!F585</f>
        <v>First World War surplus</v>
      </c>
      <c r="G1151">
        <f>SUMPRODUCT(MID(0&amp;feed!G585,LARGE(INDEX(ISNUMBER(--MID(feed!G585,ROW($1:$6),1))*
ROW($1:$6),0),ROW($1:$6))+1,1)*10^ROW($1:$6)/10)</f>
        <v>0</v>
      </c>
      <c r="H1151">
        <f>ROUNDDOWN(G1151/4, 0)</f>
        <v>0</v>
      </c>
      <c r="I1151" t="str">
        <f>feed!H585</f>
        <v>Elite</v>
      </c>
      <c r="J1151">
        <f>SUMPRODUCT(MID(0&amp;feed!I585,LARGE(INDEX(ISNUMBER(--MID(feed!I585,ROW($1:$20),1))*
ROW($1:$20),0),ROW($1:$20))+1,1)*10^ROW($1:$20)/10)</f>
        <v>6</v>
      </c>
      <c r="K1151">
        <f>SUMPRODUCT(MID(0&amp;feed!L585,LARGE(INDEX(ISNUMBER(--MID(feed!L585,ROW($1:$6),1))*
ROW($1:$6),0),ROW($1:$6))+1,1)*10^ROW($1:$6)/10)</f>
        <v>324</v>
      </c>
      <c r="L1151">
        <f>SUMPRODUCT(MID(0&amp;feed!T585,LARGE(INDEX(ISNUMBER(--MID(feed!T585,ROW($1:$6),1))*
ROW($1:$6),0),ROW($1:$6))+1,1)*10^ROW($1:$6)/10)</f>
        <v>0</v>
      </c>
      <c r="M1151" t="str">
        <f>feed!N585</f>
        <v>East Africa</v>
      </c>
      <c r="N1151">
        <f>SUMPRODUCT(MID(0&amp;feed!U585,LARGE(INDEX(ISNUMBER(--MID(feed!U585,ROW($1:$6),1))*
ROW($1:$6),0),ROW($1:$6))+1,1)*10^ROW($1:$6)/10)</f>
        <v>0</v>
      </c>
      <c r="O1151" t="str">
        <f>feed!O585</f>
        <v>Untapped</v>
      </c>
      <c r="P1151" t="str">
        <f>feed!P585</f>
        <v>None</v>
      </c>
      <c r="Q1151" s="4">
        <f>IFERROR(LEFT(SUMPRODUCT(MID(0&amp;feed!R585,LARGE(INDEX(ISNUMBER(--MID(feed!R585,ROW($1:$6),1))*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ROW($1:$6),0),ROW($1:$6))+1,1)*10^ROW($1:$6)/10))-1)*1,TRIM(LEFT(SUMPRODUCT(MID(0&amp;feed!R585,LARGE(INDEX(ISNUMBER(--MID(feed!R585,ROW($1:$6),1))*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ROW($1:$6),0),ROW($1:$6))+1,1)*10^ROW($1:$6)/10))-1)))</f>
        <v>2020</v>
      </c>
      <c r="R1151" s="5">
        <f>feed!V585</f>
        <v>0</v>
      </c>
      <c r="S1151" t="str">
        <f>feed!S585</f>
        <v>http://blocgame.com/stats.php?id=54874</v>
      </c>
      <c r="T1151" s="5" t="str">
        <f>feed!W585</f>
        <v>Good</v>
      </c>
      <c r="U1151" s="5" t="str">
        <f>feed!X585</f>
        <v>3 Hundred Tons per month</v>
      </c>
      <c r="V1151" s="5">
        <f>feed!Y585</f>
        <v>0</v>
      </c>
    </row>
    <row r="1152" spans="1:22" x14ac:dyDescent="0.25">
      <c r="A1152" t="str">
        <f>feed!A419</f>
        <v>Gorgoroth</v>
      </c>
      <c r="B1152" t="str">
        <f>feed!B419</f>
        <v>Nazagorath</v>
      </c>
      <c r="C1152" t="str">
        <f>feed!K419</f>
        <v>The Order</v>
      </c>
      <c r="D1152">
        <f>SUMPRODUCT(MID(0&amp;feed!D419,LARGE(INDEX(ISNUMBER(--MID(feed!D419,ROW($1:$6),1))*
ROW($1:$6),0),ROW($1:$6))+1,1)*10^ROW($1:$6)/10)</f>
        <v>25</v>
      </c>
      <c r="E1152">
        <f>SUMPRODUCT(MID(0&amp;feed!E419,LARGE(INDEX(ISNUMBER(--MID(feed!E419,ROW($1:$6),1))*
ROW($1:$6),0),ROW($1:$6))+1,1)*10^ROW($1:$6)/10)</f>
        <v>0</v>
      </c>
      <c r="F1152" t="str">
        <f>feed!F419</f>
        <v>First World War surplus</v>
      </c>
      <c r="G1152">
        <f>SUMPRODUCT(MID(0&amp;feed!G419,LARGE(INDEX(ISNUMBER(--MID(feed!G419,ROW($1:$6),1))*
ROW($1:$6),0),ROW($1:$6))+1,1)*10^ROW($1:$6)/10)</f>
        <v>0</v>
      </c>
      <c r="H1152">
        <f>ROUNDDOWN(G1152/4, 0)</f>
        <v>0</v>
      </c>
      <c r="I1152" t="str">
        <f>feed!H419</f>
        <v>Elite</v>
      </c>
      <c r="J1152">
        <f>SUMPRODUCT(MID(0&amp;feed!I419,LARGE(INDEX(ISNUMBER(--MID(feed!I419,ROW($1:$20),1))*
ROW($1:$20),0),ROW($1:$20))+1,1)*10^ROW($1:$20)/10)</f>
        <v>4</v>
      </c>
      <c r="K1152">
        <f>SUMPRODUCT(MID(0&amp;feed!L419,LARGE(INDEX(ISNUMBER(--MID(feed!L419,ROW($1:$6),1))*
ROW($1:$6),0),ROW($1:$6))+1,1)*10^ROW($1:$6)/10)</f>
        <v>331</v>
      </c>
      <c r="L1152">
        <f>SUMPRODUCT(MID(0&amp;feed!T419,LARGE(INDEX(ISNUMBER(--MID(feed!T419,ROW($1:$6),1))*
ROW($1:$6),0),ROW($1:$6))+1,1)*10^ROW($1:$6)/10)</f>
        <v>0</v>
      </c>
      <c r="M1152" t="str">
        <f>feed!N419</f>
        <v>Pacific Rim</v>
      </c>
      <c r="N1152">
        <f>SUMPRODUCT(MID(0&amp;feed!U419,LARGE(INDEX(ISNUMBER(--MID(feed!U419,ROW($1:$6),1))*
ROW($1:$6),0),ROW($1:$6))+1,1)*10^ROW($1:$6)/10)</f>
        <v>0</v>
      </c>
      <c r="O1152" t="str">
        <f>feed!O419</f>
        <v>Untapped</v>
      </c>
      <c r="P1152" t="str">
        <f>feed!P419</f>
        <v>None</v>
      </c>
      <c r="Q1152" s="4">
        <f>IFERROR(LEFT(SUMPRODUCT(MID(0&amp;feed!R419,LARGE(INDEX(ISNUMBER(--MID(feed!R419,ROW($1:$6),1))*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ROW($1:$6),0),ROW($1:$6))+1,1)*10^ROW($1:$6)/10))-1)*1,TRIM(LEFT(SUMPRODUCT(MID(0&amp;feed!R419,LARGE(INDEX(ISNUMBER(--MID(feed!R419,ROW($1:$6),1))*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ROW($1:$6),0),ROW($1:$6))+1,1)*10^ROW($1:$6)/10))-1)))</f>
        <v>2000</v>
      </c>
      <c r="R1152" s="5">
        <f>feed!V419</f>
        <v>0</v>
      </c>
      <c r="S1152" t="str">
        <f>feed!S419</f>
        <v>http://blocgame.com/stats.php?id=62603</v>
      </c>
      <c r="T1152" s="5" t="str">
        <f>feed!W419</f>
        <v>Nice</v>
      </c>
      <c r="U1152" s="5" t="str">
        <f>feed!X419</f>
        <v>3 Hundred Tons per month</v>
      </c>
      <c r="V1152" s="5">
        <f>feed!Y419</f>
        <v>0</v>
      </c>
    </row>
    <row r="1153" spans="1:22" hidden="1" x14ac:dyDescent="0.25">
      <c r="A1153" t="str">
        <f>feed!A1666</f>
        <v>lordmason22</v>
      </c>
      <c r="B1153" t="str">
        <f>feed!B1666</f>
        <v>lordmason22</v>
      </c>
      <c r="C1153">
        <f>feed!K1666</f>
        <v>0</v>
      </c>
      <c r="D1153">
        <f>SUMPRODUCT(MID(0&amp;feed!D1666,LARGE(INDEX(ISNUMBER(--MID(feed!D1666,ROW($1:$6),1))*
ROW($1:$6),0),ROW($1:$6))+1,1)*10^ROW($1:$6)/10)</f>
        <v>8</v>
      </c>
      <c r="E1153">
        <f>SUMPRODUCT(MID(0&amp;feed!E1666,LARGE(INDEX(ISNUMBER(--MID(feed!E1666,ROW($1:$6),1))*
ROW($1:$6),0),ROW($1:$6))+1,1)*10^ROW($1:$6)/10)</f>
        <v>0</v>
      </c>
      <c r="F1153" t="str">
        <f>feed!F1666</f>
        <v>Finest of the 19th century</v>
      </c>
      <c r="G1153">
        <f>SUMPRODUCT(MID(0&amp;feed!G1666,LARGE(INDEX(ISNUMBER(--MID(feed!G1666,ROW($1:$6),1))*
ROW($1:$6),0),ROW($1:$6))+1,1)*10^ROW($1:$6)/10)</f>
        <v>0</v>
      </c>
      <c r="H1153">
        <f>ROUNDDOWN(G1153/4, 0)</f>
        <v>0</v>
      </c>
      <c r="I1153" t="str">
        <f>feed!H1666</f>
        <v>Undisciplined Rabble</v>
      </c>
      <c r="J1153">
        <f>SUMPRODUCT(MID(0&amp;feed!I1666,LARGE(INDEX(ISNUMBER(--MID(feed!I1666,ROW($1:$20),1))*
ROW($1:$20),0),ROW($1:$20))+1,1)*10^ROW($1:$20)/10)</f>
        <v>4</v>
      </c>
      <c r="K1153">
        <f>SUMPRODUCT(MID(0&amp;feed!L1666,LARGE(INDEX(ISNUMBER(--MID(feed!L1666,ROW($1:$6),1))*
ROW($1:$6),0),ROW($1:$6))+1,1)*10^ROW($1:$6)/10)</f>
        <v>301</v>
      </c>
      <c r="L1153">
        <f>SUMPRODUCT(MID(0&amp;feed!T1666,LARGE(INDEX(ISNUMBER(--MID(feed!T1666,ROW($1:$6),1))*
ROW($1:$6),0),ROW($1:$6))+1,1)*10^ROW($1:$6)/10)</f>
        <v>0</v>
      </c>
      <c r="M1153" t="str">
        <f>feed!N1666</f>
        <v>Atlas</v>
      </c>
      <c r="N1153">
        <f>SUMPRODUCT(MID(0&amp;feed!U1666,LARGE(INDEX(ISNUMBER(--MID(feed!U1666,ROW($1:$6),1))*
ROW($1:$6),0),ROW($1:$6))+1,1)*10^ROW($1:$6)/10)</f>
        <v>0</v>
      </c>
      <c r="O1153" t="str">
        <f>feed!O1666</f>
        <v>Untapped</v>
      </c>
      <c r="P1153" t="str">
        <f>feed!P1666</f>
        <v>None</v>
      </c>
      <c r="Q1153" s="4">
        <f>IFERROR(LEFT(SUMPRODUCT(MID(0&amp;feed!R1666,LARGE(INDEX(ISNUMBER(--MID(feed!R1666,ROW($1:$6),1))*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ROW($1:$6),0),ROW($1:$6))+1,1)*10^ROW($1:$6)/10))-1)*1,TRIM(LEFT(SUMPRODUCT(MID(0&amp;feed!R1666,LARGE(INDEX(ISNUMBER(--MID(feed!R1666,ROW($1:$6),1))*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ROW($1:$6),0),ROW($1:$6))+1,1)*10^ROW($1:$6)/10))-1)))</f>
        <v>2015</v>
      </c>
      <c r="R1153" s="5">
        <f>feed!V1666</f>
        <v>0</v>
      </c>
      <c r="S1153" t="str">
        <f>feed!S1666</f>
        <v>http://blocgame.com/stats.php?id=63733</v>
      </c>
      <c r="T1153" s="5" t="str">
        <f>feed!W1666</f>
        <v>Isolated</v>
      </c>
      <c r="U1153" s="5" t="str">
        <f>feed!X1666</f>
        <v>3 Hundred Tons per month</v>
      </c>
      <c r="V1153" s="5">
        <f>feed!Y1666</f>
        <v>0</v>
      </c>
    </row>
    <row r="1154" spans="1:22" hidden="1" x14ac:dyDescent="0.25">
      <c r="A1154" t="str">
        <f>feed!A1987</f>
        <v>raja_png</v>
      </c>
      <c r="B1154" t="str">
        <f>feed!B1987</f>
        <v>DiDi27</v>
      </c>
      <c r="C1154">
        <f>feed!K1987</f>
        <v>0</v>
      </c>
      <c r="D1154">
        <f>SUMPRODUCT(MID(0&amp;feed!D1987,LARGE(INDEX(ISNUMBER(--MID(feed!D1987,ROW($1:$6),1))*
ROW($1:$6),0),ROW($1:$6))+1,1)*10^ROW($1:$6)/10)</f>
        <v>9</v>
      </c>
      <c r="E1154">
        <f>SUMPRODUCT(MID(0&amp;feed!E1987,LARGE(INDEX(ISNUMBER(--MID(feed!E1987,ROW($1:$6),1))*
ROW($1:$6),0),ROW($1:$6))+1,1)*10^ROW($1:$6)/10)</f>
        <v>0</v>
      </c>
      <c r="F1154" t="str">
        <f>feed!F1987</f>
        <v>First World War surplus</v>
      </c>
      <c r="G1154">
        <f>SUMPRODUCT(MID(0&amp;feed!G1987,LARGE(INDEX(ISNUMBER(--MID(feed!G1987,ROW($1:$6),1))*
ROW($1:$6),0),ROW($1:$6))+1,1)*10^ROW($1:$6)/10)</f>
        <v>0</v>
      </c>
      <c r="H1154">
        <f>ROUNDDOWN(G1154/4, 0)</f>
        <v>0</v>
      </c>
      <c r="I1154" t="str">
        <f>feed!H1987</f>
        <v>Poor</v>
      </c>
      <c r="J1154">
        <f>SUMPRODUCT(MID(0&amp;feed!I1987,LARGE(INDEX(ISNUMBER(--MID(feed!I1987,ROW($1:$20),1))*
ROW($1:$20),0),ROW($1:$20))+1,1)*10^ROW($1:$20)/10)</f>
        <v>4</v>
      </c>
      <c r="K1154">
        <f>SUMPRODUCT(MID(0&amp;feed!L1987,LARGE(INDEX(ISNUMBER(--MID(feed!L1987,ROW($1:$6),1))*
ROW($1:$6),0),ROW($1:$6))+1,1)*10^ROW($1:$6)/10)</f>
        <v>271</v>
      </c>
      <c r="L1154">
        <f>SUMPRODUCT(MID(0&amp;feed!T1987,LARGE(INDEX(ISNUMBER(--MID(feed!T1987,ROW($1:$6),1))*
ROW($1:$6),0),ROW($1:$6))+1,1)*10^ROW($1:$6)/10)</f>
        <v>0</v>
      </c>
      <c r="M1154" t="str">
        <f>feed!N1987</f>
        <v>Pacific Rim</v>
      </c>
      <c r="N1154">
        <f>SUMPRODUCT(MID(0&amp;feed!U1987,LARGE(INDEX(ISNUMBER(--MID(feed!U1987,ROW($1:$6),1))*
ROW($1:$6),0),ROW($1:$6))+1,1)*10^ROW($1:$6)/10)</f>
        <v>0</v>
      </c>
      <c r="O1154" t="str">
        <f>feed!O1987</f>
        <v>Untapped</v>
      </c>
      <c r="P1154" t="str">
        <f>feed!P1987</f>
        <v>None</v>
      </c>
      <c r="Q1154" s="4">
        <f>IFERROR(LEFT(SUMPRODUCT(MID(0&amp;feed!R1987,LARGE(INDEX(ISNUMBER(--MID(feed!R1987,ROW($1:$6),1))*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ROW($1:$6),0),ROW($1:$6))+1,1)*10^ROW($1:$6)/10))-1)*1,TRIM(LEFT(SUMPRODUCT(MID(0&amp;feed!R1987,LARGE(INDEX(ISNUMBER(--MID(feed!R1987,ROW($1:$6),1))*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ROW($1:$6),0),ROW($1:$6))+1,1)*10^ROW($1:$6)/10))-1)))</f>
        <v>1633</v>
      </c>
      <c r="R1154" s="5">
        <f>feed!V1987</f>
        <v>0</v>
      </c>
      <c r="S1154" t="str">
        <f>feed!S1987</f>
        <v>http://blocgame.com/stats.php?id=62000</v>
      </c>
      <c r="T1154" s="5" t="str">
        <f>feed!W1987</f>
        <v>Angelic</v>
      </c>
      <c r="U1154" s="5" t="str">
        <f>feed!X1987</f>
        <v>3 Hundred Tons per month</v>
      </c>
      <c r="V1154" s="5">
        <f>feed!Y1987</f>
        <v>0</v>
      </c>
    </row>
    <row r="1155" spans="1:22" hidden="1" x14ac:dyDescent="0.25">
      <c r="A1155" t="str">
        <f>feed!A1019</f>
        <v>Vierte Reich</v>
      </c>
      <c r="B1155" t="str">
        <f>feed!B1019</f>
        <v>Silver_Sr71</v>
      </c>
      <c r="C1155">
        <f>feed!K1019</f>
        <v>0</v>
      </c>
      <c r="D1155">
        <f>SUMPRODUCT(MID(0&amp;feed!D1019,LARGE(INDEX(ISNUMBER(--MID(feed!D1019,ROW($1:$6),1))*
ROW($1:$6),0),ROW($1:$6))+1,1)*10^ROW($1:$6)/10)</f>
        <v>4</v>
      </c>
      <c r="E1155">
        <f>SUMPRODUCT(MID(0&amp;feed!E1019,LARGE(INDEX(ISNUMBER(--MID(feed!E1019,ROW($1:$6),1))*
ROW($1:$6),0),ROW($1:$6))+1,1)*10^ROW($1:$6)/10)</f>
        <v>0</v>
      </c>
      <c r="F1155" t="str">
        <f>feed!F1019</f>
        <v>Finest of the 19th century</v>
      </c>
      <c r="G1155">
        <f>SUMPRODUCT(MID(0&amp;feed!G1019,LARGE(INDEX(ISNUMBER(--MID(feed!G1019,ROW($1:$6),1))*
ROW($1:$6),0),ROW($1:$6))+1,1)*10^ROW($1:$6)/10)</f>
        <v>0</v>
      </c>
      <c r="H1155">
        <f>ROUNDDOWN(G1155/4, 0)</f>
        <v>0</v>
      </c>
      <c r="I1155" t="str">
        <f>feed!H1019</f>
        <v>Elite</v>
      </c>
      <c r="J1155">
        <f>SUMPRODUCT(MID(0&amp;feed!I1019,LARGE(INDEX(ISNUMBER(--MID(feed!I1019,ROW($1:$20),1))*
ROW($1:$20),0),ROW($1:$20))+1,1)*10^ROW($1:$20)/10)</f>
        <v>3</v>
      </c>
      <c r="K1155">
        <f>SUMPRODUCT(MID(0&amp;feed!L1019,LARGE(INDEX(ISNUMBER(--MID(feed!L1019,ROW($1:$6),1))*
ROW($1:$6),0),ROW($1:$6))+1,1)*10^ROW($1:$6)/10)</f>
        <v>318</v>
      </c>
      <c r="L1155">
        <f>SUMPRODUCT(MID(0&amp;feed!T1019,LARGE(INDEX(ISNUMBER(--MID(feed!T1019,ROW($1:$6),1))*
ROW($1:$6),0),ROW($1:$6))+1,1)*10^ROW($1:$6)/10)</f>
        <v>0</v>
      </c>
      <c r="M1155" t="str">
        <f>feed!N1019</f>
        <v>Southern Africa</v>
      </c>
      <c r="N1155">
        <f>SUMPRODUCT(MID(0&amp;feed!U1019,LARGE(INDEX(ISNUMBER(--MID(feed!U1019,ROW($1:$6),1))*
ROW($1:$6),0),ROW($1:$6))+1,1)*10^ROW($1:$6)/10)</f>
        <v>0</v>
      </c>
      <c r="O1155" t="str">
        <f>feed!O1019</f>
        <v>Untapped</v>
      </c>
      <c r="P1155" t="str">
        <f>feed!P1019</f>
        <v>None</v>
      </c>
      <c r="Q1155" s="4">
        <f>IFERROR(LEFT(SUMPRODUCT(MID(0&amp;feed!R1019,LARGE(INDEX(ISNUMBER(--MID(feed!R1019,ROW($1:$6),1))*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ROW($1:$6),0),ROW($1:$6))+1,1)*10^ROW($1:$6)/10))-1)*1,TRIM(LEFT(SUMPRODUCT(MID(0&amp;feed!R1019,LARGE(INDEX(ISNUMBER(--MID(feed!R1019,ROW($1:$6),1))*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ROW($1:$6),0),ROW($1:$6))+1,1)*10^ROW($1:$6)/10))-1)))</f>
        <v>1940</v>
      </c>
      <c r="R1155" s="5">
        <f>feed!V1019</f>
        <v>0</v>
      </c>
      <c r="S1155" t="str">
        <f>feed!S1019</f>
        <v>http://blocgame.com/stats.php?id=59580</v>
      </c>
      <c r="T1155" s="5" t="str">
        <f>feed!W1019</f>
        <v>Good</v>
      </c>
      <c r="U1155" s="5" t="str">
        <f>feed!X1019</f>
        <v>3 Hundred Tons per month</v>
      </c>
      <c r="V1155" s="5">
        <f>feed!Y1019</f>
        <v>0</v>
      </c>
    </row>
    <row r="1156" spans="1:22" hidden="1" x14ac:dyDescent="0.25">
      <c r="A1156" t="str">
        <f>feed!A2009</f>
        <v>FIFA</v>
      </c>
      <c r="B1156" t="str">
        <f>feed!B2009</f>
        <v>Seff Blatter</v>
      </c>
      <c r="C1156" t="str">
        <f>feed!K2009</f>
        <v>Che Guevara League</v>
      </c>
      <c r="D1156">
        <f>SUMPRODUCT(MID(0&amp;feed!D2009,LARGE(INDEX(ISNUMBER(--MID(feed!D2009,ROW($1:$6),1))*
ROW($1:$6),0),ROW($1:$6))+1,1)*10^ROW($1:$6)/10)</f>
        <v>30</v>
      </c>
      <c r="E1156">
        <f>SUMPRODUCT(MID(0&amp;feed!E2009,LARGE(INDEX(ISNUMBER(--MID(feed!E2009,ROW($1:$6),1))*
ROW($1:$6),0),ROW($1:$6))+1,1)*10^ROW($1:$6)/10)</f>
        <v>0</v>
      </c>
      <c r="F1156" t="str">
        <f>feed!F2009</f>
        <v>First World War surplus</v>
      </c>
      <c r="G1156">
        <f>SUMPRODUCT(MID(0&amp;feed!G2009,LARGE(INDEX(ISNUMBER(--MID(feed!G2009,ROW($1:$6),1))*
ROW($1:$6),0),ROW($1:$6))+1,1)*10^ROW($1:$6)/10)</f>
        <v>0</v>
      </c>
      <c r="H1156">
        <f>ROUNDDOWN(G1156/4, 0)</f>
        <v>0</v>
      </c>
      <c r="I1156" t="str">
        <f>feed!H2009</f>
        <v>Good</v>
      </c>
      <c r="J1156">
        <f>SUMPRODUCT(MID(0&amp;feed!I2009,LARGE(INDEX(ISNUMBER(--MID(feed!I2009,ROW($1:$20),1))*
ROW($1:$20),0),ROW($1:$20))+1,1)*10^ROW($1:$20)/10)</f>
        <v>2</v>
      </c>
      <c r="K1156">
        <f>SUMPRODUCT(MID(0&amp;feed!L2009,LARGE(INDEX(ISNUMBER(--MID(feed!L2009,ROW($1:$6),1))*
ROW($1:$6),0),ROW($1:$6))+1,1)*10^ROW($1:$6)/10)</f>
        <v>253</v>
      </c>
      <c r="L1156">
        <f>SUMPRODUCT(MID(0&amp;feed!T2009,LARGE(INDEX(ISNUMBER(--MID(feed!T2009,ROW($1:$6),1))*
ROW($1:$6),0),ROW($1:$6))+1,1)*10^ROW($1:$6)/10)</f>
        <v>0</v>
      </c>
      <c r="M1156" t="str">
        <f>feed!N2009</f>
        <v>Amazonia</v>
      </c>
      <c r="N1156">
        <f>SUMPRODUCT(MID(0&amp;feed!U2009,LARGE(INDEX(ISNUMBER(--MID(feed!U2009,ROW($1:$6),1))*
ROW($1:$6),0),ROW($1:$6))+1,1)*10^ROW($1:$6)/10)</f>
        <v>0</v>
      </c>
      <c r="O1156" t="str">
        <f>feed!O2009</f>
        <v>Untapped</v>
      </c>
      <c r="P1156" t="str">
        <f>feed!P2009</f>
        <v>None</v>
      </c>
      <c r="Q1156" s="4">
        <f>IFERROR(LEFT(SUMPRODUCT(MID(0&amp;feed!R2009,LARGE(INDEX(ISNUMBER(--MID(feed!R2009,ROW($1:$6),1))*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ROW($1:$6),0),ROW($1:$6))+1,1)*10^ROW($1:$6)/10))-1)*1,TRIM(LEFT(SUMPRODUCT(MID(0&amp;feed!R2009,LARGE(INDEX(ISNUMBER(--MID(feed!R2009,ROW($1:$6),1))*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ROW($1:$6),0),ROW($1:$6))+1,1)*10^ROW($1:$6)/10))-1)))</f>
        <v>2000</v>
      </c>
      <c r="R1156" s="5">
        <f>feed!V2009</f>
        <v>0</v>
      </c>
      <c r="S1156" t="str">
        <f>feed!S2009</f>
        <v>http://blocgame.com/stats.php?id=56829</v>
      </c>
      <c r="T1156" s="5" t="str">
        <f>feed!W2009</f>
        <v>Questionable</v>
      </c>
      <c r="U1156" s="5" t="str">
        <f>feed!X2009</f>
        <v>3 Hundred Tons per month</v>
      </c>
      <c r="V1156" s="5">
        <f>feed!Y2009</f>
        <v>0</v>
      </c>
    </row>
    <row r="1157" spans="1:22" hidden="1" x14ac:dyDescent="0.25">
      <c r="A1157" t="str">
        <f>feed!A978</f>
        <v>Terra Predonum</v>
      </c>
      <c r="B1157" t="str">
        <f>feed!B978</f>
        <v>roseclare0000</v>
      </c>
      <c r="C1157">
        <f>feed!K978</f>
        <v>0</v>
      </c>
      <c r="D1157">
        <f>SUMPRODUCT(MID(0&amp;feed!D978,LARGE(INDEX(ISNUMBER(--MID(feed!D978,ROW($1:$6),1))*
ROW($1:$6),0),ROW($1:$6))+1,1)*10^ROW($1:$6)/10)</f>
        <v>30</v>
      </c>
      <c r="E1157">
        <f>SUMPRODUCT(MID(0&amp;feed!E978,LARGE(INDEX(ISNUMBER(--MID(feed!E978,ROW($1:$6),1))*
ROW($1:$6),0),ROW($1:$6))+1,1)*10^ROW($1:$6)/10)</f>
        <v>0</v>
      </c>
      <c r="F1157" t="str">
        <f>feed!F978</f>
        <v>First World War surplus</v>
      </c>
      <c r="G1157">
        <f>SUMPRODUCT(MID(0&amp;feed!G978,LARGE(INDEX(ISNUMBER(--MID(feed!G978,ROW($1:$6),1))*
ROW($1:$6),0),ROW($1:$6))+1,1)*10^ROW($1:$6)/10)</f>
        <v>0</v>
      </c>
      <c r="H1157">
        <f>ROUNDDOWN(G1157/4, 0)</f>
        <v>0</v>
      </c>
      <c r="I1157" t="str">
        <f>feed!H978</f>
        <v>Elite</v>
      </c>
      <c r="J1157">
        <f>SUMPRODUCT(MID(0&amp;feed!I978,LARGE(INDEX(ISNUMBER(--MID(feed!I978,ROW($1:$20),1))*
ROW($1:$20),0),ROW($1:$20))+1,1)*10^ROW($1:$20)/10)</f>
        <v>2</v>
      </c>
      <c r="K1157">
        <f>SUMPRODUCT(MID(0&amp;feed!L978,LARGE(INDEX(ISNUMBER(--MID(feed!L978,ROW($1:$6),1))*
ROW($1:$6),0),ROW($1:$6))+1,1)*10^ROW($1:$6)/10)</f>
        <v>319</v>
      </c>
      <c r="L1157">
        <f>SUMPRODUCT(MID(0&amp;feed!T978,LARGE(INDEX(ISNUMBER(--MID(feed!T978,ROW($1:$6),1))*
ROW($1:$6),0),ROW($1:$6))+1,1)*10^ROW($1:$6)/10)</f>
        <v>0</v>
      </c>
      <c r="M1157" t="str">
        <f>feed!N978</f>
        <v>Gran Colombia</v>
      </c>
      <c r="N1157">
        <f>SUMPRODUCT(MID(0&amp;feed!U978,LARGE(INDEX(ISNUMBER(--MID(feed!U978,ROW($1:$6),1))*
ROW($1:$6),0),ROW($1:$6))+1,1)*10^ROW($1:$6)/10)</f>
        <v>0</v>
      </c>
      <c r="O1157" t="str">
        <f>feed!O978</f>
        <v>Untapped</v>
      </c>
      <c r="P1157" t="str">
        <f>feed!P978</f>
        <v>None</v>
      </c>
      <c r="Q1157" s="4">
        <f>IFERROR(LEFT(SUMPRODUCT(MID(0&amp;feed!R978,LARGE(INDEX(ISNUMBER(--MID(feed!R978,ROW($1:$6),1))*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ROW($1:$6),0),ROW($1:$6))+1,1)*10^ROW($1:$6)/10))-1)*1,TRIM(LEFT(SUMPRODUCT(MID(0&amp;feed!R978,LARGE(INDEX(ISNUMBER(--MID(feed!R978,ROW($1:$6),1))*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ROW($1:$6),0),ROW($1:$6))+1,1)*10^ROW($1:$6)/10))-1)))</f>
        <v>2000</v>
      </c>
      <c r="R1157" s="5">
        <f>feed!V978</f>
        <v>0</v>
      </c>
      <c r="S1157" t="str">
        <f>feed!S978</f>
        <v>http://blocgame.com/stats.php?id=62885</v>
      </c>
      <c r="T1157" s="5" t="str">
        <f>feed!W978</f>
        <v>Good</v>
      </c>
      <c r="U1157" s="5" t="str">
        <f>feed!X978</f>
        <v>3 Hundred Tons per month</v>
      </c>
      <c r="V1157" s="5">
        <f>feed!Y978</f>
        <v>0</v>
      </c>
    </row>
    <row r="1158" spans="1:22" hidden="1" x14ac:dyDescent="0.25">
      <c r="A1158" t="str">
        <f>feed!A358</f>
        <v>Neechanville</v>
      </c>
      <c r="B1158" t="str">
        <f>feed!B358</f>
        <v>Overlord-kun</v>
      </c>
      <c r="C1158">
        <f>feed!K358</f>
        <v>0</v>
      </c>
      <c r="D1158">
        <f>SUMPRODUCT(MID(0&amp;feed!D358,LARGE(INDEX(ISNUMBER(--MID(feed!D358,ROW($1:$6),1))*
ROW($1:$6),0),ROW($1:$6))+1,1)*10^ROW($1:$6)/10)</f>
        <v>9</v>
      </c>
      <c r="E1158">
        <f>SUMPRODUCT(MID(0&amp;feed!E358,LARGE(INDEX(ISNUMBER(--MID(feed!E358,ROW($1:$6),1))*
ROW($1:$6),0),ROW($1:$6))+1,1)*10^ROW($1:$6)/10)</f>
        <v>0</v>
      </c>
      <c r="F1158" t="str">
        <f>feed!F358</f>
        <v>Finest of the 19th century</v>
      </c>
      <c r="G1158">
        <f>SUMPRODUCT(MID(0&amp;feed!G358,LARGE(INDEX(ISNUMBER(--MID(feed!G358,ROW($1:$6),1))*
ROW($1:$6),0),ROW($1:$6))+1,1)*10^ROW($1:$6)/10)</f>
        <v>0</v>
      </c>
      <c r="H1158">
        <f>ROUNDDOWN(G1158/4, 0)</f>
        <v>0</v>
      </c>
      <c r="I1158" t="str">
        <f>feed!H358</f>
        <v>Good</v>
      </c>
      <c r="J1158">
        <f>SUMPRODUCT(MID(0&amp;feed!I358,LARGE(INDEX(ISNUMBER(--MID(feed!I358,ROW($1:$20),1))*
ROW($1:$20),0),ROW($1:$20))+1,1)*10^ROW($1:$20)/10)</f>
        <v>1</v>
      </c>
      <c r="K1158">
        <f>SUMPRODUCT(MID(0&amp;feed!L358,LARGE(INDEX(ISNUMBER(--MID(feed!L358,ROW($1:$6),1))*
ROW($1:$6),0),ROW($1:$6))+1,1)*10^ROW($1:$6)/10)</f>
        <v>342</v>
      </c>
      <c r="L1158">
        <f>SUMPRODUCT(MID(0&amp;feed!T358,LARGE(INDEX(ISNUMBER(--MID(feed!T358,ROW($1:$6),1))*
ROW($1:$6),0),ROW($1:$6))+1,1)*10^ROW($1:$6)/10)</f>
        <v>0</v>
      </c>
      <c r="M1158" t="str">
        <f>feed!N358</f>
        <v>Gran Colombia</v>
      </c>
      <c r="N1158">
        <f>SUMPRODUCT(MID(0&amp;feed!U358,LARGE(INDEX(ISNUMBER(--MID(feed!U358,ROW($1:$6),1))*
ROW($1:$6),0),ROW($1:$6))+1,1)*10^ROW($1:$6)/10)</f>
        <v>0</v>
      </c>
      <c r="O1158" t="str">
        <f>feed!O358</f>
        <v>Untapped</v>
      </c>
      <c r="P1158" t="str">
        <f>feed!P358</f>
        <v>None</v>
      </c>
      <c r="Q1158" s="4">
        <f>IFERROR(LEFT(SUMPRODUCT(MID(0&amp;feed!R358,LARGE(INDEX(ISNUMBER(--MID(feed!R358,ROW($1:$6),1))*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ROW($1:$6),0),ROW($1:$6))+1,1)*10^ROW($1:$6)/10))-1)*1,TRIM(LEFT(SUMPRODUCT(MID(0&amp;feed!R358,LARGE(INDEX(ISNUMBER(--MID(feed!R358,ROW($1:$6),1))*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ROW($1:$6),0),ROW($1:$6))+1,1)*10^ROW($1:$6)/10))-1)))</f>
        <v>1980</v>
      </c>
      <c r="R1158" s="5">
        <f>feed!V358</f>
        <v>0</v>
      </c>
      <c r="S1158" t="str">
        <f>feed!S358</f>
        <v>http://blocgame.com/stats.php?id=63023</v>
      </c>
      <c r="T1158" s="5" t="str">
        <f>feed!W358</f>
        <v>Nice</v>
      </c>
      <c r="U1158" s="5" t="str">
        <f>feed!X358</f>
        <v>3 Hundred Tons per month</v>
      </c>
      <c r="V1158" s="5">
        <f>feed!Y358</f>
        <v>0</v>
      </c>
    </row>
    <row r="1159" spans="1:22" hidden="1" x14ac:dyDescent="0.25">
      <c r="A1159" t="str">
        <f>feed!A1507</f>
        <v>Frozen</v>
      </c>
      <c r="B1159" t="str">
        <f>feed!B1507</f>
        <v>Queen Elsa</v>
      </c>
      <c r="C1159">
        <f>feed!K1507</f>
        <v>0</v>
      </c>
      <c r="D1159">
        <f>SUMPRODUCT(MID(0&amp;feed!D1507,LARGE(INDEX(ISNUMBER(--MID(feed!D1507,ROW($1:$6),1))*
ROW($1:$6),0),ROW($1:$6))+1,1)*10^ROW($1:$6)/10)</f>
        <v>25</v>
      </c>
      <c r="E1159">
        <f>SUMPRODUCT(MID(0&amp;feed!E1507,LARGE(INDEX(ISNUMBER(--MID(feed!E1507,ROW($1:$6),1))*
ROW($1:$6),0),ROW($1:$6))+1,1)*10^ROW($1:$6)/10)</f>
        <v>0</v>
      </c>
      <c r="F1159" t="str">
        <f>feed!F1507</f>
        <v>First World War surplus</v>
      </c>
      <c r="G1159">
        <f>SUMPRODUCT(MID(0&amp;feed!G1507,LARGE(INDEX(ISNUMBER(--MID(feed!G1507,ROW($1:$6),1))*
ROW($1:$6),0),ROW($1:$6))+1,1)*10^ROW($1:$6)/10)</f>
        <v>0</v>
      </c>
      <c r="H1159">
        <f>ROUNDDOWN(G1159/4, 0)</f>
        <v>0</v>
      </c>
      <c r="I1159" t="str">
        <f>feed!H1507</f>
        <v>Elite</v>
      </c>
      <c r="J1159">
        <f>SUMPRODUCT(MID(0&amp;feed!I1507,LARGE(INDEX(ISNUMBER(--MID(feed!I1507,ROW($1:$20),1))*
ROW($1:$20),0),ROW($1:$20))+1,1)*10^ROW($1:$20)/10)</f>
        <v>0</v>
      </c>
      <c r="K1159">
        <f>SUMPRODUCT(MID(0&amp;feed!L1507,LARGE(INDEX(ISNUMBER(--MID(feed!L1507,ROW($1:$6),1))*
ROW($1:$6),0),ROW($1:$6))+1,1)*10^ROW($1:$6)/10)</f>
        <v>308</v>
      </c>
      <c r="L1159">
        <f>SUMPRODUCT(MID(0&amp;feed!T1507,LARGE(INDEX(ISNUMBER(--MID(feed!T1507,ROW($1:$6),1))*
ROW($1:$6),0),ROW($1:$6))+1,1)*10^ROW($1:$6)/10)</f>
        <v>0</v>
      </c>
      <c r="M1159" t="str">
        <f>feed!N1507</f>
        <v>Southern Africa</v>
      </c>
      <c r="N1159">
        <f>SUMPRODUCT(MID(0&amp;feed!U1507,LARGE(INDEX(ISNUMBER(--MID(feed!U1507,ROW($1:$6),1))*
ROW($1:$6),0),ROW($1:$6))+1,1)*10^ROW($1:$6)/10)</f>
        <v>0</v>
      </c>
      <c r="O1159" t="str">
        <f>feed!O1507</f>
        <v>Untapped</v>
      </c>
      <c r="P1159" t="str">
        <f>feed!P1507</f>
        <v>None</v>
      </c>
      <c r="Q1159" s="4">
        <f>IFERROR(LEFT(SUMPRODUCT(MID(0&amp;feed!R1507,LARGE(INDEX(ISNUMBER(--MID(feed!R1507,ROW($1:$6),1))*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ROW($1:$6),0),ROW($1:$6))+1,1)*10^ROW($1:$6)/10))-1)*1,TRIM(LEFT(SUMPRODUCT(MID(0&amp;feed!R1507,LARGE(INDEX(ISNUMBER(--MID(feed!R1507,ROW($1:$6),1))*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ROW($1:$6),0),ROW($1:$6))+1,1)*10^ROW($1:$6)/10))-1)))</f>
        <v>2000</v>
      </c>
      <c r="R1159" s="5">
        <f>feed!V1507</f>
        <v>0</v>
      </c>
      <c r="S1159" t="str">
        <f>feed!S1507</f>
        <v>http://blocgame.com/stats.php?id=63726</v>
      </c>
      <c r="T1159" s="5" t="str">
        <f>feed!W1507</f>
        <v>Normal</v>
      </c>
      <c r="U1159" s="5" t="str">
        <f>feed!X1507</f>
        <v>3 Hundred Tons per month</v>
      </c>
      <c r="V1159" s="5">
        <f>feed!Y1507</f>
        <v>0</v>
      </c>
    </row>
    <row r="1160" spans="1:22" hidden="1" x14ac:dyDescent="0.25">
      <c r="A1160" t="str">
        <f>feed!A1541</f>
        <v>Samsayum</v>
      </c>
      <c r="B1160" t="str">
        <f>feed!B1541</f>
        <v>Kadetdeen86</v>
      </c>
      <c r="C1160">
        <f>feed!K1541</f>
        <v>0</v>
      </c>
      <c r="D1160">
        <f>SUMPRODUCT(MID(0&amp;feed!D1541,LARGE(INDEX(ISNUMBER(--MID(feed!D1541,ROW($1:$6),1))*
ROW($1:$6),0),ROW($1:$6))+1,1)*10^ROW($1:$6)/10)</f>
        <v>39</v>
      </c>
      <c r="E1160">
        <f>SUMPRODUCT(MID(0&amp;feed!E1541,LARGE(INDEX(ISNUMBER(--MID(feed!E1541,ROW($1:$6),1))*
ROW($1:$6),0),ROW($1:$6))+1,1)*10^ROW($1:$6)/10)</f>
        <v>0</v>
      </c>
      <c r="F1160" t="str">
        <f>feed!F1541</f>
        <v>First World War surplus</v>
      </c>
      <c r="G1160">
        <f>SUMPRODUCT(MID(0&amp;feed!G1541,LARGE(INDEX(ISNUMBER(--MID(feed!G1541,ROW($1:$6),1))*
ROW($1:$6),0),ROW($1:$6))+1,1)*10^ROW($1:$6)/10)</f>
        <v>0</v>
      </c>
      <c r="H1160">
        <f>ROUNDDOWN(G1160/4, 0)</f>
        <v>0</v>
      </c>
      <c r="I1160" t="str">
        <f>feed!H1541</f>
        <v>Standard</v>
      </c>
      <c r="J1160">
        <f>SUMPRODUCT(MID(0&amp;feed!I1541,LARGE(INDEX(ISNUMBER(--MID(feed!I1541,ROW($1:$20),1))*
ROW($1:$20),0),ROW($1:$20))+1,1)*10^ROW($1:$20)/10)</f>
        <v>0</v>
      </c>
      <c r="K1160">
        <f>SUMPRODUCT(MID(0&amp;feed!L1541,LARGE(INDEX(ISNUMBER(--MID(feed!L1541,ROW($1:$6),1))*
ROW($1:$6),0),ROW($1:$6))+1,1)*10^ROW($1:$6)/10)</f>
        <v>306</v>
      </c>
      <c r="L1160">
        <f>SUMPRODUCT(MID(0&amp;feed!T1541,LARGE(INDEX(ISNUMBER(--MID(feed!T1541,ROW($1:$6),1))*
ROW($1:$6),0),ROW($1:$6))+1,1)*10^ROW($1:$6)/10)</f>
        <v>0</v>
      </c>
      <c r="M1160" t="str">
        <f>feed!N1541</f>
        <v>East Indies</v>
      </c>
      <c r="N1160">
        <f>SUMPRODUCT(MID(0&amp;feed!U1541,LARGE(INDEX(ISNUMBER(--MID(feed!U1541,ROW($1:$6),1))*
ROW($1:$6),0),ROW($1:$6))+1,1)*10^ROW($1:$6)/10)</f>
        <v>0</v>
      </c>
      <c r="O1160" t="str">
        <f>feed!O1541</f>
        <v>Untapped</v>
      </c>
      <c r="P1160" t="str">
        <f>feed!P1541</f>
        <v>Meagre</v>
      </c>
      <c r="Q1160" s="4">
        <f>IFERROR(LEFT(SUMPRODUCT(MID(0&amp;feed!R1541,LARGE(INDEX(ISNUMBER(--MID(feed!R1541,ROW($1:$6),1))*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ROW($1:$6),0),ROW($1:$6))+1,1)*10^ROW($1:$6)/10))-1)*1,TRIM(LEFT(SUMPRODUCT(MID(0&amp;feed!R1541,LARGE(INDEX(ISNUMBER(--MID(feed!R1541,ROW($1:$6),1))*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ROW($1:$6),0),ROW($1:$6))+1,1)*10^ROW($1:$6)/10))-1)))</f>
        <v>2000</v>
      </c>
      <c r="R1160" s="5">
        <f>feed!V1541</f>
        <v>0</v>
      </c>
      <c r="S1160" t="str">
        <f>feed!S1541</f>
        <v>http://blocgame.com/stats.php?id=63640</v>
      </c>
      <c r="T1160" s="5" t="str">
        <f>feed!W1541</f>
        <v>Good</v>
      </c>
      <c r="U1160" s="5" t="str">
        <f>feed!X1541</f>
        <v>3 Hundred Tons per month</v>
      </c>
      <c r="V1160" s="5">
        <f>feed!Y1541</f>
        <v>0</v>
      </c>
    </row>
    <row r="1161" spans="1:22" hidden="1" x14ac:dyDescent="0.25">
      <c r="A1161" t="str">
        <f>feed!A962</f>
        <v>Pie</v>
      </c>
      <c r="B1161" t="str">
        <f>feed!B962</f>
        <v>bunny232</v>
      </c>
      <c r="C1161">
        <f>feed!K962</f>
        <v>0</v>
      </c>
      <c r="D1161">
        <f>SUMPRODUCT(MID(0&amp;feed!D962,LARGE(INDEX(ISNUMBER(--MID(feed!D962,ROW($1:$6),1))*
ROW($1:$6),0),ROW($1:$6))+1,1)*10^ROW($1:$6)/10)</f>
        <v>25</v>
      </c>
      <c r="E1161">
        <f>SUMPRODUCT(MID(0&amp;feed!E962,LARGE(INDEX(ISNUMBER(--MID(feed!E962,ROW($1:$6),1))*
ROW($1:$6),0),ROW($1:$6))+1,1)*10^ROW($1:$6)/10)</f>
        <v>0</v>
      </c>
      <c r="F1161" t="str">
        <f>feed!F962</f>
        <v>First World War surplus</v>
      </c>
      <c r="G1161">
        <f>SUMPRODUCT(MID(0&amp;feed!G962,LARGE(INDEX(ISNUMBER(--MID(feed!G962,ROW($1:$6),1))*
ROW($1:$6),0),ROW($1:$6))+1,1)*10^ROW($1:$6)/10)</f>
        <v>0</v>
      </c>
      <c r="H1161">
        <f>ROUNDDOWN(G1161/4, 0)</f>
        <v>0</v>
      </c>
      <c r="I1161" t="str">
        <f>feed!H962</f>
        <v>Elite</v>
      </c>
      <c r="J1161">
        <f>SUMPRODUCT(MID(0&amp;feed!I962,LARGE(INDEX(ISNUMBER(--MID(feed!I962,ROW($1:$20),1))*
ROW($1:$20),0),ROW($1:$20))+1,1)*10^ROW($1:$20)/10)</f>
        <v>66</v>
      </c>
      <c r="K1161">
        <f>SUMPRODUCT(MID(0&amp;feed!L962,LARGE(INDEX(ISNUMBER(--MID(feed!L962,ROW($1:$6),1))*
ROW($1:$6),0),ROW($1:$6))+1,1)*10^ROW($1:$6)/10)</f>
        <v>319</v>
      </c>
      <c r="L1161">
        <f>SUMPRODUCT(MID(0&amp;feed!T962,LARGE(INDEX(ISNUMBER(--MID(feed!T962,ROW($1:$6),1))*
ROW($1:$6),0),ROW($1:$6))+1,1)*10^ROW($1:$6)/10)</f>
        <v>6935</v>
      </c>
      <c r="M1161" t="str">
        <f>feed!N962</f>
        <v>Egypt</v>
      </c>
      <c r="N1161">
        <f>SUMPRODUCT(MID(0&amp;feed!U962,LARGE(INDEX(ISNUMBER(--MID(feed!U962,ROW($1:$6),1))*
ROW($1:$6),0),ROW($1:$6))+1,1)*10^ROW($1:$6)/10)</f>
        <v>0</v>
      </c>
      <c r="O1161" t="str">
        <f>feed!O962</f>
        <v>Untapped</v>
      </c>
      <c r="P1161" t="str">
        <f>feed!P962</f>
        <v>None</v>
      </c>
      <c r="Q1161" s="4">
        <f>IFERROR(LEFT(SUMPRODUCT(MID(0&amp;feed!R962,LARGE(INDEX(ISNUMBER(--MID(feed!R962,ROW($1:$6),1))*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ROW($1:$6),0),ROW($1:$6))+1,1)*10^ROW($1:$6)/10))-1)*1,TRIM(LEFT(SUMPRODUCT(MID(0&amp;feed!R962,LARGE(INDEX(ISNUMBER(--MID(feed!R962,ROW($1:$6),1))*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ROW($1:$6),0),ROW($1:$6))+1,1)*10^ROW($1:$6)/10))-1)))</f>
        <v>2000</v>
      </c>
      <c r="R1161" s="5">
        <f>feed!V962</f>
        <v>0</v>
      </c>
      <c r="S1161" t="str">
        <f>feed!S962</f>
        <v>http://blocgame.com/stats.php?id=43666</v>
      </c>
      <c r="T1161" s="5" t="str">
        <f>feed!W962</f>
        <v>Nice</v>
      </c>
      <c r="U1161" s="5" t="str">
        <f>feed!X962</f>
        <v>3 Hundred Tons per month</v>
      </c>
      <c r="V1161" s="5" t="str">
        <f>feed!Y962</f>
        <v>1 Mbbl per month</v>
      </c>
    </row>
    <row r="1162" spans="1:22" hidden="1" x14ac:dyDescent="0.25">
      <c r="A1162" t="str">
        <f>feed!A1986</f>
        <v>Horasia</v>
      </c>
      <c r="B1162" t="str">
        <f>feed!B1986</f>
        <v>PoceH</v>
      </c>
      <c r="C1162">
        <f>feed!K1986</f>
        <v>0</v>
      </c>
      <c r="D1162">
        <f>SUMPRODUCT(MID(0&amp;feed!D1986,LARGE(INDEX(ISNUMBER(--MID(feed!D1986,ROW($1:$6),1))*
ROW($1:$6),0),ROW($1:$6))+1,1)*10^ROW($1:$6)/10)</f>
        <v>7</v>
      </c>
      <c r="E1162">
        <f>SUMPRODUCT(MID(0&amp;feed!E1986,LARGE(INDEX(ISNUMBER(--MID(feed!E1986,ROW($1:$6),1))*
ROW($1:$6),0),ROW($1:$6))+1,1)*10^ROW($1:$6)/10)</f>
        <v>0</v>
      </c>
      <c r="F1162" t="str">
        <f>feed!F1986</f>
        <v>First World War surplus</v>
      </c>
      <c r="G1162">
        <f>SUMPRODUCT(MID(0&amp;feed!G1986,LARGE(INDEX(ISNUMBER(--MID(feed!G1986,ROW($1:$6),1))*
ROW($1:$6),0),ROW($1:$6))+1,1)*10^ROW($1:$6)/10)</f>
        <v>0</v>
      </c>
      <c r="H1162">
        <f>ROUNDDOWN(G1162/4, 0)</f>
        <v>0</v>
      </c>
      <c r="I1162" t="str">
        <f>feed!H1986</f>
        <v>Good</v>
      </c>
      <c r="J1162">
        <f>SUMPRODUCT(MID(0&amp;feed!I1986,LARGE(INDEX(ISNUMBER(--MID(feed!I1986,ROW($1:$20),1))*
ROW($1:$20),0),ROW($1:$20))+1,1)*10^ROW($1:$20)/10)</f>
        <v>18</v>
      </c>
      <c r="K1162">
        <f>SUMPRODUCT(MID(0&amp;feed!L1986,LARGE(INDEX(ISNUMBER(--MID(feed!L1986,ROW($1:$6),1))*
ROW($1:$6),0),ROW($1:$6))+1,1)*10^ROW($1:$6)/10)</f>
        <v>263</v>
      </c>
      <c r="L1162">
        <f>SUMPRODUCT(MID(0&amp;feed!T1986,LARGE(INDEX(ISNUMBER(--MID(feed!T1986,ROW($1:$6),1))*
ROW($1:$6),0),ROW($1:$6))+1,1)*10^ROW($1:$6)/10)</f>
        <v>6526</v>
      </c>
      <c r="M1162" t="str">
        <f>feed!N1986</f>
        <v>Atlas</v>
      </c>
      <c r="N1162">
        <f>SUMPRODUCT(MID(0&amp;feed!U1986,LARGE(INDEX(ISNUMBER(--MID(feed!U1986,ROW($1:$6),1))*
ROW($1:$6),0),ROW($1:$6))+1,1)*10^ROW($1:$6)/10)</f>
        <v>0</v>
      </c>
      <c r="O1162" t="str">
        <f>feed!O1986</f>
        <v>Untapped</v>
      </c>
      <c r="P1162" t="str">
        <f>feed!P1986</f>
        <v>None</v>
      </c>
      <c r="Q1162" s="4">
        <f>IFERROR(LEFT(SUMPRODUCT(MID(0&amp;feed!R1986,LARGE(INDEX(ISNUMBER(--MID(feed!R1986,ROW($1:$6),1))*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ROW($1:$6),0),ROW($1:$6))+1,1)*10^ROW($1:$6)/10))-1)*1,TRIM(LEFT(SUMPRODUCT(MID(0&amp;feed!R1986,LARGE(INDEX(ISNUMBER(--MID(feed!R1986,ROW($1:$6),1))*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ROW($1:$6),0),ROW($1:$6))+1,1)*10^ROW($1:$6)/10))-1)))</f>
        <v>1620</v>
      </c>
      <c r="R1162" s="5">
        <f>feed!V1986</f>
        <v>0</v>
      </c>
      <c r="S1162" t="str">
        <f>feed!S1986</f>
        <v>http://blocgame.com/stats.php?id=63553</v>
      </c>
      <c r="T1162" s="5" t="str">
        <f>feed!W1986</f>
        <v>Questionable</v>
      </c>
      <c r="U1162" s="5" t="str">
        <f>feed!X1986</f>
        <v>3 Hundred Tons per month</v>
      </c>
      <c r="V1162" s="5" t="str">
        <f>feed!Y1986</f>
        <v>1 Mbbl per month</v>
      </c>
    </row>
    <row r="1163" spans="1:22" hidden="1" x14ac:dyDescent="0.25">
      <c r="A1163" t="str">
        <f>feed!A1023</f>
        <v>Sulon Grande</v>
      </c>
      <c r="B1163" t="str">
        <f>feed!B1023</f>
        <v>Sulon the Defiler</v>
      </c>
      <c r="C1163" t="str">
        <f>feed!K1023</f>
        <v>Brotherhood of Nod</v>
      </c>
      <c r="D1163">
        <f>SUMPRODUCT(MID(0&amp;feed!D1023,LARGE(INDEX(ISNUMBER(--MID(feed!D1023,ROW($1:$6),1))*
ROW($1:$6),0),ROW($1:$6))+1,1)*10^ROW($1:$6)/10)</f>
        <v>31</v>
      </c>
      <c r="E1163">
        <f>SUMPRODUCT(MID(0&amp;feed!E1023,LARGE(INDEX(ISNUMBER(--MID(feed!E1023,ROW($1:$6),1))*
ROW($1:$6),0),ROW($1:$6))+1,1)*10^ROW($1:$6)/10)</f>
        <v>0</v>
      </c>
      <c r="F1163" t="str">
        <f>feed!F1023</f>
        <v>First World War surplus</v>
      </c>
      <c r="G1163">
        <f>SUMPRODUCT(MID(0&amp;feed!G1023,LARGE(INDEX(ISNUMBER(--MID(feed!G1023,ROW($1:$6),1))*
ROW($1:$6),0),ROW($1:$6))+1,1)*10^ROW($1:$6)/10)</f>
        <v>0</v>
      </c>
      <c r="H1163">
        <f>ROUNDDOWN(G1163/4, 0)</f>
        <v>0</v>
      </c>
      <c r="I1163" t="str">
        <f>feed!H1023</f>
        <v>Elite</v>
      </c>
      <c r="J1163">
        <f>SUMPRODUCT(MID(0&amp;feed!I1023,LARGE(INDEX(ISNUMBER(--MID(feed!I1023,ROW($1:$20),1))*
ROW($1:$20),0),ROW($1:$20))+1,1)*10^ROW($1:$20)/10)</f>
        <v>6</v>
      </c>
      <c r="K1163">
        <f>SUMPRODUCT(MID(0&amp;feed!L1023,LARGE(INDEX(ISNUMBER(--MID(feed!L1023,ROW($1:$6),1))*
ROW($1:$6),0),ROW($1:$6))+1,1)*10^ROW($1:$6)/10)</f>
        <v>318</v>
      </c>
      <c r="L1163">
        <f>SUMPRODUCT(MID(0&amp;feed!T1023,LARGE(INDEX(ISNUMBER(--MID(feed!T1023,ROW($1:$6),1))*
ROW($1:$6),0),ROW($1:$6))+1,1)*10^ROW($1:$6)/10)</f>
        <v>4846</v>
      </c>
      <c r="M1163" t="str">
        <f>feed!N1023</f>
        <v>Atlas</v>
      </c>
      <c r="N1163">
        <f>SUMPRODUCT(MID(0&amp;feed!U1023,LARGE(INDEX(ISNUMBER(--MID(feed!U1023,ROW($1:$6),1))*
ROW($1:$6),0),ROW($1:$6))+1,1)*10^ROW($1:$6)/10)</f>
        <v>0</v>
      </c>
      <c r="O1163" t="str">
        <f>feed!O1023</f>
        <v>Untapped</v>
      </c>
      <c r="P1163" t="str">
        <f>feed!P1023</f>
        <v>None</v>
      </c>
      <c r="Q1163" s="4">
        <f>IFERROR(LEFT(SUMPRODUCT(MID(0&amp;feed!R1023,LARGE(INDEX(ISNUMBER(--MID(feed!R1023,ROW($1:$6),1))*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ROW($1:$6),0),ROW($1:$6))+1,1)*10^ROW($1:$6)/10))-1)*1,TRIM(LEFT(SUMPRODUCT(MID(0&amp;feed!R1023,LARGE(INDEX(ISNUMBER(--MID(feed!R1023,ROW($1:$6),1))*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ROW($1:$6),0),ROW($1:$6))+1,1)*10^ROW($1:$6)/10))-1)))</f>
        <v>2000</v>
      </c>
      <c r="R1163" s="5">
        <f>feed!V1023</f>
        <v>0</v>
      </c>
      <c r="S1163" t="str">
        <f>feed!S1023</f>
        <v>http://blocgame.com/stats.php?id=61038</v>
      </c>
      <c r="T1163" s="5" t="str">
        <f>feed!W1023</f>
        <v>Normal</v>
      </c>
      <c r="U1163" s="5" t="str">
        <f>feed!X1023</f>
        <v>3 Hundred Tons per month</v>
      </c>
      <c r="V1163" s="5" t="str">
        <f>feed!Y1023</f>
        <v>1 Mbbl per month</v>
      </c>
    </row>
    <row r="1164" spans="1:22" hidden="1" x14ac:dyDescent="0.25">
      <c r="A1164" t="str">
        <f>feed!A983</f>
        <v>terna</v>
      </c>
      <c r="B1164" t="str">
        <f>feed!B983</f>
        <v>sacrificium</v>
      </c>
      <c r="C1164">
        <f>feed!K983</f>
        <v>0</v>
      </c>
      <c r="D1164">
        <f>SUMPRODUCT(MID(0&amp;feed!D983,LARGE(INDEX(ISNUMBER(--MID(feed!D983,ROW($1:$6),1))*
ROW($1:$6),0),ROW($1:$6))+1,1)*10^ROW($1:$6)/10)</f>
        <v>20</v>
      </c>
      <c r="E1164">
        <f>SUMPRODUCT(MID(0&amp;feed!E983,LARGE(INDEX(ISNUMBER(--MID(feed!E983,ROW($1:$6),1))*
ROW($1:$6),0),ROW($1:$6))+1,1)*10^ROW($1:$6)/10)</f>
        <v>0</v>
      </c>
      <c r="F1164" t="str">
        <f>feed!F983</f>
        <v>Finest of the 19th century</v>
      </c>
      <c r="G1164">
        <f>SUMPRODUCT(MID(0&amp;feed!G983,LARGE(INDEX(ISNUMBER(--MID(feed!G983,ROW($1:$6),1))*
ROW($1:$6),0),ROW($1:$6))+1,1)*10^ROW($1:$6)/10)</f>
        <v>0</v>
      </c>
      <c r="H1164">
        <f>ROUNDDOWN(G1164/4, 0)</f>
        <v>0</v>
      </c>
      <c r="I1164" t="str">
        <f>feed!H983</f>
        <v>Standard</v>
      </c>
      <c r="J1164">
        <f>SUMPRODUCT(MID(0&amp;feed!I983,LARGE(INDEX(ISNUMBER(--MID(feed!I983,ROW($1:$20),1))*
ROW($1:$20),0),ROW($1:$20))+1,1)*10^ROW($1:$20)/10)</f>
        <v>68</v>
      </c>
      <c r="K1164">
        <f>SUMPRODUCT(MID(0&amp;feed!L983,LARGE(INDEX(ISNUMBER(--MID(feed!L983,ROW($1:$6),1))*
ROW($1:$6),0),ROW($1:$6))+1,1)*10^ROW($1:$6)/10)</f>
        <v>318</v>
      </c>
      <c r="L1164">
        <f>SUMPRODUCT(MID(0&amp;feed!T983,LARGE(INDEX(ISNUMBER(--MID(feed!T983,ROW($1:$6),1))*
ROW($1:$6),0),ROW($1:$6))+1,1)*10^ROW($1:$6)/10)</f>
        <v>4844</v>
      </c>
      <c r="M1164" t="str">
        <f>feed!N983</f>
        <v>Egypt</v>
      </c>
      <c r="N1164">
        <f>SUMPRODUCT(MID(0&amp;feed!U983,LARGE(INDEX(ISNUMBER(--MID(feed!U983,ROW($1:$6),1))*
ROW($1:$6),0),ROW($1:$6))+1,1)*10^ROW($1:$6)/10)</f>
        <v>0</v>
      </c>
      <c r="O1164" t="str">
        <f>feed!O983</f>
        <v>Untapped</v>
      </c>
      <c r="P1164" t="str">
        <f>feed!P983</f>
        <v>None</v>
      </c>
      <c r="Q1164" s="4">
        <f>IFERROR(LEFT(SUMPRODUCT(MID(0&amp;feed!R983,LARGE(INDEX(ISNUMBER(--MID(feed!R983,ROW($1:$6),1))*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ROW($1:$6),0),ROW($1:$6))+1,1)*10^ROW($1:$6)/10))-1)*1,TRIM(LEFT(SUMPRODUCT(MID(0&amp;feed!R983,LARGE(INDEX(ISNUMBER(--MID(feed!R983,ROW($1:$6),1))*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ROW($1:$6),0),ROW($1:$6))+1,1)*10^ROW($1:$6)/10))-1)))</f>
        <v>2000</v>
      </c>
      <c r="R1164" s="5">
        <f>feed!V983</f>
        <v>0</v>
      </c>
      <c r="S1164" t="str">
        <f>feed!S983</f>
        <v>http://blocgame.com/stats.php?id=63112</v>
      </c>
      <c r="T1164" s="5" t="str">
        <f>feed!W983</f>
        <v>Nice</v>
      </c>
      <c r="U1164" s="5" t="str">
        <f>feed!X983</f>
        <v>3 Hundred Tons per month</v>
      </c>
      <c r="V1164" s="5" t="str">
        <f>feed!Y983</f>
        <v>1 Mbbl per month</v>
      </c>
    </row>
    <row r="1165" spans="1:22" x14ac:dyDescent="0.25">
      <c r="A1165" t="str">
        <f>feed!A421</f>
        <v>Ghost</v>
      </c>
      <c r="B1165" t="str">
        <f>feed!B421</f>
        <v>Kaali</v>
      </c>
      <c r="C1165" t="str">
        <f>feed!K421</f>
        <v>The Order</v>
      </c>
      <c r="D1165">
        <f>SUMPRODUCT(MID(0&amp;feed!D421,LARGE(INDEX(ISNUMBER(--MID(feed!D421,ROW($1:$6),1))*
ROW($1:$6),0),ROW($1:$6))+1,1)*10^ROW($1:$6)/10)</f>
        <v>25</v>
      </c>
      <c r="E1165">
        <f>SUMPRODUCT(MID(0&amp;feed!E421,LARGE(INDEX(ISNUMBER(--MID(feed!E421,ROW($1:$6),1))*
ROW($1:$6),0),ROW($1:$6))+1,1)*10^ROW($1:$6)/10)</f>
        <v>0</v>
      </c>
      <c r="F1165" t="str">
        <f>feed!F421</f>
        <v>First World War surplus</v>
      </c>
      <c r="G1165">
        <f>SUMPRODUCT(MID(0&amp;feed!G421,LARGE(INDEX(ISNUMBER(--MID(feed!G421,ROW($1:$6),1))*
ROW($1:$6),0),ROW($1:$6))+1,1)*10^ROW($1:$6)/10)</f>
        <v>0</v>
      </c>
      <c r="H1165">
        <f>ROUNDDOWN(G1165/4, 0)</f>
        <v>0</v>
      </c>
      <c r="I1165" t="str">
        <f>feed!H421</f>
        <v>Elite</v>
      </c>
      <c r="J1165">
        <f>SUMPRODUCT(MID(0&amp;feed!I421,LARGE(INDEX(ISNUMBER(--MID(feed!I421,ROW($1:$20),1))*
ROW($1:$20),0),ROW($1:$20))+1,1)*10^ROW($1:$20)/10)</f>
        <v>1</v>
      </c>
      <c r="K1165">
        <f>SUMPRODUCT(MID(0&amp;feed!L421,LARGE(INDEX(ISNUMBER(--MID(feed!L421,ROW($1:$6),1))*
ROW($1:$6),0),ROW($1:$6))+1,1)*10^ROW($1:$6)/10)</f>
        <v>331</v>
      </c>
      <c r="L1165">
        <f>SUMPRODUCT(MID(0&amp;feed!T421,LARGE(INDEX(ISNUMBER(--MID(feed!T421,ROW($1:$6),1))*
ROW($1:$6),0),ROW($1:$6))+1,1)*10^ROW($1:$6)/10)</f>
        <v>4050</v>
      </c>
      <c r="M1165" t="str">
        <f>feed!N421</f>
        <v>Arabia</v>
      </c>
      <c r="N1165">
        <f>SUMPRODUCT(MID(0&amp;feed!U421,LARGE(INDEX(ISNUMBER(--MID(feed!U421,ROW($1:$6),1))*
ROW($1:$6),0),ROW($1:$6))+1,1)*10^ROW($1:$6)/10)</f>
        <v>0</v>
      </c>
      <c r="O1165" t="str">
        <f>feed!O421</f>
        <v>Untapped</v>
      </c>
      <c r="P1165" t="str">
        <f>feed!P421</f>
        <v>Small</v>
      </c>
      <c r="Q1165" s="4">
        <f>IFERROR(LEFT(SUMPRODUCT(MID(0&amp;feed!R421,LARGE(INDEX(ISNUMBER(--MID(feed!R421,ROW($1:$6),1))*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ROW($1:$6),0),ROW($1:$6))+1,1)*10^ROW($1:$6)/10))-1)*1,TRIM(LEFT(SUMPRODUCT(MID(0&amp;feed!R421,LARGE(INDEX(ISNUMBER(--MID(feed!R421,ROW($1:$6),1))*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ROW($1:$6),0),ROW($1:$6))+1,1)*10^ROW($1:$6)/10))-1)))</f>
        <v>2000</v>
      </c>
      <c r="R1165" s="5">
        <f>feed!V421</f>
        <v>0</v>
      </c>
      <c r="S1165" t="str">
        <f>feed!S421</f>
        <v>http://blocgame.com/stats.php?id=63068</v>
      </c>
      <c r="T1165" s="5" t="str">
        <f>feed!W421</f>
        <v>Nice</v>
      </c>
      <c r="U1165" s="5" t="str">
        <f>feed!X421</f>
        <v>3 Hundred Tons per month</v>
      </c>
      <c r="V1165" s="5" t="str">
        <f>feed!Y421</f>
        <v>5 Mbbl per month</v>
      </c>
    </row>
    <row r="1166" spans="1:22" hidden="1" x14ac:dyDescent="0.25">
      <c r="A1166" t="str">
        <f>feed!A1310</f>
        <v>Liam Neeson</v>
      </c>
      <c r="B1166" t="str">
        <f>feed!B1310</f>
        <v>Peter Griffin</v>
      </c>
      <c r="C1166" t="str">
        <f>feed!K1310</f>
        <v>The High Council</v>
      </c>
      <c r="D1166">
        <f>SUMPRODUCT(MID(0&amp;feed!D1310,LARGE(INDEX(ISNUMBER(--MID(feed!D1310,ROW($1:$6),1))*
ROW($1:$6),0),ROW($1:$6))+1,1)*10^ROW($1:$6)/10)</f>
        <v>21</v>
      </c>
      <c r="E1166">
        <f>SUMPRODUCT(MID(0&amp;feed!E1310,LARGE(INDEX(ISNUMBER(--MID(feed!E1310,ROW($1:$6),1))*
ROW($1:$6),0),ROW($1:$6))+1,1)*10^ROW($1:$6)/10)</f>
        <v>0</v>
      </c>
      <c r="F1166" t="str">
        <f>feed!F1310</f>
        <v>First World War surplus</v>
      </c>
      <c r="G1166">
        <f>SUMPRODUCT(MID(0&amp;feed!G1310,LARGE(INDEX(ISNUMBER(--MID(feed!G1310,ROW($1:$6),1))*
ROW($1:$6),0),ROW($1:$6))+1,1)*10^ROW($1:$6)/10)</f>
        <v>0</v>
      </c>
      <c r="H1166">
        <f>ROUNDDOWN(G1166/4, 0)</f>
        <v>0</v>
      </c>
      <c r="I1166" t="str">
        <f>feed!H1310</f>
        <v>Good</v>
      </c>
      <c r="J1166">
        <f>SUMPRODUCT(MID(0&amp;feed!I1310,LARGE(INDEX(ISNUMBER(--MID(feed!I1310,ROW($1:$20),1))*
ROW($1:$20),0),ROW($1:$20))+1,1)*10^ROW($1:$20)/10)</f>
        <v>13</v>
      </c>
      <c r="K1166">
        <f>SUMPRODUCT(MID(0&amp;feed!L1310,LARGE(INDEX(ISNUMBER(--MID(feed!L1310,ROW($1:$6),1))*
ROW($1:$6),0),ROW($1:$6))+1,1)*10^ROW($1:$6)/10)</f>
        <v>313</v>
      </c>
      <c r="L1166">
        <f>SUMPRODUCT(MID(0&amp;feed!T1310,LARGE(INDEX(ISNUMBER(--MID(feed!T1310,ROW($1:$6),1))*
ROW($1:$6),0),ROW($1:$6))+1,1)*10^ROW($1:$6)/10)</f>
        <v>4696</v>
      </c>
      <c r="M1166" t="str">
        <f>feed!N1310</f>
        <v>Arabia</v>
      </c>
      <c r="N1166">
        <f>SUMPRODUCT(MID(0&amp;feed!U1310,LARGE(INDEX(ISNUMBER(--MID(feed!U1310,ROW($1:$6),1))*
ROW($1:$6),0),ROW($1:$6))+1,1)*10^ROW($1:$6)/10)</f>
        <v>0</v>
      </c>
      <c r="O1166" t="str">
        <f>feed!O1310</f>
        <v>Untapped</v>
      </c>
      <c r="P1166" t="str">
        <f>feed!P1310</f>
        <v>None</v>
      </c>
      <c r="Q1166" s="4">
        <f>IFERROR(LEFT(SUMPRODUCT(MID(0&amp;feed!R1310,LARGE(INDEX(ISNUMBER(--MID(feed!R1310,ROW($1:$6),1))*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ROW($1:$6),0),ROW($1:$6))+1,1)*10^ROW($1:$6)/10))-1)*1,TRIM(LEFT(SUMPRODUCT(MID(0&amp;feed!R1310,LARGE(INDEX(ISNUMBER(--MID(feed!R1310,ROW($1:$6),1))*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ROW($1:$6),0),ROW($1:$6))+1,1)*10^ROW($1:$6)/10))-1)))</f>
        <v>2000</v>
      </c>
      <c r="R1166" s="5">
        <f>feed!V1310</f>
        <v>0</v>
      </c>
      <c r="S1166" t="str">
        <f>feed!S1310</f>
        <v>http://blocgame.com/stats.php?id=59550</v>
      </c>
      <c r="T1166" s="5" t="str">
        <f>feed!W1310</f>
        <v>Nice</v>
      </c>
      <c r="U1166" s="5" t="str">
        <f>feed!X1310</f>
        <v>3 Hundred Tons per month</v>
      </c>
      <c r="V1166" s="5" t="str">
        <f>feed!Y1310</f>
        <v>1 Mbbl per month</v>
      </c>
    </row>
    <row r="1167" spans="1:22" hidden="1" x14ac:dyDescent="0.25">
      <c r="A1167" t="str">
        <f>feed!A1344</f>
        <v>PP</v>
      </c>
      <c r="B1167" t="str">
        <f>feed!B1344</f>
        <v>Bumpington</v>
      </c>
      <c r="C1167">
        <f>feed!K1344</f>
        <v>0</v>
      </c>
      <c r="D1167">
        <f>SUMPRODUCT(MID(0&amp;feed!D1344,LARGE(INDEX(ISNUMBER(--MID(feed!D1344,ROW($1:$6),1))*
ROW($1:$6),0),ROW($1:$6))+1,1)*10^ROW($1:$6)/10)</f>
        <v>20</v>
      </c>
      <c r="E1167">
        <f>SUMPRODUCT(MID(0&amp;feed!E1344,LARGE(INDEX(ISNUMBER(--MID(feed!E1344,ROW($1:$6),1))*
ROW($1:$6),0),ROW($1:$6))+1,1)*10^ROW($1:$6)/10)</f>
        <v>0</v>
      </c>
      <c r="F1167" t="str">
        <f>feed!F1344</f>
        <v>Finest of the 19th century</v>
      </c>
      <c r="G1167">
        <f>SUMPRODUCT(MID(0&amp;feed!G1344,LARGE(INDEX(ISNUMBER(--MID(feed!G1344,ROW($1:$6),1))*
ROW($1:$6),0),ROW($1:$6))+1,1)*10^ROW($1:$6)/10)</f>
        <v>0</v>
      </c>
      <c r="H1167">
        <f>ROUNDDOWN(G1167/4, 0)</f>
        <v>0</v>
      </c>
      <c r="I1167" t="str">
        <f>feed!H1344</f>
        <v>Standard</v>
      </c>
      <c r="J1167">
        <f>SUMPRODUCT(MID(0&amp;feed!I1344,LARGE(INDEX(ISNUMBER(--MID(feed!I1344,ROW($1:$20),1))*
ROW($1:$20),0),ROW($1:$20))+1,1)*10^ROW($1:$20)/10)</f>
        <v>45</v>
      </c>
      <c r="K1167">
        <f>SUMPRODUCT(MID(0&amp;feed!L1344,LARGE(INDEX(ISNUMBER(--MID(feed!L1344,ROW($1:$6),1))*
ROW($1:$6),0),ROW($1:$6))+1,1)*10^ROW($1:$6)/10)</f>
        <v>312</v>
      </c>
      <c r="L1167">
        <f>SUMPRODUCT(MID(0&amp;feed!T1344,LARGE(INDEX(ISNUMBER(--MID(feed!T1344,ROW($1:$6),1))*
ROW($1:$6),0),ROW($1:$6))+1,1)*10^ROW($1:$6)/10)</f>
        <v>4675</v>
      </c>
      <c r="M1167" t="str">
        <f>feed!N1344</f>
        <v>Mesopotamia</v>
      </c>
      <c r="N1167">
        <f>SUMPRODUCT(MID(0&amp;feed!U1344,LARGE(INDEX(ISNUMBER(--MID(feed!U1344,ROW($1:$6),1))*
ROW($1:$6),0),ROW($1:$6))+1,1)*10^ROW($1:$6)/10)</f>
        <v>0</v>
      </c>
      <c r="O1167" t="str">
        <f>feed!O1344</f>
        <v>Untapped</v>
      </c>
      <c r="P1167" t="str">
        <f>feed!P1344</f>
        <v>None</v>
      </c>
      <c r="Q1167" s="4">
        <f>IFERROR(LEFT(SUMPRODUCT(MID(0&amp;feed!R1344,LARGE(INDEX(ISNUMBER(--MID(feed!R1344,ROW($1:$6),1))*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ROW($1:$6),0),ROW($1:$6))+1,1)*10^ROW($1:$6)/10))-1)*1,TRIM(LEFT(SUMPRODUCT(MID(0&amp;feed!R1344,LARGE(INDEX(ISNUMBER(--MID(feed!R1344,ROW($1:$6),1))*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ROW($1:$6),0),ROW($1:$6))+1,1)*10^ROW($1:$6)/10))-1)))</f>
        <v>2000</v>
      </c>
      <c r="R1167" s="5">
        <f>feed!V1344</f>
        <v>0</v>
      </c>
      <c r="S1167" t="str">
        <f>feed!S1344</f>
        <v>http://blocgame.com/stats.php?id=63523</v>
      </c>
      <c r="T1167" s="5" t="str">
        <f>feed!W1344</f>
        <v>Good</v>
      </c>
      <c r="U1167" s="5" t="str">
        <f>feed!X1344</f>
        <v>3 Hundred Tons per month</v>
      </c>
      <c r="V1167" s="5" t="str">
        <f>feed!Y1344</f>
        <v>1 Mbbl per month</v>
      </c>
    </row>
    <row r="1168" spans="1:22" hidden="1" x14ac:dyDescent="0.25">
      <c r="A1168" t="str">
        <f>feed!A975</f>
        <v>Newbish</v>
      </c>
      <c r="B1168" t="str">
        <f>feed!B975</f>
        <v>Newbish</v>
      </c>
      <c r="C1168" t="str">
        <f>feed!K975</f>
        <v>Divine League</v>
      </c>
      <c r="D1168">
        <f>SUMPRODUCT(MID(0&amp;feed!D975,LARGE(INDEX(ISNUMBER(--MID(feed!D975,ROW($1:$6),1))*
ROW($1:$6),0),ROW($1:$6))+1,1)*10^ROW($1:$6)/10)</f>
        <v>37</v>
      </c>
      <c r="E1168">
        <f>SUMPRODUCT(MID(0&amp;feed!E975,LARGE(INDEX(ISNUMBER(--MID(feed!E975,ROW($1:$6),1))*
ROW($1:$6),0),ROW($1:$6))+1,1)*10^ROW($1:$6)/10)</f>
        <v>0</v>
      </c>
      <c r="F1168" t="str">
        <f>feed!F975</f>
        <v>First World War surplus</v>
      </c>
      <c r="G1168">
        <f>SUMPRODUCT(MID(0&amp;feed!G975,LARGE(INDEX(ISNUMBER(--MID(feed!G975,ROW($1:$6),1))*
ROW($1:$6),0),ROW($1:$6))+1,1)*10^ROW($1:$6)/10)</f>
        <v>0</v>
      </c>
      <c r="H1168">
        <f>ROUNDDOWN(G1168/4, 0)</f>
        <v>0</v>
      </c>
      <c r="I1168" t="str">
        <f>feed!H975</f>
        <v>Good</v>
      </c>
      <c r="J1168">
        <f>SUMPRODUCT(MID(0&amp;feed!I975,LARGE(INDEX(ISNUMBER(--MID(feed!I975,ROW($1:$20),1))*
ROW($1:$20),0),ROW($1:$20))+1,1)*10^ROW($1:$20)/10)</f>
        <v>13</v>
      </c>
      <c r="K1168">
        <f>SUMPRODUCT(MID(0&amp;feed!L975,LARGE(INDEX(ISNUMBER(--MID(feed!L975,ROW($1:$6),1))*
ROW($1:$6),0),ROW($1:$6))+1,1)*10^ROW($1:$6)/10)</f>
        <v>319</v>
      </c>
      <c r="L1168">
        <f>SUMPRODUCT(MID(0&amp;feed!T975,LARGE(INDEX(ISNUMBER(--MID(feed!T975,ROW($1:$6),1))*
ROW($1:$6),0),ROW($1:$6))+1,1)*10^ROW($1:$6)/10)</f>
        <v>4298</v>
      </c>
      <c r="M1168" t="str">
        <f>feed!N975</f>
        <v>Mesopotamia</v>
      </c>
      <c r="N1168">
        <f>SUMPRODUCT(MID(0&amp;feed!U975,LARGE(INDEX(ISNUMBER(--MID(feed!U975,ROW($1:$6),1))*
ROW($1:$6),0),ROW($1:$6))+1,1)*10^ROW($1:$6)/10)</f>
        <v>0</v>
      </c>
      <c r="O1168" t="str">
        <f>feed!O975</f>
        <v>Untapped</v>
      </c>
      <c r="P1168" t="str">
        <f>feed!P975</f>
        <v>Small</v>
      </c>
      <c r="Q1168" s="4">
        <f>IFERROR(LEFT(SUMPRODUCT(MID(0&amp;feed!R975,LARGE(INDEX(ISNUMBER(--MID(feed!R975,ROW($1:$6),1))*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ROW($1:$6),0),ROW($1:$6))+1,1)*10^ROW($1:$6)/10))-1)*1,TRIM(LEFT(SUMPRODUCT(MID(0&amp;feed!R975,LARGE(INDEX(ISNUMBER(--MID(feed!R975,ROW($1:$6),1))*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ROW($1:$6),0),ROW($1:$6))+1,1)*10^ROW($1:$6)/10))-1)))</f>
        <v>2000</v>
      </c>
      <c r="R1168" s="5">
        <f>feed!V975</f>
        <v>0</v>
      </c>
      <c r="S1168" t="str">
        <f>feed!S975</f>
        <v>http://blocgame.com/stats.php?id=59854</v>
      </c>
      <c r="T1168" s="5" t="str">
        <f>feed!W975</f>
        <v>Nice</v>
      </c>
      <c r="U1168" s="5" t="str">
        <f>feed!X975</f>
        <v>3 Hundred Tons per month</v>
      </c>
      <c r="V1168" s="5" t="str">
        <f>feed!Y975</f>
        <v>1 Mbbl per month</v>
      </c>
    </row>
    <row r="1169" spans="1:22" hidden="1" x14ac:dyDescent="0.25">
      <c r="A1169" t="str">
        <f>feed!A952</f>
        <v>Szevarifï¿½ld</v>
      </c>
      <c r="B1169" t="str">
        <f>feed!B952</f>
        <v>Arpad</v>
      </c>
      <c r="C1169">
        <f>feed!K952</f>
        <v>0</v>
      </c>
      <c r="D1169">
        <f>SUMPRODUCT(MID(0&amp;feed!D952,LARGE(INDEX(ISNUMBER(--MID(feed!D952,ROW($1:$6),1))*
ROW($1:$6),0),ROW($1:$6))+1,1)*10^ROW($1:$6)/10)</f>
        <v>25</v>
      </c>
      <c r="E1169">
        <f>SUMPRODUCT(MID(0&amp;feed!E952,LARGE(INDEX(ISNUMBER(--MID(feed!E952,ROW($1:$6),1))*
ROW($1:$6),0),ROW($1:$6))+1,1)*10^ROW($1:$6)/10)</f>
        <v>0</v>
      </c>
      <c r="F1169" t="str">
        <f>feed!F952</f>
        <v>First World War surplus</v>
      </c>
      <c r="G1169">
        <f>SUMPRODUCT(MID(0&amp;feed!G952,LARGE(INDEX(ISNUMBER(--MID(feed!G952,ROW($1:$6),1))*
ROW($1:$6),0),ROW($1:$6))+1,1)*10^ROW($1:$6)/10)</f>
        <v>0</v>
      </c>
      <c r="H1169">
        <f>ROUNDDOWN(G1169/4, 0)</f>
        <v>0</v>
      </c>
      <c r="I1169" t="str">
        <f>feed!H952</f>
        <v>Elite</v>
      </c>
      <c r="J1169">
        <f>SUMPRODUCT(MID(0&amp;feed!I952,LARGE(INDEX(ISNUMBER(--MID(feed!I952,ROW($1:$20),1))*
ROW($1:$20),0),ROW($1:$20))+1,1)*10^ROW($1:$20)/10)</f>
        <v>31</v>
      </c>
      <c r="K1169">
        <f>SUMPRODUCT(MID(0&amp;feed!L952,LARGE(INDEX(ISNUMBER(--MID(feed!L952,ROW($1:$6),1))*
ROW($1:$6),0),ROW($1:$6))+1,1)*10^ROW($1:$6)/10)</f>
        <v>325</v>
      </c>
      <c r="L1169">
        <f>SUMPRODUCT(MID(0&amp;feed!T952,LARGE(INDEX(ISNUMBER(--MID(feed!T952,ROW($1:$6),1))*
ROW($1:$6),0),ROW($1:$6))+1,1)*10^ROW($1:$6)/10)</f>
        <v>4035</v>
      </c>
      <c r="M1169" t="str">
        <f>feed!N952</f>
        <v>Persia</v>
      </c>
      <c r="N1169">
        <f>SUMPRODUCT(MID(0&amp;feed!U952,LARGE(INDEX(ISNUMBER(--MID(feed!U952,ROW($1:$6),1))*
ROW($1:$6),0),ROW($1:$6))+1,1)*10^ROW($1:$6)/10)</f>
        <v>0</v>
      </c>
      <c r="O1169" t="str">
        <f>feed!O952</f>
        <v>Untapped</v>
      </c>
      <c r="P1169" t="str">
        <f>feed!P952</f>
        <v>None</v>
      </c>
      <c r="Q1169" s="4">
        <f>IFERROR(LEFT(SUMPRODUCT(MID(0&amp;feed!R952,LARGE(INDEX(ISNUMBER(--MID(feed!R952,ROW($1:$6),1))*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ROW($1:$6),0),ROW($1:$6))+1,1)*10^ROW($1:$6)/10))-1)*1,TRIM(LEFT(SUMPRODUCT(MID(0&amp;feed!R952,LARGE(INDEX(ISNUMBER(--MID(feed!R952,ROW($1:$6),1))*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ROW($1:$6),0),ROW($1:$6))+1,1)*10^ROW($1:$6)/10))-1)))</f>
        <v>2000</v>
      </c>
      <c r="R1169" s="5">
        <f>feed!V952</f>
        <v>0</v>
      </c>
      <c r="S1169" t="str">
        <f>feed!S952</f>
        <v>http://blocgame.com/stats.php?id=63424</v>
      </c>
      <c r="T1169" s="5" t="str">
        <f>feed!W952</f>
        <v>Nice</v>
      </c>
      <c r="U1169" s="5" t="str">
        <f>feed!X952</f>
        <v>3 Hundred Tons per month</v>
      </c>
      <c r="V1169" s="5" t="str">
        <f>feed!Y952</f>
        <v>1 Mbbl per month</v>
      </c>
    </row>
    <row r="1170" spans="1:22" hidden="1" x14ac:dyDescent="0.25">
      <c r="A1170" t="str">
        <f>feed!A1990</f>
        <v>Alexandra</v>
      </c>
      <c r="B1170" t="str">
        <f>feed!B1990</f>
        <v>Snorlis</v>
      </c>
      <c r="C1170">
        <f>feed!K1990</f>
        <v>0</v>
      </c>
      <c r="D1170">
        <f>SUMPRODUCT(MID(0&amp;feed!D1990,LARGE(INDEX(ISNUMBER(--MID(feed!D1990,ROW($1:$6),1))*
ROW($1:$6),0),ROW($1:$6))+1,1)*10^ROW($1:$6)/10)</f>
        <v>10</v>
      </c>
      <c r="E1170">
        <f>SUMPRODUCT(MID(0&amp;feed!E1990,LARGE(INDEX(ISNUMBER(--MID(feed!E1990,ROW($1:$6),1))*
ROW($1:$6),0),ROW($1:$6))+1,1)*10^ROW($1:$6)/10)</f>
        <v>0</v>
      </c>
      <c r="F1170" t="str">
        <f>feed!F1990</f>
        <v>Finest of the 19th century</v>
      </c>
      <c r="G1170">
        <f>SUMPRODUCT(MID(0&amp;feed!G1990,LARGE(INDEX(ISNUMBER(--MID(feed!G1990,ROW($1:$6),1))*
ROW($1:$6),0),ROW($1:$6))+1,1)*10^ROW($1:$6)/10)</f>
        <v>0</v>
      </c>
      <c r="H1170">
        <f>ROUNDDOWN(G1170/4, 0)</f>
        <v>0</v>
      </c>
      <c r="I1170" t="str">
        <f>feed!H1990</f>
        <v>Standard</v>
      </c>
      <c r="J1170">
        <f>SUMPRODUCT(MID(0&amp;feed!I1990,LARGE(INDEX(ISNUMBER(--MID(feed!I1990,ROW($1:$20),1))*
ROW($1:$20),0),ROW($1:$20))+1,1)*10^ROW($1:$20)/10)</f>
        <v>60</v>
      </c>
      <c r="K1170">
        <f>SUMPRODUCT(MID(0&amp;feed!L1990,LARGE(INDEX(ISNUMBER(--MID(feed!L1990,ROW($1:$6),1))*
ROW($1:$6),0),ROW($1:$6))+1,1)*10^ROW($1:$6)/10)</f>
        <v>263</v>
      </c>
      <c r="L1170">
        <f>SUMPRODUCT(MID(0&amp;feed!T1990,LARGE(INDEX(ISNUMBER(--MID(feed!T1990,ROW($1:$6),1))*
ROW($1:$6),0),ROW($1:$6))+1,1)*10^ROW($1:$6)/10)</f>
        <v>3887</v>
      </c>
      <c r="M1170" t="str">
        <f>feed!N1990</f>
        <v>Mesopotamia</v>
      </c>
      <c r="N1170">
        <f>SUMPRODUCT(MID(0&amp;feed!U1990,LARGE(INDEX(ISNUMBER(--MID(feed!U1990,ROW($1:$6),1))*
ROW($1:$6),0),ROW($1:$6))+1,1)*10^ROW($1:$6)/10)</f>
        <v>0</v>
      </c>
      <c r="O1170" t="str">
        <f>feed!O1990</f>
        <v>Untapped</v>
      </c>
      <c r="P1170" t="str">
        <f>feed!P1990</f>
        <v>None</v>
      </c>
      <c r="Q1170" s="4">
        <f>IFERROR(LEFT(SUMPRODUCT(MID(0&amp;feed!R1990,LARGE(INDEX(ISNUMBER(--MID(feed!R1990,ROW($1:$6),1))*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ROW($1:$6),0),ROW($1:$6))+1,1)*10^ROW($1:$6)/10))-1)*1,TRIM(LEFT(SUMPRODUCT(MID(0&amp;feed!R1990,LARGE(INDEX(ISNUMBER(--MID(feed!R1990,ROW($1:$6),1))*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ROW($1:$6),0),ROW($1:$6))+1,1)*10^ROW($1:$6)/10))-1)))</f>
        <v>1650</v>
      </c>
      <c r="R1170" s="5">
        <f>feed!V1990</f>
        <v>0</v>
      </c>
      <c r="S1170" t="str">
        <f>feed!S1990</f>
        <v>http://blocgame.com/stats.php?id=51376</v>
      </c>
      <c r="T1170" s="5" t="str">
        <f>feed!W1990</f>
        <v>Nice</v>
      </c>
      <c r="U1170" s="5" t="str">
        <f>feed!X1990</f>
        <v>3 Hundred Tons per month</v>
      </c>
      <c r="V1170" s="5" t="str">
        <f>feed!Y1990</f>
        <v>1 Mbbl per month</v>
      </c>
    </row>
    <row r="1171" spans="1:22" hidden="1" x14ac:dyDescent="0.25">
      <c r="A1171" t="str">
        <f>feed!A1256</f>
        <v>Middlewest</v>
      </c>
      <c r="B1171" t="str">
        <f>feed!B1256</f>
        <v>BigBross</v>
      </c>
      <c r="C1171">
        <f>feed!K1256</f>
        <v>0</v>
      </c>
      <c r="D1171">
        <f>SUMPRODUCT(MID(0&amp;feed!D1256,LARGE(INDEX(ISNUMBER(--MID(feed!D1256,ROW($1:$6),1))*
ROW($1:$6),0),ROW($1:$6))+1,1)*10^ROW($1:$6)/10)</f>
        <v>20</v>
      </c>
      <c r="E1171">
        <f>SUMPRODUCT(MID(0&amp;feed!E1256,LARGE(INDEX(ISNUMBER(--MID(feed!E1256,ROW($1:$6),1))*
ROW($1:$6),0),ROW($1:$6))+1,1)*10^ROW($1:$6)/10)</f>
        <v>0</v>
      </c>
      <c r="F1171" t="str">
        <f>feed!F1256</f>
        <v>Finest of the 19th century</v>
      </c>
      <c r="G1171">
        <f>SUMPRODUCT(MID(0&amp;feed!G1256,LARGE(INDEX(ISNUMBER(--MID(feed!G1256,ROW($1:$6),1))*
ROW($1:$6),0),ROW($1:$6))+1,1)*10^ROW($1:$6)/10)</f>
        <v>0</v>
      </c>
      <c r="H1171">
        <f>ROUNDDOWN(G1171/4, 0)</f>
        <v>0</v>
      </c>
      <c r="I1171" t="str">
        <f>feed!H1256</f>
        <v>Standard</v>
      </c>
      <c r="J1171">
        <f>SUMPRODUCT(MID(0&amp;feed!I1256,LARGE(INDEX(ISNUMBER(--MID(feed!I1256,ROW($1:$20),1))*
ROW($1:$20),0),ROW($1:$20))+1,1)*10^ROW($1:$20)/10)</f>
        <v>29</v>
      </c>
      <c r="K1171">
        <f>SUMPRODUCT(MID(0&amp;feed!L1256,LARGE(INDEX(ISNUMBER(--MID(feed!L1256,ROW($1:$6),1))*
ROW($1:$6),0),ROW($1:$6))+1,1)*10^ROW($1:$6)/10)</f>
        <v>320</v>
      </c>
      <c r="L1171">
        <f>SUMPRODUCT(MID(0&amp;feed!T1256,LARGE(INDEX(ISNUMBER(--MID(feed!T1256,ROW($1:$6),1))*
ROW($1:$6),0),ROW($1:$6))+1,1)*10^ROW($1:$6)/10)</f>
        <v>3798</v>
      </c>
      <c r="M1171" t="str">
        <f>feed!N1256</f>
        <v>Mesopotamia</v>
      </c>
      <c r="N1171">
        <f>SUMPRODUCT(MID(0&amp;feed!U1256,LARGE(INDEX(ISNUMBER(--MID(feed!U1256,ROW($1:$6),1))*
ROW($1:$6),0),ROW($1:$6))+1,1)*10^ROW($1:$6)/10)</f>
        <v>0</v>
      </c>
      <c r="O1171" t="str">
        <f>feed!O1256</f>
        <v>Untapped</v>
      </c>
      <c r="P1171" t="str">
        <f>feed!P1256</f>
        <v>Meagre</v>
      </c>
      <c r="Q1171" s="4">
        <f>IFERROR(LEFT(SUMPRODUCT(MID(0&amp;feed!R1256,LARGE(INDEX(ISNUMBER(--MID(feed!R1256,ROW($1:$6),1))*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ROW($1:$6),0),ROW($1:$6))+1,1)*10^ROW($1:$6)/10))-1)*1,TRIM(LEFT(SUMPRODUCT(MID(0&amp;feed!R1256,LARGE(INDEX(ISNUMBER(--MID(feed!R1256,ROW($1:$6),1))*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ROW($1:$6),0),ROW($1:$6))+1,1)*10^ROW($1:$6)/10))-1)))</f>
        <v>2000</v>
      </c>
      <c r="R1171" s="5">
        <f>feed!V1256</f>
        <v>0</v>
      </c>
      <c r="S1171" t="str">
        <f>feed!S1256</f>
        <v>http://blocgame.com/stats.php?id=63635</v>
      </c>
      <c r="T1171" s="5" t="str">
        <f>feed!W1256</f>
        <v>Good</v>
      </c>
      <c r="U1171" s="5" t="str">
        <f>feed!X1256</f>
        <v>3 Hundred Tons per month</v>
      </c>
      <c r="V1171" s="5" t="str">
        <f>feed!Y1256</f>
        <v>1 Mbbl per month</v>
      </c>
    </row>
    <row r="1172" spans="1:22" hidden="1" x14ac:dyDescent="0.25">
      <c r="A1172" t="str">
        <f>feed!A1739</f>
        <v>Sham Dag</v>
      </c>
      <c r="B1172" t="str">
        <f>feed!B1739</f>
        <v>kaelen100</v>
      </c>
      <c r="C1172">
        <f>feed!K1739</f>
        <v>0</v>
      </c>
      <c r="D1172">
        <f>SUMPRODUCT(MID(0&amp;feed!D1739,LARGE(INDEX(ISNUMBER(--MID(feed!D1739,ROW($1:$6),1))*
ROW($1:$6),0),ROW($1:$6))+1,1)*10^ROW($1:$6)/10)</f>
        <v>28</v>
      </c>
      <c r="E1172">
        <f>SUMPRODUCT(MID(0&amp;feed!E1739,LARGE(INDEX(ISNUMBER(--MID(feed!E1739,ROW($1:$6),1))*
ROW($1:$6),0),ROW($1:$6))+1,1)*10^ROW($1:$6)/10)</f>
        <v>0</v>
      </c>
      <c r="F1172" t="str">
        <f>feed!F1739</f>
        <v>Finest of the 19th century</v>
      </c>
      <c r="G1172">
        <f>SUMPRODUCT(MID(0&amp;feed!G1739,LARGE(INDEX(ISNUMBER(--MID(feed!G1739,ROW($1:$6),1))*
ROW($1:$6),0),ROW($1:$6))+1,1)*10^ROW($1:$6)/10)</f>
        <v>0</v>
      </c>
      <c r="H1172">
        <f>ROUNDDOWN(G1172/4, 0)</f>
        <v>0</v>
      </c>
      <c r="I1172" t="str">
        <f>feed!H1739</f>
        <v>Standard</v>
      </c>
      <c r="J1172">
        <f>SUMPRODUCT(MID(0&amp;feed!I1739,LARGE(INDEX(ISNUMBER(--MID(feed!I1739,ROW($1:$20),1))*
ROW($1:$20),0),ROW($1:$20))+1,1)*10^ROW($1:$20)/10)</f>
        <v>44</v>
      </c>
      <c r="K1172">
        <f>SUMPRODUCT(MID(0&amp;feed!L1739,LARGE(INDEX(ISNUMBER(--MID(feed!L1739,ROW($1:$6),1))*
ROW($1:$6),0),ROW($1:$6))+1,1)*10^ROW($1:$6)/10)</f>
        <v>296</v>
      </c>
      <c r="L1172">
        <f>SUMPRODUCT(MID(0&amp;feed!T1739,LARGE(INDEX(ISNUMBER(--MID(feed!T1739,ROW($1:$6),1))*
ROW($1:$6),0),ROW($1:$6))+1,1)*10^ROW($1:$6)/10)</f>
        <v>3757</v>
      </c>
      <c r="M1172" t="str">
        <f>feed!N1739</f>
        <v>Arabia</v>
      </c>
      <c r="N1172">
        <f>SUMPRODUCT(MID(0&amp;feed!U1739,LARGE(INDEX(ISNUMBER(--MID(feed!U1739,ROW($1:$6),1))*
ROW($1:$6),0),ROW($1:$6))+1,1)*10^ROW($1:$6)/10)</f>
        <v>0</v>
      </c>
      <c r="O1172" t="str">
        <f>feed!O1739</f>
        <v>Untapped</v>
      </c>
      <c r="P1172" t="str">
        <f>feed!P1739</f>
        <v>None</v>
      </c>
      <c r="Q1172" s="4">
        <f>IFERROR(LEFT(SUMPRODUCT(MID(0&amp;feed!R1739,LARGE(INDEX(ISNUMBER(--MID(feed!R1739,ROW($1:$6),1))*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ROW($1:$6),0),ROW($1:$6))+1,1)*10^ROW($1:$6)/10))-1)*1,TRIM(LEFT(SUMPRODUCT(MID(0&amp;feed!R1739,LARGE(INDEX(ISNUMBER(--MID(feed!R1739,ROW($1:$6),1))*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ROW($1:$6),0),ROW($1:$6))+1,1)*10^ROW($1:$6)/10))-1)))</f>
        <v>2000</v>
      </c>
      <c r="R1172" s="5">
        <f>feed!V1739</f>
        <v>0</v>
      </c>
      <c r="S1172" t="str">
        <f>feed!S1739</f>
        <v>http://blocgame.com/stats.php?id=49072</v>
      </c>
      <c r="T1172" s="5" t="str">
        <f>feed!W1739</f>
        <v>Good</v>
      </c>
      <c r="U1172" s="5" t="str">
        <f>feed!X1739</f>
        <v>3 Hundred Tons per month</v>
      </c>
      <c r="V1172" s="5" t="str">
        <f>feed!Y1739</f>
        <v>1 Mbbl per month</v>
      </c>
    </row>
    <row r="1173" spans="1:22" hidden="1" x14ac:dyDescent="0.25">
      <c r="A1173" t="str">
        <f>feed!A1845</f>
        <v>Pahang</v>
      </c>
      <c r="B1173" t="str">
        <f>feed!B1845</f>
        <v>FairulNizam</v>
      </c>
      <c r="C1173" t="str">
        <f>feed!K1845</f>
        <v>Aseang MMP</v>
      </c>
      <c r="D1173">
        <f>SUMPRODUCT(MID(0&amp;feed!D1845,LARGE(INDEX(ISNUMBER(--MID(feed!D1845,ROW($1:$6),1))*
ROW($1:$6),0),ROW($1:$6))+1,1)*10^ROW($1:$6)/10)</f>
        <v>8</v>
      </c>
      <c r="E1173">
        <f>SUMPRODUCT(MID(0&amp;feed!E1845,LARGE(INDEX(ISNUMBER(--MID(feed!E1845,ROW($1:$6),1))*
ROW($1:$6),0),ROW($1:$6))+1,1)*10^ROW($1:$6)/10)</f>
        <v>0</v>
      </c>
      <c r="F1173" t="str">
        <f>feed!F1845</f>
        <v>Finest of the 19th century</v>
      </c>
      <c r="G1173">
        <f>SUMPRODUCT(MID(0&amp;feed!G1845,LARGE(INDEX(ISNUMBER(--MID(feed!G1845,ROW($1:$6),1))*
ROW($1:$6),0),ROW($1:$6))+1,1)*10^ROW($1:$6)/10)</f>
        <v>0</v>
      </c>
      <c r="H1173">
        <f>ROUNDDOWN(G1173/4, 0)</f>
        <v>0</v>
      </c>
      <c r="I1173" t="str">
        <f>feed!H1845</f>
        <v>Undisciplined Rabble</v>
      </c>
      <c r="J1173">
        <f>SUMPRODUCT(MID(0&amp;feed!I1845,LARGE(INDEX(ISNUMBER(--MID(feed!I1845,ROW($1:$20),1))*
ROW($1:$20),0),ROW($1:$20))+1,1)*10^ROW($1:$20)/10)</f>
        <v>53</v>
      </c>
      <c r="K1173">
        <f>SUMPRODUCT(MID(0&amp;feed!L1845,LARGE(INDEX(ISNUMBER(--MID(feed!L1845,ROW($1:$6),1))*
ROW($1:$6),0),ROW($1:$6))+1,1)*10^ROW($1:$6)/10)</f>
        <v>281</v>
      </c>
      <c r="L1173">
        <f>SUMPRODUCT(MID(0&amp;feed!T1845,LARGE(INDEX(ISNUMBER(--MID(feed!T1845,ROW($1:$6),1))*
ROW($1:$6),0),ROW($1:$6))+1,1)*10^ROW($1:$6)/10)</f>
        <v>3652</v>
      </c>
      <c r="M1173" t="str">
        <f>feed!N1845</f>
        <v>Arabia</v>
      </c>
      <c r="N1173">
        <f>SUMPRODUCT(MID(0&amp;feed!U1845,LARGE(INDEX(ISNUMBER(--MID(feed!U1845,ROW($1:$6),1))*
ROW($1:$6),0),ROW($1:$6))+1,1)*10^ROW($1:$6)/10)</f>
        <v>0</v>
      </c>
      <c r="O1173" t="str">
        <f>feed!O1845</f>
        <v>Untapped</v>
      </c>
      <c r="P1173" t="str">
        <f>feed!P1845</f>
        <v>None</v>
      </c>
      <c r="Q1173" s="4">
        <f>IFERROR(LEFT(SUMPRODUCT(MID(0&amp;feed!R1845,LARGE(INDEX(ISNUMBER(--MID(feed!R1845,ROW($1:$6),1))*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ROW($1:$6),0),ROW($1:$6))+1,1)*10^ROW($1:$6)/10))-1)*1,TRIM(LEFT(SUMPRODUCT(MID(0&amp;feed!R1845,LARGE(INDEX(ISNUMBER(--MID(feed!R1845,ROW($1:$6),1))*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ROW($1:$6),0),ROW($1:$6))+1,1)*10^ROW($1:$6)/10))-1)))</f>
        <v>1633</v>
      </c>
      <c r="R1173" s="5">
        <f>feed!V1845</f>
        <v>0</v>
      </c>
      <c r="S1173" t="str">
        <f>feed!S1845</f>
        <v>http://blocgame.com/stats.php?id=60874</v>
      </c>
      <c r="T1173" s="5" t="str">
        <f>feed!W1845</f>
        <v>Nice</v>
      </c>
      <c r="U1173" s="5" t="str">
        <f>feed!X1845</f>
        <v>3 Hundred Tons per month</v>
      </c>
      <c r="V1173" s="5" t="str">
        <f>feed!Y1845</f>
        <v>1 Mbbl per month</v>
      </c>
    </row>
    <row r="1174" spans="1:22" hidden="1" x14ac:dyDescent="0.25">
      <c r="A1174" t="str">
        <f>feed!A794</f>
        <v>Poz Loads</v>
      </c>
      <c r="B1174" t="str">
        <f>feed!B794</f>
        <v>Souvlakian</v>
      </c>
      <c r="C1174">
        <f>feed!K794</f>
        <v>0</v>
      </c>
      <c r="D1174">
        <f>SUMPRODUCT(MID(0&amp;feed!D794,LARGE(INDEX(ISNUMBER(--MID(feed!D794,ROW($1:$6),1))*
ROW($1:$6),0),ROW($1:$6))+1,1)*10^ROW($1:$6)/10)</f>
        <v>23</v>
      </c>
      <c r="E1174">
        <f>SUMPRODUCT(MID(0&amp;feed!E794,LARGE(INDEX(ISNUMBER(--MID(feed!E794,ROW($1:$6),1))*
ROW($1:$6),0),ROW($1:$6))+1,1)*10^ROW($1:$6)/10)</f>
        <v>0</v>
      </c>
      <c r="F1174" t="str">
        <f>feed!F794</f>
        <v>First World War surplus</v>
      </c>
      <c r="G1174">
        <f>SUMPRODUCT(MID(0&amp;feed!G794,LARGE(INDEX(ISNUMBER(--MID(feed!G794,ROW($1:$6),1))*
ROW($1:$6),0),ROW($1:$6))+1,1)*10^ROW($1:$6)/10)</f>
        <v>0</v>
      </c>
      <c r="H1174">
        <f>ROUNDDOWN(G1174/4, 0)</f>
        <v>0</v>
      </c>
      <c r="I1174" t="str">
        <f>feed!H794</f>
        <v>Elite</v>
      </c>
      <c r="J1174">
        <f>SUMPRODUCT(MID(0&amp;feed!I794,LARGE(INDEX(ISNUMBER(--MID(feed!I794,ROW($1:$20),1))*
ROW($1:$20),0),ROW($1:$20))+1,1)*10^ROW($1:$20)/10)</f>
        <v>26</v>
      </c>
      <c r="K1174">
        <f>SUMPRODUCT(MID(0&amp;feed!L794,LARGE(INDEX(ISNUMBER(--MID(feed!L794,ROW($1:$6),1))*
ROW($1:$6),0),ROW($1:$6))+1,1)*10^ROW($1:$6)/10)</f>
        <v>327</v>
      </c>
      <c r="L1174">
        <f>SUMPRODUCT(MID(0&amp;feed!T794,LARGE(INDEX(ISNUMBER(--MID(feed!T794,ROW($1:$6),1))*
ROW($1:$6),0),ROW($1:$6))+1,1)*10^ROW($1:$6)/10)</f>
        <v>3106</v>
      </c>
      <c r="M1174" t="str">
        <f>feed!N794</f>
        <v>Egypt</v>
      </c>
      <c r="N1174">
        <f>SUMPRODUCT(MID(0&amp;feed!U794,LARGE(INDEX(ISNUMBER(--MID(feed!U794,ROW($1:$6),1))*
ROW($1:$6),0),ROW($1:$6))+1,1)*10^ROW($1:$6)/10)</f>
        <v>0</v>
      </c>
      <c r="O1174" t="str">
        <f>feed!O794</f>
        <v>Untapped</v>
      </c>
      <c r="P1174" t="str">
        <f>feed!P794</f>
        <v>None</v>
      </c>
      <c r="Q1174" s="4">
        <f>IFERROR(LEFT(SUMPRODUCT(MID(0&amp;feed!R794,LARGE(INDEX(ISNUMBER(--MID(feed!R794,ROW($1:$6),1))*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ROW($1:$6),0),ROW($1:$6))+1,1)*10^ROW($1:$6)/10))-1)*1,TRIM(LEFT(SUMPRODUCT(MID(0&amp;feed!R794,LARGE(INDEX(ISNUMBER(--MID(feed!R794,ROW($1:$6),1))*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ROW($1:$6),0),ROW($1:$6))+1,1)*10^ROW($1:$6)/10))-1)))</f>
        <v>2000</v>
      </c>
      <c r="R1174" s="5">
        <f>feed!V794</f>
        <v>0</v>
      </c>
      <c r="S1174" t="str">
        <f>feed!S794</f>
        <v>http://blocgame.com/stats.php?id=63399</v>
      </c>
      <c r="T1174" s="5" t="str">
        <f>feed!W794</f>
        <v>Nice</v>
      </c>
      <c r="U1174" s="5" t="str">
        <f>feed!X794</f>
        <v>3 Hundred Tons per month</v>
      </c>
      <c r="V1174" s="5" t="str">
        <f>feed!Y794</f>
        <v>1 Mbbl per month</v>
      </c>
    </row>
    <row r="1175" spans="1:22" hidden="1" x14ac:dyDescent="0.25">
      <c r="A1175" t="str">
        <f>feed!A926</f>
        <v>Eternal Ice</v>
      </c>
      <c r="B1175" t="str">
        <f>feed!B926</f>
        <v>Frostalk</v>
      </c>
      <c r="C1175">
        <f>feed!K926</f>
        <v>0</v>
      </c>
      <c r="D1175">
        <f>SUMPRODUCT(MID(0&amp;feed!D926,LARGE(INDEX(ISNUMBER(--MID(feed!D926,ROW($1:$6),1))*
ROW($1:$6),0),ROW($1:$6))+1,1)*10^ROW($1:$6)/10)</f>
        <v>25</v>
      </c>
      <c r="E1175">
        <f>SUMPRODUCT(MID(0&amp;feed!E926,LARGE(INDEX(ISNUMBER(--MID(feed!E926,ROW($1:$6),1))*
ROW($1:$6),0),ROW($1:$6))+1,1)*10^ROW($1:$6)/10)</f>
        <v>0</v>
      </c>
      <c r="F1175" t="str">
        <f>feed!F926</f>
        <v>First World War surplus</v>
      </c>
      <c r="G1175">
        <f>SUMPRODUCT(MID(0&amp;feed!G926,LARGE(INDEX(ISNUMBER(--MID(feed!G926,ROW($1:$6),1))*
ROW($1:$6),0),ROW($1:$6))+1,1)*10^ROW($1:$6)/10)</f>
        <v>0</v>
      </c>
      <c r="H1175">
        <f>ROUNDDOWN(G1175/4, 0)</f>
        <v>0</v>
      </c>
      <c r="I1175" t="str">
        <f>feed!H926</f>
        <v>Elite</v>
      </c>
      <c r="J1175">
        <f>SUMPRODUCT(MID(0&amp;feed!I926,LARGE(INDEX(ISNUMBER(--MID(feed!I926,ROW($1:$20),1))*
ROW($1:$20),0),ROW($1:$20))+1,1)*10^ROW($1:$20)/10)</f>
        <v>17</v>
      </c>
      <c r="K1175">
        <f>SUMPRODUCT(MID(0&amp;feed!L926,LARGE(INDEX(ISNUMBER(--MID(feed!L926,ROW($1:$6),1))*
ROW($1:$6),0),ROW($1:$6))+1,1)*10^ROW($1:$6)/10)</f>
        <v>325</v>
      </c>
      <c r="L1175">
        <f>SUMPRODUCT(MID(0&amp;feed!T926,LARGE(INDEX(ISNUMBER(--MID(feed!T926,ROW($1:$6),1))*
ROW($1:$6),0),ROW($1:$6))+1,1)*10^ROW($1:$6)/10)</f>
        <v>3090</v>
      </c>
      <c r="M1175" t="str">
        <f>feed!N926</f>
        <v>Atlas</v>
      </c>
      <c r="N1175">
        <f>SUMPRODUCT(MID(0&amp;feed!U926,LARGE(INDEX(ISNUMBER(--MID(feed!U926,ROW($1:$6),1))*
ROW($1:$6),0),ROW($1:$6))+1,1)*10^ROW($1:$6)/10)</f>
        <v>0</v>
      </c>
      <c r="O1175" t="str">
        <f>feed!O926</f>
        <v>Untapped</v>
      </c>
      <c r="P1175" t="str">
        <f>feed!P926</f>
        <v>Meagre</v>
      </c>
      <c r="Q1175" s="4">
        <f>IFERROR(LEFT(SUMPRODUCT(MID(0&amp;feed!R926,LARGE(INDEX(ISNUMBER(--MID(feed!R926,ROW($1:$6),1))*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ROW($1:$6),0),ROW($1:$6))+1,1)*10^ROW($1:$6)/10))-1)*1,TRIM(LEFT(SUMPRODUCT(MID(0&amp;feed!R926,LARGE(INDEX(ISNUMBER(--MID(feed!R926,ROW($1:$6),1))*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ROW($1:$6),0),ROW($1:$6))+1,1)*10^ROW($1:$6)/10))-1)))</f>
        <v>2000</v>
      </c>
      <c r="R1175" s="5">
        <f>feed!V926</f>
        <v>0</v>
      </c>
      <c r="S1175" t="str">
        <f>feed!S926</f>
        <v>http://blocgame.com/stats.php?id=63330</v>
      </c>
      <c r="T1175" s="5" t="str">
        <f>feed!W926</f>
        <v>Nice</v>
      </c>
      <c r="U1175" s="5" t="str">
        <f>feed!X926</f>
        <v>3 Hundred Tons per month</v>
      </c>
      <c r="V1175" s="5" t="str">
        <f>feed!Y926</f>
        <v>1 Mbbl per month</v>
      </c>
    </row>
    <row r="1176" spans="1:22" hidden="1" x14ac:dyDescent="0.25">
      <c r="A1176" t="str">
        <f>feed!A1758</f>
        <v>Al Kebab</v>
      </c>
      <c r="B1176" t="str">
        <f>feed!B1758</f>
        <v>John Zoidberg</v>
      </c>
      <c r="C1176" t="str">
        <f>feed!K1758</f>
        <v>Brotherhood of Nod</v>
      </c>
      <c r="D1176">
        <f>SUMPRODUCT(MID(0&amp;feed!D1758,LARGE(INDEX(ISNUMBER(--MID(feed!D1758,ROW($1:$6),1))*
ROW($1:$6),0),ROW($1:$6))+1,1)*10^ROW($1:$6)/10)</f>
        <v>29</v>
      </c>
      <c r="E1176">
        <f>SUMPRODUCT(MID(0&amp;feed!E1758,LARGE(INDEX(ISNUMBER(--MID(feed!E1758,ROW($1:$6),1))*
ROW($1:$6),0),ROW($1:$6))+1,1)*10^ROW($1:$6)/10)</f>
        <v>0</v>
      </c>
      <c r="F1176" t="str">
        <f>feed!F1758</f>
        <v>First World War surplus</v>
      </c>
      <c r="G1176">
        <f>SUMPRODUCT(MID(0&amp;feed!G1758,LARGE(INDEX(ISNUMBER(--MID(feed!G1758,ROW($1:$6),1))*
ROW($1:$6),0),ROW($1:$6))+1,1)*10^ROW($1:$6)/10)</f>
        <v>0</v>
      </c>
      <c r="H1176">
        <f>ROUNDDOWN(G1176/4, 0)</f>
        <v>0</v>
      </c>
      <c r="I1176" t="str">
        <f>feed!H1758</f>
        <v>Elite</v>
      </c>
      <c r="J1176">
        <f>SUMPRODUCT(MID(0&amp;feed!I1758,LARGE(INDEX(ISNUMBER(--MID(feed!I1758,ROW($1:$20),1))*
ROW($1:$20),0),ROW($1:$20))+1,1)*10^ROW($1:$20)/10)</f>
        <v>13</v>
      </c>
      <c r="K1176">
        <f>SUMPRODUCT(MID(0&amp;feed!L1758,LARGE(INDEX(ISNUMBER(--MID(feed!L1758,ROW($1:$6),1))*
ROW($1:$6),0),ROW($1:$6))+1,1)*10^ROW($1:$6)/10)</f>
        <v>294</v>
      </c>
      <c r="L1176">
        <f>SUMPRODUCT(MID(0&amp;feed!T1758,LARGE(INDEX(ISNUMBER(--MID(feed!T1758,ROW($1:$6),1))*
ROW($1:$6),0),ROW($1:$6))+1,1)*10^ROW($1:$6)/10)</f>
        <v>2799</v>
      </c>
      <c r="M1176" t="str">
        <f>feed!N1758</f>
        <v>Mesopotamia</v>
      </c>
      <c r="N1176">
        <f>SUMPRODUCT(MID(0&amp;feed!U1758,LARGE(INDEX(ISNUMBER(--MID(feed!U1758,ROW($1:$6),1))*
ROW($1:$6),0),ROW($1:$6))+1,1)*10^ROW($1:$6)/10)</f>
        <v>0</v>
      </c>
      <c r="O1176" t="str">
        <f>feed!O1758</f>
        <v>Untapped</v>
      </c>
      <c r="P1176" t="str">
        <f>feed!P1758</f>
        <v>Small</v>
      </c>
      <c r="Q1176" s="4">
        <f>IFERROR(LEFT(SUMPRODUCT(MID(0&amp;feed!R1758,LARGE(INDEX(ISNUMBER(--MID(feed!R1758,ROW($1:$6),1))*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ROW($1:$6),0),ROW($1:$6))+1,1)*10^ROW($1:$6)/10))-1)*1,TRIM(LEFT(SUMPRODUCT(MID(0&amp;feed!R1758,LARGE(INDEX(ISNUMBER(--MID(feed!R1758,ROW($1:$6),1))*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ROW($1:$6),0),ROW($1:$6))+1,1)*10^ROW($1:$6)/10))-1)))</f>
        <v>2039</v>
      </c>
      <c r="R1176" s="5">
        <f>feed!V1758</f>
        <v>0</v>
      </c>
      <c r="S1176" t="str">
        <f>feed!S1758</f>
        <v>http://blocgame.com/stats.php?id=59392</v>
      </c>
      <c r="T1176" s="5" t="str">
        <f>feed!W1758</f>
        <v>Nice</v>
      </c>
      <c r="U1176" s="5" t="str">
        <f>feed!X1758</f>
        <v>3 Hundred Tons per month</v>
      </c>
      <c r="V1176" s="5" t="str">
        <f>feed!Y1758</f>
        <v>1 Mbbl per month</v>
      </c>
    </row>
    <row r="1177" spans="1:22" hidden="1" x14ac:dyDescent="0.25">
      <c r="A1177" t="str">
        <f>feed!A932</f>
        <v>Douchistan</v>
      </c>
      <c r="B1177" t="str">
        <f>feed!B932</f>
        <v>McDouchebag</v>
      </c>
      <c r="C1177">
        <f>feed!K932</f>
        <v>0</v>
      </c>
      <c r="D1177">
        <f>SUMPRODUCT(MID(0&amp;feed!D932,LARGE(INDEX(ISNUMBER(--MID(feed!D932,ROW($1:$6),1))*
ROW($1:$6),0),ROW($1:$6))+1,1)*10^ROW($1:$6)/10)</f>
        <v>20</v>
      </c>
      <c r="E1177">
        <f>SUMPRODUCT(MID(0&amp;feed!E932,LARGE(INDEX(ISNUMBER(--MID(feed!E932,ROW($1:$6),1))*
ROW($1:$6),0),ROW($1:$6))+1,1)*10^ROW($1:$6)/10)</f>
        <v>0</v>
      </c>
      <c r="F1177" t="str">
        <f>feed!F932</f>
        <v>Finest of the 19th century</v>
      </c>
      <c r="G1177">
        <f>SUMPRODUCT(MID(0&amp;feed!G932,LARGE(INDEX(ISNUMBER(--MID(feed!G932,ROW($1:$6),1))*
ROW($1:$6),0),ROW($1:$6))+1,1)*10^ROW($1:$6)/10)</f>
        <v>0</v>
      </c>
      <c r="H1177">
        <f>ROUNDDOWN(G1177/4, 0)</f>
        <v>0</v>
      </c>
      <c r="I1177" t="str">
        <f>feed!H932</f>
        <v>Good</v>
      </c>
      <c r="J1177">
        <f>SUMPRODUCT(MID(0&amp;feed!I932,LARGE(INDEX(ISNUMBER(--MID(feed!I932,ROW($1:$20),1))*
ROW($1:$20),0),ROW($1:$20))+1,1)*10^ROW($1:$20)/10)</f>
        <v>29</v>
      </c>
      <c r="K1177">
        <f>SUMPRODUCT(MID(0&amp;feed!L932,LARGE(INDEX(ISNUMBER(--MID(feed!L932,ROW($1:$6),1))*
ROW($1:$6),0),ROW($1:$6))+1,1)*10^ROW($1:$6)/10)</f>
        <v>320</v>
      </c>
      <c r="L1177">
        <f>SUMPRODUCT(MID(0&amp;feed!T932,LARGE(INDEX(ISNUMBER(--MID(feed!T932,ROW($1:$6),1))*
ROW($1:$6),0),ROW($1:$6))+1,1)*10^ROW($1:$6)/10)</f>
        <v>2772</v>
      </c>
      <c r="M1177" t="str">
        <f>feed!N932</f>
        <v>Mesopotamia</v>
      </c>
      <c r="N1177">
        <f>SUMPRODUCT(MID(0&amp;feed!U932,LARGE(INDEX(ISNUMBER(--MID(feed!U932,ROW($1:$6),1))*
ROW($1:$6),0),ROW($1:$6))+1,1)*10^ROW($1:$6)/10)</f>
        <v>0</v>
      </c>
      <c r="O1177" t="str">
        <f>feed!O932</f>
        <v>Untapped</v>
      </c>
      <c r="P1177" t="str">
        <f>feed!P932</f>
        <v>None</v>
      </c>
      <c r="Q1177" s="4">
        <f>IFERROR(LEFT(SUMPRODUCT(MID(0&amp;feed!R932,LARGE(INDEX(ISNUMBER(--MID(feed!R932,ROW($1:$6),1))*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ROW($1:$6),0),ROW($1:$6))+1,1)*10^ROW($1:$6)/10))-1)*1,TRIM(LEFT(SUMPRODUCT(MID(0&amp;feed!R932,LARGE(INDEX(ISNUMBER(--MID(feed!R932,ROW($1:$6),1))*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ROW($1:$6),0),ROW($1:$6))+1,1)*10^ROW($1:$6)/10))-1)))</f>
        <v>2000</v>
      </c>
      <c r="R1177" s="5">
        <f>feed!V932</f>
        <v>0</v>
      </c>
      <c r="S1177" t="str">
        <f>feed!S932</f>
        <v>http://blocgame.com/stats.php?id=63347</v>
      </c>
      <c r="T1177" s="5" t="str">
        <f>feed!W932</f>
        <v>Good</v>
      </c>
      <c r="U1177" s="5" t="str">
        <f>feed!X932</f>
        <v>3 Hundred Tons per month</v>
      </c>
      <c r="V1177" s="5" t="str">
        <f>feed!Y932</f>
        <v>1 Mbbl per month</v>
      </c>
    </row>
    <row r="1178" spans="1:22" hidden="1" x14ac:dyDescent="0.25">
      <c r="A1178" t="str">
        <f>feed!A1893</f>
        <v>Kommandostan</v>
      </c>
      <c r="B1178" t="str">
        <f>feed!B1893</f>
        <v>plerer</v>
      </c>
      <c r="C1178">
        <f>feed!K1893</f>
        <v>0</v>
      </c>
      <c r="D1178">
        <f>SUMPRODUCT(MID(0&amp;feed!D1893,LARGE(INDEX(ISNUMBER(--MID(feed!D1893,ROW($1:$6),1))*
ROW($1:$6),0),ROW($1:$6))+1,1)*10^ROW($1:$6)/10)</f>
        <v>10</v>
      </c>
      <c r="E1178">
        <f>SUMPRODUCT(MID(0&amp;feed!E1893,LARGE(INDEX(ISNUMBER(--MID(feed!E1893,ROW($1:$6),1))*
ROW($1:$6),0),ROW($1:$6))+1,1)*10^ROW($1:$6)/10)</f>
        <v>0</v>
      </c>
      <c r="F1178" t="str">
        <f>feed!F1893</f>
        <v>Finest of the 19th century</v>
      </c>
      <c r="G1178">
        <f>SUMPRODUCT(MID(0&amp;feed!G1893,LARGE(INDEX(ISNUMBER(--MID(feed!G1893,ROW($1:$6),1))*
ROW($1:$6),0),ROW($1:$6))+1,1)*10^ROW($1:$6)/10)</f>
        <v>0</v>
      </c>
      <c r="H1178">
        <f>ROUNDDOWN(G1178/4, 0)</f>
        <v>0</v>
      </c>
      <c r="I1178" t="str">
        <f>feed!H1893</f>
        <v>Standard</v>
      </c>
      <c r="J1178">
        <f>SUMPRODUCT(MID(0&amp;feed!I1893,LARGE(INDEX(ISNUMBER(--MID(feed!I1893,ROW($1:$20),1))*
ROW($1:$20),0),ROW($1:$20))+1,1)*10^ROW($1:$20)/10)</f>
        <v>53</v>
      </c>
      <c r="K1178">
        <f>SUMPRODUCT(MID(0&amp;feed!L1893,LARGE(INDEX(ISNUMBER(--MID(feed!L1893,ROW($1:$6),1))*
ROW($1:$6),0),ROW($1:$6))+1,1)*10^ROW($1:$6)/10)</f>
        <v>275</v>
      </c>
      <c r="L1178">
        <f>SUMPRODUCT(MID(0&amp;feed!T1893,LARGE(INDEX(ISNUMBER(--MID(feed!T1893,ROW($1:$6),1))*
ROW($1:$6),0),ROW($1:$6))+1,1)*10^ROW($1:$6)/10)</f>
        <v>2571</v>
      </c>
      <c r="M1178" t="str">
        <f>feed!N1893</f>
        <v>Mesopotamia</v>
      </c>
      <c r="N1178">
        <f>SUMPRODUCT(MID(0&amp;feed!U1893,LARGE(INDEX(ISNUMBER(--MID(feed!U1893,ROW($1:$6),1))*
ROW($1:$6),0),ROW($1:$6))+1,1)*10^ROW($1:$6)/10)</f>
        <v>0</v>
      </c>
      <c r="O1178" t="str">
        <f>feed!O1893</f>
        <v>Untapped</v>
      </c>
      <c r="P1178" t="str">
        <f>feed!P1893</f>
        <v>None</v>
      </c>
      <c r="Q1178" s="4">
        <f>IFERROR(LEFT(SUMPRODUCT(MID(0&amp;feed!R1893,LARGE(INDEX(ISNUMBER(--MID(feed!R1893,ROW($1:$6),1))*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ROW($1:$6),0),ROW($1:$6))+1,1)*10^ROW($1:$6)/10))-1)*1,TRIM(LEFT(SUMPRODUCT(MID(0&amp;feed!R1893,LARGE(INDEX(ISNUMBER(--MID(feed!R1893,ROW($1:$6),1))*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ROW($1:$6),0),ROW($1:$6))+1,1)*10^ROW($1:$6)/10))-1)))</f>
        <v>1633</v>
      </c>
      <c r="R1178" s="5">
        <f>feed!V1893</f>
        <v>0</v>
      </c>
      <c r="S1178" t="str">
        <f>feed!S1893</f>
        <v>http://blocgame.com/stats.php?id=61002</v>
      </c>
      <c r="T1178" s="5" t="str">
        <f>feed!W1893</f>
        <v>Nice</v>
      </c>
      <c r="U1178" s="5" t="str">
        <f>feed!X1893</f>
        <v>3 Hundred Tons per month</v>
      </c>
      <c r="V1178" s="5" t="str">
        <f>feed!Y1893</f>
        <v>1 Mbbl per month</v>
      </c>
    </row>
    <row r="1179" spans="1:22" x14ac:dyDescent="0.25">
      <c r="A1179" t="str">
        <f>feed!A821</f>
        <v>SrpskaRepublika</v>
      </c>
      <c r="B1179" t="str">
        <f>feed!B821</f>
        <v>Enoch Powell</v>
      </c>
      <c r="C1179" t="str">
        <f>feed!K821</f>
        <v>The Order</v>
      </c>
      <c r="D1179">
        <f>SUMPRODUCT(MID(0&amp;feed!D821,LARGE(INDEX(ISNUMBER(--MID(feed!D821,ROW($1:$6),1))*
ROW($1:$6),0),ROW($1:$6))+1,1)*10^ROW($1:$6)/10)</f>
        <v>19</v>
      </c>
      <c r="E1179">
        <f>SUMPRODUCT(MID(0&amp;feed!E821,LARGE(INDEX(ISNUMBER(--MID(feed!E821,ROW($1:$6),1))*
ROW($1:$6),0),ROW($1:$6))+1,1)*10^ROW($1:$6)/10)</f>
        <v>0</v>
      </c>
      <c r="F1179" t="str">
        <f>feed!F821</f>
        <v>First World War surplus</v>
      </c>
      <c r="G1179">
        <f>SUMPRODUCT(MID(0&amp;feed!G821,LARGE(INDEX(ISNUMBER(--MID(feed!G821,ROW($1:$6),1))*
ROW($1:$6),0),ROW($1:$6))+1,1)*10^ROW($1:$6)/10)</f>
        <v>0</v>
      </c>
      <c r="H1179">
        <f>ROUNDDOWN(G1179/4, 0)</f>
        <v>0</v>
      </c>
      <c r="I1179" t="str">
        <f>feed!H821</f>
        <v>Elite</v>
      </c>
      <c r="J1179">
        <f>SUMPRODUCT(MID(0&amp;feed!I821,LARGE(INDEX(ISNUMBER(--MID(feed!I821,ROW($1:$20),1))*
ROW($1:$20),0),ROW($1:$20))+1,1)*10^ROW($1:$20)/10)</f>
        <v>16</v>
      </c>
      <c r="K1179">
        <f>SUMPRODUCT(MID(0&amp;feed!L821,LARGE(INDEX(ISNUMBER(--MID(feed!L821,ROW($1:$6),1))*
ROW($1:$6),0),ROW($1:$6))+1,1)*10^ROW($1:$6)/10)</f>
        <v>330</v>
      </c>
      <c r="L1179">
        <f>SUMPRODUCT(MID(0&amp;feed!T821,LARGE(INDEX(ISNUMBER(--MID(feed!T821,ROW($1:$6),1))*
ROW($1:$6),0),ROW($1:$6))+1,1)*10^ROW($1:$6)/10)</f>
        <v>1</v>
      </c>
      <c r="M1179" t="str">
        <f>feed!N821</f>
        <v>Southern Africa</v>
      </c>
      <c r="N1179">
        <f>SUMPRODUCT(MID(0&amp;feed!U821,LARGE(INDEX(ISNUMBER(--MID(feed!U821,ROW($1:$6),1))*
ROW($1:$6),0),ROW($1:$6))+1,1)*10^ROW($1:$6)/10)</f>
        <v>0</v>
      </c>
      <c r="O1179" t="str">
        <f>feed!O821</f>
        <v>Untapped</v>
      </c>
      <c r="P1179" t="str">
        <f>feed!P821</f>
        <v>Meagre</v>
      </c>
      <c r="Q1179" s="4">
        <f>IFERROR(LEFT(SUMPRODUCT(MID(0&amp;feed!R821,LARGE(INDEX(ISNUMBER(--MID(feed!R821,ROW($1:$6),1))*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ROW($1:$6),0),ROW($1:$6))+1,1)*10^ROW($1:$6)/10))-1)*1,TRIM(LEFT(SUMPRODUCT(MID(0&amp;feed!R821,LARGE(INDEX(ISNUMBER(--MID(feed!R821,ROW($1:$6),1))*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ROW($1:$6),0),ROW($1:$6))+1,1)*10^ROW($1:$6)/10))-1)))</f>
        <v>2000</v>
      </c>
      <c r="R1179" s="5">
        <f>feed!V821</f>
        <v>0</v>
      </c>
      <c r="S1179" t="str">
        <f>feed!S821</f>
        <v>http://blocgame.com/stats.php?id=63541</v>
      </c>
      <c r="T1179" s="5" t="str">
        <f>feed!W821</f>
        <v>Good</v>
      </c>
      <c r="U1179" s="5" t="str">
        <f>feed!X821</f>
        <v>4 Hundred Tons per month</v>
      </c>
      <c r="V1179" s="5" t="str">
        <f>feed!Y821</f>
        <v>1 Mbbl per month</v>
      </c>
    </row>
    <row r="1180" spans="1:22" hidden="1" x14ac:dyDescent="0.25">
      <c r="A1180" t="str">
        <f>feed!A1332</f>
        <v>Ashoqa</v>
      </c>
      <c r="B1180" t="str">
        <f>feed!B1332</f>
        <v>Asoka</v>
      </c>
      <c r="C1180" t="str">
        <f>feed!K1332</f>
        <v>Brotherhood of Nod</v>
      </c>
      <c r="D1180">
        <f>SUMPRODUCT(MID(0&amp;feed!D1332,LARGE(INDEX(ISNUMBER(--MID(feed!D1332,ROW($1:$6),1))*
ROW($1:$6),0),ROW($1:$6))+1,1)*10^ROW($1:$6)/10)</f>
        <v>5</v>
      </c>
      <c r="E1180">
        <f>SUMPRODUCT(MID(0&amp;feed!E1332,LARGE(INDEX(ISNUMBER(--MID(feed!E1332,ROW($1:$6),1))*
ROW($1:$6),0),ROW($1:$6))+1,1)*10^ROW($1:$6)/10)</f>
        <v>0</v>
      </c>
      <c r="F1180" t="str">
        <f>feed!F1332</f>
        <v>Finest of the 19th century</v>
      </c>
      <c r="G1180">
        <f>SUMPRODUCT(MID(0&amp;feed!G1332,LARGE(INDEX(ISNUMBER(--MID(feed!G1332,ROW($1:$6),1))*
ROW($1:$6),0),ROW($1:$6))+1,1)*10^ROW($1:$6)/10)</f>
        <v>0</v>
      </c>
      <c r="H1180">
        <f>ROUNDDOWN(G1180/4, 0)</f>
        <v>0</v>
      </c>
      <c r="I1180" t="str">
        <f>feed!H1332</f>
        <v>Undisciplined Rabble</v>
      </c>
      <c r="J1180">
        <f>SUMPRODUCT(MID(0&amp;feed!I1332,LARGE(INDEX(ISNUMBER(--MID(feed!I1332,ROW($1:$20),1))*
ROW($1:$20),0),ROW($1:$20))+1,1)*10^ROW($1:$20)/10)</f>
        <v>11</v>
      </c>
      <c r="K1180">
        <f>SUMPRODUCT(MID(0&amp;feed!L1332,LARGE(INDEX(ISNUMBER(--MID(feed!L1332,ROW($1:$6),1))*
ROW($1:$6),0),ROW($1:$6))+1,1)*10^ROW($1:$6)/10)</f>
        <v>312</v>
      </c>
      <c r="L1180">
        <f>SUMPRODUCT(MID(0&amp;feed!T1332,LARGE(INDEX(ISNUMBER(--MID(feed!T1332,ROW($1:$6),1))*
ROW($1:$6),0),ROW($1:$6))+1,1)*10^ROW($1:$6)/10)</f>
        <v>2058</v>
      </c>
      <c r="M1180" t="str">
        <f>feed!N1332</f>
        <v>Mesopotamia</v>
      </c>
      <c r="N1180">
        <f>SUMPRODUCT(MID(0&amp;feed!U1332,LARGE(INDEX(ISNUMBER(--MID(feed!U1332,ROW($1:$6),1))*
ROW($1:$6),0),ROW($1:$6))+1,1)*10^ROW($1:$6)/10)</f>
        <v>0</v>
      </c>
      <c r="O1180" t="str">
        <f>feed!O1332</f>
        <v>Untapped</v>
      </c>
      <c r="P1180" t="str">
        <f>feed!P1332</f>
        <v>None</v>
      </c>
      <c r="Q1180" s="4">
        <f>IFERROR(LEFT(SUMPRODUCT(MID(0&amp;feed!R1332,LARGE(INDEX(ISNUMBER(--MID(feed!R1332,ROW($1:$6),1))*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ROW($1:$6),0),ROW($1:$6))+1,1)*10^ROW($1:$6)/10))-1)*1,TRIM(LEFT(SUMPRODUCT(MID(0&amp;feed!R1332,LARGE(INDEX(ISNUMBER(--MID(feed!R1332,ROW($1:$6),1))*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ROW($1:$6),0),ROW($1:$6))+1,1)*10^ROW($1:$6)/10))-1)))</f>
        <v>2000</v>
      </c>
      <c r="R1180" s="5">
        <f>feed!V1332</f>
        <v>0</v>
      </c>
      <c r="S1180" t="str">
        <f>feed!S1332</f>
        <v>http://blocgame.com/stats.php?id=61653</v>
      </c>
      <c r="T1180" s="5" t="str">
        <f>feed!W1332</f>
        <v>Nice</v>
      </c>
      <c r="U1180" s="5" t="str">
        <f>feed!X1332</f>
        <v>3 Hundred Tons per month</v>
      </c>
      <c r="V1180" s="5" t="str">
        <f>feed!Y1332</f>
        <v>1 Mbbl per month</v>
      </c>
    </row>
    <row r="1181" spans="1:22" hidden="1" x14ac:dyDescent="0.25">
      <c r="A1181" t="str">
        <f>feed!A1292</f>
        <v>putistanian</v>
      </c>
      <c r="B1181" t="str">
        <f>feed!B1292</f>
        <v>Enrus</v>
      </c>
      <c r="C1181">
        <f>feed!K1292</f>
        <v>0</v>
      </c>
      <c r="D1181">
        <f>SUMPRODUCT(MID(0&amp;feed!D1292,LARGE(INDEX(ISNUMBER(--MID(feed!D1292,ROW($1:$6),1))*
ROW($1:$6),0),ROW($1:$6))+1,1)*10^ROW($1:$6)/10)</f>
        <v>20</v>
      </c>
      <c r="E1181">
        <f>SUMPRODUCT(MID(0&amp;feed!E1292,LARGE(INDEX(ISNUMBER(--MID(feed!E1292,ROW($1:$6),1))*
ROW($1:$6),0),ROW($1:$6))+1,1)*10^ROW($1:$6)/10)</f>
        <v>0</v>
      </c>
      <c r="F1181" t="str">
        <f>feed!F1292</f>
        <v>Finest of the 19th century</v>
      </c>
      <c r="G1181">
        <f>SUMPRODUCT(MID(0&amp;feed!G1292,LARGE(INDEX(ISNUMBER(--MID(feed!G1292,ROW($1:$6),1))*
ROW($1:$6),0),ROW($1:$6))+1,1)*10^ROW($1:$6)/10)</f>
        <v>0</v>
      </c>
      <c r="H1181">
        <f>ROUNDDOWN(G1181/4, 0)</f>
        <v>0</v>
      </c>
      <c r="I1181" t="str">
        <f>feed!H1292</f>
        <v>Standard</v>
      </c>
      <c r="J1181">
        <f>SUMPRODUCT(MID(0&amp;feed!I1292,LARGE(INDEX(ISNUMBER(--MID(feed!I1292,ROW($1:$20),1))*
ROW($1:$20),0),ROW($1:$20))+1,1)*10^ROW($1:$20)/10)</f>
        <v>27</v>
      </c>
      <c r="K1181">
        <f>SUMPRODUCT(MID(0&amp;feed!L1292,LARGE(INDEX(ISNUMBER(--MID(feed!L1292,ROW($1:$6),1))*
ROW($1:$6),0),ROW($1:$6))+1,1)*10^ROW($1:$6)/10)</f>
        <v>314</v>
      </c>
      <c r="L1181">
        <f>SUMPRODUCT(MID(0&amp;feed!T1292,LARGE(INDEX(ISNUMBER(--MID(feed!T1292,ROW($1:$6),1))*
ROW($1:$6),0),ROW($1:$6))+1,1)*10^ROW($1:$6)/10)</f>
        <v>1882</v>
      </c>
      <c r="M1181" t="str">
        <f>feed!N1292</f>
        <v>Mesopotamia</v>
      </c>
      <c r="N1181">
        <f>SUMPRODUCT(MID(0&amp;feed!U1292,LARGE(INDEX(ISNUMBER(--MID(feed!U1292,ROW($1:$6),1))*
ROW($1:$6),0),ROW($1:$6))+1,1)*10^ROW($1:$6)/10)</f>
        <v>0</v>
      </c>
      <c r="O1181" t="str">
        <f>feed!O1292</f>
        <v>Untapped</v>
      </c>
      <c r="P1181" t="str">
        <f>feed!P1292</f>
        <v>None</v>
      </c>
      <c r="Q1181" s="4">
        <f>IFERROR(LEFT(SUMPRODUCT(MID(0&amp;feed!R1292,LARGE(INDEX(ISNUMBER(--MID(feed!R1292,ROW($1:$6),1))*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ROW($1:$6),0),ROW($1:$6))+1,1)*10^ROW($1:$6)/10))-1)*1,TRIM(LEFT(SUMPRODUCT(MID(0&amp;feed!R1292,LARGE(INDEX(ISNUMBER(--MID(feed!R1292,ROW($1:$6),1))*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ROW($1:$6),0),ROW($1:$6))+1,1)*10^ROW($1:$6)/10))-1)))</f>
        <v>2000</v>
      </c>
      <c r="R1181" s="5">
        <f>feed!V1292</f>
        <v>0</v>
      </c>
      <c r="S1181" t="str">
        <f>feed!S1292</f>
        <v>http://blocgame.com/stats.php?id=63336</v>
      </c>
      <c r="T1181" s="5" t="str">
        <f>feed!W1292</f>
        <v>Good</v>
      </c>
      <c r="U1181" s="5" t="str">
        <f>feed!X1292</f>
        <v>3 Hundred Tons per month</v>
      </c>
      <c r="V1181" s="5" t="str">
        <f>feed!Y1292</f>
        <v>1 Mbbl per month</v>
      </c>
    </row>
    <row r="1182" spans="1:22" hidden="1" x14ac:dyDescent="0.25">
      <c r="A1182" t="str">
        <f>feed!A1322</f>
        <v>Scart</v>
      </c>
      <c r="B1182" t="str">
        <f>feed!B1322</f>
        <v>Scotify</v>
      </c>
      <c r="C1182">
        <f>feed!K1322</f>
        <v>0</v>
      </c>
      <c r="D1182">
        <f>SUMPRODUCT(MID(0&amp;feed!D1322,LARGE(INDEX(ISNUMBER(--MID(feed!D1322,ROW($1:$6),1))*
ROW($1:$6),0),ROW($1:$6))+1,1)*10^ROW($1:$6)/10)</f>
        <v>16</v>
      </c>
      <c r="E1182">
        <f>SUMPRODUCT(MID(0&amp;feed!E1322,LARGE(INDEX(ISNUMBER(--MID(feed!E1322,ROW($1:$6),1))*
ROW($1:$6),0),ROW($1:$6))+1,1)*10^ROW($1:$6)/10)</f>
        <v>0</v>
      </c>
      <c r="F1182" t="str">
        <f>feed!F1322</f>
        <v>Finest of the 19th century</v>
      </c>
      <c r="G1182">
        <f>SUMPRODUCT(MID(0&amp;feed!G1322,LARGE(INDEX(ISNUMBER(--MID(feed!G1322,ROW($1:$6),1))*
ROW($1:$6),0),ROW($1:$6))+1,1)*10^ROW($1:$6)/10)</f>
        <v>0</v>
      </c>
      <c r="H1182">
        <f>ROUNDDOWN(G1182/4, 0)</f>
        <v>0</v>
      </c>
      <c r="I1182" t="str">
        <f>feed!H1322</f>
        <v>Standard</v>
      </c>
      <c r="J1182">
        <f>SUMPRODUCT(MID(0&amp;feed!I1322,LARGE(INDEX(ISNUMBER(--MID(feed!I1322,ROW($1:$20),1))*
ROW($1:$20),0),ROW($1:$20))+1,1)*10^ROW($1:$20)/10)</f>
        <v>16</v>
      </c>
      <c r="K1182">
        <f>SUMPRODUCT(MID(0&amp;feed!L1322,LARGE(INDEX(ISNUMBER(--MID(feed!L1322,ROW($1:$6),1))*
ROW($1:$6),0),ROW($1:$6))+1,1)*10^ROW($1:$6)/10)</f>
        <v>312</v>
      </c>
      <c r="L1182">
        <f>SUMPRODUCT(MID(0&amp;feed!T1322,LARGE(INDEX(ISNUMBER(--MID(feed!T1322,ROW($1:$6),1))*
ROW($1:$6),0),ROW($1:$6))+1,1)*10^ROW($1:$6)/10)</f>
        <v>1734</v>
      </c>
      <c r="M1182" t="str">
        <f>feed!N1322</f>
        <v>Arabia</v>
      </c>
      <c r="N1182">
        <f>SUMPRODUCT(MID(0&amp;feed!U1322,LARGE(INDEX(ISNUMBER(--MID(feed!U1322,ROW($1:$6),1))*
ROW($1:$6),0),ROW($1:$6))+1,1)*10^ROW($1:$6)/10)</f>
        <v>0</v>
      </c>
      <c r="O1182" t="str">
        <f>feed!O1322</f>
        <v>Untapped</v>
      </c>
      <c r="P1182" t="str">
        <f>feed!P1322</f>
        <v>None</v>
      </c>
      <c r="Q1182" s="4">
        <f>IFERROR(LEFT(SUMPRODUCT(MID(0&amp;feed!R1322,LARGE(INDEX(ISNUMBER(--MID(feed!R1322,ROW($1:$6),1))*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ROW($1:$6),0),ROW($1:$6))+1,1)*10^ROW($1:$6)/10))-1)*1,TRIM(LEFT(SUMPRODUCT(MID(0&amp;feed!R1322,LARGE(INDEX(ISNUMBER(--MID(feed!R1322,ROW($1:$6),1))*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ROW($1:$6),0),ROW($1:$6))+1,1)*10^ROW($1:$6)/10))-1)))</f>
        <v>2000</v>
      </c>
      <c r="R1182" s="5">
        <f>feed!V1322</f>
        <v>0</v>
      </c>
      <c r="S1182" t="str">
        <f>feed!S1322</f>
        <v>http://blocgame.com/stats.php?id=48581</v>
      </c>
      <c r="T1182" s="5" t="str">
        <f>feed!W1322</f>
        <v>Normal</v>
      </c>
      <c r="U1182" s="5" t="str">
        <f>feed!X1322</f>
        <v>3 Hundred Tons per month</v>
      </c>
      <c r="V1182" s="5" t="str">
        <f>feed!Y1322</f>
        <v>1 Mbbl per month</v>
      </c>
    </row>
    <row r="1183" spans="1:22" x14ac:dyDescent="0.25">
      <c r="A1183" t="str">
        <f>feed!A444</f>
        <v>Maharashtra</v>
      </c>
      <c r="B1183" t="str">
        <f>feed!B444</f>
        <v>Mao ze Bong</v>
      </c>
      <c r="C1183" t="str">
        <f>feed!K444</f>
        <v>The Order</v>
      </c>
      <c r="D1183">
        <f>SUMPRODUCT(MID(0&amp;feed!D444,LARGE(INDEX(ISNUMBER(--MID(feed!D444,ROW($1:$6),1))*
ROW($1:$6),0),ROW($1:$6))+1,1)*10^ROW($1:$6)/10)</f>
        <v>25</v>
      </c>
      <c r="E1183">
        <f>SUMPRODUCT(MID(0&amp;feed!E444,LARGE(INDEX(ISNUMBER(--MID(feed!E444,ROW($1:$6),1))*
ROW($1:$6),0),ROW($1:$6))+1,1)*10^ROW($1:$6)/10)</f>
        <v>0</v>
      </c>
      <c r="F1183" t="str">
        <f>feed!F444</f>
        <v>First World War surplus</v>
      </c>
      <c r="G1183">
        <f>SUMPRODUCT(MID(0&amp;feed!G444,LARGE(INDEX(ISNUMBER(--MID(feed!G444,ROW($1:$6),1))*
ROW($1:$6),0),ROW($1:$6))+1,1)*10^ROW($1:$6)/10)</f>
        <v>0</v>
      </c>
      <c r="H1183">
        <f>ROUNDDOWN(G1183/4, 0)</f>
        <v>0</v>
      </c>
      <c r="I1183" t="str">
        <f>feed!H444</f>
        <v>Elite</v>
      </c>
      <c r="J1183">
        <f>SUMPRODUCT(MID(0&amp;feed!I444,LARGE(INDEX(ISNUMBER(--MID(feed!I444,ROW($1:$20),1))*
ROW($1:$20),0),ROW($1:$20))+1,1)*10^ROW($1:$20)/10)</f>
        <v>16</v>
      </c>
      <c r="K1183">
        <f>SUMPRODUCT(MID(0&amp;feed!L444,LARGE(INDEX(ISNUMBER(--MID(feed!L444,ROW($1:$6),1))*
ROW($1:$6),0),ROW($1:$6))+1,1)*10^ROW($1:$6)/10)</f>
        <v>330</v>
      </c>
      <c r="L1183">
        <f>SUMPRODUCT(MID(0&amp;feed!T444,LARGE(INDEX(ISNUMBER(--MID(feed!T444,ROW($1:$6),1))*
ROW($1:$6),0),ROW($1:$6))+1,1)*10^ROW($1:$6)/10)</f>
        <v>273</v>
      </c>
      <c r="M1183" t="str">
        <f>feed!N444</f>
        <v>The Subcontinent</v>
      </c>
      <c r="N1183">
        <f>SUMPRODUCT(MID(0&amp;feed!U444,LARGE(INDEX(ISNUMBER(--MID(feed!U444,ROW($1:$6),1))*
ROW($1:$6),0),ROW($1:$6))+1,1)*10^ROW($1:$6)/10)</f>
        <v>0</v>
      </c>
      <c r="O1183" t="str">
        <f>feed!O444</f>
        <v>Untapped</v>
      </c>
      <c r="P1183" t="str">
        <f>feed!P444</f>
        <v>Meagre</v>
      </c>
      <c r="Q1183" s="4">
        <f>IFERROR(LEFT(SUMPRODUCT(MID(0&amp;feed!R444,LARGE(INDEX(ISNUMBER(--MID(feed!R444,ROW($1:$6),1))*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ROW($1:$6),0),ROW($1:$6))+1,1)*10^ROW($1:$6)/10))-1)*1,TRIM(LEFT(SUMPRODUCT(MID(0&amp;feed!R444,LARGE(INDEX(ISNUMBER(--MID(feed!R444,ROW($1:$6),1))*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ROW($1:$6),0),ROW($1:$6))+1,1)*10^ROW($1:$6)/10))-1)))</f>
        <v>2039</v>
      </c>
      <c r="R1183" s="5">
        <f>feed!V444</f>
        <v>0</v>
      </c>
      <c r="S1183" t="str">
        <f>feed!S444</f>
        <v>http://blocgame.com/stats.php?id=60180</v>
      </c>
      <c r="T1183" s="5" t="str">
        <f>feed!W444</f>
        <v>Nice</v>
      </c>
      <c r="U1183" s="5" t="str">
        <f>feed!X444</f>
        <v>4 Hundred Tons per month</v>
      </c>
      <c r="V1183" s="5" t="str">
        <f>feed!Y444</f>
        <v>2 Mbbl per month</v>
      </c>
    </row>
    <row r="1184" spans="1:22" hidden="1" x14ac:dyDescent="0.25">
      <c r="A1184" t="str">
        <f>feed!A1428</f>
        <v>Greater Israel</v>
      </c>
      <c r="B1184" t="str">
        <f>feed!B1428</f>
        <v>Mr. Benjamin Netanyahu</v>
      </c>
      <c r="C1184">
        <f>feed!K1428</f>
        <v>0</v>
      </c>
      <c r="D1184">
        <f>SUMPRODUCT(MID(0&amp;feed!D1428,LARGE(INDEX(ISNUMBER(--MID(feed!D1428,ROW($1:$6),1))*
ROW($1:$6),0),ROW($1:$6))+1,1)*10^ROW($1:$6)/10)</f>
        <v>20</v>
      </c>
      <c r="E1184">
        <f>SUMPRODUCT(MID(0&amp;feed!E1428,LARGE(INDEX(ISNUMBER(--MID(feed!E1428,ROW($1:$6),1))*
ROW($1:$6),0),ROW($1:$6))+1,1)*10^ROW($1:$6)/10)</f>
        <v>0</v>
      </c>
      <c r="F1184" t="str">
        <f>feed!F1428</f>
        <v>Finest of the 19th century</v>
      </c>
      <c r="G1184">
        <f>SUMPRODUCT(MID(0&amp;feed!G1428,LARGE(INDEX(ISNUMBER(--MID(feed!G1428,ROW($1:$6),1))*
ROW($1:$6),0),ROW($1:$6))+1,1)*10^ROW($1:$6)/10)</f>
        <v>0</v>
      </c>
      <c r="H1184">
        <f>ROUNDDOWN(G1184/4, 0)</f>
        <v>0</v>
      </c>
      <c r="I1184" t="str">
        <f>feed!H1428</f>
        <v>Standard</v>
      </c>
      <c r="J1184">
        <f>SUMPRODUCT(MID(0&amp;feed!I1428,LARGE(INDEX(ISNUMBER(--MID(feed!I1428,ROW($1:$20),1))*
ROW($1:$20),0),ROW($1:$20))+1,1)*10^ROW($1:$20)/10)</f>
        <v>11</v>
      </c>
      <c r="K1184">
        <f>SUMPRODUCT(MID(0&amp;feed!L1428,LARGE(INDEX(ISNUMBER(--MID(feed!L1428,ROW($1:$6),1))*
ROW($1:$6),0),ROW($1:$6))+1,1)*10^ROW($1:$6)/10)</f>
        <v>310</v>
      </c>
      <c r="L1184">
        <f>SUMPRODUCT(MID(0&amp;feed!T1428,LARGE(INDEX(ISNUMBER(--MID(feed!T1428,ROW($1:$6),1))*
ROW($1:$6),0),ROW($1:$6))+1,1)*10^ROW($1:$6)/10)</f>
        <v>1704</v>
      </c>
      <c r="M1184" t="str">
        <f>feed!N1428</f>
        <v>Arabia</v>
      </c>
      <c r="N1184">
        <f>SUMPRODUCT(MID(0&amp;feed!U1428,LARGE(INDEX(ISNUMBER(--MID(feed!U1428,ROW($1:$6),1))*
ROW($1:$6),0),ROW($1:$6))+1,1)*10^ROW($1:$6)/10)</f>
        <v>0</v>
      </c>
      <c r="O1184" t="str">
        <f>feed!O1428</f>
        <v>Untapped</v>
      </c>
      <c r="P1184" t="str">
        <f>feed!P1428</f>
        <v>None</v>
      </c>
      <c r="Q1184" s="4">
        <f>IFERROR(LEFT(SUMPRODUCT(MID(0&amp;feed!R1428,LARGE(INDEX(ISNUMBER(--MID(feed!R1428,ROW($1:$6),1))*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ROW($1:$6),0),ROW($1:$6))+1,1)*10^ROW($1:$6)/10))-1)*1,TRIM(LEFT(SUMPRODUCT(MID(0&amp;feed!R1428,LARGE(INDEX(ISNUMBER(--MID(feed!R1428,ROW($1:$6),1))*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ROW($1:$6),0),ROW($1:$6))+1,1)*10^ROW($1:$6)/10))-1)))</f>
        <v>2000</v>
      </c>
      <c r="R1184" s="5">
        <f>feed!V1428</f>
        <v>0</v>
      </c>
      <c r="S1184" t="str">
        <f>feed!S1428</f>
        <v>http://blocgame.com/stats.php?id=63681</v>
      </c>
      <c r="T1184" s="5" t="str">
        <f>feed!W1428</f>
        <v>Normal</v>
      </c>
      <c r="U1184" s="5" t="str">
        <f>feed!X1428</f>
        <v>3 Hundred Tons per month</v>
      </c>
      <c r="V1184" s="5" t="str">
        <f>feed!Y1428</f>
        <v>1 Mbbl per month</v>
      </c>
    </row>
    <row r="1185" spans="1:22" hidden="1" x14ac:dyDescent="0.25">
      <c r="A1185" t="str">
        <f>feed!A1216</f>
        <v>Sapistan</v>
      </c>
      <c r="B1185" t="str">
        <f>feed!B1216</f>
        <v>Sappler</v>
      </c>
      <c r="C1185" t="str">
        <f>feed!K1216</f>
        <v>SPQR</v>
      </c>
      <c r="D1185">
        <f>SUMPRODUCT(MID(0&amp;feed!D1216,LARGE(INDEX(ISNUMBER(--MID(feed!D1216,ROW($1:$6),1))*
ROW($1:$6),0),ROW($1:$6))+1,1)*10^ROW($1:$6)/10)</f>
        <v>20</v>
      </c>
      <c r="E1185">
        <f>SUMPRODUCT(MID(0&amp;feed!E1216,LARGE(INDEX(ISNUMBER(--MID(feed!E1216,ROW($1:$6),1))*
ROW($1:$6),0),ROW($1:$6))+1,1)*10^ROW($1:$6)/10)</f>
        <v>0</v>
      </c>
      <c r="F1185" t="str">
        <f>feed!F1216</f>
        <v>Finest of the 19th century</v>
      </c>
      <c r="G1185">
        <f>SUMPRODUCT(MID(0&amp;feed!G1216,LARGE(INDEX(ISNUMBER(--MID(feed!G1216,ROW($1:$6),1))*
ROW($1:$6),0),ROW($1:$6))+1,1)*10^ROW($1:$6)/10)</f>
        <v>0</v>
      </c>
      <c r="H1185">
        <f>ROUNDDOWN(G1185/4, 0)</f>
        <v>0</v>
      </c>
      <c r="I1185" t="str">
        <f>feed!H1216</f>
        <v>Standard</v>
      </c>
      <c r="J1185">
        <f>SUMPRODUCT(MID(0&amp;feed!I1216,LARGE(INDEX(ISNUMBER(--MID(feed!I1216,ROW($1:$20),1))*
ROW($1:$20),0),ROW($1:$20))+1,1)*10^ROW($1:$20)/10)</f>
        <v>46</v>
      </c>
      <c r="K1185">
        <f>SUMPRODUCT(MID(0&amp;feed!L1216,LARGE(INDEX(ISNUMBER(--MID(feed!L1216,ROW($1:$6),1))*
ROW($1:$6),0),ROW($1:$6))+1,1)*10^ROW($1:$6)/10)</f>
        <v>320</v>
      </c>
      <c r="L1185">
        <f>SUMPRODUCT(MID(0&amp;feed!T1216,LARGE(INDEX(ISNUMBER(--MID(feed!T1216,ROW($1:$6),1))*
ROW($1:$6),0),ROW($1:$6))+1,1)*10^ROW($1:$6)/10)</f>
        <v>1681</v>
      </c>
      <c r="M1185" t="str">
        <f>feed!N1216</f>
        <v>Mesopotamia</v>
      </c>
      <c r="N1185">
        <f>SUMPRODUCT(MID(0&amp;feed!U1216,LARGE(INDEX(ISNUMBER(--MID(feed!U1216,ROW($1:$6),1))*
ROW($1:$6),0),ROW($1:$6))+1,1)*10^ROW($1:$6)/10)</f>
        <v>0</v>
      </c>
      <c r="O1185" t="str">
        <f>feed!O1216</f>
        <v>Untapped</v>
      </c>
      <c r="P1185" t="str">
        <f>feed!P1216</f>
        <v>None</v>
      </c>
      <c r="Q1185" s="4">
        <f>IFERROR(LEFT(SUMPRODUCT(MID(0&amp;feed!R1216,LARGE(INDEX(ISNUMBER(--MID(feed!R1216,ROW($1:$6),1))*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ROW($1:$6),0),ROW($1:$6))+1,1)*10^ROW($1:$6)/10))-1)*1,TRIM(LEFT(SUMPRODUCT(MID(0&amp;feed!R1216,LARGE(INDEX(ISNUMBER(--MID(feed!R1216,ROW($1:$6),1))*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ROW($1:$6),0),ROW($1:$6))+1,1)*10^ROW($1:$6)/10))-1)))</f>
        <v>2000</v>
      </c>
      <c r="R1185" s="5">
        <f>feed!V1216</f>
        <v>0</v>
      </c>
      <c r="S1185" t="str">
        <f>feed!S1216</f>
        <v>http://blocgame.com/stats.php?id=63514</v>
      </c>
      <c r="T1185" s="5" t="str">
        <f>feed!W1216</f>
        <v>Good</v>
      </c>
      <c r="U1185" s="5" t="str">
        <f>feed!X1216</f>
        <v>3 Hundred Tons per month</v>
      </c>
      <c r="V1185" s="5" t="str">
        <f>feed!Y1216</f>
        <v>1 Mbbl per month</v>
      </c>
    </row>
    <row r="1186" spans="1:22" hidden="1" x14ac:dyDescent="0.25">
      <c r="A1186" t="str">
        <f>feed!A1473</f>
        <v>Herp Derp</v>
      </c>
      <c r="B1186" t="str">
        <f>feed!B1473</f>
        <v>Pintapau</v>
      </c>
      <c r="C1186">
        <f>feed!K1473</f>
        <v>0</v>
      </c>
      <c r="D1186">
        <f>SUMPRODUCT(MID(0&amp;feed!D1473,LARGE(INDEX(ISNUMBER(--MID(feed!D1473,ROW($1:$6),1))*
ROW($1:$6),0),ROW($1:$6))+1,1)*10^ROW($1:$6)/10)</f>
        <v>30</v>
      </c>
      <c r="E1186">
        <f>SUMPRODUCT(MID(0&amp;feed!E1473,LARGE(INDEX(ISNUMBER(--MID(feed!E1473,ROW($1:$6),1))*
ROW($1:$6),0),ROW($1:$6))+1,1)*10^ROW($1:$6)/10)</f>
        <v>0</v>
      </c>
      <c r="F1186" t="str">
        <f>feed!F1473</f>
        <v>Finest of the 19th century</v>
      </c>
      <c r="G1186">
        <f>SUMPRODUCT(MID(0&amp;feed!G1473,LARGE(INDEX(ISNUMBER(--MID(feed!G1473,ROW($1:$6),1))*
ROW($1:$6),0),ROW($1:$6))+1,1)*10^ROW($1:$6)/10)</f>
        <v>0</v>
      </c>
      <c r="H1186">
        <f>ROUNDDOWN(G1186/4, 0)</f>
        <v>0</v>
      </c>
      <c r="I1186" t="str">
        <f>feed!H1473</f>
        <v>Standard</v>
      </c>
      <c r="J1186">
        <f>SUMPRODUCT(MID(0&amp;feed!I1473,LARGE(INDEX(ISNUMBER(--MID(feed!I1473,ROW($1:$20),1))*
ROW($1:$20),0),ROW($1:$20))+1,1)*10^ROW($1:$20)/10)</f>
        <v>58</v>
      </c>
      <c r="K1186">
        <f>SUMPRODUCT(MID(0&amp;feed!L1473,LARGE(INDEX(ISNUMBER(--MID(feed!L1473,ROW($1:$6),1))*
ROW($1:$6),0),ROW($1:$6))+1,1)*10^ROW($1:$6)/10)</f>
        <v>308</v>
      </c>
      <c r="L1186">
        <f>SUMPRODUCT(MID(0&amp;feed!T1473,LARGE(INDEX(ISNUMBER(--MID(feed!T1473,ROW($1:$6),1))*
ROW($1:$6),0),ROW($1:$6))+1,1)*10^ROW($1:$6)/10)</f>
        <v>1472</v>
      </c>
      <c r="M1186" t="str">
        <f>feed!N1473</f>
        <v>Egypt</v>
      </c>
      <c r="N1186">
        <f>SUMPRODUCT(MID(0&amp;feed!U1473,LARGE(INDEX(ISNUMBER(--MID(feed!U1473,ROW($1:$6),1))*
ROW($1:$6),0),ROW($1:$6))+1,1)*10^ROW($1:$6)/10)</f>
        <v>0</v>
      </c>
      <c r="O1186" t="str">
        <f>feed!O1473</f>
        <v>Untapped</v>
      </c>
      <c r="P1186" t="str">
        <f>feed!P1473</f>
        <v>None</v>
      </c>
      <c r="Q1186" s="4">
        <f>IFERROR(LEFT(SUMPRODUCT(MID(0&amp;feed!R1473,LARGE(INDEX(ISNUMBER(--MID(feed!R1473,ROW($1:$6),1))*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ROW($1:$6),0),ROW($1:$6))+1,1)*10^ROW($1:$6)/10))-1)*1,TRIM(LEFT(SUMPRODUCT(MID(0&amp;feed!R1473,LARGE(INDEX(ISNUMBER(--MID(feed!R1473,ROW($1:$6),1))*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ROW($1:$6),0),ROW($1:$6))+1,1)*10^ROW($1:$6)/10))-1)))</f>
        <v>2020</v>
      </c>
      <c r="R1186" s="5">
        <f>feed!V1473</f>
        <v>0</v>
      </c>
      <c r="S1186" t="str">
        <f>feed!S1473</f>
        <v>http://blocgame.com/stats.php?id=40664</v>
      </c>
      <c r="T1186" s="5" t="str">
        <f>feed!W1473</f>
        <v>Good</v>
      </c>
      <c r="U1186" s="5" t="str">
        <f>feed!X1473</f>
        <v>3 Hundred Tons per month</v>
      </c>
      <c r="V1186" s="5" t="str">
        <f>feed!Y1473</f>
        <v>1 Mbbl per month</v>
      </c>
    </row>
    <row r="1187" spans="1:22" hidden="1" x14ac:dyDescent="0.25">
      <c r="A1187" t="str">
        <f>feed!A1041</f>
        <v>Zyklon Ben</v>
      </c>
      <c r="B1187" t="str">
        <f>feed!B1041</f>
        <v>Donald J Trump</v>
      </c>
      <c r="C1187">
        <f>feed!K1041</f>
        <v>0</v>
      </c>
      <c r="D1187">
        <f>SUMPRODUCT(MID(0&amp;feed!D1041,LARGE(INDEX(ISNUMBER(--MID(feed!D1041,ROW($1:$6),1))*
ROW($1:$6),0),ROW($1:$6))+1,1)*10^ROW($1:$6)/10)</f>
        <v>22</v>
      </c>
      <c r="E1187">
        <f>SUMPRODUCT(MID(0&amp;feed!E1041,LARGE(INDEX(ISNUMBER(--MID(feed!E1041,ROW($1:$6),1))*
ROW($1:$6),0),ROW($1:$6))+1,1)*10^ROW($1:$6)/10)</f>
        <v>0</v>
      </c>
      <c r="F1187" t="str">
        <f>feed!F1041</f>
        <v>Finest of the 19th century</v>
      </c>
      <c r="G1187">
        <f>SUMPRODUCT(MID(0&amp;feed!G1041,LARGE(INDEX(ISNUMBER(--MID(feed!G1041,ROW($1:$6),1))*
ROW($1:$6),0),ROW($1:$6))+1,1)*10^ROW($1:$6)/10)</f>
        <v>0</v>
      </c>
      <c r="H1187">
        <f>ROUNDDOWN(G1187/4, 0)</f>
        <v>0</v>
      </c>
      <c r="I1187" t="str">
        <f>feed!H1041</f>
        <v>Standard</v>
      </c>
      <c r="J1187">
        <f>SUMPRODUCT(MID(0&amp;feed!I1041,LARGE(INDEX(ISNUMBER(--MID(feed!I1041,ROW($1:$20),1))*
ROW($1:$20),0),ROW($1:$20))+1,1)*10^ROW($1:$20)/10)</f>
        <v>57</v>
      </c>
      <c r="K1187">
        <f>SUMPRODUCT(MID(0&amp;feed!L1041,LARGE(INDEX(ISNUMBER(--MID(feed!L1041,ROW($1:$6),1))*
ROW($1:$6),0),ROW($1:$6))+1,1)*10^ROW($1:$6)/10)</f>
        <v>318</v>
      </c>
      <c r="L1187">
        <f>SUMPRODUCT(MID(0&amp;feed!T1041,LARGE(INDEX(ISNUMBER(--MID(feed!T1041,ROW($1:$6),1))*
ROW($1:$6),0),ROW($1:$6))+1,1)*10^ROW($1:$6)/10)</f>
        <v>1431</v>
      </c>
      <c r="M1187" t="str">
        <f>feed!N1041</f>
        <v>Mesopotamia</v>
      </c>
      <c r="N1187">
        <f>SUMPRODUCT(MID(0&amp;feed!U1041,LARGE(INDEX(ISNUMBER(--MID(feed!U1041,ROW($1:$6),1))*
ROW($1:$6),0),ROW($1:$6))+1,1)*10^ROW($1:$6)/10)</f>
        <v>0</v>
      </c>
      <c r="O1187" t="str">
        <f>feed!O1041</f>
        <v>Untapped</v>
      </c>
      <c r="P1187" t="str">
        <f>feed!P1041</f>
        <v>None</v>
      </c>
      <c r="Q1187" s="4">
        <f>IFERROR(LEFT(SUMPRODUCT(MID(0&amp;feed!R1041,LARGE(INDEX(ISNUMBER(--MID(feed!R1041,ROW($1:$6),1))*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ROW($1:$6),0),ROW($1:$6))+1,1)*10^ROW($1:$6)/10))-1)*1,TRIM(LEFT(SUMPRODUCT(MID(0&amp;feed!R1041,LARGE(INDEX(ISNUMBER(--MID(feed!R1041,ROW($1:$6),1))*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ROW($1:$6),0),ROW($1:$6))+1,1)*10^ROW($1:$6)/10))-1)))</f>
        <v>2000</v>
      </c>
      <c r="R1187" s="5">
        <f>feed!V1041</f>
        <v>0</v>
      </c>
      <c r="S1187" t="str">
        <f>feed!S1041</f>
        <v>http://blocgame.com/stats.php?id=63182</v>
      </c>
      <c r="T1187" s="5" t="str">
        <f>feed!W1041</f>
        <v>Good</v>
      </c>
      <c r="U1187" s="5" t="str">
        <f>feed!X1041</f>
        <v>3 Hundred Tons per month</v>
      </c>
      <c r="V1187" s="5" t="str">
        <f>feed!Y1041</f>
        <v>1 Mbbl per month</v>
      </c>
    </row>
    <row r="1188" spans="1:22" hidden="1" x14ac:dyDescent="0.25">
      <c r="A1188" t="str">
        <f>feed!A2015</f>
        <v>Tengristan</v>
      </c>
      <c r="B1188" t="str">
        <f>feed!B2015</f>
        <v>enverpasha</v>
      </c>
      <c r="C1188">
        <f>feed!K2015</f>
        <v>0</v>
      </c>
      <c r="D1188">
        <f>SUMPRODUCT(MID(0&amp;feed!D2015,LARGE(INDEX(ISNUMBER(--MID(feed!D2015,ROW($1:$6),1))*
ROW($1:$6),0),ROW($1:$6))+1,1)*10^ROW($1:$6)/10)</f>
        <v>7</v>
      </c>
      <c r="E1188">
        <f>SUMPRODUCT(MID(0&amp;feed!E2015,LARGE(INDEX(ISNUMBER(--MID(feed!E2015,ROW($1:$6),1))*
ROW($1:$6),0),ROW($1:$6))+1,1)*10^ROW($1:$6)/10)</f>
        <v>0</v>
      </c>
      <c r="F1188" t="str">
        <f>feed!F2015</f>
        <v>Finest of the 19th century</v>
      </c>
      <c r="G1188">
        <f>SUMPRODUCT(MID(0&amp;feed!G2015,LARGE(INDEX(ISNUMBER(--MID(feed!G2015,ROW($1:$6),1))*
ROW($1:$6),0),ROW($1:$6))+1,1)*10^ROW($1:$6)/10)</f>
        <v>0</v>
      </c>
      <c r="H1188">
        <f>ROUNDDOWN(G1188/4, 0)</f>
        <v>0</v>
      </c>
      <c r="I1188" t="str">
        <f>feed!H2015</f>
        <v>Standard</v>
      </c>
      <c r="J1188">
        <f>SUMPRODUCT(MID(0&amp;feed!I2015,LARGE(INDEX(ISNUMBER(--MID(feed!I2015,ROW($1:$20),1))*
ROW($1:$20),0),ROW($1:$20))+1,1)*10^ROW($1:$20)/10)</f>
        <v>72</v>
      </c>
      <c r="K1188">
        <f>SUMPRODUCT(MID(0&amp;feed!L2015,LARGE(INDEX(ISNUMBER(--MID(feed!L2015,ROW($1:$6),1))*
ROW($1:$6),0),ROW($1:$6))+1,1)*10^ROW($1:$6)/10)</f>
        <v>258</v>
      </c>
      <c r="L1188">
        <f>SUMPRODUCT(MID(0&amp;feed!T2015,LARGE(INDEX(ISNUMBER(--MID(feed!T2015,ROW($1:$6),1))*
ROW($1:$6),0),ROW($1:$6))+1,1)*10^ROW($1:$6)/10)</f>
        <v>1414</v>
      </c>
      <c r="M1188" t="str">
        <f>feed!N2015</f>
        <v>Mesopotamia</v>
      </c>
      <c r="N1188">
        <f>SUMPRODUCT(MID(0&amp;feed!U2015,LARGE(INDEX(ISNUMBER(--MID(feed!U2015,ROW($1:$6),1))*
ROW($1:$6),0),ROW($1:$6))+1,1)*10^ROW($1:$6)/10)</f>
        <v>0</v>
      </c>
      <c r="O1188" t="str">
        <f>feed!O2015</f>
        <v>Untapped</v>
      </c>
      <c r="P1188" t="str">
        <f>feed!P2015</f>
        <v>None</v>
      </c>
      <c r="Q1188" s="4">
        <f>IFERROR(LEFT(SUMPRODUCT(MID(0&amp;feed!R2015,LARGE(INDEX(ISNUMBER(--MID(feed!R2015,ROW($1:$6),1))*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ROW($1:$6),0),ROW($1:$6))+1,1)*10^ROW($1:$6)/10))-1)*1,TRIM(LEFT(SUMPRODUCT(MID(0&amp;feed!R2015,LARGE(INDEX(ISNUMBER(--MID(feed!R2015,ROW($1:$6),1))*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ROW($1:$6),0),ROW($1:$6))+1,1)*10^ROW($1:$6)/10))-1)))</f>
        <v>1633</v>
      </c>
      <c r="R1188" s="5">
        <f>feed!V2015</f>
        <v>0</v>
      </c>
      <c r="S1188" t="str">
        <f>feed!S2015</f>
        <v>http://blocgame.com/stats.php?id=63093</v>
      </c>
      <c r="T1188" s="5" t="str">
        <f>feed!W2015</f>
        <v>Nice</v>
      </c>
      <c r="U1188" s="5" t="str">
        <f>feed!X2015</f>
        <v>3 Hundred Tons per month</v>
      </c>
      <c r="V1188" s="5" t="str">
        <f>feed!Y2015</f>
        <v>1 Mbbl per month</v>
      </c>
    </row>
    <row r="1189" spans="1:22" hidden="1" x14ac:dyDescent="0.25">
      <c r="A1189" t="str">
        <f>feed!A1163</f>
        <v>Krausa</v>
      </c>
      <c r="B1189" t="str">
        <f>feed!B1163</f>
        <v>Fjalar</v>
      </c>
      <c r="C1189">
        <f>feed!K1163</f>
        <v>0</v>
      </c>
      <c r="D1189">
        <f>SUMPRODUCT(MID(0&amp;feed!D1163,LARGE(INDEX(ISNUMBER(--MID(feed!D1163,ROW($1:$6),1))*
ROW($1:$6),0),ROW($1:$6))+1,1)*10^ROW($1:$6)/10)</f>
        <v>25</v>
      </c>
      <c r="E1189">
        <f>SUMPRODUCT(MID(0&amp;feed!E1163,LARGE(INDEX(ISNUMBER(--MID(feed!E1163,ROW($1:$6),1))*
ROW($1:$6),0),ROW($1:$6))+1,1)*10^ROW($1:$6)/10)</f>
        <v>0</v>
      </c>
      <c r="F1189" t="str">
        <f>feed!F1163</f>
        <v>First World War surplus</v>
      </c>
      <c r="G1189">
        <f>SUMPRODUCT(MID(0&amp;feed!G1163,LARGE(INDEX(ISNUMBER(--MID(feed!G1163,ROW($1:$6),1))*
ROW($1:$6),0),ROW($1:$6))+1,1)*10^ROW($1:$6)/10)</f>
        <v>0</v>
      </c>
      <c r="H1189">
        <f>ROUNDDOWN(G1189/4, 0)</f>
        <v>0</v>
      </c>
      <c r="I1189" t="str">
        <f>feed!H1163</f>
        <v>Elite</v>
      </c>
      <c r="J1189">
        <f>SUMPRODUCT(MID(0&amp;feed!I1163,LARGE(INDEX(ISNUMBER(--MID(feed!I1163,ROW($1:$20),1))*
ROW($1:$20),0),ROW($1:$20))+1,1)*10^ROW($1:$20)/10)</f>
        <v>45</v>
      </c>
      <c r="K1189">
        <f>SUMPRODUCT(MID(0&amp;feed!L1163,LARGE(INDEX(ISNUMBER(--MID(feed!L1163,ROW($1:$6),1))*
ROW($1:$6),0),ROW($1:$6))+1,1)*10^ROW($1:$6)/10)</f>
        <v>314</v>
      </c>
      <c r="L1189">
        <f>SUMPRODUCT(MID(0&amp;feed!T1163,LARGE(INDEX(ISNUMBER(--MID(feed!T1163,ROW($1:$6),1))*
ROW($1:$6),0),ROW($1:$6))+1,1)*10^ROW($1:$6)/10)</f>
        <v>1203</v>
      </c>
      <c r="M1189" t="str">
        <f>feed!N1163</f>
        <v>Persia</v>
      </c>
      <c r="N1189">
        <f>SUMPRODUCT(MID(0&amp;feed!U1163,LARGE(INDEX(ISNUMBER(--MID(feed!U1163,ROW($1:$6),1))*
ROW($1:$6),0),ROW($1:$6))+1,1)*10^ROW($1:$6)/10)</f>
        <v>0</v>
      </c>
      <c r="O1189" t="str">
        <f>feed!O1163</f>
        <v>Untapped</v>
      </c>
      <c r="P1189" t="str">
        <f>feed!P1163</f>
        <v>Small</v>
      </c>
      <c r="Q1189" s="4">
        <f>IFERROR(LEFT(SUMPRODUCT(MID(0&amp;feed!R1163,LARGE(INDEX(ISNUMBER(--MID(feed!R1163,ROW($1:$6),1))*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ROW($1:$6),0),ROW($1:$6))+1,1)*10^ROW($1:$6)/10))-1)*1,TRIM(LEFT(SUMPRODUCT(MID(0&amp;feed!R1163,LARGE(INDEX(ISNUMBER(--MID(feed!R1163,ROW($1:$6),1))*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ROW($1:$6),0),ROW($1:$6))+1,1)*10^ROW($1:$6)/10))-1)))</f>
        <v>2020</v>
      </c>
      <c r="R1189" s="5">
        <f>feed!V1163</f>
        <v>0</v>
      </c>
      <c r="S1189" t="str">
        <f>feed!S1163</f>
        <v>http://blocgame.com/stats.php?id=53919</v>
      </c>
      <c r="T1189" s="5" t="str">
        <f>feed!W1163</f>
        <v>Nice</v>
      </c>
      <c r="U1189" s="5" t="str">
        <f>feed!X1163</f>
        <v>3 Hundred Tons per month</v>
      </c>
      <c r="V1189" s="5" t="str">
        <f>feed!Y1163</f>
        <v>1 Mbbl per month</v>
      </c>
    </row>
    <row r="1190" spans="1:22" hidden="1" x14ac:dyDescent="0.25">
      <c r="A1190" t="str">
        <f>feed!A244</f>
        <v>Trompletrample</v>
      </c>
      <c r="B1190" t="str">
        <f>feed!B244</f>
        <v>Brickster</v>
      </c>
      <c r="C1190" t="str">
        <f>feed!K244</f>
        <v>The High Council</v>
      </c>
      <c r="D1190">
        <f>SUMPRODUCT(MID(0&amp;feed!D244,LARGE(INDEX(ISNUMBER(--MID(feed!D244,ROW($1:$6),1))*
ROW($1:$6),0),ROW($1:$6))+1,1)*10^ROW($1:$6)/10)</f>
        <v>35</v>
      </c>
      <c r="E1190">
        <f>SUMPRODUCT(MID(0&amp;feed!E244,LARGE(INDEX(ISNUMBER(--MID(feed!E244,ROW($1:$6),1))*
ROW($1:$6),0),ROW($1:$6))+1,1)*10^ROW($1:$6)/10)</f>
        <v>0</v>
      </c>
      <c r="F1190" t="str">
        <f>feed!F244</f>
        <v>Finest of the 19th century</v>
      </c>
      <c r="G1190">
        <f>SUMPRODUCT(MID(0&amp;feed!G244,LARGE(INDEX(ISNUMBER(--MID(feed!G244,ROW($1:$6),1))*
ROW($1:$6),0),ROW($1:$6))+1,1)*10^ROW($1:$6)/10)</f>
        <v>0</v>
      </c>
      <c r="H1190">
        <f>ROUNDDOWN(G1190/4, 0)</f>
        <v>0</v>
      </c>
      <c r="I1190" t="str">
        <f>feed!H244</f>
        <v>Good</v>
      </c>
      <c r="J1190">
        <f>SUMPRODUCT(MID(0&amp;feed!I244,LARGE(INDEX(ISNUMBER(--MID(feed!I244,ROW($1:$20),1))*
ROW($1:$20),0),ROW($1:$20))+1,1)*10^ROW($1:$20)/10)</f>
        <v>42</v>
      </c>
      <c r="K1190">
        <f>SUMPRODUCT(MID(0&amp;feed!L244,LARGE(INDEX(ISNUMBER(--MID(feed!L244,ROW($1:$6),1))*
ROW($1:$6),0),ROW($1:$6))+1,1)*10^ROW($1:$6)/10)</f>
        <v>356</v>
      </c>
      <c r="L1190">
        <f>SUMPRODUCT(MID(0&amp;feed!T244,LARGE(INDEX(ISNUMBER(--MID(feed!T244,ROW($1:$6),1))*
ROW($1:$6),0),ROW($1:$6))+1,1)*10^ROW($1:$6)/10)</f>
        <v>1200</v>
      </c>
      <c r="M1190" t="str">
        <f>feed!N244</f>
        <v>Persia</v>
      </c>
      <c r="N1190">
        <f>SUMPRODUCT(MID(0&amp;feed!U244,LARGE(INDEX(ISNUMBER(--MID(feed!U244,ROW($1:$6),1))*
ROW($1:$6),0),ROW($1:$6))+1,1)*10^ROW($1:$6)/10)</f>
        <v>0</v>
      </c>
      <c r="O1190" t="str">
        <f>feed!O244</f>
        <v>Untapped</v>
      </c>
      <c r="P1190" t="str">
        <f>feed!P244</f>
        <v>Meagre</v>
      </c>
      <c r="Q1190" s="4">
        <f>IFERROR(LEFT(SUMPRODUCT(MID(0&amp;feed!R244,LARGE(INDEX(ISNUMBER(--MID(feed!R244,ROW($1:$6),1))*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ROW($1:$6),0),ROW($1:$6))+1,1)*10^ROW($1:$6)/10))-1)*1,TRIM(LEFT(SUMPRODUCT(MID(0&amp;feed!R244,LARGE(INDEX(ISNUMBER(--MID(feed!R244,ROW($1:$6),1))*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ROW($1:$6),0),ROW($1:$6))+1,1)*10^ROW($1:$6)/10))-1)))</f>
        <v>2366</v>
      </c>
      <c r="R1190" s="5">
        <f>feed!V244</f>
        <v>0</v>
      </c>
      <c r="S1190" t="str">
        <f>feed!S244</f>
        <v>http://blocgame.com/stats.php?id=63094</v>
      </c>
      <c r="T1190" s="5" t="str">
        <f>feed!W244</f>
        <v>Good</v>
      </c>
      <c r="U1190" s="5" t="str">
        <f>feed!X244</f>
        <v>3 Hundred Tons per month</v>
      </c>
      <c r="V1190" s="5" t="str">
        <f>feed!Y244</f>
        <v>1 Mbbl per month</v>
      </c>
    </row>
    <row r="1191" spans="1:22" hidden="1" x14ac:dyDescent="0.25">
      <c r="A1191" t="str">
        <f>feed!A2007</f>
        <v>The 69th Reich</v>
      </c>
      <c r="B1191" t="str">
        <f>feed!B2007</f>
        <v>BernieDidNothingWrong</v>
      </c>
      <c r="C1191">
        <f>feed!K2007</f>
        <v>0</v>
      </c>
      <c r="D1191">
        <f>SUMPRODUCT(MID(0&amp;feed!D2007,LARGE(INDEX(ISNUMBER(--MID(feed!D2007,ROW($1:$6),1))*
ROW($1:$6),0),ROW($1:$6))+1,1)*10^ROW($1:$6)/10)</f>
        <v>7</v>
      </c>
      <c r="E1191">
        <f>SUMPRODUCT(MID(0&amp;feed!E2007,LARGE(INDEX(ISNUMBER(--MID(feed!E2007,ROW($1:$6),1))*
ROW($1:$6),0),ROW($1:$6))+1,1)*10^ROW($1:$6)/10)</f>
        <v>0</v>
      </c>
      <c r="F1191" t="str">
        <f>feed!F2007</f>
        <v>Finest of the 19th century</v>
      </c>
      <c r="G1191">
        <f>SUMPRODUCT(MID(0&amp;feed!G2007,LARGE(INDEX(ISNUMBER(--MID(feed!G2007,ROW($1:$6),1))*
ROW($1:$6),0),ROW($1:$6))+1,1)*10^ROW($1:$6)/10)</f>
        <v>0</v>
      </c>
      <c r="H1191">
        <f>ROUNDDOWN(G1191/4, 0)</f>
        <v>0</v>
      </c>
      <c r="I1191" t="str">
        <f>feed!H2007</f>
        <v>Standard</v>
      </c>
      <c r="J1191">
        <f>SUMPRODUCT(MID(0&amp;feed!I2007,LARGE(INDEX(ISNUMBER(--MID(feed!I2007,ROW($1:$20),1))*
ROW($1:$20),0),ROW($1:$20))+1,1)*10^ROW($1:$20)/10)</f>
        <v>48</v>
      </c>
      <c r="K1191">
        <f>SUMPRODUCT(MID(0&amp;feed!L2007,LARGE(INDEX(ISNUMBER(--MID(feed!L2007,ROW($1:$6),1))*
ROW($1:$6),0),ROW($1:$6))+1,1)*10^ROW($1:$6)/10)</f>
        <v>261</v>
      </c>
      <c r="L1191">
        <f>SUMPRODUCT(MID(0&amp;feed!T2007,LARGE(INDEX(ISNUMBER(--MID(feed!T2007,ROW($1:$6),1))*
ROW($1:$6),0),ROW($1:$6))+1,1)*10^ROW($1:$6)/10)</f>
        <v>1192</v>
      </c>
      <c r="M1191" t="str">
        <f>feed!N2007</f>
        <v>Arabia</v>
      </c>
      <c r="N1191">
        <f>SUMPRODUCT(MID(0&amp;feed!U2007,LARGE(INDEX(ISNUMBER(--MID(feed!U2007,ROW($1:$6),1))*
ROW($1:$6),0),ROW($1:$6))+1,1)*10^ROW($1:$6)/10)</f>
        <v>0</v>
      </c>
      <c r="O1191" t="str">
        <f>feed!O2007</f>
        <v>Untapped</v>
      </c>
      <c r="P1191" t="str">
        <f>feed!P2007</f>
        <v>None</v>
      </c>
      <c r="Q1191" s="4">
        <f>IFERROR(LEFT(SUMPRODUCT(MID(0&amp;feed!R2007,LARGE(INDEX(ISNUMBER(--MID(feed!R2007,ROW($1:$6),1))*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ROW($1:$6),0),ROW($1:$6))+1,1)*10^ROW($1:$6)/10))-1)*1,TRIM(LEFT(SUMPRODUCT(MID(0&amp;feed!R2007,LARGE(INDEX(ISNUMBER(--MID(feed!R2007,ROW($1:$6),1))*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ROW($1:$6),0),ROW($1:$6))+1,1)*10^ROW($1:$6)/10))-1)))</f>
        <v>1650</v>
      </c>
      <c r="R1191" s="5">
        <f>feed!V2007</f>
        <v>0</v>
      </c>
      <c r="S1191" t="str">
        <f>feed!S2007</f>
        <v>http://blocgame.com/stats.php?id=63309</v>
      </c>
      <c r="T1191" s="5" t="str">
        <f>feed!W2007</f>
        <v>Good</v>
      </c>
      <c r="U1191" s="5" t="str">
        <f>feed!X2007</f>
        <v>3 Hundred Tons per month</v>
      </c>
      <c r="V1191" s="5" t="str">
        <f>feed!Y2007</f>
        <v>1 Mbbl per month</v>
      </c>
    </row>
    <row r="1192" spans="1:22" hidden="1" x14ac:dyDescent="0.25">
      <c r="A1192" t="str">
        <f>feed!A1867</f>
        <v>Wutopia</v>
      </c>
      <c r="B1192" t="str">
        <f>feed!B1867</f>
        <v>Hoper</v>
      </c>
      <c r="C1192">
        <f>feed!K1867</f>
        <v>0</v>
      </c>
      <c r="D1192">
        <f>SUMPRODUCT(MID(0&amp;feed!D1867,LARGE(INDEX(ISNUMBER(--MID(feed!D1867,ROW($1:$6),1))*
ROW($1:$6),0),ROW($1:$6))+1,1)*10^ROW($1:$6)/10)</f>
        <v>8</v>
      </c>
      <c r="E1192">
        <f>SUMPRODUCT(MID(0&amp;feed!E1867,LARGE(INDEX(ISNUMBER(--MID(feed!E1867,ROW($1:$6),1))*
ROW($1:$6),0),ROW($1:$6))+1,1)*10^ROW($1:$6)/10)</f>
        <v>0</v>
      </c>
      <c r="F1192" t="str">
        <f>feed!F1867</f>
        <v>Finest of the 19th century</v>
      </c>
      <c r="G1192">
        <f>SUMPRODUCT(MID(0&amp;feed!G1867,LARGE(INDEX(ISNUMBER(--MID(feed!G1867,ROW($1:$6),1))*
ROW($1:$6),0),ROW($1:$6))+1,1)*10^ROW($1:$6)/10)</f>
        <v>0</v>
      </c>
      <c r="H1192">
        <f>ROUNDDOWN(G1192/4, 0)</f>
        <v>0</v>
      </c>
      <c r="I1192" t="str">
        <f>feed!H1867</f>
        <v>Standard</v>
      </c>
      <c r="J1192">
        <f>SUMPRODUCT(MID(0&amp;feed!I1867,LARGE(INDEX(ISNUMBER(--MID(feed!I1867,ROW($1:$20),1))*
ROW($1:$20),0),ROW($1:$20))+1,1)*10^ROW($1:$20)/10)</f>
        <v>71</v>
      </c>
      <c r="K1192">
        <f>SUMPRODUCT(MID(0&amp;feed!L1867,LARGE(INDEX(ISNUMBER(--MID(feed!L1867,ROW($1:$6),1))*
ROW($1:$6),0),ROW($1:$6))+1,1)*10^ROW($1:$6)/10)</f>
        <v>279</v>
      </c>
      <c r="L1192">
        <f>SUMPRODUCT(MID(0&amp;feed!T1867,LARGE(INDEX(ISNUMBER(--MID(feed!T1867,ROW($1:$6),1))*
ROW($1:$6),0),ROW($1:$6))+1,1)*10^ROW($1:$6)/10)</f>
        <v>1186</v>
      </c>
      <c r="M1192" t="str">
        <f>feed!N1867</f>
        <v>Mesopotamia</v>
      </c>
      <c r="N1192">
        <f>SUMPRODUCT(MID(0&amp;feed!U1867,LARGE(INDEX(ISNUMBER(--MID(feed!U1867,ROW($1:$6),1))*
ROW($1:$6),0),ROW($1:$6))+1,1)*10^ROW($1:$6)/10)</f>
        <v>0</v>
      </c>
      <c r="O1192" t="str">
        <f>feed!O1867</f>
        <v>Untapped</v>
      </c>
      <c r="P1192" t="str">
        <f>feed!P1867</f>
        <v>None</v>
      </c>
      <c r="Q1192" s="4">
        <f>IFERROR(LEFT(SUMPRODUCT(MID(0&amp;feed!R1867,LARGE(INDEX(ISNUMBER(--MID(feed!R1867,ROW($1:$6),1))*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ROW($1:$6),0),ROW($1:$6))+1,1)*10^ROW($1:$6)/10))-1)*1,TRIM(LEFT(SUMPRODUCT(MID(0&amp;feed!R1867,LARGE(INDEX(ISNUMBER(--MID(feed!R1867,ROW($1:$6),1))*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ROW($1:$6),0),ROW($1:$6))+1,1)*10^ROW($1:$6)/10))-1)))</f>
        <v>1633</v>
      </c>
      <c r="R1192" s="5">
        <f>feed!V1867</f>
        <v>0</v>
      </c>
      <c r="S1192" t="str">
        <f>feed!S1867</f>
        <v>http://blocgame.com/stats.php?id=63089</v>
      </c>
      <c r="T1192" s="5" t="str">
        <f>feed!W1867</f>
        <v>Nice</v>
      </c>
      <c r="U1192" s="5" t="str">
        <f>feed!X1867</f>
        <v>3 Hundred Tons per month</v>
      </c>
      <c r="V1192" s="5" t="str">
        <f>feed!Y1867</f>
        <v>1 Mbbl per month</v>
      </c>
    </row>
    <row r="1193" spans="1:22" x14ac:dyDescent="0.25">
      <c r="A1193" t="str">
        <f>feed!A571</f>
        <v>Taristan</v>
      </c>
      <c r="B1193" t="str">
        <f>feed!B571</f>
        <v>Aldzerd</v>
      </c>
      <c r="C1193" t="str">
        <f>feed!K571</f>
        <v>The Order</v>
      </c>
      <c r="D1193">
        <f>SUMPRODUCT(MID(0&amp;feed!D571,LARGE(INDEX(ISNUMBER(--MID(feed!D571,ROW($1:$6),1))*
ROW($1:$6),0),ROW($1:$6))+1,1)*10^ROW($1:$6)/10)</f>
        <v>3</v>
      </c>
      <c r="E1193">
        <f>SUMPRODUCT(MID(0&amp;feed!E571,LARGE(INDEX(ISNUMBER(--MID(feed!E571,ROW($1:$6),1))*
ROW($1:$6),0),ROW($1:$6))+1,1)*10^ROW($1:$6)/10)</f>
        <v>0</v>
      </c>
      <c r="F1193" t="str">
        <f>feed!F571</f>
        <v>Finest of the 19th century</v>
      </c>
      <c r="G1193">
        <f>SUMPRODUCT(MID(0&amp;feed!G571,LARGE(INDEX(ISNUMBER(--MID(feed!G571,ROW($1:$6),1))*
ROW($1:$6),0),ROW($1:$6))+1,1)*10^ROW($1:$6)/10)</f>
        <v>0</v>
      </c>
      <c r="H1193">
        <f>ROUNDDOWN(G1193/4, 0)</f>
        <v>0</v>
      </c>
      <c r="I1193" t="str">
        <f>feed!H571</f>
        <v>Standard</v>
      </c>
      <c r="J1193">
        <f>SUMPRODUCT(MID(0&amp;feed!I571,LARGE(INDEX(ISNUMBER(--MID(feed!I571,ROW($1:$20),1))*
ROW($1:$20),0),ROW($1:$20))+1,1)*10^ROW($1:$20)/10)</f>
        <v>38</v>
      </c>
      <c r="K1193">
        <f>SUMPRODUCT(MID(0&amp;feed!L571,LARGE(INDEX(ISNUMBER(--MID(feed!L571,ROW($1:$6),1))*
ROW($1:$6),0),ROW($1:$6))+1,1)*10^ROW($1:$6)/10)</f>
        <v>329</v>
      </c>
      <c r="L1193">
        <f>SUMPRODUCT(MID(0&amp;feed!T571,LARGE(INDEX(ISNUMBER(--MID(feed!T571,ROW($1:$6),1))*
ROW($1:$6),0),ROW($1:$6))+1,1)*10^ROW($1:$6)/10)</f>
        <v>0</v>
      </c>
      <c r="M1193" t="str">
        <f>feed!N571</f>
        <v>Persia</v>
      </c>
      <c r="N1193">
        <f>SUMPRODUCT(MID(0&amp;feed!U571,LARGE(INDEX(ISNUMBER(--MID(feed!U571,ROW($1:$6),1))*
ROW($1:$6),0),ROW($1:$6))+1,1)*10^ROW($1:$6)/10)</f>
        <v>0</v>
      </c>
      <c r="O1193" t="str">
        <f>feed!O571</f>
        <v>Untapped</v>
      </c>
      <c r="P1193" t="str">
        <f>feed!P571</f>
        <v>None</v>
      </c>
      <c r="Q1193" s="4">
        <f>IFERROR(LEFT(SUMPRODUCT(MID(0&amp;feed!R571,LARGE(INDEX(ISNUMBER(--MID(feed!R571,ROW($1:$6),1))*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ROW($1:$6),0),ROW($1:$6))+1,1)*10^ROW($1:$6)/10))-1)*1,TRIM(LEFT(SUMPRODUCT(MID(0&amp;feed!R571,LARGE(INDEX(ISNUMBER(--MID(feed!R571,ROW($1:$6),1))*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ROW($1:$6),0),ROW($1:$6))+1,1)*10^ROW($1:$6)/10))-1)))</f>
        <v>1960</v>
      </c>
      <c r="R1193" s="5">
        <f>feed!V571</f>
        <v>0</v>
      </c>
      <c r="S1193" t="str">
        <f>feed!S571</f>
        <v>http://blocgame.com/stats.php?id=63235</v>
      </c>
      <c r="T1193" s="5" t="str">
        <f>feed!W571</f>
        <v>Nice</v>
      </c>
      <c r="U1193" s="5" t="str">
        <f>feed!X571</f>
        <v>2 Hundred Tons per month</v>
      </c>
      <c r="V1193" s="5">
        <f>feed!Y571</f>
        <v>0</v>
      </c>
    </row>
    <row r="1194" spans="1:22" hidden="1" x14ac:dyDescent="0.25">
      <c r="A1194" t="str">
        <f>feed!A347</f>
        <v>Jarhead</v>
      </c>
      <c r="B1194" t="str">
        <f>feed!B347</f>
        <v>Jarhead99</v>
      </c>
      <c r="C1194">
        <f>feed!K347</f>
        <v>0</v>
      </c>
      <c r="D1194">
        <f>SUMPRODUCT(MID(0&amp;feed!D347,LARGE(INDEX(ISNUMBER(--MID(feed!D347,ROW($1:$6),1))*
ROW($1:$6),0),ROW($1:$6))+1,1)*10^ROW($1:$6)/10)</f>
        <v>15</v>
      </c>
      <c r="E1194">
        <f>SUMPRODUCT(MID(0&amp;feed!E347,LARGE(INDEX(ISNUMBER(--MID(feed!E347,ROW($1:$6),1))*
ROW($1:$6),0),ROW($1:$6))+1,1)*10^ROW($1:$6)/10)</f>
        <v>0</v>
      </c>
      <c r="F1194" t="str">
        <f>feed!F347</f>
        <v>First World War surplus</v>
      </c>
      <c r="G1194">
        <f>SUMPRODUCT(MID(0&amp;feed!G347,LARGE(INDEX(ISNUMBER(--MID(feed!G347,ROW($1:$6),1))*
ROW($1:$6),0),ROW($1:$6))+1,1)*10^ROW($1:$6)/10)</f>
        <v>0</v>
      </c>
      <c r="H1194">
        <f>ROUNDDOWN(G1194/4, 0)</f>
        <v>0</v>
      </c>
      <c r="I1194" t="str">
        <f>feed!H347</f>
        <v>Standard</v>
      </c>
      <c r="J1194">
        <f>SUMPRODUCT(MID(0&amp;feed!I347,LARGE(INDEX(ISNUMBER(--MID(feed!I347,ROW($1:$20),1))*
ROW($1:$20),0),ROW($1:$20))+1,1)*10^ROW($1:$20)/10)</f>
        <v>11</v>
      </c>
      <c r="K1194">
        <f>SUMPRODUCT(MID(0&amp;feed!L347,LARGE(INDEX(ISNUMBER(--MID(feed!L347,ROW($1:$6),1))*
ROW($1:$6),0),ROW($1:$6))+1,1)*10^ROW($1:$6)/10)</f>
        <v>343</v>
      </c>
      <c r="L1194">
        <f>SUMPRODUCT(MID(0&amp;feed!T347,LARGE(INDEX(ISNUMBER(--MID(feed!T347,ROW($1:$6),1))*
ROW($1:$6),0),ROW($1:$6))+1,1)*10^ROW($1:$6)/10)</f>
        <v>489</v>
      </c>
      <c r="M1194" t="str">
        <f>feed!N347</f>
        <v>Amazonia</v>
      </c>
      <c r="N1194">
        <f>SUMPRODUCT(MID(0&amp;feed!U347,LARGE(INDEX(ISNUMBER(--MID(feed!U347,ROW($1:$6),1))*
ROW($1:$6),0),ROW($1:$6))+1,1)*10^ROW($1:$6)/10)</f>
        <v>0</v>
      </c>
      <c r="O1194" t="str">
        <f>feed!O347</f>
        <v>Untapped</v>
      </c>
      <c r="P1194" t="str">
        <f>feed!P347</f>
        <v>Small</v>
      </c>
      <c r="Q1194" s="4">
        <f>IFERROR(LEFT(SUMPRODUCT(MID(0&amp;feed!R347,LARGE(INDEX(ISNUMBER(--MID(feed!R347,ROW($1:$6),1))*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ROW($1:$6),0),ROW($1:$6))+1,1)*10^ROW($1:$6)/10))-1)*1,TRIM(LEFT(SUMPRODUCT(MID(0&amp;feed!R347,LARGE(INDEX(ISNUMBER(--MID(feed!R347,ROW($1:$6),1))*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ROW($1:$6),0),ROW($1:$6))+1,1)*10^ROW($1:$6)/10))-1)))</f>
        <v>1980</v>
      </c>
      <c r="R1194" s="5">
        <f>feed!V347</f>
        <v>0</v>
      </c>
      <c r="S1194" t="str">
        <f>feed!S347</f>
        <v>http://blocgame.com/stats.php?id=59874</v>
      </c>
      <c r="T1194" s="5" t="str">
        <f>feed!W347</f>
        <v>Angelic</v>
      </c>
      <c r="U1194" s="5" t="str">
        <f>feed!X347</f>
        <v>3 Hundred Tons per month</v>
      </c>
      <c r="V1194" s="5" t="str">
        <f>feed!Y347</f>
        <v>1 Mbbl per month</v>
      </c>
    </row>
    <row r="1195" spans="1:22" hidden="1" x14ac:dyDescent="0.25">
      <c r="A1195" t="str">
        <f>feed!A788</f>
        <v>Waaaghsylvania</v>
      </c>
      <c r="B1195" t="str">
        <f>feed!B788</f>
        <v>ArdBoy</v>
      </c>
      <c r="C1195">
        <f>feed!K788</f>
        <v>0</v>
      </c>
      <c r="D1195">
        <f>SUMPRODUCT(MID(0&amp;feed!D788,LARGE(INDEX(ISNUMBER(--MID(feed!D788,ROW($1:$6),1))*
ROW($1:$6),0),ROW($1:$6))+1,1)*10^ROW($1:$6)/10)</f>
        <v>27</v>
      </c>
      <c r="E1195">
        <f>SUMPRODUCT(MID(0&amp;feed!E788,LARGE(INDEX(ISNUMBER(--MID(feed!E788,ROW($1:$6),1))*
ROW($1:$6),0),ROW($1:$6))+1,1)*10^ROW($1:$6)/10)</f>
        <v>0</v>
      </c>
      <c r="F1195" t="str">
        <f>feed!F788</f>
        <v>First World War surplus</v>
      </c>
      <c r="G1195">
        <f>SUMPRODUCT(MID(0&amp;feed!G788,LARGE(INDEX(ISNUMBER(--MID(feed!G788,ROW($1:$6),1))*
ROW($1:$6),0),ROW($1:$6))+1,1)*10^ROW($1:$6)/10)</f>
        <v>0</v>
      </c>
      <c r="H1195">
        <f>ROUNDDOWN(G1195/4, 0)</f>
        <v>0</v>
      </c>
      <c r="I1195" t="str">
        <f>feed!H788</f>
        <v>Elite</v>
      </c>
      <c r="J1195">
        <f>SUMPRODUCT(MID(0&amp;feed!I788,LARGE(INDEX(ISNUMBER(--MID(feed!I788,ROW($1:$20),1))*
ROW($1:$20),0),ROW($1:$20))+1,1)*10^ROW($1:$20)/10)</f>
        <v>47</v>
      </c>
      <c r="K1195">
        <f>SUMPRODUCT(MID(0&amp;feed!L788,LARGE(INDEX(ISNUMBER(--MID(feed!L788,ROW($1:$6),1))*
ROW($1:$6),0),ROW($1:$6))+1,1)*10^ROW($1:$6)/10)</f>
        <v>322</v>
      </c>
      <c r="L1195">
        <f>SUMPRODUCT(MID(0&amp;feed!T788,LARGE(INDEX(ISNUMBER(--MID(feed!T788,ROW($1:$6),1))*
ROW($1:$6),0),ROW($1:$6))+1,1)*10^ROW($1:$6)/10)</f>
        <v>487</v>
      </c>
      <c r="M1195" t="str">
        <f>feed!N788</f>
        <v>Southern Cone</v>
      </c>
      <c r="N1195">
        <f>SUMPRODUCT(MID(0&amp;feed!U788,LARGE(INDEX(ISNUMBER(--MID(feed!U788,ROW($1:$6),1))*
ROW($1:$6),0),ROW($1:$6))+1,1)*10^ROW($1:$6)/10)</f>
        <v>0</v>
      </c>
      <c r="O1195" t="str">
        <f>feed!O788</f>
        <v>Untapped</v>
      </c>
      <c r="P1195" t="str">
        <f>feed!P788</f>
        <v>None</v>
      </c>
      <c r="Q1195" s="4">
        <f>IFERROR(LEFT(SUMPRODUCT(MID(0&amp;feed!R788,LARGE(INDEX(ISNUMBER(--MID(feed!R788,ROW($1:$6),1))*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ROW($1:$6),0),ROW($1:$6))+1,1)*10^ROW($1:$6)/10))-1)*1,TRIM(LEFT(SUMPRODUCT(MID(0&amp;feed!R788,LARGE(INDEX(ISNUMBER(--MID(feed!R788,ROW($1:$6),1))*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ROW($1:$6),0),ROW($1:$6))+1,1)*10^ROW($1:$6)/10))-1)))</f>
        <v>2000</v>
      </c>
      <c r="R1195" s="5">
        <f>feed!V788</f>
        <v>0</v>
      </c>
      <c r="S1195" t="str">
        <f>feed!S788</f>
        <v>http://blocgame.com/stats.php?id=62999</v>
      </c>
      <c r="T1195" s="5" t="str">
        <f>feed!W788</f>
        <v>Nice</v>
      </c>
      <c r="U1195" s="5" t="str">
        <f>feed!X788</f>
        <v>3 Hundred Tons per month</v>
      </c>
      <c r="V1195" s="5" t="str">
        <f>feed!Y788</f>
        <v>1 Mbbl per month</v>
      </c>
    </row>
    <row r="1196" spans="1:22" x14ac:dyDescent="0.25">
      <c r="A1196" t="str">
        <f>feed!A816</f>
        <v>Hansetica</v>
      </c>
      <c r="B1196" t="str">
        <f>feed!B816</f>
        <v>Svan</v>
      </c>
      <c r="C1196" t="str">
        <f>feed!K816</f>
        <v>The Order</v>
      </c>
      <c r="D1196">
        <f>SUMPRODUCT(MID(0&amp;feed!D816,LARGE(INDEX(ISNUMBER(--MID(feed!D816,ROW($1:$6),1))*
ROW($1:$6),0),ROW($1:$6))+1,1)*10^ROW($1:$6)/10)</f>
        <v>25</v>
      </c>
      <c r="E1196">
        <f>SUMPRODUCT(MID(0&amp;feed!E816,LARGE(INDEX(ISNUMBER(--MID(feed!E816,ROW($1:$6),1))*
ROW($1:$6),0),ROW($1:$6))+1,1)*10^ROW($1:$6)/10)</f>
        <v>0</v>
      </c>
      <c r="F1196" t="str">
        <f>feed!F816</f>
        <v>First World War surplus</v>
      </c>
      <c r="G1196">
        <f>SUMPRODUCT(MID(0&amp;feed!G816,LARGE(INDEX(ISNUMBER(--MID(feed!G816,ROW($1:$6),1))*
ROW($1:$6),0),ROW($1:$6))+1,1)*10^ROW($1:$6)/10)</f>
        <v>1</v>
      </c>
      <c r="H1196">
        <f>ROUNDDOWN(G1196/4, 0)</f>
        <v>0</v>
      </c>
      <c r="I1196" t="str">
        <f>feed!H816</f>
        <v>Elite</v>
      </c>
      <c r="J1196">
        <f>SUMPRODUCT(MID(0&amp;feed!I816,LARGE(INDEX(ISNUMBER(--MID(feed!I816,ROW($1:$20),1))*
ROW($1:$20),0),ROW($1:$20))+1,1)*10^ROW($1:$20)/10)</f>
        <v>2</v>
      </c>
      <c r="K1196">
        <f>SUMPRODUCT(MID(0&amp;feed!L816,LARGE(INDEX(ISNUMBER(--MID(feed!L816,ROW($1:$6),1))*
ROW($1:$6),0),ROW($1:$6))+1,1)*10^ROW($1:$6)/10)</f>
        <v>328</v>
      </c>
      <c r="L1196">
        <f>SUMPRODUCT(MID(0&amp;feed!T816,LARGE(INDEX(ISNUMBER(--MID(feed!T816,ROW($1:$6),1))*
ROW($1:$6),0),ROW($1:$6))+1,1)*10^ROW($1:$6)/10)</f>
        <v>57</v>
      </c>
      <c r="M1196" t="str">
        <f>feed!N816</f>
        <v>China</v>
      </c>
      <c r="N1196">
        <f>SUMPRODUCT(MID(0&amp;feed!U816,LARGE(INDEX(ISNUMBER(--MID(feed!U816,ROW($1:$6),1))*
ROW($1:$6),0),ROW($1:$6))+1,1)*10^ROW($1:$6)/10)</f>
        <v>0</v>
      </c>
      <c r="O1196" t="str">
        <f>feed!O816</f>
        <v>Untapped</v>
      </c>
      <c r="P1196" t="str">
        <f>feed!P816</f>
        <v>None</v>
      </c>
      <c r="Q1196" s="4">
        <f>IFERROR(LEFT(SUMPRODUCT(MID(0&amp;feed!R816,LARGE(INDEX(ISNUMBER(--MID(feed!R816,ROW($1:$6),1))*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ROW($1:$6),0),ROW($1:$6))+1,1)*10^ROW($1:$6)/10))-1)*1,TRIM(LEFT(SUMPRODUCT(MID(0&amp;feed!R816,LARGE(INDEX(ISNUMBER(--MID(feed!R816,ROW($1:$6),1))*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ROW($1:$6),0),ROW($1:$6))+1,1)*10^ROW($1:$6)/10))-1)))</f>
        <v>2000</v>
      </c>
      <c r="R1196" s="5">
        <f>feed!V816</f>
        <v>0</v>
      </c>
      <c r="S1196" t="str">
        <f>feed!S816</f>
        <v>http://blocgame.com/stats.php?id=63390</v>
      </c>
      <c r="T1196" s="5" t="str">
        <f>feed!W816</f>
        <v>Nice</v>
      </c>
      <c r="U1196" s="5" t="str">
        <f>feed!X816</f>
        <v>3 Hundred Tons per month</v>
      </c>
      <c r="V1196" s="5" t="str">
        <f>feed!Y816</f>
        <v>1 Mbbl per month</v>
      </c>
    </row>
    <row r="1197" spans="1:22" hidden="1" x14ac:dyDescent="0.25">
      <c r="A1197" t="str">
        <f>feed!A520</f>
        <v>malays only</v>
      </c>
      <c r="B1197" t="str">
        <f>feed!B520</f>
        <v>amril3036</v>
      </c>
      <c r="C1197" t="str">
        <f>feed!K520</f>
        <v>Aseang MMP</v>
      </c>
      <c r="D1197">
        <f>SUMPRODUCT(MID(0&amp;feed!D520,LARGE(INDEX(ISNUMBER(--MID(feed!D520,ROW($1:$6),1))*
ROW($1:$6),0),ROW($1:$6))+1,1)*10^ROW($1:$6)/10)</f>
        <v>25</v>
      </c>
      <c r="E1197">
        <f>SUMPRODUCT(MID(0&amp;feed!E520,LARGE(INDEX(ISNUMBER(--MID(feed!E520,ROW($1:$6),1))*
ROW($1:$6),0),ROW($1:$6))+1,1)*10^ROW($1:$6)/10)</f>
        <v>0</v>
      </c>
      <c r="F1197" t="str">
        <f>feed!F520</f>
        <v>First World War surplus</v>
      </c>
      <c r="G1197">
        <f>SUMPRODUCT(MID(0&amp;feed!G520,LARGE(INDEX(ISNUMBER(--MID(feed!G520,ROW($1:$6),1))*
ROW($1:$6),0),ROW($1:$6))+1,1)*10^ROW($1:$6)/10)</f>
        <v>1</v>
      </c>
      <c r="H1197">
        <f>ROUNDDOWN(G1197/4, 0)</f>
        <v>0</v>
      </c>
      <c r="I1197" t="str">
        <f>feed!H520</f>
        <v>Elite</v>
      </c>
      <c r="J1197">
        <f>SUMPRODUCT(MID(0&amp;feed!I520,LARGE(INDEX(ISNUMBER(--MID(feed!I520,ROW($1:$20),1))*
ROW($1:$20),0),ROW($1:$20))+1,1)*10^ROW($1:$20)/10)</f>
        <v>34</v>
      </c>
      <c r="K1197">
        <f>SUMPRODUCT(MID(0&amp;feed!L520,LARGE(INDEX(ISNUMBER(--MID(feed!L520,ROW($1:$6),1))*
ROW($1:$6),0),ROW($1:$6))+1,1)*10^ROW($1:$6)/10)</f>
        <v>326</v>
      </c>
      <c r="L1197">
        <f>SUMPRODUCT(MID(0&amp;feed!T520,LARGE(INDEX(ISNUMBER(--MID(feed!T520,ROW($1:$6),1))*
ROW($1:$6),0),ROW($1:$6))+1,1)*10^ROW($1:$6)/10)</f>
        <v>483</v>
      </c>
      <c r="M1197" t="str">
        <f>feed!N520</f>
        <v>Indochina</v>
      </c>
      <c r="N1197">
        <f>SUMPRODUCT(MID(0&amp;feed!U520,LARGE(INDEX(ISNUMBER(--MID(feed!U520,ROW($1:$6),1))*
ROW($1:$6),0),ROW($1:$6))+1,1)*10^ROW($1:$6)/10)</f>
        <v>0</v>
      </c>
      <c r="O1197" t="str">
        <f>feed!O520</f>
        <v>Untapped</v>
      </c>
      <c r="P1197" t="str">
        <f>feed!P520</f>
        <v>Meagre</v>
      </c>
      <c r="Q1197" s="4">
        <f>IFERROR(LEFT(SUMPRODUCT(MID(0&amp;feed!R520,LARGE(INDEX(ISNUMBER(--MID(feed!R520,ROW($1:$6),1))*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ROW($1:$6),0),ROW($1:$6))+1,1)*10^ROW($1:$6)/10))-1)*1,TRIM(LEFT(SUMPRODUCT(MID(0&amp;feed!R520,LARGE(INDEX(ISNUMBER(--MID(feed!R520,ROW($1:$6),1))*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ROW($1:$6),0),ROW($1:$6))+1,1)*10^ROW($1:$6)/10))-1)))</f>
        <v>2000</v>
      </c>
      <c r="R1197" s="5">
        <f>feed!V520</f>
        <v>0</v>
      </c>
      <c r="S1197" t="str">
        <f>feed!S520</f>
        <v>http://blocgame.com/stats.php?id=60591</v>
      </c>
      <c r="T1197" s="5" t="str">
        <f>feed!W520</f>
        <v>Nice</v>
      </c>
      <c r="U1197" s="5" t="str">
        <f>feed!X520</f>
        <v>3 Hundred Tons per month</v>
      </c>
      <c r="V1197" s="5" t="str">
        <f>feed!Y520</f>
        <v>1 Mbbl per month</v>
      </c>
    </row>
    <row r="1198" spans="1:22" x14ac:dyDescent="0.25">
      <c r="A1198" t="str">
        <f>feed!A496</f>
        <v>Adolf</v>
      </c>
      <c r="B1198" t="str">
        <f>feed!B496</f>
        <v>BaneTrain</v>
      </c>
      <c r="C1198" t="str">
        <f>feed!K496</f>
        <v>The Order</v>
      </c>
      <c r="D1198">
        <f>SUMPRODUCT(MID(0&amp;feed!D496,LARGE(INDEX(ISNUMBER(--MID(feed!D496,ROW($1:$6),1))*
ROW($1:$6),0),ROW($1:$6))+1,1)*10^ROW($1:$6)/10)</f>
        <v>20</v>
      </c>
      <c r="E1198">
        <f>SUMPRODUCT(MID(0&amp;feed!E496,LARGE(INDEX(ISNUMBER(--MID(feed!E496,ROW($1:$6),1))*
ROW($1:$6),0),ROW($1:$6))+1,1)*10^ROW($1:$6)/10)</f>
        <v>0</v>
      </c>
      <c r="F1198" t="str">
        <f>feed!F496</f>
        <v>Finest of the 19th century</v>
      </c>
      <c r="G1198">
        <f>SUMPRODUCT(MID(0&amp;feed!G496,LARGE(INDEX(ISNUMBER(--MID(feed!G496,ROW($1:$6),1))*
ROW($1:$6),0),ROW($1:$6))+1,1)*10^ROW($1:$6)/10)</f>
        <v>0</v>
      </c>
      <c r="H1198">
        <f>ROUNDDOWN(G1198/4, 0)</f>
        <v>0</v>
      </c>
      <c r="I1198" t="str">
        <f>feed!H496</f>
        <v>Standard</v>
      </c>
      <c r="J1198">
        <f>SUMPRODUCT(MID(0&amp;feed!I496,LARGE(INDEX(ISNUMBER(--MID(feed!I496,ROW($1:$20),1))*
ROW($1:$20),0),ROW($1:$20))+1,1)*10^ROW($1:$20)/10)</f>
        <v>33</v>
      </c>
      <c r="K1198">
        <f>SUMPRODUCT(MID(0&amp;feed!L496,LARGE(INDEX(ISNUMBER(--MID(feed!L496,ROW($1:$6),1))*
ROW($1:$6),0),ROW($1:$6))+1,1)*10^ROW($1:$6)/10)</f>
        <v>328</v>
      </c>
      <c r="L1198">
        <f>SUMPRODUCT(MID(0&amp;feed!T496,LARGE(INDEX(ISNUMBER(--MID(feed!T496,ROW($1:$6),1))*
ROW($1:$6),0),ROW($1:$6))+1,1)*10^ROW($1:$6)/10)</f>
        <v>1487</v>
      </c>
      <c r="M1198" t="str">
        <f>feed!N496</f>
        <v>Arabia</v>
      </c>
      <c r="N1198">
        <f>SUMPRODUCT(MID(0&amp;feed!U496,LARGE(INDEX(ISNUMBER(--MID(feed!U496,ROW($1:$6),1))*
ROW($1:$6),0),ROW($1:$6))+1,1)*10^ROW($1:$6)/10)</f>
        <v>0</v>
      </c>
      <c r="O1198" t="str">
        <f>feed!O496</f>
        <v>Untapped</v>
      </c>
      <c r="P1198" t="str">
        <f>feed!P496</f>
        <v>None</v>
      </c>
      <c r="Q1198" s="4">
        <f>IFERROR(LEFT(SUMPRODUCT(MID(0&amp;feed!R496,LARGE(INDEX(ISNUMBER(--MID(feed!R496,ROW($1:$6),1))*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ROW($1:$6),0),ROW($1:$6))+1,1)*10^ROW($1:$6)/10))-1)*1,TRIM(LEFT(SUMPRODUCT(MID(0&amp;feed!R496,LARGE(INDEX(ISNUMBER(--MID(feed!R496,ROW($1:$6),1))*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ROW($1:$6),0),ROW($1:$6))+1,1)*10^ROW($1:$6)/10))-1)))</f>
        <v>2000</v>
      </c>
      <c r="R1198" s="5">
        <f>feed!V496</f>
        <v>0</v>
      </c>
      <c r="S1198" t="str">
        <f>feed!S496</f>
        <v>http://blocgame.com/stats.php?id=63405</v>
      </c>
      <c r="T1198" s="5" t="str">
        <f>feed!W496</f>
        <v>Good</v>
      </c>
      <c r="U1198" s="5" t="str">
        <f>feed!X496</f>
        <v>2 Hundred Tons per month</v>
      </c>
      <c r="V1198" s="5" t="str">
        <f>feed!Y496</f>
        <v>2 Mbbl per month</v>
      </c>
    </row>
    <row r="1199" spans="1:22" hidden="1" x14ac:dyDescent="0.25">
      <c r="A1199" t="str">
        <f>feed!A1348</f>
        <v>GhostNation</v>
      </c>
      <c r="B1199" t="str">
        <f>feed!B1348</f>
        <v>GhostMan</v>
      </c>
      <c r="C1199">
        <f>feed!K1348</f>
        <v>0</v>
      </c>
      <c r="D1199">
        <f>SUMPRODUCT(MID(0&amp;feed!D1348,LARGE(INDEX(ISNUMBER(--MID(feed!D1348,ROW($1:$6),1))*
ROW($1:$6),0),ROW($1:$6))+1,1)*10^ROW($1:$6)/10)</f>
        <v>20</v>
      </c>
      <c r="E1199">
        <f>SUMPRODUCT(MID(0&amp;feed!E1348,LARGE(INDEX(ISNUMBER(--MID(feed!E1348,ROW($1:$6),1))*
ROW($1:$6),0),ROW($1:$6))+1,1)*10^ROW($1:$6)/10)</f>
        <v>0</v>
      </c>
      <c r="F1199" t="str">
        <f>feed!F1348</f>
        <v>Finest of the 19th century</v>
      </c>
      <c r="G1199">
        <f>SUMPRODUCT(MID(0&amp;feed!G1348,LARGE(INDEX(ISNUMBER(--MID(feed!G1348,ROW($1:$6),1))*
ROW($1:$6),0),ROW($1:$6))+1,1)*10^ROW($1:$6)/10)</f>
        <v>0</v>
      </c>
      <c r="H1199">
        <f>ROUNDDOWN(G1199/4, 0)</f>
        <v>0</v>
      </c>
      <c r="I1199" t="str">
        <f>feed!H1348</f>
        <v>Good</v>
      </c>
      <c r="J1199">
        <f>SUMPRODUCT(MID(0&amp;feed!I1348,LARGE(INDEX(ISNUMBER(--MID(feed!I1348,ROW($1:$20),1))*
ROW($1:$20),0),ROW($1:$20))+1,1)*10^ROW($1:$20)/10)</f>
        <v>5</v>
      </c>
      <c r="K1199">
        <f>SUMPRODUCT(MID(0&amp;feed!L1348,LARGE(INDEX(ISNUMBER(--MID(feed!L1348,ROW($1:$6),1))*
ROW($1:$6),0),ROW($1:$6))+1,1)*10^ROW($1:$6)/10)</f>
        <v>312</v>
      </c>
      <c r="L1199">
        <f>SUMPRODUCT(MID(0&amp;feed!T1348,LARGE(INDEX(ISNUMBER(--MID(feed!T1348,ROW($1:$6),1))*
ROW($1:$6),0),ROW($1:$6))+1,1)*10^ROW($1:$6)/10)</f>
        <v>478</v>
      </c>
      <c r="M1199" t="str">
        <f>feed!N1348</f>
        <v>Amazonia</v>
      </c>
      <c r="N1199">
        <f>SUMPRODUCT(MID(0&amp;feed!U1348,LARGE(INDEX(ISNUMBER(--MID(feed!U1348,ROW($1:$6),1))*
ROW($1:$6),0),ROW($1:$6))+1,1)*10^ROW($1:$6)/10)</f>
        <v>0</v>
      </c>
      <c r="O1199" t="str">
        <f>feed!O1348</f>
        <v>Untapped</v>
      </c>
      <c r="P1199" t="str">
        <f>feed!P1348</f>
        <v>Meagre</v>
      </c>
      <c r="Q1199" s="4">
        <f>IFERROR(LEFT(SUMPRODUCT(MID(0&amp;feed!R1348,LARGE(INDEX(ISNUMBER(--MID(feed!R1348,ROW($1:$6),1))*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ROW($1:$6),0),ROW($1:$6))+1,1)*10^ROW($1:$6)/10))-1)*1,TRIM(LEFT(SUMPRODUCT(MID(0&amp;feed!R1348,LARGE(INDEX(ISNUMBER(--MID(feed!R1348,ROW($1:$6),1))*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ROW($1:$6),0),ROW($1:$6))+1,1)*10^ROW($1:$6)/10))-1)))</f>
        <v>2000</v>
      </c>
      <c r="R1199" s="5">
        <f>feed!V1348</f>
        <v>0</v>
      </c>
      <c r="S1199" t="str">
        <f>feed!S1348</f>
        <v>http://blocgame.com/stats.php?id=63589</v>
      </c>
      <c r="T1199" s="5" t="str">
        <f>feed!W1348</f>
        <v>Mad Dog</v>
      </c>
      <c r="U1199" s="5" t="str">
        <f>feed!X1348</f>
        <v>3 Hundred Tons per month</v>
      </c>
      <c r="V1199" s="5" t="str">
        <f>feed!Y1348</f>
        <v>1 Mbbl per month</v>
      </c>
    </row>
    <row r="1200" spans="1:22" hidden="1" x14ac:dyDescent="0.25">
      <c r="A1200" t="str">
        <f>feed!A368</f>
        <v>aloyler</v>
      </c>
      <c r="B1200" t="str">
        <f>feed!B368</f>
        <v>aloylerrr</v>
      </c>
      <c r="C1200">
        <f>feed!K368</f>
        <v>0</v>
      </c>
      <c r="D1200">
        <f>SUMPRODUCT(MID(0&amp;feed!D368,LARGE(INDEX(ISNUMBER(--MID(feed!D368,ROW($1:$6),1))*
ROW($1:$6),0),ROW($1:$6))+1,1)*10^ROW($1:$6)/10)</f>
        <v>20</v>
      </c>
      <c r="E1200">
        <f>SUMPRODUCT(MID(0&amp;feed!E368,LARGE(INDEX(ISNUMBER(--MID(feed!E368,ROW($1:$6),1))*
ROW($1:$6),0),ROW($1:$6))+1,1)*10^ROW($1:$6)/10)</f>
        <v>0</v>
      </c>
      <c r="F1200" t="str">
        <f>feed!F368</f>
        <v>Finest of the 19th century</v>
      </c>
      <c r="G1200">
        <f>SUMPRODUCT(MID(0&amp;feed!G368,LARGE(INDEX(ISNUMBER(--MID(feed!G368,ROW($1:$6),1))*
ROW($1:$6),0),ROW($1:$6))+1,1)*10^ROW($1:$6)/10)</f>
        <v>0</v>
      </c>
      <c r="H1200">
        <f>ROUNDDOWN(G1200/4, 0)</f>
        <v>0</v>
      </c>
      <c r="I1200" t="str">
        <f>feed!H368</f>
        <v>Good</v>
      </c>
      <c r="J1200">
        <f>SUMPRODUCT(MID(0&amp;feed!I368,LARGE(INDEX(ISNUMBER(--MID(feed!I368,ROW($1:$20),1))*
ROW($1:$20),0),ROW($1:$20))+1,1)*10^ROW($1:$20)/10)</f>
        <v>66</v>
      </c>
      <c r="K1200">
        <f>SUMPRODUCT(MID(0&amp;feed!L368,LARGE(INDEX(ISNUMBER(--MID(feed!L368,ROW($1:$6),1))*
ROW($1:$6),0),ROW($1:$6))+1,1)*10^ROW($1:$6)/10)</f>
        <v>340</v>
      </c>
      <c r="L1200">
        <f>SUMPRODUCT(MID(0&amp;feed!T368,LARGE(INDEX(ISNUMBER(--MID(feed!T368,ROW($1:$6),1))*
ROW($1:$6),0),ROW($1:$6))+1,1)*10^ROW($1:$6)/10)</f>
        <v>471</v>
      </c>
      <c r="M1200" t="str">
        <f>feed!N368</f>
        <v>East Indies</v>
      </c>
      <c r="N1200">
        <f>SUMPRODUCT(MID(0&amp;feed!U368,LARGE(INDEX(ISNUMBER(--MID(feed!U368,ROW($1:$6),1))*
ROW($1:$6),0),ROW($1:$6))+1,1)*10^ROW($1:$6)/10)</f>
        <v>0</v>
      </c>
      <c r="O1200" t="str">
        <f>feed!O368</f>
        <v>Untapped</v>
      </c>
      <c r="P1200" t="str">
        <f>feed!P368</f>
        <v>None</v>
      </c>
      <c r="Q1200" s="4">
        <f>IFERROR(LEFT(SUMPRODUCT(MID(0&amp;feed!R368,LARGE(INDEX(ISNUMBER(--MID(feed!R368,ROW($1:$6),1))*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ROW($1:$6),0),ROW($1:$6))+1,1)*10^ROW($1:$6)/10))-1)*1,TRIM(LEFT(SUMPRODUCT(MID(0&amp;feed!R368,LARGE(INDEX(ISNUMBER(--MID(feed!R368,ROW($1:$6),1))*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ROW($1:$6),0),ROW($1:$6))+1,1)*10^ROW($1:$6)/10))-1)))</f>
        <v>2000</v>
      </c>
      <c r="R1200" s="5">
        <f>feed!V368</f>
        <v>0</v>
      </c>
      <c r="S1200" t="str">
        <f>feed!S368</f>
        <v>http://blocgame.com/stats.php?id=60699</v>
      </c>
      <c r="T1200" s="5" t="str">
        <f>feed!W368</f>
        <v>Angelic</v>
      </c>
      <c r="U1200" s="5" t="str">
        <f>feed!X368</f>
        <v>3 Hundred Tons per month</v>
      </c>
      <c r="V1200" s="5" t="str">
        <f>feed!Y368</f>
        <v>1 Mbbl per month</v>
      </c>
    </row>
    <row r="1201" spans="1:22" hidden="1" x14ac:dyDescent="0.25">
      <c r="A1201" t="str">
        <f>feed!A1411</f>
        <v>southern myr</v>
      </c>
      <c r="B1201" t="str">
        <f>feed!B1411</f>
        <v>shaher91</v>
      </c>
      <c r="C1201">
        <f>feed!K1411</f>
        <v>0</v>
      </c>
      <c r="D1201">
        <f>SUMPRODUCT(MID(0&amp;feed!D1411,LARGE(INDEX(ISNUMBER(--MID(feed!D1411,ROW($1:$6),1))*
ROW($1:$6),0),ROW($1:$6))+1,1)*10^ROW($1:$6)/10)</f>
        <v>25</v>
      </c>
      <c r="E1201">
        <f>SUMPRODUCT(MID(0&amp;feed!E1411,LARGE(INDEX(ISNUMBER(--MID(feed!E1411,ROW($1:$6),1))*
ROW($1:$6),0),ROW($1:$6))+1,1)*10^ROW($1:$6)/10)</f>
        <v>0</v>
      </c>
      <c r="F1201" t="str">
        <f>feed!F1411</f>
        <v>First World War surplus</v>
      </c>
      <c r="G1201">
        <f>SUMPRODUCT(MID(0&amp;feed!G1411,LARGE(INDEX(ISNUMBER(--MID(feed!G1411,ROW($1:$6),1))*
ROW($1:$6),0),ROW($1:$6))+1,1)*10^ROW($1:$6)/10)</f>
        <v>0</v>
      </c>
      <c r="H1201">
        <f>ROUNDDOWN(G1201/4, 0)</f>
        <v>0</v>
      </c>
      <c r="I1201" t="str">
        <f>feed!H1411</f>
        <v>Elite</v>
      </c>
      <c r="J1201">
        <f>SUMPRODUCT(MID(0&amp;feed!I1411,LARGE(INDEX(ISNUMBER(--MID(feed!I1411,ROW($1:$20),1))*
ROW($1:$20),0),ROW($1:$20))+1,1)*10^ROW($1:$20)/10)</f>
        <v>5</v>
      </c>
      <c r="K1201">
        <f>SUMPRODUCT(MID(0&amp;feed!L1411,LARGE(INDEX(ISNUMBER(--MID(feed!L1411,ROW($1:$6),1))*
ROW($1:$6),0),ROW($1:$6))+1,1)*10^ROW($1:$6)/10)</f>
        <v>315</v>
      </c>
      <c r="L1201">
        <f>SUMPRODUCT(MID(0&amp;feed!T1411,LARGE(INDEX(ISNUMBER(--MID(feed!T1411,ROW($1:$6),1))*
ROW($1:$6),0),ROW($1:$6))+1,1)*10^ROW($1:$6)/10)</f>
        <v>466</v>
      </c>
      <c r="M1201" t="str">
        <f>feed!N1411</f>
        <v>East Indies</v>
      </c>
      <c r="N1201">
        <f>SUMPRODUCT(MID(0&amp;feed!U1411,LARGE(INDEX(ISNUMBER(--MID(feed!U1411,ROW($1:$6),1))*
ROW($1:$6),0),ROW($1:$6))+1,1)*10^ROW($1:$6)/10)</f>
        <v>0</v>
      </c>
      <c r="O1201" t="str">
        <f>feed!O1411</f>
        <v>Untapped</v>
      </c>
      <c r="P1201" t="str">
        <f>feed!P1411</f>
        <v>Meagre</v>
      </c>
      <c r="Q1201" s="4">
        <f>IFERROR(LEFT(SUMPRODUCT(MID(0&amp;feed!R1411,LARGE(INDEX(ISNUMBER(--MID(feed!R1411,ROW($1:$6),1))*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ROW($1:$6),0),ROW($1:$6))+1,1)*10^ROW($1:$6)/10))-1)*1,TRIM(LEFT(SUMPRODUCT(MID(0&amp;feed!R1411,LARGE(INDEX(ISNUMBER(--MID(feed!R1411,ROW($1:$6),1))*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ROW($1:$6),0),ROW($1:$6))+1,1)*10^ROW($1:$6)/10))-1)))</f>
        <v>2000</v>
      </c>
      <c r="R1201" s="5">
        <f>feed!V1411</f>
        <v>0</v>
      </c>
      <c r="S1201" t="str">
        <f>feed!S1411</f>
        <v>http://blocgame.com/stats.php?id=60804</v>
      </c>
      <c r="T1201" s="5" t="str">
        <f>feed!W1411</f>
        <v>Good</v>
      </c>
      <c r="U1201" s="5" t="str">
        <f>feed!X1411</f>
        <v>3 Hundred Tons per month</v>
      </c>
      <c r="V1201" s="5" t="str">
        <f>feed!Y1411</f>
        <v>1 Mbbl per month</v>
      </c>
    </row>
    <row r="1202" spans="1:22" x14ac:dyDescent="0.25">
      <c r="A1202" t="str">
        <f>feed!A494</f>
        <v>HARDGAYâ™‚</v>
      </c>
      <c r="B1202" t="str">
        <f>feed!B494</f>
        <v>mits</v>
      </c>
      <c r="C1202" t="str">
        <f>feed!K494</f>
        <v>The Order</v>
      </c>
      <c r="D1202">
        <f>SUMPRODUCT(MID(0&amp;feed!D494,LARGE(INDEX(ISNUMBER(--MID(feed!D494,ROW($1:$6),1))*
ROW($1:$6),0),ROW($1:$6))+1,1)*10^ROW($1:$6)/10)</f>
        <v>20</v>
      </c>
      <c r="E1202">
        <f>SUMPRODUCT(MID(0&amp;feed!E494,LARGE(INDEX(ISNUMBER(--MID(feed!E494,ROW($1:$6),1))*
ROW($1:$6),0),ROW($1:$6))+1,1)*10^ROW($1:$6)/10)</f>
        <v>0</v>
      </c>
      <c r="F1202" t="str">
        <f>feed!F494</f>
        <v>Finest of the 19th century</v>
      </c>
      <c r="G1202">
        <f>SUMPRODUCT(MID(0&amp;feed!G494,LARGE(INDEX(ISNUMBER(--MID(feed!G494,ROW($1:$6),1))*
ROW($1:$6),0),ROW($1:$6))+1,1)*10^ROW($1:$6)/10)</f>
        <v>0</v>
      </c>
      <c r="H1202">
        <f>ROUNDDOWN(G1202/4, 0)</f>
        <v>0</v>
      </c>
      <c r="I1202" t="str">
        <f>feed!H494</f>
        <v>Standard</v>
      </c>
      <c r="J1202">
        <f>SUMPRODUCT(MID(0&amp;feed!I494,LARGE(INDEX(ISNUMBER(--MID(feed!I494,ROW($1:$20),1))*
ROW($1:$20),0),ROW($1:$20))+1,1)*10^ROW($1:$20)/10)</f>
        <v>0</v>
      </c>
      <c r="K1202">
        <f>SUMPRODUCT(MID(0&amp;feed!L494,LARGE(INDEX(ISNUMBER(--MID(feed!L494,ROW($1:$6),1))*
ROW($1:$6),0),ROW($1:$6))+1,1)*10^ROW($1:$6)/10)</f>
        <v>328</v>
      </c>
      <c r="L1202">
        <f>SUMPRODUCT(MID(0&amp;feed!T494,LARGE(INDEX(ISNUMBER(--MID(feed!T494,ROW($1:$6),1))*
ROW($1:$6),0),ROW($1:$6))+1,1)*10^ROW($1:$6)/10)</f>
        <v>340</v>
      </c>
      <c r="M1202" t="str">
        <f>feed!N494</f>
        <v>Pacific Rim</v>
      </c>
      <c r="N1202">
        <f>SUMPRODUCT(MID(0&amp;feed!U494,LARGE(INDEX(ISNUMBER(--MID(feed!U494,ROW($1:$6),1))*
ROW($1:$6),0),ROW($1:$6))+1,1)*10^ROW($1:$6)/10)</f>
        <v>0</v>
      </c>
      <c r="O1202" t="str">
        <f>feed!O494</f>
        <v>Untapped</v>
      </c>
      <c r="P1202" t="str">
        <f>feed!P494</f>
        <v>Meagre</v>
      </c>
      <c r="Q1202" s="4">
        <f>IFERROR(LEFT(SUMPRODUCT(MID(0&amp;feed!R494,LARGE(INDEX(ISNUMBER(--MID(feed!R494,ROW($1:$6),1))*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ROW($1:$6),0),ROW($1:$6))+1,1)*10^ROW($1:$6)/10))-1)*1,TRIM(LEFT(SUMPRODUCT(MID(0&amp;feed!R494,LARGE(INDEX(ISNUMBER(--MID(feed!R494,ROW($1:$6),1))*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ROW($1:$6),0),ROW($1:$6))+1,1)*10^ROW($1:$6)/10))-1)))</f>
        <v>2000</v>
      </c>
      <c r="R1202" s="5">
        <f>feed!V494</f>
        <v>0</v>
      </c>
      <c r="S1202" t="str">
        <f>feed!S494</f>
        <v>http://blocgame.com/stats.php?id=63324</v>
      </c>
      <c r="T1202" s="5" t="str">
        <f>feed!W494</f>
        <v>Good</v>
      </c>
      <c r="U1202" s="5" t="str">
        <f>feed!X494</f>
        <v>3 Hundred Tons per month</v>
      </c>
      <c r="V1202" s="5" t="str">
        <f>feed!Y494</f>
        <v>1 Mbbl per month</v>
      </c>
    </row>
    <row r="1203" spans="1:22" hidden="1" x14ac:dyDescent="0.25">
      <c r="A1203" t="str">
        <f>feed!A415</f>
        <v>Gohan wa Okazu</v>
      </c>
      <c r="B1203" t="str">
        <f>feed!B415</f>
        <v>Yui Hirasawa</v>
      </c>
      <c r="C1203" t="str">
        <f>feed!K415</f>
        <v>Lithuanian Coalition</v>
      </c>
      <c r="D1203">
        <f>SUMPRODUCT(MID(0&amp;feed!D415,LARGE(INDEX(ISNUMBER(--MID(feed!D415,ROW($1:$6),1))*
ROW($1:$6),0),ROW($1:$6))+1,1)*10^ROW($1:$6)/10)</f>
        <v>20</v>
      </c>
      <c r="E1203">
        <f>SUMPRODUCT(MID(0&amp;feed!E415,LARGE(INDEX(ISNUMBER(--MID(feed!E415,ROW($1:$6),1))*
ROW($1:$6),0),ROW($1:$6))+1,1)*10^ROW($1:$6)/10)</f>
        <v>0</v>
      </c>
      <c r="F1203" t="str">
        <f>feed!F415</f>
        <v>Finest of the 19th century</v>
      </c>
      <c r="G1203">
        <f>SUMPRODUCT(MID(0&amp;feed!G415,LARGE(INDEX(ISNUMBER(--MID(feed!G415,ROW($1:$6),1))*
ROW($1:$6),0),ROW($1:$6))+1,1)*10^ROW($1:$6)/10)</f>
        <v>0</v>
      </c>
      <c r="H1203">
        <f>ROUNDDOWN(G1203/4, 0)</f>
        <v>0</v>
      </c>
      <c r="I1203" t="str">
        <f>feed!H415</f>
        <v>Standard</v>
      </c>
      <c r="J1203">
        <f>SUMPRODUCT(MID(0&amp;feed!I415,LARGE(INDEX(ISNUMBER(--MID(feed!I415,ROW($1:$20),1))*
ROW($1:$20),0),ROW($1:$20))+1,1)*10^ROW($1:$20)/10)</f>
        <v>62</v>
      </c>
      <c r="K1203">
        <f>SUMPRODUCT(MID(0&amp;feed!L415,LARGE(INDEX(ISNUMBER(--MID(feed!L415,ROW($1:$6),1))*
ROW($1:$6),0),ROW($1:$6))+1,1)*10^ROW($1:$6)/10)</f>
        <v>331</v>
      </c>
      <c r="L1203">
        <f>SUMPRODUCT(MID(0&amp;feed!T415,LARGE(INDEX(ISNUMBER(--MID(feed!T415,ROW($1:$6),1))*
ROW($1:$6),0),ROW($1:$6))+1,1)*10^ROW($1:$6)/10)</f>
        <v>429</v>
      </c>
      <c r="M1203" t="str">
        <f>feed!N415</f>
        <v>Southern Africa</v>
      </c>
      <c r="N1203">
        <f>SUMPRODUCT(MID(0&amp;feed!U415,LARGE(INDEX(ISNUMBER(--MID(feed!U415,ROW($1:$6),1))*
ROW($1:$6),0),ROW($1:$6))+1,1)*10^ROW($1:$6)/10)</f>
        <v>0</v>
      </c>
      <c r="O1203" t="str">
        <f>feed!O415</f>
        <v>Untapped</v>
      </c>
      <c r="P1203" t="str">
        <f>feed!P415</f>
        <v>None</v>
      </c>
      <c r="Q1203" s="4">
        <f>IFERROR(LEFT(SUMPRODUCT(MID(0&amp;feed!R415,LARGE(INDEX(ISNUMBER(--MID(feed!R415,ROW($1:$6),1))*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ROW($1:$6),0),ROW($1:$6))+1,1)*10^ROW($1:$6)/10))-1)*1,TRIM(LEFT(SUMPRODUCT(MID(0&amp;feed!R415,LARGE(INDEX(ISNUMBER(--MID(feed!R415,ROW($1:$6),1))*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ROW($1:$6),0),ROW($1:$6))+1,1)*10^ROW($1:$6)/10))-1)))</f>
        <v>2000</v>
      </c>
      <c r="R1203" s="5">
        <f>feed!V415</f>
        <v>0</v>
      </c>
      <c r="S1203" t="str">
        <f>feed!S415</f>
        <v>http://blocgame.com/stats.php?id=61638</v>
      </c>
      <c r="T1203" s="5" t="str">
        <f>feed!W415</f>
        <v>Nice</v>
      </c>
      <c r="U1203" s="5" t="str">
        <f>feed!X415</f>
        <v>3 Hundred Tons per month</v>
      </c>
      <c r="V1203" s="5" t="str">
        <f>feed!Y415</f>
        <v>1 Mbbl per month</v>
      </c>
    </row>
    <row r="1204" spans="1:22" hidden="1" x14ac:dyDescent="0.25">
      <c r="A1204" t="str">
        <f>feed!A809</f>
        <v>Mawlid</v>
      </c>
      <c r="B1204" t="str">
        <f>feed!B809</f>
        <v>rotazairo</v>
      </c>
      <c r="C1204">
        <f>feed!K809</f>
        <v>0</v>
      </c>
      <c r="D1204">
        <f>SUMPRODUCT(MID(0&amp;feed!D809,LARGE(INDEX(ISNUMBER(--MID(feed!D809,ROW($1:$6),1))*
ROW($1:$6),0),ROW($1:$6))+1,1)*10^ROW($1:$6)/10)</f>
        <v>21</v>
      </c>
      <c r="E1204">
        <f>SUMPRODUCT(MID(0&amp;feed!E809,LARGE(INDEX(ISNUMBER(--MID(feed!E809,ROW($1:$6),1))*
ROW($1:$6),0),ROW($1:$6))+1,1)*10^ROW($1:$6)/10)</f>
        <v>0</v>
      </c>
      <c r="F1204" t="str">
        <f>feed!F809</f>
        <v>First World War surplus</v>
      </c>
      <c r="G1204">
        <f>SUMPRODUCT(MID(0&amp;feed!G809,LARGE(INDEX(ISNUMBER(--MID(feed!G809,ROW($1:$6),1))*
ROW($1:$6),0),ROW($1:$6))+1,1)*10^ROW($1:$6)/10)</f>
        <v>0</v>
      </c>
      <c r="H1204">
        <f>ROUNDDOWN(G1204/4, 0)</f>
        <v>0</v>
      </c>
      <c r="I1204" t="str">
        <f>feed!H809</f>
        <v>Elite</v>
      </c>
      <c r="J1204">
        <f>SUMPRODUCT(MID(0&amp;feed!I809,LARGE(INDEX(ISNUMBER(--MID(feed!I809,ROW($1:$20),1))*
ROW($1:$20),0),ROW($1:$20))+1,1)*10^ROW($1:$20)/10)</f>
        <v>17</v>
      </c>
      <c r="K1204">
        <f>SUMPRODUCT(MID(0&amp;feed!L809,LARGE(INDEX(ISNUMBER(--MID(feed!L809,ROW($1:$6),1))*
ROW($1:$6),0),ROW($1:$6))+1,1)*10^ROW($1:$6)/10)</f>
        <v>316</v>
      </c>
      <c r="L1204">
        <f>SUMPRODUCT(MID(0&amp;feed!T809,LARGE(INDEX(ISNUMBER(--MID(feed!T809,ROW($1:$6),1))*
ROW($1:$6),0),ROW($1:$6))+1,1)*10^ROW($1:$6)/10)</f>
        <v>422</v>
      </c>
      <c r="M1204" t="str">
        <f>feed!N809</f>
        <v>Indochina</v>
      </c>
      <c r="N1204">
        <f>SUMPRODUCT(MID(0&amp;feed!U809,LARGE(INDEX(ISNUMBER(--MID(feed!U809,ROW($1:$6),1))*
ROW($1:$6),0),ROW($1:$6))+1,1)*10^ROW($1:$6)/10)</f>
        <v>0</v>
      </c>
      <c r="O1204" t="str">
        <f>feed!O809</f>
        <v>Untapped</v>
      </c>
      <c r="P1204" t="str">
        <f>feed!P809</f>
        <v>None</v>
      </c>
      <c r="Q1204" s="4">
        <f>IFERROR(LEFT(SUMPRODUCT(MID(0&amp;feed!R809,LARGE(INDEX(ISNUMBER(--MID(feed!R809,ROW($1:$6),1))*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ROW($1:$6),0),ROW($1:$6))+1,1)*10^ROW($1:$6)/10))-1)*1,TRIM(LEFT(SUMPRODUCT(MID(0&amp;feed!R809,LARGE(INDEX(ISNUMBER(--MID(feed!R809,ROW($1:$6),1))*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ROW($1:$6),0),ROW($1:$6))+1,1)*10^ROW($1:$6)/10))-1)))</f>
        <v>2000</v>
      </c>
      <c r="R1204" s="5">
        <f>feed!V809</f>
        <v>0</v>
      </c>
      <c r="S1204" t="str">
        <f>feed!S809</f>
        <v>http://blocgame.com/stats.php?id=62403</v>
      </c>
      <c r="T1204" s="5" t="str">
        <f>feed!W809</f>
        <v>Angelic</v>
      </c>
      <c r="U1204" s="5" t="str">
        <f>feed!X809</f>
        <v>3 Hundred Tons per month</v>
      </c>
      <c r="V1204" s="5" t="str">
        <f>feed!Y809</f>
        <v>1 Mbbl per month</v>
      </c>
    </row>
    <row r="1205" spans="1:22" hidden="1" x14ac:dyDescent="0.25">
      <c r="A1205" t="str">
        <f>feed!A229</f>
        <v>AtlasCorp</v>
      </c>
      <c r="B1205" t="str">
        <f>feed!B229</f>
        <v>Sandreniner</v>
      </c>
      <c r="C1205" t="str">
        <f>feed!K229</f>
        <v>Aseang MMP</v>
      </c>
      <c r="D1205">
        <f>SUMPRODUCT(MID(0&amp;feed!D229,LARGE(INDEX(ISNUMBER(--MID(feed!D229,ROW($1:$6),1))*
ROW($1:$6),0),ROW($1:$6))+1,1)*10^ROW($1:$6)/10)</f>
        <v>16</v>
      </c>
      <c r="E1205">
        <f>SUMPRODUCT(MID(0&amp;feed!E229,LARGE(INDEX(ISNUMBER(--MID(feed!E229,ROW($1:$6),1))*
ROW($1:$6),0),ROW($1:$6))+1,1)*10^ROW($1:$6)/10)</f>
        <v>0</v>
      </c>
      <c r="F1205" t="str">
        <f>feed!F229</f>
        <v>Finest of the 19th century</v>
      </c>
      <c r="G1205">
        <f>SUMPRODUCT(MID(0&amp;feed!G229,LARGE(INDEX(ISNUMBER(--MID(feed!G229,ROW($1:$6),1))*
ROW($1:$6),0),ROW($1:$6))+1,1)*10^ROW($1:$6)/10)</f>
        <v>1</v>
      </c>
      <c r="H1205">
        <f>ROUNDDOWN(G1205/4, 0)</f>
        <v>0</v>
      </c>
      <c r="I1205" t="str">
        <f>feed!H229</f>
        <v>Elite</v>
      </c>
      <c r="J1205">
        <f>SUMPRODUCT(MID(0&amp;feed!I229,LARGE(INDEX(ISNUMBER(--MID(feed!I229,ROW($1:$20),1))*
ROW($1:$20),0),ROW($1:$20))+1,1)*10^ROW($1:$20)/10)</f>
        <v>0</v>
      </c>
      <c r="K1205">
        <f>SUMPRODUCT(MID(0&amp;feed!L229,LARGE(INDEX(ISNUMBER(--MID(feed!L229,ROW($1:$6),1))*
ROW($1:$6),0),ROW($1:$6))+1,1)*10^ROW($1:$6)/10)</f>
        <v>360</v>
      </c>
      <c r="L1205">
        <f>SUMPRODUCT(MID(0&amp;feed!T229,LARGE(INDEX(ISNUMBER(--MID(feed!T229,ROW($1:$6),1))*
ROW($1:$6),0),ROW($1:$6))+1,1)*10^ROW($1:$6)/10)</f>
        <v>401</v>
      </c>
      <c r="M1205" t="str">
        <f>feed!N229</f>
        <v>Caribbean</v>
      </c>
      <c r="N1205">
        <f>SUMPRODUCT(MID(0&amp;feed!U229,LARGE(INDEX(ISNUMBER(--MID(feed!U229,ROW($1:$6),1))*
ROW($1:$6),0),ROW($1:$6))+1,1)*10^ROW($1:$6)/10)</f>
        <v>0</v>
      </c>
      <c r="O1205" t="str">
        <f>feed!O229</f>
        <v>Untapped</v>
      </c>
      <c r="P1205" t="str">
        <f>feed!P229</f>
        <v>Meagre</v>
      </c>
      <c r="Q1205" s="4">
        <f>IFERROR(LEFT(SUMPRODUCT(MID(0&amp;feed!R229,LARGE(INDEX(ISNUMBER(--MID(feed!R229,ROW($1:$6),1))*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ROW($1:$6),0),ROW($1:$6))+1,1)*10^ROW($1:$6)/10))-1)*1,TRIM(LEFT(SUMPRODUCT(MID(0&amp;feed!R229,LARGE(INDEX(ISNUMBER(--MID(feed!R229,ROW($1:$6),1))*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ROW($1:$6),0),ROW($1:$6))+1,1)*10^ROW($1:$6)/10))-1)))</f>
        <v>2343</v>
      </c>
      <c r="R1205" s="5">
        <f>feed!V229</f>
        <v>0</v>
      </c>
      <c r="S1205" t="str">
        <f>feed!S229</f>
        <v>http://blocgame.com/stats.php?id=63122</v>
      </c>
      <c r="T1205" s="5" t="str">
        <f>feed!W229</f>
        <v>Angelic</v>
      </c>
      <c r="U1205" s="5" t="str">
        <f>feed!X229</f>
        <v>3 Hundred Tons per month</v>
      </c>
      <c r="V1205" s="5" t="str">
        <f>feed!Y229</f>
        <v>1 Mbbl per month</v>
      </c>
    </row>
    <row r="1206" spans="1:22" x14ac:dyDescent="0.25">
      <c r="A1206" t="str">
        <f>feed!A497</f>
        <v>Golden Circle</v>
      </c>
      <c r="B1206" t="str">
        <f>feed!B497</f>
        <v>JeffDavis</v>
      </c>
      <c r="C1206" t="str">
        <f>feed!K497</f>
        <v>The Order</v>
      </c>
      <c r="D1206">
        <f>SUMPRODUCT(MID(0&amp;feed!D497,LARGE(INDEX(ISNUMBER(--MID(feed!D497,ROW($1:$6),1))*
ROW($1:$6),0),ROW($1:$6))+1,1)*10^ROW($1:$6)/10)</f>
        <v>18</v>
      </c>
      <c r="E1206">
        <f>SUMPRODUCT(MID(0&amp;feed!E497,LARGE(INDEX(ISNUMBER(--MID(feed!E497,ROW($1:$6),1))*
ROW($1:$6),0),ROW($1:$6))+1,1)*10^ROW($1:$6)/10)</f>
        <v>0</v>
      </c>
      <c r="F1206" t="str">
        <f>feed!F497</f>
        <v>Finest of the 19th century</v>
      </c>
      <c r="G1206">
        <f>SUMPRODUCT(MID(0&amp;feed!G497,LARGE(INDEX(ISNUMBER(--MID(feed!G497,ROW($1:$6),1))*
ROW($1:$6),0),ROW($1:$6))+1,1)*10^ROW($1:$6)/10)</f>
        <v>0</v>
      </c>
      <c r="H1206">
        <f>ROUNDDOWN(G1206/4, 0)</f>
        <v>0</v>
      </c>
      <c r="I1206" t="str">
        <f>feed!H497</f>
        <v>Standard</v>
      </c>
      <c r="J1206">
        <f>SUMPRODUCT(MID(0&amp;feed!I497,LARGE(INDEX(ISNUMBER(--MID(feed!I497,ROW($1:$20),1))*
ROW($1:$20),0),ROW($1:$20))+1,1)*10^ROW($1:$20)/10)</f>
        <v>29</v>
      </c>
      <c r="K1206">
        <f>SUMPRODUCT(MID(0&amp;feed!L497,LARGE(INDEX(ISNUMBER(--MID(feed!L497,ROW($1:$6),1))*
ROW($1:$6),0),ROW($1:$6))+1,1)*10^ROW($1:$6)/10)</f>
        <v>328</v>
      </c>
      <c r="L1206">
        <f>SUMPRODUCT(MID(0&amp;feed!T497,LARGE(INDEX(ISNUMBER(--MID(feed!T497,ROW($1:$6),1))*
ROW($1:$6),0),ROW($1:$6))+1,1)*10^ROW($1:$6)/10)</f>
        <v>1</v>
      </c>
      <c r="M1206" t="str">
        <f>feed!N497</f>
        <v>Mesoamerica</v>
      </c>
      <c r="N1206">
        <f>SUMPRODUCT(MID(0&amp;feed!U497,LARGE(INDEX(ISNUMBER(--MID(feed!U497,ROW($1:$6),1))*
ROW($1:$6),0),ROW($1:$6))+1,1)*10^ROW($1:$6)/10)</f>
        <v>0</v>
      </c>
      <c r="O1206" t="str">
        <f>feed!O497</f>
        <v>Untapped</v>
      </c>
      <c r="P1206" t="str">
        <f>feed!P497</f>
        <v>None</v>
      </c>
      <c r="Q1206" s="4">
        <f>IFERROR(LEFT(SUMPRODUCT(MID(0&amp;feed!R497,LARGE(INDEX(ISNUMBER(--MID(feed!R497,ROW($1:$6),1))*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ROW($1:$6),0),ROW($1:$6))+1,1)*10^ROW($1:$6)/10))-1)*1,TRIM(LEFT(SUMPRODUCT(MID(0&amp;feed!R497,LARGE(INDEX(ISNUMBER(--MID(feed!R497,ROW($1:$6),1))*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ROW($1:$6),0),ROW($1:$6))+1,1)*10^ROW($1:$6)/10))-1)))</f>
        <v>2000</v>
      </c>
      <c r="R1206" s="5">
        <f>feed!V497</f>
        <v>0</v>
      </c>
      <c r="S1206" t="str">
        <f>feed!S497</f>
        <v>http://blocgame.com/stats.php?id=63416</v>
      </c>
      <c r="T1206" s="5" t="str">
        <f>feed!W497</f>
        <v>Good</v>
      </c>
      <c r="U1206" s="5" t="str">
        <f>feed!X497</f>
        <v>3 Hundred Tons per month</v>
      </c>
      <c r="V1206" s="5" t="str">
        <f>feed!Y497</f>
        <v>1 Mbbl per month</v>
      </c>
    </row>
    <row r="1207" spans="1:22" hidden="1" x14ac:dyDescent="0.25">
      <c r="A1207" t="str">
        <f>feed!A1822</f>
        <v>Ikeland</v>
      </c>
      <c r="B1207" t="str">
        <f>feed!B1822</f>
        <v>ike the freakin awesome</v>
      </c>
      <c r="C1207">
        <f>feed!K1822</f>
        <v>0</v>
      </c>
      <c r="D1207">
        <f>SUMPRODUCT(MID(0&amp;feed!D1822,LARGE(INDEX(ISNUMBER(--MID(feed!D1822,ROW($1:$6),1))*
ROW($1:$6),0),ROW($1:$6))+1,1)*10^ROW($1:$6)/10)</f>
        <v>21</v>
      </c>
      <c r="E1207">
        <f>SUMPRODUCT(MID(0&amp;feed!E1822,LARGE(INDEX(ISNUMBER(--MID(feed!E1822,ROW($1:$6),1))*
ROW($1:$6),0),ROW($1:$6))+1,1)*10^ROW($1:$6)/10)</f>
        <v>0</v>
      </c>
      <c r="F1207" t="str">
        <f>feed!F1822</f>
        <v>Finest of the 19th century</v>
      </c>
      <c r="G1207">
        <f>SUMPRODUCT(MID(0&amp;feed!G1822,LARGE(INDEX(ISNUMBER(--MID(feed!G1822,ROW($1:$6),1))*
ROW($1:$6),0),ROW($1:$6))+1,1)*10^ROW($1:$6)/10)</f>
        <v>0</v>
      </c>
      <c r="H1207">
        <f>ROUNDDOWN(G1207/4, 0)</f>
        <v>0</v>
      </c>
      <c r="I1207" t="str">
        <f>feed!H1822</f>
        <v>Elite</v>
      </c>
      <c r="J1207">
        <f>SUMPRODUCT(MID(0&amp;feed!I1822,LARGE(INDEX(ISNUMBER(--MID(feed!I1822,ROW($1:$20),1))*
ROW($1:$20),0),ROW($1:$20))+1,1)*10^ROW($1:$20)/10)</f>
        <v>27</v>
      </c>
      <c r="K1207">
        <f>SUMPRODUCT(MID(0&amp;feed!L1822,LARGE(INDEX(ISNUMBER(--MID(feed!L1822,ROW($1:$6),1))*
ROW($1:$6),0),ROW($1:$6))+1,1)*10^ROW($1:$6)/10)</f>
        <v>284</v>
      </c>
      <c r="L1207">
        <f>SUMPRODUCT(MID(0&amp;feed!T1822,LARGE(INDEX(ISNUMBER(--MID(feed!T1822,ROW($1:$6),1))*
ROW($1:$6),0),ROW($1:$6))+1,1)*10^ROW($1:$6)/10)</f>
        <v>384</v>
      </c>
      <c r="M1207" t="str">
        <f>feed!N1822</f>
        <v>China</v>
      </c>
      <c r="N1207">
        <f>SUMPRODUCT(MID(0&amp;feed!U1822,LARGE(INDEX(ISNUMBER(--MID(feed!U1822,ROW($1:$6),1))*
ROW($1:$6),0),ROW($1:$6))+1,1)*10^ROW($1:$6)/10)</f>
        <v>0</v>
      </c>
      <c r="O1207">
        <f>feed!O1822</f>
        <v>0</v>
      </c>
      <c r="P1207" t="str">
        <f>feed!P1822</f>
        <v>Meagre</v>
      </c>
      <c r="Q1207" s="4">
        <f>IFERROR(LEFT(SUMPRODUCT(MID(0&amp;feed!R1822,LARGE(INDEX(ISNUMBER(--MID(feed!R1822,ROW($1:$6),1))*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ROW($1:$6),0),ROW($1:$6))+1,1)*10^ROW($1:$6)/10))-1)*1,TRIM(LEFT(SUMPRODUCT(MID(0&amp;feed!R1822,LARGE(INDEX(ISNUMBER(--MID(feed!R1822,ROW($1:$6),1))*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ROW($1:$6),0),ROW($1:$6))+1,1)*10^ROW($1:$6)/10))-1)))</f>
        <v>1960</v>
      </c>
      <c r="R1207" s="5">
        <f>feed!V1822</f>
        <v>0</v>
      </c>
      <c r="S1207" t="str">
        <f>feed!S1822</f>
        <v>http://blocgame.com/stats.php?id=62694</v>
      </c>
      <c r="T1207" s="5" t="str">
        <f>feed!W1822</f>
        <v>Good</v>
      </c>
      <c r="U1207" s="5" t="str">
        <f>feed!X1822</f>
        <v>3 Hundred Tons per month</v>
      </c>
      <c r="V1207" s="5" t="str">
        <f>feed!Y1822</f>
        <v>1 Mbbl per month</v>
      </c>
    </row>
    <row r="1208" spans="1:22" x14ac:dyDescent="0.25">
      <c r="A1208" t="str">
        <f>feed!A795</f>
        <v>Ashadi</v>
      </c>
      <c r="B1208" t="str">
        <f>feed!B795</f>
        <v>Basedslapshot</v>
      </c>
      <c r="C1208" t="str">
        <f>feed!K795</f>
        <v>The Order</v>
      </c>
      <c r="D1208">
        <f>SUMPRODUCT(MID(0&amp;feed!D795,LARGE(INDEX(ISNUMBER(--MID(feed!D795,ROW($1:$6),1))*
ROW($1:$6),0),ROW($1:$6))+1,1)*10^ROW($1:$6)/10)</f>
        <v>22</v>
      </c>
      <c r="E1208">
        <f>SUMPRODUCT(MID(0&amp;feed!E795,LARGE(INDEX(ISNUMBER(--MID(feed!E795,ROW($1:$6),1))*
ROW($1:$6),0),ROW($1:$6))+1,1)*10^ROW($1:$6)/10)</f>
        <v>0</v>
      </c>
      <c r="F1208" t="str">
        <f>feed!F795</f>
        <v>First World War surplus</v>
      </c>
      <c r="G1208">
        <f>SUMPRODUCT(MID(0&amp;feed!G795,LARGE(INDEX(ISNUMBER(--MID(feed!G795,ROW($1:$6),1))*
ROW($1:$6),0),ROW($1:$6))+1,1)*10^ROW($1:$6)/10)</f>
        <v>0</v>
      </c>
      <c r="H1208">
        <f>ROUNDDOWN(G1208/4, 0)</f>
        <v>0</v>
      </c>
      <c r="I1208" t="str">
        <f>feed!H795</f>
        <v>Elite</v>
      </c>
      <c r="J1208">
        <f>SUMPRODUCT(MID(0&amp;feed!I795,LARGE(INDEX(ISNUMBER(--MID(feed!I795,ROW($1:$20),1))*
ROW($1:$20),0),ROW($1:$20))+1,1)*10^ROW($1:$20)/10)</f>
        <v>27</v>
      </c>
      <c r="K1208">
        <f>SUMPRODUCT(MID(0&amp;feed!L795,LARGE(INDEX(ISNUMBER(--MID(feed!L795,ROW($1:$6),1))*
ROW($1:$6),0),ROW($1:$6))+1,1)*10^ROW($1:$6)/10)</f>
        <v>328</v>
      </c>
      <c r="L1208">
        <f>SUMPRODUCT(MID(0&amp;feed!T795,LARGE(INDEX(ISNUMBER(--MID(feed!T795,ROW($1:$6),1))*
ROW($1:$6),0),ROW($1:$6))+1,1)*10^ROW($1:$6)/10)</f>
        <v>3230</v>
      </c>
      <c r="M1208" t="str">
        <f>feed!N795</f>
        <v>Persia</v>
      </c>
      <c r="N1208">
        <f>SUMPRODUCT(MID(0&amp;feed!U795,LARGE(INDEX(ISNUMBER(--MID(feed!U795,ROW($1:$6),1))*
ROW($1:$6),0),ROW($1:$6))+1,1)*10^ROW($1:$6)/10)</f>
        <v>0</v>
      </c>
      <c r="O1208" t="str">
        <f>feed!O795</f>
        <v>Untapped</v>
      </c>
      <c r="P1208" t="str">
        <f>feed!P795</f>
        <v>Meagre</v>
      </c>
      <c r="Q1208" s="4">
        <f>IFERROR(LEFT(SUMPRODUCT(MID(0&amp;feed!R795,LARGE(INDEX(ISNUMBER(--MID(feed!R795,ROW($1:$6),1))*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ROW($1:$6),0),ROW($1:$6))+1,1)*10^ROW($1:$6)/10))-1)*1,TRIM(LEFT(SUMPRODUCT(MID(0&amp;feed!R795,LARGE(INDEX(ISNUMBER(--MID(feed!R795,ROW($1:$6),1))*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ROW($1:$6),0),ROW($1:$6))+1,1)*10^ROW($1:$6)/10))-1)))</f>
        <v>2000</v>
      </c>
      <c r="R1208" s="5">
        <f>feed!V795</f>
        <v>0</v>
      </c>
      <c r="S1208" t="str">
        <f>feed!S795</f>
        <v>http://blocgame.com/stats.php?id=63409</v>
      </c>
      <c r="T1208" s="5" t="str">
        <f>feed!W795</f>
        <v>Good</v>
      </c>
      <c r="U1208" s="5" t="str">
        <f>feed!X795</f>
        <v>3 Hundred Tons per month</v>
      </c>
      <c r="V1208" s="5" t="str">
        <f>feed!Y795</f>
        <v>3 Mbbl per month</v>
      </c>
    </row>
    <row r="1209" spans="1:22" hidden="1" x14ac:dyDescent="0.25">
      <c r="A1209" t="str">
        <f>feed!A393</f>
        <v>Nusa Zenith</v>
      </c>
      <c r="B1209" t="str">
        <f>feed!B393</f>
        <v>Zentarou</v>
      </c>
      <c r="C1209" t="str">
        <f>feed!K393</f>
        <v>Aseang MMP</v>
      </c>
      <c r="D1209">
        <f>SUMPRODUCT(MID(0&amp;feed!D393,LARGE(INDEX(ISNUMBER(--MID(feed!D393,ROW($1:$6),1))*
ROW($1:$6),0),ROW($1:$6))+1,1)*10^ROW($1:$6)/10)</f>
        <v>25</v>
      </c>
      <c r="E1209">
        <f>SUMPRODUCT(MID(0&amp;feed!E393,LARGE(INDEX(ISNUMBER(--MID(feed!E393,ROW($1:$6),1))*
ROW($1:$6),0),ROW($1:$6))+1,1)*10^ROW($1:$6)/10)</f>
        <v>0</v>
      </c>
      <c r="F1209" t="str">
        <f>feed!F393</f>
        <v>First World War surplus</v>
      </c>
      <c r="G1209">
        <f>SUMPRODUCT(MID(0&amp;feed!G393,LARGE(INDEX(ISNUMBER(--MID(feed!G393,ROW($1:$6),1))*
ROW($1:$6),0),ROW($1:$6))+1,1)*10^ROW($1:$6)/10)</f>
        <v>1</v>
      </c>
      <c r="H1209">
        <f>ROUNDDOWN(G1209/4, 0)</f>
        <v>0</v>
      </c>
      <c r="I1209" t="str">
        <f>feed!H393</f>
        <v>Elite</v>
      </c>
      <c r="J1209">
        <f>SUMPRODUCT(MID(0&amp;feed!I393,LARGE(INDEX(ISNUMBER(--MID(feed!I393,ROW($1:$20),1))*
ROW($1:$20),0),ROW($1:$20))+1,1)*10^ROW($1:$20)/10)</f>
        <v>6</v>
      </c>
      <c r="K1209">
        <f>SUMPRODUCT(MID(0&amp;feed!L393,LARGE(INDEX(ISNUMBER(--MID(feed!L393,ROW($1:$6),1))*
ROW($1:$6),0),ROW($1:$6))+1,1)*10^ROW($1:$6)/10)</f>
        <v>335</v>
      </c>
      <c r="L1209">
        <f>SUMPRODUCT(MID(0&amp;feed!T393,LARGE(INDEX(ISNUMBER(--MID(feed!T393,ROW($1:$6),1))*
ROW($1:$6),0),ROW($1:$6))+1,1)*10^ROW($1:$6)/10)</f>
        <v>372</v>
      </c>
      <c r="M1209" t="str">
        <f>feed!N393</f>
        <v>East Indies</v>
      </c>
      <c r="N1209">
        <f>SUMPRODUCT(MID(0&amp;feed!U393,LARGE(INDEX(ISNUMBER(--MID(feed!U393,ROW($1:$6),1))*
ROW($1:$6),0),ROW($1:$6))+1,1)*10^ROW($1:$6)/10)</f>
        <v>0</v>
      </c>
      <c r="O1209" t="str">
        <f>feed!O393</f>
        <v>Untapped</v>
      </c>
      <c r="P1209" t="str">
        <f>feed!P393</f>
        <v>Meagre</v>
      </c>
      <c r="Q1209" s="4">
        <f>IFERROR(LEFT(SUMPRODUCT(MID(0&amp;feed!R393,LARGE(INDEX(ISNUMBER(--MID(feed!R393,ROW($1:$6),1))*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ROW($1:$6),0),ROW($1:$6))+1,1)*10^ROW($1:$6)/10))-1)*1,TRIM(LEFT(SUMPRODUCT(MID(0&amp;feed!R393,LARGE(INDEX(ISNUMBER(--MID(feed!R393,ROW($1:$6),1))*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ROW($1:$6),0),ROW($1:$6))+1,1)*10^ROW($1:$6)/10))-1)))</f>
        <v>2000</v>
      </c>
      <c r="R1209" s="5">
        <f>feed!V393</f>
        <v>0</v>
      </c>
      <c r="S1209" t="str">
        <f>feed!S393</f>
        <v>http://blocgame.com/stats.php?id=60658</v>
      </c>
      <c r="T1209" s="5" t="str">
        <f>feed!W393</f>
        <v>Angelic</v>
      </c>
      <c r="U1209" s="5" t="str">
        <f>feed!X393</f>
        <v>3 Hundred Tons per month</v>
      </c>
      <c r="V1209" s="5" t="str">
        <f>feed!Y393</f>
        <v>1 Mbbl per month</v>
      </c>
    </row>
    <row r="1210" spans="1:22" x14ac:dyDescent="0.25">
      <c r="A1210" t="str">
        <f>feed!A498</f>
        <v>Bernie_Sanders</v>
      </c>
      <c r="B1210" t="str">
        <f>feed!B498</f>
        <v>Adolf_Mussolini</v>
      </c>
      <c r="C1210" t="str">
        <f>feed!K498</f>
        <v>The Order</v>
      </c>
      <c r="D1210">
        <f>SUMPRODUCT(MID(0&amp;feed!D498,LARGE(INDEX(ISNUMBER(--MID(feed!D498,ROW($1:$6),1))*
ROW($1:$6),0),ROW($1:$6))+1,1)*10^ROW($1:$6)/10)</f>
        <v>41</v>
      </c>
      <c r="E1210">
        <f>SUMPRODUCT(MID(0&amp;feed!E498,LARGE(INDEX(ISNUMBER(--MID(feed!E498,ROW($1:$6),1))*
ROW($1:$6),0),ROW($1:$6))+1,1)*10^ROW($1:$6)/10)</f>
        <v>0</v>
      </c>
      <c r="F1210" t="str">
        <f>feed!F498</f>
        <v>First World War surplus</v>
      </c>
      <c r="G1210">
        <f>SUMPRODUCT(MID(0&amp;feed!G498,LARGE(INDEX(ISNUMBER(--MID(feed!G498,ROW($1:$6),1))*
ROW($1:$6),0),ROW($1:$6))+1,1)*10^ROW($1:$6)/10)</f>
        <v>0</v>
      </c>
      <c r="H1210">
        <f>ROUNDDOWN(G1210/4, 0)</f>
        <v>0</v>
      </c>
      <c r="I1210" t="str">
        <f>feed!H498</f>
        <v>Standard</v>
      </c>
      <c r="J1210">
        <f>SUMPRODUCT(MID(0&amp;feed!I498,LARGE(INDEX(ISNUMBER(--MID(feed!I498,ROW($1:$20),1))*
ROW($1:$20),0),ROW($1:$20))+1,1)*10^ROW($1:$20)/10)</f>
        <v>3</v>
      </c>
      <c r="K1210">
        <f>SUMPRODUCT(MID(0&amp;feed!L498,LARGE(INDEX(ISNUMBER(--MID(feed!L498,ROW($1:$6),1))*
ROW($1:$6),0),ROW($1:$6))+1,1)*10^ROW($1:$6)/10)</f>
        <v>328</v>
      </c>
      <c r="L1210">
        <f>SUMPRODUCT(MID(0&amp;feed!T498,LARGE(INDEX(ISNUMBER(--MID(feed!T498,ROW($1:$6),1))*
ROW($1:$6),0),ROW($1:$6))+1,1)*10^ROW($1:$6)/10)</f>
        <v>1256</v>
      </c>
      <c r="M1210" t="str">
        <f>feed!N498</f>
        <v>Arabia</v>
      </c>
      <c r="N1210">
        <f>SUMPRODUCT(MID(0&amp;feed!U498,LARGE(INDEX(ISNUMBER(--MID(feed!U498,ROW($1:$6),1))*
ROW($1:$6),0),ROW($1:$6))+1,1)*10^ROW($1:$6)/10)</f>
        <v>0</v>
      </c>
      <c r="O1210" t="str">
        <f>feed!O498</f>
        <v>Plentiful</v>
      </c>
      <c r="P1210" t="str">
        <f>feed!P498</f>
        <v>Meagre</v>
      </c>
      <c r="Q1210" s="4">
        <f>IFERROR(LEFT(SUMPRODUCT(MID(0&amp;feed!R498,LARGE(INDEX(ISNUMBER(--MID(feed!R498,ROW($1:$6),1))*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ROW($1:$6),0),ROW($1:$6))+1,1)*10^ROW($1:$6)/10))-1)*1,TRIM(LEFT(SUMPRODUCT(MID(0&amp;feed!R498,LARGE(INDEX(ISNUMBER(--MID(feed!R498,ROW($1:$6),1))*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ROW($1:$6),0),ROW($1:$6))+1,1)*10^ROW($1:$6)/10))-1)))</f>
        <v>2000</v>
      </c>
      <c r="R1210" s="5">
        <f>feed!V498</f>
        <v>0</v>
      </c>
      <c r="S1210" t="str">
        <f>feed!S498</f>
        <v>http://blocgame.com/stats.php?id=63432</v>
      </c>
      <c r="T1210" s="5" t="str">
        <f>feed!W498</f>
        <v>Normal</v>
      </c>
      <c r="U1210" s="5" t="str">
        <f>feed!X498</f>
        <v>3 Hundred Tons per month</v>
      </c>
      <c r="V1210" s="5" t="str">
        <f>feed!Y498</f>
        <v>3 Mbbl per month</v>
      </c>
    </row>
    <row r="1211" spans="1:22" hidden="1" x14ac:dyDescent="0.25">
      <c r="A1211" t="str">
        <f>feed!A450</f>
        <v>InderaMalaya</v>
      </c>
      <c r="B1211" t="str">
        <f>feed!B450</f>
        <v>azamnajmi</v>
      </c>
      <c r="C1211" t="str">
        <f>feed!K450</f>
        <v>Aseang MMP</v>
      </c>
      <c r="D1211">
        <f>SUMPRODUCT(MID(0&amp;feed!D450,LARGE(INDEX(ISNUMBER(--MID(feed!D450,ROW($1:$6),1))*
ROW($1:$6),0),ROW($1:$6))+1,1)*10^ROW($1:$6)/10)</f>
        <v>20</v>
      </c>
      <c r="E1211">
        <f>SUMPRODUCT(MID(0&amp;feed!E450,LARGE(INDEX(ISNUMBER(--MID(feed!E450,ROW($1:$6),1))*
ROW($1:$6),0),ROW($1:$6))+1,1)*10^ROW($1:$6)/10)</f>
        <v>0</v>
      </c>
      <c r="F1211" t="str">
        <f>feed!F450</f>
        <v>Finest of the 19th century</v>
      </c>
      <c r="G1211">
        <f>SUMPRODUCT(MID(0&amp;feed!G450,LARGE(INDEX(ISNUMBER(--MID(feed!G450,ROW($1:$6),1))*
ROW($1:$6),0),ROW($1:$6))+1,1)*10^ROW($1:$6)/10)</f>
        <v>0</v>
      </c>
      <c r="H1211">
        <f>ROUNDDOWN(G1211/4, 0)</f>
        <v>0</v>
      </c>
      <c r="I1211" t="str">
        <f>feed!H450</f>
        <v>Standard</v>
      </c>
      <c r="J1211">
        <f>SUMPRODUCT(MID(0&amp;feed!I450,LARGE(INDEX(ISNUMBER(--MID(feed!I450,ROW($1:$20),1))*
ROW($1:$20),0),ROW($1:$20))+1,1)*10^ROW($1:$20)/10)</f>
        <v>49</v>
      </c>
      <c r="K1211">
        <f>SUMPRODUCT(MID(0&amp;feed!L450,LARGE(INDEX(ISNUMBER(--MID(feed!L450,ROW($1:$6),1))*
ROW($1:$6),0),ROW($1:$6))+1,1)*10^ROW($1:$6)/10)</f>
        <v>330</v>
      </c>
      <c r="L1211">
        <f>SUMPRODUCT(MID(0&amp;feed!T450,LARGE(INDEX(ISNUMBER(--MID(feed!T450,ROW($1:$6),1))*
ROW($1:$6),0),ROW($1:$6))+1,1)*10^ROW($1:$6)/10)</f>
        <v>360</v>
      </c>
      <c r="M1211" t="str">
        <f>feed!N450</f>
        <v>East Indies</v>
      </c>
      <c r="N1211">
        <f>SUMPRODUCT(MID(0&amp;feed!U450,LARGE(INDEX(ISNUMBER(--MID(feed!U450,ROW($1:$6),1))*
ROW($1:$6),0),ROW($1:$6))+1,1)*10^ROW($1:$6)/10)</f>
        <v>0</v>
      </c>
      <c r="O1211" t="str">
        <f>feed!O450</f>
        <v>Untapped</v>
      </c>
      <c r="P1211" t="str">
        <f>feed!P450</f>
        <v>None</v>
      </c>
      <c r="Q1211" s="4">
        <f>IFERROR(LEFT(SUMPRODUCT(MID(0&amp;feed!R450,LARGE(INDEX(ISNUMBER(--MID(feed!R450,ROW($1:$6),1))*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ROW($1:$6),0),ROW($1:$6))+1,1)*10^ROW($1:$6)/10))-1)*1,TRIM(LEFT(SUMPRODUCT(MID(0&amp;feed!R450,LARGE(INDEX(ISNUMBER(--MID(feed!R450,ROW($1:$6),1))*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ROW($1:$6),0),ROW($1:$6))+1,1)*10^ROW($1:$6)/10))-1)))</f>
        <v>2000</v>
      </c>
      <c r="R1211" s="5">
        <f>feed!V450</f>
        <v>0</v>
      </c>
      <c r="S1211" t="str">
        <f>feed!S450</f>
        <v>http://blocgame.com/stats.php?id=62029</v>
      </c>
      <c r="T1211" s="5" t="str">
        <f>feed!W450</f>
        <v>Nice</v>
      </c>
      <c r="U1211" s="5" t="str">
        <f>feed!X450</f>
        <v>3 Hundred Tons per month</v>
      </c>
      <c r="V1211" s="5" t="str">
        <f>feed!Y450</f>
        <v>1 Mbbl per month</v>
      </c>
    </row>
    <row r="1212" spans="1:22" x14ac:dyDescent="0.25">
      <c r="A1212" t="str">
        <f>feed!A492</f>
        <v>Schlong Island</v>
      </c>
      <c r="B1212" t="str">
        <f>feed!B492</f>
        <v>Jakovsky</v>
      </c>
      <c r="C1212" t="str">
        <f>feed!K492</f>
        <v>The Order</v>
      </c>
      <c r="D1212">
        <f>SUMPRODUCT(MID(0&amp;feed!D492,LARGE(INDEX(ISNUMBER(--MID(feed!D492,ROW($1:$6),1))*
ROW($1:$6),0),ROW($1:$6))+1,1)*10^ROW($1:$6)/10)</f>
        <v>10</v>
      </c>
      <c r="E1212">
        <f>SUMPRODUCT(MID(0&amp;feed!E492,LARGE(INDEX(ISNUMBER(--MID(feed!E492,ROW($1:$6),1))*
ROW($1:$6),0),ROW($1:$6))+1,1)*10^ROW($1:$6)/10)</f>
        <v>0</v>
      </c>
      <c r="F1212" t="str">
        <f>feed!F492</f>
        <v>Finest of the 19th century</v>
      </c>
      <c r="G1212">
        <f>SUMPRODUCT(MID(0&amp;feed!G492,LARGE(INDEX(ISNUMBER(--MID(feed!G492,ROW($1:$6),1))*
ROW($1:$6),0),ROW($1:$6))+1,1)*10^ROW($1:$6)/10)</f>
        <v>0</v>
      </c>
      <c r="H1212">
        <f>ROUNDDOWN(G1212/4, 0)</f>
        <v>0</v>
      </c>
      <c r="I1212" t="str">
        <f>feed!H492</f>
        <v>Good</v>
      </c>
      <c r="J1212">
        <f>SUMPRODUCT(MID(0&amp;feed!I492,LARGE(INDEX(ISNUMBER(--MID(feed!I492,ROW($1:$20),1))*
ROW($1:$20),0),ROW($1:$20))+1,1)*10^ROW($1:$20)/10)</f>
        <v>10</v>
      </c>
      <c r="K1212">
        <f>SUMPRODUCT(MID(0&amp;feed!L492,LARGE(INDEX(ISNUMBER(--MID(feed!L492,ROW($1:$6),1))*
ROW($1:$6),0),ROW($1:$6))+1,1)*10^ROW($1:$6)/10)</f>
        <v>328</v>
      </c>
      <c r="L1212">
        <f>SUMPRODUCT(MID(0&amp;feed!T492,LARGE(INDEX(ISNUMBER(--MID(feed!T492,ROW($1:$6),1))*
ROW($1:$6),0),ROW($1:$6))+1,1)*10^ROW($1:$6)/10)</f>
        <v>352</v>
      </c>
      <c r="M1212" t="str">
        <f>feed!N492</f>
        <v>China</v>
      </c>
      <c r="N1212">
        <f>SUMPRODUCT(MID(0&amp;feed!U492,LARGE(INDEX(ISNUMBER(--MID(feed!U492,ROW($1:$6),1))*
ROW($1:$6),0),ROW($1:$6))+1,1)*10^ROW($1:$6)/10)</f>
        <v>0</v>
      </c>
      <c r="O1212" t="str">
        <f>feed!O492</f>
        <v>Untapped</v>
      </c>
      <c r="P1212" t="str">
        <f>feed!P492</f>
        <v>Small</v>
      </c>
      <c r="Q1212" s="4">
        <f>IFERROR(LEFT(SUMPRODUCT(MID(0&amp;feed!R492,LARGE(INDEX(ISNUMBER(--MID(feed!R492,ROW($1:$6),1))*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ROW($1:$6),0),ROW($1:$6))+1,1)*10^ROW($1:$6)/10))-1)*1,TRIM(LEFT(SUMPRODUCT(MID(0&amp;feed!R492,LARGE(INDEX(ISNUMBER(--MID(feed!R492,ROW($1:$6),1))*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ROW($1:$6),0),ROW($1:$6))+1,1)*10^ROW($1:$6)/10))-1)))</f>
        <v>2000</v>
      </c>
      <c r="R1212" s="5">
        <f>feed!V492</f>
        <v>0</v>
      </c>
      <c r="S1212" t="str">
        <f>feed!S492</f>
        <v>http://blocgame.com/stats.php?id=63243</v>
      </c>
      <c r="T1212" s="5" t="str">
        <f>feed!W492</f>
        <v>Good</v>
      </c>
      <c r="U1212" s="5" t="str">
        <f>feed!X492</f>
        <v>4 Hundred Tons per month</v>
      </c>
      <c r="V1212" s="5" t="str">
        <f>feed!Y492</f>
        <v>1 Mbbl per month</v>
      </c>
    </row>
    <row r="1213" spans="1:22" hidden="1" x14ac:dyDescent="0.25">
      <c r="A1213" t="str">
        <f>feed!A475</f>
        <v>Junta</v>
      </c>
      <c r="B1213" t="str">
        <f>feed!B475</f>
        <v>Torralva</v>
      </c>
      <c r="C1213" t="str">
        <f>feed!K475</f>
        <v>The High Council</v>
      </c>
      <c r="D1213">
        <f>SUMPRODUCT(MID(0&amp;feed!D475,LARGE(INDEX(ISNUMBER(--MID(feed!D475,ROW($1:$6),1))*
ROW($1:$6),0),ROW($1:$6))+1,1)*10^ROW($1:$6)/10)</f>
        <v>25</v>
      </c>
      <c r="E1213">
        <f>SUMPRODUCT(MID(0&amp;feed!E475,LARGE(INDEX(ISNUMBER(--MID(feed!E475,ROW($1:$6),1))*
ROW($1:$6),0),ROW($1:$6))+1,1)*10^ROW($1:$6)/10)</f>
        <v>0</v>
      </c>
      <c r="F1213" t="str">
        <f>feed!F475</f>
        <v>First World War surplus</v>
      </c>
      <c r="G1213">
        <f>SUMPRODUCT(MID(0&amp;feed!G475,LARGE(INDEX(ISNUMBER(--MID(feed!G475,ROW($1:$6),1))*
ROW($1:$6),0),ROW($1:$6))+1,1)*10^ROW($1:$6)/10)</f>
        <v>0</v>
      </c>
      <c r="H1213">
        <f>ROUNDDOWN(G1213/4, 0)</f>
        <v>0</v>
      </c>
      <c r="I1213" t="str">
        <f>feed!H475</f>
        <v>Elite</v>
      </c>
      <c r="J1213">
        <f>SUMPRODUCT(MID(0&amp;feed!I475,LARGE(INDEX(ISNUMBER(--MID(feed!I475,ROW($1:$20),1))*
ROW($1:$20),0),ROW($1:$20))+1,1)*10^ROW($1:$20)/10)</f>
        <v>47</v>
      </c>
      <c r="K1213">
        <f>SUMPRODUCT(MID(0&amp;feed!L475,LARGE(INDEX(ISNUMBER(--MID(feed!L475,ROW($1:$6),1))*
ROW($1:$6),0),ROW($1:$6))+1,1)*10^ROW($1:$6)/10)</f>
        <v>328</v>
      </c>
      <c r="L1213">
        <f>SUMPRODUCT(MID(0&amp;feed!T475,LARGE(INDEX(ISNUMBER(--MID(feed!T475,ROW($1:$6),1))*
ROW($1:$6),0),ROW($1:$6))+1,1)*10^ROW($1:$6)/10)</f>
        <v>358</v>
      </c>
      <c r="M1213" t="str">
        <f>feed!N475</f>
        <v>China</v>
      </c>
      <c r="N1213">
        <f>SUMPRODUCT(MID(0&amp;feed!U475,LARGE(INDEX(ISNUMBER(--MID(feed!U475,ROW($1:$6),1))*
ROW($1:$6),0),ROW($1:$6))+1,1)*10^ROW($1:$6)/10)</f>
        <v>0</v>
      </c>
      <c r="O1213" t="str">
        <f>feed!O475</f>
        <v>Untapped</v>
      </c>
      <c r="P1213" t="str">
        <f>feed!P475</f>
        <v>None</v>
      </c>
      <c r="Q1213" s="4">
        <f>IFERROR(LEFT(SUMPRODUCT(MID(0&amp;feed!R475,LARGE(INDEX(ISNUMBER(--MID(feed!R475,ROW($1:$6),1))*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ROW($1:$6),0),ROW($1:$6))+1,1)*10^ROW($1:$6)/10))-1)*1,TRIM(LEFT(SUMPRODUCT(MID(0&amp;feed!R475,LARGE(INDEX(ISNUMBER(--MID(feed!R475,ROW($1:$6),1))*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ROW($1:$6),0),ROW($1:$6))+1,1)*10^ROW($1:$6)/10))-1)))</f>
        <v>2000</v>
      </c>
      <c r="R1213" s="5">
        <f>feed!V475</f>
        <v>0</v>
      </c>
      <c r="S1213" t="str">
        <f>feed!S475</f>
        <v>http://blocgame.com/stats.php?id=61430</v>
      </c>
      <c r="T1213" s="5" t="str">
        <f>feed!W475</f>
        <v>Angelic</v>
      </c>
      <c r="U1213" s="5" t="str">
        <f>feed!X475</f>
        <v>3 Hundred Tons per month</v>
      </c>
      <c r="V1213" s="5" t="str">
        <f>feed!Y475</f>
        <v>1 Mbbl per month</v>
      </c>
    </row>
    <row r="1214" spans="1:22" hidden="1" x14ac:dyDescent="0.25">
      <c r="A1214" t="str">
        <f>feed!A824</f>
        <v>North Rhodesia</v>
      </c>
      <c r="B1214" t="str">
        <f>feed!B824</f>
        <v>Svengali</v>
      </c>
      <c r="C1214">
        <f>feed!K824</f>
        <v>0</v>
      </c>
      <c r="D1214">
        <f>SUMPRODUCT(MID(0&amp;feed!D824,LARGE(INDEX(ISNUMBER(--MID(feed!D824,ROW($1:$6),1))*
ROW($1:$6),0),ROW($1:$6))+1,1)*10^ROW($1:$6)/10)</f>
        <v>25</v>
      </c>
      <c r="E1214">
        <f>SUMPRODUCT(MID(0&amp;feed!E824,LARGE(INDEX(ISNUMBER(--MID(feed!E824,ROW($1:$6),1))*
ROW($1:$6),0),ROW($1:$6))+1,1)*10^ROW($1:$6)/10)</f>
        <v>0</v>
      </c>
      <c r="F1214" t="str">
        <f>feed!F824</f>
        <v>First World War surplus</v>
      </c>
      <c r="G1214">
        <f>SUMPRODUCT(MID(0&amp;feed!G824,LARGE(INDEX(ISNUMBER(--MID(feed!G824,ROW($1:$6),1))*
ROW($1:$6),0),ROW($1:$6))+1,1)*10^ROW($1:$6)/10)</f>
        <v>0</v>
      </c>
      <c r="H1214">
        <f>ROUNDDOWN(G1214/4, 0)</f>
        <v>0</v>
      </c>
      <c r="I1214" t="str">
        <f>feed!H824</f>
        <v>Elite</v>
      </c>
      <c r="J1214">
        <f>SUMPRODUCT(MID(0&amp;feed!I824,LARGE(INDEX(ISNUMBER(--MID(feed!I824,ROW($1:$20),1))*
ROW($1:$20),0),ROW($1:$20))+1,1)*10^ROW($1:$20)/10)</f>
        <v>52</v>
      </c>
      <c r="K1214">
        <f>SUMPRODUCT(MID(0&amp;feed!L824,LARGE(INDEX(ISNUMBER(--MID(feed!L824,ROW($1:$6),1))*
ROW($1:$6),0),ROW($1:$6))+1,1)*10^ROW($1:$6)/10)</f>
        <v>320</v>
      </c>
      <c r="L1214">
        <f>SUMPRODUCT(MID(0&amp;feed!T824,LARGE(INDEX(ISNUMBER(--MID(feed!T824,ROW($1:$6),1))*
ROW($1:$6),0),ROW($1:$6))+1,1)*10^ROW($1:$6)/10)</f>
        <v>357</v>
      </c>
      <c r="M1214" t="str">
        <f>feed!N824</f>
        <v>Pacific Rim</v>
      </c>
      <c r="N1214">
        <f>SUMPRODUCT(MID(0&amp;feed!U824,LARGE(INDEX(ISNUMBER(--MID(feed!U824,ROW($1:$6),1))*
ROW($1:$6),0),ROW($1:$6))+1,1)*10^ROW($1:$6)/10)</f>
        <v>0</v>
      </c>
      <c r="O1214" t="str">
        <f>feed!O824</f>
        <v>Untapped</v>
      </c>
      <c r="P1214" t="str">
        <f>feed!P824</f>
        <v>None</v>
      </c>
      <c r="Q1214" s="4">
        <f>IFERROR(LEFT(SUMPRODUCT(MID(0&amp;feed!R824,LARGE(INDEX(ISNUMBER(--MID(feed!R824,ROW($1:$6),1))*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ROW($1:$6),0),ROW($1:$6))+1,1)*10^ROW($1:$6)/10))-1)*1,TRIM(LEFT(SUMPRODUCT(MID(0&amp;feed!R824,LARGE(INDEX(ISNUMBER(--MID(feed!R824,ROW($1:$6),1))*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ROW($1:$6),0),ROW($1:$6))+1,1)*10^ROW($1:$6)/10))-1)))</f>
        <v>2000</v>
      </c>
      <c r="R1214" s="5">
        <f>feed!V824</f>
        <v>0</v>
      </c>
      <c r="S1214" t="str">
        <f>feed!S824</f>
        <v>http://blocgame.com/stats.php?id=41012</v>
      </c>
      <c r="T1214" s="5" t="str">
        <f>feed!W824</f>
        <v>Good</v>
      </c>
      <c r="U1214" s="5" t="str">
        <f>feed!X824</f>
        <v>3 Hundred Tons per month</v>
      </c>
      <c r="V1214" s="5" t="str">
        <f>feed!Y824</f>
        <v>1 Mbbl per month</v>
      </c>
    </row>
    <row r="1215" spans="1:22" hidden="1" x14ac:dyDescent="0.25">
      <c r="A1215" t="str">
        <f>feed!A1527</f>
        <v>Aincrad</v>
      </c>
      <c r="B1215" t="str">
        <f>feed!B1527</f>
        <v>veemon</v>
      </c>
      <c r="C1215">
        <f>feed!K1527</f>
        <v>0</v>
      </c>
      <c r="D1215">
        <f>SUMPRODUCT(MID(0&amp;feed!D1527,LARGE(INDEX(ISNUMBER(--MID(feed!D1527,ROW($1:$6),1))*
ROW($1:$6),0),ROW($1:$6))+1,1)*10^ROW($1:$6)/10)</f>
        <v>20</v>
      </c>
      <c r="E1215">
        <f>SUMPRODUCT(MID(0&amp;feed!E1527,LARGE(INDEX(ISNUMBER(--MID(feed!E1527,ROW($1:$6),1))*
ROW($1:$6),0),ROW($1:$6))+1,1)*10^ROW($1:$6)/10)</f>
        <v>0</v>
      </c>
      <c r="F1215" t="str">
        <f>feed!F1527</f>
        <v>Finest of the 19th century</v>
      </c>
      <c r="G1215">
        <f>SUMPRODUCT(MID(0&amp;feed!G1527,LARGE(INDEX(ISNUMBER(--MID(feed!G1527,ROW($1:$6),1))*
ROW($1:$6),0),ROW($1:$6))+1,1)*10^ROW($1:$6)/10)</f>
        <v>0</v>
      </c>
      <c r="H1215">
        <f>ROUNDDOWN(G1215/4, 0)</f>
        <v>0</v>
      </c>
      <c r="I1215" t="str">
        <f>feed!H1527</f>
        <v>Standard</v>
      </c>
      <c r="J1215">
        <f>SUMPRODUCT(MID(0&amp;feed!I1527,LARGE(INDEX(ISNUMBER(--MID(feed!I1527,ROW($1:$20),1))*
ROW($1:$20),0),ROW($1:$20))+1,1)*10^ROW($1:$20)/10)</f>
        <v>18</v>
      </c>
      <c r="K1215">
        <f>SUMPRODUCT(MID(0&amp;feed!L1527,LARGE(INDEX(ISNUMBER(--MID(feed!L1527,ROW($1:$6),1))*
ROW($1:$6),0),ROW($1:$6))+1,1)*10^ROW($1:$6)/10)</f>
        <v>300</v>
      </c>
      <c r="L1215">
        <f>SUMPRODUCT(MID(0&amp;feed!T1527,LARGE(INDEX(ISNUMBER(--MID(feed!T1527,ROW($1:$6),1))*
ROW($1:$6),0),ROW($1:$6))+1,1)*10^ROW($1:$6)/10)</f>
        <v>356</v>
      </c>
      <c r="M1215" t="str">
        <f>feed!N1527</f>
        <v>China</v>
      </c>
      <c r="N1215">
        <f>SUMPRODUCT(MID(0&amp;feed!U1527,LARGE(INDEX(ISNUMBER(--MID(feed!U1527,ROW($1:$6),1))*
ROW($1:$6),0),ROW($1:$6))+1,1)*10^ROW($1:$6)/10)</f>
        <v>0</v>
      </c>
      <c r="O1215" t="str">
        <f>feed!O1527</f>
        <v>Untapped</v>
      </c>
      <c r="P1215" t="str">
        <f>feed!P1527</f>
        <v>None</v>
      </c>
      <c r="Q1215" s="4">
        <f>IFERROR(LEFT(SUMPRODUCT(MID(0&amp;feed!R1527,LARGE(INDEX(ISNUMBER(--MID(feed!R1527,ROW($1:$6),1))*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ROW($1:$6),0),ROW($1:$6))+1,1)*10^ROW($1:$6)/10))-1)*1,TRIM(LEFT(SUMPRODUCT(MID(0&amp;feed!R1527,LARGE(INDEX(ISNUMBER(--MID(feed!R1527,ROW($1:$6),1))*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ROW($1:$6),0),ROW($1:$6))+1,1)*10^ROW($1:$6)/10))-1)))</f>
        <v>2000</v>
      </c>
      <c r="R1215" s="5">
        <f>feed!V1527</f>
        <v>0</v>
      </c>
      <c r="S1215" t="str">
        <f>feed!S1527</f>
        <v>http://blocgame.com/stats.php?id=50267</v>
      </c>
      <c r="T1215" s="5" t="str">
        <f>feed!W1527</f>
        <v>Nice</v>
      </c>
      <c r="U1215" s="5" t="str">
        <f>feed!X1527</f>
        <v>3 Hundred Tons per month</v>
      </c>
      <c r="V1215" s="5" t="str">
        <f>feed!Y1527</f>
        <v>1 Mbbl per month</v>
      </c>
    </row>
    <row r="1216" spans="1:22" x14ac:dyDescent="0.25">
      <c r="A1216" t="str">
        <f>feed!A495</f>
        <v>Thetarius</v>
      </c>
      <c r="B1216" t="str">
        <f>feed!B495</f>
        <v>Thetarius</v>
      </c>
      <c r="C1216" t="str">
        <f>feed!K495</f>
        <v>The Order</v>
      </c>
      <c r="D1216">
        <f>SUMPRODUCT(MID(0&amp;feed!D495,LARGE(INDEX(ISNUMBER(--MID(feed!D495,ROW($1:$6),1))*
ROW($1:$6),0),ROW($1:$6))+1,1)*10^ROW($1:$6)/10)</f>
        <v>20</v>
      </c>
      <c r="E1216">
        <f>SUMPRODUCT(MID(0&amp;feed!E495,LARGE(INDEX(ISNUMBER(--MID(feed!E495,ROW($1:$6),1))*
ROW($1:$6),0),ROW($1:$6))+1,1)*10^ROW($1:$6)/10)</f>
        <v>0</v>
      </c>
      <c r="F1216" t="str">
        <f>feed!F495</f>
        <v>Finest of the 19th century</v>
      </c>
      <c r="G1216">
        <f>SUMPRODUCT(MID(0&amp;feed!G495,LARGE(INDEX(ISNUMBER(--MID(feed!G495,ROW($1:$6),1))*
ROW($1:$6),0),ROW($1:$6))+1,1)*10^ROW($1:$6)/10)</f>
        <v>0</v>
      </c>
      <c r="H1216">
        <f>ROUNDDOWN(G1216/4, 0)</f>
        <v>0</v>
      </c>
      <c r="I1216" t="str">
        <f>feed!H495</f>
        <v>Good</v>
      </c>
      <c r="J1216">
        <f>SUMPRODUCT(MID(0&amp;feed!I495,LARGE(INDEX(ISNUMBER(--MID(feed!I495,ROW($1:$20),1))*
ROW($1:$20),0),ROW($1:$20))+1,1)*10^ROW($1:$20)/10)</f>
        <v>0</v>
      </c>
      <c r="K1216">
        <f>SUMPRODUCT(MID(0&amp;feed!L495,LARGE(INDEX(ISNUMBER(--MID(feed!L495,ROW($1:$6),1))*
ROW($1:$6),0),ROW($1:$6))+1,1)*10^ROW($1:$6)/10)</f>
        <v>328</v>
      </c>
      <c r="L1216">
        <f>SUMPRODUCT(MID(0&amp;feed!T495,LARGE(INDEX(ISNUMBER(--MID(feed!T495,ROW($1:$6),1))*
ROW($1:$6),0),ROW($1:$6))+1,1)*10^ROW($1:$6)/10)</f>
        <v>480</v>
      </c>
      <c r="M1216" t="str">
        <f>feed!N495</f>
        <v>Pacific Rim</v>
      </c>
      <c r="N1216">
        <f>SUMPRODUCT(MID(0&amp;feed!U495,LARGE(INDEX(ISNUMBER(--MID(feed!U495,ROW($1:$6),1))*
ROW($1:$6),0),ROW($1:$6))+1,1)*10^ROW($1:$6)/10)</f>
        <v>0</v>
      </c>
      <c r="O1216" t="str">
        <f>feed!O495</f>
        <v>Untapped</v>
      </c>
      <c r="P1216" t="str">
        <f>feed!P495</f>
        <v>None</v>
      </c>
      <c r="Q1216" s="4">
        <f>IFERROR(LEFT(SUMPRODUCT(MID(0&amp;feed!R495,LARGE(INDEX(ISNUMBER(--MID(feed!R495,ROW($1:$6),1))*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ROW($1:$6),0),ROW($1:$6))+1,1)*10^ROW($1:$6)/10))-1)*1,TRIM(LEFT(SUMPRODUCT(MID(0&amp;feed!R495,LARGE(INDEX(ISNUMBER(--MID(feed!R495,ROW($1:$6),1))*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ROW($1:$6),0),ROW($1:$6))+1,1)*10^ROW($1:$6)/10))-1)))</f>
        <v>2000</v>
      </c>
      <c r="R1216" s="5">
        <f>feed!V495</f>
        <v>0</v>
      </c>
      <c r="S1216" t="str">
        <f>feed!S495</f>
        <v>http://blocgame.com/stats.php?id=63340</v>
      </c>
      <c r="T1216" s="5" t="str">
        <f>feed!W495</f>
        <v>Good</v>
      </c>
      <c r="U1216" s="5" t="str">
        <f>feed!X495</f>
        <v>9 Hundred Tons per month</v>
      </c>
      <c r="V1216" s="5" t="str">
        <f>feed!Y495</f>
        <v>1 Mbbl per month</v>
      </c>
    </row>
    <row r="1217" spans="1:22" hidden="1" x14ac:dyDescent="0.25">
      <c r="A1217" t="str">
        <f>feed!A1334</f>
        <v>Zarelia</v>
      </c>
      <c r="B1217" t="str">
        <f>feed!B1334</f>
        <v>Zarastroika</v>
      </c>
      <c r="C1217">
        <f>feed!K1334</f>
        <v>0</v>
      </c>
      <c r="D1217">
        <f>SUMPRODUCT(MID(0&amp;feed!D1334,LARGE(INDEX(ISNUMBER(--MID(feed!D1334,ROW($1:$6),1))*
ROW($1:$6),0),ROW($1:$6))+1,1)*10^ROW($1:$6)/10)</f>
        <v>20</v>
      </c>
      <c r="E1217">
        <f>SUMPRODUCT(MID(0&amp;feed!E1334,LARGE(INDEX(ISNUMBER(--MID(feed!E1334,ROW($1:$6),1))*
ROW($1:$6),0),ROW($1:$6))+1,1)*10^ROW($1:$6)/10)</f>
        <v>0</v>
      </c>
      <c r="F1217" t="str">
        <f>feed!F1334</f>
        <v>Finest of the 19th century</v>
      </c>
      <c r="G1217">
        <f>SUMPRODUCT(MID(0&amp;feed!G1334,LARGE(INDEX(ISNUMBER(--MID(feed!G1334,ROW($1:$6),1))*
ROW($1:$6),0),ROW($1:$6))+1,1)*10^ROW($1:$6)/10)</f>
        <v>0</v>
      </c>
      <c r="H1217">
        <f>ROUNDDOWN(G1217/4, 0)</f>
        <v>0</v>
      </c>
      <c r="I1217" t="str">
        <f>feed!H1334</f>
        <v>Standard</v>
      </c>
      <c r="J1217">
        <f>SUMPRODUCT(MID(0&amp;feed!I1334,LARGE(INDEX(ISNUMBER(--MID(feed!I1334,ROW($1:$20),1))*
ROW($1:$20),0),ROW($1:$20))+1,1)*10^ROW($1:$20)/10)</f>
        <v>51</v>
      </c>
      <c r="K1217">
        <f>SUMPRODUCT(MID(0&amp;feed!L1334,LARGE(INDEX(ISNUMBER(--MID(feed!L1334,ROW($1:$6),1))*
ROW($1:$6),0),ROW($1:$6))+1,1)*10^ROW($1:$6)/10)</f>
        <v>312</v>
      </c>
      <c r="L1217">
        <f>SUMPRODUCT(MID(0&amp;feed!T1334,LARGE(INDEX(ISNUMBER(--MID(feed!T1334,ROW($1:$6),1))*
ROW($1:$6),0),ROW($1:$6))+1,1)*10^ROW($1:$6)/10)</f>
        <v>351</v>
      </c>
      <c r="M1217" t="str">
        <f>feed!N1334</f>
        <v>Amazonia</v>
      </c>
      <c r="N1217">
        <f>SUMPRODUCT(MID(0&amp;feed!U1334,LARGE(INDEX(ISNUMBER(--MID(feed!U1334,ROW($1:$6),1))*
ROW($1:$6),0),ROW($1:$6))+1,1)*10^ROW($1:$6)/10)</f>
        <v>0</v>
      </c>
      <c r="O1217" t="str">
        <f>feed!O1334</f>
        <v>Untapped</v>
      </c>
      <c r="P1217" t="str">
        <f>feed!P1334</f>
        <v>None</v>
      </c>
      <c r="Q1217" s="4">
        <f>IFERROR(LEFT(SUMPRODUCT(MID(0&amp;feed!R1334,LARGE(INDEX(ISNUMBER(--MID(feed!R1334,ROW($1:$6),1))*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ROW($1:$6),0),ROW($1:$6))+1,1)*10^ROW($1:$6)/10))-1)*1,TRIM(LEFT(SUMPRODUCT(MID(0&amp;feed!R1334,LARGE(INDEX(ISNUMBER(--MID(feed!R1334,ROW($1:$6),1))*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ROW($1:$6),0),ROW($1:$6))+1,1)*10^ROW($1:$6)/10))-1)))</f>
        <v>2000</v>
      </c>
      <c r="R1217" s="5">
        <f>feed!V1334</f>
        <v>0</v>
      </c>
      <c r="S1217" t="str">
        <f>feed!S1334</f>
        <v>http://blocgame.com/stats.php?id=62206</v>
      </c>
      <c r="T1217" s="5" t="str">
        <f>feed!W1334</f>
        <v>Good</v>
      </c>
      <c r="U1217" s="5" t="str">
        <f>feed!X1334</f>
        <v>3 Hundred Tons per month</v>
      </c>
      <c r="V1217" s="5" t="str">
        <f>feed!Y1334</f>
        <v>1 Mbbl per month</v>
      </c>
    </row>
    <row r="1218" spans="1:22" hidden="1" x14ac:dyDescent="0.25">
      <c r="A1218" t="str">
        <f>feed!A523</f>
        <v>Meleis</v>
      </c>
      <c r="B1218" t="str">
        <f>feed!B523</f>
        <v>dymm zach de la rocha</v>
      </c>
      <c r="C1218">
        <f>feed!K523</f>
        <v>0</v>
      </c>
      <c r="D1218">
        <f>SUMPRODUCT(MID(0&amp;feed!D523,LARGE(INDEX(ISNUMBER(--MID(feed!D523,ROW($1:$6),1))*
ROW($1:$6),0),ROW($1:$6))+1,1)*10^ROW($1:$6)/10)</f>
        <v>25</v>
      </c>
      <c r="E1218">
        <f>SUMPRODUCT(MID(0&amp;feed!E523,LARGE(INDEX(ISNUMBER(--MID(feed!E523,ROW($1:$6),1))*
ROW($1:$6),0),ROW($1:$6))+1,1)*10^ROW($1:$6)/10)</f>
        <v>0</v>
      </c>
      <c r="F1218" t="str">
        <f>feed!F523</f>
        <v>First World War surplus</v>
      </c>
      <c r="G1218">
        <f>SUMPRODUCT(MID(0&amp;feed!G523,LARGE(INDEX(ISNUMBER(--MID(feed!G523,ROW($1:$6),1))*
ROW($1:$6),0),ROW($1:$6))+1,1)*10^ROW($1:$6)/10)</f>
        <v>1</v>
      </c>
      <c r="H1218">
        <f>ROUNDDOWN(G1218/4, 0)</f>
        <v>0</v>
      </c>
      <c r="I1218" t="str">
        <f>feed!H523</f>
        <v>Elite</v>
      </c>
      <c r="J1218">
        <f>SUMPRODUCT(MID(0&amp;feed!I523,LARGE(INDEX(ISNUMBER(--MID(feed!I523,ROW($1:$20),1))*
ROW($1:$20),0),ROW($1:$20))+1,1)*10^ROW($1:$20)/10)</f>
        <v>35</v>
      </c>
      <c r="K1218">
        <f>SUMPRODUCT(MID(0&amp;feed!L523,LARGE(INDEX(ISNUMBER(--MID(feed!L523,ROW($1:$6),1))*
ROW($1:$6),0),ROW($1:$6))+1,1)*10^ROW($1:$6)/10)</f>
        <v>326</v>
      </c>
      <c r="L1218">
        <f>SUMPRODUCT(MID(0&amp;feed!T523,LARGE(INDEX(ISNUMBER(--MID(feed!T523,ROW($1:$6),1))*
ROW($1:$6),0),ROW($1:$6))+1,1)*10^ROW($1:$6)/10)</f>
        <v>351</v>
      </c>
      <c r="M1218" t="str">
        <f>feed!N523</f>
        <v>Indochina</v>
      </c>
      <c r="N1218">
        <f>SUMPRODUCT(MID(0&amp;feed!U523,LARGE(INDEX(ISNUMBER(--MID(feed!U523,ROW($1:$6),1))*
ROW($1:$6),0),ROW($1:$6))+1,1)*10^ROW($1:$6)/10)</f>
        <v>0</v>
      </c>
      <c r="O1218" t="str">
        <f>feed!O523</f>
        <v>Untapped</v>
      </c>
      <c r="P1218" t="str">
        <f>feed!P523</f>
        <v>Meagre</v>
      </c>
      <c r="Q1218" s="4">
        <f>IFERROR(LEFT(SUMPRODUCT(MID(0&amp;feed!R523,LARGE(INDEX(ISNUMBER(--MID(feed!R523,ROW($1:$6),1))*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ROW($1:$6),0),ROW($1:$6))+1,1)*10^ROW($1:$6)/10))-1)*1,TRIM(LEFT(SUMPRODUCT(MID(0&amp;feed!R523,LARGE(INDEX(ISNUMBER(--MID(feed!R523,ROW($1:$6),1))*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ROW($1:$6),0),ROW($1:$6))+1,1)*10^ROW($1:$6)/10))-1)))</f>
        <v>2000</v>
      </c>
      <c r="R1218" s="5">
        <f>feed!V523</f>
        <v>0</v>
      </c>
      <c r="S1218" t="str">
        <f>feed!S523</f>
        <v>http://blocgame.com/stats.php?id=61151</v>
      </c>
      <c r="T1218" s="5" t="str">
        <f>feed!W523</f>
        <v>Angelic</v>
      </c>
      <c r="U1218" s="5" t="str">
        <f>feed!X523</f>
        <v>3 Hundred Tons per month</v>
      </c>
      <c r="V1218" s="5" t="str">
        <f>feed!Y523</f>
        <v>1 Mbbl per month</v>
      </c>
    </row>
    <row r="1219" spans="1:22" hidden="1" x14ac:dyDescent="0.25">
      <c r="A1219" t="str">
        <f>feed!A1901</f>
        <v>Olivera</v>
      </c>
      <c r="B1219" t="str">
        <f>feed!B1901</f>
        <v>Karl Liebknecht</v>
      </c>
      <c r="C1219">
        <f>feed!K1901</f>
        <v>0</v>
      </c>
      <c r="D1219">
        <f>SUMPRODUCT(MID(0&amp;feed!D1901,LARGE(INDEX(ISNUMBER(--MID(feed!D1901,ROW($1:$6),1))*
ROW($1:$6),0),ROW($1:$6))+1,1)*10^ROW($1:$6)/10)</f>
        <v>10</v>
      </c>
      <c r="E1219">
        <f>SUMPRODUCT(MID(0&amp;feed!E1901,LARGE(INDEX(ISNUMBER(--MID(feed!E1901,ROW($1:$6),1))*
ROW($1:$6),0),ROW($1:$6))+1,1)*10^ROW($1:$6)/10)</f>
        <v>0</v>
      </c>
      <c r="F1219" t="str">
        <f>feed!F1901</f>
        <v>Finest of the 19th century</v>
      </c>
      <c r="G1219">
        <f>SUMPRODUCT(MID(0&amp;feed!G1901,LARGE(INDEX(ISNUMBER(--MID(feed!G1901,ROW($1:$6),1))*
ROW($1:$6),0),ROW($1:$6))+1,1)*10^ROW($1:$6)/10)</f>
        <v>0</v>
      </c>
      <c r="H1219">
        <f>ROUNDDOWN(G1219/4, 0)</f>
        <v>0</v>
      </c>
      <c r="I1219" t="str">
        <f>feed!H1901</f>
        <v>Elite</v>
      </c>
      <c r="J1219">
        <f>SUMPRODUCT(MID(0&amp;feed!I1901,LARGE(INDEX(ISNUMBER(--MID(feed!I1901,ROW($1:$20),1))*
ROW($1:$20),0),ROW($1:$20))+1,1)*10^ROW($1:$20)/10)</f>
        <v>22</v>
      </c>
      <c r="K1219">
        <f>SUMPRODUCT(MID(0&amp;feed!L1901,LARGE(INDEX(ISNUMBER(--MID(feed!L1901,ROW($1:$6),1))*
ROW($1:$6),0),ROW($1:$6))+1,1)*10^ROW($1:$6)/10)</f>
        <v>275</v>
      </c>
      <c r="L1219">
        <f>SUMPRODUCT(MID(0&amp;feed!T1901,LARGE(INDEX(ISNUMBER(--MID(feed!T1901,ROW($1:$6),1))*
ROW($1:$6),0),ROW($1:$6))+1,1)*10^ROW($1:$6)/10)</f>
        <v>351</v>
      </c>
      <c r="M1219" t="str">
        <f>feed!N1901</f>
        <v>Gran Colombia</v>
      </c>
      <c r="N1219">
        <f>SUMPRODUCT(MID(0&amp;feed!U1901,LARGE(INDEX(ISNUMBER(--MID(feed!U1901,ROW($1:$6),1))*
ROW($1:$6),0),ROW($1:$6))+1,1)*10^ROW($1:$6)/10)</f>
        <v>0</v>
      </c>
      <c r="O1219" t="str">
        <f>feed!O1901</f>
        <v>Untapped</v>
      </c>
      <c r="P1219" t="str">
        <f>feed!P1901</f>
        <v>None</v>
      </c>
      <c r="Q1219" s="4">
        <f>IFERROR(LEFT(SUMPRODUCT(MID(0&amp;feed!R1901,LARGE(INDEX(ISNUMBER(--MID(feed!R1901,ROW($1:$6),1))*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ROW($1:$6),0),ROW($1:$6))+1,1)*10^ROW($1:$6)/10))-1)*1,TRIM(LEFT(SUMPRODUCT(MID(0&amp;feed!R1901,LARGE(INDEX(ISNUMBER(--MID(feed!R1901,ROW($1:$6),1))*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ROW($1:$6),0),ROW($1:$6))+1,1)*10^ROW($1:$6)/10))-1)))</f>
        <v>1633</v>
      </c>
      <c r="R1219" s="5">
        <f>feed!V1901</f>
        <v>0</v>
      </c>
      <c r="S1219" t="str">
        <f>feed!S1901</f>
        <v>http://blocgame.com/stats.php?id=63174</v>
      </c>
      <c r="T1219" s="5" t="str">
        <f>feed!W1901</f>
        <v>Good</v>
      </c>
      <c r="U1219" s="5" t="str">
        <f>feed!X1901</f>
        <v>3 Hundred Tons per month</v>
      </c>
      <c r="V1219" s="5" t="str">
        <f>feed!Y1901</f>
        <v>1 Mbbl per month</v>
      </c>
    </row>
    <row r="1220" spans="1:22" hidden="1" x14ac:dyDescent="0.25">
      <c r="A1220" t="str">
        <f>feed!A1875</f>
        <v>Eastern Eagle</v>
      </c>
      <c r="B1220" t="str">
        <f>feed!B1875</f>
        <v>MetaIndigo</v>
      </c>
      <c r="C1220">
        <f>feed!K1875</f>
        <v>0</v>
      </c>
      <c r="D1220">
        <f>SUMPRODUCT(MID(0&amp;feed!D1875,LARGE(INDEX(ISNUMBER(--MID(feed!D1875,ROW($1:$6),1))*
ROW($1:$6),0),ROW($1:$6))+1,1)*10^ROW($1:$6)/10)</f>
        <v>25</v>
      </c>
      <c r="E1220">
        <f>SUMPRODUCT(MID(0&amp;feed!E1875,LARGE(INDEX(ISNUMBER(--MID(feed!E1875,ROW($1:$6),1))*
ROW($1:$6),0),ROW($1:$6))+1,1)*10^ROW($1:$6)/10)</f>
        <v>0</v>
      </c>
      <c r="F1220" t="str">
        <f>feed!F1875</f>
        <v>First World War surplus</v>
      </c>
      <c r="G1220">
        <f>SUMPRODUCT(MID(0&amp;feed!G1875,LARGE(INDEX(ISNUMBER(--MID(feed!G1875,ROW($1:$6),1))*
ROW($1:$6),0),ROW($1:$6))+1,1)*10^ROW($1:$6)/10)</f>
        <v>0</v>
      </c>
      <c r="H1220">
        <f>ROUNDDOWN(G1220/4, 0)</f>
        <v>0</v>
      </c>
      <c r="I1220" t="str">
        <f>feed!H1875</f>
        <v>Poor</v>
      </c>
      <c r="J1220">
        <f>SUMPRODUCT(MID(0&amp;feed!I1875,LARGE(INDEX(ISNUMBER(--MID(feed!I1875,ROW($1:$20),1))*
ROW($1:$20),0),ROW($1:$20))+1,1)*10^ROW($1:$20)/10)</f>
        <v>2</v>
      </c>
      <c r="K1220">
        <f>SUMPRODUCT(MID(0&amp;feed!L1875,LARGE(INDEX(ISNUMBER(--MID(feed!L1875,ROW($1:$6),1))*
ROW($1:$6),0),ROW($1:$6))+1,1)*10^ROW($1:$6)/10)</f>
        <v>278</v>
      </c>
      <c r="L1220">
        <f>SUMPRODUCT(MID(0&amp;feed!T1875,LARGE(INDEX(ISNUMBER(--MID(feed!T1875,ROW($1:$6),1))*
ROW($1:$6),0),ROW($1:$6))+1,1)*10^ROW($1:$6)/10)</f>
        <v>350</v>
      </c>
      <c r="M1220" t="str">
        <f>feed!N1875</f>
        <v>The Subcontinent</v>
      </c>
      <c r="N1220">
        <f>SUMPRODUCT(MID(0&amp;feed!U1875,LARGE(INDEX(ISNUMBER(--MID(feed!U1875,ROW($1:$6),1))*
ROW($1:$6),0),ROW($1:$6))+1,1)*10^ROW($1:$6)/10)</f>
        <v>0</v>
      </c>
      <c r="O1220" t="str">
        <f>feed!O1875</f>
        <v>Plentiful</v>
      </c>
      <c r="P1220" t="str">
        <f>feed!P1875</f>
        <v>Meagre</v>
      </c>
      <c r="Q1220" s="4">
        <f>IFERROR(LEFT(SUMPRODUCT(MID(0&amp;feed!R1875,LARGE(INDEX(ISNUMBER(--MID(feed!R1875,ROW($1:$6),1))*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ROW($1:$6),0),ROW($1:$6))+1,1)*10^ROW($1:$6)/10))-1)*1,TRIM(LEFT(SUMPRODUCT(MID(0&amp;feed!R1875,LARGE(INDEX(ISNUMBER(--MID(feed!R1875,ROW($1:$6),1))*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ROW($1:$6),0),ROW($1:$6))+1,1)*10^ROW($1:$6)/10))-1)))</f>
        <v>1633</v>
      </c>
      <c r="R1220" s="5">
        <f>feed!V1875</f>
        <v>0</v>
      </c>
      <c r="S1220" t="str">
        <f>feed!S1875</f>
        <v>http://blocgame.com/stats.php?id=63045</v>
      </c>
      <c r="T1220" s="5" t="str">
        <f>feed!W1875</f>
        <v>Nice</v>
      </c>
      <c r="U1220" s="5" t="str">
        <f>feed!X1875</f>
        <v>3 Hundred Tons per month</v>
      </c>
      <c r="V1220" s="5" t="str">
        <f>feed!Y1875</f>
        <v>1 Mbbl per month</v>
      </c>
    </row>
    <row r="1221" spans="1:22" hidden="1" x14ac:dyDescent="0.25">
      <c r="A1221" t="str">
        <f>feed!A1194</f>
        <v>Snort</v>
      </c>
      <c r="B1221" t="str">
        <f>feed!B1194</f>
        <v>Yort</v>
      </c>
      <c r="C1221">
        <f>feed!K1194</f>
        <v>0</v>
      </c>
      <c r="D1221">
        <f>SUMPRODUCT(MID(0&amp;feed!D1194,LARGE(INDEX(ISNUMBER(--MID(feed!D1194,ROW($1:$6),1))*
ROW($1:$6),0),ROW($1:$6))+1,1)*10^ROW($1:$6)/10)</f>
        <v>25</v>
      </c>
      <c r="E1221">
        <f>SUMPRODUCT(MID(0&amp;feed!E1194,LARGE(INDEX(ISNUMBER(--MID(feed!E1194,ROW($1:$6),1))*
ROW($1:$6),0),ROW($1:$6))+1,1)*10^ROW($1:$6)/10)</f>
        <v>0</v>
      </c>
      <c r="F1221" t="str">
        <f>feed!F1194</f>
        <v>First World War surplus</v>
      </c>
      <c r="G1221">
        <f>SUMPRODUCT(MID(0&amp;feed!G1194,LARGE(INDEX(ISNUMBER(--MID(feed!G1194,ROW($1:$6),1))*
ROW($1:$6),0),ROW($1:$6))+1,1)*10^ROW($1:$6)/10)</f>
        <v>0</v>
      </c>
      <c r="H1221">
        <f>ROUNDDOWN(G1221/4, 0)</f>
        <v>0</v>
      </c>
      <c r="I1221" t="str">
        <f>feed!H1194</f>
        <v>Elite</v>
      </c>
      <c r="J1221">
        <f>SUMPRODUCT(MID(0&amp;feed!I1194,LARGE(INDEX(ISNUMBER(--MID(feed!I1194,ROW($1:$20),1))*
ROW($1:$20),0),ROW($1:$20))+1,1)*10^ROW($1:$20)/10)</f>
        <v>10</v>
      </c>
      <c r="K1221">
        <f>SUMPRODUCT(MID(0&amp;feed!L1194,LARGE(INDEX(ISNUMBER(--MID(feed!L1194,ROW($1:$6),1))*
ROW($1:$6),0),ROW($1:$6))+1,1)*10^ROW($1:$6)/10)</f>
        <v>317</v>
      </c>
      <c r="L1221">
        <f>SUMPRODUCT(MID(0&amp;feed!T1194,LARGE(INDEX(ISNUMBER(--MID(feed!T1194,ROW($1:$6),1))*
ROW($1:$6),0),ROW($1:$6))+1,1)*10^ROW($1:$6)/10)</f>
        <v>344</v>
      </c>
      <c r="M1221" t="str">
        <f>feed!N1194</f>
        <v>Caribbean</v>
      </c>
      <c r="N1221">
        <f>SUMPRODUCT(MID(0&amp;feed!U1194,LARGE(INDEX(ISNUMBER(--MID(feed!U1194,ROW($1:$6),1))*
ROW($1:$6),0),ROW($1:$6))+1,1)*10^ROW($1:$6)/10)</f>
        <v>0</v>
      </c>
      <c r="O1221" t="str">
        <f>feed!O1194</f>
        <v>Untapped</v>
      </c>
      <c r="P1221" t="str">
        <f>feed!P1194</f>
        <v>None</v>
      </c>
      <c r="Q1221" s="4">
        <f>IFERROR(LEFT(SUMPRODUCT(MID(0&amp;feed!R1194,LARGE(INDEX(ISNUMBER(--MID(feed!R1194,ROW($1:$6),1))*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ROW($1:$6),0),ROW($1:$6))+1,1)*10^ROW($1:$6)/10))-1)*1,TRIM(LEFT(SUMPRODUCT(MID(0&amp;feed!R1194,LARGE(INDEX(ISNUMBER(--MID(feed!R1194,ROW($1:$6),1))*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ROW($1:$6),0),ROW($1:$6))+1,1)*10^ROW($1:$6)/10))-1)))</f>
        <v>2000</v>
      </c>
      <c r="R1221" s="5">
        <f>feed!V1194</f>
        <v>0</v>
      </c>
      <c r="S1221" t="str">
        <f>feed!S1194</f>
        <v>http://blocgame.com/stats.php?id=63458</v>
      </c>
      <c r="T1221" s="5" t="str">
        <f>feed!W1194</f>
        <v>Mad Dog</v>
      </c>
      <c r="U1221" s="5" t="str">
        <f>feed!X1194</f>
        <v>3 Hundred Tons per month</v>
      </c>
      <c r="V1221" s="5" t="str">
        <f>feed!Y1194</f>
        <v>1 Mbbl per month</v>
      </c>
    </row>
    <row r="1222" spans="1:22" x14ac:dyDescent="0.25">
      <c r="A1222" t="str">
        <f>feed!A562</f>
        <v>tony</v>
      </c>
      <c r="B1222" t="str">
        <f>feed!B562</f>
        <v>sgtandrade2019</v>
      </c>
      <c r="C1222" t="str">
        <f>feed!K562</f>
        <v>The Order</v>
      </c>
      <c r="D1222">
        <f>SUMPRODUCT(MID(0&amp;feed!D562,LARGE(INDEX(ISNUMBER(--MID(feed!D562,ROW($1:$6),1))*
ROW($1:$6),0),ROW($1:$6))+1,1)*10^ROW($1:$6)/10)</f>
        <v>22</v>
      </c>
      <c r="E1222">
        <f>SUMPRODUCT(MID(0&amp;feed!E562,LARGE(INDEX(ISNUMBER(--MID(feed!E562,ROW($1:$6),1))*
ROW($1:$6),0),ROW($1:$6))+1,1)*10^ROW($1:$6)/10)</f>
        <v>0</v>
      </c>
      <c r="F1222" t="str">
        <f>feed!F562</f>
        <v>Finest of the 19th century</v>
      </c>
      <c r="G1222">
        <f>SUMPRODUCT(MID(0&amp;feed!G562,LARGE(INDEX(ISNUMBER(--MID(feed!G562,ROW($1:$6),1))*
ROW($1:$6),0),ROW($1:$6))+1,1)*10^ROW($1:$6)/10)</f>
        <v>0</v>
      </c>
      <c r="H1222">
        <f>ROUNDDOWN(G1222/4, 0)</f>
        <v>0</v>
      </c>
      <c r="I1222" t="str">
        <f>feed!H562</f>
        <v>Good</v>
      </c>
      <c r="J1222">
        <f>SUMPRODUCT(MID(0&amp;feed!I562,LARGE(INDEX(ISNUMBER(--MID(feed!I562,ROW($1:$20),1))*
ROW($1:$20),0),ROW($1:$20))+1,1)*10^ROW($1:$20)/10)</f>
        <v>3</v>
      </c>
      <c r="K1222">
        <f>SUMPRODUCT(MID(0&amp;feed!L562,LARGE(INDEX(ISNUMBER(--MID(feed!L562,ROW($1:$6),1))*
ROW($1:$6),0),ROW($1:$6))+1,1)*10^ROW($1:$6)/10)</f>
        <v>327</v>
      </c>
      <c r="L1222">
        <f>SUMPRODUCT(MID(0&amp;feed!T562,LARGE(INDEX(ISNUMBER(--MID(feed!T562,ROW($1:$6),1))*
ROW($1:$6),0),ROW($1:$6))+1,1)*10^ROW($1:$6)/10)</f>
        <v>1</v>
      </c>
      <c r="M1222" t="str">
        <f>feed!N562</f>
        <v>Pacific Rim</v>
      </c>
      <c r="N1222">
        <f>SUMPRODUCT(MID(0&amp;feed!U562,LARGE(INDEX(ISNUMBER(--MID(feed!U562,ROW($1:$6),1))*
ROW($1:$6),0),ROW($1:$6))+1,1)*10^ROW($1:$6)/10)</f>
        <v>0</v>
      </c>
      <c r="O1222" t="str">
        <f>feed!O562</f>
        <v>Untapped</v>
      </c>
      <c r="P1222" t="str">
        <f>feed!P562</f>
        <v>Small</v>
      </c>
      <c r="Q1222" s="4">
        <f>IFERROR(LEFT(SUMPRODUCT(MID(0&amp;feed!R562,LARGE(INDEX(ISNUMBER(--MID(feed!R562,ROW($1:$6),1))*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ROW($1:$6),0),ROW($1:$6))+1,1)*10^ROW($1:$6)/10))-1)*1,TRIM(LEFT(SUMPRODUCT(MID(0&amp;feed!R562,LARGE(INDEX(ISNUMBER(--MID(feed!R562,ROW($1:$6),1))*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ROW($1:$6),0),ROW($1:$6))+1,1)*10^ROW($1:$6)/10))-1)))</f>
        <v>2000</v>
      </c>
      <c r="R1222" s="5">
        <f>feed!V562</f>
        <v>0</v>
      </c>
      <c r="S1222" t="str">
        <f>feed!S562</f>
        <v>http://blocgame.com/stats.php?id=62876</v>
      </c>
      <c r="T1222" s="5" t="str">
        <f>feed!W562</f>
        <v>Angelic</v>
      </c>
      <c r="U1222" s="5" t="str">
        <f>feed!X562</f>
        <v>2 Hundred Tons per month</v>
      </c>
      <c r="V1222" s="5" t="str">
        <f>feed!Y562</f>
        <v>1 Mbbl per month</v>
      </c>
    </row>
    <row r="1223" spans="1:22" hidden="1" x14ac:dyDescent="0.25">
      <c r="A1223" t="str">
        <f>feed!A569</f>
        <v>KingBding</v>
      </c>
      <c r="B1223" t="str">
        <f>feed!B569</f>
        <v>King B</v>
      </c>
      <c r="C1223">
        <f>feed!K569</f>
        <v>0</v>
      </c>
      <c r="D1223">
        <f>SUMPRODUCT(MID(0&amp;feed!D569,LARGE(INDEX(ISNUMBER(--MID(feed!D569,ROW($1:$6),1))*
ROW($1:$6),0),ROW($1:$6))+1,1)*10^ROW($1:$6)/10)</f>
        <v>20</v>
      </c>
      <c r="E1223">
        <f>SUMPRODUCT(MID(0&amp;feed!E569,LARGE(INDEX(ISNUMBER(--MID(feed!E569,ROW($1:$6),1))*
ROW($1:$6),0),ROW($1:$6))+1,1)*10^ROW($1:$6)/10)</f>
        <v>0</v>
      </c>
      <c r="F1223" t="str">
        <f>feed!F569</f>
        <v>Finest of the 19th century</v>
      </c>
      <c r="G1223">
        <f>SUMPRODUCT(MID(0&amp;feed!G569,LARGE(INDEX(ISNUMBER(--MID(feed!G569,ROW($1:$6),1))*
ROW($1:$6),0),ROW($1:$6))+1,1)*10^ROW($1:$6)/10)</f>
        <v>1</v>
      </c>
      <c r="H1223">
        <f>ROUNDDOWN(G1223/4, 0)</f>
        <v>0</v>
      </c>
      <c r="I1223" t="str">
        <f>feed!H569</f>
        <v>Good</v>
      </c>
      <c r="J1223">
        <f>SUMPRODUCT(MID(0&amp;feed!I569,LARGE(INDEX(ISNUMBER(--MID(feed!I569,ROW($1:$20),1))*
ROW($1:$20),0),ROW($1:$20))+1,1)*10^ROW($1:$20)/10)</f>
        <v>7</v>
      </c>
      <c r="K1223">
        <f>SUMPRODUCT(MID(0&amp;feed!L569,LARGE(INDEX(ISNUMBER(--MID(feed!L569,ROW($1:$6),1))*
ROW($1:$6),0),ROW($1:$6))+1,1)*10^ROW($1:$6)/10)</f>
        <v>325</v>
      </c>
      <c r="L1223">
        <f>SUMPRODUCT(MID(0&amp;feed!T569,LARGE(INDEX(ISNUMBER(--MID(feed!T569,ROW($1:$6),1))*
ROW($1:$6),0),ROW($1:$6))+1,1)*10^ROW($1:$6)/10)</f>
        <v>331</v>
      </c>
      <c r="M1223" t="str">
        <f>feed!N569</f>
        <v>Southern Africa</v>
      </c>
      <c r="N1223">
        <f>SUMPRODUCT(MID(0&amp;feed!U569,LARGE(INDEX(ISNUMBER(--MID(feed!U569,ROW($1:$6),1))*
ROW($1:$6),0),ROW($1:$6))+1,1)*10^ROW($1:$6)/10)</f>
        <v>0</v>
      </c>
      <c r="O1223" t="str">
        <f>feed!O569</f>
        <v>Untapped</v>
      </c>
      <c r="P1223" t="str">
        <f>feed!P569</f>
        <v>None</v>
      </c>
      <c r="Q1223" s="4">
        <f>IFERROR(LEFT(SUMPRODUCT(MID(0&amp;feed!R569,LARGE(INDEX(ISNUMBER(--MID(feed!R569,ROW($1:$6),1))*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ROW($1:$6),0),ROW($1:$6))+1,1)*10^ROW($1:$6)/10))-1)*1,TRIM(LEFT(SUMPRODUCT(MID(0&amp;feed!R569,LARGE(INDEX(ISNUMBER(--MID(feed!R569,ROW($1:$6),1))*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ROW($1:$6),0),ROW($1:$6))+1,1)*10^ROW($1:$6)/10))-1)))</f>
        <v>2000</v>
      </c>
      <c r="R1223" s="5">
        <f>feed!V569</f>
        <v>0</v>
      </c>
      <c r="S1223" t="str">
        <f>feed!S569</f>
        <v>http://blocgame.com/stats.php?id=63205</v>
      </c>
      <c r="T1223" s="5" t="str">
        <f>feed!W569</f>
        <v>Normal</v>
      </c>
      <c r="U1223" s="5" t="str">
        <f>feed!X569</f>
        <v>3 Hundred Tons per month</v>
      </c>
      <c r="V1223" s="5" t="str">
        <f>feed!Y569</f>
        <v>1 Mbbl per month</v>
      </c>
    </row>
    <row r="1224" spans="1:22" x14ac:dyDescent="0.25">
      <c r="A1224" t="str">
        <f>feed!A506</f>
        <v>Teprieland</v>
      </c>
      <c r="B1224" t="str">
        <f>feed!B506</f>
        <v>reteppeter</v>
      </c>
      <c r="C1224" t="str">
        <f>feed!K506</f>
        <v>The Order</v>
      </c>
      <c r="D1224">
        <f>SUMPRODUCT(MID(0&amp;feed!D506,LARGE(INDEX(ISNUMBER(--MID(feed!D506,ROW($1:$6),1))*
ROW($1:$6),0),ROW($1:$6))+1,1)*10^ROW($1:$6)/10)</f>
        <v>20</v>
      </c>
      <c r="E1224">
        <f>SUMPRODUCT(MID(0&amp;feed!E506,LARGE(INDEX(ISNUMBER(--MID(feed!E506,ROW($1:$6),1))*
ROW($1:$6),0),ROW($1:$6))+1,1)*10^ROW($1:$6)/10)</f>
        <v>0</v>
      </c>
      <c r="F1224" t="str">
        <f>feed!F506</f>
        <v>Finest of the 19th century</v>
      </c>
      <c r="G1224">
        <f>SUMPRODUCT(MID(0&amp;feed!G506,LARGE(INDEX(ISNUMBER(--MID(feed!G506,ROW($1:$6),1))*
ROW($1:$6),0),ROW($1:$6))+1,1)*10^ROW($1:$6)/10)</f>
        <v>0</v>
      </c>
      <c r="H1224">
        <f>ROUNDDOWN(G1224/4, 0)</f>
        <v>0</v>
      </c>
      <c r="I1224" t="str">
        <f>feed!H506</f>
        <v>Standard</v>
      </c>
      <c r="J1224">
        <f>SUMPRODUCT(MID(0&amp;feed!I506,LARGE(INDEX(ISNUMBER(--MID(feed!I506,ROW($1:$20),1))*
ROW($1:$20),0),ROW($1:$20))+1,1)*10^ROW($1:$20)/10)</f>
        <v>30</v>
      </c>
      <c r="K1224">
        <f>SUMPRODUCT(MID(0&amp;feed!L506,LARGE(INDEX(ISNUMBER(--MID(feed!L506,ROW($1:$6),1))*
ROW($1:$6),0),ROW($1:$6))+1,1)*10^ROW($1:$6)/10)</f>
        <v>327</v>
      </c>
      <c r="L1224">
        <f>SUMPRODUCT(MID(0&amp;feed!T506,LARGE(INDEX(ISNUMBER(--MID(feed!T506,ROW($1:$6),1))*
ROW($1:$6),0),ROW($1:$6))+1,1)*10^ROW($1:$6)/10)</f>
        <v>0</v>
      </c>
      <c r="M1224" t="str">
        <f>feed!N506</f>
        <v>Pacific Rim</v>
      </c>
      <c r="N1224">
        <f>SUMPRODUCT(MID(0&amp;feed!U506,LARGE(INDEX(ISNUMBER(--MID(feed!U506,ROW($1:$6),1))*
ROW($1:$6),0),ROW($1:$6))+1,1)*10^ROW($1:$6)/10)</f>
        <v>0</v>
      </c>
      <c r="O1224" t="str">
        <f>feed!O506</f>
        <v>Untapped</v>
      </c>
      <c r="P1224" t="str">
        <f>feed!P506</f>
        <v>Meagre</v>
      </c>
      <c r="Q1224" s="4">
        <f>IFERROR(LEFT(SUMPRODUCT(MID(0&amp;feed!R506,LARGE(INDEX(ISNUMBER(--MID(feed!R506,ROW($1:$6),1))*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ROW($1:$6),0),ROW($1:$6))+1,1)*10^ROW($1:$6)/10))-1)*1,TRIM(LEFT(SUMPRODUCT(MID(0&amp;feed!R506,LARGE(INDEX(ISNUMBER(--MID(feed!R506,ROW($1:$6),1))*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ROW($1:$6),0),ROW($1:$6))+1,1)*10^ROW($1:$6)/10))-1)))</f>
        <v>2000</v>
      </c>
      <c r="R1224" s="5">
        <f>feed!V506</f>
        <v>0</v>
      </c>
      <c r="S1224" t="str">
        <f>feed!S506</f>
        <v>http://blocgame.com/stats.php?id=63253</v>
      </c>
      <c r="T1224" s="5" t="str">
        <f>feed!W506</f>
        <v>Good</v>
      </c>
      <c r="U1224" s="5" t="str">
        <f>feed!X506</f>
        <v>3 Hundred Tons per month</v>
      </c>
      <c r="V1224" s="5">
        <f>feed!Y506</f>
        <v>0</v>
      </c>
    </row>
    <row r="1225" spans="1:22" hidden="1" x14ac:dyDescent="0.25">
      <c r="A1225" t="str">
        <f>feed!A373</f>
        <v>La Patria</v>
      </c>
      <c r="B1225" t="str">
        <f>feed!B373</f>
        <v>Torralba</v>
      </c>
      <c r="C1225">
        <f>feed!K373</f>
        <v>0</v>
      </c>
      <c r="D1225">
        <f>SUMPRODUCT(MID(0&amp;feed!D373,LARGE(INDEX(ISNUMBER(--MID(feed!D373,ROW($1:$6),1))*
ROW($1:$6),0),ROW($1:$6))+1,1)*10^ROW($1:$6)/10)</f>
        <v>25</v>
      </c>
      <c r="E1225">
        <f>SUMPRODUCT(MID(0&amp;feed!E373,LARGE(INDEX(ISNUMBER(--MID(feed!E373,ROW($1:$6),1))*
ROW($1:$6),0),ROW($1:$6))+1,1)*10^ROW($1:$6)/10)</f>
        <v>0</v>
      </c>
      <c r="F1225" t="str">
        <f>feed!F373</f>
        <v>First World War surplus</v>
      </c>
      <c r="G1225">
        <f>SUMPRODUCT(MID(0&amp;feed!G373,LARGE(INDEX(ISNUMBER(--MID(feed!G373,ROW($1:$6),1))*
ROW($1:$6),0),ROW($1:$6))+1,1)*10^ROW($1:$6)/10)</f>
        <v>0</v>
      </c>
      <c r="H1225">
        <f>ROUNDDOWN(G1225/4, 0)</f>
        <v>0</v>
      </c>
      <c r="I1225" t="str">
        <f>feed!H373</f>
        <v>Elite</v>
      </c>
      <c r="J1225">
        <f>SUMPRODUCT(MID(0&amp;feed!I373,LARGE(INDEX(ISNUMBER(--MID(feed!I373,ROW($1:$20),1))*
ROW($1:$20),0),ROW($1:$20))+1,1)*10^ROW($1:$20)/10)</f>
        <v>47</v>
      </c>
      <c r="K1225">
        <f>SUMPRODUCT(MID(0&amp;feed!L373,LARGE(INDEX(ISNUMBER(--MID(feed!L373,ROW($1:$6),1))*
ROW($1:$6),0),ROW($1:$6))+1,1)*10^ROW($1:$6)/10)</f>
        <v>340</v>
      </c>
      <c r="L1225">
        <f>SUMPRODUCT(MID(0&amp;feed!T373,LARGE(INDEX(ISNUMBER(--MID(feed!T373,ROW($1:$6),1))*
ROW($1:$6),0),ROW($1:$6))+1,1)*10^ROW($1:$6)/10)</f>
        <v>320</v>
      </c>
      <c r="M1225" t="str">
        <f>feed!N373</f>
        <v>China</v>
      </c>
      <c r="N1225">
        <f>SUMPRODUCT(MID(0&amp;feed!U373,LARGE(INDEX(ISNUMBER(--MID(feed!U373,ROW($1:$6),1))*
ROW($1:$6),0),ROW($1:$6))+1,1)*10^ROW($1:$6)/10)</f>
        <v>0</v>
      </c>
      <c r="O1225" t="str">
        <f>feed!O373</f>
        <v>Untapped</v>
      </c>
      <c r="P1225" t="str">
        <f>feed!P373</f>
        <v>None</v>
      </c>
      <c r="Q1225" s="4">
        <f>IFERROR(LEFT(SUMPRODUCT(MID(0&amp;feed!R373,LARGE(INDEX(ISNUMBER(--MID(feed!R373,ROW($1:$6),1))*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ROW($1:$6),0),ROW($1:$6))+1,1)*10^ROW($1:$6)/10))-1)*1,TRIM(LEFT(SUMPRODUCT(MID(0&amp;feed!R373,LARGE(INDEX(ISNUMBER(--MID(feed!R373,ROW($1:$6),1))*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ROW($1:$6),0),ROW($1:$6))+1,1)*10^ROW($1:$6)/10))-1)))</f>
        <v>2000</v>
      </c>
      <c r="R1225" s="5">
        <f>feed!V373</f>
        <v>0</v>
      </c>
      <c r="S1225" t="str">
        <f>feed!S373</f>
        <v>http://blocgame.com/stats.php?id=62066</v>
      </c>
      <c r="T1225" s="5" t="str">
        <f>feed!W373</f>
        <v>Angelic</v>
      </c>
      <c r="U1225" s="5" t="str">
        <f>feed!X373</f>
        <v>3 Hundred Tons per month</v>
      </c>
      <c r="V1225" s="5" t="str">
        <f>feed!Y373</f>
        <v>1 Mbbl per month</v>
      </c>
    </row>
    <row r="1226" spans="1:22" hidden="1" x14ac:dyDescent="0.25">
      <c r="A1226" t="str">
        <f>feed!A1623</f>
        <v>newlind</v>
      </c>
      <c r="B1226" t="str">
        <f>feed!B1623</f>
        <v>coolcool12345</v>
      </c>
      <c r="C1226">
        <f>feed!K1623</f>
        <v>0</v>
      </c>
      <c r="D1226">
        <f>SUMPRODUCT(MID(0&amp;feed!D1623,LARGE(INDEX(ISNUMBER(--MID(feed!D1623,ROW($1:$6),1))*
ROW($1:$6),0),ROW($1:$6))+1,1)*10^ROW($1:$6)/10)</f>
        <v>14</v>
      </c>
      <c r="E1226">
        <f>SUMPRODUCT(MID(0&amp;feed!E1623,LARGE(INDEX(ISNUMBER(--MID(feed!E1623,ROW($1:$6),1))*
ROW($1:$6),0),ROW($1:$6))+1,1)*10^ROW($1:$6)/10)</f>
        <v>0</v>
      </c>
      <c r="F1226" t="str">
        <f>feed!F1623</f>
        <v>First World War surplus</v>
      </c>
      <c r="G1226">
        <f>SUMPRODUCT(MID(0&amp;feed!G1623,LARGE(INDEX(ISNUMBER(--MID(feed!G1623,ROW($1:$6),1))*
ROW($1:$6),0),ROW($1:$6))+1,1)*10^ROW($1:$6)/10)</f>
        <v>0</v>
      </c>
      <c r="H1226">
        <f>ROUNDDOWN(G1226/4, 0)</f>
        <v>0</v>
      </c>
      <c r="I1226" t="str">
        <f>feed!H1623</f>
        <v>Elite</v>
      </c>
      <c r="J1226">
        <f>SUMPRODUCT(MID(0&amp;feed!I1623,LARGE(INDEX(ISNUMBER(--MID(feed!I1623,ROW($1:$20),1))*
ROW($1:$20),0),ROW($1:$20))+1,1)*10^ROW($1:$20)/10)</f>
        <v>7</v>
      </c>
      <c r="K1226">
        <f>SUMPRODUCT(MID(0&amp;feed!L1623,LARGE(INDEX(ISNUMBER(--MID(feed!L1623,ROW($1:$6),1))*
ROW($1:$6),0),ROW($1:$6))+1,1)*10^ROW($1:$6)/10)</f>
        <v>297</v>
      </c>
      <c r="L1226">
        <f>SUMPRODUCT(MID(0&amp;feed!T1623,LARGE(INDEX(ISNUMBER(--MID(feed!T1623,ROW($1:$6),1))*
ROW($1:$6),0),ROW($1:$6))+1,1)*10^ROW($1:$6)/10)</f>
        <v>320</v>
      </c>
      <c r="M1226" t="str">
        <f>feed!N1623</f>
        <v>East Indies</v>
      </c>
      <c r="N1226">
        <f>SUMPRODUCT(MID(0&amp;feed!U1623,LARGE(INDEX(ISNUMBER(--MID(feed!U1623,ROW($1:$6),1))*
ROW($1:$6),0),ROW($1:$6))+1,1)*10^ROW($1:$6)/10)</f>
        <v>0</v>
      </c>
      <c r="O1226" t="str">
        <f>feed!O1623</f>
        <v>Untapped</v>
      </c>
      <c r="P1226" t="str">
        <f>feed!P1623</f>
        <v>Meagre</v>
      </c>
      <c r="Q1226" s="4">
        <f>IFERROR(LEFT(SUMPRODUCT(MID(0&amp;feed!R1623,LARGE(INDEX(ISNUMBER(--MID(feed!R1623,ROW($1:$6),1))*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ROW($1:$6),0),ROW($1:$6))+1,1)*10^ROW($1:$6)/10))-1)*1,TRIM(LEFT(SUMPRODUCT(MID(0&amp;feed!R1623,LARGE(INDEX(ISNUMBER(--MID(feed!R1623,ROW($1:$6),1))*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ROW($1:$6),0),ROW($1:$6))+1,1)*10^ROW($1:$6)/10))-1)))</f>
        <v>1960</v>
      </c>
      <c r="R1226" s="5">
        <f>feed!V1623</f>
        <v>0</v>
      </c>
      <c r="S1226" t="str">
        <f>feed!S1623</f>
        <v>http://blocgame.com/stats.php?id=61658</v>
      </c>
      <c r="T1226" s="5" t="str">
        <f>feed!W1623</f>
        <v>Nice</v>
      </c>
      <c r="U1226" s="5" t="str">
        <f>feed!X1623</f>
        <v>3 Hundred Tons per month</v>
      </c>
      <c r="V1226" s="5" t="str">
        <f>feed!Y1623</f>
        <v>1 Mbbl per month</v>
      </c>
    </row>
    <row r="1227" spans="1:22" hidden="1" x14ac:dyDescent="0.25">
      <c r="A1227" t="str">
        <f>feed!A1365</f>
        <v>Elos</v>
      </c>
      <c r="B1227" t="str">
        <f>feed!B1365</f>
        <v>Panzerfan</v>
      </c>
      <c r="C1227">
        <f>feed!K1365</f>
        <v>0</v>
      </c>
      <c r="D1227">
        <f>SUMPRODUCT(MID(0&amp;feed!D1365,LARGE(INDEX(ISNUMBER(--MID(feed!D1365,ROW($1:$6),1))*
ROW($1:$6),0),ROW($1:$6))+1,1)*10^ROW($1:$6)/10)</f>
        <v>25</v>
      </c>
      <c r="E1227">
        <f>SUMPRODUCT(MID(0&amp;feed!E1365,LARGE(INDEX(ISNUMBER(--MID(feed!E1365,ROW($1:$6),1))*
ROW($1:$6),0),ROW($1:$6))+1,1)*10^ROW($1:$6)/10)</f>
        <v>0</v>
      </c>
      <c r="F1227" t="str">
        <f>feed!F1365</f>
        <v>First World War surplus</v>
      </c>
      <c r="G1227">
        <f>SUMPRODUCT(MID(0&amp;feed!G1365,LARGE(INDEX(ISNUMBER(--MID(feed!G1365,ROW($1:$6),1))*
ROW($1:$6),0),ROW($1:$6))+1,1)*10^ROW($1:$6)/10)</f>
        <v>0</v>
      </c>
      <c r="H1227">
        <f>ROUNDDOWN(G1227/4, 0)</f>
        <v>0</v>
      </c>
      <c r="I1227" t="str">
        <f>feed!H1365</f>
        <v>Elite</v>
      </c>
      <c r="J1227">
        <f>SUMPRODUCT(MID(0&amp;feed!I1365,LARGE(INDEX(ISNUMBER(--MID(feed!I1365,ROW($1:$20),1))*
ROW($1:$20),0),ROW($1:$20))+1,1)*10^ROW($1:$20)/10)</f>
        <v>42</v>
      </c>
      <c r="K1227">
        <f>SUMPRODUCT(MID(0&amp;feed!L1365,LARGE(INDEX(ISNUMBER(--MID(feed!L1365,ROW($1:$6),1))*
ROW($1:$6),0),ROW($1:$6))+1,1)*10^ROW($1:$6)/10)</f>
        <v>311</v>
      </c>
      <c r="L1227">
        <f>SUMPRODUCT(MID(0&amp;feed!T1365,LARGE(INDEX(ISNUMBER(--MID(feed!T1365,ROW($1:$6),1))*
ROW($1:$6),0),ROW($1:$6))+1,1)*10^ROW($1:$6)/10)</f>
        <v>311</v>
      </c>
      <c r="M1227" t="str">
        <f>feed!N1365</f>
        <v>Southern Africa</v>
      </c>
      <c r="N1227">
        <f>SUMPRODUCT(MID(0&amp;feed!U1365,LARGE(INDEX(ISNUMBER(--MID(feed!U1365,ROW($1:$6),1))*
ROW($1:$6),0),ROW($1:$6))+1,1)*10^ROW($1:$6)/10)</f>
        <v>0</v>
      </c>
      <c r="O1227" t="str">
        <f>feed!O1365</f>
        <v>Untapped</v>
      </c>
      <c r="P1227" t="str">
        <f>feed!P1365</f>
        <v>None</v>
      </c>
      <c r="Q1227" s="4">
        <f>IFERROR(LEFT(SUMPRODUCT(MID(0&amp;feed!R1365,LARGE(INDEX(ISNUMBER(--MID(feed!R1365,ROW($1:$6),1))*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ROW($1:$6),0),ROW($1:$6))+1,1)*10^ROW($1:$6)/10))-1)*1,TRIM(LEFT(SUMPRODUCT(MID(0&amp;feed!R1365,LARGE(INDEX(ISNUMBER(--MID(feed!R1365,ROW($1:$6),1))*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ROW($1:$6),0),ROW($1:$6))+1,1)*10^ROW($1:$6)/10))-1)))</f>
        <v>2000</v>
      </c>
      <c r="R1227" s="5">
        <f>feed!V1365</f>
        <v>0</v>
      </c>
      <c r="S1227" t="str">
        <f>feed!S1365</f>
        <v>http://blocgame.com/stats.php?id=61127</v>
      </c>
      <c r="T1227" s="5" t="str">
        <f>feed!W1365</f>
        <v>Good</v>
      </c>
      <c r="U1227" s="5" t="str">
        <f>feed!X1365</f>
        <v>3 Hundred Tons per month</v>
      </c>
      <c r="V1227" s="5" t="str">
        <f>feed!Y1365</f>
        <v>1 Mbbl per month</v>
      </c>
    </row>
    <row r="1228" spans="1:22" hidden="1" x14ac:dyDescent="0.25">
      <c r="A1228" t="str">
        <f>feed!A1142</f>
        <v>FACECHECKALLA</v>
      </c>
      <c r="B1228" t="str">
        <f>feed!B1142</f>
        <v>F8C3</v>
      </c>
      <c r="C1228">
        <f>feed!K1142</f>
        <v>0</v>
      </c>
      <c r="D1228">
        <f>SUMPRODUCT(MID(0&amp;feed!D1142,LARGE(INDEX(ISNUMBER(--MID(feed!D1142,ROW($1:$6),1))*
ROW($1:$6),0),ROW($1:$6))+1,1)*10^ROW($1:$6)/10)</f>
        <v>3</v>
      </c>
      <c r="E1228">
        <f>SUMPRODUCT(MID(0&amp;feed!E1142,LARGE(INDEX(ISNUMBER(--MID(feed!E1142,ROW($1:$6),1))*
ROW($1:$6),0),ROW($1:$6))+1,1)*10^ROW($1:$6)/10)</f>
        <v>0</v>
      </c>
      <c r="F1228" t="str">
        <f>feed!F1142</f>
        <v>Finest of the 19th century</v>
      </c>
      <c r="G1228">
        <f>SUMPRODUCT(MID(0&amp;feed!G1142,LARGE(INDEX(ISNUMBER(--MID(feed!G1142,ROW($1:$6),1))*
ROW($1:$6),0),ROW($1:$6))+1,1)*10^ROW($1:$6)/10)</f>
        <v>0</v>
      </c>
      <c r="H1228">
        <f>ROUNDDOWN(G1228/4, 0)</f>
        <v>0</v>
      </c>
      <c r="I1228" t="str">
        <f>feed!H1142</f>
        <v>Standard</v>
      </c>
      <c r="J1228">
        <f>SUMPRODUCT(MID(0&amp;feed!I1142,LARGE(INDEX(ISNUMBER(--MID(feed!I1142,ROW($1:$20),1))*
ROW($1:$20),0),ROW($1:$20))+1,1)*10^ROW($1:$20)/10)</f>
        <v>47</v>
      </c>
      <c r="K1228">
        <f>SUMPRODUCT(MID(0&amp;feed!L1142,LARGE(INDEX(ISNUMBER(--MID(feed!L1142,ROW($1:$6),1))*
ROW($1:$6),0),ROW($1:$6))+1,1)*10^ROW($1:$6)/10)</f>
        <v>323</v>
      </c>
      <c r="L1228">
        <f>SUMPRODUCT(MID(0&amp;feed!T1142,LARGE(INDEX(ISNUMBER(--MID(feed!T1142,ROW($1:$6),1))*
ROW($1:$6),0),ROW($1:$6))+1,1)*10^ROW($1:$6)/10)</f>
        <v>307</v>
      </c>
      <c r="M1228" t="str">
        <f>feed!N1142</f>
        <v>Pacific Rim</v>
      </c>
      <c r="N1228">
        <f>SUMPRODUCT(MID(0&amp;feed!U1142,LARGE(INDEX(ISNUMBER(--MID(feed!U1142,ROW($1:$6),1))*
ROW($1:$6),0),ROW($1:$6))+1,1)*10^ROW($1:$6)/10)</f>
        <v>0</v>
      </c>
      <c r="O1228" t="str">
        <f>feed!O1142</f>
        <v>Untapped</v>
      </c>
      <c r="P1228" t="str">
        <f>feed!P1142</f>
        <v>None</v>
      </c>
      <c r="Q1228" s="4">
        <f>IFERROR(LEFT(SUMPRODUCT(MID(0&amp;feed!R1142,LARGE(INDEX(ISNUMBER(--MID(feed!R1142,ROW($1:$6),1))*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ROW($1:$6),0),ROW($1:$6))+1,1)*10^ROW($1:$6)/10))-1)*1,TRIM(LEFT(SUMPRODUCT(MID(0&amp;feed!R1142,LARGE(INDEX(ISNUMBER(--MID(feed!R1142,ROW($1:$6),1))*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ROW($1:$6),0),ROW($1:$6))+1,1)*10^ROW($1:$6)/10))-1)))</f>
        <v>1960</v>
      </c>
      <c r="R1228" s="5">
        <f>feed!V1142</f>
        <v>0</v>
      </c>
      <c r="S1228" t="str">
        <f>feed!S1142</f>
        <v>http://blocgame.com/stats.php?id=63436</v>
      </c>
      <c r="T1228" s="5" t="str">
        <f>feed!W1142</f>
        <v>Good</v>
      </c>
      <c r="U1228" s="5" t="str">
        <f>feed!X1142</f>
        <v>3 Hundred Tons per month</v>
      </c>
      <c r="V1228" s="5" t="str">
        <f>feed!Y1142</f>
        <v>1 Mbbl per month</v>
      </c>
    </row>
    <row r="1229" spans="1:22" hidden="1" x14ac:dyDescent="0.25">
      <c r="A1229" t="str">
        <f>feed!A1479</f>
        <v>Swadiland</v>
      </c>
      <c r="B1229" t="str">
        <f>feed!B1479</f>
        <v>Narza</v>
      </c>
      <c r="C1229">
        <f>feed!K1479</f>
        <v>0</v>
      </c>
      <c r="D1229">
        <f>SUMPRODUCT(MID(0&amp;feed!D1479,LARGE(INDEX(ISNUMBER(--MID(feed!D1479,ROW($1:$6),1))*
ROW($1:$6),0),ROW($1:$6))+1,1)*10^ROW($1:$6)/10)</f>
        <v>20</v>
      </c>
      <c r="E1229">
        <f>SUMPRODUCT(MID(0&amp;feed!E1479,LARGE(INDEX(ISNUMBER(--MID(feed!E1479,ROW($1:$6),1))*
ROW($1:$6),0),ROW($1:$6))+1,1)*10^ROW($1:$6)/10)</f>
        <v>0</v>
      </c>
      <c r="F1229" t="str">
        <f>feed!F1479</f>
        <v>Finest of the 19th century</v>
      </c>
      <c r="G1229">
        <f>SUMPRODUCT(MID(0&amp;feed!G1479,LARGE(INDEX(ISNUMBER(--MID(feed!G1479,ROW($1:$6),1))*
ROW($1:$6),0),ROW($1:$6))+1,1)*10^ROW($1:$6)/10)</f>
        <v>0</v>
      </c>
      <c r="H1229">
        <f>ROUNDDOWN(G1229/4, 0)</f>
        <v>0</v>
      </c>
      <c r="I1229" t="str">
        <f>feed!H1479</f>
        <v>Standard</v>
      </c>
      <c r="J1229">
        <f>SUMPRODUCT(MID(0&amp;feed!I1479,LARGE(INDEX(ISNUMBER(--MID(feed!I1479,ROW($1:$20),1))*
ROW($1:$20),0),ROW($1:$20))+1,1)*10^ROW($1:$20)/10)</f>
        <v>16</v>
      </c>
      <c r="K1229">
        <f>SUMPRODUCT(MID(0&amp;feed!L1479,LARGE(INDEX(ISNUMBER(--MID(feed!L1479,ROW($1:$6),1))*
ROW($1:$6),0),ROW($1:$6))+1,1)*10^ROW($1:$6)/10)</f>
        <v>308</v>
      </c>
      <c r="L1229">
        <f>SUMPRODUCT(MID(0&amp;feed!T1479,LARGE(INDEX(ISNUMBER(--MID(feed!T1479,ROW($1:$6),1))*
ROW($1:$6),0),ROW($1:$6))+1,1)*10^ROW($1:$6)/10)</f>
        <v>302</v>
      </c>
      <c r="M1229" t="str">
        <f>feed!N1479</f>
        <v>China</v>
      </c>
      <c r="N1229">
        <f>SUMPRODUCT(MID(0&amp;feed!U1479,LARGE(INDEX(ISNUMBER(--MID(feed!U1479,ROW($1:$6),1))*
ROW($1:$6),0),ROW($1:$6))+1,1)*10^ROW($1:$6)/10)</f>
        <v>0</v>
      </c>
      <c r="O1229" t="str">
        <f>feed!O1479</f>
        <v>Untapped</v>
      </c>
      <c r="P1229" t="str">
        <f>feed!P1479</f>
        <v>None</v>
      </c>
      <c r="Q1229" s="4">
        <f>IFERROR(LEFT(SUMPRODUCT(MID(0&amp;feed!R1479,LARGE(INDEX(ISNUMBER(--MID(feed!R1479,ROW($1:$6),1))*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ROW($1:$6),0),ROW($1:$6))+1,1)*10^ROW($1:$6)/10))-1)*1,TRIM(LEFT(SUMPRODUCT(MID(0&amp;feed!R1479,LARGE(INDEX(ISNUMBER(--MID(feed!R1479,ROW($1:$6),1))*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ROW($1:$6),0),ROW($1:$6))+1,1)*10^ROW($1:$6)/10))-1)))</f>
        <v>2000</v>
      </c>
      <c r="R1229" s="5">
        <f>feed!V1479</f>
        <v>0</v>
      </c>
      <c r="S1229" t="str">
        <f>feed!S1479</f>
        <v>http://blocgame.com/stats.php?id=54228</v>
      </c>
      <c r="T1229" s="5" t="str">
        <f>feed!W1479</f>
        <v>Normal</v>
      </c>
      <c r="U1229" s="5" t="str">
        <f>feed!X1479</f>
        <v>3 Hundred Tons per month</v>
      </c>
      <c r="V1229" s="5" t="str">
        <f>feed!Y1479</f>
        <v>1 Mbbl per month</v>
      </c>
    </row>
    <row r="1230" spans="1:22" hidden="1" x14ac:dyDescent="0.25">
      <c r="A1230" t="str">
        <f>feed!A96</f>
        <v>TheDarkSide</v>
      </c>
      <c r="B1230" t="str">
        <f>feed!B96</f>
        <v>LordVader</v>
      </c>
      <c r="C1230" t="str">
        <f>feed!K96</f>
        <v>The Federal Colonies</v>
      </c>
      <c r="D1230">
        <f>SUMPRODUCT(MID(0&amp;feed!D96,LARGE(INDEX(ISNUMBER(--MID(feed!D96,ROW($1:$6),1))*
ROW($1:$6),0),ROW($1:$6))+1,1)*10^ROW($1:$6)/10)</f>
        <v>35</v>
      </c>
      <c r="E1230">
        <f>SUMPRODUCT(MID(0&amp;feed!E96,LARGE(INDEX(ISNUMBER(--MID(feed!E96,ROW($1:$6),1))*
ROW($1:$6),0),ROW($1:$6))+1,1)*10^ROW($1:$6)/10)</f>
        <v>0</v>
      </c>
      <c r="F1230" t="str">
        <f>feed!F96</f>
        <v>First World War surplus</v>
      </c>
      <c r="G1230">
        <f>SUMPRODUCT(MID(0&amp;feed!G96,LARGE(INDEX(ISNUMBER(--MID(feed!G96,ROW($1:$6),1))*
ROW($1:$6),0),ROW($1:$6))+1,1)*10^ROW($1:$6)/10)</f>
        <v>1</v>
      </c>
      <c r="H1230">
        <f>ROUNDDOWN(G1230/4, 0)</f>
        <v>0</v>
      </c>
      <c r="I1230" t="str">
        <f>feed!H96</f>
        <v>Good</v>
      </c>
      <c r="J1230">
        <f>SUMPRODUCT(MID(0&amp;feed!I96,LARGE(INDEX(ISNUMBER(--MID(feed!I96,ROW($1:$20),1))*
ROW($1:$20),0),ROW($1:$20))+1,1)*10^ROW($1:$20)/10)</f>
        <v>0</v>
      </c>
      <c r="K1230">
        <f>SUMPRODUCT(MID(0&amp;feed!L96,LARGE(INDEX(ISNUMBER(--MID(feed!L96,ROW($1:$6),1))*
ROW($1:$6),0),ROW($1:$6))+1,1)*10^ROW($1:$6)/10)</f>
        <v>404</v>
      </c>
      <c r="L1230">
        <f>SUMPRODUCT(MID(0&amp;feed!T96,LARGE(INDEX(ISNUMBER(--MID(feed!T96,ROW($1:$6),1))*
ROW($1:$6),0),ROW($1:$6))+1,1)*10^ROW($1:$6)/10)</f>
        <v>298</v>
      </c>
      <c r="M1230" t="str">
        <f>feed!N96</f>
        <v>East Indies</v>
      </c>
      <c r="N1230">
        <f>SUMPRODUCT(MID(0&amp;feed!U96,LARGE(INDEX(ISNUMBER(--MID(feed!U96,ROW($1:$6),1))*
ROW($1:$6),0),ROW($1:$6))+1,1)*10^ROW($1:$6)/10)</f>
        <v>0</v>
      </c>
      <c r="O1230" t="str">
        <f>feed!O96</f>
        <v>Untapped</v>
      </c>
      <c r="P1230" t="str">
        <f>feed!P96</f>
        <v>Small</v>
      </c>
      <c r="Q1230" s="4">
        <f>IFERROR(LEFT(SUMPRODUCT(MID(0&amp;feed!R96,LARGE(INDEX(ISNUMBER(--MID(feed!R96,ROW($1:$6),1))*
ROW($1:$6),0),ROW($1:$6))+1,1)*10^ROW($1:$6)/10), LEN(SUMPRODUCT(MID(0&amp;feed!R96,LARGE(INDEX(ISNUMBER(--MID(feed!R96,ROW($1:$6),1))*
ROW($1:$6),0),ROW($1:$6))+1,1)*10^ROW($1:$6)/10))-1)*1,TRIM(LEFT(SUMPRODUCT(MID(0&amp;feed!R96,LARGE(INDEX(ISNUMBER(--MID(feed!R96,ROW($1:$6),1))*
ROW($1:$6),0),ROW($1:$6))+1,1)*10^ROW($1:$6)/10), LEN(SUMPRODUCT(MID(0&amp;feed!R96,LARGE(INDEX(ISNUMBER(--MID(feed!R96,ROW($1:$6),1))*
ROW($1:$6),0),ROW($1:$6))+1,1)*10^ROW($1:$6)/10))-1)))</f>
        <v>2753</v>
      </c>
      <c r="R1230" s="5">
        <f>feed!V96</f>
        <v>0</v>
      </c>
      <c r="S1230" t="str">
        <f>feed!S96</f>
        <v>http://blocgame.com/stats.php?id=63139</v>
      </c>
      <c r="T1230" s="5" t="str">
        <f>feed!W96</f>
        <v>Questionable</v>
      </c>
      <c r="U1230" s="5" t="str">
        <f>feed!X96</f>
        <v>3 Hundred Tons per month</v>
      </c>
      <c r="V1230" s="5" t="str">
        <f>feed!Y96</f>
        <v>1 Mbbl per month</v>
      </c>
    </row>
    <row r="1231" spans="1:22" hidden="1" x14ac:dyDescent="0.25">
      <c r="A1231" t="str">
        <f>feed!A374</f>
        <v>venganza</v>
      </c>
      <c r="B1231" t="str">
        <f>feed!B374</f>
        <v>screw</v>
      </c>
      <c r="C1231" t="str">
        <f>feed!K374</f>
        <v>The High Council</v>
      </c>
      <c r="D1231">
        <f>SUMPRODUCT(MID(0&amp;feed!D374,LARGE(INDEX(ISNUMBER(--MID(feed!D374,ROW($1:$6),1))*
ROW($1:$6),0),ROW($1:$6))+1,1)*10^ROW($1:$6)/10)</f>
        <v>25</v>
      </c>
      <c r="E1231">
        <f>SUMPRODUCT(MID(0&amp;feed!E374,LARGE(INDEX(ISNUMBER(--MID(feed!E374,ROW($1:$6),1))*
ROW($1:$6),0),ROW($1:$6))+1,1)*10^ROW($1:$6)/10)</f>
        <v>0</v>
      </c>
      <c r="F1231" t="str">
        <f>feed!F374</f>
        <v>First World War surplus</v>
      </c>
      <c r="G1231">
        <f>SUMPRODUCT(MID(0&amp;feed!G374,LARGE(INDEX(ISNUMBER(--MID(feed!G374,ROW($1:$6),1))*
ROW($1:$6),0),ROW($1:$6))+1,1)*10^ROW($1:$6)/10)</f>
        <v>0</v>
      </c>
      <c r="H1231">
        <f>ROUNDDOWN(G1231/4, 0)</f>
        <v>0</v>
      </c>
      <c r="I1231" t="str">
        <f>feed!H374</f>
        <v>Elite</v>
      </c>
      <c r="J1231">
        <f>SUMPRODUCT(MID(0&amp;feed!I374,LARGE(INDEX(ISNUMBER(--MID(feed!I374,ROW($1:$20),1))*
ROW($1:$20),0),ROW($1:$20))+1,1)*10^ROW($1:$20)/10)</f>
        <v>47</v>
      </c>
      <c r="K1231">
        <f>SUMPRODUCT(MID(0&amp;feed!L374,LARGE(INDEX(ISNUMBER(--MID(feed!L374,ROW($1:$6),1))*
ROW($1:$6),0),ROW($1:$6))+1,1)*10^ROW($1:$6)/10)</f>
        <v>340</v>
      </c>
      <c r="L1231">
        <f>SUMPRODUCT(MID(0&amp;feed!T374,LARGE(INDEX(ISNUMBER(--MID(feed!T374,ROW($1:$6),1))*
ROW($1:$6),0),ROW($1:$6))+1,1)*10^ROW($1:$6)/10)</f>
        <v>285</v>
      </c>
      <c r="M1231" t="str">
        <f>feed!N374</f>
        <v>China</v>
      </c>
      <c r="N1231">
        <f>SUMPRODUCT(MID(0&amp;feed!U374,LARGE(INDEX(ISNUMBER(--MID(feed!U374,ROW($1:$6),1))*
ROW($1:$6),0),ROW($1:$6))+1,1)*10^ROW($1:$6)/10)</f>
        <v>0</v>
      </c>
      <c r="O1231" t="str">
        <f>feed!O374</f>
        <v>Untapped</v>
      </c>
      <c r="P1231" t="str">
        <f>feed!P374</f>
        <v>None</v>
      </c>
      <c r="Q1231" s="4">
        <f>IFERROR(LEFT(SUMPRODUCT(MID(0&amp;feed!R374,LARGE(INDEX(ISNUMBER(--MID(feed!R374,ROW($1:$6),1))*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ROW($1:$6),0),ROW($1:$6))+1,1)*10^ROW($1:$6)/10))-1)*1,TRIM(LEFT(SUMPRODUCT(MID(0&amp;feed!R374,LARGE(INDEX(ISNUMBER(--MID(feed!R374,ROW($1:$6),1))*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ROW($1:$6),0),ROW($1:$6))+1,1)*10^ROW($1:$6)/10))-1)))</f>
        <v>2000</v>
      </c>
      <c r="R1231" s="5">
        <f>feed!V374</f>
        <v>0</v>
      </c>
      <c r="S1231" t="str">
        <f>feed!S374</f>
        <v>http://blocgame.com/stats.php?id=62143</v>
      </c>
      <c r="T1231" s="5" t="str">
        <f>feed!W374</f>
        <v>Angelic</v>
      </c>
      <c r="U1231" s="5" t="str">
        <f>feed!X374</f>
        <v>3 Hundred Tons per month</v>
      </c>
      <c r="V1231" s="5" t="str">
        <f>feed!Y374</f>
        <v>1 Mbbl per month</v>
      </c>
    </row>
    <row r="1232" spans="1:22" hidden="1" x14ac:dyDescent="0.25">
      <c r="A1232" t="str">
        <f>feed!A1467</f>
        <v>Black Pearl</v>
      </c>
      <c r="B1232" t="str">
        <f>feed!B1467</f>
        <v>Jacks Sparrows</v>
      </c>
      <c r="C1232">
        <f>feed!K1467</f>
        <v>0</v>
      </c>
      <c r="D1232">
        <f>SUMPRODUCT(MID(0&amp;feed!D1467,LARGE(INDEX(ISNUMBER(--MID(feed!D1467,ROW($1:$6),1))*
ROW($1:$6),0),ROW($1:$6))+1,1)*10^ROW($1:$6)/10)</f>
        <v>20</v>
      </c>
      <c r="E1232">
        <f>SUMPRODUCT(MID(0&amp;feed!E1467,LARGE(INDEX(ISNUMBER(--MID(feed!E1467,ROW($1:$6),1))*
ROW($1:$6),0),ROW($1:$6))+1,1)*10^ROW($1:$6)/10)</f>
        <v>0</v>
      </c>
      <c r="F1232" t="str">
        <f>feed!F1467</f>
        <v>Finest of the 19th century</v>
      </c>
      <c r="G1232">
        <f>SUMPRODUCT(MID(0&amp;feed!G1467,LARGE(INDEX(ISNUMBER(--MID(feed!G1467,ROW($1:$6),1))*
ROW($1:$6),0),ROW($1:$6))+1,1)*10^ROW($1:$6)/10)</f>
        <v>0</v>
      </c>
      <c r="H1232">
        <f>ROUNDDOWN(G1232/4, 0)</f>
        <v>0</v>
      </c>
      <c r="I1232" t="str">
        <f>feed!H1467</f>
        <v>Good</v>
      </c>
      <c r="J1232">
        <f>SUMPRODUCT(MID(0&amp;feed!I1467,LARGE(INDEX(ISNUMBER(--MID(feed!I1467,ROW($1:$20),1))*
ROW($1:$20),0),ROW($1:$20))+1,1)*10^ROW($1:$20)/10)</f>
        <v>15</v>
      </c>
      <c r="K1232">
        <f>SUMPRODUCT(MID(0&amp;feed!L1467,LARGE(INDEX(ISNUMBER(--MID(feed!L1467,ROW($1:$6),1))*
ROW($1:$6),0),ROW($1:$6))+1,1)*10^ROW($1:$6)/10)</f>
        <v>309</v>
      </c>
      <c r="L1232">
        <f>SUMPRODUCT(MID(0&amp;feed!T1467,LARGE(INDEX(ISNUMBER(--MID(feed!T1467,ROW($1:$6),1))*
ROW($1:$6),0),ROW($1:$6))+1,1)*10^ROW($1:$6)/10)</f>
        <v>277</v>
      </c>
      <c r="M1232" t="str">
        <f>feed!N1467</f>
        <v>Southern Cone</v>
      </c>
      <c r="N1232">
        <f>SUMPRODUCT(MID(0&amp;feed!U1467,LARGE(INDEX(ISNUMBER(--MID(feed!U1467,ROW($1:$6),1))*
ROW($1:$6),0),ROW($1:$6))+1,1)*10^ROW($1:$6)/10)</f>
        <v>0</v>
      </c>
      <c r="O1232" t="str">
        <f>feed!O1467</f>
        <v>Untapped</v>
      </c>
      <c r="P1232" t="str">
        <f>feed!P1467</f>
        <v>None</v>
      </c>
      <c r="Q1232" s="4">
        <f>IFERROR(LEFT(SUMPRODUCT(MID(0&amp;feed!R1467,LARGE(INDEX(ISNUMBER(--MID(feed!R1467,ROW($1:$6),1))*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ROW($1:$6),0),ROW($1:$6))+1,1)*10^ROW($1:$6)/10))-1)*1,TRIM(LEFT(SUMPRODUCT(MID(0&amp;feed!R1467,LARGE(INDEX(ISNUMBER(--MID(feed!R1467,ROW($1:$6),1))*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ROW($1:$6),0),ROW($1:$6))+1,1)*10^ROW($1:$6)/10))-1)))</f>
        <v>2000</v>
      </c>
      <c r="R1232" s="5">
        <f>feed!V1467</f>
        <v>0</v>
      </c>
      <c r="S1232" t="str">
        <f>feed!S1467</f>
        <v>http://blocgame.com/stats.php?id=63631</v>
      </c>
      <c r="T1232" s="5" t="str">
        <f>feed!W1467</f>
        <v>Good</v>
      </c>
      <c r="U1232" s="5" t="str">
        <f>feed!X1467</f>
        <v>3 Hundred Tons per month</v>
      </c>
      <c r="V1232" s="5" t="str">
        <f>feed!Y1467</f>
        <v>1 Mbbl per month</v>
      </c>
    </row>
    <row r="1233" spans="1:22" hidden="1" x14ac:dyDescent="0.25">
      <c r="A1233" t="str">
        <f>feed!A1175</f>
        <v>ECPF</v>
      </c>
      <c r="B1233" t="str">
        <f>feed!B1175</f>
        <v>Schaapjoch</v>
      </c>
      <c r="C1233" t="str">
        <f>feed!K1175</f>
        <v>The High Council</v>
      </c>
      <c r="D1233">
        <f>SUMPRODUCT(MID(0&amp;feed!D1175,LARGE(INDEX(ISNUMBER(--MID(feed!D1175,ROW($1:$6),1))*
ROW($1:$6),0),ROW($1:$6))+1,1)*10^ROW($1:$6)/10)</f>
        <v>20</v>
      </c>
      <c r="E1233">
        <f>SUMPRODUCT(MID(0&amp;feed!E1175,LARGE(INDEX(ISNUMBER(--MID(feed!E1175,ROW($1:$6),1))*
ROW($1:$6),0),ROW($1:$6))+1,1)*10^ROW($1:$6)/10)</f>
        <v>0</v>
      </c>
      <c r="F1233" t="str">
        <f>feed!F1175</f>
        <v>First World War surplus</v>
      </c>
      <c r="G1233">
        <f>SUMPRODUCT(MID(0&amp;feed!G1175,LARGE(INDEX(ISNUMBER(--MID(feed!G1175,ROW($1:$6),1))*
ROW($1:$6),0),ROW($1:$6))+1,1)*10^ROW($1:$6)/10)</f>
        <v>0</v>
      </c>
      <c r="H1233">
        <f>ROUNDDOWN(G1233/4, 0)</f>
        <v>0</v>
      </c>
      <c r="I1233" t="str">
        <f>feed!H1175</f>
        <v>Standard</v>
      </c>
      <c r="J1233">
        <f>SUMPRODUCT(MID(0&amp;feed!I1175,LARGE(INDEX(ISNUMBER(--MID(feed!I1175,ROW($1:$20),1))*
ROW($1:$20),0),ROW($1:$20))+1,1)*10^ROW($1:$20)/10)</f>
        <v>38</v>
      </c>
      <c r="K1233">
        <f>SUMPRODUCT(MID(0&amp;feed!L1175,LARGE(INDEX(ISNUMBER(--MID(feed!L1175,ROW($1:$6),1))*
ROW($1:$6),0),ROW($1:$6))+1,1)*10^ROW($1:$6)/10)</f>
        <v>312</v>
      </c>
      <c r="L1233">
        <f>SUMPRODUCT(MID(0&amp;feed!T1175,LARGE(INDEX(ISNUMBER(--MID(feed!T1175,ROW($1:$6),1))*
ROW($1:$6),0),ROW($1:$6))+1,1)*10^ROW($1:$6)/10)</f>
        <v>267</v>
      </c>
      <c r="M1233" t="str">
        <f>feed!N1175</f>
        <v>East Africa</v>
      </c>
      <c r="N1233">
        <f>SUMPRODUCT(MID(0&amp;feed!U1175,LARGE(INDEX(ISNUMBER(--MID(feed!U1175,ROW($1:$6),1))*
ROW($1:$6),0),ROW($1:$6))+1,1)*10^ROW($1:$6)/10)</f>
        <v>0</v>
      </c>
      <c r="O1233" t="str">
        <f>feed!O1175</f>
        <v>Untapped</v>
      </c>
      <c r="P1233" t="str">
        <f>feed!P1175</f>
        <v>Small</v>
      </c>
      <c r="Q1233" s="4">
        <f>IFERROR(LEFT(SUMPRODUCT(MID(0&amp;feed!R1175,LARGE(INDEX(ISNUMBER(--MID(feed!R1175,ROW($1:$6),1))*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ROW($1:$6),0),ROW($1:$6))+1,1)*10^ROW($1:$6)/10))-1)*1,TRIM(LEFT(SUMPRODUCT(MID(0&amp;feed!R1175,LARGE(INDEX(ISNUMBER(--MID(feed!R1175,ROW($1:$6),1))*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ROW($1:$6),0),ROW($1:$6))+1,1)*10^ROW($1:$6)/10))-1)))</f>
        <v>2039</v>
      </c>
      <c r="R1233" s="5">
        <f>feed!V1175</f>
        <v>0</v>
      </c>
      <c r="S1233" t="str">
        <f>feed!S1175</f>
        <v>http://blocgame.com/stats.php?id=60194</v>
      </c>
      <c r="T1233" s="5" t="str">
        <f>feed!W1175</f>
        <v>Nice</v>
      </c>
      <c r="U1233" s="5" t="str">
        <f>feed!X1175</f>
        <v>3 Hundred Tons per month</v>
      </c>
      <c r="V1233" s="5" t="str">
        <f>feed!Y1175</f>
        <v>1 Mbbl per month</v>
      </c>
    </row>
    <row r="1234" spans="1:22" hidden="1" x14ac:dyDescent="0.25">
      <c r="A1234" t="str">
        <f>feed!A455</f>
        <v>P00P</v>
      </c>
      <c r="B1234" t="str">
        <f>feed!B455</f>
        <v>Poop is Taken</v>
      </c>
      <c r="C1234">
        <f>feed!K455</f>
        <v>0</v>
      </c>
      <c r="D1234">
        <f>SUMPRODUCT(MID(0&amp;feed!D455,LARGE(INDEX(ISNUMBER(--MID(feed!D455,ROW($1:$6),1))*
ROW($1:$6),0),ROW($1:$6))+1,1)*10^ROW($1:$6)/10)</f>
        <v>20</v>
      </c>
      <c r="E1234">
        <f>SUMPRODUCT(MID(0&amp;feed!E455,LARGE(INDEX(ISNUMBER(--MID(feed!E455,ROW($1:$6),1))*
ROW($1:$6),0),ROW($1:$6))+1,1)*10^ROW($1:$6)/10)</f>
        <v>0</v>
      </c>
      <c r="F1234" t="str">
        <f>feed!F455</f>
        <v>First World War surplus</v>
      </c>
      <c r="G1234">
        <f>SUMPRODUCT(MID(0&amp;feed!G455,LARGE(INDEX(ISNUMBER(--MID(feed!G455,ROW($1:$6),1))*
ROW($1:$6),0),ROW($1:$6))+1,1)*10^ROW($1:$6)/10)</f>
        <v>0</v>
      </c>
      <c r="H1234">
        <f>ROUNDDOWN(G1234/4, 0)</f>
        <v>0</v>
      </c>
      <c r="I1234" t="str">
        <f>feed!H455</f>
        <v>Standard</v>
      </c>
      <c r="J1234">
        <f>SUMPRODUCT(MID(0&amp;feed!I455,LARGE(INDEX(ISNUMBER(--MID(feed!I455,ROW($1:$20),1))*
ROW($1:$20),0),ROW($1:$20))+1,1)*10^ROW($1:$20)/10)</f>
        <v>10</v>
      </c>
      <c r="K1234">
        <f>SUMPRODUCT(MID(0&amp;feed!L455,LARGE(INDEX(ISNUMBER(--MID(feed!L455,ROW($1:$6),1))*
ROW($1:$6),0),ROW($1:$6))+1,1)*10^ROW($1:$6)/10)</f>
        <v>335</v>
      </c>
      <c r="L1234">
        <f>SUMPRODUCT(MID(0&amp;feed!T455,LARGE(INDEX(ISNUMBER(--MID(feed!T455,ROW($1:$6),1))*
ROW($1:$6),0),ROW($1:$6))+1,1)*10^ROW($1:$6)/10)</f>
        <v>267</v>
      </c>
      <c r="M1234" t="str">
        <f>feed!N455</f>
        <v>East Indies</v>
      </c>
      <c r="N1234">
        <f>SUMPRODUCT(MID(0&amp;feed!U455,LARGE(INDEX(ISNUMBER(--MID(feed!U455,ROW($1:$6),1))*
ROW($1:$6),0),ROW($1:$6))+1,1)*10^ROW($1:$6)/10)</f>
        <v>0</v>
      </c>
      <c r="O1234" t="str">
        <f>feed!O455</f>
        <v>Untapped</v>
      </c>
      <c r="P1234" t="str">
        <f>feed!P455</f>
        <v>None</v>
      </c>
      <c r="Q1234" s="4">
        <f>IFERROR(LEFT(SUMPRODUCT(MID(0&amp;feed!R455,LARGE(INDEX(ISNUMBER(--MID(feed!R455,ROW($1:$6),1))*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ROW($1:$6),0),ROW($1:$6))+1,1)*10^ROW($1:$6)/10))-1)*1,TRIM(LEFT(SUMPRODUCT(MID(0&amp;feed!R455,LARGE(INDEX(ISNUMBER(--MID(feed!R455,ROW($1:$6),1))*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ROW($1:$6),0),ROW($1:$6))+1,1)*10^ROW($1:$6)/10))-1)))</f>
        <v>2000</v>
      </c>
      <c r="R1234" s="5">
        <f>feed!V455</f>
        <v>0</v>
      </c>
      <c r="S1234" t="str">
        <f>feed!S455</f>
        <v>http://blocgame.com/stats.php?id=62993</v>
      </c>
      <c r="T1234" s="5" t="str">
        <f>feed!W455</f>
        <v>Good</v>
      </c>
      <c r="U1234" s="5" t="str">
        <f>feed!X455</f>
        <v>3 Hundred Tons per month</v>
      </c>
      <c r="V1234" s="5" t="str">
        <f>feed!Y455</f>
        <v>1 Mbbl per month</v>
      </c>
    </row>
    <row r="1235" spans="1:22" hidden="1" x14ac:dyDescent="0.25">
      <c r="A1235" t="str">
        <f>feed!A1267</f>
        <v>Cocainum</v>
      </c>
      <c r="B1235" t="str">
        <f>feed!B1267</f>
        <v>gonzarlis</v>
      </c>
      <c r="C1235">
        <f>feed!K1267</f>
        <v>0</v>
      </c>
      <c r="D1235">
        <f>SUMPRODUCT(MID(0&amp;feed!D1267,LARGE(INDEX(ISNUMBER(--MID(feed!D1267,ROW($1:$6),1))*
ROW($1:$6),0),ROW($1:$6))+1,1)*10^ROW($1:$6)/10)</f>
        <v>25</v>
      </c>
      <c r="E1235">
        <f>SUMPRODUCT(MID(0&amp;feed!E1267,LARGE(INDEX(ISNUMBER(--MID(feed!E1267,ROW($1:$6),1))*
ROW($1:$6),0),ROW($1:$6))+1,1)*10^ROW($1:$6)/10)</f>
        <v>0</v>
      </c>
      <c r="F1235" t="str">
        <f>feed!F1267</f>
        <v>First World War surplus</v>
      </c>
      <c r="G1235">
        <f>SUMPRODUCT(MID(0&amp;feed!G1267,LARGE(INDEX(ISNUMBER(--MID(feed!G1267,ROW($1:$6),1))*
ROW($1:$6),0),ROW($1:$6))+1,1)*10^ROW($1:$6)/10)</f>
        <v>0</v>
      </c>
      <c r="H1235">
        <f>ROUNDDOWN(G1235/4, 0)</f>
        <v>0</v>
      </c>
      <c r="I1235" t="str">
        <f>feed!H1267</f>
        <v>Elite</v>
      </c>
      <c r="J1235">
        <f>SUMPRODUCT(MID(0&amp;feed!I1267,LARGE(INDEX(ISNUMBER(--MID(feed!I1267,ROW($1:$20),1))*
ROW($1:$20),0),ROW($1:$20))+1,1)*10^ROW($1:$20)/10)</f>
        <v>55</v>
      </c>
      <c r="K1235">
        <f>SUMPRODUCT(MID(0&amp;feed!L1267,LARGE(INDEX(ISNUMBER(--MID(feed!L1267,ROW($1:$6),1))*
ROW($1:$6),0),ROW($1:$6))+1,1)*10^ROW($1:$6)/10)</f>
        <v>314</v>
      </c>
      <c r="L1235">
        <f>SUMPRODUCT(MID(0&amp;feed!T1267,LARGE(INDEX(ISNUMBER(--MID(feed!T1267,ROW($1:$6),1))*
ROW($1:$6),0),ROW($1:$6))+1,1)*10^ROW($1:$6)/10)</f>
        <v>257</v>
      </c>
      <c r="M1235" t="str">
        <f>feed!N1267</f>
        <v>Gran Colombia</v>
      </c>
      <c r="N1235">
        <f>SUMPRODUCT(MID(0&amp;feed!U1267,LARGE(INDEX(ISNUMBER(--MID(feed!U1267,ROW($1:$6),1))*
ROW($1:$6),0),ROW($1:$6))+1,1)*10^ROW($1:$6)/10)</f>
        <v>0</v>
      </c>
      <c r="O1235" t="str">
        <f>feed!O1267</f>
        <v>Untapped</v>
      </c>
      <c r="P1235" t="str">
        <f>feed!P1267</f>
        <v>None</v>
      </c>
      <c r="Q1235" s="4">
        <f>IFERROR(LEFT(SUMPRODUCT(MID(0&amp;feed!R1267,LARGE(INDEX(ISNUMBER(--MID(feed!R1267,ROW($1:$6),1))*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ROW($1:$6),0),ROW($1:$6))+1,1)*10^ROW($1:$6)/10))-1)*1,TRIM(LEFT(SUMPRODUCT(MID(0&amp;feed!R1267,LARGE(INDEX(ISNUMBER(--MID(feed!R1267,ROW($1:$6),1))*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ROW($1:$6),0),ROW($1:$6))+1,1)*10^ROW($1:$6)/10))-1)))</f>
        <v>2000</v>
      </c>
      <c r="R1235" s="5">
        <f>feed!V1267</f>
        <v>0</v>
      </c>
      <c r="S1235" t="str">
        <f>feed!S1267</f>
        <v>http://blocgame.com/stats.php?id=41121</v>
      </c>
      <c r="T1235" s="5" t="str">
        <f>feed!W1267</f>
        <v>Good</v>
      </c>
      <c r="U1235" s="5" t="str">
        <f>feed!X1267</f>
        <v>3 Hundred Tons per month</v>
      </c>
      <c r="V1235" s="5" t="str">
        <f>feed!Y1267</f>
        <v>1 Mbbl per month</v>
      </c>
    </row>
    <row r="1236" spans="1:22" hidden="1" x14ac:dyDescent="0.25">
      <c r="A1236" t="str">
        <f>feed!A721</f>
        <v>Sea13</v>
      </c>
      <c r="B1236" t="str">
        <f>feed!B721</f>
        <v>Seaman</v>
      </c>
      <c r="C1236">
        <f>feed!K721</f>
        <v>0</v>
      </c>
      <c r="D1236">
        <f>SUMPRODUCT(MID(0&amp;feed!D721,LARGE(INDEX(ISNUMBER(--MID(feed!D721,ROW($1:$6),1))*
ROW($1:$6),0),ROW($1:$6))+1,1)*10^ROW($1:$6)/10)</f>
        <v>20</v>
      </c>
      <c r="E1236">
        <f>SUMPRODUCT(MID(0&amp;feed!E721,LARGE(INDEX(ISNUMBER(--MID(feed!E721,ROW($1:$6),1))*
ROW($1:$6),0),ROW($1:$6))+1,1)*10^ROW($1:$6)/10)</f>
        <v>0</v>
      </c>
      <c r="F1236" t="str">
        <f>feed!F721</f>
        <v>First World War surplus</v>
      </c>
      <c r="G1236">
        <f>SUMPRODUCT(MID(0&amp;feed!G721,LARGE(INDEX(ISNUMBER(--MID(feed!G721,ROW($1:$6),1))*
ROW($1:$6),0),ROW($1:$6))+1,1)*10^ROW($1:$6)/10)</f>
        <v>0</v>
      </c>
      <c r="H1236">
        <f>ROUNDDOWN(G1236/4, 0)</f>
        <v>0</v>
      </c>
      <c r="I1236" t="str">
        <f>feed!H721</f>
        <v>Good</v>
      </c>
      <c r="J1236">
        <f>SUMPRODUCT(MID(0&amp;feed!I721,LARGE(INDEX(ISNUMBER(--MID(feed!I721,ROW($1:$20),1))*
ROW($1:$20),0),ROW($1:$20))+1,1)*10^ROW($1:$20)/10)</f>
        <v>22</v>
      </c>
      <c r="K1236">
        <f>SUMPRODUCT(MID(0&amp;feed!L721,LARGE(INDEX(ISNUMBER(--MID(feed!L721,ROW($1:$6),1))*
ROW($1:$6),0),ROW($1:$6))+1,1)*10^ROW($1:$6)/10)</f>
        <v>320</v>
      </c>
      <c r="L1236">
        <f>SUMPRODUCT(MID(0&amp;feed!T721,LARGE(INDEX(ISNUMBER(--MID(feed!T721,ROW($1:$6),1))*
ROW($1:$6),0),ROW($1:$6))+1,1)*10^ROW($1:$6)/10)</f>
        <v>251</v>
      </c>
      <c r="M1236" t="str">
        <f>feed!N721</f>
        <v>Pacific Rim</v>
      </c>
      <c r="N1236">
        <f>SUMPRODUCT(MID(0&amp;feed!U721,LARGE(INDEX(ISNUMBER(--MID(feed!U721,ROW($1:$6),1))*
ROW($1:$6),0),ROW($1:$6))+1,1)*10^ROW($1:$6)/10)</f>
        <v>0</v>
      </c>
      <c r="O1236" t="str">
        <f>feed!O721</f>
        <v>Untapped</v>
      </c>
      <c r="P1236" t="str">
        <f>feed!P721</f>
        <v>None</v>
      </c>
      <c r="Q1236" s="4">
        <f>IFERROR(LEFT(SUMPRODUCT(MID(0&amp;feed!R721,LARGE(INDEX(ISNUMBER(--MID(feed!R721,ROW($1:$6),1))*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ROW($1:$6),0),ROW($1:$6))+1,1)*10^ROW($1:$6)/10))-1)*1,TRIM(LEFT(SUMPRODUCT(MID(0&amp;feed!R721,LARGE(INDEX(ISNUMBER(--MID(feed!R721,ROW($1:$6),1))*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ROW($1:$6),0),ROW($1:$6))+1,1)*10^ROW($1:$6)/10))-1)))</f>
        <v>2000</v>
      </c>
      <c r="R1236" s="5">
        <f>feed!V721</f>
        <v>0</v>
      </c>
      <c r="S1236" t="str">
        <f>feed!S721</f>
        <v>http://blocgame.com/stats.php?id=62117</v>
      </c>
      <c r="T1236" s="5" t="str">
        <f>feed!W721</f>
        <v>Nice</v>
      </c>
      <c r="U1236" s="5" t="str">
        <f>feed!X721</f>
        <v>3 Hundred Tons per month</v>
      </c>
      <c r="V1236" s="5" t="str">
        <f>feed!Y721</f>
        <v>1 Mbbl per month</v>
      </c>
    </row>
    <row r="1237" spans="1:22" x14ac:dyDescent="0.25">
      <c r="A1237" t="str">
        <f>feed!A540</f>
        <v>Casa del Nolano</v>
      </c>
      <c r="B1237" t="str">
        <f>feed!B540</f>
        <v>jnolat09</v>
      </c>
      <c r="C1237" t="str">
        <f>feed!K540</f>
        <v>The Order</v>
      </c>
      <c r="D1237">
        <f>SUMPRODUCT(MID(0&amp;feed!D540,LARGE(INDEX(ISNUMBER(--MID(feed!D540,ROW($1:$6),1))*
ROW($1:$6),0),ROW($1:$6))+1,1)*10^ROW($1:$6)/10)</f>
        <v>20</v>
      </c>
      <c r="E1237">
        <f>SUMPRODUCT(MID(0&amp;feed!E540,LARGE(INDEX(ISNUMBER(--MID(feed!E540,ROW($1:$6),1))*
ROW($1:$6),0),ROW($1:$6))+1,1)*10^ROW($1:$6)/10)</f>
        <v>0</v>
      </c>
      <c r="F1237" t="str">
        <f>feed!F540</f>
        <v>First World War surplus</v>
      </c>
      <c r="G1237">
        <f>SUMPRODUCT(MID(0&amp;feed!G540,LARGE(INDEX(ISNUMBER(--MID(feed!G540,ROW($1:$6),1))*
ROW($1:$6),0),ROW($1:$6))+1,1)*10^ROW($1:$6)/10)</f>
        <v>0</v>
      </c>
      <c r="H1237">
        <f>ROUNDDOWN(G1237/4, 0)</f>
        <v>0</v>
      </c>
      <c r="I1237" t="str">
        <f>feed!H540</f>
        <v>Elite</v>
      </c>
      <c r="J1237">
        <f>SUMPRODUCT(MID(0&amp;feed!I540,LARGE(INDEX(ISNUMBER(--MID(feed!I540,ROW($1:$20),1))*
ROW($1:$20),0),ROW($1:$20))+1,1)*10^ROW($1:$20)/10)</f>
        <v>2</v>
      </c>
      <c r="K1237">
        <f>SUMPRODUCT(MID(0&amp;feed!L540,LARGE(INDEX(ISNUMBER(--MID(feed!L540,ROW($1:$6),1))*
ROW($1:$6),0),ROW($1:$6))+1,1)*10^ROW($1:$6)/10)</f>
        <v>326</v>
      </c>
      <c r="L1237">
        <f>SUMPRODUCT(MID(0&amp;feed!T540,LARGE(INDEX(ISNUMBER(--MID(feed!T540,ROW($1:$6),1))*
ROW($1:$6),0),ROW($1:$6))+1,1)*10^ROW($1:$6)/10)</f>
        <v>294</v>
      </c>
      <c r="M1237" t="str">
        <f>feed!N540</f>
        <v>East Indies</v>
      </c>
      <c r="N1237">
        <f>SUMPRODUCT(MID(0&amp;feed!U540,LARGE(INDEX(ISNUMBER(--MID(feed!U540,ROW($1:$6),1))*
ROW($1:$6),0),ROW($1:$6))+1,1)*10^ROW($1:$6)/10)</f>
        <v>0</v>
      </c>
      <c r="O1237" t="str">
        <f>feed!O540</f>
        <v>Untapped</v>
      </c>
      <c r="P1237" t="str">
        <f>feed!P540</f>
        <v>None</v>
      </c>
      <c r="Q1237" s="4">
        <f>IFERROR(LEFT(SUMPRODUCT(MID(0&amp;feed!R540,LARGE(INDEX(ISNUMBER(--MID(feed!R540,ROW($1:$6),1))*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ROW($1:$6),0),ROW($1:$6))+1,1)*10^ROW($1:$6)/10))-1)*1,TRIM(LEFT(SUMPRODUCT(MID(0&amp;feed!R540,LARGE(INDEX(ISNUMBER(--MID(feed!R540,ROW($1:$6),1))*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ROW($1:$6),0),ROW($1:$6))+1,1)*10^ROW($1:$6)/10))-1)))</f>
        <v>2000</v>
      </c>
      <c r="R1237" s="5">
        <f>feed!V540</f>
        <v>0</v>
      </c>
      <c r="S1237" t="str">
        <f>feed!S540</f>
        <v>http://blocgame.com/stats.php?id=45936</v>
      </c>
      <c r="T1237" s="5" t="str">
        <f>feed!W540</f>
        <v>Angelic</v>
      </c>
      <c r="U1237" s="5" t="str">
        <f>feed!X540</f>
        <v>2 Hundred Tons per month</v>
      </c>
      <c r="V1237" s="5">
        <f>feed!Y540</f>
        <v>0</v>
      </c>
    </row>
    <row r="1238" spans="1:22" hidden="1" x14ac:dyDescent="0.25">
      <c r="A1238" t="str">
        <f>feed!A785</f>
        <v>Kojastan</v>
      </c>
      <c r="B1238" t="str">
        <f>feed!B785</f>
        <v>Dotar sojat</v>
      </c>
      <c r="C1238">
        <f>feed!K785</f>
        <v>0</v>
      </c>
      <c r="D1238">
        <f>SUMPRODUCT(MID(0&amp;feed!D785,LARGE(INDEX(ISNUMBER(--MID(feed!D785,ROW($1:$6),1))*
ROW($1:$6),0),ROW($1:$6))+1,1)*10^ROW($1:$6)/10)</f>
        <v>22</v>
      </c>
      <c r="E1238">
        <f>SUMPRODUCT(MID(0&amp;feed!E785,LARGE(INDEX(ISNUMBER(--MID(feed!E785,ROW($1:$6),1))*
ROW($1:$6),0),ROW($1:$6))+1,1)*10^ROW($1:$6)/10)</f>
        <v>0</v>
      </c>
      <c r="F1238" t="str">
        <f>feed!F785</f>
        <v>First World War surplus</v>
      </c>
      <c r="G1238">
        <f>SUMPRODUCT(MID(0&amp;feed!G785,LARGE(INDEX(ISNUMBER(--MID(feed!G785,ROW($1:$6),1))*
ROW($1:$6),0),ROW($1:$6))+1,1)*10^ROW($1:$6)/10)</f>
        <v>1</v>
      </c>
      <c r="H1238">
        <f>ROUNDDOWN(G1238/4, 0)</f>
        <v>0</v>
      </c>
      <c r="I1238" t="str">
        <f>feed!H785</f>
        <v>Poor</v>
      </c>
      <c r="J1238">
        <f>SUMPRODUCT(MID(0&amp;feed!I785,LARGE(INDEX(ISNUMBER(--MID(feed!I785,ROW($1:$20),1))*
ROW($1:$20),0),ROW($1:$20))+1,1)*10^ROW($1:$20)/10)</f>
        <v>15</v>
      </c>
      <c r="K1238">
        <f>SUMPRODUCT(MID(0&amp;feed!L785,LARGE(INDEX(ISNUMBER(--MID(feed!L785,ROW($1:$6),1))*
ROW($1:$6),0),ROW($1:$6))+1,1)*10^ROW($1:$6)/10)</f>
        <v>319</v>
      </c>
      <c r="L1238">
        <f>SUMPRODUCT(MID(0&amp;feed!T785,LARGE(INDEX(ISNUMBER(--MID(feed!T785,ROW($1:$6),1))*
ROW($1:$6),0),ROW($1:$6))+1,1)*10^ROW($1:$6)/10)</f>
        <v>233</v>
      </c>
      <c r="M1238" t="str">
        <f>feed!N785</f>
        <v>Pacific Rim</v>
      </c>
      <c r="N1238">
        <f>SUMPRODUCT(MID(0&amp;feed!U785,LARGE(INDEX(ISNUMBER(--MID(feed!U785,ROW($1:$6),1))*
ROW($1:$6),0),ROW($1:$6))+1,1)*10^ROW($1:$6)/10)</f>
        <v>0</v>
      </c>
      <c r="O1238" t="str">
        <f>feed!O785</f>
        <v>Untapped</v>
      </c>
      <c r="P1238" t="str">
        <f>feed!P785</f>
        <v>None</v>
      </c>
      <c r="Q1238" s="4">
        <f>IFERROR(LEFT(SUMPRODUCT(MID(0&amp;feed!R785,LARGE(INDEX(ISNUMBER(--MID(feed!R785,ROW($1:$6),1))*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ROW($1:$6),0),ROW($1:$6))+1,1)*10^ROW($1:$6)/10))-1)*1,TRIM(LEFT(SUMPRODUCT(MID(0&amp;feed!R785,LARGE(INDEX(ISNUMBER(--MID(feed!R785,ROW($1:$6),1))*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ROW($1:$6),0),ROW($1:$6))+1,1)*10^ROW($1:$6)/10))-1)))</f>
        <v>2000</v>
      </c>
      <c r="R1238" s="5">
        <f>feed!V785</f>
        <v>0</v>
      </c>
      <c r="S1238" t="str">
        <f>feed!S785</f>
        <v>http://blocgame.com/stats.php?id=62395</v>
      </c>
      <c r="T1238" s="5" t="str">
        <f>feed!W785</f>
        <v>Angelic</v>
      </c>
      <c r="U1238" s="5" t="str">
        <f>feed!X785</f>
        <v>3 Hundred Tons per month</v>
      </c>
      <c r="V1238" s="5" t="str">
        <f>feed!Y785</f>
        <v>1 Mbbl per month</v>
      </c>
    </row>
    <row r="1239" spans="1:22" hidden="1" x14ac:dyDescent="0.25">
      <c r="A1239" t="str">
        <f>feed!A582</f>
        <v>Montequinto</v>
      </c>
      <c r="B1239" t="str">
        <f>feed!B582</f>
        <v>Alvaro234</v>
      </c>
      <c r="C1239">
        <f>feed!K582</f>
        <v>0</v>
      </c>
      <c r="D1239">
        <f>SUMPRODUCT(MID(0&amp;feed!D582,LARGE(INDEX(ISNUMBER(--MID(feed!D582,ROW($1:$6),1))*
ROW($1:$6),0),ROW($1:$6))+1,1)*10^ROW($1:$6)/10)</f>
        <v>20</v>
      </c>
      <c r="E1239">
        <f>SUMPRODUCT(MID(0&amp;feed!E582,LARGE(INDEX(ISNUMBER(--MID(feed!E582,ROW($1:$6),1))*
ROW($1:$6),0),ROW($1:$6))+1,1)*10^ROW($1:$6)/10)</f>
        <v>0</v>
      </c>
      <c r="F1239" t="str">
        <f>feed!F582</f>
        <v>Finest of the 19th century</v>
      </c>
      <c r="G1239">
        <f>SUMPRODUCT(MID(0&amp;feed!G582,LARGE(INDEX(ISNUMBER(--MID(feed!G582,ROW($1:$6),1))*
ROW($1:$6),0),ROW($1:$6))+1,1)*10^ROW($1:$6)/10)</f>
        <v>0</v>
      </c>
      <c r="H1239">
        <f>ROUNDDOWN(G1239/4, 0)</f>
        <v>0</v>
      </c>
      <c r="I1239" t="str">
        <f>feed!H582</f>
        <v>Standard</v>
      </c>
      <c r="J1239">
        <f>SUMPRODUCT(MID(0&amp;feed!I582,LARGE(INDEX(ISNUMBER(--MID(feed!I582,ROW($1:$20),1))*
ROW($1:$20),0),ROW($1:$20))+1,1)*10^ROW($1:$20)/10)</f>
        <v>58</v>
      </c>
      <c r="K1239">
        <f>SUMPRODUCT(MID(0&amp;feed!L582,LARGE(INDEX(ISNUMBER(--MID(feed!L582,ROW($1:$6),1))*
ROW($1:$6),0),ROW($1:$6))+1,1)*10^ROW($1:$6)/10)</f>
        <v>324</v>
      </c>
      <c r="L1239">
        <f>SUMPRODUCT(MID(0&amp;feed!T582,LARGE(INDEX(ISNUMBER(--MID(feed!T582,ROW($1:$6),1))*
ROW($1:$6),0),ROW($1:$6))+1,1)*10^ROW($1:$6)/10)</f>
        <v>227</v>
      </c>
      <c r="M1239" t="str">
        <f>feed!N582</f>
        <v>Mesoamerica</v>
      </c>
      <c r="N1239">
        <f>SUMPRODUCT(MID(0&amp;feed!U582,LARGE(INDEX(ISNUMBER(--MID(feed!U582,ROW($1:$6),1))*
ROW($1:$6),0),ROW($1:$6))+1,1)*10^ROW($1:$6)/10)</f>
        <v>0</v>
      </c>
      <c r="O1239" t="str">
        <f>feed!O582</f>
        <v>Untapped</v>
      </c>
      <c r="P1239" t="str">
        <f>feed!P582</f>
        <v>None</v>
      </c>
      <c r="Q1239" s="4">
        <f>IFERROR(LEFT(SUMPRODUCT(MID(0&amp;feed!R582,LARGE(INDEX(ISNUMBER(--MID(feed!R582,ROW($1:$6),1))*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ROW($1:$6),0),ROW($1:$6))+1,1)*10^ROW($1:$6)/10))-1)*1,TRIM(LEFT(SUMPRODUCT(MID(0&amp;feed!R582,LARGE(INDEX(ISNUMBER(--MID(feed!R582,ROW($1:$6),1))*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ROW($1:$6),0),ROW($1:$6))+1,1)*10^ROW($1:$6)/10))-1)))</f>
        <v>2000</v>
      </c>
      <c r="R1239" s="5">
        <f>feed!V582</f>
        <v>0</v>
      </c>
      <c r="S1239" t="str">
        <f>feed!S582</f>
        <v>http://blocgame.com/stats.php?id=45304</v>
      </c>
      <c r="T1239" s="5" t="str">
        <f>feed!W582</f>
        <v>Good</v>
      </c>
      <c r="U1239" s="5" t="str">
        <f>feed!X582</f>
        <v>3 Hundred Tons per month</v>
      </c>
      <c r="V1239" s="5" t="str">
        <f>feed!Y582</f>
        <v>1 Mbbl per month</v>
      </c>
    </row>
    <row r="1240" spans="1:22" x14ac:dyDescent="0.25">
      <c r="A1240" t="str">
        <f>feed!A955</f>
        <v>Ebin XDDD</v>
      </c>
      <c r="B1240" t="str">
        <f>feed!B955</f>
        <v>Spurdo</v>
      </c>
      <c r="C1240" t="str">
        <f>feed!K955</f>
        <v>The Order</v>
      </c>
      <c r="D1240">
        <f>SUMPRODUCT(MID(0&amp;feed!D955,LARGE(INDEX(ISNUMBER(--MID(feed!D955,ROW($1:$6),1))*
ROW($1:$6),0),ROW($1:$6))+1,1)*10^ROW($1:$6)/10)</f>
        <v>20</v>
      </c>
      <c r="E1240">
        <f>SUMPRODUCT(MID(0&amp;feed!E955,LARGE(INDEX(ISNUMBER(--MID(feed!E955,ROW($1:$6),1))*
ROW($1:$6),0),ROW($1:$6))+1,1)*10^ROW($1:$6)/10)</f>
        <v>0</v>
      </c>
      <c r="F1240" t="str">
        <f>feed!F955</f>
        <v>Finest of the 19th century</v>
      </c>
      <c r="G1240">
        <f>SUMPRODUCT(MID(0&amp;feed!G955,LARGE(INDEX(ISNUMBER(--MID(feed!G955,ROW($1:$6),1))*
ROW($1:$6),0),ROW($1:$6))+1,1)*10^ROW($1:$6)/10)</f>
        <v>0</v>
      </c>
      <c r="H1240">
        <f>ROUNDDOWN(G1240/4, 0)</f>
        <v>0</v>
      </c>
      <c r="I1240" t="str">
        <f>feed!H955</f>
        <v>Standard</v>
      </c>
      <c r="J1240">
        <f>SUMPRODUCT(MID(0&amp;feed!I955,LARGE(INDEX(ISNUMBER(--MID(feed!I955,ROW($1:$20),1))*
ROW($1:$20),0),ROW($1:$20))+1,1)*10^ROW($1:$20)/10)</f>
        <v>44</v>
      </c>
      <c r="K1240">
        <f>SUMPRODUCT(MID(0&amp;feed!L955,LARGE(INDEX(ISNUMBER(--MID(feed!L955,ROW($1:$6),1))*
ROW($1:$6),0),ROW($1:$6))+1,1)*10^ROW($1:$6)/10)</f>
        <v>326</v>
      </c>
      <c r="L1240">
        <f>SUMPRODUCT(MID(0&amp;feed!T955,LARGE(INDEX(ISNUMBER(--MID(feed!T955,ROW($1:$6),1))*
ROW($1:$6),0),ROW($1:$6))+1,1)*10^ROW($1:$6)/10)</f>
        <v>0</v>
      </c>
      <c r="M1240" t="str">
        <f>feed!N955</f>
        <v>East Indies</v>
      </c>
      <c r="N1240">
        <f>SUMPRODUCT(MID(0&amp;feed!U955,LARGE(INDEX(ISNUMBER(--MID(feed!U955,ROW($1:$6),1))*
ROW($1:$6),0),ROW($1:$6))+1,1)*10^ROW($1:$6)/10)</f>
        <v>0</v>
      </c>
      <c r="O1240" t="str">
        <f>feed!O955</f>
        <v>Untapped</v>
      </c>
      <c r="P1240" t="str">
        <f>feed!P955</f>
        <v>None</v>
      </c>
      <c r="Q1240" s="4">
        <f>IFERROR(LEFT(SUMPRODUCT(MID(0&amp;feed!R955,LARGE(INDEX(ISNUMBER(--MID(feed!R955,ROW($1:$6),1))*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ROW($1:$6),0),ROW($1:$6))+1,1)*10^ROW($1:$6)/10))-1)*1,TRIM(LEFT(SUMPRODUCT(MID(0&amp;feed!R955,LARGE(INDEX(ISNUMBER(--MID(feed!R955,ROW($1:$6),1))*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ROW($1:$6),0),ROW($1:$6))+1,1)*10^ROW($1:$6)/10))-1)))</f>
        <v>2000</v>
      </c>
      <c r="R1240" s="5">
        <f>feed!V955</f>
        <v>0</v>
      </c>
      <c r="S1240" t="str">
        <f>feed!S955</f>
        <v>http://blocgame.com/stats.php?id=63570</v>
      </c>
      <c r="T1240" s="5" t="str">
        <f>feed!W955</f>
        <v>Good</v>
      </c>
      <c r="U1240" s="5" t="str">
        <f>feed!X955</f>
        <v>2 Hundred Tons per month</v>
      </c>
      <c r="V1240" s="5">
        <f>feed!Y955</f>
        <v>0</v>
      </c>
    </row>
    <row r="1241" spans="1:22" hidden="1" x14ac:dyDescent="0.25">
      <c r="A1241" t="str">
        <f>feed!A2006</f>
        <v>Asturias</v>
      </c>
      <c r="B1241" t="str">
        <f>feed!B2006</f>
        <v>Saenz</v>
      </c>
      <c r="C1241">
        <f>feed!K2006</f>
        <v>0</v>
      </c>
      <c r="D1241">
        <f>SUMPRODUCT(MID(0&amp;feed!D2006,LARGE(INDEX(ISNUMBER(--MID(feed!D2006,ROW($1:$6),1))*
ROW($1:$6),0),ROW($1:$6))+1,1)*10^ROW($1:$6)/10)</f>
        <v>9</v>
      </c>
      <c r="E1241">
        <f>SUMPRODUCT(MID(0&amp;feed!E2006,LARGE(INDEX(ISNUMBER(--MID(feed!E2006,ROW($1:$6),1))*
ROW($1:$6),0),ROW($1:$6))+1,1)*10^ROW($1:$6)/10)</f>
        <v>0</v>
      </c>
      <c r="F1241" t="str">
        <f>feed!F2006</f>
        <v>Finest of the 19th century</v>
      </c>
      <c r="G1241">
        <f>SUMPRODUCT(MID(0&amp;feed!G2006,LARGE(INDEX(ISNUMBER(--MID(feed!G2006,ROW($1:$6),1))*
ROW($1:$6),0),ROW($1:$6))+1,1)*10^ROW($1:$6)/10)</f>
        <v>0</v>
      </c>
      <c r="H1241">
        <f>ROUNDDOWN(G1241/4, 0)</f>
        <v>0</v>
      </c>
      <c r="I1241" t="str">
        <f>feed!H2006</f>
        <v>Poor</v>
      </c>
      <c r="J1241">
        <f>SUMPRODUCT(MID(0&amp;feed!I2006,LARGE(INDEX(ISNUMBER(--MID(feed!I2006,ROW($1:$20),1))*
ROW($1:$20),0),ROW($1:$20))+1,1)*10^ROW($1:$20)/10)</f>
        <v>25</v>
      </c>
      <c r="K1241">
        <f>SUMPRODUCT(MID(0&amp;feed!L2006,LARGE(INDEX(ISNUMBER(--MID(feed!L2006,ROW($1:$6),1))*
ROW($1:$6),0),ROW($1:$6))+1,1)*10^ROW($1:$6)/10)</f>
        <v>258</v>
      </c>
      <c r="L1241">
        <f>SUMPRODUCT(MID(0&amp;feed!T2006,LARGE(INDEX(ISNUMBER(--MID(feed!T2006,ROW($1:$6),1))*
ROW($1:$6),0),ROW($1:$6))+1,1)*10^ROW($1:$6)/10)</f>
        <v>223</v>
      </c>
      <c r="M1241" t="str">
        <f>feed!N2006</f>
        <v>Gran Colombia</v>
      </c>
      <c r="N1241">
        <f>SUMPRODUCT(MID(0&amp;feed!U2006,LARGE(INDEX(ISNUMBER(--MID(feed!U2006,ROW($1:$6),1))*
ROW($1:$6),0),ROW($1:$6))+1,1)*10^ROW($1:$6)/10)</f>
        <v>0</v>
      </c>
      <c r="O1241" t="str">
        <f>feed!O2006</f>
        <v>Untapped</v>
      </c>
      <c r="P1241" t="str">
        <f>feed!P2006</f>
        <v>None</v>
      </c>
      <c r="Q1241" s="4">
        <f>IFERROR(LEFT(SUMPRODUCT(MID(0&amp;feed!R2006,LARGE(INDEX(ISNUMBER(--MID(feed!R2006,ROW($1:$6),1))*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ROW($1:$6),0),ROW($1:$6))+1,1)*10^ROW($1:$6)/10))-1)*1,TRIM(LEFT(SUMPRODUCT(MID(0&amp;feed!R2006,LARGE(INDEX(ISNUMBER(--MID(feed!R2006,ROW($1:$6),1))*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ROW($1:$6),0),ROW($1:$6))+1,1)*10^ROW($1:$6)/10))-1)))</f>
        <v>1633</v>
      </c>
      <c r="R1241" s="5">
        <f>feed!V2006</f>
        <v>0</v>
      </c>
      <c r="S1241" t="str">
        <f>feed!S2006</f>
        <v>http://blocgame.com/stats.php?id=63179</v>
      </c>
      <c r="T1241" s="5" t="str">
        <f>feed!W2006</f>
        <v>Questionable</v>
      </c>
      <c r="U1241" s="5" t="str">
        <f>feed!X2006</f>
        <v>3 Hundred Tons per month</v>
      </c>
      <c r="V1241" s="5" t="str">
        <f>feed!Y2006</f>
        <v>1 Mbbl per month</v>
      </c>
    </row>
    <row r="1242" spans="1:22" hidden="1" x14ac:dyDescent="0.25">
      <c r="A1242" t="str">
        <f>feed!A1544</f>
        <v>Trumpania</v>
      </c>
      <c r="B1242" t="str">
        <f>feed!B1544</f>
        <v>FlakeyBlakey</v>
      </c>
      <c r="C1242" t="str">
        <f>feed!K1544</f>
        <v>Che Guevara League</v>
      </c>
      <c r="D1242">
        <f>SUMPRODUCT(MID(0&amp;feed!D1544,LARGE(INDEX(ISNUMBER(--MID(feed!D1544,ROW($1:$6),1))*
ROW($1:$6),0),ROW($1:$6))+1,1)*10^ROW($1:$6)/10)</f>
        <v>22</v>
      </c>
      <c r="E1242">
        <f>SUMPRODUCT(MID(0&amp;feed!E1544,LARGE(INDEX(ISNUMBER(--MID(feed!E1544,ROW($1:$6),1))*
ROW($1:$6),0),ROW($1:$6))+1,1)*10^ROW($1:$6)/10)</f>
        <v>0</v>
      </c>
      <c r="F1242" t="str">
        <f>feed!F1544</f>
        <v>Finest of the 19th century</v>
      </c>
      <c r="G1242">
        <f>SUMPRODUCT(MID(0&amp;feed!G1544,LARGE(INDEX(ISNUMBER(--MID(feed!G1544,ROW($1:$6),1))*
ROW($1:$6),0),ROW($1:$6))+1,1)*10^ROW($1:$6)/10)</f>
        <v>0</v>
      </c>
      <c r="H1242">
        <f>ROUNDDOWN(G1242/4, 0)</f>
        <v>0</v>
      </c>
      <c r="I1242" t="str">
        <f>feed!H1544</f>
        <v>Good</v>
      </c>
      <c r="J1242">
        <f>SUMPRODUCT(MID(0&amp;feed!I1544,LARGE(INDEX(ISNUMBER(--MID(feed!I1544,ROW($1:$20),1))*
ROW($1:$20),0),ROW($1:$20))+1,1)*10^ROW($1:$20)/10)</f>
        <v>24</v>
      </c>
      <c r="K1242">
        <f>SUMPRODUCT(MID(0&amp;feed!L1544,LARGE(INDEX(ISNUMBER(--MID(feed!L1544,ROW($1:$6),1))*
ROW($1:$6),0),ROW($1:$6))+1,1)*10^ROW($1:$6)/10)</f>
        <v>306</v>
      </c>
      <c r="L1242">
        <f>SUMPRODUCT(MID(0&amp;feed!T1544,LARGE(INDEX(ISNUMBER(--MID(feed!T1544,ROW($1:$6),1))*
ROW($1:$6),0),ROW($1:$6))+1,1)*10^ROW($1:$6)/10)</f>
        <v>220</v>
      </c>
      <c r="M1242" t="str">
        <f>feed!N1544</f>
        <v>Southern Cone</v>
      </c>
      <c r="N1242">
        <f>SUMPRODUCT(MID(0&amp;feed!U1544,LARGE(INDEX(ISNUMBER(--MID(feed!U1544,ROW($1:$6),1))*
ROW($1:$6),0),ROW($1:$6))+1,1)*10^ROW($1:$6)/10)</f>
        <v>0</v>
      </c>
      <c r="O1242" t="str">
        <f>feed!O1544</f>
        <v>Untapped</v>
      </c>
      <c r="P1242" t="str">
        <f>feed!P1544</f>
        <v>None</v>
      </c>
      <c r="Q1242" s="4">
        <f>IFERROR(LEFT(SUMPRODUCT(MID(0&amp;feed!R1544,LARGE(INDEX(ISNUMBER(--MID(feed!R1544,ROW($1:$6),1))*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ROW($1:$6),0),ROW($1:$6))+1,1)*10^ROW($1:$6)/10))-1)*1,TRIM(LEFT(SUMPRODUCT(MID(0&amp;feed!R1544,LARGE(INDEX(ISNUMBER(--MID(feed!R1544,ROW($1:$6),1))*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ROW($1:$6),0),ROW($1:$6))+1,1)*10^ROW($1:$6)/10))-1)))</f>
        <v>2000</v>
      </c>
      <c r="R1242" s="5">
        <f>feed!V1544</f>
        <v>0</v>
      </c>
      <c r="S1242" t="str">
        <f>feed!S1544</f>
        <v>http://blocgame.com/stats.php?id=63713</v>
      </c>
      <c r="T1242" s="5" t="str">
        <f>feed!W1544</f>
        <v>Normal</v>
      </c>
      <c r="U1242" s="5" t="str">
        <f>feed!X1544</f>
        <v>3 Hundred Tons per month</v>
      </c>
      <c r="V1242" s="5" t="str">
        <f>feed!Y1544</f>
        <v>1 Mbbl per month</v>
      </c>
    </row>
    <row r="1243" spans="1:22" hidden="1" x14ac:dyDescent="0.25">
      <c r="A1243" t="str">
        <f>feed!A1067</f>
        <v>DoubleDuskia</v>
      </c>
      <c r="B1243" t="str">
        <f>feed!B1067</f>
        <v>Goratrixx</v>
      </c>
      <c r="C1243">
        <f>feed!K1067</f>
        <v>0</v>
      </c>
      <c r="D1243">
        <f>SUMPRODUCT(MID(0&amp;feed!D1067,LARGE(INDEX(ISNUMBER(--MID(feed!D1067,ROW($1:$6),1))*
ROW($1:$6),0),ROW($1:$6))+1,1)*10^ROW($1:$6)/10)</f>
        <v>25</v>
      </c>
      <c r="E1243">
        <f>SUMPRODUCT(MID(0&amp;feed!E1067,LARGE(INDEX(ISNUMBER(--MID(feed!E1067,ROW($1:$6),1))*
ROW($1:$6),0),ROW($1:$6))+1,1)*10^ROW($1:$6)/10)</f>
        <v>0</v>
      </c>
      <c r="F1243" t="str">
        <f>feed!F1067</f>
        <v>First World War surplus</v>
      </c>
      <c r="G1243">
        <f>SUMPRODUCT(MID(0&amp;feed!G1067,LARGE(INDEX(ISNUMBER(--MID(feed!G1067,ROW($1:$6),1))*
ROW($1:$6),0),ROW($1:$6))+1,1)*10^ROW($1:$6)/10)</f>
        <v>0</v>
      </c>
      <c r="H1243">
        <f>ROUNDDOWN(G1243/4, 0)</f>
        <v>0</v>
      </c>
      <c r="I1243" t="str">
        <f>feed!H1067</f>
        <v>Elite</v>
      </c>
      <c r="J1243">
        <f>SUMPRODUCT(MID(0&amp;feed!I1067,LARGE(INDEX(ISNUMBER(--MID(feed!I1067,ROW($1:$20),1))*
ROW($1:$20),0),ROW($1:$20))+1,1)*10^ROW($1:$20)/10)</f>
        <v>48</v>
      </c>
      <c r="K1243">
        <f>SUMPRODUCT(MID(0&amp;feed!L1067,LARGE(INDEX(ISNUMBER(--MID(feed!L1067,ROW($1:$6),1))*
ROW($1:$6),0),ROW($1:$6))+1,1)*10^ROW($1:$6)/10)</f>
        <v>317</v>
      </c>
      <c r="L1243">
        <f>SUMPRODUCT(MID(0&amp;feed!T1067,LARGE(INDEX(ISNUMBER(--MID(feed!T1067,ROW($1:$6),1))*
ROW($1:$6),0),ROW($1:$6))+1,1)*10^ROW($1:$6)/10)</f>
        <v>208</v>
      </c>
      <c r="M1243" t="str">
        <f>feed!N1067</f>
        <v>Caribbean</v>
      </c>
      <c r="N1243">
        <f>SUMPRODUCT(MID(0&amp;feed!U1067,LARGE(INDEX(ISNUMBER(--MID(feed!U1067,ROW($1:$6),1))*
ROW($1:$6),0),ROW($1:$6))+1,1)*10^ROW($1:$6)/10)</f>
        <v>0</v>
      </c>
      <c r="O1243" t="str">
        <f>feed!O1067</f>
        <v>Untapped</v>
      </c>
      <c r="P1243" t="str">
        <f>feed!P1067</f>
        <v>None</v>
      </c>
      <c r="Q1243" s="4">
        <f>IFERROR(LEFT(SUMPRODUCT(MID(0&amp;feed!R1067,LARGE(INDEX(ISNUMBER(--MID(feed!R1067,ROW($1:$6),1))*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ROW($1:$6),0),ROW($1:$6))+1,1)*10^ROW($1:$6)/10))-1)*1,TRIM(LEFT(SUMPRODUCT(MID(0&amp;feed!R1067,LARGE(INDEX(ISNUMBER(--MID(feed!R1067,ROW($1:$6),1))*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ROW($1:$6),0),ROW($1:$6))+1,1)*10^ROW($1:$6)/10))-1)))</f>
        <v>2000</v>
      </c>
      <c r="R1243" s="5">
        <f>feed!V1067</f>
        <v>0</v>
      </c>
      <c r="S1243" t="str">
        <f>feed!S1067</f>
        <v>http://blocgame.com/stats.php?id=51477</v>
      </c>
      <c r="T1243" s="5" t="str">
        <f>feed!W1067</f>
        <v>Isolated</v>
      </c>
      <c r="U1243" s="5" t="str">
        <f>feed!X1067</f>
        <v>3 Hundred Tons per month</v>
      </c>
      <c r="V1243" s="5" t="str">
        <f>feed!Y1067</f>
        <v>1 Mbbl per month</v>
      </c>
    </row>
    <row r="1244" spans="1:22" hidden="1" x14ac:dyDescent="0.25">
      <c r="A1244">
        <f>feed!A1217</f>
        <v>1428</v>
      </c>
      <c r="B1244" t="str">
        <f>feed!B1217</f>
        <v>High_Hegemon</v>
      </c>
      <c r="C1244">
        <f>feed!K1217</f>
        <v>0</v>
      </c>
      <c r="D1244">
        <f>SUMPRODUCT(MID(0&amp;feed!D1217,LARGE(INDEX(ISNUMBER(--MID(feed!D1217,ROW($1:$6),1))*
ROW($1:$6),0),ROW($1:$6))+1,1)*10^ROW($1:$6)/10)</f>
        <v>25</v>
      </c>
      <c r="E1244">
        <f>SUMPRODUCT(MID(0&amp;feed!E1217,LARGE(INDEX(ISNUMBER(--MID(feed!E1217,ROW($1:$6),1))*
ROW($1:$6),0),ROW($1:$6))+1,1)*10^ROW($1:$6)/10)</f>
        <v>0</v>
      </c>
      <c r="F1244" t="str">
        <f>feed!F1217</f>
        <v>First World War surplus</v>
      </c>
      <c r="G1244">
        <f>SUMPRODUCT(MID(0&amp;feed!G1217,LARGE(INDEX(ISNUMBER(--MID(feed!G1217,ROW($1:$6),1))*
ROW($1:$6),0),ROW($1:$6))+1,1)*10^ROW($1:$6)/10)</f>
        <v>0</v>
      </c>
      <c r="H1244">
        <f>ROUNDDOWN(G1244/4, 0)</f>
        <v>0</v>
      </c>
      <c r="I1244" t="str">
        <f>feed!H1217</f>
        <v>Elite</v>
      </c>
      <c r="J1244">
        <f>SUMPRODUCT(MID(0&amp;feed!I1217,LARGE(INDEX(ISNUMBER(--MID(feed!I1217,ROW($1:$20),1))*
ROW($1:$20),0),ROW($1:$20))+1,1)*10^ROW($1:$20)/10)</f>
        <v>7</v>
      </c>
      <c r="K1244">
        <f>SUMPRODUCT(MID(0&amp;feed!L1217,LARGE(INDEX(ISNUMBER(--MID(feed!L1217,ROW($1:$6),1))*
ROW($1:$6),0),ROW($1:$6))+1,1)*10^ROW($1:$6)/10)</f>
        <v>320</v>
      </c>
      <c r="L1244">
        <f>SUMPRODUCT(MID(0&amp;feed!T1217,LARGE(INDEX(ISNUMBER(--MID(feed!T1217,ROW($1:$6),1))*
ROW($1:$6),0),ROW($1:$6))+1,1)*10^ROW($1:$6)/10)</f>
        <v>208</v>
      </c>
      <c r="M1244" t="str">
        <f>feed!N1217</f>
        <v>Mesoamerica</v>
      </c>
      <c r="N1244">
        <f>SUMPRODUCT(MID(0&amp;feed!U1217,LARGE(INDEX(ISNUMBER(--MID(feed!U1217,ROW($1:$6),1))*
ROW($1:$6),0),ROW($1:$6))+1,1)*10^ROW($1:$6)/10)</f>
        <v>0</v>
      </c>
      <c r="O1244" t="str">
        <f>feed!O1217</f>
        <v>Untapped</v>
      </c>
      <c r="P1244" t="str">
        <f>feed!P1217</f>
        <v>Meagre</v>
      </c>
      <c r="Q1244" s="4">
        <f>IFERROR(LEFT(SUMPRODUCT(MID(0&amp;feed!R1217,LARGE(INDEX(ISNUMBER(--MID(feed!R1217,ROW($1:$6),1))*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ROW($1:$6),0),ROW($1:$6))+1,1)*10^ROW($1:$6)/10))-1)*1,TRIM(LEFT(SUMPRODUCT(MID(0&amp;feed!R1217,LARGE(INDEX(ISNUMBER(--MID(feed!R1217,ROW($1:$6),1))*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ROW($1:$6),0),ROW($1:$6))+1,1)*10^ROW($1:$6)/10))-1)))</f>
        <v>2000</v>
      </c>
      <c r="R1244" s="5">
        <f>feed!V1217</f>
        <v>0</v>
      </c>
      <c r="S1244" t="str">
        <f>feed!S1217</f>
        <v>http://blocgame.com/stats.php?id=63517</v>
      </c>
      <c r="T1244" s="5" t="str">
        <f>feed!W1217</f>
        <v>Good</v>
      </c>
      <c r="U1244" s="5" t="str">
        <f>feed!X1217</f>
        <v>3 Hundred Tons per month</v>
      </c>
      <c r="V1244" s="5" t="str">
        <f>feed!Y1217</f>
        <v>1 Mbbl per month</v>
      </c>
    </row>
    <row r="1245" spans="1:22" hidden="1" x14ac:dyDescent="0.25">
      <c r="A1245" t="str">
        <f>feed!A799</f>
        <v>Dorssia</v>
      </c>
      <c r="B1245" t="str">
        <f>feed!B799</f>
        <v>Davalon</v>
      </c>
      <c r="C1245">
        <f>feed!K799</f>
        <v>0</v>
      </c>
      <c r="D1245">
        <f>SUMPRODUCT(MID(0&amp;feed!D799,LARGE(INDEX(ISNUMBER(--MID(feed!D799,ROW($1:$6),1))*
ROW($1:$6),0),ROW($1:$6))+1,1)*10^ROW($1:$6)/10)</f>
        <v>20</v>
      </c>
      <c r="E1245">
        <f>SUMPRODUCT(MID(0&amp;feed!E799,LARGE(INDEX(ISNUMBER(--MID(feed!E799,ROW($1:$6),1))*
ROW($1:$6),0),ROW($1:$6))+1,1)*10^ROW($1:$6)/10)</f>
        <v>0</v>
      </c>
      <c r="F1245" t="str">
        <f>feed!F799</f>
        <v>Finest of the 19th century</v>
      </c>
      <c r="G1245">
        <f>SUMPRODUCT(MID(0&amp;feed!G799,LARGE(INDEX(ISNUMBER(--MID(feed!G799,ROW($1:$6),1))*
ROW($1:$6),0),ROW($1:$6))+1,1)*10^ROW($1:$6)/10)</f>
        <v>0</v>
      </c>
      <c r="H1245">
        <f>ROUNDDOWN(G1245/4, 0)</f>
        <v>0</v>
      </c>
      <c r="I1245" t="str">
        <f>feed!H799</f>
        <v>Standard</v>
      </c>
      <c r="J1245">
        <f>SUMPRODUCT(MID(0&amp;feed!I799,LARGE(INDEX(ISNUMBER(--MID(feed!I799,ROW($1:$20),1))*
ROW($1:$20),0),ROW($1:$20))+1,1)*10^ROW($1:$20)/10)</f>
        <v>58</v>
      </c>
      <c r="K1245">
        <f>SUMPRODUCT(MID(0&amp;feed!L799,LARGE(INDEX(ISNUMBER(--MID(feed!L799,ROW($1:$6),1))*
ROW($1:$6),0),ROW($1:$6))+1,1)*10^ROW($1:$6)/10)</f>
        <v>327</v>
      </c>
      <c r="L1245">
        <f>SUMPRODUCT(MID(0&amp;feed!T799,LARGE(INDEX(ISNUMBER(--MID(feed!T799,ROW($1:$6),1))*
ROW($1:$6),0),ROW($1:$6))+1,1)*10^ROW($1:$6)/10)</f>
        <v>203</v>
      </c>
      <c r="M1245" t="str">
        <f>feed!N799</f>
        <v>Southern Cone</v>
      </c>
      <c r="N1245">
        <f>SUMPRODUCT(MID(0&amp;feed!U799,LARGE(INDEX(ISNUMBER(--MID(feed!U799,ROW($1:$6),1))*
ROW($1:$6),0),ROW($1:$6))+1,1)*10^ROW($1:$6)/10)</f>
        <v>0</v>
      </c>
      <c r="O1245" t="str">
        <f>feed!O799</f>
        <v>Untapped</v>
      </c>
      <c r="P1245" t="str">
        <f>feed!P799</f>
        <v>None</v>
      </c>
      <c r="Q1245" s="4">
        <f>IFERROR(LEFT(SUMPRODUCT(MID(0&amp;feed!R799,LARGE(INDEX(ISNUMBER(--MID(feed!R799,ROW($1:$6),1))*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ROW($1:$6),0),ROW($1:$6))+1,1)*10^ROW($1:$6)/10))-1)*1,TRIM(LEFT(SUMPRODUCT(MID(0&amp;feed!R799,LARGE(INDEX(ISNUMBER(--MID(feed!R799,ROW($1:$6),1))*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ROW($1:$6),0),ROW($1:$6))+1,1)*10^ROW($1:$6)/10))-1)))</f>
        <v>2000</v>
      </c>
      <c r="R1245" s="5">
        <f>feed!V799</f>
        <v>0</v>
      </c>
      <c r="S1245" t="str">
        <f>feed!S799</f>
        <v>http://blocgame.com/stats.php?id=46903</v>
      </c>
      <c r="T1245" s="5" t="str">
        <f>feed!W799</f>
        <v>Questionable</v>
      </c>
      <c r="U1245" s="5" t="str">
        <f>feed!X799</f>
        <v>3 Hundred Tons per month</v>
      </c>
      <c r="V1245" s="5" t="str">
        <f>feed!Y799</f>
        <v>1 Mbbl per month</v>
      </c>
    </row>
    <row r="1246" spans="1:22" hidden="1" x14ac:dyDescent="0.25">
      <c r="A1246" t="str">
        <f>feed!A468</f>
        <v>Masterton East</v>
      </c>
      <c r="B1246" t="str">
        <f>feed!B468</f>
        <v>Natedogg</v>
      </c>
      <c r="C1246">
        <f>feed!K468</f>
        <v>0</v>
      </c>
      <c r="D1246">
        <f>SUMPRODUCT(MID(0&amp;feed!D468,LARGE(INDEX(ISNUMBER(--MID(feed!D468,ROW($1:$6),1))*
ROW($1:$6),0),ROW($1:$6))+1,1)*10^ROW($1:$6)/10)</f>
        <v>30</v>
      </c>
      <c r="E1246">
        <f>SUMPRODUCT(MID(0&amp;feed!E468,LARGE(INDEX(ISNUMBER(--MID(feed!E468,ROW($1:$6),1))*
ROW($1:$6),0),ROW($1:$6))+1,1)*10^ROW($1:$6)/10)</f>
        <v>0</v>
      </c>
      <c r="F1246" t="str">
        <f>feed!F468</f>
        <v>Finest of the 19th century</v>
      </c>
      <c r="G1246">
        <f>SUMPRODUCT(MID(0&amp;feed!G468,LARGE(INDEX(ISNUMBER(--MID(feed!G468,ROW($1:$6),1))*
ROW($1:$6),0),ROW($1:$6))+1,1)*10^ROW($1:$6)/10)</f>
        <v>0</v>
      </c>
      <c r="H1246">
        <f>ROUNDDOWN(G1246/4, 0)</f>
        <v>0</v>
      </c>
      <c r="I1246" t="str">
        <f>feed!H468</f>
        <v>Poor</v>
      </c>
      <c r="J1246">
        <f>SUMPRODUCT(MID(0&amp;feed!I468,LARGE(INDEX(ISNUMBER(--MID(feed!I468,ROW($1:$20),1))*
ROW($1:$20),0),ROW($1:$20))+1,1)*10^ROW($1:$20)/10)</f>
        <v>28</v>
      </c>
      <c r="K1246">
        <f>SUMPRODUCT(MID(0&amp;feed!L468,LARGE(INDEX(ISNUMBER(--MID(feed!L468,ROW($1:$6),1))*
ROW($1:$6),0),ROW($1:$6))+1,1)*10^ROW($1:$6)/10)</f>
        <v>329</v>
      </c>
      <c r="L1246">
        <f>SUMPRODUCT(MID(0&amp;feed!T468,LARGE(INDEX(ISNUMBER(--MID(feed!T468,ROW($1:$6),1))*
ROW($1:$6),0),ROW($1:$6))+1,1)*10^ROW($1:$6)/10)</f>
        <v>175</v>
      </c>
      <c r="M1246" t="str">
        <f>feed!N468</f>
        <v>Pacific Rim</v>
      </c>
      <c r="N1246">
        <f>SUMPRODUCT(MID(0&amp;feed!U468,LARGE(INDEX(ISNUMBER(--MID(feed!U468,ROW($1:$6),1))*
ROW($1:$6),0),ROW($1:$6))+1,1)*10^ROW($1:$6)/10)</f>
        <v>0</v>
      </c>
      <c r="O1246" t="str">
        <f>feed!O468</f>
        <v>Untapped</v>
      </c>
      <c r="P1246" t="str">
        <f>feed!P468</f>
        <v>None</v>
      </c>
      <c r="Q1246" s="4">
        <f>IFERROR(LEFT(SUMPRODUCT(MID(0&amp;feed!R468,LARGE(INDEX(ISNUMBER(--MID(feed!R468,ROW($1:$6),1))*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ROW($1:$6),0),ROW($1:$6))+1,1)*10^ROW($1:$6)/10))-1)*1,TRIM(LEFT(SUMPRODUCT(MID(0&amp;feed!R468,LARGE(INDEX(ISNUMBER(--MID(feed!R468,ROW($1:$6),1))*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ROW($1:$6),0),ROW($1:$6))+1,1)*10^ROW($1:$6)/10))-1)))</f>
        <v>2000</v>
      </c>
      <c r="R1246" s="5">
        <f>feed!V468</f>
        <v>0</v>
      </c>
      <c r="S1246" t="str">
        <f>feed!S468</f>
        <v>http://blocgame.com/stats.php?id=58225</v>
      </c>
      <c r="T1246" s="5" t="str">
        <f>feed!W468</f>
        <v>Nice</v>
      </c>
      <c r="U1246" s="5" t="str">
        <f>feed!X468</f>
        <v>3 Hundred Tons per month</v>
      </c>
      <c r="V1246" s="5" t="str">
        <f>feed!Y468</f>
        <v>1 Mbbl per month</v>
      </c>
    </row>
    <row r="1247" spans="1:22" hidden="1" x14ac:dyDescent="0.25">
      <c r="A1247" t="str">
        <f>feed!A1424</f>
        <v>Athe</v>
      </c>
      <c r="B1247" t="str">
        <f>feed!B1424</f>
        <v>mante</v>
      </c>
      <c r="C1247" t="str">
        <f>feed!K1424</f>
        <v>United Atheists</v>
      </c>
      <c r="D1247">
        <f>SUMPRODUCT(MID(0&amp;feed!D1424,LARGE(INDEX(ISNUMBER(--MID(feed!D1424,ROW($1:$6),1))*
ROW($1:$6),0),ROW($1:$6))+1,1)*10^ROW($1:$6)/10)</f>
        <v>20</v>
      </c>
      <c r="E1247">
        <f>SUMPRODUCT(MID(0&amp;feed!E1424,LARGE(INDEX(ISNUMBER(--MID(feed!E1424,ROW($1:$6),1))*
ROW($1:$6),0),ROW($1:$6))+1,1)*10^ROW($1:$6)/10)</f>
        <v>0</v>
      </c>
      <c r="F1247" t="str">
        <f>feed!F1424</f>
        <v>Finest of the 19th century</v>
      </c>
      <c r="G1247">
        <f>SUMPRODUCT(MID(0&amp;feed!G1424,LARGE(INDEX(ISNUMBER(--MID(feed!G1424,ROW($1:$6),1))*
ROW($1:$6),0),ROW($1:$6))+1,1)*10^ROW($1:$6)/10)</f>
        <v>0</v>
      </c>
      <c r="H1247">
        <f>ROUNDDOWN(G1247/4, 0)</f>
        <v>0</v>
      </c>
      <c r="I1247" t="str">
        <f>feed!H1424</f>
        <v>Standard</v>
      </c>
      <c r="J1247">
        <f>SUMPRODUCT(MID(0&amp;feed!I1424,LARGE(INDEX(ISNUMBER(--MID(feed!I1424,ROW($1:$20),1))*
ROW($1:$20),0),ROW($1:$20))+1,1)*10^ROW($1:$20)/10)</f>
        <v>32</v>
      </c>
      <c r="K1247">
        <f>SUMPRODUCT(MID(0&amp;feed!L1424,LARGE(INDEX(ISNUMBER(--MID(feed!L1424,ROW($1:$6),1))*
ROW($1:$6),0),ROW($1:$6))+1,1)*10^ROW($1:$6)/10)</f>
        <v>310</v>
      </c>
      <c r="L1247">
        <f>SUMPRODUCT(MID(0&amp;feed!T1424,LARGE(INDEX(ISNUMBER(--MID(feed!T1424,ROW($1:$6),1))*
ROW($1:$6),0),ROW($1:$6))+1,1)*10^ROW($1:$6)/10)</f>
        <v>173</v>
      </c>
      <c r="M1247" t="str">
        <f>feed!N1424</f>
        <v>China</v>
      </c>
      <c r="N1247">
        <f>SUMPRODUCT(MID(0&amp;feed!U1424,LARGE(INDEX(ISNUMBER(--MID(feed!U1424,ROW($1:$6),1))*
ROW($1:$6),0),ROW($1:$6))+1,1)*10^ROW($1:$6)/10)</f>
        <v>0</v>
      </c>
      <c r="O1247" t="str">
        <f>feed!O1424</f>
        <v>Untapped</v>
      </c>
      <c r="P1247" t="str">
        <f>feed!P1424</f>
        <v>None</v>
      </c>
      <c r="Q1247" s="4">
        <f>IFERROR(LEFT(SUMPRODUCT(MID(0&amp;feed!R1424,LARGE(INDEX(ISNUMBER(--MID(feed!R1424,ROW($1:$6),1))*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ROW($1:$6),0),ROW($1:$6))+1,1)*10^ROW($1:$6)/10))-1)*1,TRIM(LEFT(SUMPRODUCT(MID(0&amp;feed!R1424,LARGE(INDEX(ISNUMBER(--MID(feed!R1424,ROW($1:$6),1))*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ROW($1:$6),0),ROW($1:$6))+1,1)*10^ROW($1:$6)/10))-1)))</f>
        <v>2000</v>
      </c>
      <c r="R1247" s="5">
        <f>feed!V1424</f>
        <v>0</v>
      </c>
      <c r="S1247" t="str">
        <f>feed!S1424</f>
        <v>http://blocgame.com/stats.php?id=63674</v>
      </c>
      <c r="T1247" s="5" t="str">
        <f>feed!W1424</f>
        <v>Normal</v>
      </c>
      <c r="U1247" s="5" t="str">
        <f>feed!X1424</f>
        <v>3 Hundred Tons per month</v>
      </c>
      <c r="V1247" s="5" t="str">
        <f>feed!Y1424</f>
        <v>1 Mbbl per month</v>
      </c>
    </row>
    <row r="1248" spans="1:22" hidden="1" x14ac:dyDescent="0.25">
      <c r="A1248" t="str">
        <f>feed!A1270</f>
        <v>Valparaï¿½so</v>
      </c>
      <c r="B1248" t="str">
        <f>feed!B1270</f>
        <v>Alex_1210</v>
      </c>
      <c r="C1248">
        <f>feed!K1270</f>
        <v>0</v>
      </c>
      <c r="D1248">
        <f>SUMPRODUCT(MID(0&amp;feed!D1270,LARGE(INDEX(ISNUMBER(--MID(feed!D1270,ROW($1:$6),1))*
ROW($1:$6),0),ROW($1:$6))+1,1)*10^ROW($1:$6)/10)</f>
        <v>20</v>
      </c>
      <c r="E1248">
        <f>SUMPRODUCT(MID(0&amp;feed!E1270,LARGE(INDEX(ISNUMBER(--MID(feed!E1270,ROW($1:$6),1))*
ROW($1:$6),0),ROW($1:$6))+1,1)*10^ROW($1:$6)/10)</f>
        <v>0</v>
      </c>
      <c r="F1248" t="str">
        <f>feed!F1270</f>
        <v>Finest of the 19th century</v>
      </c>
      <c r="G1248">
        <f>SUMPRODUCT(MID(0&amp;feed!G1270,LARGE(INDEX(ISNUMBER(--MID(feed!G1270,ROW($1:$6),1))*
ROW($1:$6),0),ROW($1:$6))+1,1)*10^ROW($1:$6)/10)</f>
        <v>0</v>
      </c>
      <c r="H1248">
        <f>ROUNDDOWN(G1248/4, 0)</f>
        <v>0</v>
      </c>
      <c r="I1248" t="str">
        <f>feed!H1270</f>
        <v>Standard</v>
      </c>
      <c r="J1248">
        <f>SUMPRODUCT(MID(0&amp;feed!I1270,LARGE(INDEX(ISNUMBER(--MID(feed!I1270,ROW($1:$20),1))*
ROW($1:$20),0),ROW($1:$20))+1,1)*10^ROW($1:$20)/10)</f>
        <v>58</v>
      </c>
      <c r="K1248">
        <f>SUMPRODUCT(MID(0&amp;feed!L1270,LARGE(INDEX(ISNUMBER(--MID(feed!L1270,ROW($1:$6),1))*
ROW($1:$6),0),ROW($1:$6))+1,1)*10^ROW($1:$6)/10)</f>
        <v>314</v>
      </c>
      <c r="L1248">
        <f>SUMPRODUCT(MID(0&amp;feed!T1270,LARGE(INDEX(ISNUMBER(--MID(feed!T1270,ROW($1:$6),1))*
ROW($1:$6),0),ROW($1:$6))+1,1)*10^ROW($1:$6)/10)</f>
        <v>161</v>
      </c>
      <c r="M1248" t="str">
        <f>feed!N1270</f>
        <v>Southern Cone</v>
      </c>
      <c r="N1248">
        <f>SUMPRODUCT(MID(0&amp;feed!U1270,LARGE(INDEX(ISNUMBER(--MID(feed!U1270,ROW($1:$6),1))*
ROW($1:$6),0),ROW($1:$6))+1,1)*10^ROW($1:$6)/10)</f>
        <v>0</v>
      </c>
      <c r="O1248" t="str">
        <f>feed!O1270</f>
        <v>Untapped</v>
      </c>
      <c r="P1248" t="str">
        <f>feed!P1270</f>
        <v>None</v>
      </c>
      <c r="Q1248" s="4">
        <f>IFERROR(LEFT(SUMPRODUCT(MID(0&amp;feed!R1270,LARGE(INDEX(ISNUMBER(--MID(feed!R1270,ROW($1:$6),1))*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ROW($1:$6),0),ROW($1:$6))+1,1)*10^ROW($1:$6)/10))-1)*1,TRIM(LEFT(SUMPRODUCT(MID(0&amp;feed!R1270,LARGE(INDEX(ISNUMBER(--MID(feed!R1270,ROW($1:$6),1))*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ROW($1:$6),0),ROW($1:$6))+1,1)*10^ROW($1:$6)/10))-1)))</f>
        <v>2000</v>
      </c>
      <c r="R1248" s="5">
        <f>feed!V1270</f>
        <v>0</v>
      </c>
      <c r="S1248" t="str">
        <f>feed!S1270</f>
        <v>http://blocgame.com/stats.php?id=46598</v>
      </c>
      <c r="T1248" s="5" t="str">
        <f>feed!W1270</f>
        <v>Questionable</v>
      </c>
      <c r="U1248" s="5" t="str">
        <f>feed!X1270</f>
        <v>3 Hundred Tons per month</v>
      </c>
      <c r="V1248" s="5" t="str">
        <f>feed!Y1270</f>
        <v>1 Mbbl per month</v>
      </c>
    </row>
    <row r="1249" spans="1:22" hidden="1" x14ac:dyDescent="0.25">
      <c r="A1249" t="str">
        <f>feed!A1178</f>
        <v>Rimba Bara</v>
      </c>
      <c r="B1249" t="str">
        <f>feed!B1178</f>
        <v>hasnah53</v>
      </c>
      <c r="C1249" t="str">
        <f>feed!K1178</f>
        <v>The High Council</v>
      </c>
      <c r="D1249">
        <f>SUMPRODUCT(MID(0&amp;feed!D1178,LARGE(INDEX(ISNUMBER(--MID(feed!D1178,ROW($1:$6),1))*
ROW($1:$6),0),ROW($1:$6))+1,1)*10^ROW($1:$6)/10)</f>
        <v>25</v>
      </c>
      <c r="E1249">
        <f>SUMPRODUCT(MID(0&amp;feed!E1178,LARGE(INDEX(ISNUMBER(--MID(feed!E1178,ROW($1:$6),1))*
ROW($1:$6),0),ROW($1:$6))+1,1)*10^ROW($1:$6)/10)</f>
        <v>0</v>
      </c>
      <c r="F1249" t="str">
        <f>feed!F1178</f>
        <v>First World War surplus</v>
      </c>
      <c r="G1249">
        <f>SUMPRODUCT(MID(0&amp;feed!G1178,LARGE(INDEX(ISNUMBER(--MID(feed!G1178,ROW($1:$6),1))*
ROW($1:$6),0),ROW($1:$6))+1,1)*10^ROW($1:$6)/10)</f>
        <v>0</v>
      </c>
      <c r="H1249">
        <f>ROUNDDOWN(G1249/4, 0)</f>
        <v>0</v>
      </c>
      <c r="I1249" t="str">
        <f>feed!H1178</f>
        <v>Elite</v>
      </c>
      <c r="J1249">
        <f>SUMPRODUCT(MID(0&amp;feed!I1178,LARGE(INDEX(ISNUMBER(--MID(feed!I1178,ROW($1:$20),1))*
ROW($1:$20),0),ROW($1:$20))+1,1)*10^ROW($1:$20)/10)</f>
        <v>44</v>
      </c>
      <c r="K1249">
        <f>SUMPRODUCT(MID(0&amp;feed!L1178,LARGE(INDEX(ISNUMBER(--MID(feed!L1178,ROW($1:$6),1))*
ROW($1:$6),0),ROW($1:$6))+1,1)*10^ROW($1:$6)/10)</f>
        <v>310</v>
      </c>
      <c r="L1249">
        <f>SUMPRODUCT(MID(0&amp;feed!T1178,LARGE(INDEX(ISNUMBER(--MID(feed!T1178,ROW($1:$6),1))*
ROW($1:$6),0),ROW($1:$6))+1,1)*10^ROW($1:$6)/10)</f>
        <v>158</v>
      </c>
      <c r="M1249" t="str">
        <f>feed!N1178</f>
        <v>East Indies</v>
      </c>
      <c r="N1249">
        <f>SUMPRODUCT(MID(0&amp;feed!U1178,LARGE(INDEX(ISNUMBER(--MID(feed!U1178,ROW($1:$6),1))*
ROW($1:$6),0),ROW($1:$6))+1,1)*10^ROW($1:$6)/10)</f>
        <v>0</v>
      </c>
      <c r="O1249" t="str">
        <f>feed!O1178</f>
        <v>Untapped</v>
      </c>
      <c r="P1249" t="str">
        <f>feed!P1178</f>
        <v>Small</v>
      </c>
      <c r="Q1249" s="4">
        <f>IFERROR(LEFT(SUMPRODUCT(MID(0&amp;feed!R1178,LARGE(INDEX(ISNUMBER(--MID(feed!R1178,ROW($1:$6),1))*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ROW($1:$6),0),ROW($1:$6))+1,1)*10^ROW($1:$6)/10))-1)*1,TRIM(LEFT(SUMPRODUCT(MID(0&amp;feed!R1178,LARGE(INDEX(ISNUMBER(--MID(feed!R1178,ROW($1:$6),1))*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ROW($1:$6),0),ROW($1:$6))+1,1)*10^ROW($1:$6)/10))-1)))</f>
        <v>2000</v>
      </c>
      <c r="R1249" s="5">
        <f>feed!V1178</f>
        <v>0</v>
      </c>
      <c r="S1249" t="str">
        <f>feed!S1178</f>
        <v>http://blocgame.com/stats.php?id=61603</v>
      </c>
      <c r="T1249" s="5" t="str">
        <f>feed!W1178</f>
        <v>Angelic</v>
      </c>
      <c r="U1249" s="5" t="str">
        <f>feed!X1178</f>
        <v>3 Hundred Tons per month</v>
      </c>
      <c r="V1249" s="5" t="str">
        <f>feed!Y1178</f>
        <v>1 Mbbl per month</v>
      </c>
    </row>
    <row r="1250" spans="1:22" hidden="1" x14ac:dyDescent="0.25">
      <c r="A1250" t="str">
        <f>feed!A1802</f>
        <v>Free Vietnam</v>
      </c>
      <c r="B1250" t="str">
        <f>feed!B1802</f>
        <v>dragonexis99</v>
      </c>
      <c r="C1250" t="str">
        <f>feed!K1802</f>
        <v>SPQR</v>
      </c>
      <c r="D1250">
        <f>SUMPRODUCT(MID(0&amp;feed!D1802,LARGE(INDEX(ISNUMBER(--MID(feed!D1802,ROW($1:$6),1))*
ROW($1:$6),0),ROW($1:$6))+1,1)*10^ROW($1:$6)/10)</f>
        <v>17</v>
      </c>
      <c r="E1250">
        <f>SUMPRODUCT(MID(0&amp;feed!E1802,LARGE(INDEX(ISNUMBER(--MID(feed!E1802,ROW($1:$6),1))*
ROW($1:$6),0),ROW($1:$6))+1,1)*10^ROW($1:$6)/10)</f>
        <v>0</v>
      </c>
      <c r="F1250" t="str">
        <f>feed!F1802</f>
        <v>Finest of the 19th century</v>
      </c>
      <c r="G1250">
        <f>SUMPRODUCT(MID(0&amp;feed!G1802,LARGE(INDEX(ISNUMBER(--MID(feed!G1802,ROW($1:$6),1))*
ROW($1:$6),0),ROW($1:$6))+1,1)*10^ROW($1:$6)/10)</f>
        <v>0</v>
      </c>
      <c r="H1250">
        <f>ROUNDDOWN(G1250/4, 0)</f>
        <v>0</v>
      </c>
      <c r="I1250" t="str">
        <f>feed!H1802</f>
        <v>Elite</v>
      </c>
      <c r="J1250">
        <f>SUMPRODUCT(MID(0&amp;feed!I1802,LARGE(INDEX(ISNUMBER(--MID(feed!I1802,ROW($1:$20),1))*
ROW($1:$20),0),ROW($1:$20))+1,1)*10^ROW($1:$20)/10)</f>
        <v>18</v>
      </c>
      <c r="K1250">
        <f>SUMPRODUCT(MID(0&amp;feed!L1802,LARGE(INDEX(ISNUMBER(--MID(feed!L1802,ROW($1:$6),1))*
ROW($1:$6),0),ROW($1:$6))+1,1)*10^ROW($1:$6)/10)</f>
        <v>288</v>
      </c>
      <c r="L1250">
        <f>SUMPRODUCT(MID(0&amp;feed!T1802,LARGE(INDEX(ISNUMBER(--MID(feed!T1802,ROW($1:$6),1))*
ROW($1:$6),0),ROW($1:$6))+1,1)*10^ROW($1:$6)/10)</f>
        <v>158</v>
      </c>
      <c r="M1250" t="str">
        <f>feed!N1802</f>
        <v>Indochina</v>
      </c>
      <c r="N1250">
        <f>SUMPRODUCT(MID(0&amp;feed!U1802,LARGE(INDEX(ISNUMBER(--MID(feed!U1802,ROW($1:$6),1))*
ROW($1:$6),0),ROW($1:$6))+1,1)*10^ROW($1:$6)/10)</f>
        <v>0</v>
      </c>
      <c r="O1250" t="str">
        <f>feed!O1802</f>
        <v>Untapped</v>
      </c>
      <c r="P1250" t="str">
        <f>feed!P1802</f>
        <v>None</v>
      </c>
      <c r="Q1250" s="4">
        <f>IFERROR(LEFT(SUMPRODUCT(MID(0&amp;feed!R1802,LARGE(INDEX(ISNUMBER(--MID(feed!R1802,ROW($1:$6),1))*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ROW($1:$6),0),ROW($1:$6))+1,1)*10^ROW($1:$6)/10))-1)*1,TRIM(LEFT(SUMPRODUCT(MID(0&amp;feed!R1802,LARGE(INDEX(ISNUMBER(--MID(feed!R1802,ROW($1:$6),1))*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ROW($1:$6),0),ROW($1:$6))+1,1)*10^ROW($1:$6)/10))-1)))</f>
        <v>2003</v>
      </c>
      <c r="R1250" s="5">
        <f>feed!V1802</f>
        <v>0</v>
      </c>
      <c r="S1250" t="str">
        <f>feed!S1802</f>
        <v>http://blocgame.com/stats.php?id=60426</v>
      </c>
      <c r="T1250" s="5" t="str">
        <f>feed!W1802</f>
        <v>Good</v>
      </c>
      <c r="U1250" s="5" t="str">
        <f>feed!X1802</f>
        <v>3 Hundred Tons per month</v>
      </c>
      <c r="V1250" s="5" t="str">
        <f>feed!Y1802</f>
        <v>1 Mbbl per month</v>
      </c>
    </row>
    <row r="1251" spans="1:22" hidden="1" x14ac:dyDescent="0.25">
      <c r="A1251" t="str">
        <f>feed!A1891</f>
        <v>Leinad</v>
      </c>
      <c r="B1251" t="str">
        <f>feed!B1891</f>
        <v>bloodywaffles12</v>
      </c>
      <c r="C1251" t="str">
        <f>feed!K1891</f>
        <v>The Khilafah</v>
      </c>
      <c r="D1251">
        <f>SUMPRODUCT(MID(0&amp;feed!D1891,LARGE(INDEX(ISNUMBER(--MID(feed!D1891,ROW($1:$6),1))*
ROW($1:$6),0),ROW($1:$6))+1,1)*10^ROW($1:$6)/10)</f>
        <v>13</v>
      </c>
      <c r="E1251">
        <f>SUMPRODUCT(MID(0&amp;feed!E1891,LARGE(INDEX(ISNUMBER(--MID(feed!E1891,ROW($1:$6),1))*
ROW($1:$6),0),ROW($1:$6))+1,1)*10^ROW($1:$6)/10)</f>
        <v>0</v>
      </c>
      <c r="F1251" t="str">
        <f>feed!F1891</f>
        <v>Finest of the 19th century</v>
      </c>
      <c r="G1251">
        <f>SUMPRODUCT(MID(0&amp;feed!G1891,LARGE(INDEX(ISNUMBER(--MID(feed!G1891,ROW($1:$6),1))*
ROW($1:$6),0),ROW($1:$6))+1,1)*10^ROW($1:$6)/10)</f>
        <v>0</v>
      </c>
      <c r="H1251">
        <f>ROUNDDOWN(G1251/4, 0)</f>
        <v>0</v>
      </c>
      <c r="I1251" t="str">
        <f>feed!H1891</f>
        <v>Poor</v>
      </c>
      <c r="J1251">
        <f>SUMPRODUCT(MID(0&amp;feed!I1891,LARGE(INDEX(ISNUMBER(--MID(feed!I1891,ROW($1:$20),1))*
ROW($1:$20),0),ROW($1:$20))+1,1)*10^ROW($1:$20)/10)</f>
        <v>4</v>
      </c>
      <c r="K1251">
        <f>SUMPRODUCT(MID(0&amp;feed!L1891,LARGE(INDEX(ISNUMBER(--MID(feed!L1891,ROW($1:$6),1))*
ROW($1:$6),0),ROW($1:$6))+1,1)*10^ROW($1:$6)/10)</f>
        <v>275</v>
      </c>
      <c r="L1251">
        <f>SUMPRODUCT(MID(0&amp;feed!T1891,LARGE(INDEX(ISNUMBER(--MID(feed!T1891,ROW($1:$6),1))*
ROW($1:$6),0),ROW($1:$6))+1,1)*10^ROW($1:$6)/10)</f>
        <v>141</v>
      </c>
      <c r="M1251" t="str">
        <f>feed!N1891</f>
        <v>China</v>
      </c>
      <c r="N1251">
        <f>SUMPRODUCT(MID(0&amp;feed!U1891,LARGE(INDEX(ISNUMBER(--MID(feed!U1891,ROW($1:$6),1))*
ROW($1:$6),0),ROW($1:$6))+1,1)*10^ROW($1:$6)/10)</f>
        <v>0</v>
      </c>
      <c r="O1251" t="str">
        <f>feed!O1891</f>
        <v>Plentiful</v>
      </c>
      <c r="P1251" t="str">
        <f>feed!P1891</f>
        <v>Meagre</v>
      </c>
      <c r="Q1251" s="4">
        <f>IFERROR(LEFT(SUMPRODUCT(MID(0&amp;feed!R1891,LARGE(INDEX(ISNUMBER(--MID(feed!R1891,ROW($1:$6),1))*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ROW($1:$6),0),ROW($1:$6))+1,1)*10^ROW($1:$6)/10))-1)*1,TRIM(LEFT(SUMPRODUCT(MID(0&amp;feed!R1891,LARGE(INDEX(ISNUMBER(--MID(feed!R1891,ROW($1:$6),1))*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ROW($1:$6),0),ROW($1:$6))+1,1)*10^ROW($1:$6)/10))-1)))</f>
        <v>1633</v>
      </c>
      <c r="R1251" s="5">
        <f>feed!V1891</f>
        <v>0</v>
      </c>
      <c r="S1251" t="str">
        <f>feed!S1891</f>
        <v>http://blocgame.com/stats.php?id=59332</v>
      </c>
      <c r="T1251" s="5" t="str">
        <f>feed!W1891</f>
        <v>Nice</v>
      </c>
      <c r="U1251" s="5" t="str">
        <f>feed!X1891</f>
        <v>3 Hundred Tons per month</v>
      </c>
      <c r="V1251" s="5" t="str">
        <f>feed!Y1891</f>
        <v>1 Mbbl per month</v>
      </c>
    </row>
    <row r="1252" spans="1:22" x14ac:dyDescent="0.25">
      <c r="A1252" t="str">
        <f>feed!A1146</f>
        <v>Dongo Congo</v>
      </c>
      <c r="B1252" t="str">
        <f>feed!B1146</f>
        <v>monicalman0821</v>
      </c>
      <c r="C1252" t="str">
        <f>feed!K1146</f>
        <v>The Order</v>
      </c>
      <c r="D1252">
        <f>SUMPRODUCT(MID(0&amp;feed!D1146,LARGE(INDEX(ISNUMBER(--MID(feed!D1146,ROW($1:$6),1))*
ROW($1:$6),0),ROW($1:$6))+1,1)*10^ROW($1:$6)/10)</f>
        <v>14</v>
      </c>
      <c r="E1252">
        <f>SUMPRODUCT(MID(0&amp;feed!E1146,LARGE(INDEX(ISNUMBER(--MID(feed!E1146,ROW($1:$6),1))*
ROW($1:$6),0),ROW($1:$6))+1,1)*10^ROW($1:$6)/10)</f>
        <v>0</v>
      </c>
      <c r="F1252" t="str">
        <f>feed!F1146</f>
        <v>First World War surplus</v>
      </c>
      <c r="G1252">
        <f>SUMPRODUCT(MID(0&amp;feed!G1146,LARGE(INDEX(ISNUMBER(--MID(feed!G1146,ROW($1:$6),1))*
ROW($1:$6),0),ROW($1:$6))+1,1)*10^ROW($1:$6)/10)</f>
        <v>0</v>
      </c>
      <c r="H1252">
        <f>ROUNDDOWN(G1252/4, 0)</f>
        <v>0</v>
      </c>
      <c r="I1252" t="str">
        <f>feed!H1146</f>
        <v>Standard</v>
      </c>
      <c r="J1252">
        <f>SUMPRODUCT(MID(0&amp;feed!I1146,LARGE(INDEX(ISNUMBER(--MID(feed!I1146,ROW($1:$20),1))*
ROW($1:$20),0),ROW($1:$20))+1,1)*10^ROW($1:$20)/10)</f>
        <v>3</v>
      </c>
      <c r="K1252">
        <f>SUMPRODUCT(MID(0&amp;feed!L1146,LARGE(INDEX(ISNUMBER(--MID(feed!L1146,ROW($1:$6),1))*
ROW($1:$6),0),ROW($1:$6))+1,1)*10^ROW($1:$6)/10)</f>
        <v>326</v>
      </c>
      <c r="L1252">
        <f>SUMPRODUCT(MID(0&amp;feed!T1146,LARGE(INDEX(ISNUMBER(--MID(feed!T1146,ROW($1:$6),1))*
ROW($1:$6),0),ROW($1:$6))+1,1)*10^ROW($1:$6)/10)</f>
        <v>487</v>
      </c>
      <c r="M1252" t="str">
        <f>feed!N1146</f>
        <v>Caribbean</v>
      </c>
      <c r="N1252">
        <f>SUMPRODUCT(MID(0&amp;feed!U1146,LARGE(INDEX(ISNUMBER(--MID(feed!U1146,ROW($1:$6),1))*
ROW($1:$6),0),ROW($1:$6))+1,1)*10^ROW($1:$6)/10)</f>
        <v>0</v>
      </c>
      <c r="O1252" t="str">
        <f>feed!O1146</f>
        <v>Untapped</v>
      </c>
      <c r="P1252" t="str">
        <f>feed!P1146</f>
        <v>None</v>
      </c>
      <c r="Q1252" s="4">
        <f>IFERROR(LEFT(SUMPRODUCT(MID(0&amp;feed!R1146,LARGE(INDEX(ISNUMBER(--MID(feed!R1146,ROW($1:$6),1))*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ROW($1:$6),0),ROW($1:$6))+1,1)*10^ROW($1:$6)/10))-1)*1,TRIM(LEFT(SUMPRODUCT(MID(0&amp;feed!R1146,LARGE(INDEX(ISNUMBER(--MID(feed!R1146,ROW($1:$6),1))*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ROW($1:$6),0),ROW($1:$6))+1,1)*10^ROW($1:$6)/10))-1)))</f>
        <v>2000</v>
      </c>
      <c r="R1252" s="5">
        <f>feed!V1146</f>
        <v>0</v>
      </c>
      <c r="S1252" t="str">
        <f>feed!S1146</f>
        <v>http://blocgame.com/stats.php?id=63671</v>
      </c>
      <c r="T1252" s="5" t="str">
        <f>feed!W1146</f>
        <v>Good</v>
      </c>
      <c r="U1252" s="5" t="str">
        <f>feed!X1146</f>
        <v>3 Hundred Tons per month</v>
      </c>
      <c r="V1252" s="5" t="str">
        <f>feed!Y1146</f>
        <v>1 Mbbl per month</v>
      </c>
    </row>
    <row r="1253" spans="1:22" hidden="1" x14ac:dyDescent="0.25">
      <c r="A1253" t="str">
        <f>feed!A375</f>
        <v>Cartel</v>
      </c>
      <c r="B1253" t="str">
        <f>feed!B375</f>
        <v>King Simon</v>
      </c>
      <c r="C1253">
        <f>feed!K375</f>
        <v>0</v>
      </c>
      <c r="D1253">
        <f>SUMPRODUCT(MID(0&amp;feed!D375,LARGE(INDEX(ISNUMBER(--MID(feed!D375,ROW($1:$6),1))*
ROW($1:$6),0),ROW($1:$6))+1,1)*10^ROW($1:$6)/10)</f>
        <v>25</v>
      </c>
      <c r="E1253">
        <f>SUMPRODUCT(MID(0&amp;feed!E375,LARGE(INDEX(ISNUMBER(--MID(feed!E375,ROW($1:$6),1))*
ROW($1:$6),0),ROW($1:$6))+1,1)*10^ROW($1:$6)/10)</f>
        <v>0</v>
      </c>
      <c r="F1253" t="str">
        <f>feed!F375</f>
        <v>First World War surplus</v>
      </c>
      <c r="G1253">
        <f>SUMPRODUCT(MID(0&amp;feed!G375,LARGE(INDEX(ISNUMBER(--MID(feed!G375,ROW($1:$6),1))*
ROW($1:$6),0),ROW($1:$6))+1,1)*10^ROW($1:$6)/10)</f>
        <v>0</v>
      </c>
      <c r="H1253">
        <f>ROUNDDOWN(G1253/4, 0)</f>
        <v>0</v>
      </c>
      <c r="I1253" t="str">
        <f>feed!H375</f>
        <v>Elite</v>
      </c>
      <c r="J1253">
        <f>SUMPRODUCT(MID(0&amp;feed!I375,LARGE(INDEX(ISNUMBER(--MID(feed!I375,ROW($1:$20),1))*
ROW($1:$20),0),ROW($1:$20))+1,1)*10^ROW($1:$20)/10)</f>
        <v>46</v>
      </c>
      <c r="K1253">
        <f>SUMPRODUCT(MID(0&amp;feed!L375,LARGE(INDEX(ISNUMBER(--MID(feed!L375,ROW($1:$6),1))*
ROW($1:$6),0),ROW($1:$6))+1,1)*10^ROW($1:$6)/10)</f>
        <v>340</v>
      </c>
      <c r="L1253">
        <f>SUMPRODUCT(MID(0&amp;feed!T375,LARGE(INDEX(ISNUMBER(--MID(feed!T375,ROW($1:$6),1))*
ROW($1:$6),0),ROW($1:$6))+1,1)*10^ROW($1:$6)/10)</f>
        <v>135</v>
      </c>
      <c r="M1253" t="str">
        <f>feed!N375</f>
        <v>Mesoamerica</v>
      </c>
      <c r="N1253">
        <f>SUMPRODUCT(MID(0&amp;feed!U375,LARGE(INDEX(ISNUMBER(--MID(feed!U375,ROW($1:$6),1))*
ROW($1:$6),0),ROW($1:$6))+1,1)*10^ROW($1:$6)/10)</f>
        <v>0</v>
      </c>
      <c r="O1253" t="str">
        <f>feed!O375</f>
        <v>Untapped</v>
      </c>
      <c r="P1253" t="str">
        <f>feed!P375</f>
        <v>None</v>
      </c>
      <c r="Q1253" s="4">
        <f>IFERROR(LEFT(SUMPRODUCT(MID(0&amp;feed!R375,LARGE(INDEX(ISNUMBER(--MID(feed!R375,ROW($1:$6),1))*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ROW($1:$6),0),ROW($1:$6))+1,1)*10^ROW($1:$6)/10))-1)*1,TRIM(LEFT(SUMPRODUCT(MID(0&amp;feed!R375,LARGE(INDEX(ISNUMBER(--MID(feed!R375,ROW($1:$6),1))*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ROW($1:$6),0),ROW($1:$6))+1,1)*10^ROW($1:$6)/10))-1)))</f>
        <v>2000</v>
      </c>
      <c r="R1253" s="5">
        <f>feed!V375</f>
        <v>0</v>
      </c>
      <c r="S1253" t="str">
        <f>feed!S375</f>
        <v>http://blocgame.com/stats.php?id=62152</v>
      </c>
      <c r="T1253" s="5" t="str">
        <f>feed!W375</f>
        <v>Angelic</v>
      </c>
      <c r="U1253" s="5" t="str">
        <f>feed!X375</f>
        <v>3 Hundred Tons per month</v>
      </c>
      <c r="V1253" s="5" t="str">
        <f>feed!Y375</f>
        <v>1 Mbbl per month</v>
      </c>
    </row>
    <row r="1254" spans="1:22" x14ac:dyDescent="0.25">
      <c r="A1254" t="str">
        <f>feed!A989</f>
        <v>Dickbutt/pol/</v>
      </c>
      <c r="B1254" t="str">
        <f>feed!B989</f>
        <v>Dickbutt/pol/</v>
      </c>
      <c r="C1254" t="str">
        <f>feed!K989</f>
        <v>The Order</v>
      </c>
      <c r="D1254">
        <f>SUMPRODUCT(MID(0&amp;feed!D989,LARGE(INDEX(ISNUMBER(--MID(feed!D989,ROW($1:$6),1))*
ROW($1:$6),0),ROW($1:$6))+1,1)*10^ROW($1:$6)/10)</f>
        <v>12</v>
      </c>
      <c r="E1254">
        <f>SUMPRODUCT(MID(0&amp;feed!E989,LARGE(INDEX(ISNUMBER(--MID(feed!E989,ROW($1:$6),1))*
ROW($1:$6),0),ROW($1:$6))+1,1)*10^ROW($1:$6)/10)</f>
        <v>0</v>
      </c>
      <c r="F1254" t="str">
        <f>feed!F989</f>
        <v>Finest of the 19th century</v>
      </c>
      <c r="G1254">
        <f>SUMPRODUCT(MID(0&amp;feed!G989,LARGE(INDEX(ISNUMBER(--MID(feed!G989,ROW($1:$6),1))*
ROW($1:$6),0),ROW($1:$6))+1,1)*10^ROW($1:$6)/10)</f>
        <v>0</v>
      </c>
      <c r="H1254">
        <f>ROUNDDOWN(G1254/4, 0)</f>
        <v>0</v>
      </c>
      <c r="I1254" t="str">
        <f>feed!H989</f>
        <v>Elite</v>
      </c>
      <c r="J1254">
        <f>SUMPRODUCT(MID(0&amp;feed!I989,LARGE(INDEX(ISNUMBER(--MID(feed!I989,ROW($1:$20),1))*
ROW($1:$20),0),ROW($1:$20))+1,1)*10^ROW($1:$20)/10)</f>
        <v>0</v>
      </c>
      <c r="K1254">
        <f>SUMPRODUCT(MID(0&amp;feed!L989,LARGE(INDEX(ISNUMBER(--MID(feed!L989,ROW($1:$6),1))*
ROW($1:$6),0),ROW($1:$6))+1,1)*10^ROW($1:$6)/10)</f>
        <v>326</v>
      </c>
      <c r="L1254">
        <f>SUMPRODUCT(MID(0&amp;feed!T989,LARGE(INDEX(ISNUMBER(--MID(feed!T989,ROW($1:$6),1))*
ROW($1:$6),0),ROW($1:$6))+1,1)*10^ROW($1:$6)/10)</f>
        <v>0</v>
      </c>
      <c r="M1254" t="str">
        <f>feed!N989</f>
        <v>Guinea</v>
      </c>
      <c r="N1254">
        <f>SUMPRODUCT(MID(0&amp;feed!U989,LARGE(INDEX(ISNUMBER(--MID(feed!U989,ROW($1:$6),1))*
ROW($1:$6),0),ROW($1:$6))+1,1)*10^ROW($1:$6)/10)</f>
        <v>0</v>
      </c>
      <c r="O1254" t="str">
        <f>feed!O989</f>
        <v>Untapped</v>
      </c>
      <c r="P1254" t="str">
        <f>feed!P989</f>
        <v>Meagre</v>
      </c>
      <c r="Q1254" s="4">
        <f>IFERROR(LEFT(SUMPRODUCT(MID(0&amp;feed!R989,LARGE(INDEX(ISNUMBER(--MID(feed!R989,ROW($1:$6),1))*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ROW($1:$6),0),ROW($1:$6))+1,1)*10^ROW($1:$6)/10))-1)*1,TRIM(LEFT(SUMPRODUCT(MID(0&amp;feed!R989,LARGE(INDEX(ISNUMBER(--MID(feed!R989,ROW($1:$6),1))*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ROW($1:$6),0),ROW($1:$6))+1,1)*10^ROW($1:$6)/10))-1)))</f>
        <v>2039</v>
      </c>
      <c r="R1254" s="5">
        <f>feed!V989</f>
        <v>0</v>
      </c>
      <c r="S1254" t="str">
        <f>feed!S989</f>
        <v>http://blocgame.com/stats.php?id=63536</v>
      </c>
      <c r="T1254" s="5" t="str">
        <f>feed!W989</f>
        <v>Isolated</v>
      </c>
      <c r="U1254" s="5" t="str">
        <f>feed!X989</f>
        <v>3 Hundred Tons per month</v>
      </c>
      <c r="V1254" s="5" t="str">
        <f>feed!Y989</f>
        <v>1 Mbbl per month</v>
      </c>
    </row>
    <row r="1255" spans="1:22" hidden="1" x14ac:dyDescent="0.25">
      <c r="A1255" t="str">
        <f>feed!A1687</f>
        <v>Lequeefia</v>
      </c>
      <c r="B1255" t="str">
        <f>feed!B1687</f>
        <v>Niggy Tardust</v>
      </c>
      <c r="C1255">
        <f>feed!K1687</f>
        <v>0</v>
      </c>
      <c r="D1255">
        <f>SUMPRODUCT(MID(0&amp;feed!D1687,LARGE(INDEX(ISNUMBER(--MID(feed!D1687,ROW($1:$6),1))*
ROW($1:$6),0),ROW($1:$6))+1,1)*10^ROW($1:$6)/10)</f>
        <v>10</v>
      </c>
      <c r="E1255">
        <f>SUMPRODUCT(MID(0&amp;feed!E1687,LARGE(INDEX(ISNUMBER(--MID(feed!E1687,ROW($1:$6),1))*
ROW($1:$6),0),ROW($1:$6))+1,1)*10^ROW($1:$6)/10)</f>
        <v>0</v>
      </c>
      <c r="F1255" t="str">
        <f>feed!F1687</f>
        <v>Finest of the 19th century</v>
      </c>
      <c r="G1255">
        <f>SUMPRODUCT(MID(0&amp;feed!G1687,LARGE(INDEX(ISNUMBER(--MID(feed!G1687,ROW($1:$6),1))*
ROW($1:$6),0),ROW($1:$6))+1,1)*10^ROW($1:$6)/10)</f>
        <v>0</v>
      </c>
      <c r="H1255">
        <f>ROUNDDOWN(G1255/4, 0)</f>
        <v>0</v>
      </c>
      <c r="I1255" t="str">
        <f>feed!H1687</f>
        <v>Standard</v>
      </c>
      <c r="J1255">
        <f>SUMPRODUCT(MID(0&amp;feed!I1687,LARGE(INDEX(ISNUMBER(--MID(feed!I1687,ROW($1:$20),1))*
ROW($1:$20),0),ROW($1:$20))+1,1)*10^ROW($1:$20)/10)</f>
        <v>33</v>
      </c>
      <c r="K1255">
        <f>SUMPRODUCT(MID(0&amp;feed!L1687,LARGE(INDEX(ISNUMBER(--MID(feed!L1687,ROW($1:$6),1))*
ROW($1:$6),0),ROW($1:$6))+1,1)*10^ROW($1:$6)/10)</f>
        <v>300</v>
      </c>
      <c r="L1255">
        <f>SUMPRODUCT(MID(0&amp;feed!T1687,LARGE(INDEX(ISNUMBER(--MID(feed!T1687,ROW($1:$6),1))*
ROW($1:$6),0),ROW($1:$6))+1,1)*10^ROW($1:$6)/10)</f>
        <v>132</v>
      </c>
      <c r="M1255" t="str">
        <f>feed!N1687</f>
        <v>West Africa</v>
      </c>
      <c r="N1255">
        <f>SUMPRODUCT(MID(0&amp;feed!U1687,LARGE(INDEX(ISNUMBER(--MID(feed!U1687,ROW($1:$6),1))*
ROW($1:$6),0),ROW($1:$6))+1,1)*10^ROW($1:$6)/10)</f>
        <v>0</v>
      </c>
      <c r="O1255" t="str">
        <f>feed!O1687</f>
        <v>Untapped</v>
      </c>
      <c r="P1255" t="str">
        <f>feed!P1687</f>
        <v>None</v>
      </c>
      <c r="Q1255" s="4">
        <f>IFERROR(LEFT(SUMPRODUCT(MID(0&amp;feed!R1687,LARGE(INDEX(ISNUMBER(--MID(feed!R1687,ROW($1:$6),1))*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ROW($1:$6),0),ROW($1:$6))+1,1)*10^ROW($1:$6)/10))-1)*1,TRIM(LEFT(SUMPRODUCT(MID(0&amp;feed!R1687,LARGE(INDEX(ISNUMBER(--MID(feed!R1687,ROW($1:$6),1))*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ROW($1:$6),0),ROW($1:$6))+1,1)*10^ROW($1:$6)/10))-1)))</f>
        <v>1617</v>
      </c>
      <c r="R1255" s="5">
        <f>feed!V1687</f>
        <v>0</v>
      </c>
      <c r="S1255" t="str">
        <f>feed!S1687</f>
        <v>http://blocgame.com/stats.php?id=62748</v>
      </c>
      <c r="T1255" s="5" t="str">
        <f>feed!W1687</f>
        <v>Normal</v>
      </c>
      <c r="U1255" s="5" t="str">
        <f>feed!X1687</f>
        <v>3 Hundred Tons per month</v>
      </c>
      <c r="V1255" s="5" t="str">
        <f>feed!Y1687</f>
        <v>1 Mbbl per month</v>
      </c>
    </row>
    <row r="1256" spans="1:22" hidden="1" x14ac:dyDescent="0.25">
      <c r="A1256" t="str">
        <f>feed!A1288</f>
        <v>Cheneystan</v>
      </c>
      <c r="B1256" t="str">
        <f>feed!B1288</f>
        <v>Rick Cheney</v>
      </c>
      <c r="C1256">
        <f>feed!K1288</f>
        <v>0</v>
      </c>
      <c r="D1256">
        <f>SUMPRODUCT(MID(0&amp;feed!D1288,LARGE(INDEX(ISNUMBER(--MID(feed!D1288,ROW($1:$6),1))*
ROW($1:$6),0),ROW($1:$6))+1,1)*10^ROW($1:$6)/10)</f>
        <v>20</v>
      </c>
      <c r="E1256">
        <f>SUMPRODUCT(MID(0&amp;feed!E1288,LARGE(INDEX(ISNUMBER(--MID(feed!E1288,ROW($1:$6),1))*
ROW($1:$6),0),ROW($1:$6))+1,1)*10^ROW($1:$6)/10)</f>
        <v>0</v>
      </c>
      <c r="F1256" t="str">
        <f>feed!F1288</f>
        <v>Finest of the 19th century</v>
      </c>
      <c r="G1256">
        <f>SUMPRODUCT(MID(0&amp;feed!G1288,LARGE(INDEX(ISNUMBER(--MID(feed!G1288,ROW($1:$6),1))*
ROW($1:$6),0),ROW($1:$6))+1,1)*10^ROW($1:$6)/10)</f>
        <v>0</v>
      </c>
      <c r="H1256">
        <f>ROUNDDOWN(G1256/4, 0)</f>
        <v>0</v>
      </c>
      <c r="I1256" t="str">
        <f>feed!H1288</f>
        <v>Good</v>
      </c>
      <c r="J1256">
        <f>SUMPRODUCT(MID(0&amp;feed!I1288,LARGE(INDEX(ISNUMBER(--MID(feed!I1288,ROW($1:$20),1))*
ROW($1:$20),0),ROW($1:$20))+1,1)*10^ROW($1:$20)/10)</f>
        <v>49</v>
      </c>
      <c r="K1256">
        <f>SUMPRODUCT(MID(0&amp;feed!L1288,LARGE(INDEX(ISNUMBER(--MID(feed!L1288,ROW($1:$6),1))*
ROW($1:$6),0),ROW($1:$6))+1,1)*10^ROW($1:$6)/10)</f>
        <v>314</v>
      </c>
      <c r="L1256">
        <f>SUMPRODUCT(MID(0&amp;feed!T1288,LARGE(INDEX(ISNUMBER(--MID(feed!T1288,ROW($1:$6),1))*
ROW($1:$6),0),ROW($1:$6))+1,1)*10^ROW($1:$6)/10)</f>
        <v>128</v>
      </c>
      <c r="M1256" t="str">
        <f>feed!N1288</f>
        <v>Pacific Rim</v>
      </c>
      <c r="N1256">
        <f>SUMPRODUCT(MID(0&amp;feed!U1288,LARGE(INDEX(ISNUMBER(--MID(feed!U1288,ROW($1:$6),1))*
ROW($1:$6),0),ROW($1:$6))+1,1)*10^ROW($1:$6)/10)</f>
        <v>0</v>
      </c>
      <c r="O1256" t="str">
        <f>feed!O1288</f>
        <v>Untapped</v>
      </c>
      <c r="P1256" t="str">
        <f>feed!P1288</f>
        <v>None</v>
      </c>
      <c r="Q1256" s="4">
        <f>IFERROR(LEFT(SUMPRODUCT(MID(0&amp;feed!R1288,LARGE(INDEX(ISNUMBER(--MID(feed!R1288,ROW($1:$6),1))*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ROW($1:$6),0),ROW($1:$6))+1,1)*10^ROW($1:$6)/10))-1)*1,TRIM(LEFT(SUMPRODUCT(MID(0&amp;feed!R1288,LARGE(INDEX(ISNUMBER(--MID(feed!R1288,ROW($1:$6),1))*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ROW($1:$6),0),ROW($1:$6))+1,1)*10^ROW($1:$6)/10))-1)))</f>
        <v>2000</v>
      </c>
      <c r="R1256" s="5">
        <f>feed!V1288</f>
        <v>0</v>
      </c>
      <c r="S1256" t="str">
        <f>feed!S1288</f>
        <v>http://blocgame.com/stats.php?id=63269</v>
      </c>
      <c r="T1256" s="5" t="str">
        <f>feed!W1288</f>
        <v>Good</v>
      </c>
      <c r="U1256" s="5" t="str">
        <f>feed!X1288</f>
        <v>3 Hundred Tons per month</v>
      </c>
      <c r="V1256" s="5" t="str">
        <f>feed!Y1288</f>
        <v>1 Mbbl per month</v>
      </c>
    </row>
    <row r="1257" spans="1:22" hidden="1" x14ac:dyDescent="0.25">
      <c r="A1257" t="str">
        <f>feed!A486</f>
        <v>Nueva Galicia</v>
      </c>
      <c r="B1257" t="str">
        <f>feed!B486</f>
        <v>FedericoDionisi</v>
      </c>
      <c r="C1257" t="str">
        <f>feed!K486</f>
        <v>Che Guevara League</v>
      </c>
      <c r="D1257">
        <f>SUMPRODUCT(MID(0&amp;feed!D486,LARGE(INDEX(ISNUMBER(--MID(feed!D486,ROW($1:$6),1))*
ROW($1:$6),0),ROW($1:$6))+1,1)*10^ROW($1:$6)/10)</f>
        <v>18</v>
      </c>
      <c r="E1257">
        <f>SUMPRODUCT(MID(0&amp;feed!E486,LARGE(INDEX(ISNUMBER(--MID(feed!E486,ROW($1:$6),1))*
ROW($1:$6),0),ROW($1:$6))+1,1)*10^ROW($1:$6)/10)</f>
        <v>0</v>
      </c>
      <c r="F1257" t="str">
        <f>feed!F486</f>
        <v>First World War surplus</v>
      </c>
      <c r="G1257">
        <f>SUMPRODUCT(MID(0&amp;feed!G486,LARGE(INDEX(ISNUMBER(--MID(feed!G486,ROW($1:$6),1))*
ROW($1:$6),0),ROW($1:$6))+1,1)*10^ROW($1:$6)/10)</f>
        <v>0</v>
      </c>
      <c r="H1257">
        <f>ROUNDDOWN(G1257/4, 0)</f>
        <v>0</v>
      </c>
      <c r="I1257" t="str">
        <f>feed!H486</f>
        <v>Good</v>
      </c>
      <c r="J1257">
        <f>SUMPRODUCT(MID(0&amp;feed!I486,LARGE(INDEX(ISNUMBER(--MID(feed!I486,ROW($1:$20),1))*
ROW($1:$20),0),ROW($1:$20))+1,1)*10^ROW($1:$20)/10)</f>
        <v>16</v>
      </c>
      <c r="K1257">
        <f>SUMPRODUCT(MID(0&amp;feed!L486,LARGE(INDEX(ISNUMBER(--MID(feed!L486,ROW($1:$6),1))*
ROW($1:$6),0),ROW($1:$6))+1,1)*10^ROW($1:$6)/10)</f>
        <v>328</v>
      </c>
      <c r="L1257">
        <f>SUMPRODUCT(MID(0&amp;feed!T486,LARGE(INDEX(ISNUMBER(--MID(feed!T486,ROW($1:$6),1))*
ROW($1:$6),0),ROW($1:$6))+1,1)*10^ROW($1:$6)/10)</f>
        <v>125</v>
      </c>
      <c r="M1257" t="str">
        <f>feed!N486</f>
        <v>Southern Cone</v>
      </c>
      <c r="N1257">
        <f>SUMPRODUCT(MID(0&amp;feed!U486,LARGE(INDEX(ISNUMBER(--MID(feed!U486,ROW($1:$6),1))*
ROW($1:$6),0),ROW($1:$6))+1,1)*10^ROW($1:$6)/10)</f>
        <v>0</v>
      </c>
      <c r="O1257" t="str">
        <f>feed!O486</f>
        <v>Untapped</v>
      </c>
      <c r="P1257" t="str">
        <f>feed!P486</f>
        <v>None</v>
      </c>
      <c r="Q1257" s="4">
        <f>IFERROR(LEFT(SUMPRODUCT(MID(0&amp;feed!R486,LARGE(INDEX(ISNUMBER(--MID(feed!R486,ROW($1:$6),1))*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ROW($1:$6),0),ROW($1:$6))+1,1)*10^ROW($1:$6)/10))-1)*1,TRIM(LEFT(SUMPRODUCT(MID(0&amp;feed!R486,LARGE(INDEX(ISNUMBER(--MID(feed!R486,ROW($1:$6),1))*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ROW($1:$6),0),ROW($1:$6))+1,1)*10^ROW($1:$6)/10))-1)))</f>
        <v>2000</v>
      </c>
      <c r="R1257" s="5">
        <f>feed!V486</f>
        <v>0</v>
      </c>
      <c r="S1257" t="str">
        <f>feed!S486</f>
        <v>http://blocgame.com/stats.php?id=60349</v>
      </c>
      <c r="T1257" s="5" t="str">
        <f>feed!W486</f>
        <v>Nice</v>
      </c>
      <c r="U1257" s="5" t="str">
        <f>feed!X486</f>
        <v>3 Hundred Tons per month</v>
      </c>
      <c r="V1257" s="5" t="str">
        <f>feed!Y486</f>
        <v>1 Mbbl per month</v>
      </c>
    </row>
    <row r="1258" spans="1:22" hidden="1" x14ac:dyDescent="0.25">
      <c r="A1258" t="str">
        <f>feed!A1767</f>
        <v>Giant Mechs</v>
      </c>
      <c r="B1258" t="str">
        <f>feed!B1767</f>
        <v>OiledDNA</v>
      </c>
      <c r="C1258" t="str">
        <f>feed!K1767</f>
        <v>The High Council</v>
      </c>
      <c r="D1258">
        <f>SUMPRODUCT(MID(0&amp;feed!D1767,LARGE(INDEX(ISNUMBER(--MID(feed!D1767,ROW($1:$6),1))*
ROW($1:$6),0),ROW($1:$6))+1,1)*10^ROW($1:$6)/10)</f>
        <v>27</v>
      </c>
      <c r="E1258">
        <f>SUMPRODUCT(MID(0&amp;feed!E1767,LARGE(INDEX(ISNUMBER(--MID(feed!E1767,ROW($1:$6),1))*
ROW($1:$6),0),ROW($1:$6))+1,1)*10^ROW($1:$6)/10)</f>
        <v>0</v>
      </c>
      <c r="F1258" t="str">
        <f>feed!F1767</f>
        <v>First World War surplus</v>
      </c>
      <c r="G1258">
        <f>SUMPRODUCT(MID(0&amp;feed!G1767,LARGE(INDEX(ISNUMBER(--MID(feed!G1767,ROW($1:$6),1))*
ROW($1:$6),0),ROW($1:$6))+1,1)*10^ROW($1:$6)/10)</f>
        <v>0</v>
      </c>
      <c r="H1258">
        <f>ROUNDDOWN(G1258/4, 0)</f>
        <v>0</v>
      </c>
      <c r="I1258" t="str">
        <f>feed!H1767</f>
        <v>Good</v>
      </c>
      <c r="J1258">
        <f>SUMPRODUCT(MID(0&amp;feed!I1767,LARGE(INDEX(ISNUMBER(--MID(feed!I1767,ROW($1:$20),1))*
ROW($1:$20),0),ROW($1:$20))+1,1)*10^ROW($1:$20)/10)</f>
        <v>10</v>
      </c>
      <c r="K1258">
        <f>SUMPRODUCT(MID(0&amp;feed!L1767,LARGE(INDEX(ISNUMBER(--MID(feed!L1767,ROW($1:$6),1))*
ROW($1:$6),0),ROW($1:$6))+1,1)*10^ROW($1:$6)/10)</f>
        <v>293</v>
      </c>
      <c r="L1258">
        <f>SUMPRODUCT(MID(0&amp;feed!T1767,LARGE(INDEX(ISNUMBER(--MID(feed!T1767,ROW($1:$6),1))*
ROW($1:$6),0),ROW($1:$6))+1,1)*10^ROW($1:$6)/10)</f>
        <v>124</v>
      </c>
      <c r="M1258" t="str">
        <f>feed!N1767</f>
        <v>Pacific Rim</v>
      </c>
      <c r="N1258">
        <f>SUMPRODUCT(MID(0&amp;feed!U1767,LARGE(INDEX(ISNUMBER(--MID(feed!U1767,ROW($1:$6),1))*
ROW($1:$6),0),ROW($1:$6))+1,1)*10^ROW($1:$6)/10)</f>
        <v>0</v>
      </c>
      <c r="O1258" t="str">
        <f>feed!O1767</f>
        <v>Plentiful</v>
      </c>
      <c r="P1258" t="str">
        <f>feed!P1767</f>
        <v>None</v>
      </c>
      <c r="Q1258" s="4">
        <f>IFERROR(LEFT(SUMPRODUCT(MID(0&amp;feed!R1767,LARGE(INDEX(ISNUMBER(--MID(feed!R1767,ROW($1:$6),1))*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ROW($1:$6),0),ROW($1:$6))+1,1)*10^ROW($1:$6)/10))-1)*1,TRIM(LEFT(SUMPRODUCT(MID(0&amp;feed!R1767,LARGE(INDEX(ISNUMBER(--MID(feed!R1767,ROW($1:$6),1))*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ROW($1:$6),0),ROW($1:$6))+1,1)*10^ROW($1:$6)/10))-1)))</f>
        <v>1999</v>
      </c>
      <c r="R1258" s="5">
        <f>feed!V1767</f>
        <v>0</v>
      </c>
      <c r="S1258" t="str">
        <f>feed!S1767</f>
        <v>http://blocgame.com/stats.php?id=60735</v>
      </c>
      <c r="T1258" s="5" t="str">
        <f>feed!W1767</f>
        <v>Nice</v>
      </c>
      <c r="U1258" s="5" t="str">
        <f>feed!X1767</f>
        <v>3 Hundred Tons per month</v>
      </c>
      <c r="V1258" s="5" t="str">
        <f>feed!Y1767</f>
        <v>1 Mbbl per month</v>
      </c>
    </row>
    <row r="1259" spans="1:22" hidden="1" x14ac:dyDescent="0.25">
      <c r="A1259" t="str">
        <f>feed!A532</f>
        <v>Talland</v>
      </c>
      <c r="B1259" t="str">
        <f>feed!B532</f>
        <v>Selwyn</v>
      </c>
      <c r="C1259">
        <f>feed!K532</f>
        <v>0</v>
      </c>
      <c r="D1259">
        <f>SUMPRODUCT(MID(0&amp;feed!D532,LARGE(INDEX(ISNUMBER(--MID(feed!D532,ROW($1:$6),1))*
ROW($1:$6),0),ROW($1:$6))+1,1)*10^ROW($1:$6)/10)</f>
        <v>5</v>
      </c>
      <c r="E1259">
        <f>SUMPRODUCT(MID(0&amp;feed!E532,LARGE(INDEX(ISNUMBER(--MID(feed!E532,ROW($1:$6),1))*
ROW($1:$6),0),ROW($1:$6))+1,1)*10^ROW($1:$6)/10)</f>
        <v>0</v>
      </c>
      <c r="F1259" t="str">
        <f>feed!F532</f>
        <v>Finest of the 19th century</v>
      </c>
      <c r="G1259">
        <f>SUMPRODUCT(MID(0&amp;feed!G532,LARGE(INDEX(ISNUMBER(--MID(feed!G532,ROW($1:$6),1))*
ROW($1:$6),0),ROW($1:$6))+1,1)*10^ROW($1:$6)/10)</f>
        <v>0</v>
      </c>
      <c r="H1259">
        <f>ROUNDDOWN(G1259/4, 0)</f>
        <v>0</v>
      </c>
      <c r="I1259" t="str">
        <f>feed!H532</f>
        <v>Poor</v>
      </c>
      <c r="J1259">
        <f>SUMPRODUCT(MID(0&amp;feed!I532,LARGE(INDEX(ISNUMBER(--MID(feed!I532,ROW($1:$20),1))*
ROW($1:$20),0),ROW($1:$20))+1,1)*10^ROW($1:$20)/10)</f>
        <v>13</v>
      </c>
      <c r="K1259">
        <f>SUMPRODUCT(MID(0&amp;feed!L532,LARGE(INDEX(ISNUMBER(--MID(feed!L532,ROW($1:$6),1))*
ROW($1:$6),0),ROW($1:$6))+1,1)*10^ROW($1:$6)/10)</f>
        <v>332</v>
      </c>
      <c r="L1259">
        <f>SUMPRODUCT(MID(0&amp;feed!T532,LARGE(INDEX(ISNUMBER(--MID(feed!T532,ROW($1:$6),1))*
ROW($1:$6),0),ROW($1:$6))+1,1)*10^ROW($1:$6)/10)</f>
        <v>121</v>
      </c>
      <c r="M1259" t="str">
        <f>feed!N532</f>
        <v>Pacific Rim</v>
      </c>
      <c r="N1259">
        <f>SUMPRODUCT(MID(0&amp;feed!U532,LARGE(INDEX(ISNUMBER(--MID(feed!U532,ROW($1:$6),1))*
ROW($1:$6),0),ROW($1:$6))+1,1)*10^ROW($1:$6)/10)</f>
        <v>0</v>
      </c>
      <c r="O1259" t="str">
        <f>feed!O532</f>
        <v>Untapped</v>
      </c>
      <c r="P1259" t="str">
        <f>feed!P532</f>
        <v>Meagre</v>
      </c>
      <c r="Q1259" s="4">
        <f>IFERROR(LEFT(SUMPRODUCT(MID(0&amp;feed!R532,LARGE(INDEX(ISNUMBER(--MID(feed!R532,ROW($1:$6),1))*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ROW($1:$6),0),ROW($1:$6))+1,1)*10^ROW($1:$6)/10))-1)*1,TRIM(LEFT(SUMPRODUCT(MID(0&amp;feed!R532,LARGE(INDEX(ISNUMBER(--MID(feed!R532,ROW($1:$6),1))*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ROW($1:$6),0),ROW($1:$6))+1,1)*10^ROW($1:$6)/10))-1)))</f>
        <v>1921</v>
      </c>
      <c r="R1259" s="5">
        <f>feed!V532</f>
        <v>0</v>
      </c>
      <c r="S1259" t="str">
        <f>feed!S532</f>
        <v>http://blocgame.com/stats.php?id=62997</v>
      </c>
      <c r="T1259" s="5" t="str">
        <f>feed!W532</f>
        <v>Nice</v>
      </c>
      <c r="U1259" s="5" t="str">
        <f>feed!X532</f>
        <v>3 Hundred Tons per month</v>
      </c>
      <c r="V1259" s="5" t="str">
        <f>feed!Y532</f>
        <v>1 Mbbl per month</v>
      </c>
    </row>
    <row r="1260" spans="1:22" hidden="1" x14ac:dyDescent="0.25">
      <c r="A1260" t="str">
        <f>feed!A1416</f>
        <v>Iron Islands</v>
      </c>
      <c r="B1260" t="str">
        <f>feed!B1416</f>
        <v>Theon</v>
      </c>
      <c r="C1260">
        <f>feed!K1416</f>
        <v>0</v>
      </c>
      <c r="D1260">
        <f>SUMPRODUCT(MID(0&amp;feed!D1416,LARGE(INDEX(ISNUMBER(--MID(feed!D1416,ROW($1:$6),1))*
ROW($1:$6),0),ROW($1:$6))+1,1)*10^ROW($1:$6)/10)</f>
        <v>6</v>
      </c>
      <c r="E1260">
        <f>SUMPRODUCT(MID(0&amp;feed!E1416,LARGE(INDEX(ISNUMBER(--MID(feed!E1416,ROW($1:$6),1))*
ROW($1:$6),0),ROW($1:$6))+1,1)*10^ROW($1:$6)/10)</f>
        <v>0</v>
      </c>
      <c r="F1260" t="str">
        <f>feed!F1416</f>
        <v>First World War surplus</v>
      </c>
      <c r="G1260">
        <f>SUMPRODUCT(MID(0&amp;feed!G1416,LARGE(INDEX(ISNUMBER(--MID(feed!G1416,ROW($1:$6),1))*
ROW($1:$6),0),ROW($1:$6))+1,1)*10^ROW($1:$6)/10)</f>
        <v>0</v>
      </c>
      <c r="H1260">
        <f>ROUNDDOWN(G1260/4, 0)</f>
        <v>0</v>
      </c>
      <c r="I1260" t="str">
        <f>feed!H1416</f>
        <v>Elite</v>
      </c>
      <c r="J1260">
        <f>SUMPRODUCT(MID(0&amp;feed!I1416,LARGE(INDEX(ISNUMBER(--MID(feed!I1416,ROW($1:$20),1))*
ROW($1:$20),0),ROW($1:$20))+1,1)*10^ROW($1:$20)/10)</f>
        <v>46</v>
      </c>
      <c r="K1260">
        <f>SUMPRODUCT(MID(0&amp;feed!L1416,LARGE(INDEX(ISNUMBER(--MID(feed!L1416,ROW($1:$6),1))*
ROW($1:$6),0),ROW($1:$6))+1,1)*10^ROW($1:$6)/10)</f>
        <v>310</v>
      </c>
      <c r="L1260">
        <f>SUMPRODUCT(MID(0&amp;feed!T1416,LARGE(INDEX(ISNUMBER(--MID(feed!T1416,ROW($1:$6),1))*
ROW($1:$6),0),ROW($1:$6))+1,1)*10^ROW($1:$6)/10)</f>
        <v>119</v>
      </c>
      <c r="M1260" t="str">
        <f>feed!N1416</f>
        <v>Mesoamerica</v>
      </c>
      <c r="N1260">
        <f>SUMPRODUCT(MID(0&amp;feed!U1416,LARGE(INDEX(ISNUMBER(--MID(feed!U1416,ROW($1:$6),1))*
ROW($1:$6),0),ROW($1:$6))+1,1)*10^ROW($1:$6)/10)</f>
        <v>0</v>
      </c>
      <c r="O1260" t="str">
        <f>feed!O1416</f>
        <v>Untapped</v>
      </c>
      <c r="P1260" t="str">
        <f>feed!P1416</f>
        <v>None</v>
      </c>
      <c r="Q1260" s="4">
        <f>IFERROR(LEFT(SUMPRODUCT(MID(0&amp;feed!R1416,LARGE(INDEX(ISNUMBER(--MID(feed!R1416,ROW($1:$6),1))*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ROW($1:$6),0),ROW($1:$6))+1,1)*10^ROW($1:$6)/10))-1)*1,TRIM(LEFT(SUMPRODUCT(MID(0&amp;feed!R1416,LARGE(INDEX(ISNUMBER(--MID(feed!R1416,ROW($1:$6),1))*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ROW($1:$6),0),ROW($1:$6))+1,1)*10^ROW($1:$6)/10))-1)))</f>
        <v>1633</v>
      </c>
      <c r="R1260" s="5">
        <f>feed!V1416</f>
        <v>0</v>
      </c>
      <c r="S1260" t="str">
        <f>feed!S1416</f>
        <v>http://blocgame.com/stats.php?id=62815</v>
      </c>
      <c r="T1260" s="5" t="str">
        <f>feed!W1416</f>
        <v>Nice</v>
      </c>
      <c r="U1260" s="5" t="str">
        <f>feed!X1416</f>
        <v>3 Hundred Tons per month</v>
      </c>
      <c r="V1260" s="5" t="str">
        <f>feed!Y1416</f>
        <v>1 Mbbl per month</v>
      </c>
    </row>
    <row r="1261" spans="1:22" hidden="1" x14ac:dyDescent="0.25">
      <c r="A1261" t="str">
        <f>feed!A1024</f>
        <v>Jahanam</v>
      </c>
      <c r="B1261" t="str">
        <f>feed!B1024</f>
        <v>Pala Butoh</v>
      </c>
      <c r="C1261">
        <f>feed!K1024</f>
        <v>0</v>
      </c>
      <c r="D1261">
        <f>SUMPRODUCT(MID(0&amp;feed!D1024,LARGE(INDEX(ISNUMBER(--MID(feed!D1024,ROW($1:$6),1))*
ROW($1:$6),0),ROW($1:$6))+1,1)*10^ROW($1:$6)/10)</f>
        <v>29</v>
      </c>
      <c r="E1261">
        <f>SUMPRODUCT(MID(0&amp;feed!E1024,LARGE(INDEX(ISNUMBER(--MID(feed!E1024,ROW($1:$6),1))*
ROW($1:$6),0),ROW($1:$6))+1,1)*10^ROW($1:$6)/10)</f>
        <v>0</v>
      </c>
      <c r="F1261" t="str">
        <f>feed!F1024</f>
        <v>First World War surplus</v>
      </c>
      <c r="G1261">
        <f>SUMPRODUCT(MID(0&amp;feed!G1024,LARGE(INDEX(ISNUMBER(--MID(feed!G1024,ROW($1:$6),1))*
ROW($1:$6),0),ROW($1:$6))+1,1)*10^ROW($1:$6)/10)</f>
        <v>0</v>
      </c>
      <c r="H1261">
        <f>ROUNDDOWN(G1261/4, 0)</f>
        <v>0</v>
      </c>
      <c r="I1261" t="str">
        <f>feed!H1024</f>
        <v>Good</v>
      </c>
      <c r="J1261">
        <f>SUMPRODUCT(MID(0&amp;feed!I1024,LARGE(INDEX(ISNUMBER(--MID(feed!I1024,ROW($1:$20),1))*
ROW($1:$20),0),ROW($1:$20))+1,1)*10^ROW($1:$20)/10)</f>
        <v>71</v>
      </c>
      <c r="K1261">
        <f>SUMPRODUCT(MID(0&amp;feed!L1024,LARGE(INDEX(ISNUMBER(--MID(feed!L1024,ROW($1:$6),1))*
ROW($1:$6),0),ROW($1:$6))+1,1)*10^ROW($1:$6)/10)</f>
        <v>318</v>
      </c>
      <c r="L1261">
        <f>SUMPRODUCT(MID(0&amp;feed!T1024,LARGE(INDEX(ISNUMBER(--MID(feed!T1024,ROW($1:$6),1))*
ROW($1:$6),0),ROW($1:$6))+1,1)*10^ROW($1:$6)/10)</f>
        <v>118</v>
      </c>
      <c r="M1261" t="str">
        <f>feed!N1024</f>
        <v>Southern Africa</v>
      </c>
      <c r="N1261">
        <f>SUMPRODUCT(MID(0&amp;feed!U1024,LARGE(INDEX(ISNUMBER(--MID(feed!U1024,ROW($1:$6),1))*
ROW($1:$6),0),ROW($1:$6))+1,1)*10^ROW($1:$6)/10)</f>
        <v>0</v>
      </c>
      <c r="O1261" t="str">
        <f>feed!O1024</f>
        <v>Untapped</v>
      </c>
      <c r="P1261" t="str">
        <f>feed!P1024</f>
        <v>None</v>
      </c>
      <c r="Q1261" s="4">
        <f>IFERROR(LEFT(SUMPRODUCT(MID(0&amp;feed!R1024,LARGE(INDEX(ISNUMBER(--MID(feed!R1024,ROW($1:$6),1))*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ROW($1:$6),0),ROW($1:$6))+1,1)*10^ROW($1:$6)/10))-1)*1,TRIM(LEFT(SUMPRODUCT(MID(0&amp;feed!R1024,LARGE(INDEX(ISNUMBER(--MID(feed!R1024,ROW($1:$6),1))*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ROW($1:$6),0),ROW($1:$6))+1,1)*10^ROW($1:$6)/10))-1)))</f>
        <v>2000</v>
      </c>
      <c r="R1261" s="5">
        <f>feed!V1024</f>
        <v>0</v>
      </c>
      <c r="S1261" t="str">
        <f>feed!S1024</f>
        <v>http://blocgame.com/stats.php?id=61191</v>
      </c>
      <c r="T1261" s="5" t="str">
        <f>feed!W1024</f>
        <v>Nice</v>
      </c>
      <c r="U1261" s="5" t="str">
        <f>feed!X1024</f>
        <v>3 Hundred Tons per month</v>
      </c>
      <c r="V1261" s="5" t="str">
        <f>feed!Y1024</f>
        <v>1 Mbbl per month</v>
      </c>
    </row>
    <row r="1262" spans="1:22" hidden="1" x14ac:dyDescent="0.25">
      <c r="A1262" t="str">
        <f>feed!A1148</f>
        <v>notmlpchan</v>
      </c>
      <c r="B1262" t="str">
        <f>feed!B1148</f>
        <v>hitmanlvl54</v>
      </c>
      <c r="C1262">
        <f>feed!K1148</f>
        <v>0</v>
      </c>
      <c r="D1262">
        <f>SUMPRODUCT(MID(0&amp;feed!D1148,LARGE(INDEX(ISNUMBER(--MID(feed!D1148,ROW($1:$6),1))*
ROW($1:$6),0),ROW($1:$6))+1,1)*10^ROW($1:$6)/10)</f>
        <v>40</v>
      </c>
      <c r="E1262">
        <f>SUMPRODUCT(MID(0&amp;feed!E1148,LARGE(INDEX(ISNUMBER(--MID(feed!E1148,ROW($1:$6),1))*
ROW($1:$6),0),ROW($1:$6))+1,1)*10^ROW($1:$6)/10)</f>
        <v>0</v>
      </c>
      <c r="F1262" t="str">
        <f>feed!F1148</f>
        <v>Finest of the 19th century</v>
      </c>
      <c r="G1262">
        <f>SUMPRODUCT(MID(0&amp;feed!G1148,LARGE(INDEX(ISNUMBER(--MID(feed!G1148,ROW($1:$6),1))*
ROW($1:$6),0),ROW($1:$6))+1,1)*10^ROW($1:$6)/10)</f>
        <v>0</v>
      </c>
      <c r="H1262">
        <f>ROUNDDOWN(G1262/4, 0)</f>
        <v>0</v>
      </c>
      <c r="I1262" t="str">
        <f>feed!H1148</f>
        <v>Standard</v>
      </c>
      <c r="J1262">
        <f>SUMPRODUCT(MID(0&amp;feed!I1148,LARGE(INDEX(ISNUMBER(--MID(feed!I1148,ROW($1:$20),1))*
ROW($1:$20),0),ROW($1:$20))+1,1)*10^ROW($1:$20)/10)</f>
        <v>1</v>
      </c>
      <c r="K1262">
        <f>SUMPRODUCT(MID(0&amp;feed!L1148,LARGE(INDEX(ISNUMBER(--MID(feed!L1148,ROW($1:$6),1))*
ROW($1:$6),0),ROW($1:$6))+1,1)*10^ROW($1:$6)/10)</f>
        <v>316</v>
      </c>
      <c r="L1262">
        <f>SUMPRODUCT(MID(0&amp;feed!T1148,LARGE(INDEX(ISNUMBER(--MID(feed!T1148,ROW($1:$6),1))*
ROW($1:$6),0),ROW($1:$6))+1,1)*10^ROW($1:$6)/10)</f>
        <v>115</v>
      </c>
      <c r="M1262" t="str">
        <f>feed!N1148</f>
        <v>Pacific Rim</v>
      </c>
      <c r="N1262">
        <f>SUMPRODUCT(MID(0&amp;feed!U1148,LARGE(INDEX(ISNUMBER(--MID(feed!U1148,ROW($1:$6),1))*
ROW($1:$6),0),ROW($1:$6))+1,1)*10^ROW($1:$6)/10)</f>
        <v>0</v>
      </c>
      <c r="O1262" t="str">
        <f>feed!O1148</f>
        <v>Untapped</v>
      </c>
      <c r="P1262" t="str">
        <f>feed!P1148</f>
        <v>None</v>
      </c>
      <c r="Q1262" s="4">
        <f>IFERROR(LEFT(SUMPRODUCT(MID(0&amp;feed!R1148,LARGE(INDEX(ISNUMBER(--MID(feed!R1148,ROW($1:$6),1))*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ROW($1:$6),0),ROW($1:$6))+1,1)*10^ROW($1:$6)/10))-1)*1,TRIM(LEFT(SUMPRODUCT(MID(0&amp;feed!R1148,LARGE(INDEX(ISNUMBER(--MID(feed!R1148,ROW($1:$6),1))*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ROW($1:$6),0),ROW($1:$6))+1,1)*10^ROW($1:$6)/10))-1)))</f>
        <v>2000</v>
      </c>
      <c r="R1262" s="5">
        <f>feed!V1148</f>
        <v>0</v>
      </c>
      <c r="S1262" t="str">
        <f>feed!S1148</f>
        <v>http://blocgame.com/stats.php?id=40091</v>
      </c>
      <c r="T1262" s="5" t="str">
        <f>feed!W1148</f>
        <v>Nice</v>
      </c>
      <c r="U1262" s="5" t="str">
        <f>feed!X1148</f>
        <v>3 Hundred Tons per month</v>
      </c>
      <c r="V1262" s="5" t="str">
        <f>feed!Y1148</f>
        <v>1 Mbbl per month</v>
      </c>
    </row>
    <row r="1263" spans="1:22" hidden="1" x14ac:dyDescent="0.25">
      <c r="A1263" t="str">
        <f>feed!A322</f>
        <v>Arganava</v>
      </c>
      <c r="B1263" t="str">
        <f>feed!B322</f>
        <v>Abdul Hamid Muhammad</v>
      </c>
      <c r="C1263" t="str">
        <f>feed!K322</f>
        <v>The High Council</v>
      </c>
      <c r="D1263">
        <f>SUMPRODUCT(MID(0&amp;feed!D322,LARGE(INDEX(ISNUMBER(--MID(feed!D322,ROW($1:$6),1))*
ROW($1:$6),0),ROW($1:$6))+1,1)*10^ROW($1:$6)/10)</f>
        <v>15</v>
      </c>
      <c r="E1263">
        <f>SUMPRODUCT(MID(0&amp;feed!E322,LARGE(INDEX(ISNUMBER(--MID(feed!E322,ROW($1:$6),1))*
ROW($1:$6),0),ROW($1:$6))+1,1)*10^ROW($1:$6)/10)</f>
        <v>0</v>
      </c>
      <c r="F1263" t="str">
        <f>feed!F322</f>
        <v>Finest of the 19th century</v>
      </c>
      <c r="G1263">
        <f>SUMPRODUCT(MID(0&amp;feed!G322,LARGE(INDEX(ISNUMBER(--MID(feed!G322,ROW($1:$6),1))*
ROW($1:$6),0),ROW($1:$6))+1,1)*10^ROW($1:$6)/10)</f>
        <v>0</v>
      </c>
      <c r="H1263">
        <f>ROUNDDOWN(G1263/4, 0)</f>
        <v>0</v>
      </c>
      <c r="I1263" t="str">
        <f>feed!H322</f>
        <v>Elite</v>
      </c>
      <c r="J1263">
        <f>SUMPRODUCT(MID(0&amp;feed!I322,LARGE(INDEX(ISNUMBER(--MID(feed!I322,ROW($1:$20),1))*
ROW($1:$20),0),ROW($1:$20))+1,1)*10^ROW($1:$20)/10)</f>
        <v>50</v>
      </c>
      <c r="K1263">
        <f>SUMPRODUCT(MID(0&amp;feed!L322,LARGE(INDEX(ISNUMBER(--MID(feed!L322,ROW($1:$6),1))*
ROW($1:$6),0),ROW($1:$6))+1,1)*10^ROW($1:$6)/10)</f>
        <v>343</v>
      </c>
      <c r="L1263">
        <f>SUMPRODUCT(MID(0&amp;feed!T322,LARGE(INDEX(ISNUMBER(--MID(feed!T322,ROW($1:$6),1))*
ROW($1:$6),0),ROW($1:$6))+1,1)*10^ROW($1:$6)/10)</f>
        <v>114</v>
      </c>
      <c r="M1263" t="str">
        <f>feed!N322</f>
        <v>East Indies</v>
      </c>
      <c r="N1263">
        <f>SUMPRODUCT(MID(0&amp;feed!U322,LARGE(INDEX(ISNUMBER(--MID(feed!U322,ROW($1:$6),1))*
ROW($1:$6),0),ROW($1:$6))+1,1)*10^ROW($1:$6)/10)</f>
        <v>0</v>
      </c>
      <c r="O1263" t="str">
        <f>feed!O322</f>
        <v>Untapped</v>
      </c>
      <c r="P1263" t="str">
        <f>feed!P322</f>
        <v>None</v>
      </c>
      <c r="Q1263" s="4">
        <f>IFERROR(LEFT(SUMPRODUCT(MID(0&amp;feed!R322,LARGE(INDEX(ISNUMBER(--MID(feed!R322,ROW($1:$6),1))*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ROW($1:$6),0),ROW($1:$6))+1,1)*10^ROW($1:$6)/10))-1)*1,TRIM(LEFT(SUMPRODUCT(MID(0&amp;feed!R322,LARGE(INDEX(ISNUMBER(--MID(feed!R322,ROW($1:$6),1))*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ROW($1:$6),0),ROW($1:$6))+1,1)*10^ROW($1:$6)/10))-1)))</f>
        <v>2000</v>
      </c>
      <c r="R1263" s="5">
        <f>feed!V322</f>
        <v>0</v>
      </c>
      <c r="S1263" t="str">
        <f>feed!S322</f>
        <v>http://blocgame.com/stats.php?id=62223</v>
      </c>
      <c r="T1263" s="5" t="str">
        <f>feed!W322</f>
        <v>Nice</v>
      </c>
      <c r="U1263" s="5" t="str">
        <f>feed!X322</f>
        <v>3 Hundred Tons per month</v>
      </c>
      <c r="V1263" s="5" t="str">
        <f>feed!Y322</f>
        <v>1 Mbbl per month</v>
      </c>
    </row>
    <row r="1264" spans="1:22" hidden="1" x14ac:dyDescent="0.25">
      <c r="A1264" t="str">
        <f>feed!A305</f>
        <v>Mortar Head</v>
      </c>
      <c r="B1264" t="str">
        <f>feed!B305</f>
        <v>Caffan</v>
      </c>
      <c r="C1264" t="str">
        <f>feed!K305</f>
        <v>Aseang MMP</v>
      </c>
      <c r="D1264">
        <f>SUMPRODUCT(MID(0&amp;feed!D305,LARGE(INDEX(ISNUMBER(--MID(feed!D305,ROW($1:$6),1))*
ROW($1:$6),0),ROW($1:$6))+1,1)*10^ROW($1:$6)/10)</f>
        <v>24</v>
      </c>
      <c r="E1264">
        <f>SUMPRODUCT(MID(0&amp;feed!E305,LARGE(INDEX(ISNUMBER(--MID(feed!E305,ROW($1:$6),1))*
ROW($1:$6),0),ROW($1:$6))+1,1)*10^ROW($1:$6)/10)</f>
        <v>0</v>
      </c>
      <c r="F1264" t="str">
        <f>feed!F305</f>
        <v>Finest of the 19th century</v>
      </c>
      <c r="G1264">
        <f>SUMPRODUCT(MID(0&amp;feed!G305,LARGE(INDEX(ISNUMBER(--MID(feed!G305,ROW($1:$6),1))*
ROW($1:$6),0),ROW($1:$6))+1,1)*10^ROW($1:$6)/10)</f>
        <v>0</v>
      </c>
      <c r="H1264">
        <f>ROUNDDOWN(G1264/4, 0)</f>
        <v>0</v>
      </c>
      <c r="I1264" t="str">
        <f>feed!H305</f>
        <v>Poor</v>
      </c>
      <c r="J1264">
        <f>SUMPRODUCT(MID(0&amp;feed!I305,LARGE(INDEX(ISNUMBER(--MID(feed!I305,ROW($1:$20),1))*
ROW($1:$20),0),ROW($1:$20))+1,1)*10^ROW($1:$20)/10)</f>
        <v>30</v>
      </c>
      <c r="K1264">
        <f>SUMPRODUCT(MID(0&amp;feed!L305,LARGE(INDEX(ISNUMBER(--MID(feed!L305,ROW($1:$6),1))*
ROW($1:$6),0),ROW($1:$6))+1,1)*10^ROW($1:$6)/10)</f>
        <v>346</v>
      </c>
      <c r="L1264">
        <f>SUMPRODUCT(MID(0&amp;feed!T305,LARGE(INDEX(ISNUMBER(--MID(feed!T305,ROW($1:$6),1))*
ROW($1:$6),0),ROW($1:$6))+1,1)*10^ROW($1:$6)/10)</f>
        <v>113</v>
      </c>
      <c r="M1264" t="str">
        <f>feed!N305</f>
        <v>Pacific Rim</v>
      </c>
      <c r="N1264">
        <f>SUMPRODUCT(MID(0&amp;feed!U305,LARGE(INDEX(ISNUMBER(--MID(feed!U305,ROW($1:$6),1))*
ROW($1:$6),0),ROW($1:$6))+1,1)*10^ROW($1:$6)/10)</f>
        <v>0</v>
      </c>
      <c r="O1264" t="str">
        <f>feed!O305</f>
        <v>Untapped</v>
      </c>
      <c r="P1264" t="str">
        <f>feed!P305</f>
        <v>None</v>
      </c>
      <c r="Q1264" s="4">
        <f>IFERROR(LEFT(SUMPRODUCT(MID(0&amp;feed!R305,LARGE(INDEX(ISNUMBER(--MID(feed!R305,ROW($1:$6),1))*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ROW($1:$6),0),ROW($1:$6))+1,1)*10^ROW($1:$6)/10))-1)*1,TRIM(LEFT(SUMPRODUCT(MID(0&amp;feed!R305,LARGE(INDEX(ISNUMBER(--MID(feed!R305,ROW($1:$6),1))*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ROW($1:$6),0),ROW($1:$6))+1,1)*10^ROW($1:$6)/10))-1)))</f>
        <v>2000</v>
      </c>
      <c r="R1264" s="5">
        <f>feed!V305</f>
        <v>0</v>
      </c>
      <c r="S1264" t="str">
        <f>feed!S305</f>
        <v>http://blocgame.com/stats.php?id=60583</v>
      </c>
      <c r="T1264" s="5" t="str">
        <f>feed!W305</f>
        <v>Nice</v>
      </c>
      <c r="U1264" s="5" t="str">
        <f>feed!X305</f>
        <v>3 Hundred Tons per month</v>
      </c>
      <c r="V1264" s="5" t="str">
        <f>feed!Y305</f>
        <v>1 Mbbl per month</v>
      </c>
    </row>
    <row r="1265" spans="1:22" hidden="1" x14ac:dyDescent="0.25">
      <c r="A1265" t="str">
        <f>feed!A316</f>
        <v>Labuair</v>
      </c>
      <c r="B1265" t="str">
        <f>feed!B316</f>
        <v>Kultur mayor</v>
      </c>
      <c r="C1265">
        <f>feed!K316</f>
        <v>0</v>
      </c>
      <c r="D1265">
        <f>SUMPRODUCT(MID(0&amp;feed!D316,LARGE(INDEX(ISNUMBER(--MID(feed!D316,ROW($1:$6),1))*
ROW($1:$6),0),ROW($1:$6))+1,1)*10^ROW($1:$6)/10)</f>
        <v>13</v>
      </c>
      <c r="E1265">
        <f>SUMPRODUCT(MID(0&amp;feed!E316,LARGE(INDEX(ISNUMBER(--MID(feed!E316,ROW($1:$6),1))*
ROW($1:$6),0),ROW($1:$6))+1,1)*10^ROW($1:$6)/10)</f>
        <v>0</v>
      </c>
      <c r="F1265" t="str">
        <f>feed!F316</f>
        <v>First World War surplus</v>
      </c>
      <c r="G1265">
        <f>SUMPRODUCT(MID(0&amp;feed!G316,LARGE(INDEX(ISNUMBER(--MID(feed!G316,ROW($1:$6),1))*
ROW($1:$6),0),ROW($1:$6))+1,1)*10^ROW($1:$6)/10)</f>
        <v>0</v>
      </c>
      <c r="H1265">
        <f>ROUNDDOWN(G1265/4, 0)</f>
        <v>0</v>
      </c>
      <c r="I1265" t="str">
        <f>feed!H316</f>
        <v>Elite</v>
      </c>
      <c r="J1265">
        <f>SUMPRODUCT(MID(0&amp;feed!I316,LARGE(INDEX(ISNUMBER(--MID(feed!I316,ROW($1:$20),1))*
ROW($1:$20),0),ROW($1:$20))+1,1)*10^ROW($1:$20)/10)</f>
        <v>53</v>
      </c>
      <c r="K1265">
        <f>SUMPRODUCT(MID(0&amp;feed!L316,LARGE(INDEX(ISNUMBER(--MID(feed!L316,ROW($1:$6),1))*
ROW($1:$6),0),ROW($1:$6))+1,1)*10^ROW($1:$6)/10)</f>
        <v>361</v>
      </c>
      <c r="L1265">
        <f>SUMPRODUCT(MID(0&amp;feed!T316,LARGE(INDEX(ISNUMBER(--MID(feed!T316,ROW($1:$6),1))*
ROW($1:$6),0),ROW($1:$6))+1,1)*10^ROW($1:$6)/10)</f>
        <v>107</v>
      </c>
      <c r="M1265" t="str">
        <f>feed!N316</f>
        <v>Indochina</v>
      </c>
      <c r="N1265">
        <f>SUMPRODUCT(MID(0&amp;feed!U316,LARGE(INDEX(ISNUMBER(--MID(feed!U316,ROW($1:$6),1))*
ROW($1:$6),0),ROW($1:$6))+1,1)*10^ROW($1:$6)/10)</f>
        <v>0</v>
      </c>
      <c r="O1265" t="str">
        <f>feed!O316</f>
        <v>Untapped</v>
      </c>
      <c r="P1265" t="str">
        <f>feed!P316</f>
        <v>None</v>
      </c>
      <c r="Q1265" s="4">
        <f>IFERROR(LEFT(SUMPRODUCT(MID(0&amp;feed!R316,LARGE(INDEX(ISNUMBER(--MID(feed!R316,ROW($1:$6),1))*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ROW($1:$6),0),ROW($1:$6))+1,1)*10^ROW($1:$6)/10))-1)*1,TRIM(LEFT(SUMPRODUCT(MID(0&amp;feed!R316,LARGE(INDEX(ISNUMBER(--MID(feed!R316,ROW($1:$6),1))*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ROW($1:$6),0),ROW($1:$6))+1,1)*10^ROW($1:$6)/10))-1)))</f>
        <v>1633</v>
      </c>
      <c r="R1265" s="5">
        <f>feed!V316</f>
        <v>0</v>
      </c>
      <c r="S1265" t="str">
        <f>feed!S316</f>
        <v>http://blocgame.com/stats.php?id=62573</v>
      </c>
      <c r="T1265" s="5" t="str">
        <f>feed!W316</f>
        <v>Nice</v>
      </c>
      <c r="U1265" s="5" t="str">
        <f>feed!X316</f>
        <v>3 Hundred Tons per month</v>
      </c>
      <c r="V1265" s="5" t="str">
        <f>feed!Y316</f>
        <v>1 Mbbl per month</v>
      </c>
    </row>
    <row r="1266" spans="1:22" hidden="1" x14ac:dyDescent="0.25">
      <c r="A1266" t="str">
        <f>feed!A302</f>
        <v>Ihejirika</v>
      </c>
      <c r="B1266" t="str">
        <f>feed!B302</f>
        <v>mcbucksauce</v>
      </c>
      <c r="C1266">
        <f>feed!K302</f>
        <v>0</v>
      </c>
      <c r="D1266">
        <f>SUMPRODUCT(MID(0&amp;feed!D302,LARGE(INDEX(ISNUMBER(--MID(feed!D302,ROW($1:$6),1))*
ROW($1:$6),0),ROW($1:$6))+1,1)*10^ROW($1:$6)/10)</f>
        <v>12</v>
      </c>
      <c r="E1266">
        <f>SUMPRODUCT(MID(0&amp;feed!E302,LARGE(INDEX(ISNUMBER(--MID(feed!E302,ROW($1:$6),1))*
ROW($1:$6),0),ROW($1:$6))+1,1)*10^ROW($1:$6)/10)</f>
        <v>0</v>
      </c>
      <c r="F1266" t="str">
        <f>feed!F302</f>
        <v>First World War surplus</v>
      </c>
      <c r="G1266">
        <f>SUMPRODUCT(MID(0&amp;feed!G302,LARGE(INDEX(ISNUMBER(--MID(feed!G302,ROW($1:$6),1))*
ROW($1:$6),0),ROW($1:$6))+1,1)*10^ROW($1:$6)/10)</f>
        <v>0</v>
      </c>
      <c r="H1266">
        <f>ROUNDDOWN(G1266/4, 0)</f>
        <v>0</v>
      </c>
      <c r="I1266" t="str">
        <f>feed!H302</f>
        <v>Good</v>
      </c>
      <c r="J1266">
        <f>SUMPRODUCT(MID(0&amp;feed!I302,LARGE(INDEX(ISNUMBER(--MID(feed!I302,ROW($1:$20),1))*
ROW($1:$20),0),ROW($1:$20))+1,1)*10^ROW($1:$20)/10)</f>
        <v>5</v>
      </c>
      <c r="K1266">
        <f>SUMPRODUCT(MID(0&amp;feed!L302,LARGE(INDEX(ISNUMBER(--MID(feed!L302,ROW($1:$6),1))*
ROW($1:$6),0),ROW($1:$6))+1,1)*10^ROW($1:$6)/10)</f>
        <v>349</v>
      </c>
      <c r="L1266">
        <f>SUMPRODUCT(MID(0&amp;feed!T302,LARGE(INDEX(ISNUMBER(--MID(feed!T302,ROW($1:$6),1))*
ROW($1:$6),0),ROW($1:$6))+1,1)*10^ROW($1:$6)/10)</f>
        <v>106</v>
      </c>
      <c r="M1266" t="str">
        <f>feed!N302</f>
        <v>West Africa</v>
      </c>
      <c r="N1266">
        <f>SUMPRODUCT(MID(0&amp;feed!U302,LARGE(INDEX(ISNUMBER(--MID(feed!U302,ROW($1:$6),1))*
ROW($1:$6),0),ROW($1:$6))+1,1)*10^ROW($1:$6)/10)</f>
        <v>0</v>
      </c>
      <c r="O1266" t="str">
        <f>feed!O302</f>
        <v>Untapped</v>
      </c>
      <c r="P1266" t="str">
        <f>feed!P302</f>
        <v>None</v>
      </c>
      <c r="Q1266" s="4">
        <f>IFERROR(LEFT(SUMPRODUCT(MID(0&amp;feed!R302,LARGE(INDEX(ISNUMBER(--MID(feed!R302,ROW($1:$6),1))*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ROW($1:$6),0),ROW($1:$6))+1,1)*10^ROW($1:$6)/10))-1)*1,TRIM(LEFT(SUMPRODUCT(MID(0&amp;feed!R302,LARGE(INDEX(ISNUMBER(--MID(feed!R302,ROW($1:$6),1))*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ROW($1:$6),0),ROW($1:$6))+1,1)*10^ROW($1:$6)/10))-1)))</f>
        <v>1980</v>
      </c>
      <c r="R1266" s="5">
        <f>feed!V302</f>
        <v>0</v>
      </c>
      <c r="S1266" t="str">
        <f>feed!S302</f>
        <v>http://blocgame.com/stats.php?id=43145</v>
      </c>
      <c r="T1266" s="5" t="str">
        <f>feed!W302</f>
        <v>Nice</v>
      </c>
      <c r="U1266" s="5" t="str">
        <f>feed!X302</f>
        <v>3 Hundred Tons per month</v>
      </c>
      <c r="V1266" s="5" t="str">
        <f>feed!Y302</f>
        <v>1 Mbbl per month</v>
      </c>
    </row>
    <row r="1267" spans="1:22" hidden="1" x14ac:dyDescent="0.25">
      <c r="A1267" t="str">
        <f>feed!A1789</f>
        <v>Ronia</v>
      </c>
      <c r="B1267" t="str">
        <f>feed!B1789</f>
        <v>Diego Rodriguez</v>
      </c>
      <c r="C1267">
        <f>feed!K1789</f>
        <v>0</v>
      </c>
      <c r="D1267">
        <f>SUMPRODUCT(MID(0&amp;feed!D1789,LARGE(INDEX(ISNUMBER(--MID(feed!D1789,ROW($1:$6),1))*
ROW($1:$6),0),ROW($1:$6))+1,1)*10^ROW($1:$6)/10)</f>
        <v>31</v>
      </c>
      <c r="E1267">
        <f>SUMPRODUCT(MID(0&amp;feed!E1789,LARGE(INDEX(ISNUMBER(--MID(feed!E1789,ROW($1:$6),1))*
ROW($1:$6),0),ROW($1:$6))+1,1)*10^ROW($1:$6)/10)</f>
        <v>0</v>
      </c>
      <c r="F1267" t="str">
        <f>feed!F1789</f>
        <v>First World War surplus</v>
      </c>
      <c r="G1267">
        <f>SUMPRODUCT(MID(0&amp;feed!G1789,LARGE(INDEX(ISNUMBER(--MID(feed!G1789,ROW($1:$6),1))*
ROW($1:$6),0),ROW($1:$6))+1,1)*10^ROW($1:$6)/10)</f>
        <v>0</v>
      </c>
      <c r="H1267">
        <f>ROUNDDOWN(G1267/4, 0)</f>
        <v>0</v>
      </c>
      <c r="I1267" t="str">
        <f>feed!H1789</f>
        <v>Good</v>
      </c>
      <c r="J1267">
        <f>SUMPRODUCT(MID(0&amp;feed!I1789,LARGE(INDEX(ISNUMBER(--MID(feed!I1789,ROW($1:$20),1))*
ROW($1:$20),0),ROW($1:$20))+1,1)*10^ROW($1:$20)/10)</f>
        <v>61</v>
      </c>
      <c r="K1267">
        <f>SUMPRODUCT(MID(0&amp;feed!L1789,LARGE(INDEX(ISNUMBER(--MID(feed!L1789,ROW($1:$6),1))*
ROW($1:$6),0),ROW($1:$6))+1,1)*10^ROW($1:$6)/10)</f>
        <v>290</v>
      </c>
      <c r="L1267">
        <f>SUMPRODUCT(MID(0&amp;feed!T1789,LARGE(INDEX(ISNUMBER(--MID(feed!T1789,ROW($1:$6),1))*
ROW($1:$6),0),ROW($1:$6))+1,1)*10^ROW($1:$6)/10)</f>
        <v>105</v>
      </c>
      <c r="M1267" t="str">
        <f>feed!N1789</f>
        <v>Mesoamerica</v>
      </c>
      <c r="N1267">
        <f>SUMPRODUCT(MID(0&amp;feed!U1789,LARGE(INDEX(ISNUMBER(--MID(feed!U1789,ROW($1:$6),1))*
ROW($1:$6),0),ROW($1:$6))+1,1)*10^ROW($1:$6)/10)</f>
        <v>0</v>
      </c>
      <c r="O1267" t="str">
        <f>feed!O1789</f>
        <v>Untapped</v>
      </c>
      <c r="P1267" t="str">
        <f>feed!P1789</f>
        <v>None</v>
      </c>
      <c r="Q1267" s="4">
        <f>IFERROR(LEFT(SUMPRODUCT(MID(0&amp;feed!R1789,LARGE(INDEX(ISNUMBER(--MID(feed!R1789,ROW($1:$6),1))*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ROW($1:$6),0),ROW($1:$6))+1,1)*10^ROW($1:$6)/10))-1)*1,TRIM(LEFT(SUMPRODUCT(MID(0&amp;feed!R1789,LARGE(INDEX(ISNUMBER(--MID(feed!R1789,ROW($1:$6),1))*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ROW($1:$6),0),ROW($1:$6))+1,1)*10^ROW($1:$6)/10))-1)))</f>
        <v>2000</v>
      </c>
      <c r="R1267" s="5">
        <f>feed!V1789</f>
        <v>0</v>
      </c>
      <c r="S1267" t="str">
        <f>feed!S1789</f>
        <v>http://blocgame.com/stats.php?id=63005</v>
      </c>
      <c r="T1267" s="5" t="str">
        <f>feed!W1789</f>
        <v>Nice</v>
      </c>
      <c r="U1267" s="5" t="str">
        <f>feed!X1789</f>
        <v>3 Hundred Tons per month</v>
      </c>
      <c r="V1267" s="5" t="str">
        <f>feed!Y1789</f>
        <v>1 Mbbl per month</v>
      </c>
    </row>
    <row r="1268" spans="1:22" x14ac:dyDescent="0.25">
      <c r="A1268" t="str">
        <f>feed!A814</f>
        <v>Dicktopia</v>
      </c>
      <c r="B1268" t="str">
        <f>feed!B814</f>
        <v>Renegade4life</v>
      </c>
      <c r="C1268" t="str">
        <f>feed!K814</f>
        <v>The Order</v>
      </c>
      <c r="D1268">
        <f>SUMPRODUCT(MID(0&amp;feed!D814,LARGE(INDEX(ISNUMBER(--MID(feed!D814,ROW($1:$6),1))*
ROW($1:$6),0),ROW($1:$6))+1,1)*10^ROW($1:$6)/10)</f>
        <v>25</v>
      </c>
      <c r="E1268">
        <f>SUMPRODUCT(MID(0&amp;feed!E814,LARGE(INDEX(ISNUMBER(--MID(feed!E814,ROW($1:$6),1))*
ROW($1:$6),0),ROW($1:$6))+1,1)*10^ROW($1:$6)/10)</f>
        <v>0</v>
      </c>
      <c r="F1268" t="str">
        <f>feed!F814</f>
        <v>First World War surplus</v>
      </c>
      <c r="G1268">
        <f>SUMPRODUCT(MID(0&amp;feed!G814,LARGE(INDEX(ISNUMBER(--MID(feed!G814,ROW($1:$6),1))*
ROW($1:$6),0),ROW($1:$6))+1,1)*10^ROW($1:$6)/10)</f>
        <v>0</v>
      </c>
      <c r="H1268">
        <f>ROUNDDOWN(G1268/4, 0)</f>
        <v>0</v>
      </c>
      <c r="I1268" t="str">
        <f>feed!H814</f>
        <v>Elite</v>
      </c>
      <c r="J1268">
        <f>SUMPRODUCT(MID(0&amp;feed!I814,LARGE(INDEX(ISNUMBER(--MID(feed!I814,ROW($1:$20),1))*
ROW($1:$20),0),ROW($1:$20))+1,1)*10^ROW($1:$20)/10)</f>
        <v>7</v>
      </c>
      <c r="K1268">
        <f>SUMPRODUCT(MID(0&amp;feed!L814,LARGE(INDEX(ISNUMBER(--MID(feed!L814,ROW($1:$6),1))*
ROW($1:$6),0),ROW($1:$6))+1,1)*10^ROW($1:$6)/10)</f>
        <v>326</v>
      </c>
      <c r="L1268">
        <f>SUMPRODUCT(MID(0&amp;feed!T814,LARGE(INDEX(ISNUMBER(--MID(feed!T814,ROW($1:$6),1))*
ROW($1:$6),0),ROW($1:$6))+1,1)*10^ROW($1:$6)/10)</f>
        <v>346</v>
      </c>
      <c r="M1268" t="str">
        <f>feed!N814</f>
        <v>Pacific Rim</v>
      </c>
      <c r="N1268">
        <f>SUMPRODUCT(MID(0&amp;feed!U814,LARGE(INDEX(ISNUMBER(--MID(feed!U814,ROW($1:$6),1))*
ROW($1:$6),0),ROW($1:$6))+1,1)*10^ROW($1:$6)/10)</f>
        <v>0</v>
      </c>
      <c r="O1268" t="str">
        <f>feed!O814</f>
        <v>Untapped</v>
      </c>
      <c r="P1268" t="str">
        <f>feed!P814</f>
        <v>Meagre</v>
      </c>
      <c r="Q1268" s="4">
        <f>IFERROR(LEFT(SUMPRODUCT(MID(0&amp;feed!R814,LARGE(INDEX(ISNUMBER(--MID(feed!R814,ROW($1:$6),1))*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ROW($1:$6),0),ROW($1:$6))+1,1)*10^ROW($1:$6)/10))-1)*1,TRIM(LEFT(SUMPRODUCT(MID(0&amp;feed!R814,LARGE(INDEX(ISNUMBER(--MID(feed!R814,ROW($1:$6),1))*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ROW($1:$6),0),ROW($1:$6))+1,1)*10^ROW($1:$6)/10))-1)))</f>
        <v>2000</v>
      </c>
      <c r="R1268" s="5">
        <f>feed!V814</f>
        <v>0</v>
      </c>
      <c r="S1268" t="str">
        <f>feed!S814</f>
        <v>http://blocgame.com/stats.php?id=63360</v>
      </c>
      <c r="T1268" s="5" t="str">
        <f>feed!W814</f>
        <v>Nice</v>
      </c>
      <c r="U1268" s="5" t="str">
        <f>feed!X814</f>
        <v>5 Hundred Tons per month</v>
      </c>
      <c r="V1268" s="5" t="str">
        <f>feed!Y814</f>
        <v>2 Mbbl per month</v>
      </c>
    </row>
    <row r="1269" spans="1:22" hidden="1" x14ac:dyDescent="0.25">
      <c r="A1269" t="str">
        <f>feed!A1299</f>
        <v>Based</v>
      </c>
      <c r="B1269" t="str">
        <f>feed!B1299</f>
        <v>Freebased</v>
      </c>
      <c r="C1269" t="str">
        <f>feed!K1299</f>
        <v>The Delian League</v>
      </c>
      <c r="D1269">
        <f>SUMPRODUCT(MID(0&amp;feed!D1299,LARGE(INDEX(ISNUMBER(--MID(feed!D1299,ROW($1:$6),1))*
ROW($1:$6),0),ROW($1:$6))+1,1)*10^ROW($1:$6)/10)</f>
        <v>20</v>
      </c>
      <c r="E1269">
        <f>SUMPRODUCT(MID(0&amp;feed!E1299,LARGE(INDEX(ISNUMBER(--MID(feed!E1299,ROW($1:$6),1))*
ROW($1:$6),0),ROW($1:$6))+1,1)*10^ROW($1:$6)/10)</f>
        <v>0</v>
      </c>
      <c r="F1269" t="str">
        <f>feed!F1299</f>
        <v>First World War surplus</v>
      </c>
      <c r="G1269">
        <f>SUMPRODUCT(MID(0&amp;feed!G1299,LARGE(INDEX(ISNUMBER(--MID(feed!G1299,ROW($1:$6),1))*
ROW($1:$6),0),ROW($1:$6))+1,1)*10^ROW($1:$6)/10)</f>
        <v>0</v>
      </c>
      <c r="H1269">
        <f>ROUNDDOWN(G1269/4, 0)</f>
        <v>0</v>
      </c>
      <c r="I1269" t="str">
        <f>feed!H1299</f>
        <v>Standard</v>
      </c>
      <c r="J1269">
        <f>SUMPRODUCT(MID(0&amp;feed!I1299,LARGE(INDEX(ISNUMBER(--MID(feed!I1299,ROW($1:$20),1))*
ROW($1:$20),0),ROW($1:$20))+1,1)*10^ROW($1:$20)/10)</f>
        <v>33</v>
      </c>
      <c r="K1269">
        <f>SUMPRODUCT(MID(0&amp;feed!L1299,LARGE(INDEX(ISNUMBER(--MID(feed!L1299,ROW($1:$6),1))*
ROW($1:$6),0),ROW($1:$6))+1,1)*10^ROW($1:$6)/10)</f>
        <v>318</v>
      </c>
      <c r="L1269">
        <f>SUMPRODUCT(MID(0&amp;feed!T1299,LARGE(INDEX(ISNUMBER(--MID(feed!T1299,ROW($1:$6),1))*
ROW($1:$6),0),ROW($1:$6))+1,1)*10^ROW($1:$6)/10)</f>
        <v>88</v>
      </c>
      <c r="M1269" t="str">
        <f>feed!N1299</f>
        <v>Gran Colombia</v>
      </c>
      <c r="N1269">
        <f>SUMPRODUCT(MID(0&amp;feed!U1299,LARGE(INDEX(ISNUMBER(--MID(feed!U1299,ROW($1:$6),1))*
ROW($1:$6),0),ROW($1:$6))+1,1)*10^ROW($1:$6)/10)</f>
        <v>0</v>
      </c>
      <c r="O1269" t="str">
        <f>feed!O1299</f>
        <v>Untapped</v>
      </c>
      <c r="P1269" t="str">
        <f>feed!P1299</f>
        <v>None</v>
      </c>
      <c r="Q1269" s="4">
        <f>IFERROR(LEFT(SUMPRODUCT(MID(0&amp;feed!R1299,LARGE(INDEX(ISNUMBER(--MID(feed!R1299,ROW($1:$6),1))*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ROW($1:$6),0),ROW($1:$6))+1,1)*10^ROW($1:$6)/10))-1)*1,TRIM(LEFT(SUMPRODUCT(MID(0&amp;feed!R1299,LARGE(INDEX(ISNUMBER(--MID(feed!R1299,ROW($1:$6),1))*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ROW($1:$6),0),ROW($1:$6))+1,1)*10^ROW($1:$6)/10))-1)))</f>
        <v>2000</v>
      </c>
      <c r="R1269" s="5">
        <f>feed!V1299</f>
        <v>0</v>
      </c>
      <c r="S1269" t="str">
        <f>feed!S1299</f>
        <v>http://blocgame.com/stats.php?id=63549</v>
      </c>
      <c r="T1269" s="5" t="str">
        <f>feed!W1299</f>
        <v>Questionable</v>
      </c>
      <c r="U1269" s="5" t="str">
        <f>feed!X1299</f>
        <v>3 Hundred Tons per month</v>
      </c>
      <c r="V1269" s="5" t="str">
        <f>feed!Y1299</f>
        <v>1 Mbbl per month</v>
      </c>
    </row>
    <row r="1270" spans="1:22" hidden="1" x14ac:dyDescent="0.25">
      <c r="A1270" t="str">
        <f>feed!A1654</f>
        <v>Bongzynia</v>
      </c>
      <c r="B1270" t="str">
        <f>feed!B1654</f>
        <v>James Rustleford</v>
      </c>
      <c r="C1270">
        <f>feed!K1654</f>
        <v>0</v>
      </c>
      <c r="D1270">
        <f>SUMPRODUCT(MID(0&amp;feed!D1654,LARGE(INDEX(ISNUMBER(--MID(feed!D1654,ROW($1:$6),1))*
ROW($1:$6),0),ROW($1:$6))+1,1)*10^ROW($1:$6)/10)</f>
        <v>24</v>
      </c>
      <c r="E1270">
        <f>SUMPRODUCT(MID(0&amp;feed!E1654,LARGE(INDEX(ISNUMBER(--MID(feed!E1654,ROW($1:$6),1))*
ROW($1:$6),0),ROW($1:$6))+1,1)*10^ROW($1:$6)/10)</f>
        <v>0</v>
      </c>
      <c r="F1270" t="str">
        <f>feed!F1654</f>
        <v>Finest of the 19th century</v>
      </c>
      <c r="G1270">
        <f>SUMPRODUCT(MID(0&amp;feed!G1654,LARGE(INDEX(ISNUMBER(--MID(feed!G1654,ROW($1:$6),1))*
ROW($1:$6),0),ROW($1:$6))+1,1)*10^ROW($1:$6)/10)</f>
        <v>0</v>
      </c>
      <c r="H1270">
        <f>ROUNDDOWN(G1270/4, 0)</f>
        <v>0</v>
      </c>
      <c r="I1270" t="str">
        <f>feed!H1654</f>
        <v>Standard</v>
      </c>
      <c r="J1270">
        <f>SUMPRODUCT(MID(0&amp;feed!I1654,LARGE(INDEX(ISNUMBER(--MID(feed!I1654,ROW($1:$20),1))*
ROW($1:$20),0),ROW($1:$20))+1,1)*10^ROW($1:$20)/10)</f>
        <v>46</v>
      </c>
      <c r="K1270">
        <f>SUMPRODUCT(MID(0&amp;feed!L1654,LARGE(INDEX(ISNUMBER(--MID(feed!L1654,ROW($1:$6),1))*
ROW($1:$6),0),ROW($1:$6))+1,1)*10^ROW($1:$6)/10)</f>
        <v>302</v>
      </c>
      <c r="L1270">
        <f>SUMPRODUCT(MID(0&amp;feed!T1654,LARGE(INDEX(ISNUMBER(--MID(feed!T1654,ROW($1:$6),1))*
ROW($1:$6),0),ROW($1:$6))+1,1)*10^ROW($1:$6)/10)</f>
        <v>84</v>
      </c>
      <c r="M1270" t="str">
        <f>feed!N1654</f>
        <v>Congo</v>
      </c>
      <c r="N1270">
        <f>SUMPRODUCT(MID(0&amp;feed!U1654,LARGE(INDEX(ISNUMBER(--MID(feed!U1654,ROW($1:$6),1))*
ROW($1:$6),0),ROW($1:$6))+1,1)*10^ROW($1:$6)/10)</f>
        <v>0</v>
      </c>
      <c r="O1270" t="str">
        <f>feed!O1654</f>
        <v>Untapped</v>
      </c>
      <c r="P1270" t="str">
        <f>feed!P1654</f>
        <v>None</v>
      </c>
      <c r="Q1270" s="4">
        <f>IFERROR(LEFT(SUMPRODUCT(MID(0&amp;feed!R1654,LARGE(INDEX(ISNUMBER(--MID(feed!R1654,ROW($1:$6),1))*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ROW($1:$6),0),ROW($1:$6))+1,1)*10^ROW($1:$6)/10))-1)*1,TRIM(LEFT(SUMPRODUCT(MID(0&amp;feed!R1654,LARGE(INDEX(ISNUMBER(--MID(feed!R1654,ROW($1:$6),1))*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ROW($1:$6),0),ROW($1:$6))+1,1)*10^ROW($1:$6)/10))-1)))</f>
        <v>2000</v>
      </c>
      <c r="R1270" s="5">
        <f>feed!V1654</f>
        <v>0</v>
      </c>
      <c r="S1270" t="str">
        <f>feed!S1654</f>
        <v>http://blocgame.com/stats.php?id=63453</v>
      </c>
      <c r="T1270" s="5" t="str">
        <f>feed!W1654</f>
        <v>Good</v>
      </c>
      <c r="U1270" s="5" t="str">
        <f>feed!X1654</f>
        <v>3 Hundred Tons per month</v>
      </c>
      <c r="V1270" s="5" t="str">
        <f>feed!Y1654</f>
        <v>1 Mbbl per month</v>
      </c>
    </row>
    <row r="1271" spans="1:22" hidden="1" x14ac:dyDescent="0.25">
      <c r="A1271" t="str">
        <f>feed!A878</f>
        <v>Slavs</v>
      </c>
      <c r="B1271" t="str">
        <f>feed!B878</f>
        <v>yungkun</v>
      </c>
      <c r="C1271">
        <f>feed!K878</f>
        <v>0</v>
      </c>
      <c r="D1271">
        <f>SUMPRODUCT(MID(0&amp;feed!D878,LARGE(INDEX(ISNUMBER(--MID(feed!D878,ROW($1:$6),1))*
ROW($1:$6),0),ROW($1:$6))+1,1)*10^ROW($1:$6)/10)</f>
        <v>20</v>
      </c>
      <c r="E1271">
        <f>SUMPRODUCT(MID(0&amp;feed!E878,LARGE(INDEX(ISNUMBER(--MID(feed!E878,ROW($1:$6),1))*
ROW($1:$6),0),ROW($1:$6))+1,1)*10^ROW($1:$6)/10)</f>
        <v>0</v>
      </c>
      <c r="F1271" t="str">
        <f>feed!F878</f>
        <v>Finest of the 19th century</v>
      </c>
      <c r="G1271">
        <f>SUMPRODUCT(MID(0&amp;feed!G878,LARGE(INDEX(ISNUMBER(--MID(feed!G878,ROW($1:$6),1))*
ROW($1:$6),0),ROW($1:$6))+1,1)*10^ROW($1:$6)/10)</f>
        <v>0</v>
      </c>
      <c r="H1271">
        <f>ROUNDDOWN(G1271/4, 0)</f>
        <v>0</v>
      </c>
      <c r="I1271" t="str">
        <f>feed!H878</f>
        <v>Standard</v>
      </c>
      <c r="J1271">
        <f>SUMPRODUCT(MID(0&amp;feed!I878,LARGE(INDEX(ISNUMBER(--MID(feed!I878,ROW($1:$20),1))*
ROW($1:$20),0),ROW($1:$20))+1,1)*10^ROW($1:$20)/10)</f>
        <v>57</v>
      </c>
      <c r="K1271">
        <f>SUMPRODUCT(MID(0&amp;feed!L878,LARGE(INDEX(ISNUMBER(--MID(feed!L878,ROW($1:$6),1))*
ROW($1:$6),0),ROW($1:$6))+1,1)*10^ROW($1:$6)/10)</f>
        <v>320</v>
      </c>
      <c r="L1271">
        <f>SUMPRODUCT(MID(0&amp;feed!T878,LARGE(INDEX(ISNUMBER(--MID(feed!T878,ROW($1:$6),1))*
ROW($1:$6),0),ROW($1:$6))+1,1)*10^ROW($1:$6)/10)</f>
        <v>76</v>
      </c>
      <c r="M1271" t="str">
        <f>feed!N878</f>
        <v>The Subcontinent</v>
      </c>
      <c r="N1271">
        <f>SUMPRODUCT(MID(0&amp;feed!U878,LARGE(INDEX(ISNUMBER(--MID(feed!U878,ROW($1:$6),1))*
ROW($1:$6),0),ROW($1:$6))+1,1)*10^ROW($1:$6)/10)</f>
        <v>0</v>
      </c>
      <c r="O1271" t="str">
        <f>feed!O878</f>
        <v>Untapped</v>
      </c>
      <c r="P1271" t="str">
        <f>feed!P878</f>
        <v>None</v>
      </c>
      <c r="Q1271" s="4">
        <f>IFERROR(LEFT(SUMPRODUCT(MID(0&amp;feed!R878,LARGE(INDEX(ISNUMBER(--MID(feed!R878,ROW($1:$6),1))*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ROW($1:$6),0),ROW($1:$6))+1,1)*10^ROW($1:$6)/10))-1)*1,TRIM(LEFT(SUMPRODUCT(MID(0&amp;feed!R878,LARGE(INDEX(ISNUMBER(--MID(feed!R878,ROW($1:$6),1))*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ROW($1:$6),0),ROW($1:$6))+1,1)*10^ROW($1:$6)/10))-1)))</f>
        <v>2000</v>
      </c>
      <c r="R1271" s="5">
        <f>feed!V878</f>
        <v>0</v>
      </c>
      <c r="S1271" t="str">
        <f>feed!S878</f>
        <v>http://blocgame.com/stats.php?id=63176</v>
      </c>
      <c r="T1271" s="5" t="str">
        <f>feed!W878</f>
        <v>Good</v>
      </c>
      <c r="U1271" s="5" t="str">
        <f>feed!X878</f>
        <v>3 Hundred Tons per month</v>
      </c>
      <c r="V1271" s="5" t="str">
        <f>feed!Y878</f>
        <v>1 Mbbl per month</v>
      </c>
    </row>
    <row r="1272" spans="1:22" hidden="1" x14ac:dyDescent="0.25">
      <c r="A1272" t="str">
        <f>feed!A336</f>
        <v>Rufa</v>
      </c>
      <c r="B1272" t="str">
        <f>feed!B336</f>
        <v>Arma Rangel</v>
      </c>
      <c r="C1272" t="str">
        <f>feed!K336</f>
        <v>Che Guevara League</v>
      </c>
      <c r="D1272">
        <f>SUMPRODUCT(MID(0&amp;feed!D336,LARGE(INDEX(ISNUMBER(--MID(feed!D336,ROW($1:$6),1))*
ROW($1:$6),0),ROW($1:$6))+1,1)*10^ROW($1:$6)/10)</f>
        <v>20</v>
      </c>
      <c r="E1272">
        <f>SUMPRODUCT(MID(0&amp;feed!E336,LARGE(INDEX(ISNUMBER(--MID(feed!E336,ROW($1:$6),1))*
ROW($1:$6),0),ROW($1:$6))+1,1)*10^ROW($1:$6)/10)</f>
        <v>0</v>
      </c>
      <c r="F1272" t="str">
        <f>feed!F336</f>
        <v>Finest of the 19th century</v>
      </c>
      <c r="G1272">
        <f>SUMPRODUCT(MID(0&amp;feed!G336,LARGE(INDEX(ISNUMBER(--MID(feed!G336,ROW($1:$6),1))*
ROW($1:$6),0),ROW($1:$6))+1,1)*10^ROW($1:$6)/10)</f>
        <v>0</v>
      </c>
      <c r="H1272">
        <f>ROUNDDOWN(G1272/4, 0)</f>
        <v>0</v>
      </c>
      <c r="I1272" t="str">
        <f>feed!H336</f>
        <v>Standard</v>
      </c>
      <c r="J1272">
        <f>SUMPRODUCT(MID(0&amp;feed!I336,LARGE(INDEX(ISNUMBER(--MID(feed!I336,ROW($1:$20),1))*
ROW($1:$20),0),ROW($1:$20))+1,1)*10^ROW($1:$20)/10)</f>
        <v>24</v>
      </c>
      <c r="K1272">
        <f>SUMPRODUCT(MID(0&amp;feed!L336,LARGE(INDEX(ISNUMBER(--MID(feed!L336,ROW($1:$6),1))*
ROW($1:$6),0),ROW($1:$6))+1,1)*10^ROW($1:$6)/10)</f>
        <v>345</v>
      </c>
      <c r="L1272">
        <f>SUMPRODUCT(MID(0&amp;feed!T336,LARGE(INDEX(ISNUMBER(--MID(feed!T336,ROW($1:$6),1))*
ROW($1:$6),0),ROW($1:$6))+1,1)*10^ROW($1:$6)/10)</f>
        <v>63</v>
      </c>
      <c r="M1272" t="str">
        <f>feed!N336</f>
        <v>Mesoamerica</v>
      </c>
      <c r="N1272">
        <f>SUMPRODUCT(MID(0&amp;feed!U336,LARGE(INDEX(ISNUMBER(--MID(feed!U336,ROW($1:$6),1))*
ROW($1:$6),0),ROW($1:$6))+1,1)*10^ROW($1:$6)/10)</f>
        <v>0</v>
      </c>
      <c r="O1272" t="str">
        <f>feed!O336</f>
        <v>Untapped</v>
      </c>
      <c r="P1272" t="str">
        <f>feed!P336</f>
        <v>None</v>
      </c>
      <c r="Q1272" s="4">
        <f>IFERROR(LEFT(SUMPRODUCT(MID(0&amp;feed!R336,LARGE(INDEX(ISNUMBER(--MID(feed!R336,ROW($1:$6),1))*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ROW($1:$6),0),ROW($1:$6))+1,1)*10^ROW($1:$6)/10))-1)*1,TRIM(LEFT(SUMPRODUCT(MID(0&amp;feed!R336,LARGE(INDEX(ISNUMBER(--MID(feed!R336,ROW($1:$6),1))*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ROW($1:$6),0),ROW($1:$6))+1,1)*10^ROW($1:$6)/10))-1)))</f>
        <v>2000</v>
      </c>
      <c r="R1272" s="5">
        <f>feed!V336</f>
        <v>0</v>
      </c>
      <c r="S1272" t="str">
        <f>feed!S336</f>
        <v>http://blocgame.com/stats.php?id=52950</v>
      </c>
      <c r="T1272" s="5" t="str">
        <f>feed!W336</f>
        <v>Nice</v>
      </c>
      <c r="U1272" s="5" t="str">
        <f>feed!X336</f>
        <v>3 Hundred Tons per month</v>
      </c>
      <c r="V1272" s="5" t="str">
        <f>feed!Y336</f>
        <v>1 Mbbl per month</v>
      </c>
    </row>
    <row r="1273" spans="1:22" x14ac:dyDescent="0.25">
      <c r="A1273" t="str">
        <f>feed!A522</f>
        <v>Tok Jembal</v>
      </c>
      <c r="B1273" t="str">
        <f>feed!B522</f>
        <v>Lady H</v>
      </c>
      <c r="C1273" t="str">
        <f>feed!K522</f>
        <v>The Order</v>
      </c>
      <c r="D1273">
        <f>SUMPRODUCT(MID(0&amp;feed!D522,LARGE(INDEX(ISNUMBER(--MID(feed!D522,ROW($1:$6),1))*
ROW($1:$6),0),ROW($1:$6))+1,1)*10^ROW($1:$6)/10)</f>
        <v>20</v>
      </c>
      <c r="E1273">
        <f>SUMPRODUCT(MID(0&amp;feed!E522,LARGE(INDEX(ISNUMBER(--MID(feed!E522,ROW($1:$6),1))*
ROW($1:$6),0),ROW($1:$6))+1,1)*10^ROW($1:$6)/10)</f>
        <v>0</v>
      </c>
      <c r="F1273" t="str">
        <f>feed!F522</f>
        <v>Finest of the 19th century</v>
      </c>
      <c r="G1273">
        <f>SUMPRODUCT(MID(0&amp;feed!G522,LARGE(INDEX(ISNUMBER(--MID(feed!G522,ROW($1:$6),1))*
ROW($1:$6),0),ROW($1:$6))+1,1)*10^ROW($1:$6)/10)</f>
        <v>0</v>
      </c>
      <c r="H1273">
        <f>ROUNDDOWN(G1273/4, 0)</f>
        <v>0</v>
      </c>
      <c r="I1273" t="str">
        <f>feed!H522</f>
        <v>Good</v>
      </c>
      <c r="J1273">
        <f>SUMPRODUCT(MID(0&amp;feed!I522,LARGE(INDEX(ISNUMBER(--MID(feed!I522,ROW($1:$20),1))*
ROW($1:$20),0),ROW($1:$20))+1,1)*10^ROW($1:$20)/10)</f>
        <v>11</v>
      </c>
      <c r="K1273">
        <f>SUMPRODUCT(MID(0&amp;feed!L522,LARGE(INDEX(ISNUMBER(--MID(feed!L522,ROW($1:$6),1))*
ROW($1:$6),0),ROW($1:$6))+1,1)*10^ROW($1:$6)/10)</f>
        <v>326</v>
      </c>
      <c r="L1273">
        <f>SUMPRODUCT(MID(0&amp;feed!T522,LARGE(INDEX(ISNUMBER(--MID(feed!T522,ROW($1:$6),1))*
ROW($1:$6),0),ROW($1:$6))+1,1)*10^ROW($1:$6)/10)</f>
        <v>2248</v>
      </c>
      <c r="M1273" t="str">
        <f>feed!N522</f>
        <v>Arabia</v>
      </c>
      <c r="N1273">
        <f>SUMPRODUCT(MID(0&amp;feed!U522,LARGE(INDEX(ISNUMBER(--MID(feed!U522,ROW($1:$6),1))*
ROW($1:$6),0),ROW($1:$6))+1,1)*10^ROW($1:$6)/10)</f>
        <v>0</v>
      </c>
      <c r="O1273" t="str">
        <f>feed!O522</f>
        <v>Untapped</v>
      </c>
      <c r="P1273" t="str">
        <f>feed!P522</f>
        <v>None</v>
      </c>
      <c r="Q1273" s="4">
        <f>IFERROR(LEFT(SUMPRODUCT(MID(0&amp;feed!R522,LARGE(INDEX(ISNUMBER(--MID(feed!R522,ROW($1:$6),1))*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ROW($1:$6),0),ROW($1:$6))+1,1)*10^ROW($1:$6)/10))-1)*1,TRIM(LEFT(SUMPRODUCT(MID(0&amp;feed!R522,LARGE(INDEX(ISNUMBER(--MID(feed!R522,ROW($1:$6),1))*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ROW($1:$6),0),ROW($1:$6))+1,1)*10^ROW($1:$6)/10))-1)))</f>
        <v>2000</v>
      </c>
      <c r="R1273" s="5">
        <f>feed!V522</f>
        <v>0</v>
      </c>
      <c r="S1273" t="str">
        <f>feed!S522</f>
        <v>http://blocgame.com/stats.php?id=60840</v>
      </c>
      <c r="T1273" s="5" t="str">
        <f>feed!W522</f>
        <v>Nice</v>
      </c>
      <c r="U1273" s="5" t="str">
        <f>feed!X522</f>
        <v>6 Hundred Tons per month</v>
      </c>
      <c r="V1273" s="5" t="str">
        <f>feed!Y522</f>
        <v>5 Mbbl per month</v>
      </c>
    </row>
    <row r="1274" spans="1:22" hidden="1" x14ac:dyDescent="0.25">
      <c r="A1274" t="str">
        <f>feed!A382</f>
        <v>Uesugi</v>
      </c>
      <c r="B1274" t="str">
        <f>feed!B382</f>
        <v>bluesolid</v>
      </c>
      <c r="C1274">
        <f>feed!K382</f>
        <v>0</v>
      </c>
      <c r="D1274">
        <f>SUMPRODUCT(MID(0&amp;feed!D382,LARGE(INDEX(ISNUMBER(--MID(feed!D382,ROW($1:$6),1))*
ROW($1:$6),0),ROW($1:$6))+1,1)*10^ROW($1:$6)/10)</f>
        <v>8</v>
      </c>
      <c r="E1274">
        <f>SUMPRODUCT(MID(0&amp;feed!E382,LARGE(INDEX(ISNUMBER(--MID(feed!E382,ROW($1:$6),1))*
ROW($1:$6),0),ROW($1:$6))+1,1)*10^ROW($1:$6)/10)</f>
        <v>0</v>
      </c>
      <c r="F1274" t="str">
        <f>feed!F382</f>
        <v>Finest of the 19th century</v>
      </c>
      <c r="G1274">
        <f>SUMPRODUCT(MID(0&amp;feed!G382,LARGE(INDEX(ISNUMBER(--MID(feed!G382,ROW($1:$6),1))*
ROW($1:$6),0),ROW($1:$6))+1,1)*10^ROW($1:$6)/10)</f>
        <v>0</v>
      </c>
      <c r="H1274">
        <f>ROUNDDOWN(G1274/4, 0)</f>
        <v>0</v>
      </c>
      <c r="I1274" t="str">
        <f>feed!H382</f>
        <v>Good</v>
      </c>
      <c r="J1274">
        <f>SUMPRODUCT(MID(0&amp;feed!I382,LARGE(INDEX(ISNUMBER(--MID(feed!I382,ROW($1:$20),1))*
ROW($1:$20),0),ROW($1:$20))+1,1)*10^ROW($1:$20)/10)</f>
        <v>51</v>
      </c>
      <c r="K1274">
        <f>SUMPRODUCT(MID(0&amp;feed!L382,LARGE(INDEX(ISNUMBER(--MID(feed!L382,ROW($1:$6),1))*
ROW($1:$6),0),ROW($1:$6))+1,1)*10^ROW($1:$6)/10)</f>
        <v>343</v>
      </c>
      <c r="L1274">
        <f>SUMPRODUCT(MID(0&amp;feed!T382,LARGE(INDEX(ISNUMBER(--MID(feed!T382,ROW($1:$6),1))*
ROW($1:$6),0),ROW($1:$6))+1,1)*10^ROW($1:$6)/10)</f>
        <v>56</v>
      </c>
      <c r="M1274" t="str">
        <f>feed!N382</f>
        <v>Pacific Rim</v>
      </c>
      <c r="N1274">
        <f>SUMPRODUCT(MID(0&amp;feed!U382,LARGE(INDEX(ISNUMBER(--MID(feed!U382,ROW($1:$6),1))*
ROW($1:$6),0),ROW($1:$6))+1,1)*10^ROW($1:$6)/10)</f>
        <v>0</v>
      </c>
      <c r="O1274" t="str">
        <f>feed!O382</f>
        <v>Untapped</v>
      </c>
      <c r="P1274" t="str">
        <f>feed!P382</f>
        <v>Meagre</v>
      </c>
      <c r="Q1274" s="4">
        <f>IFERROR(LEFT(SUMPRODUCT(MID(0&amp;feed!R382,LARGE(INDEX(ISNUMBER(--MID(feed!R382,ROW($1:$6),1))*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ROW($1:$6),0),ROW($1:$6))+1,1)*10^ROW($1:$6)/10))-1)*1,TRIM(LEFT(SUMPRODUCT(MID(0&amp;feed!R382,LARGE(INDEX(ISNUMBER(--MID(feed!R382,ROW($1:$6),1))*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ROW($1:$6),0),ROW($1:$6))+1,1)*10^ROW($1:$6)/10))-1)))</f>
        <v>1980</v>
      </c>
      <c r="R1274" s="5">
        <f>feed!V382</f>
        <v>0</v>
      </c>
      <c r="S1274" t="str">
        <f>feed!S382</f>
        <v>http://blocgame.com/stats.php?id=56825</v>
      </c>
      <c r="T1274" s="5" t="str">
        <f>feed!W382</f>
        <v>Nice</v>
      </c>
      <c r="U1274" s="5" t="str">
        <f>feed!X382</f>
        <v>3 Hundred Tons per month</v>
      </c>
      <c r="V1274" s="5" t="str">
        <f>feed!Y382</f>
        <v>1 Mbbl per month</v>
      </c>
    </row>
    <row r="1275" spans="1:22" hidden="1" x14ac:dyDescent="0.25">
      <c r="A1275" t="str">
        <f>feed!A1093</f>
        <v>Bantersciz</v>
      </c>
      <c r="B1275" t="str">
        <f>feed!B1093</f>
        <v>Banterscnizzle Cuperpatch</v>
      </c>
      <c r="C1275">
        <f>feed!K1093</f>
        <v>0</v>
      </c>
      <c r="D1275">
        <f>SUMPRODUCT(MID(0&amp;feed!D1093,LARGE(INDEX(ISNUMBER(--MID(feed!D1093,ROW($1:$6),1))*
ROW($1:$6),0),ROW($1:$6))+1,1)*10^ROW($1:$6)/10)</f>
        <v>20</v>
      </c>
      <c r="E1275">
        <f>SUMPRODUCT(MID(0&amp;feed!E1093,LARGE(INDEX(ISNUMBER(--MID(feed!E1093,ROW($1:$6),1))*
ROW($1:$6),0),ROW($1:$6))+1,1)*10^ROW($1:$6)/10)</f>
        <v>0</v>
      </c>
      <c r="F1275" t="str">
        <f>feed!F1093</f>
        <v>First World War surplus</v>
      </c>
      <c r="G1275">
        <f>SUMPRODUCT(MID(0&amp;feed!G1093,LARGE(INDEX(ISNUMBER(--MID(feed!G1093,ROW($1:$6),1))*
ROW($1:$6),0),ROW($1:$6))+1,1)*10^ROW($1:$6)/10)</f>
        <v>0</v>
      </c>
      <c r="H1275">
        <f>ROUNDDOWN(G1275/4, 0)</f>
        <v>0</v>
      </c>
      <c r="I1275" t="str">
        <f>feed!H1093</f>
        <v>Elite</v>
      </c>
      <c r="J1275">
        <f>SUMPRODUCT(MID(0&amp;feed!I1093,LARGE(INDEX(ISNUMBER(--MID(feed!I1093,ROW($1:$20),1))*
ROW($1:$20),0),ROW($1:$20))+1,1)*10^ROW($1:$20)/10)</f>
        <v>6</v>
      </c>
      <c r="K1275">
        <f>SUMPRODUCT(MID(0&amp;feed!L1093,LARGE(INDEX(ISNUMBER(--MID(feed!L1093,ROW($1:$6),1))*
ROW($1:$6),0),ROW($1:$6))+1,1)*10^ROW($1:$6)/10)</f>
        <v>323</v>
      </c>
      <c r="L1275">
        <f>SUMPRODUCT(MID(0&amp;feed!T1093,LARGE(INDEX(ISNUMBER(--MID(feed!T1093,ROW($1:$6),1))*
ROW($1:$6),0),ROW($1:$6))+1,1)*10^ROW($1:$6)/10)</f>
        <v>49</v>
      </c>
      <c r="M1275" t="str">
        <f>feed!N1093</f>
        <v>Southern Africa</v>
      </c>
      <c r="N1275">
        <f>SUMPRODUCT(MID(0&amp;feed!U1093,LARGE(INDEX(ISNUMBER(--MID(feed!U1093,ROW($1:$6),1))*
ROW($1:$6),0),ROW($1:$6))+1,1)*10^ROW($1:$6)/10)</f>
        <v>0</v>
      </c>
      <c r="O1275" t="str">
        <f>feed!O1093</f>
        <v>Untapped</v>
      </c>
      <c r="P1275" t="str">
        <f>feed!P1093</f>
        <v>Meagre</v>
      </c>
      <c r="Q1275" s="4">
        <f>IFERROR(LEFT(SUMPRODUCT(MID(0&amp;feed!R1093,LARGE(INDEX(ISNUMBER(--MID(feed!R1093,ROW($1:$6),1))*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ROW($1:$6),0),ROW($1:$6))+1,1)*10^ROW($1:$6)/10))-1)*1,TRIM(LEFT(SUMPRODUCT(MID(0&amp;feed!R1093,LARGE(INDEX(ISNUMBER(--MID(feed!R1093,ROW($1:$6),1))*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ROW($1:$6),0),ROW($1:$6))+1,1)*10^ROW($1:$6)/10))-1)))</f>
        <v>2000</v>
      </c>
      <c r="R1275" s="5">
        <f>feed!V1093</f>
        <v>0</v>
      </c>
      <c r="S1275" t="str">
        <f>feed!S1093</f>
        <v>http://blocgame.com/stats.php?id=63604</v>
      </c>
      <c r="T1275" s="5" t="str">
        <f>feed!W1093</f>
        <v>Good</v>
      </c>
      <c r="U1275" s="5" t="str">
        <f>feed!X1093</f>
        <v>3 Hundred Tons per month</v>
      </c>
      <c r="V1275" s="5" t="str">
        <f>feed!Y1093</f>
        <v>1 Mbbl per month</v>
      </c>
    </row>
    <row r="1276" spans="1:22" hidden="1" x14ac:dyDescent="0.25">
      <c r="A1276" t="str">
        <f>feed!A1553</f>
        <v>Genocidia</v>
      </c>
      <c r="B1276" t="str">
        <f>feed!B1553</f>
        <v>wolf2686</v>
      </c>
      <c r="C1276">
        <f>feed!K1553</f>
        <v>0</v>
      </c>
      <c r="D1276">
        <f>SUMPRODUCT(MID(0&amp;feed!D1553,LARGE(INDEX(ISNUMBER(--MID(feed!D1553,ROW($1:$6),1))*
ROW($1:$6),0),ROW($1:$6))+1,1)*10^ROW($1:$6)/10)</f>
        <v>25</v>
      </c>
      <c r="E1276">
        <f>SUMPRODUCT(MID(0&amp;feed!E1553,LARGE(INDEX(ISNUMBER(--MID(feed!E1553,ROW($1:$6),1))*
ROW($1:$6),0),ROW($1:$6))+1,1)*10^ROW($1:$6)/10)</f>
        <v>0</v>
      </c>
      <c r="F1276" t="str">
        <f>feed!F1553</f>
        <v>First World War surplus</v>
      </c>
      <c r="G1276">
        <f>SUMPRODUCT(MID(0&amp;feed!G1553,LARGE(INDEX(ISNUMBER(--MID(feed!G1553,ROW($1:$6),1))*
ROW($1:$6),0),ROW($1:$6))+1,1)*10^ROW($1:$6)/10)</f>
        <v>0</v>
      </c>
      <c r="H1276">
        <f>ROUNDDOWN(G1276/4, 0)</f>
        <v>0</v>
      </c>
      <c r="I1276" t="str">
        <f>feed!H1553</f>
        <v>Elite</v>
      </c>
      <c r="J1276">
        <f>SUMPRODUCT(MID(0&amp;feed!I1553,LARGE(INDEX(ISNUMBER(--MID(feed!I1553,ROW($1:$20),1))*
ROW($1:$20),0),ROW($1:$20))+1,1)*10^ROW($1:$20)/10)</f>
        <v>5</v>
      </c>
      <c r="K1276">
        <f>SUMPRODUCT(MID(0&amp;feed!L1553,LARGE(INDEX(ISNUMBER(--MID(feed!L1553,ROW($1:$6),1))*
ROW($1:$6),0),ROW($1:$6))+1,1)*10^ROW($1:$6)/10)</f>
        <v>310</v>
      </c>
      <c r="L1276">
        <f>SUMPRODUCT(MID(0&amp;feed!T1553,LARGE(INDEX(ISNUMBER(--MID(feed!T1553,ROW($1:$6),1))*
ROW($1:$6),0),ROW($1:$6))+1,1)*10^ROW($1:$6)/10)</f>
        <v>49</v>
      </c>
      <c r="M1276" t="str">
        <f>feed!N1553</f>
        <v>China</v>
      </c>
      <c r="N1276">
        <f>SUMPRODUCT(MID(0&amp;feed!U1553,LARGE(INDEX(ISNUMBER(--MID(feed!U1553,ROW($1:$6),1))*
ROW($1:$6),0),ROW($1:$6))+1,1)*10^ROW($1:$6)/10)</f>
        <v>0</v>
      </c>
      <c r="O1276" t="str">
        <f>feed!O1553</f>
        <v>Untapped</v>
      </c>
      <c r="P1276" t="str">
        <f>feed!P1553</f>
        <v>None</v>
      </c>
      <c r="Q1276" s="4">
        <f>IFERROR(LEFT(SUMPRODUCT(MID(0&amp;feed!R1553,LARGE(INDEX(ISNUMBER(--MID(feed!R1553,ROW($1:$6),1))*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ROW($1:$6),0),ROW($1:$6))+1,1)*10^ROW($1:$6)/10))-1)*1,TRIM(LEFT(SUMPRODUCT(MID(0&amp;feed!R1553,LARGE(INDEX(ISNUMBER(--MID(feed!R1553,ROW($1:$6),1))*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ROW($1:$6),0),ROW($1:$6))+1,1)*10^ROW($1:$6)/10))-1)))</f>
        <v>2000</v>
      </c>
      <c r="R1276" s="5">
        <f>feed!V1553</f>
        <v>0</v>
      </c>
      <c r="S1276" t="str">
        <f>feed!S1553</f>
        <v>http://blocgame.com/stats.php?id=41291</v>
      </c>
      <c r="T1276" s="5" t="str">
        <f>feed!W1553</f>
        <v>Normal</v>
      </c>
      <c r="U1276" s="5" t="str">
        <f>feed!X1553</f>
        <v>3 Hundred Tons per month</v>
      </c>
      <c r="V1276" s="5" t="str">
        <f>feed!Y1553</f>
        <v>1 Mbbl per month</v>
      </c>
    </row>
    <row r="1277" spans="1:22" hidden="1" x14ac:dyDescent="0.25">
      <c r="A1277" t="str">
        <f>feed!A1273</f>
        <v>Cocobongo</v>
      </c>
      <c r="B1277" t="str">
        <f>feed!B1273</f>
        <v>Cuban Pete</v>
      </c>
      <c r="C1277" t="str">
        <f>feed!K1273</f>
        <v>The High Council</v>
      </c>
      <c r="D1277">
        <f>SUMPRODUCT(MID(0&amp;feed!D1273,LARGE(INDEX(ISNUMBER(--MID(feed!D1273,ROW($1:$6),1))*
ROW($1:$6),0),ROW($1:$6))+1,1)*10^ROW($1:$6)/10)</f>
        <v>14</v>
      </c>
      <c r="E1277">
        <f>SUMPRODUCT(MID(0&amp;feed!E1273,LARGE(INDEX(ISNUMBER(--MID(feed!E1273,ROW($1:$6),1))*
ROW($1:$6),0),ROW($1:$6))+1,1)*10^ROW($1:$6)/10)</f>
        <v>0</v>
      </c>
      <c r="F1277" t="str">
        <f>feed!F1273</f>
        <v>First World War surplus</v>
      </c>
      <c r="G1277">
        <f>SUMPRODUCT(MID(0&amp;feed!G1273,LARGE(INDEX(ISNUMBER(--MID(feed!G1273,ROW($1:$6),1))*
ROW($1:$6),0),ROW($1:$6))+1,1)*10^ROW($1:$6)/10)</f>
        <v>0</v>
      </c>
      <c r="H1277">
        <f>ROUNDDOWN(G1277/4, 0)</f>
        <v>0</v>
      </c>
      <c r="I1277" t="str">
        <f>feed!H1273</f>
        <v>Elite</v>
      </c>
      <c r="J1277">
        <f>SUMPRODUCT(MID(0&amp;feed!I1273,LARGE(INDEX(ISNUMBER(--MID(feed!I1273,ROW($1:$20),1))*
ROW($1:$20),0),ROW($1:$20))+1,1)*10^ROW($1:$20)/10)</f>
        <v>17</v>
      </c>
      <c r="K1277">
        <f>SUMPRODUCT(MID(0&amp;feed!L1273,LARGE(INDEX(ISNUMBER(--MID(feed!L1273,ROW($1:$6),1))*
ROW($1:$6),0),ROW($1:$6))+1,1)*10^ROW($1:$6)/10)</f>
        <v>314</v>
      </c>
      <c r="L1277">
        <f>SUMPRODUCT(MID(0&amp;feed!T1273,LARGE(INDEX(ISNUMBER(--MID(feed!T1273,ROW($1:$6),1))*
ROW($1:$6),0),ROW($1:$6))+1,1)*10^ROW($1:$6)/10)</f>
        <v>47</v>
      </c>
      <c r="M1277" t="str">
        <f>feed!N1273</f>
        <v>Gran Colombia</v>
      </c>
      <c r="N1277">
        <f>SUMPRODUCT(MID(0&amp;feed!U1273,LARGE(INDEX(ISNUMBER(--MID(feed!U1273,ROW($1:$6),1))*
ROW($1:$6),0),ROW($1:$6))+1,1)*10^ROW($1:$6)/10)</f>
        <v>0</v>
      </c>
      <c r="O1277" t="str">
        <f>feed!O1273</f>
        <v>Plentiful</v>
      </c>
      <c r="P1277" t="str">
        <f>feed!P1273</f>
        <v>Small</v>
      </c>
      <c r="Q1277" s="4">
        <f>IFERROR(LEFT(SUMPRODUCT(MID(0&amp;feed!R1273,LARGE(INDEX(ISNUMBER(--MID(feed!R1273,ROW($1:$6),1))*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ROW($1:$6),0),ROW($1:$6))+1,1)*10^ROW($1:$6)/10))-1)*1,TRIM(LEFT(SUMPRODUCT(MID(0&amp;feed!R1273,LARGE(INDEX(ISNUMBER(--MID(feed!R1273,ROW($1:$6),1))*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ROW($1:$6),0),ROW($1:$6))+1,1)*10^ROW($1:$6)/10))-1)))</f>
        <v>1902</v>
      </c>
      <c r="R1277" s="5">
        <f>feed!V1273</f>
        <v>0</v>
      </c>
      <c r="S1277" t="str">
        <f>feed!S1273</f>
        <v>http://blocgame.com/stats.php?id=58193</v>
      </c>
      <c r="T1277" s="5" t="str">
        <f>feed!W1273</f>
        <v>Nice</v>
      </c>
      <c r="U1277" s="5" t="str">
        <f>feed!X1273</f>
        <v>3 Hundred Tons per month</v>
      </c>
      <c r="V1277" s="5" t="str">
        <f>feed!Y1273</f>
        <v>1 Mbbl per month</v>
      </c>
    </row>
    <row r="1278" spans="1:22" hidden="1" x14ac:dyDescent="0.25">
      <c r="A1278" t="str">
        <f>feed!A2017</f>
        <v>MalayaMMP</v>
      </c>
      <c r="B1278" t="str">
        <f>feed!B2017</f>
        <v>zazammu86</v>
      </c>
      <c r="C1278">
        <f>feed!K2017</f>
        <v>0</v>
      </c>
      <c r="D1278">
        <f>SUMPRODUCT(MID(0&amp;feed!D2017,LARGE(INDEX(ISNUMBER(--MID(feed!D2017,ROW($1:$6),1))*
ROW($1:$6),0),ROW($1:$6))+1,1)*10^ROW($1:$6)/10)</f>
        <v>10</v>
      </c>
      <c r="E1278">
        <f>SUMPRODUCT(MID(0&amp;feed!E2017,LARGE(INDEX(ISNUMBER(--MID(feed!E2017,ROW($1:$6),1))*
ROW($1:$6),0),ROW($1:$6))+1,1)*10^ROW($1:$6)/10)</f>
        <v>0</v>
      </c>
      <c r="F1278" t="str">
        <f>feed!F2017</f>
        <v>First World War surplus</v>
      </c>
      <c r="G1278">
        <f>SUMPRODUCT(MID(0&amp;feed!G2017,LARGE(INDEX(ISNUMBER(--MID(feed!G2017,ROW($1:$6),1))*
ROW($1:$6),0),ROW($1:$6))+1,1)*10^ROW($1:$6)/10)</f>
        <v>0</v>
      </c>
      <c r="H1278">
        <f>ROUNDDOWN(G1278/4, 0)</f>
        <v>0</v>
      </c>
      <c r="I1278" t="str">
        <f>feed!H2017</f>
        <v>Elite</v>
      </c>
      <c r="J1278">
        <f>SUMPRODUCT(MID(0&amp;feed!I2017,LARGE(INDEX(ISNUMBER(--MID(feed!I2017,ROW($1:$20),1))*
ROW($1:$20),0),ROW($1:$20))+1,1)*10^ROW($1:$20)/10)</f>
        <v>0</v>
      </c>
      <c r="K1278">
        <f>SUMPRODUCT(MID(0&amp;feed!L2017,LARGE(INDEX(ISNUMBER(--MID(feed!L2017,ROW($1:$6),1))*
ROW($1:$6),0),ROW($1:$6))+1,1)*10^ROW($1:$6)/10)</f>
        <v>249</v>
      </c>
      <c r="L1278">
        <f>SUMPRODUCT(MID(0&amp;feed!T2017,LARGE(INDEX(ISNUMBER(--MID(feed!T2017,ROW($1:$6),1))*
ROW($1:$6),0),ROW($1:$6))+1,1)*10^ROW($1:$6)/10)</f>
        <v>47</v>
      </c>
      <c r="M1278" t="str">
        <f>feed!N2017</f>
        <v>Pacific Rim</v>
      </c>
      <c r="N1278">
        <f>SUMPRODUCT(MID(0&amp;feed!U2017,LARGE(INDEX(ISNUMBER(--MID(feed!U2017,ROW($1:$6),1))*
ROW($1:$6),0),ROW($1:$6))+1,1)*10^ROW($1:$6)/10)</f>
        <v>0</v>
      </c>
      <c r="O1278" t="str">
        <f>feed!O2017</f>
        <v>Untapped</v>
      </c>
      <c r="P1278" t="str">
        <f>feed!P2017</f>
        <v>Meagre</v>
      </c>
      <c r="Q1278" s="4">
        <f>IFERROR(LEFT(SUMPRODUCT(MID(0&amp;feed!R2017,LARGE(INDEX(ISNUMBER(--MID(feed!R2017,ROW($1:$6),1))*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ROW($1:$6),0),ROW($1:$6))+1,1)*10^ROW($1:$6)/10))-1)*1,TRIM(LEFT(SUMPRODUCT(MID(0&amp;feed!R2017,LARGE(INDEX(ISNUMBER(--MID(feed!R2017,ROW($1:$6),1))*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ROW($1:$6),0),ROW($1:$6))+1,1)*10^ROW($1:$6)/10))-1)))</f>
        <v>1601</v>
      </c>
      <c r="R1278" s="5">
        <f>feed!V2017</f>
        <v>0</v>
      </c>
      <c r="S1278" t="str">
        <f>feed!S2017</f>
        <v>http://blocgame.com/stats.php?id=62383</v>
      </c>
      <c r="T1278" s="5" t="str">
        <f>feed!W2017</f>
        <v>Angelic</v>
      </c>
      <c r="U1278" s="5" t="str">
        <f>feed!X2017</f>
        <v>3 Hundred Tons per month</v>
      </c>
      <c r="V1278" s="5" t="str">
        <f>feed!Y2017</f>
        <v>1 Mbbl per month</v>
      </c>
    </row>
    <row r="1279" spans="1:22" hidden="1" x14ac:dyDescent="0.25">
      <c r="A1279" t="str">
        <f>feed!A866</f>
        <v>Pasir 2 butir</v>
      </c>
      <c r="B1279" t="str">
        <f>feed!B866</f>
        <v>Aku lah</v>
      </c>
      <c r="C1279">
        <f>feed!K866</f>
        <v>0</v>
      </c>
      <c r="D1279">
        <f>SUMPRODUCT(MID(0&amp;feed!D866,LARGE(INDEX(ISNUMBER(--MID(feed!D866,ROW($1:$6),1))*
ROW($1:$6),0),ROW($1:$6))+1,1)*10^ROW($1:$6)/10)</f>
        <v>22</v>
      </c>
      <c r="E1279">
        <f>SUMPRODUCT(MID(0&amp;feed!E866,LARGE(INDEX(ISNUMBER(--MID(feed!E866,ROW($1:$6),1))*
ROW($1:$6),0),ROW($1:$6))+1,1)*10^ROW($1:$6)/10)</f>
        <v>0</v>
      </c>
      <c r="F1279" t="str">
        <f>feed!F866</f>
        <v>Finest of the 19th century</v>
      </c>
      <c r="G1279">
        <f>SUMPRODUCT(MID(0&amp;feed!G866,LARGE(INDEX(ISNUMBER(--MID(feed!G866,ROW($1:$6),1))*
ROW($1:$6),0),ROW($1:$6))+1,1)*10^ROW($1:$6)/10)</f>
        <v>0</v>
      </c>
      <c r="H1279">
        <f>ROUNDDOWN(G1279/4, 0)</f>
        <v>0</v>
      </c>
      <c r="I1279" t="str">
        <f>feed!H866</f>
        <v>Standard</v>
      </c>
      <c r="J1279">
        <f>SUMPRODUCT(MID(0&amp;feed!I866,LARGE(INDEX(ISNUMBER(--MID(feed!I866,ROW($1:$20),1))*
ROW($1:$20),0),ROW($1:$20))+1,1)*10^ROW($1:$20)/10)</f>
        <v>66</v>
      </c>
      <c r="K1279">
        <f>SUMPRODUCT(MID(0&amp;feed!L866,LARGE(INDEX(ISNUMBER(--MID(feed!L866,ROW($1:$6),1))*
ROW($1:$6),0),ROW($1:$6))+1,1)*10^ROW($1:$6)/10)</f>
        <v>320</v>
      </c>
      <c r="L1279">
        <f>SUMPRODUCT(MID(0&amp;feed!T866,LARGE(INDEX(ISNUMBER(--MID(feed!T866,ROW($1:$6),1))*
ROW($1:$6),0),ROW($1:$6))+1,1)*10^ROW($1:$6)/10)</f>
        <v>1</v>
      </c>
      <c r="M1279" t="str">
        <f>feed!N866</f>
        <v>Pacific Rim</v>
      </c>
      <c r="N1279">
        <f>SUMPRODUCT(MID(0&amp;feed!U866,LARGE(INDEX(ISNUMBER(--MID(feed!U866,ROW($1:$6),1))*
ROW($1:$6),0),ROW($1:$6))+1,1)*10^ROW($1:$6)/10)</f>
        <v>0</v>
      </c>
      <c r="O1279" t="str">
        <f>feed!O866</f>
        <v>Untapped</v>
      </c>
      <c r="P1279" t="str">
        <f>feed!P866</f>
        <v>None</v>
      </c>
      <c r="Q1279" s="4">
        <f>IFERROR(LEFT(SUMPRODUCT(MID(0&amp;feed!R866,LARGE(INDEX(ISNUMBER(--MID(feed!R866,ROW($1:$6),1))*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ROW($1:$6),0),ROW($1:$6))+1,1)*10^ROW($1:$6)/10))-1)*1,TRIM(LEFT(SUMPRODUCT(MID(0&amp;feed!R866,LARGE(INDEX(ISNUMBER(--MID(feed!R866,ROW($1:$6),1))*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ROW($1:$6),0),ROW($1:$6))+1,1)*10^ROW($1:$6)/10))-1)))</f>
        <v>2000</v>
      </c>
      <c r="R1279" s="5">
        <f>feed!V866</f>
        <v>0</v>
      </c>
      <c r="S1279" t="str">
        <f>feed!S866</f>
        <v>http://blocgame.com/stats.php?id=62420</v>
      </c>
      <c r="T1279" s="5" t="str">
        <f>feed!W866</f>
        <v>Nice</v>
      </c>
      <c r="U1279" s="5" t="str">
        <f>feed!X866</f>
        <v>3 Hundred Tons per month</v>
      </c>
      <c r="V1279" s="5" t="str">
        <f>feed!Y866</f>
        <v>1 Mbbl per month</v>
      </c>
    </row>
    <row r="1280" spans="1:22" hidden="1" x14ac:dyDescent="0.25">
      <c r="A1280" t="str">
        <f>feed!A1167</f>
        <v>Crandor</v>
      </c>
      <c r="B1280" t="str">
        <f>feed!B1167</f>
        <v>Merrlock</v>
      </c>
      <c r="C1280">
        <f>feed!K1167</f>
        <v>0</v>
      </c>
      <c r="D1280">
        <f>SUMPRODUCT(MID(0&amp;feed!D1167,LARGE(INDEX(ISNUMBER(--MID(feed!D1167,ROW($1:$6),1))*
ROW($1:$6),0),ROW($1:$6))+1,1)*10^ROW($1:$6)/10)</f>
        <v>12</v>
      </c>
      <c r="E1280">
        <f>SUMPRODUCT(MID(0&amp;feed!E1167,LARGE(INDEX(ISNUMBER(--MID(feed!E1167,ROW($1:$6),1))*
ROW($1:$6),0),ROW($1:$6))+1,1)*10^ROW($1:$6)/10)</f>
        <v>0</v>
      </c>
      <c r="F1280" t="str">
        <f>feed!F1167</f>
        <v>Finest of the 19th century</v>
      </c>
      <c r="G1280">
        <f>SUMPRODUCT(MID(0&amp;feed!G1167,LARGE(INDEX(ISNUMBER(--MID(feed!G1167,ROW($1:$6),1))*
ROW($1:$6),0),ROW($1:$6))+1,1)*10^ROW($1:$6)/10)</f>
        <v>0</v>
      </c>
      <c r="H1280">
        <f>ROUNDDOWN(G1280/4, 0)</f>
        <v>0</v>
      </c>
      <c r="I1280" t="str">
        <f>feed!H1167</f>
        <v>Elite</v>
      </c>
      <c r="J1280">
        <f>SUMPRODUCT(MID(0&amp;feed!I1167,LARGE(INDEX(ISNUMBER(--MID(feed!I1167,ROW($1:$20),1))*
ROW($1:$20),0),ROW($1:$20))+1,1)*10^ROW($1:$20)/10)</f>
        <v>61</v>
      </c>
      <c r="K1280">
        <f>SUMPRODUCT(MID(0&amp;feed!L1167,LARGE(INDEX(ISNUMBER(--MID(feed!L1167,ROW($1:$6),1))*
ROW($1:$6),0),ROW($1:$6))+1,1)*10^ROW($1:$6)/10)</f>
        <v>312</v>
      </c>
      <c r="L1280">
        <f>SUMPRODUCT(MID(0&amp;feed!T1167,LARGE(INDEX(ISNUMBER(--MID(feed!T1167,ROW($1:$6),1))*
ROW($1:$6),0),ROW($1:$6))+1,1)*10^ROW($1:$6)/10)</f>
        <v>1</v>
      </c>
      <c r="M1280" t="str">
        <f>feed!N1167</f>
        <v>Atlas</v>
      </c>
      <c r="N1280">
        <f>SUMPRODUCT(MID(0&amp;feed!U1167,LARGE(INDEX(ISNUMBER(--MID(feed!U1167,ROW($1:$6),1))*
ROW($1:$6),0),ROW($1:$6))+1,1)*10^ROW($1:$6)/10)</f>
        <v>0</v>
      </c>
      <c r="O1280" t="str">
        <f>feed!O1167</f>
        <v>Untapped</v>
      </c>
      <c r="P1280" t="str">
        <f>feed!P1167</f>
        <v>None</v>
      </c>
      <c r="Q1280" s="4">
        <f>IFERROR(LEFT(SUMPRODUCT(MID(0&amp;feed!R1167,LARGE(INDEX(ISNUMBER(--MID(feed!R1167,ROW($1:$6),1))*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ROW($1:$6),0),ROW($1:$6))+1,1)*10^ROW($1:$6)/10))-1)*1,TRIM(LEFT(SUMPRODUCT(MID(0&amp;feed!R1167,LARGE(INDEX(ISNUMBER(--MID(feed!R1167,ROW($1:$6),1))*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ROW($1:$6),0),ROW($1:$6))+1,1)*10^ROW($1:$6)/10))-1)))</f>
        <v>1980</v>
      </c>
      <c r="R1280" s="5">
        <f>feed!V1167</f>
        <v>0</v>
      </c>
      <c r="S1280" t="str">
        <f>feed!S1167</f>
        <v>http://blocgame.com/stats.php?id=55760</v>
      </c>
      <c r="T1280" s="5" t="str">
        <f>feed!W1167</f>
        <v>Angelic</v>
      </c>
      <c r="U1280" s="5" t="str">
        <f>feed!X1167</f>
        <v>3 Hundred Tons per month</v>
      </c>
      <c r="V1280" s="5" t="str">
        <f>feed!Y1167</f>
        <v>1 Mbbl per month</v>
      </c>
    </row>
    <row r="1281" spans="1:22" hidden="1" x14ac:dyDescent="0.25">
      <c r="A1281" t="str">
        <f>feed!A825</f>
        <v>Jewistan</v>
      </c>
      <c r="B1281" t="str">
        <f>feed!B825</f>
        <v>astuka</v>
      </c>
      <c r="C1281">
        <f>feed!K825</f>
        <v>0</v>
      </c>
      <c r="D1281">
        <f>SUMPRODUCT(MID(0&amp;feed!D825,LARGE(INDEX(ISNUMBER(--MID(feed!D825,ROW($1:$6),1))*
ROW($1:$6),0),ROW($1:$6))+1,1)*10^ROW($1:$6)/10)</f>
        <v>17</v>
      </c>
      <c r="E1281">
        <f>SUMPRODUCT(MID(0&amp;feed!E825,LARGE(INDEX(ISNUMBER(--MID(feed!E825,ROW($1:$6),1))*
ROW($1:$6),0),ROW($1:$6))+1,1)*10^ROW($1:$6)/10)</f>
        <v>0</v>
      </c>
      <c r="F1281" t="str">
        <f>feed!F825</f>
        <v>First World War surplus</v>
      </c>
      <c r="G1281">
        <f>SUMPRODUCT(MID(0&amp;feed!G825,LARGE(INDEX(ISNUMBER(--MID(feed!G825,ROW($1:$6),1))*
ROW($1:$6),0),ROW($1:$6))+1,1)*10^ROW($1:$6)/10)</f>
        <v>0</v>
      </c>
      <c r="H1281">
        <f>ROUNDDOWN(G1281/4, 0)</f>
        <v>0</v>
      </c>
      <c r="I1281" t="str">
        <f>feed!H825</f>
        <v>Elite</v>
      </c>
      <c r="J1281">
        <f>SUMPRODUCT(MID(0&amp;feed!I825,LARGE(INDEX(ISNUMBER(--MID(feed!I825,ROW($1:$20),1))*
ROW($1:$20),0),ROW($1:$20))+1,1)*10^ROW($1:$20)/10)</f>
        <v>57</v>
      </c>
      <c r="K1281">
        <f>SUMPRODUCT(MID(0&amp;feed!L825,LARGE(INDEX(ISNUMBER(--MID(feed!L825,ROW($1:$6),1))*
ROW($1:$6),0),ROW($1:$6))+1,1)*10^ROW($1:$6)/10)</f>
        <v>320</v>
      </c>
      <c r="L1281">
        <f>SUMPRODUCT(MID(0&amp;feed!T825,LARGE(INDEX(ISNUMBER(--MID(feed!T825,ROW($1:$6),1))*
ROW($1:$6),0),ROW($1:$6))+1,1)*10^ROW($1:$6)/10)</f>
        <v>1</v>
      </c>
      <c r="M1281" t="str">
        <f>feed!N825</f>
        <v>Persia</v>
      </c>
      <c r="N1281">
        <f>SUMPRODUCT(MID(0&amp;feed!U825,LARGE(INDEX(ISNUMBER(--MID(feed!U825,ROW($1:$6),1))*
ROW($1:$6),0),ROW($1:$6))+1,1)*10^ROW($1:$6)/10)</f>
        <v>0</v>
      </c>
      <c r="O1281" t="str">
        <f>feed!O825</f>
        <v>Untapped</v>
      </c>
      <c r="P1281" t="str">
        <f>feed!P825</f>
        <v>None</v>
      </c>
      <c r="Q1281" s="4">
        <f>IFERROR(LEFT(SUMPRODUCT(MID(0&amp;feed!R825,LARGE(INDEX(ISNUMBER(--MID(feed!R825,ROW($1:$6),1))*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ROW($1:$6),0),ROW($1:$6))+1,1)*10^ROW($1:$6)/10))-1)*1,TRIM(LEFT(SUMPRODUCT(MID(0&amp;feed!R825,LARGE(INDEX(ISNUMBER(--MID(feed!R825,ROW($1:$6),1))*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ROW($1:$6),0),ROW($1:$6))+1,1)*10^ROW($1:$6)/10))-1)))</f>
        <v>1980</v>
      </c>
      <c r="R1281" s="5">
        <f>feed!V825</f>
        <v>0</v>
      </c>
      <c r="S1281" t="str">
        <f>feed!S825</f>
        <v>http://blocgame.com/stats.php?id=41238</v>
      </c>
      <c r="T1281" s="5" t="str">
        <f>feed!W825</f>
        <v>Good</v>
      </c>
      <c r="U1281" s="5" t="str">
        <f>feed!X825</f>
        <v>3 Hundred Tons per month</v>
      </c>
      <c r="V1281" s="5" t="str">
        <f>feed!Y825</f>
        <v>1 Mbbl per month</v>
      </c>
    </row>
    <row r="1282" spans="1:22" hidden="1" x14ac:dyDescent="0.25">
      <c r="A1282" t="str">
        <f>feed!A848</f>
        <v>Kator</v>
      </c>
      <c r="B1282" t="str">
        <f>feed!B848</f>
        <v>Aratras</v>
      </c>
      <c r="C1282">
        <f>feed!K848</f>
        <v>0</v>
      </c>
      <c r="D1282">
        <f>SUMPRODUCT(MID(0&amp;feed!D848,LARGE(INDEX(ISNUMBER(--MID(feed!D848,ROW($1:$6),1))*
ROW($1:$6),0),ROW($1:$6))+1,1)*10^ROW($1:$6)/10)</f>
        <v>25</v>
      </c>
      <c r="E1282">
        <f>SUMPRODUCT(MID(0&amp;feed!E848,LARGE(INDEX(ISNUMBER(--MID(feed!E848,ROW($1:$6),1))*
ROW($1:$6),0),ROW($1:$6))+1,1)*10^ROW($1:$6)/10)</f>
        <v>0</v>
      </c>
      <c r="F1282" t="str">
        <f>feed!F848</f>
        <v>First World War surplus</v>
      </c>
      <c r="G1282">
        <f>SUMPRODUCT(MID(0&amp;feed!G848,LARGE(INDEX(ISNUMBER(--MID(feed!G848,ROW($1:$6),1))*
ROW($1:$6),0),ROW($1:$6))+1,1)*10^ROW($1:$6)/10)</f>
        <v>0</v>
      </c>
      <c r="H1282">
        <f>ROUNDDOWN(G1282/4, 0)</f>
        <v>0</v>
      </c>
      <c r="I1282" t="str">
        <f>feed!H848</f>
        <v>Elite</v>
      </c>
      <c r="J1282">
        <f>SUMPRODUCT(MID(0&amp;feed!I848,LARGE(INDEX(ISNUMBER(--MID(feed!I848,ROW($1:$20),1))*
ROW($1:$20),0),ROW($1:$20))+1,1)*10^ROW($1:$20)/10)</f>
        <v>55</v>
      </c>
      <c r="K1282">
        <f>SUMPRODUCT(MID(0&amp;feed!L848,LARGE(INDEX(ISNUMBER(--MID(feed!L848,ROW($1:$6),1))*
ROW($1:$6),0),ROW($1:$6))+1,1)*10^ROW($1:$6)/10)</f>
        <v>320</v>
      </c>
      <c r="L1282">
        <f>SUMPRODUCT(MID(0&amp;feed!T848,LARGE(INDEX(ISNUMBER(--MID(feed!T848,ROW($1:$6),1))*
ROW($1:$6),0),ROW($1:$6))+1,1)*10^ROW($1:$6)/10)</f>
        <v>1</v>
      </c>
      <c r="M1282" t="str">
        <f>feed!N848</f>
        <v>West Africa</v>
      </c>
      <c r="N1282">
        <f>SUMPRODUCT(MID(0&amp;feed!U848,LARGE(INDEX(ISNUMBER(--MID(feed!U848,ROW($1:$6),1))*
ROW($1:$6),0),ROW($1:$6))+1,1)*10^ROW($1:$6)/10)</f>
        <v>0</v>
      </c>
      <c r="O1282" t="str">
        <f>feed!O848</f>
        <v>Untapped</v>
      </c>
      <c r="P1282" t="str">
        <f>feed!P848</f>
        <v>None</v>
      </c>
      <c r="Q1282" s="4">
        <f>IFERROR(LEFT(SUMPRODUCT(MID(0&amp;feed!R848,LARGE(INDEX(ISNUMBER(--MID(feed!R848,ROW($1:$6),1))*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ROW($1:$6),0),ROW($1:$6))+1,1)*10^ROW($1:$6)/10))-1)*1,TRIM(LEFT(SUMPRODUCT(MID(0&amp;feed!R848,LARGE(INDEX(ISNUMBER(--MID(feed!R848,ROW($1:$6),1))*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ROW($1:$6),0),ROW($1:$6))+1,1)*10^ROW($1:$6)/10))-1)))</f>
        <v>2000</v>
      </c>
      <c r="R1282" s="5">
        <f>feed!V848</f>
        <v>0</v>
      </c>
      <c r="S1282" t="str">
        <f>feed!S848</f>
        <v>http://blocgame.com/stats.php?id=54608</v>
      </c>
      <c r="T1282" s="5" t="str">
        <f>feed!W848</f>
        <v>Good</v>
      </c>
      <c r="U1282" s="5" t="str">
        <f>feed!X848</f>
        <v>3 Hundred Tons per month</v>
      </c>
      <c r="V1282" s="5" t="str">
        <f>feed!Y848</f>
        <v>1 Mbbl per month</v>
      </c>
    </row>
    <row r="1283" spans="1:22" hidden="1" x14ac:dyDescent="0.25">
      <c r="A1283" t="str">
        <f>feed!A1776</f>
        <v>Civilia</v>
      </c>
      <c r="B1283" t="str">
        <f>feed!B1776</f>
        <v>Sir_Ranger</v>
      </c>
      <c r="C1283" t="str">
        <f>feed!K1776</f>
        <v>Al-Qassam Brigades</v>
      </c>
      <c r="D1283">
        <f>SUMPRODUCT(MID(0&amp;feed!D1776,LARGE(INDEX(ISNUMBER(--MID(feed!D1776,ROW($1:$6),1))*
ROW($1:$6),0),ROW($1:$6))+1,1)*10^ROW($1:$6)/10)</f>
        <v>8</v>
      </c>
      <c r="E1283">
        <f>SUMPRODUCT(MID(0&amp;feed!E1776,LARGE(INDEX(ISNUMBER(--MID(feed!E1776,ROW($1:$6),1))*
ROW($1:$6),0),ROW($1:$6))+1,1)*10^ROW($1:$6)/10)</f>
        <v>0</v>
      </c>
      <c r="F1283" t="str">
        <f>feed!F1776</f>
        <v>Finest of the 19th century</v>
      </c>
      <c r="G1283">
        <f>SUMPRODUCT(MID(0&amp;feed!G1776,LARGE(INDEX(ISNUMBER(--MID(feed!G1776,ROW($1:$6),1))*
ROW($1:$6),0),ROW($1:$6))+1,1)*10^ROW($1:$6)/10)</f>
        <v>0</v>
      </c>
      <c r="H1283">
        <f>ROUNDDOWN(G1283/4, 0)</f>
        <v>0</v>
      </c>
      <c r="I1283" t="str">
        <f>feed!H1776</f>
        <v>Undisciplined Rabble</v>
      </c>
      <c r="J1283">
        <f>SUMPRODUCT(MID(0&amp;feed!I1776,LARGE(INDEX(ISNUMBER(--MID(feed!I1776,ROW($1:$20),1))*
ROW($1:$20),0),ROW($1:$20))+1,1)*10^ROW($1:$20)/10)</f>
        <v>51</v>
      </c>
      <c r="K1283">
        <f>SUMPRODUCT(MID(0&amp;feed!L1776,LARGE(INDEX(ISNUMBER(--MID(feed!L1776,ROW($1:$6),1))*
ROW($1:$6),0),ROW($1:$6))+1,1)*10^ROW($1:$6)/10)</f>
        <v>321</v>
      </c>
      <c r="L1283">
        <f>SUMPRODUCT(MID(0&amp;feed!T1776,LARGE(INDEX(ISNUMBER(--MID(feed!T1776,ROW($1:$6),1))*
ROW($1:$6),0),ROW($1:$6))+1,1)*10^ROW($1:$6)/10)</f>
        <v>1</v>
      </c>
      <c r="M1283" t="str">
        <f>feed!N1776</f>
        <v>China</v>
      </c>
      <c r="N1283">
        <f>SUMPRODUCT(MID(0&amp;feed!U1776,LARGE(INDEX(ISNUMBER(--MID(feed!U1776,ROW($1:$6),1))*
ROW($1:$6),0),ROW($1:$6))+1,1)*10^ROW($1:$6)/10)</f>
        <v>0</v>
      </c>
      <c r="O1283" t="str">
        <f>feed!O1776</f>
        <v>Untapped</v>
      </c>
      <c r="P1283" t="str">
        <f>feed!P1776</f>
        <v>None</v>
      </c>
      <c r="Q1283" s="4">
        <f>IFERROR(LEFT(SUMPRODUCT(MID(0&amp;feed!R1776,LARGE(INDEX(ISNUMBER(--MID(feed!R1776,ROW($1:$6),1))*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ROW($1:$6),0),ROW($1:$6))+1,1)*10^ROW($1:$6)/10))-1)*1,TRIM(LEFT(SUMPRODUCT(MID(0&amp;feed!R1776,LARGE(INDEX(ISNUMBER(--MID(feed!R1776,ROW($1:$6),1))*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ROW($1:$6),0),ROW($1:$6))+1,1)*10^ROW($1:$6)/10))-1)))</f>
        <v>1617</v>
      </c>
      <c r="R1283" s="5">
        <f>feed!V1776</f>
        <v>0</v>
      </c>
      <c r="S1283" t="str">
        <f>feed!S1776</f>
        <v>http://blocgame.com/stats.php?id=62017</v>
      </c>
      <c r="T1283" s="5" t="str">
        <f>feed!W1776</f>
        <v>Angelic</v>
      </c>
      <c r="U1283" s="5" t="str">
        <f>feed!X1776</f>
        <v>3 Hundred Tons per month</v>
      </c>
      <c r="V1283" s="5" t="str">
        <f>feed!Y1776</f>
        <v>1 Mbbl per month</v>
      </c>
    </row>
    <row r="1284" spans="1:22" hidden="1" x14ac:dyDescent="0.25">
      <c r="A1284" t="str">
        <f>feed!A1905</f>
        <v>Djibouti</v>
      </c>
      <c r="B1284" t="str">
        <f>feed!B1905</f>
        <v>SVCHOST</v>
      </c>
      <c r="C1284">
        <f>feed!K1905</f>
        <v>0</v>
      </c>
      <c r="D1284">
        <f>SUMPRODUCT(MID(0&amp;feed!D1905,LARGE(INDEX(ISNUMBER(--MID(feed!D1905,ROW($1:$6),1))*
ROW($1:$6),0),ROW($1:$6))+1,1)*10^ROW($1:$6)/10)</f>
        <v>9</v>
      </c>
      <c r="E1284">
        <f>SUMPRODUCT(MID(0&amp;feed!E1905,LARGE(INDEX(ISNUMBER(--MID(feed!E1905,ROW($1:$6),1))*
ROW($1:$6),0),ROW($1:$6))+1,1)*10^ROW($1:$6)/10)</f>
        <v>0</v>
      </c>
      <c r="F1284" t="str">
        <f>feed!F1905</f>
        <v>Finest of the 19th century</v>
      </c>
      <c r="G1284">
        <f>SUMPRODUCT(MID(0&amp;feed!G1905,LARGE(INDEX(ISNUMBER(--MID(feed!G1905,ROW($1:$6),1))*
ROW($1:$6),0),ROW($1:$6))+1,1)*10^ROW($1:$6)/10)</f>
        <v>0</v>
      </c>
      <c r="H1284">
        <f>ROUNDDOWN(G1284/4, 0)</f>
        <v>0</v>
      </c>
      <c r="I1284" t="str">
        <f>feed!H1905</f>
        <v>Standard</v>
      </c>
      <c r="J1284">
        <f>SUMPRODUCT(MID(0&amp;feed!I1905,LARGE(INDEX(ISNUMBER(--MID(feed!I1905,ROW($1:$20),1))*
ROW($1:$20),0),ROW($1:$20))+1,1)*10^ROW($1:$20)/10)</f>
        <v>51</v>
      </c>
      <c r="K1284">
        <f>SUMPRODUCT(MID(0&amp;feed!L1905,LARGE(INDEX(ISNUMBER(--MID(feed!L1905,ROW($1:$6),1))*
ROW($1:$6),0),ROW($1:$6))+1,1)*10^ROW($1:$6)/10)</f>
        <v>273</v>
      </c>
      <c r="L1284">
        <f>SUMPRODUCT(MID(0&amp;feed!T1905,LARGE(INDEX(ISNUMBER(--MID(feed!T1905,ROW($1:$6),1))*
ROW($1:$6),0),ROW($1:$6))+1,1)*10^ROW($1:$6)/10)</f>
        <v>1</v>
      </c>
      <c r="M1284" t="str">
        <f>feed!N1905</f>
        <v>East Africa</v>
      </c>
      <c r="N1284">
        <f>SUMPRODUCT(MID(0&amp;feed!U1905,LARGE(INDEX(ISNUMBER(--MID(feed!U1905,ROW($1:$6),1))*
ROW($1:$6),0),ROW($1:$6))+1,1)*10^ROW($1:$6)/10)</f>
        <v>0</v>
      </c>
      <c r="O1284" t="str">
        <f>feed!O1905</f>
        <v>Untapped</v>
      </c>
      <c r="P1284" t="str">
        <f>feed!P1905</f>
        <v>None</v>
      </c>
      <c r="Q1284" s="4">
        <f>IFERROR(LEFT(SUMPRODUCT(MID(0&amp;feed!R1905,LARGE(INDEX(ISNUMBER(--MID(feed!R1905,ROW($1:$6),1))*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ROW($1:$6),0),ROW($1:$6))+1,1)*10^ROW($1:$6)/10))-1)*1,TRIM(LEFT(SUMPRODUCT(MID(0&amp;feed!R1905,LARGE(INDEX(ISNUMBER(--MID(feed!R1905,ROW($1:$6),1))*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ROW($1:$6),0),ROW($1:$6))+1,1)*10^ROW($1:$6)/10))-1)))</f>
        <v>1633</v>
      </c>
      <c r="R1284" s="5">
        <f>feed!V1905</f>
        <v>0</v>
      </c>
      <c r="S1284" t="str">
        <f>feed!S1905</f>
        <v>http://blocgame.com/stats.php?id=56625</v>
      </c>
      <c r="T1284" s="5" t="str">
        <f>feed!W1905</f>
        <v>Good</v>
      </c>
      <c r="U1284" s="5" t="str">
        <f>feed!X1905</f>
        <v>3 Hundred Tons per month</v>
      </c>
      <c r="V1284" s="5" t="str">
        <f>feed!Y1905</f>
        <v>1 Mbbl per month</v>
      </c>
    </row>
    <row r="1285" spans="1:22" hidden="1" x14ac:dyDescent="0.25">
      <c r="A1285" t="str">
        <f>feed!A903</f>
        <v>BAMFs</v>
      </c>
      <c r="B1285" t="str">
        <f>feed!B903</f>
        <v>A BAMF</v>
      </c>
      <c r="C1285">
        <f>feed!K903</f>
        <v>0</v>
      </c>
      <c r="D1285">
        <f>SUMPRODUCT(MID(0&amp;feed!D903,LARGE(INDEX(ISNUMBER(--MID(feed!D903,ROW($1:$6),1))*
ROW($1:$6),0),ROW($1:$6))+1,1)*10^ROW($1:$6)/10)</f>
        <v>25</v>
      </c>
      <c r="E1285">
        <f>SUMPRODUCT(MID(0&amp;feed!E903,LARGE(INDEX(ISNUMBER(--MID(feed!E903,ROW($1:$6),1))*
ROW($1:$6),0),ROW($1:$6))+1,1)*10^ROW($1:$6)/10)</f>
        <v>0</v>
      </c>
      <c r="F1285" t="str">
        <f>feed!F903</f>
        <v>First World War surplus</v>
      </c>
      <c r="G1285">
        <f>SUMPRODUCT(MID(0&amp;feed!G903,LARGE(INDEX(ISNUMBER(--MID(feed!G903,ROW($1:$6),1))*
ROW($1:$6),0),ROW($1:$6))+1,1)*10^ROW($1:$6)/10)</f>
        <v>0</v>
      </c>
      <c r="H1285">
        <f>ROUNDDOWN(G1285/4, 0)</f>
        <v>0</v>
      </c>
      <c r="I1285" t="str">
        <f>feed!H903</f>
        <v>Elite</v>
      </c>
      <c r="J1285">
        <f>SUMPRODUCT(MID(0&amp;feed!I903,LARGE(INDEX(ISNUMBER(--MID(feed!I903,ROW($1:$20),1))*
ROW($1:$20),0),ROW($1:$20))+1,1)*10^ROW($1:$20)/10)</f>
        <v>50</v>
      </c>
      <c r="K1285">
        <f>SUMPRODUCT(MID(0&amp;feed!L903,LARGE(INDEX(ISNUMBER(--MID(feed!L903,ROW($1:$6),1))*
ROW($1:$6),0),ROW($1:$6))+1,1)*10^ROW($1:$6)/10)</f>
        <v>320</v>
      </c>
      <c r="L1285">
        <f>SUMPRODUCT(MID(0&amp;feed!T903,LARGE(INDEX(ISNUMBER(--MID(feed!T903,ROW($1:$6),1))*
ROW($1:$6),0),ROW($1:$6))+1,1)*10^ROW($1:$6)/10)</f>
        <v>1</v>
      </c>
      <c r="M1285" t="str">
        <f>feed!N903</f>
        <v>Southern Africa</v>
      </c>
      <c r="N1285">
        <f>SUMPRODUCT(MID(0&amp;feed!U903,LARGE(INDEX(ISNUMBER(--MID(feed!U903,ROW($1:$6),1))*
ROW($1:$6),0),ROW($1:$6))+1,1)*10^ROW($1:$6)/10)</f>
        <v>0</v>
      </c>
      <c r="O1285" t="str">
        <f>feed!O903</f>
        <v>Untapped</v>
      </c>
      <c r="P1285" t="str">
        <f>feed!P903</f>
        <v>None</v>
      </c>
      <c r="Q1285" s="4">
        <f>IFERROR(LEFT(SUMPRODUCT(MID(0&amp;feed!R903,LARGE(INDEX(ISNUMBER(--MID(feed!R903,ROW($1:$6),1))*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ROW($1:$6),0),ROW($1:$6))+1,1)*10^ROW($1:$6)/10))-1)*1,TRIM(LEFT(SUMPRODUCT(MID(0&amp;feed!R903,LARGE(INDEX(ISNUMBER(--MID(feed!R903,ROW($1:$6),1))*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ROW($1:$6),0),ROW($1:$6))+1,1)*10^ROW($1:$6)/10))-1)))</f>
        <v>2000</v>
      </c>
      <c r="R1285" s="5">
        <f>feed!V903</f>
        <v>0</v>
      </c>
      <c r="S1285" t="str">
        <f>feed!S903</f>
        <v>http://blocgame.com/stats.php?id=63260</v>
      </c>
      <c r="T1285" s="5" t="str">
        <f>feed!W903</f>
        <v>Good</v>
      </c>
      <c r="U1285" s="5" t="str">
        <f>feed!X903</f>
        <v>3 Hundred Tons per month</v>
      </c>
      <c r="V1285" s="5" t="str">
        <f>feed!Y903</f>
        <v>1 Mbbl per month</v>
      </c>
    </row>
    <row r="1286" spans="1:22" x14ac:dyDescent="0.25">
      <c r="A1286" t="str">
        <f>feed!A509</f>
        <v>whitmanistan</v>
      </c>
      <c r="B1286" t="str">
        <f>feed!B509</f>
        <v>slim</v>
      </c>
      <c r="C1286" t="str">
        <f>feed!K509</f>
        <v>The Order</v>
      </c>
      <c r="D1286">
        <f>SUMPRODUCT(MID(0&amp;feed!D509,LARGE(INDEX(ISNUMBER(--MID(feed!D509,ROW($1:$6),1))*
ROW($1:$6),0),ROW($1:$6))+1,1)*10^ROW($1:$6)/10)</f>
        <v>34</v>
      </c>
      <c r="E1286">
        <f>SUMPRODUCT(MID(0&amp;feed!E509,LARGE(INDEX(ISNUMBER(--MID(feed!E509,ROW($1:$6),1))*
ROW($1:$6),0),ROW($1:$6))+1,1)*10^ROW($1:$6)/10)</f>
        <v>0</v>
      </c>
      <c r="F1286" t="str">
        <f>feed!F509</f>
        <v>First World War surplus</v>
      </c>
      <c r="G1286">
        <f>SUMPRODUCT(MID(0&amp;feed!G509,LARGE(INDEX(ISNUMBER(--MID(feed!G509,ROW($1:$6),1))*
ROW($1:$6),0),ROW($1:$6))+1,1)*10^ROW($1:$6)/10)</f>
        <v>0</v>
      </c>
      <c r="H1286">
        <f>ROUNDDOWN(G1286/4, 0)</f>
        <v>0</v>
      </c>
      <c r="I1286" t="str">
        <f>feed!H509</f>
        <v>Elite</v>
      </c>
      <c r="J1286">
        <f>SUMPRODUCT(MID(0&amp;feed!I509,LARGE(INDEX(ISNUMBER(--MID(feed!I509,ROW($1:$20),1))*
ROW($1:$20),0),ROW($1:$20))+1,1)*10^ROW($1:$20)/10)</f>
        <v>0</v>
      </c>
      <c r="K1286">
        <f>SUMPRODUCT(MID(0&amp;feed!L509,LARGE(INDEX(ISNUMBER(--MID(feed!L509,ROW($1:$6),1))*
ROW($1:$6),0),ROW($1:$6))+1,1)*10^ROW($1:$6)/10)</f>
        <v>326</v>
      </c>
      <c r="L1286">
        <f>SUMPRODUCT(MID(0&amp;feed!T509,LARGE(INDEX(ISNUMBER(--MID(feed!T509,ROW($1:$6),1))*
ROW($1:$6),0),ROW($1:$6))+1,1)*10^ROW($1:$6)/10)</f>
        <v>2462</v>
      </c>
      <c r="M1286" t="str">
        <f>feed!N509</f>
        <v>Mesopotamia</v>
      </c>
      <c r="N1286">
        <f>SUMPRODUCT(MID(0&amp;feed!U509,LARGE(INDEX(ISNUMBER(--MID(feed!U509,ROW($1:$6),1))*
ROW($1:$6),0),ROW($1:$6))+1,1)*10^ROW($1:$6)/10)</f>
        <v>0</v>
      </c>
      <c r="O1286" t="str">
        <f>feed!O509</f>
        <v>Untapped</v>
      </c>
      <c r="P1286" t="str">
        <f>feed!P509</f>
        <v>Small</v>
      </c>
      <c r="Q1286" s="4">
        <f>IFERROR(LEFT(SUMPRODUCT(MID(0&amp;feed!R509,LARGE(INDEX(ISNUMBER(--MID(feed!R509,ROW($1:$6),1))*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ROW($1:$6),0),ROW($1:$6))+1,1)*10^ROW($1:$6)/10))-1)*1,TRIM(LEFT(SUMPRODUCT(MID(0&amp;feed!R509,LARGE(INDEX(ISNUMBER(--MID(feed!R509,ROW($1:$6),1))*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ROW($1:$6),0),ROW($1:$6))+1,1)*10^ROW($1:$6)/10))-1)))</f>
        <v>2415</v>
      </c>
      <c r="R1286" s="5">
        <f>feed!V509</f>
        <v>0</v>
      </c>
      <c r="S1286" t="str">
        <f>feed!S509</f>
        <v>http://blocgame.com/stats.php?id=36344</v>
      </c>
      <c r="T1286" s="5" t="str">
        <f>feed!W509</f>
        <v>Normal</v>
      </c>
      <c r="U1286" s="5" t="str">
        <f>feed!X509</f>
        <v>9 Hundred Tons per month</v>
      </c>
      <c r="V1286" s="5" t="str">
        <f>feed!Y509</f>
        <v>5 Mbbl per month</v>
      </c>
    </row>
    <row r="1287" spans="1:22" hidden="1" x14ac:dyDescent="0.25">
      <c r="A1287" t="str">
        <f>feed!A1376</f>
        <v>Novi</v>
      </c>
      <c r="B1287" t="str">
        <f>feed!B1376</f>
        <v>ELITE INBOUND</v>
      </c>
      <c r="C1287">
        <f>feed!K1376</f>
        <v>0</v>
      </c>
      <c r="D1287">
        <f>SUMPRODUCT(MID(0&amp;feed!D1376,LARGE(INDEX(ISNUMBER(--MID(feed!D1376,ROW($1:$6),1))*
ROW($1:$6),0),ROW($1:$6))+1,1)*10^ROW($1:$6)/10)</f>
        <v>25</v>
      </c>
      <c r="E1287">
        <f>SUMPRODUCT(MID(0&amp;feed!E1376,LARGE(INDEX(ISNUMBER(--MID(feed!E1376,ROW($1:$6),1))*
ROW($1:$6),0),ROW($1:$6))+1,1)*10^ROW($1:$6)/10)</f>
        <v>0</v>
      </c>
      <c r="F1287" t="str">
        <f>feed!F1376</f>
        <v>First World War surplus</v>
      </c>
      <c r="G1287">
        <f>SUMPRODUCT(MID(0&amp;feed!G1376,LARGE(INDEX(ISNUMBER(--MID(feed!G1376,ROW($1:$6),1))*
ROW($1:$6),0),ROW($1:$6))+1,1)*10^ROW($1:$6)/10)</f>
        <v>0</v>
      </c>
      <c r="H1287">
        <f>ROUNDDOWN(G1287/4, 0)</f>
        <v>0</v>
      </c>
      <c r="I1287" t="str">
        <f>feed!H1376</f>
        <v>Elite</v>
      </c>
      <c r="J1287">
        <f>SUMPRODUCT(MID(0&amp;feed!I1376,LARGE(INDEX(ISNUMBER(--MID(feed!I1376,ROW($1:$20),1))*
ROW($1:$20),0),ROW($1:$20))+1,1)*10^ROW($1:$20)/10)</f>
        <v>46</v>
      </c>
      <c r="K1287">
        <f>SUMPRODUCT(MID(0&amp;feed!L1376,LARGE(INDEX(ISNUMBER(--MID(feed!L1376,ROW($1:$6),1))*
ROW($1:$6),0),ROW($1:$6))+1,1)*10^ROW($1:$6)/10)</f>
        <v>311</v>
      </c>
      <c r="L1287">
        <f>SUMPRODUCT(MID(0&amp;feed!T1376,LARGE(INDEX(ISNUMBER(--MID(feed!T1376,ROW($1:$6),1))*
ROW($1:$6),0),ROW($1:$6))+1,1)*10^ROW($1:$6)/10)</f>
        <v>1</v>
      </c>
      <c r="M1287" t="str">
        <f>feed!N1376</f>
        <v>Southern Africa</v>
      </c>
      <c r="N1287">
        <f>SUMPRODUCT(MID(0&amp;feed!U1376,LARGE(INDEX(ISNUMBER(--MID(feed!U1376,ROW($1:$6),1))*
ROW($1:$6),0),ROW($1:$6))+1,1)*10^ROW($1:$6)/10)</f>
        <v>0</v>
      </c>
      <c r="O1287" t="str">
        <f>feed!O1376</f>
        <v>Untapped</v>
      </c>
      <c r="P1287" t="str">
        <f>feed!P1376</f>
        <v>None</v>
      </c>
      <c r="Q1287" s="4">
        <f>IFERROR(LEFT(SUMPRODUCT(MID(0&amp;feed!R1376,LARGE(INDEX(ISNUMBER(--MID(feed!R1376,ROW($1:$6),1))*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ROW($1:$6),0),ROW($1:$6))+1,1)*10^ROW($1:$6)/10))-1)*1,TRIM(LEFT(SUMPRODUCT(MID(0&amp;feed!R1376,LARGE(INDEX(ISNUMBER(--MID(feed!R1376,ROW($1:$6),1))*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ROW($1:$6),0),ROW($1:$6))+1,1)*10^ROW($1:$6)/10))-1)))</f>
        <v>2000</v>
      </c>
      <c r="R1287" s="5">
        <f>feed!V1376</f>
        <v>0</v>
      </c>
      <c r="S1287" t="str">
        <f>feed!S1376</f>
        <v>http://blocgame.com/stats.php?id=63493</v>
      </c>
      <c r="T1287" s="5" t="str">
        <f>feed!W1376</f>
        <v>Good</v>
      </c>
      <c r="U1287" s="5" t="str">
        <f>feed!X1376</f>
        <v>3 Hundred Tons per month</v>
      </c>
      <c r="V1287" s="5" t="str">
        <f>feed!Y1376</f>
        <v>1 Mbbl per month</v>
      </c>
    </row>
    <row r="1288" spans="1:22" hidden="1" x14ac:dyDescent="0.25">
      <c r="A1288" t="str">
        <f>feed!A1057</f>
        <v>PingPong</v>
      </c>
      <c r="B1288" t="str">
        <f>feed!B1057</f>
        <v>AmonG</v>
      </c>
      <c r="C1288">
        <f>feed!K1057</f>
        <v>0</v>
      </c>
      <c r="D1288">
        <f>SUMPRODUCT(MID(0&amp;feed!D1057,LARGE(INDEX(ISNUMBER(--MID(feed!D1057,ROW($1:$6),1))*
ROW($1:$6),0),ROW($1:$6))+1,1)*10^ROW($1:$6)/10)</f>
        <v>4</v>
      </c>
      <c r="E1288">
        <f>SUMPRODUCT(MID(0&amp;feed!E1057,LARGE(INDEX(ISNUMBER(--MID(feed!E1057,ROW($1:$6),1))*
ROW($1:$6),0),ROW($1:$6))+1,1)*10^ROW($1:$6)/10)</f>
        <v>0</v>
      </c>
      <c r="F1288" t="str">
        <f>feed!F1057</f>
        <v>Finest of the 19th century</v>
      </c>
      <c r="G1288">
        <f>SUMPRODUCT(MID(0&amp;feed!G1057,LARGE(INDEX(ISNUMBER(--MID(feed!G1057,ROW($1:$6),1))*
ROW($1:$6),0),ROW($1:$6))+1,1)*10^ROW($1:$6)/10)</f>
        <v>0</v>
      </c>
      <c r="H1288">
        <f>ROUNDDOWN(G1288/4, 0)</f>
        <v>0</v>
      </c>
      <c r="I1288" t="str">
        <f>feed!H1057</f>
        <v>Standard</v>
      </c>
      <c r="J1288">
        <f>SUMPRODUCT(MID(0&amp;feed!I1057,LARGE(INDEX(ISNUMBER(--MID(feed!I1057,ROW($1:$20),1))*
ROW($1:$20),0),ROW($1:$20))+1,1)*10^ROW($1:$20)/10)</f>
        <v>45</v>
      </c>
      <c r="K1288">
        <f>SUMPRODUCT(MID(0&amp;feed!L1057,LARGE(INDEX(ISNUMBER(--MID(feed!L1057,ROW($1:$6),1))*
ROW($1:$6),0),ROW($1:$6))+1,1)*10^ROW($1:$6)/10)</f>
        <v>318</v>
      </c>
      <c r="L1288">
        <f>SUMPRODUCT(MID(0&amp;feed!T1057,LARGE(INDEX(ISNUMBER(--MID(feed!T1057,ROW($1:$6),1))*
ROW($1:$6),0),ROW($1:$6))+1,1)*10^ROW($1:$6)/10)</f>
        <v>1</v>
      </c>
      <c r="M1288" t="str">
        <f>feed!N1057</f>
        <v>China</v>
      </c>
      <c r="N1288">
        <f>SUMPRODUCT(MID(0&amp;feed!U1057,LARGE(INDEX(ISNUMBER(--MID(feed!U1057,ROW($1:$6),1))*
ROW($1:$6),0),ROW($1:$6))+1,1)*10^ROW($1:$6)/10)</f>
        <v>0</v>
      </c>
      <c r="O1288" t="str">
        <f>feed!O1057</f>
        <v>Untapped</v>
      </c>
      <c r="P1288" t="str">
        <f>feed!P1057</f>
        <v>None</v>
      </c>
      <c r="Q1288" s="4">
        <f>IFERROR(LEFT(SUMPRODUCT(MID(0&amp;feed!R1057,LARGE(INDEX(ISNUMBER(--MID(feed!R1057,ROW($1:$6),1))*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ROW($1:$6),0),ROW($1:$6))+1,1)*10^ROW($1:$6)/10))-1)*1,TRIM(LEFT(SUMPRODUCT(MID(0&amp;feed!R1057,LARGE(INDEX(ISNUMBER(--MID(feed!R1057,ROW($1:$6),1))*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ROW($1:$6),0),ROW($1:$6))+1,1)*10^ROW($1:$6)/10))-1)))</f>
        <v>1921</v>
      </c>
      <c r="R1288" s="5">
        <f>feed!V1057</f>
        <v>0</v>
      </c>
      <c r="S1288" t="str">
        <f>feed!S1057</f>
        <v>http://blocgame.com/stats.php?id=63516</v>
      </c>
      <c r="T1288" s="5" t="str">
        <f>feed!W1057</f>
        <v>Good</v>
      </c>
      <c r="U1288" s="5" t="str">
        <f>feed!X1057</f>
        <v>3 Hundred Tons per month</v>
      </c>
      <c r="V1288" s="5" t="str">
        <f>feed!Y1057</f>
        <v>1 Mbbl per month</v>
      </c>
    </row>
    <row r="1289" spans="1:22" hidden="1" x14ac:dyDescent="0.25">
      <c r="A1289" t="str">
        <f>feed!A1240</f>
        <v>Guy Sebastian</v>
      </c>
      <c r="B1289" t="str">
        <f>feed!B1240</f>
        <v>Die4Guy2003</v>
      </c>
      <c r="C1289">
        <f>feed!K1240</f>
        <v>0</v>
      </c>
      <c r="D1289">
        <f>SUMPRODUCT(MID(0&amp;feed!D1240,LARGE(INDEX(ISNUMBER(--MID(feed!D1240,ROW($1:$6),1))*
ROW($1:$6),0),ROW($1:$6))+1,1)*10^ROW($1:$6)/10)</f>
        <v>25</v>
      </c>
      <c r="E1289">
        <f>SUMPRODUCT(MID(0&amp;feed!E1240,LARGE(INDEX(ISNUMBER(--MID(feed!E1240,ROW($1:$6),1))*
ROW($1:$6),0),ROW($1:$6))+1,1)*10^ROW($1:$6)/10)</f>
        <v>0</v>
      </c>
      <c r="F1289" t="str">
        <f>feed!F1240</f>
        <v>First World War surplus</v>
      </c>
      <c r="G1289">
        <f>SUMPRODUCT(MID(0&amp;feed!G1240,LARGE(INDEX(ISNUMBER(--MID(feed!G1240,ROW($1:$6),1))*
ROW($1:$6),0),ROW($1:$6))+1,1)*10^ROW($1:$6)/10)</f>
        <v>0</v>
      </c>
      <c r="H1289">
        <f>ROUNDDOWN(G1289/4, 0)</f>
        <v>0</v>
      </c>
      <c r="I1289" t="str">
        <f>feed!H1240</f>
        <v>Elite</v>
      </c>
      <c r="J1289">
        <f>SUMPRODUCT(MID(0&amp;feed!I1240,LARGE(INDEX(ISNUMBER(--MID(feed!I1240,ROW($1:$20),1))*
ROW($1:$20),0),ROW($1:$20))+1,1)*10^ROW($1:$20)/10)</f>
        <v>43</v>
      </c>
      <c r="K1289">
        <f>SUMPRODUCT(MID(0&amp;feed!L1240,LARGE(INDEX(ISNUMBER(--MID(feed!L1240,ROW($1:$6),1))*
ROW($1:$6),0),ROW($1:$6))+1,1)*10^ROW($1:$6)/10)</f>
        <v>315</v>
      </c>
      <c r="L1289">
        <f>SUMPRODUCT(MID(0&amp;feed!T1240,LARGE(INDEX(ISNUMBER(--MID(feed!T1240,ROW($1:$6),1))*
ROW($1:$6),0),ROW($1:$6))+1,1)*10^ROW($1:$6)/10)</f>
        <v>1</v>
      </c>
      <c r="M1289" t="str">
        <f>feed!N1240</f>
        <v>Pacific Rim</v>
      </c>
      <c r="N1289">
        <f>SUMPRODUCT(MID(0&amp;feed!U1240,LARGE(INDEX(ISNUMBER(--MID(feed!U1240,ROW($1:$6),1))*
ROW($1:$6),0),ROW($1:$6))+1,1)*10^ROW($1:$6)/10)</f>
        <v>0</v>
      </c>
      <c r="O1289" t="str">
        <f>feed!O1240</f>
        <v>Untapped</v>
      </c>
      <c r="P1289" t="str">
        <f>feed!P1240</f>
        <v>None</v>
      </c>
      <c r="Q1289" s="4">
        <f>IFERROR(LEFT(SUMPRODUCT(MID(0&amp;feed!R1240,LARGE(INDEX(ISNUMBER(--MID(feed!R1240,ROW($1:$6),1))*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ROW($1:$6),0),ROW($1:$6))+1,1)*10^ROW($1:$6)/10))-1)*1,TRIM(LEFT(SUMPRODUCT(MID(0&amp;feed!R1240,LARGE(INDEX(ISNUMBER(--MID(feed!R1240,ROW($1:$6),1))*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ROW($1:$6),0),ROW($1:$6))+1,1)*10^ROW($1:$6)/10))-1)))</f>
        <v>2000</v>
      </c>
      <c r="R1289" s="5">
        <f>feed!V1240</f>
        <v>0</v>
      </c>
      <c r="S1289" t="str">
        <f>feed!S1240</f>
        <v>http://blocgame.com/stats.php?id=63582</v>
      </c>
      <c r="T1289" s="5" t="str">
        <f>feed!W1240</f>
        <v>Good</v>
      </c>
      <c r="U1289" s="5" t="str">
        <f>feed!X1240</f>
        <v>3 Hundred Tons per month</v>
      </c>
      <c r="V1289" s="5" t="str">
        <f>feed!Y1240</f>
        <v>1 Mbbl per month</v>
      </c>
    </row>
    <row r="1290" spans="1:22" hidden="1" x14ac:dyDescent="0.25">
      <c r="A1290" t="str">
        <f>feed!A1384</f>
        <v>GH&amp;G</v>
      </c>
      <c r="B1290" t="str">
        <f>feed!B1384</f>
        <v>danielzi</v>
      </c>
      <c r="C1290">
        <f>feed!K1384</f>
        <v>0</v>
      </c>
      <c r="D1290">
        <f>SUMPRODUCT(MID(0&amp;feed!D1384,LARGE(INDEX(ISNUMBER(--MID(feed!D1384,ROW($1:$6),1))*
ROW($1:$6),0),ROW($1:$6))+1,1)*10^ROW($1:$6)/10)</f>
        <v>20</v>
      </c>
      <c r="E1290">
        <f>SUMPRODUCT(MID(0&amp;feed!E1384,LARGE(INDEX(ISNUMBER(--MID(feed!E1384,ROW($1:$6),1))*
ROW($1:$6),0),ROW($1:$6))+1,1)*10^ROW($1:$6)/10)</f>
        <v>0</v>
      </c>
      <c r="F1290" t="str">
        <f>feed!F1384</f>
        <v>Finest of the 19th century</v>
      </c>
      <c r="G1290">
        <f>SUMPRODUCT(MID(0&amp;feed!G1384,LARGE(INDEX(ISNUMBER(--MID(feed!G1384,ROW($1:$6),1))*
ROW($1:$6),0),ROW($1:$6))+1,1)*10^ROW($1:$6)/10)</f>
        <v>0</v>
      </c>
      <c r="H1290">
        <f>ROUNDDOWN(G1290/4, 0)</f>
        <v>0</v>
      </c>
      <c r="I1290" t="str">
        <f>feed!H1384</f>
        <v>Standard</v>
      </c>
      <c r="J1290">
        <f>SUMPRODUCT(MID(0&amp;feed!I1384,LARGE(INDEX(ISNUMBER(--MID(feed!I1384,ROW($1:$20),1))*
ROW($1:$20),0),ROW($1:$20))+1,1)*10^ROW($1:$20)/10)</f>
        <v>43</v>
      </c>
      <c r="K1290">
        <f>SUMPRODUCT(MID(0&amp;feed!L1384,LARGE(INDEX(ISNUMBER(--MID(feed!L1384,ROW($1:$6),1))*
ROW($1:$6),0),ROW($1:$6))+1,1)*10^ROW($1:$6)/10)</f>
        <v>314</v>
      </c>
      <c r="L1290">
        <f>SUMPRODUCT(MID(0&amp;feed!T1384,LARGE(INDEX(ISNUMBER(--MID(feed!T1384,ROW($1:$6),1))*
ROW($1:$6),0),ROW($1:$6))+1,1)*10^ROW($1:$6)/10)</f>
        <v>1</v>
      </c>
      <c r="M1290" t="str">
        <f>feed!N1384</f>
        <v>China</v>
      </c>
      <c r="N1290">
        <f>SUMPRODUCT(MID(0&amp;feed!U1384,LARGE(INDEX(ISNUMBER(--MID(feed!U1384,ROW($1:$6),1))*
ROW($1:$6),0),ROW($1:$6))+1,1)*10^ROW($1:$6)/10)</f>
        <v>0</v>
      </c>
      <c r="O1290" t="str">
        <f>feed!O1384</f>
        <v>Untapped</v>
      </c>
      <c r="P1290" t="str">
        <f>feed!P1384</f>
        <v>None</v>
      </c>
      <c r="Q1290" s="4">
        <f>IFERROR(LEFT(SUMPRODUCT(MID(0&amp;feed!R1384,LARGE(INDEX(ISNUMBER(--MID(feed!R1384,ROW($1:$6),1))*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ROW($1:$6),0),ROW($1:$6))+1,1)*10^ROW($1:$6)/10))-1)*1,TRIM(LEFT(SUMPRODUCT(MID(0&amp;feed!R1384,LARGE(INDEX(ISNUMBER(--MID(feed!R1384,ROW($1:$6),1))*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ROW($1:$6),0),ROW($1:$6))+1,1)*10^ROW($1:$6)/10))-1)))</f>
        <v>2000</v>
      </c>
      <c r="R1290" s="5">
        <f>feed!V1384</f>
        <v>0</v>
      </c>
      <c r="S1290" t="str">
        <f>feed!S1384</f>
        <v>http://blocgame.com/stats.php?id=63606</v>
      </c>
      <c r="T1290" s="5" t="str">
        <f>feed!W1384</f>
        <v>Good</v>
      </c>
      <c r="U1290" s="5" t="str">
        <f>feed!X1384</f>
        <v>3 Hundred Tons per month</v>
      </c>
      <c r="V1290" s="5" t="str">
        <f>feed!Y1384</f>
        <v>1 Mbbl per month</v>
      </c>
    </row>
    <row r="1291" spans="1:22" hidden="1" x14ac:dyDescent="0.25">
      <c r="A1291" t="str">
        <f>feed!A1245</f>
        <v>Lydonia</v>
      </c>
      <c r="B1291" t="str">
        <f>feed!B1245</f>
        <v>Alexander Lyndon</v>
      </c>
      <c r="C1291">
        <f>feed!K1245</f>
        <v>0</v>
      </c>
      <c r="D1291">
        <f>SUMPRODUCT(MID(0&amp;feed!D1245,LARGE(INDEX(ISNUMBER(--MID(feed!D1245,ROW($1:$6),1))*
ROW($1:$6),0),ROW($1:$6))+1,1)*10^ROW($1:$6)/10)</f>
        <v>25</v>
      </c>
      <c r="E1291">
        <f>SUMPRODUCT(MID(0&amp;feed!E1245,LARGE(INDEX(ISNUMBER(--MID(feed!E1245,ROW($1:$6),1))*
ROW($1:$6),0),ROW($1:$6))+1,1)*10^ROW($1:$6)/10)</f>
        <v>0</v>
      </c>
      <c r="F1291" t="str">
        <f>feed!F1245</f>
        <v>First World War surplus</v>
      </c>
      <c r="G1291">
        <f>SUMPRODUCT(MID(0&amp;feed!G1245,LARGE(INDEX(ISNUMBER(--MID(feed!G1245,ROW($1:$6),1))*
ROW($1:$6),0),ROW($1:$6))+1,1)*10^ROW($1:$6)/10)</f>
        <v>0</v>
      </c>
      <c r="H1291">
        <f>ROUNDDOWN(G1291/4, 0)</f>
        <v>0</v>
      </c>
      <c r="I1291" t="str">
        <f>feed!H1245</f>
        <v>Elite</v>
      </c>
      <c r="J1291">
        <f>SUMPRODUCT(MID(0&amp;feed!I1245,LARGE(INDEX(ISNUMBER(--MID(feed!I1245,ROW($1:$20),1))*
ROW($1:$20),0),ROW($1:$20))+1,1)*10^ROW($1:$20)/10)</f>
        <v>42</v>
      </c>
      <c r="K1291">
        <f>SUMPRODUCT(MID(0&amp;feed!L1245,LARGE(INDEX(ISNUMBER(--MID(feed!L1245,ROW($1:$6),1))*
ROW($1:$6),0),ROW($1:$6))+1,1)*10^ROW($1:$6)/10)</f>
        <v>315</v>
      </c>
      <c r="L1291">
        <f>SUMPRODUCT(MID(0&amp;feed!T1245,LARGE(INDEX(ISNUMBER(--MID(feed!T1245,ROW($1:$6),1))*
ROW($1:$6),0),ROW($1:$6))+1,1)*10^ROW($1:$6)/10)</f>
        <v>1</v>
      </c>
      <c r="M1291" t="str">
        <f>feed!N1245</f>
        <v>Caribbean</v>
      </c>
      <c r="N1291">
        <f>SUMPRODUCT(MID(0&amp;feed!U1245,LARGE(INDEX(ISNUMBER(--MID(feed!U1245,ROW($1:$6),1))*
ROW($1:$6),0),ROW($1:$6))+1,1)*10^ROW($1:$6)/10)</f>
        <v>0</v>
      </c>
      <c r="O1291" t="str">
        <f>feed!O1245</f>
        <v>Untapped</v>
      </c>
      <c r="P1291" t="str">
        <f>feed!P1245</f>
        <v>None</v>
      </c>
      <c r="Q1291" s="4">
        <f>IFERROR(LEFT(SUMPRODUCT(MID(0&amp;feed!R1245,LARGE(INDEX(ISNUMBER(--MID(feed!R1245,ROW($1:$6),1))*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ROW($1:$6),0),ROW($1:$6))+1,1)*10^ROW($1:$6)/10))-1)*1,TRIM(LEFT(SUMPRODUCT(MID(0&amp;feed!R1245,LARGE(INDEX(ISNUMBER(--MID(feed!R1245,ROW($1:$6),1))*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ROW($1:$6),0),ROW($1:$6))+1,1)*10^ROW($1:$6)/10))-1)))</f>
        <v>2000</v>
      </c>
      <c r="R1291" s="5">
        <f>feed!V1245</f>
        <v>0</v>
      </c>
      <c r="S1291" t="str">
        <f>feed!S1245</f>
        <v>http://blocgame.com/stats.php?id=63602</v>
      </c>
      <c r="T1291" s="5" t="str">
        <f>feed!W1245</f>
        <v>Good</v>
      </c>
      <c r="U1291" s="5" t="str">
        <f>feed!X1245</f>
        <v>3 Hundred Tons per month</v>
      </c>
      <c r="V1291" s="5" t="str">
        <f>feed!Y1245</f>
        <v>1 Mbbl per month</v>
      </c>
    </row>
    <row r="1292" spans="1:22" hidden="1" x14ac:dyDescent="0.25">
      <c r="A1292" t="str">
        <f>feed!A1061</f>
        <v>El Janero</v>
      </c>
      <c r="B1292" t="str">
        <f>feed!B1061</f>
        <v>Savagely Ravaged</v>
      </c>
      <c r="C1292">
        <f>feed!K1061</f>
        <v>0</v>
      </c>
      <c r="D1292">
        <f>SUMPRODUCT(MID(0&amp;feed!D1061,LARGE(INDEX(ISNUMBER(--MID(feed!D1061,ROW($1:$6),1))*
ROW($1:$6),0),ROW($1:$6))+1,1)*10^ROW($1:$6)/10)</f>
        <v>8</v>
      </c>
      <c r="E1292">
        <f>SUMPRODUCT(MID(0&amp;feed!E1061,LARGE(INDEX(ISNUMBER(--MID(feed!E1061,ROW($1:$6),1))*
ROW($1:$6),0),ROW($1:$6))+1,1)*10^ROW($1:$6)/10)</f>
        <v>0</v>
      </c>
      <c r="F1292" t="str">
        <f>feed!F1061</f>
        <v>Finest of the 19th century</v>
      </c>
      <c r="G1292">
        <f>SUMPRODUCT(MID(0&amp;feed!G1061,LARGE(INDEX(ISNUMBER(--MID(feed!G1061,ROW($1:$6),1))*
ROW($1:$6),0),ROW($1:$6))+1,1)*10^ROW($1:$6)/10)</f>
        <v>0</v>
      </c>
      <c r="H1292">
        <f>ROUNDDOWN(G1292/4, 0)</f>
        <v>0</v>
      </c>
      <c r="I1292" t="str">
        <f>feed!H1061</f>
        <v>Standard</v>
      </c>
      <c r="J1292">
        <f>SUMPRODUCT(MID(0&amp;feed!I1061,LARGE(INDEX(ISNUMBER(--MID(feed!I1061,ROW($1:$20),1))*
ROW($1:$20),0),ROW($1:$20))+1,1)*10^ROW($1:$20)/10)</f>
        <v>42</v>
      </c>
      <c r="K1292">
        <f>SUMPRODUCT(MID(0&amp;feed!L1061,LARGE(INDEX(ISNUMBER(--MID(feed!L1061,ROW($1:$6),1))*
ROW($1:$6),0),ROW($1:$6))+1,1)*10^ROW($1:$6)/10)</f>
        <v>326</v>
      </c>
      <c r="L1292">
        <f>SUMPRODUCT(MID(0&amp;feed!T1061,LARGE(INDEX(ISNUMBER(--MID(feed!T1061,ROW($1:$6),1))*
ROW($1:$6),0),ROW($1:$6))+1,1)*10^ROW($1:$6)/10)</f>
        <v>1</v>
      </c>
      <c r="M1292" t="str">
        <f>feed!N1061</f>
        <v>Southern Cone</v>
      </c>
      <c r="N1292">
        <f>SUMPRODUCT(MID(0&amp;feed!U1061,LARGE(INDEX(ISNUMBER(--MID(feed!U1061,ROW($1:$6),1))*
ROW($1:$6),0),ROW($1:$6))+1,1)*10^ROW($1:$6)/10)</f>
        <v>0</v>
      </c>
      <c r="O1292" t="str">
        <f>feed!O1061</f>
        <v>Untapped</v>
      </c>
      <c r="P1292" t="str">
        <f>feed!P1061</f>
        <v>None</v>
      </c>
      <c r="Q1292" s="4">
        <f>IFERROR(LEFT(SUMPRODUCT(MID(0&amp;feed!R1061,LARGE(INDEX(ISNUMBER(--MID(feed!R1061,ROW($1:$6),1))*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ROW($1:$6),0),ROW($1:$6))+1,1)*10^ROW($1:$6)/10))-1)*1,TRIM(LEFT(SUMPRODUCT(MID(0&amp;feed!R1061,LARGE(INDEX(ISNUMBER(--MID(feed!R1061,ROW($1:$6),1))*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ROW($1:$6),0),ROW($1:$6))+1,1)*10^ROW($1:$6)/10))-1)))</f>
        <v>1940</v>
      </c>
      <c r="R1292" s="5">
        <f>feed!V1061</f>
        <v>0</v>
      </c>
      <c r="S1292" t="str">
        <f>feed!S1061</f>
        <v>http://blocgame.com/stats.php?id=63615</v>
      </c>
      <c r="T1292" s="5" t="str">
        <f>feed!W1061</f>
        <v>Good</v>
      </c>
      <c r="U1292" s="5" t="str">
        <f>feed!X1061</f>
        <v>3 Hundred Tons per month</v>
      </c>
      <c r="V1292" s="5" t="str">
        <f>feed!Y1061</f>
        <v>1 Mbbl per month</v>
      </c>
    </row>
    <row r="1293" spans="1:22" hidden="1" x14ac:dyDescent="0.25">
      <c r="A1293" t="str">
        <f>feed!A1466</f>
        <v>Lok II</v>
      </c>
      <c r="B1293" t="str">
        <f>feed!B1466</f>
        <v>Lok II</v>
      </c>
      <c r="C1293">
        <f>feed!K1466</f>
        <v>0</v>
      </c>
      <c r="D1293">
        <f>SUMPRODUCT(MID(0&amp;feed!D1466,LARGE(INDEX(ISNUMBER(--MID(feed!D1466,ROW($1:$6),1))*
ROW($1:$6),0),ROW($1:$6))+1,1)*10^ROW($1:$6)/10)</f>
        <v>20</v>
      </c>
      <c r="E1293">
        <f>SUMPRODUCT(MID(0&amp;feed!E1466,LARGE(INDEX(ISNUMBER(--MID(feed!E1466,ROW($1:$6),1))*
ROW($1:$6),0),ROW($1:$6))+1,1)*10^ROW($1:$6)/10)</f>
        <v>0</v>
      </c>
      <c r="F1293" t="str">
        <f>feed!F1466</f>
        <v>Finest of the 19th century</v>
      </c>
      <c r="G1293">
        <f>SUMPRODUCT(MID(0&amp;feed!G1466,LARGE(INDEX(ISNUMBER(--MID(feed!G1466,ROW($1:$6),1))*
ROW($1:$6),0),ROW($1:$6))+1,1)*10^ROW($1:$6)/10)</f>
        <v>0</v>
      </c>
      <c r="H1293">
        <f>ROUNDDOWN(G1293/4, 0)</f>
        <v>0</v>
      </c>
      <c r="I1293" t="str">
        <f>feed!H1466</f>
        <v>Standard</v>
      </c>
      <c r="J1293">
        <f>SUMPRODUCT(MID(0&amp;feed!I1466,LARGE(INDEX(ISNUMBER(--MID(feed!I1466,ROW($1:$20),1))*
ROW($1:$20),0),ROW($1:$20))+1,1)*10^ROW($1:$20)/10)</f>
        <v>41</v>
      </c>
      <c r="K1293">
        <f>SUMPRODUCT(MID(0&amp;feed!L1466,LARGE(INDEX(ISNUMBER(--MID(feed!L1466,ROW($1:$6),1))*
ROW($1:$6),0),ROW($1:$6))+1,1)*10^ROW($1:$6)/10)</f>
        <v>309</v>
      </c>
      <c r="L1293">
        <f>SUMPRODUCT(MID(0&amp;feed!T1466,LARGE(INDEX(ISNUMBER(--MID(feed!T1466,ROW($1:$6),1))*
ROW($1:$6),0),ROW($1:$6))+1,1)*10^ROW($1:$6)/10)</f>
        <v>1</v>
      </c>
      <c r="M1293" t="str">
        <f>feed!N1466</f>
        <v>China</v>
      </c>
      <c r="N1293">
        <f>SUMPRODUCT(MID(0&amp;feed!U1466,LARGE(INDEX(ISNUMBER(--MID(feed!U1466,ROW($1:$6),1))*
ROW($1:$6),0),ROW($1:$6))+1,1)*10^ROW($1:$6)/10)</f>
        <v>0</v>
      </c>
      <c r="O1293" t="str">
        <f>feed!O1466</f>
        <v>Untapped</v>
      </c>
      <c r="P1293" t="str">
        <f>feed!P1466</f>
        <v>None</v>
      </c>
      <c r="Q1293" s="4">
        <f>IFERROR(LEFT(SUMPRODUCT(MID(0&amp;feed!R1466,LARGE(INDEX(ISNUMBER(--MID(feed!R1466,ROW($1:$6),1))*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ROW($1:$6),0),ROW($1:$6))+1,1)*10^ROW($1:$6)/10))-1)*1,TRIM(LEFT(SUMPRODUCT(MID(0&amp;feed!R1466,LARGE(INDEX(ISNUMBER(--MID(feed!R1466,ROW($1:$6),1))*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ROW($1:$6),0),ROW($1:$6))+1,1)*10^ROW($1:$6)/10))-1)))</f>
        <v>2000</v>
      </c>
      <c r="R1293" s="5">
        <f>feed!V1466</f>
        <v>0</v>
      </c>
      <c r="S1293" t="str">
        <f>feed!S1466</f>
        <v>http://blocgame.com/stats.php?id=63617</v>
      </c>
      <c r="T1293" s="5" t="str">
        <f>feed!W1466</f>
        <v>Good</v>
      </c>
      <c r="U1293" s="5" t="str">
        <f>feed!X1466</f>
        <v>3 Hundred Tons per month</v>
      </c>
      <c r="V1293" s="5" t="str">
        <f>feed!Y1466</f>
        <v>1 Mbbl per month</v>
      </c>
    </row>
    <row r="1294" spans="1:22" hidden="1" x14ac:dyDescent="0.25">
      <c r="A1294" t="str">
        <f>feed!A1409</f>
        <v>Guatemala.</v>
      </c>
      <c r="B1294" t="str">
        <f>feed!B1409</f>
        <v>grazioso</v>
      </c>
      <c r="C1294">
        <f>feed!K1409</f>
        <v>0</v>
      </c>
      <c r="D1294">
        <f>SUMPRODUCT(MID(0&amp;feed!D1409,LARGE(INDEX(ISNUMBER(--MID(feed!D1409,ROW($1:$6),1))*
ROW($1:$6),0),ROW($1:$6))+1,1)*10^ROW($1:$6)/10)</f>
        <v>10</v>
      </c>
      <c r="E1294">
        <f>SUMPRODUCT(MID(0&amp;feed!E1409,LARGE(INDEX(ISNUMBER(--MID(feed!E1409,ROW($1:$6),1))*
ROW($1:$6),0),ROW($1:$6))+1,1)*10^ROW($1:$6)/10)</f>
        <v>0</v>
      </c>
      <c r="F1294" t="str">
        <f>feed!F1409</f>
        <v>Finest of the 19th century</v>
      </c>
      <c r="G1294">
        <f>SUMPRODUCT(MID(0&amp;feed!G1409,LARGE(INDEX(ISNUMBER(--MID(feed!G1409,ROW($1:$6),1))*
ROW($1:$6),0),ROW($1:$6))+1,1)*10^ROW($1:$6)/10)</f>
        <v>0</v>
      </c>
      <c r="H1294">
        <f>ROUNDDOWN(G1294/4, 0)</f>
        <v>0</v>
      </c>
      <c r="I1294" t="str">
        <f>feed!H1409</f>
        <v>Standard</v>
      </c>
      <c r="J1294">
        <f>SUMPRODUCT(MID(0&amp;feed!I1409,LARGE(INDEX(ISNUMBER(--MID(feed!I1409,ROW($1:$20),1))*
ROW($1:$20),0),ROW($1:$20))+1,1)*10^ROW($1:$20)/10)</f>
        <v>37</v>
      </c>
      <c r="K1294">
        <f>SUMPRODUCT(MID(0&amp;feed!L1409,LARGE(INDEX(ISNUMBER(--MID(feed!L1409,ROW($1:$6),1))*
ROW($1:$6),0),ROW($1:$6))+1,1)*10^ROW($1:$6)/10)</f>
        <v>332</v>
      </c>
      <c r="L1294">
        <f>SUMPRODUCT(MID(0&amp;feed!T1409,LARGE(INDEX(ISNUMBER(--MID(feed!T1409,ROW($1:$6),1))*
ROW($1:$6),0),ROW($1:$6))+1,1)*10^ROW($1:$6)/10)</f>
        <v>1</v>
      </c>
      <c r="M1294" t="str">
        <f>feed!N1409</f>
        <v>Mesoamerica</v>
      </c>
      <c r="N1294">
        <f>SUMPRODUCT(MID(0&amp;feed!U1409,LARGE(INDEX(ISNUMBER(--MID(feed!U1409,ROW($1:$6),1))*
ROW($1:$6),0),ROW($1:$6))+1,1)*10^ROW($1:$6)/10)</f>
        <v>0</v>
      </c>
      <c r="O1294" t="str">
        <f>feed!O1409</f>
        <v>Untapped</v>
      </c>
      <c r="P1294" t="str">
        <f>feed!P1409</f>
        <v>None</v>
      </c>
      <c r="Q1294" s="4">
        <f>IFERROR(LEFT(SUMPRODUCT(MID(0&amp;feed!R1409,LARGE(INDEX(ISNUMBER(--MID(feed!R1409,ROW($1:$6),1))*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ROW($1:$6),0),ROW($1:$6))+1,1)*10^ROW($1:$6)/10))-1)*1,TRIM(LEFT(SUMPRODUCT(MID(0&amp;feed!R1409,LARGE(INDEX(ISNUMBER(--MID(feed!R1409,ROW($1:$6),1))*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ROW($1:$6),0),ROW($1:$6))+1,1)*10^ROW($1:$6)/10))-1)))</f>
        <v>1633</v>
      </c>
      <c r="R1294" s="5">
        <f>feed!V1409</f>
        <v>0</v>
      </c>
      <c r="S1294" t="str">
        <f>feed!S1409</f>
        <v>http://blocgame.com/stats.php?id=60701</v>
      </c>
      <c r="T1294" s="5" t="str">
        <f>feed!W1409</f>
        <v>Isolated</v>
      </c>
      <c r="U1294" s="5" t="str">
        <f>feed!X1409</f>
        <v>3 Hundred Tons per month</v>
      </c>
      <c r="V1294" s="5" t="str">
        <f>feed!Y1409</f>
        <v>1 Mbbl per month</v>
      </c>
    </row>
    <row r="1295" spans="1:22" x14ac:dyDescent="0.25">
      <c r="A1295" t="str">
        <f>feed!A575</f>
        <v>BAVIria</v>
      </c>
      <c r="B1295" t="str">
        <f>feed!B575</f>
        <v>bury nice grill</v>
      </c>
      <c r="C1295" t="str">
        <f>feed!K575</f>
        <v>The Order</v>
      </c>
      <c r="D1295">
        <f>SUMPRODUCT(MID(0&amp;feed!D575,LARGE(INDEX(ISNUMBER(--MID(feed!D575,ROW($1:$6),1))*
ROW($1:$6),0),ROW($1:$6))+1,1)*10^ROW($1:$6)/10)</f>
        <v>20</v>
      </c>
      <c r="E1295">
        <f>SUMPRODUCT(MID(0&amp;feed!E575,LARGE(INDEX(ISNUMBER(--MID(feed!E575,ROW($1:$6),1))*
ROW($1:$6),0),ROW($1:$6))+1,1)*10^ROW($1:$6)/10)</f>
        <v>0</v>
      </c>
      <c r="F1295" t="str">
        <f>feed!F575</f>
        <v>Finest of the 19th century</v>
      </c>
      <c r="G1295">
        <f>SUMPRODUCT(MID(0&amp;feed!G575,LARGE(INDEX(ISNUMBER(--MID(feed!G575,ROW($1:$6),1))*
ROW($1:$6),0),ROW($1:$6))+1,1)*10^ROW($1:$6)/10)</f>
        <v>0</v>
      </c>
      <c r="H1295">
        <f>ROUNDDOWN(G1295/4, 0)</f>
        <v>0</v>
      </c>
      <c r="I1295" t="str">
        <f>feed!H575</f>
        <v>Standard</v>
      </c>
      <c r="J1295">
        <f>SUMPRODUCT(MID(0&amp;feed!I575,LARGE(INDEX(ISNUMBER(--MID(feed!I575,ROW($1:$20),1))*
ROW($1:$20),0),ROW($1:$20))+1,1)*10^ROW($1:$20)/10)</f>
        <v>37</v>
      </c>
      <c r="K1295">
        <f>SUMPRODUCT(MID(0&amp;feed!L575,LARGE(INDEX(ISNUMBER(--MID(feed!L575,ROW($1:$6),1))*
ROW($1:$6),0),ROW($1:$6))+1,1)*10^ROW($1:$6)/10)</f>
        <v>325</v>
      </c>
      <c r="L1295">
        <f>SUMPRODUCT(MID(0&amp;feed!T575,LARGE(INDEX(ISNUMBER(--MID(feed!T575,ROW($1:$6),1))*
ROW($1:$6),0),ROW($1:$6))+1,1)*10^ROW($1:$6)/10)</f>
        <v>0</v>
      </c>
      <c r="M1295" t="str">
        <f>feed!N575</f>
        <v>Atlas</v>
      </c>
      <c r="N1295">
        <f>SUMPRODUCT(MID(0&amp;feed!U575,LARGE(INDEX(ISNUMBER(--MID(feed!U575,ROW($1:$6),1))*
ROW($1:$6),0),ROW($1:$6))+1,1)*10^ROW($1:$6)/10)</f>
        <v>0</v>
      </c>
      <c r="O1295" t="str">
        <f>feed!O575</f>
        <v>Untapped</v>
      </c>
      <c r="P1295" t="str">
        <f>feed!P575</f>
        <v>None</v>
      </c>
      <c r="Q1295" s="4">
        <f>IFERROR(LEFT(SUMPRODUCT(MID(0&amp;feed!R575,LARGE(INDEX(ISNUMBER(--MID(feed!R575,ROW($1:$6),1))*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ROW($1:$6),0),ROW($1:$6))+1,1)*10^ROW($1:$6)/10))-1)*1,TRIM(LEFT(SUMPRODUCT(MID(0&amp;feed!R575,LARGE(INDEX(ISNUMBER(--MID(feed!R575,ROW($1:$6),1))*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ROW($1:$6),0),ROW($1:$6))+1,1)*10^ROW($1:$6)/10))-1)))</f>
        <v>2000</v>
      </c>
      <c r="R1295" s="5">
        <f>feed!V575</f>
        <v>0</v>
      </c>
      <c r="S1295" t="str">
        <f>feed!S575</f>
        <v>http://blocgame.com/stats.php?id=63351</v>
      </c>
      <c r="T1295" s="5" t="str">
        <f>feed!W575</f>
        <v>Good</v>
      </c>
      <c r="U1295" s="5" t="str">
        <f>feed!X575</f>
        <v>2 Hundred Tons per month</v>
      </c>
      <c r="V1295" s="5">
        <f>feed!Y575</f>
        <v>0</v>
      </c>
    </row>
    <row r="1296" spans="1:22" hidden="1" x14ac:dyDescent="0.25">
      <c r="A1296" t="str">
        <f>feed!A566</f>
        <v>The Unity</v>
      </c>
      <c r="B1296" t="str">
        <f>feed!B566</f>
        <v>RichardGray</v>
      </c>
      <c r="C1296">
        <f>feed!K566</f>
        <v>0</v>
      </c>
      <c r="D1296">
        <f>SUMPRODUCT(MID(0&amp;feed!D566,LARGE(INDEX(ISNUMBER(--MID(feed!D566,ROW($1:$6),1))*
ROW($1:$6),0),ROW($1:$6))+1,1)*10^ROW($1:$6)/10)</f>
        <v>25</v>
      </c>
      <c r="E1296">
        <f>SUMPRODUCT(MID(0&amp;feed!E566,LARGE(INDEX(ISNUMBER(--MID(feed!E566,ROW($1:$6),1))*
ROW($1:$6),0),ROW($1:$6))+1,1)*10^ROW($1:$6)/10)</f>
        <v>0</v>
      </c>
      <c r="F1296" t="str">
        <f>feed!F566</f>
        <v>First World War surplus</v>
      </c>
      <c r="G1296">
        <f>SUMPRODUCT(MID(0&amp;feed!G566,LARGE(INDEX(ISNUMBER(--MID(feed!G566,ROW($1:$6),1))*
ROW($1:$6),0),ROW($1:$6))+1,1)*10^ROW($1:$6)/10)</f>
        <v>0</v>
      </c>
      <c r="H1296">
        <f>ROUNDDOWN(G1296/4, 0)</f>
        <v>0</v>
      </c>
      <c r="I1296" t="str">
        <f>feed!H566</f>
        <v>Elite</v>
      </c>
      <c r="J1296">
        <f>SUMPRODUCT(MID(0&amp;feed!I566,LARGE(INDEX(ISNUMBER(--MID(feed!I566,ROW($1:$20),1))*
ROW($1:$20),0),ROW($1:$20))+1,1)*10^ROW($1:$20)/10)</f>
        <v>36</v>
      </c>
      <c r="K1296">
        <f>SUMPRODUCT(MID(0&amp;feed!L566,LARGE(INDEX(ISNUMBER(--MID(feed!L566,ROW($1:$6),1))*
ROW($1:$6),0),ROW($1:$6))+1,1)*10^ROW($1:$6)/10)</f>
        <v>325</v>
      </c>
      <c r="L1296">
        <f>SUMPRODUCT(MID(0&amp;feed!T566,LARGE(INDEX(ISNUMBER(--MID(feed!T566,ROW($1:$6),1))*
ROW($1:$6),0),ROW($1:$6))+1,1)*10^ROW($1:$6)/10)</f>
        <v>1</v>
      </c>
      <c r="M1296" t="str">
        <f>feed!N566</f>
        <v>China</v>
      </c>
      <c r="N1296">
        <f>SUMPRODUCT(MID(0&amp;feed!U566,LARGE(INDEX(ISNUMBER(--MID(feed!U566,ROW($1:$6),1))*
ROW($1:$6),0),ROW($1:$6))+1,1)*10^ROW($1:$6)/10)</f>
        <v>0</v>
      </c>
      <c r="O1296" t="str">
        <f>feed!O566</f>
        <v>Untapped</v>
      </c>
      <c r="P1296" t="str">
        <f>feed!P566</f>
        <v>Meagre</v>
      </c>
      <c r="Q1296" s="4">
        <f>IFERROR(LEFT(SUMPRODUCT(MID(0&amp;feed!R566,LARGE(INDEX(ISNUMBER(--MID(feed!R566,ROW($1:$6),1))*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ROW($1:$6),0),ROW($1:$6))+1,1)*10^ROW($1:$6)/10))-1)*1,TRIM(LEFT(SUMPRODUCT(MID(0&amp;feed!R566,LARGE(INDEX(ISNUMBER(--MID(feed!R566,ROW($1:$6),1))*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ROW($1:$6),0),ROW($1:$6))+1,1)*10^ROW($1:$6)/10))-1)))</f>
        <v>2000</v>
      </c>
      <c r="R1296" s="5">
        <f>feed!V566</f>
        <v>0</v>
      </c>
      <c r="S1296" t="str">
        <f>feed!S566</f>
        <v>http://blocgame.com/stats.php?id=63151</v>
      </c>
      <c r="T1296" s="5" t="str">
        <f>feed!W566</f>
        <v>Good</v>
      </c>
      <c r="U1296" s="5" t="str">
        <f>feed!X566</f>
        <v>3 Hundred Tons per month</v>
      </c>
      <c r="V1296" s="5" t="str">
        <f>feed!Y566</f>
        <v>1 Mbbl per month</v>
      </c>
    </row>
    <row r="1297" spans="1:22" x14ac:dyDescent="0.25">
      <c r="A1297" t="str">
        <f>feed!A561</f>
        <v>Nigerian Scams</v>
      </c>
      <c r="B1297" t="str">
        <f>feed!B561</f>
        <v>Alyusi Islassis</v>
      </c>
      <c r="C1297" t="str">
        <f>feed!K561</f>
        <v>The Order</v>
      </c>
      <c r="D1297">
        <f>SUMPRODUCT(MID(0&amp;feed!D561,LARGE(INDEX(ISNUMBER(--MID(feed!D561,ROW($1:$6),1))*
ROW($1:$6),0),ROW($1:$6))+1,1)*10^ROW($1:$6)/10)</f>
        <v>20</v>
      </c>
      <c r="E1297">
        <f>SUMPRODUCT(MID(0&amp;feed!E561,LARGE(INDEX(ISNUMBER(--MID(feed!E561,ROW($1:$6),1))*
ROW($1:$6),0),ROW($1:$6))+1,1)*10^ROW($1:$6)/10)</f>
        <v>0</v>
      </c>
      <c r="F1297" t="str">
        <f>feed!F561</f>
        <v>Finest of the 19th century</v>
      </c>
      <c r="G1297">
        <f>SUMPRODUCT(MID(0&amp;feed!G561,LARGE(INDEX(ISNUMBER(--MID(feed!G561,ROW($1:$6),1))*
ROW($1:$6),0),ROW($1:$6))+1,1)*10^ROW($1:$6)/10)</f>
        <v>0</v>
      </c>
      <c r="H1297">
        <f>ROUNDDOWN(G1297/4, 0)</f>
        <v>0</v>
      </c>
      <c r="I1297" t="str">
        <f>feed!H561</f>
        <v>Standard</v>
      </c>
      <c r="J1297">
        <f>SUMPRODUCT(MID(0&amp;feed!I561,LARGE(INDEX(ISNUMBER(--MID(feed!I561,ROW($1:$20),1))*
ROW($1:$20),0),ROW($1:$20))+1,1)*10^ROW($1:$20)/10)</f>
        <v>25</v>
      </c>
      <c r="K1297">
        <f>SUMPRODUCT(MID(0&amp;feed!L561,LARGE(INDEX(ISNUMBER(--MID(feed!L561,ROW($1:$6),1))*
ROW($1:$6),0),ROW($1:$6))+1,1)*10^ROW($1:$6)/10)</f>
        <v>325</v>
      </c>
      <c r="L1297">
        <f>SUMPRODUCT(MID(0&amp;feed!T561,LARGE(INDEX(ISNUMBER(--MID(feed!T561,ROW($1:$6),1))*
ROW($1:$6),0),ROW($1:$6))+1,1)*10^ROW($1:$6)/10)</f>
        <v>0</v>
      </c>
      <c r="M1297" t="str">
        <f>feed!N561</f>
        <v>West Africa</v>
      </c>
      <c r="N1297">
        <f>SUMPRODUCT(MID(0&amp;feed!U561,LARGE(INDEX(ISNUMBER(--MID(feed!U561,ROW($1:$6),1))*
ROW($1:$6),0),ROW($1:$6))+1,1)*10^ROW($1:$6)/10)</f>
        <v>0</v>
      </c>
      <c r="O1297" t="str">
        <f>feed!O561</f>
        <v>Untapped</v>
      </c>
      <c r="P1297" t="str">
        <f>feed!P561</f>
        <v>None</v>
      </c>
      <c r="Q1297" s="4">
        <f>IFERROR(LEFT(SUMPRODUCT(MID(0&amp;feed!R561,LARGE(INDEX(ISNUMBER(--MID(feed!R561,ROW($1:$6),1))*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ROW($1:$6),0),ROW($1:$6))+1,1)*10^ROW($1:$6)/10))-1)*1,TRIM(LEFT(SUMPRODUCT(MID(0&amp;feed!R561,LARGE(INDEX(ISNUMBER(--MID(feed!R561,ROW($1:$6),1))*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ROW($1:$6),0),ROW($1:$6))+1,1)*10^ROW($1:$6)/10))-1)))</f>
        <v>2000</v>
      </c>
      <c r="R1297" s="5">
        <f>feed!V561</f>
        <v>0</v>
      </c>
      <c r="S1297" t="str">
        <f>feed!S561</f>
        <v>http://blocgame.com/stats.php?id=62857</v>
      </c>
      <c r="T1297" s="5" t="str">
        <f>feed!W561</f>
        <v>Nice</v>
      </c>
      <c r="U1297" s="5" t="str">
        <f>feed!X561</f>
        <v>2 Hundred Tons per month</v>
      </c>
      <c r="V1297" s="5">
        <f>feed!Y561</f>
        <v>0</v>
      </c>
    </row>
    <row r="1298" spans="1:22" hidden="1" x14ac:dyDescent="0.25">
      <c r="A1298" t="str">
        <f>feed!A1511</f>
        <v>Groryland</v>
      </c>
      <c r="B1298" t="str">
        <f>feed!B1511</f>
        <v>Grorious Reader</v>
      </c>
      <c r="C1298">
        <f>feed!K1511</f>
        <v>0</v>
      </c>
      <c r="D1298">
        <f>SUMPRODUCT(MID(0&amp;feed!D1511,LARGE(INDEX(ISNUMBER(--MID(feed!D1511,ROW($1:$6),1))*
ROW($1:$6),0),ROW($1:$6))+1,1)*10^ROW($1:$6)/10)</f>
        <v>30</v>
      </c>
      <c r="E1298">
        <f>SUMPRODUCT(MID(0&amp;feed!E1511,LARGE(INDEX(ISNUMBER(--MID(feed!E1511,ROW($1:$6),1))*
ROW($1:$6),0),ROW($1:$6))+1,1)*10^ROW($1:$6)/10)</f>
        <v>0</v>
      </c>
      <c r="F1298" t="str">
        <f>feed!F1511</f>
        <v>Finest of the 19th century</v>
      </c>
      <c r="G1298">
        <f>SUMPRODUCT(MID(0&amp;feed!G1511,LARGE(INDEX(ISNUMBER(--MID(feed!G1511,ROW($1:$6),1))*
ROW($1:$6),0),ROW($1:$6))+1,1)*10^ROW($1:$6)/10)</f>
        <v>0</v>
      </c>
      <c r="H1298">
        <f>ROUNDDOWN(G1298/4, 0)</f>
        <v>0</v>
      </c>
      <c r="I1298" t="str">
        <f>feed!H1511</f>
        <v>Undisciplined Rabble</v>
      </c>
      <c r="J1298">
        <f>SUMPRODUCT(MID(0&amp;feed!I1511,LARGE(INDEX(ISNUMBER(--MID(feed!I1511,ROW($1:$20),1))*
ROW($1:$20),0),ROW($1:$20))+1,1)*10^ROW($1:$20)/10)</f>
        <v>34</v>
      </c>
      <c r="K1298">
        <f>SUMPRODUCT(MID(0&amp;feed!L1511,LARGE(INDEX(ISNUMBER(--MID(feed!L1511,ROW($1:$6),1))*
ROW($1:$6),0),ROW($1:$6))+1,1)*10^ROW($1:$6)/10)</f>
        <v>307</v>
      </c>
      <c r="L1298">
        <f>SUMPRODUCT(MID(0&amp;feed!T1511,LARGE(INDEX(ISNUMBER(--MID(feed!T1511,ROW($1:$6),1))*
ROW($1:$6),0),ROW($1:$6))+1,1)*10^ROW($1:$6)/10)</f>
        <v>1</v>
      </c>
      <c r="M1298" t="str">
        <f>feed!N1511</f>
        <v>The Subcontinent</v>
      </c>
      <c r="N1298">
        <f>SUMPRODUCT(MID(0&amp;feed!U1511,LARGE(INDEX(ISNUMBER(--MID(feed!U1511,ROW($1:$6),1))*
ROW($1:$6),0),ROW($1:$6))+1,1)*10^ROW($1:$6)/10)</f>
        <v>0</v>
      </c>
      <c r="O1298" t="str">
        <f>feed!O1511</f>
        <v>Untapped</v>
      </c>
      <c r="P1298" t="str">
        <f>feed!P1511</f>
        <v>None</v>
      </c>
      <c r="Q1298" s="4">
        <f>IFERROR(LEFT(SUMPRODUCT(MID(0&amp;feed!R1511,LARGE(INDEX(ISNUMBER(--MID(feed!R1511,ROW($1:$6),1))*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ROW($1:$6),0),ROW($1:$6))+1,1)*10^ROW($1:$6)/10))-1)*1,TRIM(LEFT(SUMPRODUCT(MID(0&amp;feed!R1511,LARGE(INDEX(ISNUMBER(--MID(feed!R1511,ROW($1:$6),1))*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ROW($1:$6),0),ROW($1:$6))+1,1)*10^ROW($1:$6)/10))-1)))</f>
        <v>2000</v>
      </c>
      <c r="R1298" s="5">
        <f>feed!V1511</f>
        <v>0</v>
      </c>
      <c r="S1298" t="str">
        <f>feed!S1511</f>
        <v>http://blocgame.com/stats.php?id=332</v>
      </c>
      <c r="T1298" s="5" t="str">
        <f>feed!W1511</f>
        <v>Normal</v>
      </c>
      <c r="U1298" s="5" t="str">
        <f>feed!X1511</f>
        <v>3 Hundred Tons per month</v>
      </c>
      <c r="V1298" s="5" t="str">
        <f>feed!Y1511</f>
        <v>1 Mbbl per month</v>
      </c>
    </row>
    <row r="1299" spans="1:22" hidden="1" x14ac:dyDescent="0.25">
      <c r="A1299" t="str">
        <f>feed!A1390</f>
        <v>Decamus</v>
      </c>
      <c r="B1299" t="str">
        <f>feed!B1390</f>
        <v>unified_death</v>
      </c>
      <c r="C1299">
        <f>feed!K1390</f>
        <v>0</v>
      </c>
      <c r="D1299">
        <f>SUMPRODUCT(MID(0&amp;feed!D1390,LARGE(INDEX(ISNUMBER(--MID(feed!D1390,ROW($1:$6),1))*
ROW($1:$6),0),ROW($1:$6))+1,1)*10^ROW($1:$6)/10)</f>
        <v>11</v>
      </c>
      <c r="E1299">
        <f>SUMPRODUCT(MID(0&amp;feed!E1390,LARGE(INDEX(ISNUMBER(--MID(feed!E1390,ROW($1:$6),1))*
ROW($1:$6),0),ROW($1:$6))+1,1)*10^ROW($1:$6)/10)</f>
        <v>0</v>
      </c>
      <c r="F1299" t="str">
        <f>feed!F1390</f>
        <v>Finest of the 19th century</v>
      </c>
      <c r="G1299">
        <f>SUMPRODUCT(MID(0&amp;feed!G1390,LARGE(INDEX(ISNUMBER(--MID(feed!G1390,ROW($1:$6),1))*
ROW($1:$6),0),ROW($1:$6))+1,1)*10^ROW($1:$6)/10)</f>
        <v>0</v>
      </c>
      <c r="H1299">
        <f>ROUNDDOWN(G1299/4, 0)</f>
        <v>0</v>
      </c>
      <c r="I1299" t="str">
        <f>feed!H1390</f>
        <v>Standard</v>
      </c>
      <c r="J1299">
        <f>SUMPRODUCT(MID(0&amp;feed!I1390,LARGE(INDEX(ISNUMBER(--MID(feed!I1390,ROW($1:$20),1))*
ROW($1:$20),0),ROW($1:$20))+1,1)*10^ROW($1:$20)/10)</f>
        <v>33</v>
      </c>
      <c r="K1299">
        <f>SUMPRODUCT(MID(0&amp;feed!L1390,LARGE(INDEX(ISNUMBER(--MID(feed!L1390,ROW($1:$6),1))*
ROW($1:$6),0),ROW($1:$6))+1,1)*10^ROW($1:$6)/10)</f>
        <v>311</v>
      </c>
      <c r="L1299">
        <f>SUMPRODUCT(MID(0&amp;feed!T1390,LARGE(INDEX(ISNUMBER(--MID(feed!T1390,ROW($1:$6),1))*
ROW($1:$6),0),ROW($1:$6))+1,1)*10^ROW($1:$6)/10)</f>
        <v>1</v>
      </c>
      <c r="M1299" t="str">
        <f>feed!N1390</f>
        <v>Mesoamerica</v>
      </c>
      <c r="N1299">
        <f>SUMPRODUCT(MID(0&amp;feed!U1390,LARGE(INDEX(ISNUMBER(--MID(feed!U1390,ROW($1:$6),1))*
ROW($1:$6),0),ROW($1:$6))+1,1)*10^ROW($1:$6)/10)</f>
        <v>0</v>
      </c>
      <c r="O1299" t="str">
        <f>feed!O1390</f>
        <v>Untapped</v>
      </c>
      <c r="P1299" t="str">
        <f>feed!P1390</f>
        <v>None</v>
      </c>
      <c r="Q1299" s="4">
        <f>IFERROR(LEFT(SUMPRODUCT(MID(0&amp;feed!R1390,LARGE(INDEX(ISNUMBER(--MID(feed!R1390,ROW($1:$6),1))*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ROW($1:$6),0),ROW($1:$6))+1,1)*10^ROW($1:$6)/10))-1)*1,TRIM(LEFT(SUMPRODUCT(MID(0&amp;feed!R1390,LARGE(INDEX(ISNUMBER(--MID(feed!R1390,ROW($1:$6),1))*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ROW($1:$6),0),ROW($1:$6))+1,1)*10^ROW($1:$6)/10))-1)))</f>
        <v>1980</v>
      </c>
      <c r="R1299" s="5">
        <f>feed!V1390</f>
        <v>0</v>
      </c>
      <c r="S1299" t="str">
        <f>feed!S1390</f>
        <v>http://blocgame.com/stats.php?id=63684</v>
      </c>
      <c r="T1299" s="5" t="str">
        <f>feed!W1390</f>
        <v>Normal</v>
      </c>
      <c r="U1299" s="5" t="str">
        <f>feed!X1390</f>
        <v>3 Hundred Tons per month</v>
      </c>
      <c r="V1299" s="5" t="str">
        <f>feed!Y1390</f>
        <v>1 Mbbl per month</v>
      </c>
    </row>
    <row r="1300" spans="1:22" hidden="1" x14ac:dyDescent="0.25">
      <c r="A1300" t="str">
        <f>feed!A1504</f>
        <v>Rhodies</v>
      </c>
      <c r="B1300" t="str">
        <f>feed!B1504</f>
        <v>BigDoc</v>
      </c>
      <c r="C1300">
        <f>feed!K1504</f>
        <v>0</v>
      </c>
      <c r="D1300">
        <f>SUMPRODUCT(MID(0&amp;feed!D1504,LARGE(INDEX(ISNUMBER(--MID(feed!D1504,ROW($1:$6),1))*
ROW($1:$6),0),ROW($1:$6))+1,1)*10^ROW($1:$6)/10)</f>
        <v>25</v>
      </c>
      <c r="E1300">
        <f>SUMPRODUCT(MID(0&amp;feed!E1504,LARGE(INDEX(ISNUMBER(--MID(feed!E1504,ROW($1:$6),1))*
ROW($1:$6),0),ROW($1:$6))+1,1)*10^ROW($1:$6)/10)</f>
        <v>0</v>
      </c>
      <c r="F1300" t="str">
        <f>feed!F1504</f>
        <v>First World War surplus</v>
      </c>
      <c r="G1300">
        <f>SUMPRODUCT(MID(0&amp;feed!G1504,LARGE(INDEX(ISNUMBER(--MID(feed!G1504,ROW($1:$6),1))*
ROW($1:$6),0),ROW($1:$6))+1,1)*10^ROW($1:$6)/10)</f>
        <v>0</v>
      </c>
      <c r="H1300">
        <f>ROUNDDOWN(G1300/4, 0)</f>
        <v>0</v>
      </c>
      <c r="I1300" t="str">
        <f>feed!H1504</f>
        <v>Elite</v>
      </c>
      <c r="J1300">
        <f>SUMPRODUCT(MID(0&amp;feed!I1504,LARGE(INDEX(ISNUMBER(--MID(feed!I1504,ROW($1:$20),1))*
ROW($1:$20),0),ROW($1:$20))+1,1)*10^ROW($1:$20)/10)</f>
        <v>32</v>
      </c>
      <c r="K1300">
        <f>SUMPRODUCT(MID(0&amp;feed!L1504,LARGE(INDEX(ISNUMBER(--MID(feed!L1504,ROW($1:$6),1))*
ROW($1:$6),0),ROW($1:$6))+1,1)*10^ROW($1:$6)/10)</f>
        <v>308</v>
      </c>
      <c r="L1300">
        <f>SUMPRODUCT(MID(0&amp;feed!T1504,LARGE(INDEX(ISNUMBER(--MID(feed!T1504,ROW($1:$6),1))*
ROW($1:$6),0),ROW($1:$6))+1,1)*10^ROW($1:$6)/10)</f>
        <v>1</v>
      </c>
      <c r="M1300" t="str">
        <f>feed!N1504</f>
        <v>East Africa</v>
      </c>
      <c r="N1300">
        <f>SUMPRODUCT(MID(0&amp;feed!U1504,LARGE(INDEX(ISNUMBER(--MID(feed!U1504,ROW($1:$6),1))*
ROW($1:$6),0),ROW($1:$6))+1,1)*10^ROW($1:$6)/10)</f>
        <v>0</v>
      </c>
      <c r="O1300" t="str">
        <f>feed!O1504</f>
        <v>Untapped</v>
      </c>
      <c r="P1300" t="str">
        <f>feed!P1504</f>
        <v>None</v>
      </c>
      <c r="Q1300" s="4">
        <f>IFERROR(LEFT(SUMPRODUCT(MID(0&amp;feed!R1504,LARGE(INDEX(ISNUMBER(--MID(feed!R1504,ROW($1:$6),1))*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ROW($1:$6),0),ROW($1:$6))+1,1)*10^ROW($1:$6)/10))-1)*1,TRIM(LEFT(SUMPRODUCT(MID(0&amp;feed!R1504,LARGE(INDEX(ISNUMBER(--MID(feed!R1504,ROW($1:$6),1))*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ROW($1:$6),0),ROW($1:$6))+1,1)*10^ROW($1:$6)/10))-1)))</f>
        <v>2000</v>
      </c>
      <c r="R1300" s="5">
        <f>feed!V1504</f>
        <v>0</v>
      </c>
      <c r="S1300" t="str">
        <f>feed!S1504</f>
        <v>http://blocgame.com/stats.php?id=63706</v>
      </c>
      <c r="T1300" s="5" t="str">
        <f>feed!W1504</f>
        <v>Normal</v>
      </c>
      <c r="U1300" s="5" t="str">
        <f>feed!X1504</f>
        <v>3 Hundred Tons per month</v>
      </c>
      <c r="V1300" s="5" t="str">
        <f>feed!Y1504</f>
        <v>1 Mbbl per month</v>
      </c>
    </row>
    <row r="1301" spans="1:22" x14ac:dyDescent="0.25">
      <c r="A1301" t="str">
        <f>feed!A1363</f>
        <v>MakanBudak</v>
      </c>
      <c r="B1301" t="str">
        <f>feed!B1363</f>
        <v>amirulfaizal</v>
      </c>
      <c r="C1301" t="str">
        <f>feed!K1363</f>
        <v>The Order</v>
      </c>
      <c r="D1301">
        <f>SUMPRODUCT(MID(0&amp;feed!D1363,LARGE(INDEX(ISNUMBER(--MID(feed!D1363,ROW($1:$6),1))*
ROW($1:$6),0),ROW($1:$6))+1,1)*10^ROW($1:$6)/10)</f>
        <v>5</v>
      </c>
      <c r="E1301">
        <f>SUMPRODUCT(MID(0&amp;feed!E1363,LARGE(INDEX(ISNUMBER(--MID(feed!E1363,ROW($1:$6),1))*
ROW($1:$6),0),ROW($1:$6))+1,1)*10^ROW($1:$6)/10)</f>
        <v>0</v>
      </c>
      <c r="F1301" t="str">
        <f>feed!F1363</f>
        <v>Finest of the 19th century</v>
      </c>
      <c r="G1301">
        <f>SUMPRODUCT(MID(0&amp;feed!G1363,LARGE(INDEX(ISNUMBER(--MID(feed!G1363,ROW($1:$6),1))*
ROW($1:$6),0),ROW($1:$6))+1,1)*10^ROW($1:$6)/10)</f>
        <v>0</v>
      </c>
      <c r="H1301">
        <f>ROUNDDOWN(G1301/4, 0)</f>
        <v>0</v>
      </c>
      <c r="I1301" t="str">
        <f>feed!H1363</f>
        <v>Elite</v>
      </c>
      <c r="J1301">
        <f>SUMPRODUCT(MID(0&amp;feed!I1363,LARGE(INDEX(ISNUMBER(--MID(feed!I1363,ROW($1:$20),1))*
ROW($1:$20),0),ROW($1:$20))+1,1)*10^ROW($1:$20)/10)</f>
        <v>12</v>
      </c>
      <c r="K1301">
        <f>SUMPRODUCT(MID(0&amp;feed!L1363,LARGE(INDEX(ISNUMBER(--MID(feed!L1363,ROW($1:$6),1))*
ROW($1:$6),0),ROW($1:$6))+1,1)*10^ROW($1:$6)/10)</f>
        <v>325</v>
      </c>
      <c r="L1301">
        <f>SUMPRODUCT(MID(0&amp;feed!T1363,LARGE(INDEX(ISNUMBER(--MID(feed!T1363,ROW($1:$6),1))*
ROW($1:$6),0),ROW($1:$6))+1,1)*10^ROW($1:$6)/10)</f>
        <v>402</v>
      </c>
      <c r="M1301" t="str">
        <f>feed!N1363</f>
        <v>East Indies</v>
      </c>
      <c r="N1301">
        <f>SUMPRODUCT(MID(0&amp;feed!U1363,LARGE(INDEX(ISNUMBER(--MID(feed!U1363,ROW($1:$6),1))*
ROW($1:$6),0),ROW($1:$6))+1,1)*10^ROW($1:$6)/10)</f>
        <v>0</v>
      </c>
      <c r="O1301" t="str">
        <f>feed!O1363</f>
        <v>Untapped</v>
      </c>
      <c r="P1301" t="str">
        <f>feed!P1363</f>
        <v>Meagre</v>
      </c>
      <c r="Q1301" s="4">
        <f>IFERROR(LEFT(SUMPRODUCT(MID(0&amp;feed!R1363,LARGE(INDEX(ISNUMBER(--MID(feed!R1363,ROW($1:$6),1))*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ROW($1:$6),0),ROW($1:$6))+1,1)*10^ROW($1:$6)/10))-1)*1,TRIM(LEFT(SUMPRODUCT(MID(0&amp;feed!R1363,LARGE(INDEX(ISNUMBER(--MID(feed!R1363,ROW($1:$6),1))*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ROW($1:$6),0),ROW($1:$6))+1,1)*10^ROW($1:$6)/10))-1)))</f>
        <v>1650</v>
      </c>
      <c r="R1301" s="5">
        <f>feed!V1363</f>
        <v>0</v>
      </c>
      <c r="S1301" t="str">
        <f>feed!S1363</f>
        <v>http://blocgame.com/stats.php?id=60748</v>
      </c>
      <c r="T1301" s="5" t="str">
        <f>feed!W1363</f>
        <v>Nice</v>
      </c>
      <c r="U1301" s="5" t="str">
        <f>feed!X1363</f>
        <v>2 Hundred Tons per month</v>
      </c>
      <c r="V1301" s="5" t="str">
        <f>feed!Y1363</f>
        <v>1 Mbbl per month</v>
      </c>
    </row>
    <row r="1302" spans="1:22" x14ac:dyDescent="0.25">
      <c r="A1302" t="str">
        <f>feed!A949</f>
        <v>Yugorossiya</v>
      </c>
      <c r="B1302" t="str">
        <f>feed!B949</f>
        <v>Zerychon</v>
      </c>
      <c r="C1302" t="str">
        <f>feed!K949</f>
        <v>The Order</v>
      </c>
      <c r="D1302">
        <f>SUMPRODUCT(MID(0&amp;feed!D949,LARGE(INDEX(ISNUMBER(--MID(feed!D949,ROW($1:$6),1))*
ROW($1:$6),0),ROW($1:$6))+1,1)*10^ROW($1:$6)/10)</f>
        <v>20</v>
      </c>
      <c r="E1302">
        <f>SUMPRODUCT(MID(0&amp;feed!E949,LARGE(INDEX(ISNUMBER(--MID(feed!E949,ROW($1:$6),1))*
ROW($1:$6),0),ROW($1:$6))+1,1)*10^ROW($1:$6)/10)</f>
        <v>0</v>
      </c>
      <c r="F1302" t="str">
        <f>feed!F949</f>
        <v>Finest of the 19th century</v>
      </c>
      <c r="G1302">
        <f>SUMPRODUCT(MID(0&amp;feed!G949,LARGE(INDEX(ISNUMBER(--MID(feed!G949,ROW($1:$6),1))*
ROW($1:$6),0),ROW($1:$6))+1,1)*10^ROW($1:$6)/10)</f>
        <v>0</v>
      </c>
      <c r="H1302">
        <f>ROUNDDOWN(G1302/4, 0)</f>
        <v>0</v>
      </c>
      <c r="I1302" t="str">
        <f>feed!H949</f>
        <v>Standard</v>
      </c>
      <c r="J1302">
        <f>SUMPRODUCT(MID(0&amp;feed!I949,LARGE(INDEX(ISNUMBER(--MID(feed!I949,ROW($1:$20),1))*
ROW($1:$20),0),ROW($1:$20))+1,1)*10^ROW($1:$20)/10)</f>
        <v>25</v>
      </c>
      <c r="K1302">
        <f>SUMPRODUCT(MID(0&amp;feed!L949,LARGE(INDEX(ISNUMBER(--MID(feed!L949,ROW($1:$6),1))*
ROW($1:$6),0),ROW($1:$6))+1,1)*10^ROW($1:$6)/10)</f>
        <v>325</v>
      </c>
      <c r="L1302">
        <f>SUMPRODUCT(MID(0&amp;feed!T949,LARGE(INDEX(ISNUMBER(--MID(feed!T949,ROW($1:$6),1))*
ROW($1:$6),0),ROW($1:$6))+1,1)*10^ROW($1:$6)/10)</f>
        <v>3625</v>
      </c>
      <c r="M1302" t="str">
        <f>feed!N949</f>
        <v>Mesopotamia</v>
      </c>
      <c r="N1302">
        <f>SUMPRODUCT(MID(0&amp;feed!U949,LARGE(INDEX(ISNUMBER(--MID(feed!U949,ROW($1:$6),1))*
ROW($1:$6),0),ROW($1:$6))+1,1)*10^ROW($1:$6)/10)</f>
        <v>0</v>
      </c>
      <c r="O1302" t="str">
        <f>feed!O949</f>
        <v>Untapped</v>
      </c>
      <c r="P1302" t="str">
        <f>feed!P949</f>
        <v>None</v>
      </c>
      <c r="Q1302" s="4">
        <f>IFERROR(LEFT(SUMPRODUCT(MID(0&amp;feed!R949,LARGE(INDEX(ISNUMBER(--MID(feed!R949,ROW($1:$6),1))*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ROW($1:$6),0),ROW($1:$6))+1,1)*10^ROW($1:$6)/10))-1)*1,TRIM(LEFT(SUMPRODUCT(MID(0&amp;feed!R949,LARGE(INDEX(ISNUMBER(--MID(feed!R949,ROW($1:$6),1))*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ROW($1:$6),0),ROW($1:$6))+1,1)*10^ROW($1:$6)/10))-1)))</f>
        <v>2000</v>
      </c>
      <c r="R1302" s="5">
        <f>feed!V949</f>
        <v>0</v>
      </c>
      <c r="S1302" t="str">
        <f>feed!S949</f>
        <v>http://blocgame.com/stats.php?id=63414</v>
      </c>
      <c r="T1302" s="5" t="str">
        <f>feed!W949</f>
        <v>Nice</v>
      </c>
      <c r="U1302" s="5" t="str">
        <f>feed!X949</f>
        <v>2 Hundred Tons per month</v>
      </c>
      <c r="V1302" s="5" t="str">
        <f>feed!Y949</f>
        <v>3 Mbbl per month</v>
      </c>
    </row>
    <row r="1303" spans="1:22" hidden="1" x14ac:dyDescent="0.25">
      <c r="A1303" t="str">
        <f>feed!A1352</f>
        <v>3fylon</v>
      </c>
      <c r="B1303" t="str">
        <f>feed!B1352</f>
        <v>Nolyf3</v>
      </c>
      <c r="C1303">
        <f>feed!K1352</f>
        <v>0</v>
      </c>
      <c r="D1303">
        <f>SUMPRODUCT(MID(0&amp;feed!D1352,LARGE(INDEX(ISNUMBER(--MID(feed!D1352,ROW($1:$6),1))*
ROW($1:$6),0),ROW($1:$6))+1,1)*10^ROW($1:$6)/10)</f>
        <v>10</v>
      </c>
      <c r="E1303">
        <f>SUMPRODUCT(MID(0&amp;feed!E1352,LARGE(INDEX(ISNUMBER(--MID(feed!E1352,ROW($1:$6),1))*
ROW($1:$6),0),ROW($1:$6))+1,1)*10^ROW($1:$6)/10)</f>
        <v>0</v>
      </c>
      <c r="F1303" t="str">
        <f>feed!F1352</f>
        <v>Finest of the 19th century</v>
      </c>
      <c r="G1303">
        <f>SUMPRODUCT(MID(0&amp;feed!G1352,LARGE(INDEX(ISNUMBER(--MID(feed!G1352,ROW($1:$6),1))*
ROW($1:$6),0),ROW($1:$6))+1,1)*10^ROW($1:$6)/10)</f>
        <v>0</v>
      </c>
      <c r="H1303">
        <f>ROUNDDOWN(G1303/4, 0)</f>
        <v>0</v>
      </c>
      <c r="I1303" t="str">
        <f>feed!H1352</f>
        <v>Standard</v>
      </c>
      <c r="J1303">
        <f>SUMPRODUCT(MID(0&amp;feed!I1352,LARGE(INDEX(ISNUMBER(--MID(feed!I1352,ROW($1:$20),1))*
ROW($1:$20),0),ROW($1:$20))+1,1)*10^ROW($1:$20)/10)</f>
        <v>28</v>
      </c>
      <c r="K1303">
        <f>SUMPRODUCT(MID(0&amp;feed!L1352,LARGE(INDEX(ISNUMBER(--MID(feed!L1352,ROW($1:$6),1))*
ROW($1:$6),0),ROW($1:$6))+1,1)*10^ROW($1:$6)/10)</f>
        <v>312</v>
      </c>
      <c r="L1303">
        <f>SUMPRODUCT(MID(0&amp;feed!T1352,LARGE(INDEX(ISNUMBER(--MID(feed!T1352,ROW($1:$6),1))*
ROW($1:$6),0),ROW($1:$6))+1,1)*10^ROW($1:$6)/10)</f>
        <v>1</v>
      </c>
      <c r="M1303" t="str">
        <f>feed!N1352</f>
        <v>China</v>
      </c>
      <c r="N1303">
        <f>SUMPRODUCT(MID(0&amp;feed!U1352,LARGE(INDEX(ISNUMBER(--MID(feed!U1352,ROW($1:$6),1))*
ROW($1:$6),0),ROW($1:$6))+1,1)*10^ROW($1:$6)/10)</f>
        <v>0</v>
      </c>
      <c r="O1303" t="str">
        <f>feed!O1352</f>
        <v>Untapped</v>
      </c>
      <c r="P1303" t="str">
        <f>feed!P1352</f>
        <v>None</v>
      </c>
      <c r="Q1303" s="4">
        <f>IFERROR(LEFT(SUMPRODUCT(MID(0&amp;feed!R1352,LARGE(INDEX(ISNUMBER(--MID(feed!R1352,ROW($1:$6),1))*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ROW($1:$6),0),ROW($1:$6))+1,1)*10^ROW($1:$6)/10))-1)*1,TRIM(LEFT(SUMPRODUCT(MID(0&amp;feed!R1352,LARGE(INDEX(ISNUMBER(--MID(feed!R1352,ROW($1:$6),1))*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ROW($1:$6),0),ROW($1:$6))+1,1)*10^ROW($1:$6)/10))-1)))</f>
        <v>2000</v>
      </c>
      <c r="R1303" s="5">
        <f>feed!V1352</f>
        <v>0</v>
      </c>
      <c r="S1303" t="str">
        <f>feed!S1352</f>
        <v>http://blocgame.com/stats.php?id=63732</v>
      </c>
      <c r="T1303" s="5" t="str">
        <f>feed!W1352</f>
        <v>Normal</v>
      </c>
      <c r="U1303" s="5" t="str">
        <f>feed!X1352</f>
        <v>3 Hundred Tons per month</v>
      </c>
      <c r="V1303" s="5" t="str">
        <f>feed!Y1352</f>
        <v>1 Mbbl per month</v>
      </c>
    </row>
    <row r="1304" spans="1:22" hidden="1" x14ac:dyDescent="0.25">
      <c r="A1304" t="str">
        <f>feed!A407</f>
        <v>Zorin</v>
      </c>
      <c r="B1304" t="str">
        <f>feed!B407</f>
        <v>NeroRPG</v>
      </c>
      <c r="C1304" t="str">
        <f>feed!K407</f>
        <v>The High Council</v>
      </c>
      <c r="D1304">
        <f>SUMPRODUCT(MID(0&amp;feed!D407,LARGE(INDEX(ISNUMBER(--MID(feed!D407,ROW($1:$6),1))*
ROW($1:$6),0),ROW($1:$6))+1,1)*10^ROW($1:$6)/10)</f>
        <v>17</v>
      </c>
      <c r="E1304">
        <f>SUMPRODUCT(MID(0&amp;feed!E407,LARGE(INDEX(ISNUMBER(--MID(feed!E407,ROW($1:$6),1))*
ROW($1:$6),0),ROW($1:$6))+1,1)*10^ROW($1:$6)/10)</f>
        <v>0</v>
      </c>
      <c r="F1304" t="str">
        <f>feed!F407</f>
        <v>First World War surplus</v>
      </c>
      <c r="G1304">
        <f>SUMPRODUCT(MID(0&amp;feed!G407,LARGE(INDEX(ISNUMBER(--MID(feed!G407,ROW($1:$6),1))*
ROW($1:$6),0),ROW($1:$6))+1,1)*10^ROW($1:$6)/10)</f>
        <v>1</v>
      </c>
      <c r="H1304">
        <f>ROUNDDOWN(G1304/4, 0)</f>
        <v>0</v>
      </c>
      <c r="I1304" t="str">
        <f>feed!H407</f>
        <v>Elite</v>
      </c>
      <c r="J1304">
        <f>SUMPRODUCT(MID(0&amp;feed!I407,LARGE(INDEX(ISNUMBER(--MID(feed!I407,ROW($1:$20),1))*
ROW($1:$20),0),ROW($1:$20))+1,1)*10^ROW($1:$20)/10)</f>
        <v>27</v>
      </c>
      <c r="K1304">
        <f>SUMPRODUCT(MID(0&amp;feed!L407,LARGE(INDEX(ISNUMBER(--MID(feed!L407,ROW($1:$6),1))*
ROW($1:$6),0),ROW($1:$6))+1,1)*10^ROW($1:$6)/10)</f>
        <v>338</v>
      </c>
      <c r="L1304">
        <f>SUMPRODUCT(MID(0&amp;feed!T407,LARGE(INDEX(ISNUMBER(--MID(feed!T407,ROW($1:$6),1))*
ROW($1:$6),0),ROW($1:$6))+1,1)*10^ROW($1:$6)/10)</f>
        <v>1</v>
      </c>
      <c r="M1304" t="str">
        <f>feed!N407</f>
        <v>Pacific Rim</v>
      </c>
      <c r="N1304">
        <f>SUMPRODUCT(MID(0&amp;feed!U407,LARGE(INDEX(ISNUMBER(--MID(feed!U407,ROW($1:$6),1))*
ROW($1:$6),0),ROW($1:$6))+1,1)*10^ROW($1:$6)/10)</f>
        <v>0</v>
      </c>
      <c r="O1304" t="str">
        <f>feed!O407</f>
        <v>Untapped</v>
      </c>
      <c r="P1304" t="str">
        <f>feed!P407</f>
        <v>Meagre</v>
      </c>
      <c r="Q1304" s="4">
        <f>IFERROR(LEFT(SUMPRODUCT(MID(0&amp;feed!R407,LARGE(INDEX(ISNUMBER(--MID(feed!R407,ROW($1:$6),1))*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ROW($1:$6),0),ROW($1:$6))+1,1)*10^ROW($1:$6)/10))-1)*1,TRIM(LEFT(SUMPRODUCT(MID(0&amp;feed!R407,LARGE(INDEX(ISNUMBER(--MID(feed!R407,ROW($1:$6),1))*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ROW($1:$6),0),ROW($1:$6))+1,1)*10^ROW($1:$6)/10))-1)))</f>
        <v>1960</v>
      </c>
      <c r="R1304" s="5">
        <f>feed!V407</f>
        <v>0</v>
      </c>
      <c r="S1304" t="str">
        <f>feed!S407</f>
        <v>http://blocgame.com/stats.php?id=59970</v>
      </c>
      <c r="T1304" s="5" t="str">
        <f>feed!W407</f>
        <v>Good</v>
      </c>
      <c r="U1304" s="5" t="str">
        <f>feed!X407</f>
        <v>3 Hundred Tons per month</v>
      </c>
      <c r="V1304" s="5" t="str">
        <f>feed!Y407</f>
        <v>1 Mbbl per month</v>
      </c>
    </row>
    <row r="1305" spans="1:22" hidden="1" x14ac:dyDescent="0.25">
      <c r="A1305" t="str">
        <f>feed!A1585</f>
        <v>skandenburg</v>
      </c>
      <c r="B1305" t="str">
        <f>feed!B1585</f>
        <v>ataRed1</v>
      </c>
      <c r="C1305">
        <f>feed!K1585</f>
        <v>0</v>
      </c>
      <c r="D1305">
        <f>SUMPRODUCT(MID(0&amp;feed!D1585,LARGE(INDEX(ISNUMBER(--MID(feed!D1585,ROW($1:$6),1))*
ROW($1:$6),0),ROW($1:$6))+1,1)*10^ROW($1:$6)/10)</f>
        <v>25</v>
      </c>
      <c r="E1305">
        <f>SUMPRODUCT(MID(0&amp;feed!E1585,LARGE(INDEX(ISNUMBER(--MID(feed!E1585,ROW($1:$6),1))*
ROW($1:$6),0),ROW($1:$6))+1,1)*10^ROW($1:$6)/10)</f>
        <v>0</v>
      </c>
      <c r="F1305" t="str">
        <f>feed!F1585</f>
        <v>First World War surplus</v>
      </c>
      <c r="G1305">
        <f>SUMPRODUCT(MID(0&amp;feed!G1585,LARGE(INDEX(ISNUMBER(--MID(feed!G1585,ROW($1:$6),1))*
ROW($1:$6),0),ROW($1:$6))+1,1)*10^ROW($1:$6)/10)</f>
        <v>0</v>
      </c>
      <c r="H1305">
        <f>ROUNDDOWN(G1305/4, 0)</f>
        <v>0</v>
      </c>
      <c r="I1305" t="str">
        <f>feed!H1585</f>
        <v>Elite</v>
      </c>
      <c r="J1305">
        <f>SUMPRODUCT(MID(0&amp;feed!I1585,LARGE(INDEX(ISNUMBER(--MID(feed!I1585,ROW($1:$20),1))*
ROW($1:$20),0),ROW($1:$20))+1,1)*10^ROW($1:$20)/10)</f>
        <v>21</v>
      </c>
      <c r="K1305">
        <f>SUMPRODUCT(MID(0&amp;feed!L1585,LARGE(INDEX(ISNUMBER(--MID(feed!L1585,ROW($1:$6),1))*
ROW($1:$6),0),ROW($1:$6))+1,1)*10^ROW($1:$6)/10)</f>
        <v>310</v>
      </c>
      <c r="L1305">
        <f>SUMPRODUCT(MID(0&amp;feed!T1585,LARGE(INDEX(ISNUMBER(--MID(feed!T1585,ROW($1:$6),1))*
ROW($1:$6),0),ROW($1:$6))+1,1)*10^ROW($1:$6)/10)</f>
        <v>1</v>
      </c>
      <c r="M1305" t="str">
        <f>feed!N1585</f>
        <v>The Subcontinent</v>
      </c>
      <c r="N1305">
        <f>SUMPRODUCT(MID(0&amp;feed!U1585,LARGE(INDEX(ISNUMBER(--MID(feed!U1585,ROW($1:$6),1))*
ROW($1:$6),0),ROW($1:$6))+1,1)*10^ROW($1:$6)/10)</f>
        <v>0</v>
      </c>
      <c r="O1305" t="str">
        <f>feed!O1585</f>
        <v>Untapped</v>
      </c>
      <c r="P1305" t="str">
        <f>feed!P1585</f>
        <v>None</v>
      </c>
      <c r="Q1305" s="4">
        <f>IFERROR(LEFT(SUMPRODUCT(MID(0&amp;feed!R1585,LARGE(INDEX(ISNUMBER(--MID(feed!R1585,ROW($1:$6),1))*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ROW($1:$6),0),ROW($1:$6))+1,1)*10^ROW($1:$6)/10))-1)*1,TRIM(LEFT(SUMPRODUCT(MID(0&amp;feed!R1585,LARGE(INDEX(ISNUMBER(--MID(feed!R1585,ROW($1:$6),1))*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ROW($1:$6),0),ROW($1:$6))+1,1)*10^ROW($1:$6)/10))-1)))</f>
        <v>2000</v>
      </c>
      <c r="R1305" s="5">
        <f>feed!V1585</f>
        <v>0</v>
      </c>
      <c r="S1305" t="str">
        <f>feed!S1585</f>
        <v>http://blocgame.com/stats.php?id=63760</v>
      </c>
      <c r="T1305" s="5" t="str">
        <f>feed!W1585</f>
        <v>Normal</v>
      </c>
      <c r="U1305" s="5" t="str">
        <f>feed!X1585</f>
        <v>3 Hundred Tons per month</v>
      </c>
      <c r="V1305" s="5" t="str">
        <f>feed!Y1585</f>
        <v>1 Mbbl per month</v>
      </c>
    </row>
    <row r="1306" spans="1:22" hidden="1" x14ac:dyDescent="0.25">
      <c r="A1306" t="str">
        <f>feed!A1526</f>
        <v>Hetfield</v>
      </c>
      <c r="B1306" t="str">
        <f>feed!B1526</f>
        <v>JDE2K</v>
      </c>
      <c r="C1306">
        <f>feed!K1526</f>
        <v>0</v>
      </c>
      <c r="D1306">
        <f>SUMPRODUCT(MID(0&amp;feed!D1526,LARGE(INDEX(ISNUMBER(--MID(feed!D1526,ROW($1:$6),1))*
ROW($1:$6),0),ROW($1:$6))+1,1)*10^ROW($1:$6)/10)</f>
        <v>22</v>
      </c>
      <c r="E1306">
        <f>SUMPRODUCT(MID(0&amp;feed!E1526,LARGE(INDEX(ISNUMBER(--MID(feed!E1526,ROW($1:$6),1))*
ROW($1:$6),0),ROW($1:$6))+1,1)*10^ROW($1:$6)/10)</f>
        <v>0</v>
      </c>
      <c r="F1306" t="str">
        <f>feed!F1526</f>
        <v>Finest of the 19th century</v>
      </c>
      <c r="G1306">
        <f>SUMPRODUCT(MID(0&amp;feed!G1526,LARGE(INDEX(ISNUMBER(--MID(feed!G1526,ROW($1:$6),1))*
ROW($1:$6),0),ROW($1:$6))+1,1)*10^ROW($1:$6)/10)</f>
        <v>0</v>
      </c>
      <c r="H1306">
        <f>ROUNDDOWN(G1306/4, 0)</f>
        <v>0</v>
      </c>
      <c r="I1306" t="str">
        <f>feed!H1526</f>
        <v>Standard</v>
      </c>
      <c r="J1306">
        <f>SUMPRODUCT(MID(0&amp;feed!I1526,LARGE(INDEX(ISNUMBER(--MID(feed!I1526,ROW($1:$20),1))*
ROW($1:$20),0),ROW($1:$20))+1,1)*10^ROW($1:$20)/10)</f>
        <v>20</v>
      </c>
      <c r="K1306">
        <f>SUMPRODUCT(MID(0&amp;feed!L1526,LARGE(INDEX(ISNUMBER(--MID(feed!L1526,ROW($1:$6),1))*
ROW($1:$6),0),ROW($1:$6))+1,1)*10^ROW($1:$6)/10)</f>
        <v>312</v>
      </c>
      <c r="L1306">
        <f>SUMPRODUCT(MID(0&amp;feed!T1526,LARGE(INDEX(ISNUMBER(--MID(feed!T1526,ROW($1:$6),1))*
ROW($1:$6),0),ROW($1:$6))+1,1)*10^ROW($1:$6)/10)</f>
        <v>1</v>
      </c>
      <c r="M1306" t="str">
        <f>feed!N1526</f>
        <v>Caribbean</v>
      </c>
      <c r="N1306">
        <f>SUMPRODUCT(MID(0&amp;feed!U1526,LARGE(INDEX(ISNUMBER(--MID(feed!U1526,ROW($1:$6),1))*
ROW($1:$6),0),ROW($1:$6))+1,1)*10^ROW($1:$6)/10)</f>
        <v>0</v>
      </c>
      <c r="O1306" t="str">
        <f>feed!O1526</f>
        <v>Untapped</v>
      </c>
      <c r="P1306" t="str">
        <f>feed!P1526</f>
        <v>None</v>
      </c>
      <c r="Q1306" s="4">
        <f>IFERROR(LEFT(SUMPRODUCT(MID(0&amp;feed!R1526,LARGE(INDEX(ISNUMBER(--MID(feed!R1526,ROW($1:$6),1))*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ROW($1:$6),0),ROW($1:$6))+1,1)*10^ROW($1:$6)/10))-1)*1,TRIM(LEFT(SUMPRODUCT(MID(0&amp;feed!R1526,LARGE(INDEX(ISNUMBER(--MID(feed!R1526,ROW($1:$6),1))*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ROW($1:$6),0),ROW($1:$6))+1,1)*10^ROW($1:$6)/10))-1)))</f>
        <v>2000</v>
      </c>
      <c r="R1306" s="5">
        <f>feed!V1526</f>
        <v>0</v>
      </c>
      <c r="S1306" t="str">
        <f>feed!S1526</f>
        <v>http://blocgame.com/stats.php?id=45433</v>
      </c>
      <c r="T1306" s="5" t="str">
        <f>feed!W1526</f>
        <v>Normal</v>
      </c>
      <c r="U1306" s="5" t="str">
        <f>feed!X1526</f>
        <v>3 Hundred Tons per month</v>
      </c>
      <c r="V1306" s="5" t="str">
        <f>feed!Y1526</f>
        <v>1 Mbbl per month</v>
      </c>
    </row>
    <row r="1307" spans="1:22" hidden="1" x14ac:dyDescent="0.25">
      <c r="A1307" t="str">
        <f>feed!A1353</f>
        <v>Kazabukistan</v>
      </c>
      <c r="B1307" t="str">
        <f>feed!B1353</f>
        <v>Kazamucta</v>
      </c>
      <c r="C1307">
        <f>feed!K1353</f>
        <v>0</v>
      </c>
      <c r="D1307">
        <f>SUMPRODUCT(MID(0&amp;feed!D1353,LARGE(INDEX(ISNUMBER(--MID(feed!D1353,ROW($1:$6),1))*
ROW($1:$6),0),ROW($1:$6))+1,1)*10^ROW($1:$6)/10)</f>
        <v>25</v>
      </c>
      <c r="E1307">
        <f>SUMPRODUCT(MID(0&amp;feed!E1353,LARGE(INDEX(ISNUMBER(--MID(feed!E1353,ROW($1:$6),1))*
ROW($1:$6),0),ROW($1:$6))+1,1)*10^ROW($1:$6)/10)</f>
        <v>0</v>
      </c>
      <c r="F1307" t="str">
        <f>feed!F1353</f>
        <v>First World War surplus</v>
      </c>
      <c r="G1307">
        <f>SUMPRODUCT(MID(0&amp;feed!G1353,LARGE(INDEX(ISNUMBER(--MID(feed!G1353,ROW($1:$6),1))*
ROW($1:$6),0),ROW($1:$6))+1,1)*10^ROW($1:$6)/10)</f>
        <v>0</v>
      </c>
      <c r="H1307">
        <f>ROUNDDOWN(G1307/4, 0)</f>
        <v>0</v>
      </c>
      <c r="I1307" t="str">
        <f>feed!H1353</f>
        <v>Elite</v>
      </c>
      <c r="J1307">
        <f>SUMPRODUCT(MID(0&amp;feed!I1353,LARGE(INDEX(ISNUMBER(--MID(feed!I1353,ROW($1:$20),1))*
ROW($1:$20),0),ROW($1:$20))+1,1)*10^ROW($1:$20)/10)</f>
        <v>17</v>
      </c>
      <c r="K1307">
        <f>SUMPRODUCT(MID(0&amp;feed!L1353,LARGE(INDEX(ISNUMBER(--MID(feed!L1353,ROW($1:$6),1))*
ROW($1:$6),0),ROW($1:$6))+1,1)*10^ROW($1:$6)/10)</f>
        <v>312</v>
      </c>
      <c r="L1307">
        <f>SUMPRODUCT(MID(0&amp;feed!T1353,LARGE(INDEX(ISNUMBER(--MID(feed!T1353,ROW($1:$6),1))*
ROW($1:$6),0),ROW($1:$6))+1,1)*10^ROW($1:$6)/10)</f>
        <v>1</v>
      </c>
      <c r="M1307" t="str">
        <f>feed!N1353</f>
        <v>The Subcontinent</v>
      </c>
      <c r="N1307">
        <f>SUMPRODUCT(MID(0&amp;feed!U1353,LARGE(INDEX(ISNUMBER(--MID(feed!U1353,ROW($1:$6),1))*
ROW($1:$6),0),ROW($1:$6))+1,1)*10^ROW($1:$6)/10)</f>
        <v>0</v>
      </c>
      <c r="O1307" t="str">
        <f>feed!O1353</f>
        <v>Untapped</v>
      </c>
      <c r="P1307" t="str">
        <f>feed!P1353</f>
        <v>None</v>
      </c>
      <c r="Q1307" s="4">
        <f>IFERROR(LEFT(SUMPRODUCT(MID(0&amp;feed!R1353,LARGE(INDEX(ISNUMBER(--MID(feed!R1353,ROW($1:$6),1))*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ROW($1:$6),0),ROW($1:$6))+1,1)*10^ROW($1:$6)/10))-1)*1,TRIM(LEFT(SUMPRODUCT(MID(0&amp;feed!R1353,LARGE(INDEX(ISNUMBER(--MID(feed!R1353,ROW($1:$6),1))*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ROW($1:$6),0),ROW($1:$6))+1,1)*10^ROW($1:$6)/10))-1)))</f>
        <v>2000</v>
      </c>
      <c r="R1307" s="5">
        <f>feed!V1353</f>
        <v>0</v>
      </c>
      <c r="S1307" t="str">
        <f>feed!S1353</f>
        <v>http://blocgame.com/stats.php?id=63744</v>
      </c>
      <c r="T1307" s="5" t="str">
        <f>feed!W1353</f>
        <v>Normal</v>
      </c>
      <c r="U1307" s="5" t="str">
        <f>feed!X1353</f>
        <v>3 Hundred Tons per month</v>
      </c>
      <c r="V1307" s="5" t="str">
        <f>feed!Y1353</f>
        <v>1 Mbbl per month</v>
      </c>
    </row>
    <row r="1308" spans="1:22" hidden="1" x14ac:dyDescent="0.25">
      <c r="A1308" t="str">
        <f>feed!A909</f>
        <v>Othrys</v>
      </c>
      <c r="B1308" t="str">
        <f>feed!B909</f>
        <v>LrdChronos</v>
      </c>
      <c r="C1308">
        <f>feed!K909</f>
        <v>0</v>
      </c>
      <c r="D1308">
        <f>SUMPRODUCT(MID(0&amp;feed!D909,LARGE(INDEX(ISNUMBER(--MID(feed!D909,ROW($1:$6),1))*
ROW($1:$6),0),ROW($1:$6))+1,1)*10^ROW($1:$6)/10)</f>
        <v>20</v>
      </c>
      <c r="E1308">
        <f>SUMPRODUCT(MID(0&amp;feed!E909,LARGE(INDEX(ISNUMBER(--MID(feed!E909,ROW($1:$6),1))*
ROW($1:$6),0),ROW($1:$6))+1,1)*10^ROW($1:$6)/10)</f>
        <v>0</v>
      </c>
      <c r="F1308" t="str">
        <f>feed!F909</f>
        <v>Finest of the 19th century</v>
      </c>
      <c r="G1308">
        <f>SUMPRODUCT(MID(0&amp;feed!G909,LARGE(INDEX(ISNUMBER(--MID(feed!G909,ROW($1:$6),1))*
ROW($1:$6),0),ROW($1:$6))+1,1)*10^ROW($1:$6)/10)</f>
        <v>0</v>
      </c>
      <c r="H1308">
        <f>ROUNDDOWN(G1308/4, 0)</f>
        <v>0</v>
      </c>
      <c r="I1308" t="str">
        <f>feed!H909</f>
        <v>Standard</v>
      </c>
      <c r="J1308">
        <f>SUMPRODUCT(MID(0&amp;feed!I909,LARGE(INDEX(ISNUMBER(--MID(feed!I909,ROW($1:$20),1))*
ROW($1:$20),0),ROW($1:$20))+1,1)*10^ROW($1:$20)/10)</f>
        <v>14</v>
      </c>
      <c r="K1308">
        <f>SUMPRODUCT(MID(0&amp;feed!L909,LARGE(INDEX(ISNUMBER(--MID(feed!L909,ROW($1:$6),1))*
ROW($1:$6),0),ROW($1:$6))+1,1)*10^ROW($1:$6)/10)</f>
        <v>320</v>
      </c>
      <c r="L1308">
        <f>SUMPRODUCT(MID(0&amp;feed!T909,LARGE(INDEX(ISNUMBER(--MID(feed!T909,ROW($1:$6),1))*
ROW($1:$6),0),ROW($1:$6))+1,1)*10^ROW($1:$6)/10)</f>
        <v>1</v>
      </c>
      <c r="M1308" t="str">
        <f>feed!N909</f>
        <v>Indochina</v>
      </c>
      <c r="N1308">
        <f>SUMPRODUCT(MID(0&amp;feed!U909,LARGE(INDEX(ISNUMBER(--MID(feed!U909,ROW($1:$6),1))*
ROW($1:$6),0),ROW($1:$6))+1,1)*10^ROW($1:$6)/10)</f>
        <v>0</v>
      </c>
      <c r="O1308" t="str">
        <f>feed!O909</f>
        <v>Untapped</v>
      </c>
      <c r="P1308" t="str">
        <f>feed!P909</f>
        <v>None</v>
      </c>
      <c r="Q1308" s="4">
        <f>IFERROR(LEFT(SUMPRODUCT(MID(0&amp;feed!R909,LARGE(INDEX(ISNUMBER(--MID(feed!R909,ROW($1:$6),1))*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ROW($1:$6),0),ROW($1:$6))+1,1)*10^ROW($1:$6)/10))-1)*1,TRIM(LEFT(SUMPRODUCT(MID(0&amp;feed!R909,LARGE(INDEX(ISNUMBER(--MID(feed!R909,ROW($1:$6),1))*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ROW($1:$6),0),ROW($1:$6))+1,1)*10^ROW($1:$6)/10))-1)))</f>
        <v>2000</v>
      </c>
      <c r="R1308" s="5">
        <f>feed!V909</f>
        <v>0</v>
      </c>
      <c r="S1308" t="str">
        <f>feed!S909</f>
        <v>http://blocgame.com/stats.php?id=63273</v>
      </c>
      <c r="T1308" s="5" t="str">
        <f>feed!W909</f>
        <v>Good</v>
      </c>
      <c r="U1308" s="5" t="str">
        <f>feed!X909</f>
        <v>3 Hundred Tons per month</v>
      </c>
      <c r="V1308" s="5" t="str">
        <f>feed!Y909</f>
        <v>1 Mbbl per month</v>
      </c>
    </row>
    <row r="1309" spans="1:22" hidden="1" x14ac:dyDescent="0.25">
      <c r="A1309" t="str">
        <f>feed!A601</f>
        <v>publika</v>
      </c>
      <c r="B1309" t="str">
        <f>feed!B601</f>
        <v>Gladiator</v>
      </c>
      <c r="C1309">
        <f>feed!K601</f>
        <v>0</v>
      </c>
      <c r="D1309">
        <f>SUMPRODUCT(MID(0&amp;feed!D601,LARGE(INDEX(ISNUMBER(--MID(feed!D601,ROW($1:$6),1))*
ROW($1:$6),0),ROW($1:$6))+1,1)*10^ROW($1:$6)/10)</f>
        <v>22</v>
      </c>
      <c r="E1309">
        <f>SUMPRODUCT(MID(0&amp;feed!E601,LARGE(INDEX(ISNUMBER(--MID(feed!E601,ROW($1:$6),1))*
ROW($1:$6),0),ROW($1:$6))+1,1)*10^ROW($1:$6)/10)</f>
        <v>0</v>
      </c>
      <c r="F1309" t="str">
        <f>feed!F601</f>
        <v>First World War surplus</v>
      </c>
      <c r="G1309">
        <f>SUMPRODUCT(MID(0&amp;feed!G601,LARGE(INDEX(ISNUMBER(--MID(feed!G601,ROW($1:$6),1))*
ROW($1:$6),0),ROW($1:$6))+1,1)*10^ROW($1:$6)/10)</f>
        <v>0</v>
      </c>
      <c r="H1309">
        <f>ROUNDDOWN(G1309/4, 0)</f>
        <v>0</v>
      </c>
      <c r="I1309" t="str">
        <f>feed!H601</f>
        <v>Poor</v>
      </c>
      <c r="J1309">
        <f>SUMPRODUCT(MID(0&amp;feed!I601,LARGE(INDEX(ISNUMBER(--MID(feed!I601,ROW($1:$20),1))*
ROW($1:$20),0),ROW($1:$20))+1,1)*10^ROW($1:$20)/10)</f>
        <v>13</v>
      </c>
      <c r="K1309">
        <f>SUMPRODUCT(MID(0&amp;feed!L601,LARGE(INDEX(ISNUMBER(--MID(feed!L601,ROW($1:$6),1))*
ROW($1:$6),0),ROW($1:$6))+1,1)*10^ROW($1:$6)/10)</f>
        <v>324</v>
      </c>
      <c r="L1309">
        <f>SUMPRODUCT(MID(0&amp;feed!T601,LARGE(INDEX(ISNUMBER(--MID(feed!T601,ROW($1:$6),1))*
ROW($1:$6),0),ROW($1:$6))+1,1)*10^ROW($1:$6)/10)</f>
        <v>1</v>
      </c>
      <c r="M1309" t="str">
        <f>feed!N601</f>
        <v>Pacific Rim</v>
      </c>
      <c r="N1309">
        <f>SUMPRODUCT(MID(0&amp;feed!U601,LARGE(INDEX(ISNUMBER(--MID(feed!U601,ROW($1:$6),1))*
ROW($1:$6),0),ROW($1:$6))+1,1)*10^ROW($1:$6)/10)</f>
        <v>0</v>
      </c>
      <c r="O1309" t="str">
        <f>feed!O601</f>
        <v>Untapped</v>
      </c>
      <c r="P1309" t="str">
        <f>feed!P601</f>
        <v>Meagre</v>
      </c>
      <c r="Q1309" s="4">
        <f>IFERROR(LEFT(SUMPRODUCT(MID(0&amp;feed!R601,LARGE(INDEX(ISNUMBER(--MID(feed!R601,ROW($1:$6),1))*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ROW($1:$6),0),ROW($1:$6))+1,1)*10^ROW($1:$6)/10))-1)*1,TRIM(LEFT(SUMPRODUCT(MID(0&amp;feed!R601,LARGE(INDEX(ISNUMBER(--MID(feed!R601,ROW($1:$6),1))*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ROW($1:$6),0),ROW($1:$6))+1,1)*10^ROW($1:$6)/10))-1)))</f>
        <v>2000</v>
      </c>
      <c r="R1309" s="5">
        <f>feed!V601</f>
        <v>0</v>
      </c>
      <c r="S1309" t="str">
        <f>feed!S601</f>
        <v>http://blocgame.com/stats.php?id=62345</v>
      </c>
      <c r="T1309" s="5" t="str">
        <f>feed!W601</f>
        <v>Nice</v>
      </c>
      <c r="U1309" s="5" t="str">
        <f>feed!X601</f>
        <v>3 Hundred Tons per month</v>
      </c>
      <c r="V1309" s="5" t="str">
        <f>feed!Y601</f>
        <v>1 Mbbl per month</v>
      </c>
    </row>
    <row r="1310" spans="1:22" hidden="1" x14ac:dyDescent="0.25">
      <c r="A1310" t="str">
        <f>feed!A251</f>
        <v>Romanovia</v>
      </c>
      <c r="B1310" t="str">
        <f>feed!B251</f>
        <v>Dmitry Romanov</v>
      </c>
      <c r="C1310" t="str">
        <f>feed!K251</f>
        <v>SPQR</v>
      </c>
      <c r="D1310">
        <f>SUMPRODUCT(MID(0&amp;feed!D251,LARGE(INDEX(ISNUMBER(--MID(feed!D251,ROW($1:$6),1))*
ROW($1:$6),0),ROW($1:$6))+1,1)*10^ROW($1:$6)/10)</f>
        <v>30</v>
      </c>
      <c r="E1310">
        <f>SUMPRODUCT(MID(0&amp;feed!E251,LARGE(INDEX(ISNUMBER(--MID(feed!E251,ROW($1:$6),1))*
ROW($1:$6),0),ROW($1:$6))+1,1)*10^ROW($1:$6)/10)</f>
        <v>0</v>
      </c>
      <c r="F1310" t="str">
        <f>feed!F251</f>
        <v>First World War surplus</v>
      </c>
      <c r="G1310">
        <f>SUMPRODUCT(MID(0&amp;feed!G251,LARGE(INDEX(ISNUMBER(--MID(feed!G251,ROW($1:$6),1))*
ROW($1:$6),0),ROW($1:$6))+1,1)*10^ROW($1:$6)/10)</f>
        <v>0</v>
      </c>
      <c r="H1310">
        <f>ROUNDDOWN(G1310/4, 0)</f>
        <v>0</v>
      </c>
      <c r="I1310" t="str">
        <f>feed!H251</f>
        <v>Good</v>
      </c>
      <c r="J1310">
        <f>SUMPRODUCT(MID(0&amp;feed!I251,LARGE(INDEX(ISNUMBER(--MID(feed!I251,ROW($1:$20),1))*
ROW($1:$20),0),ROW($1:$20))+1,1)*10^ROW($1:$20)/10)</f>
        <v>12</v>
      </c>
      <c r="K1310">
        <f>SUMPRODUCT(MID(0&amp;feed!L251,LARGE(INDEX(ISNUMBER(--MID(feed!L251,ROW($1:$6),1))*
ROW($1:$6),0),ROW($1:$6))+1,1)*10^ROW($1:$6)/10)</f>
        <v>354</v>
      </c>
      <c r="L1310">
        <f>SUMPRODUCT(MID(0&amp;feed!T251,LARGE(INDEX(ISNUMBER(--MID(feed!T251,ROW($1:$6),1))*
ROW($1:$6),0),ROW($1:$6))+1,1)*10^ROW($1:$6)/10)</f>
        <v>1</v>
      </c>
      <c r="M1310" t="str">
        <f>feed!N251</f>
        <v>Mesopotamia</v>
      </c>
      <c r="N1310">
        <f>SUMPRODUCT(MID(0&amp;feed!U251,LARGE(INDEX(ISNUMBER(--MID(feed!U251,ROW($1:$6),1))*
ROW($1:$6),0),ROW($1:$6))+1,1)*10^ROW($1:$6)/10)</f>
        <v>0</v>
      </c>
      <c r="O1310" t="str">
        <f>feed!O251</f>
        <v>Untapped</v>
      </c>
      <c r="P1310" t="str">
        <f>feed!P251</f>
        <v>Meagre</v>
      </c>
      <c r="Q1310" s="4">
        <f>IFERROR(LEFT(SUMPRODUCT(MID(0&amp;feed!R251,LARGE(INDEX(ISNUMBER(--MID(feed!R251,ROW($1:$6),1))*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ROW($1:$6),0),ROW($1:$6))+1,1)*10^ROW($1:$6)/10))-1)*1,TRIM(LEFT(SUMPRODUCT(MID(0&amp;feed!R251,LARGE(INDEX(ISNUMBER(--MID(feed!R251,ROW($1:$6),1))*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ROW($1:$6),0),ROW($1:$6))+1,1)*10^ROW($1:$6)/10))-1)))</f>
        <v>2406</v>
      </c>
      <c r="R1310" s="5">
        <f>feed!V251</f>
        <v>0</v>
      </c>
      <c r="S1310" t="str">
        <f>feed!S251</f>
        <v>http://blocgame.com/stats.php?id=59571</v>
      </c>
      <c r="T1310" s="5" t="str">
        <f>feed!W251</f>
        <v>Good</v>
      </c>
      <c r="U1310" s="5" t="str">
        <f>feed!X251</f>
        <v>3 Hundred Tons per month</v>
      </c>
      <c r="V1310" s="5" t="str">
        <f>feed!Y251</f>
        <v>1 Mbbl per month</v>
      </c>
    </row>
    <row r="1311" spans="1:22" hidden="1" x14ac:dyDescent="0.25">
      <c r="A1311" t="str">
        <f>feed!A1587</f>
        <v>Nova Cykagrad</v>
      </c>
      <c r="B1311" t="str">
        <f>feed!B1587</f>
        <v>Tsar Duode</v>
      </c>
      <c r="C1311" t="str">
        <f>feed!K1587</f>
        <v>Divine League</v>
      </c>
      <c r="D1311">
        <f>SUMPRODUCT(MID(0&amp;feed!D1587,LARGE(INDEX(ISNUMBER(--MID(feed!D1587,ROW($1:$6),1))*
ROW($1:$6),0),ROW($1:$6))+1,1)*10^ROW($1:$6)/10)</f>
        <v>20</v>
      </c>
      <c r="E1311">
        <f>SUMPRODUCT(MID(0&amp;feed!E1587,LARGE(INDEX(ISNUMBER(--MID(feed!E1587,ROW($1:$6),1))*
ROW($1:$6),0),ROW($1:$6))+1,1)*10^ROW($1:$6)/10)</f>
        <v>0</v>
      </c>
      <c r="F1311" t="str">
        <f>feed!F1587</f>
        <v>Finest of the 19th century</v>
      </c>
      <c r="G1311">
        <f>SUMPRODUCT(MID(0&amp;feed!G1587,LARGE(INDEX(ISNUMBER(--MID(feed!G1587,ROW($1:$6),1))*
ROW($1:$6),0),ROW($1:$6))+1,1)*10^ROW($1:$6)/10)</f>
        <v>0</v>
      </c>
      <c r="H1311">
        <f>ROUNDDOWN(G1311/4, 0)</f>
        <v>0</v>
      </c>
      <c r="I1311" t="str">
        <f>feed!H1587</f>
        <v>Standard</v>
      </c>
      <c r="J1311">
        <f>SUMPRODUCT(MID(0&amp;feed!I1587,LARGE(INDEX(ISNUMBER(--MID(feed!I1587,ROW($1:$20),1))*
ROW($1:$20),0),ROW($1:$20))+1,1)*10^ROW($1:$20)/10)</f>
        <v>11</v>
      </c>
      <c r="K1311">
        <f>SUMPRODUCT(MID(0&amp;feed!L1587,LARGE(INDEX(ISNUMBER(--MID(feed!L1587,ROW($1:$6),1))*
ROW($1:$6),0),ROW($1:$6))+1,1)*10^ROW($1:$6)/10)</f>
        <v>308</v>
      </c>
      <c r="L1311">
        <f>SUMPRODUCT(MID(0&amp;feed!T1587,LARGE(INDEX(ISNUMBER(--MID(feed!T1587,ROW($1:$6),1))*
ROW($1:$6),0),ROW($1:$6))+1,1)*10^ROW($1:$6)/10)</f>
        <v>1</v>
      </c>
      <c r="M1311" t="str">
        <f>feed!N1587</f>
        <v>Arabia</v>
      </c>
      <c r="N1311">
        <f>SUMPRODUCT(MID(0&amp;feed!U1587,LARGE(INDEX(ISNUMBER(--MID(feed!U1587,ROW($1:$6),1))*
ROW($1:$6),0),ROW($1:$6))+1,1)*10^ROW($1:$6)/10)</f>
        <v>0</v>
      </c>
      <c r="O1311" t="str">
        <f>feed!O1587</f>
        <v>Untapped</v>
      </c>
      <c r="P1311" t="str">
        <f>feed!P1587</f>
        <v>None</v>
      </c>
      <c r="Q1311" s="4">
        <f>IFERROR(LEFT(SUMPRODUCT(MID(0&amp;feed!R1587,LARGE(INDEX(ISNUMBER(--MID(feed!R1587,ROW($1:$6),1))*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ROW($1:$6),0),ROW($1:$6))+1,1)*10^ROW($1:$6)/10))-1)*1,TRIM(LEFT(SUMPRODUCT(MID(0&amp;feed!R1587,LARGE(INDEX(ISNUMBER(--MID(feed!R1587,ROW($1:$6),1))*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ROW($1:$6),0),ROW($1:$6))+1,1)*10^ROW($1:$6)/10))-1)))</f>
        <v>2000</v>
      </c>
      <c r="R1311" s="5">
        <f>feed!V1587</f>
        <v>0</v>
      </c>
      <c r="S1311" t="str">
        <f>feed!S1587</f>
        <v>http://blocgame.com/stats.php?id=63764</v>
      </c>
      <c r="T1311" s="5" t="str">
        <f>feed!W1587</f>
        <v>Normal</v>
      </c>
      <c r="U1311" s="5" t="str">
        <f>feed!X1587</f>
        <v>3 Hundred Tons per month</v>
      </c>
      <c r="V1311" s="5" t="str">
        <f>feed!Y1587</f>
        <v>1 Mbbl per month</v>
      </c>
    </row>
    <row r="1312" spans="1:22" hidden="1" x14ac:dyDescent="0.25">
      <c r="A1312" t="str">
        <f>feed!A1596</f>
        <v>Mafros</v>
      </c>
      <c r="B1312" t="str">
        <f>feed!B1596</f>
        <v>hocuspocusinedible</v>
      </c>
      <c r="C1312" t="str">
        <f>feed!K1596</f>
        <v>A House Divided</v>
      </c>
      <c r="D1312">
        <f>SUMPRODUCT(MID(0&amp;feed!D1596,LARGE(INDEX(ISNUMBER(--MID(feed!D1596,ROW($1:$6),1))*
ROW($1:$6),0),ROW($1:$6))+1,1)*10^ROW($1:$6)/10)</f>
        <v>20</v>
      </c>
      <c r="E1312">
        <f>SUMPRODUCT(MID(0&amp;feed!E1596,LARGE(INDEX(ISNUMBER(--MID(feed!E1596,ROW($1:$6),1))*
ROW($1:$6),0),ROW($1:$6))+1,1)*10^ROW($1:$6)/10)</f>
        <v>0</v>
      </c>
      <c r="F1312" t="str">
        <f>feed!F1596</f>
        <v>Finest of the 19th century</v>
      </c>
      <c r="G1312">
        <f>SUMPRODUCT(MID(0&amp;feed!G1596,LARGE(INDEX(ISNUMBER(--MID(feed!G1596,ROW($1:$6),1))*
ROW($1:$6),0),ROW($1:$6))+1,1)*10^ROW($1:$6)/10)</f>
        <v>0</v>
      </c>
      <c r="H1312">
        <f>ROUNDDOWN(G1312/4, 0)</f>
        <v>0</v>
      </c>
      <c r="I1312" t="str">
        <f>feed!H1596</f>
        <v>Standard</v>
      </c>
      <c r="J1312">
        <f>SUMPRODUCT(MID(0&amp;feed!I1596,LARGE(INDEX(ISNUMBER(--MID(feed!I1596,ROW($1:$20),1))*
ROW($1:$20),0),ROW($1:$20))+1,1)*10^ROW($1:$20)/10)</f>
        <v>11</v>
      </c>
      <c r="K1312">
        <f>SUMPRODUCT(MID(0&amp;feed!L1596,LARGE(INDEX(ISNUMBER(--MID(feed!L1596,ROW($1:$6),1))*
ROW($1:$6),0),ROW($1:$6))+1,1)*10^ROW($1:$6)/10)</f>
        <v>310</v>
      </c>
      <c r="L1312">
        <f>SUMPRODUCT(MID(0&amp;feed!T1596,LARGE(INDEX(ISNUMBER(--MID(feed!T1596,ROW($1:$6),1))*
ROW($1:$6),0),ROW($1:$6))+1,1)*10^ROW($1:$6)/10)</f>
        <v>1</v>
      </c>
      <c r="M1312" t="str">
        <f>feed!N1596</f>
        <v>Persia</v>
      </c>
      <c r="N1312">
        <f>SUMPRODUCT(MID(0&amp;feed!U1596,LARGE(INDEX(ISNUMBER(--MID(feed!U1596,ROW($1:$6),1))*
ROW($1:$6),0),ROW($1:$6))+1,1)*10^ROW($1:$6)/10)</f>
        <v>0</v>
      </c>
      <c r="O1312" t="str">
        <f>feed!O1596</f>
        <v>Untapped</v>
      </c>
      <c r="P1312" t="str">
        <f>feed!P1596</f>
        <v>Meagre</v>
      </c>
      <c r="Q1312" s="4">
        <f>IFERROR(LEFT(SUMPRODUCT(MID(0&amp;feed!R1596,LARGE(INDEX(ISNUMBER(--MID(feed!R1596,ROW($1:$6),1))*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ROW($1:$6),0),ROW($1:$6))+1,1)*10^ROW($1:$6)/10))-1)*1,TRIM(LEFT(SUMPRODUCT(MID(0&amp;feed!R1596,LARGE(INDEX(ISNUMBER(--MID(feed!R1596,ROW($1:$6),1))*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ROW($1:$6),0),ROW($1:$6))+1,1)*10^ROW($1:$6)/10))-1)))</f>
        <v>2000</v>
      </c>
      <c r="R1312" s="5">
        <f>feed!V1596</f>
        <v>0</v>
      </c>
      <c r="S1312" t="str">
        <f>feed!S1596</f>
        <v>http://blocgame.com/stats.php?id=63788</v>
      </c>
      <c r="T1312" s="5" t="str">
        <f>feed!W1596</f>
        <v>Normal</v>
      </c>
      <c r="U1312" s="5" t="str">
        <f>feed!X1596</f>
        <v>3 Hundred Tons per month</v>
      </c>
      <c r="V1312" s="5" t="str">
        <f>feed!Y1596</f>
        <v>1 Mbbl per month</v>
      </c>
    </row>
    <row r="1313" spans="1:22" hidden="1" x14ac:dyDescent="0.25">
      <c r="A1313" t="str">
        <f>feed!A1784</f>
        <v>Senglia</v>
      </c>
      <c r="B1313" t="str">
        <f>feed!B1784</f>
        <v>mreid2112</v>
      </c>
      <c r="C1313" t="str">
        <f>feed!K1784</f>
        <v>Farmington Brigade</v>
      </c>
      <c r="D1313">
        <f>SUMPRODUCT(MID(0&amp;feed!D1784,LARGE(INDEX(ISNUMBER(--MID(feed!D1784,ROW($1:$6),1))*
ROW($1:$6),0),ROW($1:$6))+1,1)*10^ROW($1:$6)/10)</f>
        <v>5</v>
      </c>
      <c r="E1313">
        <f>SUMPRODUCT(MID(0&amp;feed!E1784,LARGE(INDEX(ISNUMBER(--MID(feed!E1784,ROW($1:$6),1))*
ROW($1:$6),0),ROW($1:$6))+1,1)*10^ROW($1:$6)/10)</f>
        <v>0</v>
      </c>
      <c r="F1313" t="str">
        <f>feed!F1784</f>
        <v>First World War surplus</v>
      </c>
      <c r="G1313">
        <f>SUMPRODUCT(MID(0&amp;feed!G1784,LARGE(INDEX(ISNUMBER(--MID(feed!G1784,ROW($1:$6),1))*
ROW($1:$6),0),ROW($1:$6))+1,1)*10^ROW($1:$6)/10)</f>
        <v>1</v>
      </c>
      <c r="H1313">
        <f>ROUNDDOWN(G1313/4, 0)</f>
        <v>0</v>
      </c>
      <c r="I1313" t="str">
        <f>feed!H1784</f>
        <v>Elite</v>
      </c>
      <c r="J1313">
        <f>SUMPRODUCT(MID(0&amp;feed!I1784,LARGE(INDEX(ISNUMBER(--MID(feed!I1784,ROW($1:$20),1))*
ROW($1:$20),0),ROW($1:$20))+1,1)*10^ROW($1:$20)/10)</f>
        <v>10</v>
      </c>
      <c r="K1313">
        <f>SUMPRODUCT(MID(0&amp;feed!L1784,LARGE(INDEX(ISNUMBER(--MID(feed!L1784,ROW($1:$6),1))*
ROW($1:$6),0),ROW($1:$6))+1,1)*10^ROW($1:$6)/10)</f>
        <v>291</v>
      </c>
      <c r="L1313">
        <f>SUMPRODUCT(MID(0&amp;feed!T1784,LARGE(INDEX(ISNUMBER(--MID(feed!T1784,ROW($1:$6),1))*
ROW($1:$6),0),ROW($1:$6))+1,1)*10^ROW($1:$6)/10)</f>
        <v>1</v>
      </c>
      <c r="M1313" t="str">
        <f>feed!N1784</f>
        <v>Indochina</v>
      </c>
      <c r="N1313">
        <f>SUMPRODUCT(MID(0&amp;feed!U1784,LARGE(INDEX(ISNUMBER(--MID(feed!U1784,ROW($1:$6),1))*
ROW($1:$6),0),ROW($1:$6))+1,1)*10^ROW($1:$6)/10)</f>
        <v>0</v>
      </c>
      <c r="O1313" t="str">
        <f>feed!O1784</f>
        <v>Untapped</v>
      </c>
      <c r="P1313" t="str">
        <f>feed!P1784</f>
        <v>None</v>
      </c>
      <c r="Q1313" s="4">
        <f>IFERROR(LEFT(SUMPRODUCT(MID(0&amp;feed!R1784,LARGE(INDEX(ISNUMBER(--MID(feed!R1784,ROW($1:$6),1))*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ROW($1:$6),0),ROW($1:$6))+1,1)*10^ROW($1:$6)/10))-1)*1,TRIM(LEFT(SUMPRODUCT(MID(0&amp;feed!R1784,LARGE(INDEX(ISNUMBER(--MID(feed!R1784,ROW($1:$6),1))*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ROW($1:$6),0),ROW($1:$6))+1,1)*10^ROW($1:$6)/10))-1)))</f>
        <v>1617</v>
      </c>
      <c r="R1313" s="5">
        <f>feed!V1784</f>
        <v>0</v>
      </c>
      <c r="S1313" t="str">
        <f>feed!S1784</f>
        <v>http://blocgame.com/stats.php?id=62920</v>
      </c>
      <c r="T1313" s="5" t="str">
        <f>feed!W1784</f>
        <v>Angelic</v>
      </c>
      <c r="U1313" s="5" t="str">
        <f>feed!X1784</f>
        <v>3 Hundred Tons per month</v>
      </c>
      <c r="V1313" s="5" t="str">
        <f>feed!Y1784</f>
        <v>1 Mbbl per month</v>
      </c>
    </row>
    <row r="1314" spans="1:22" hidden="1" x14ac:dyDescent="0.25">
      <c r="A1314" t="str">
        <f>feed!A1602</f>
        <v>Aspertia</v>
      </c>
      <c r="B1314" t="str">
        <f>feed!B1602</f>
        <v>giorgettio</v>
      </c>
      <c r="C1314">
        <f>feed!K1602</f>
        <v>0</v>
      </c>
      <c r="D1314">
        <f>SUMPRODUCT(MID(0&amp;feed!D1602,LARGE(INDEX(ISNUMBER(--MID(feed!D1602,ROW($1:$6),1))*
ROW($1:$6),0),ROW($1:$6))+1,1)*10^ROW($1:$6)/10)</f>
        <v>4</v>
      </c>
      <c r="E1314">
        <f>SUMPRODUCT(MID(0&amp;feed!E1602,LARGE(INDEX(ISNUMBER(--MID(feed!E1602,ROW($1:$6),1))*
ROW($1:$6),0),ROW($1:$6))+1,1)*10^ROW($1:$6)/10)</f>
        <v>0</v>
      </c>
      <c r="F1314" t="str">
        <f>feed!F1602</f>
        <v>Finest of the 19th century</v>
      </c>
      <c r="G1314">
        <f>SUMPRODUCT(MID(0&amp;feed!G1602,LARGE(INDEX(ISNUMBER(--MID(feed!G1602,ROW($1:$6),1))*
ROW($1:$6),0),ROW($1:$6))+1,1)*10^ROW($1:$6)/10)</f>
        <v>0</v>
      </c>
      <c r="H1314">
        <f>ROUNDDOWN(G1314/4, 0)</f>
        <v>0</v>
      </c>
      <c r="I1314" t="str">
        <f>feed!H1602</f>
        <v>Standard</v>
      </c>
      <c r="J1314">
        <f>SUMPRODUCT(MID(0&amp;feed!I1602,LARGE(INDEX(ISNUMBER(--MID(feed!I1602,ROW($1:$20),1))*
ROW($1:$20),0),ROW($1:$20))+1,1)*10^ROW($1:$20)/10)</f>
        <v>8</v>
      </c>
      <c r="K1314">
        <f>SUMPRODUCT(MID(0&amp;feed!L1602,LARGE(INDEX(ISNUMBER(--MID(feed!L1602,ROW($1:$6),1))*
ROW($1:$6),0),ROW($1:$6))+1,1)*10^ROW($1:$6)/10)</f>
        <v>315</v>
      </c>
      <c r="L1314">
        <f>SUMPRODUCT(MID(0&amp;feed!T1602,LARGE(INDEX(ISNUMBER(--MID(feed!T1602,ROW($1:$6),1))*
ROW($1:$6),0),ROW($1:$6))+1,1)*10^ROW($1:$6)/10)</f>
        <v>1</v>
      </c>
      <c r="M1314" t="str">
        <f>feed!N1602</f>
        <v>Mesopotamia</v>
      </c>
      <c r="N1314">
        <f>SUMPRODUCT(MID(0&amp;feed!U1602,LARGE(INDEX(ISNUMBER(--MID(feed!U1602,ROW($1:$6),1))*
ROW($1:$6),0),ROW($1:$6))+1,1)*10^ROW($1:$6)/10)</f>
        <v>0</v>
      </c>
      <c r="O1314" t="str">
        <f>feed!O1602</f>
        <v>Untapped</v>
      </c>
      <c r="P1314" t="str">
        <f>feed!P1602</f>
        <v>None</v>
      </c>
      <c r="Q1314" s="4">
        <f>IFERROR(LEFT(SUMPRODUCT(MID(0&amp;feed!R1602,LARGE(INDEX(ISNUMBER(--MID(feed!R1602,ROW($1:$6),1))*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ROW($1:$6),0),ROW($1:$6))+1,1)*10^ROW($1:$6)/10))-1)*1,TRIM(LEFT(SUMPRODUCT(MID(0&amp;feed!R1602,LARGE(INDEX(ISNUMBER(--MID(feed!R1602,ROW($1:$6),1))*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ROW($1:$6),0),ROW($1:$6))+1,1)*10^ROW($1:$6)/10))-1)))</f>
        <v>2000</v>
      </c>
      <c r="R1314" s="5">
        <f>feed!V1602</f>
        <v>0</v>
      </c>
      <c r="S1314" t="str">
        <f>feed!S1602</f>
        <v>http://blocgame.com/stats.php?id=63797</v>
      </c>
      <c r="T1314" s="5" t="str">
        <f>feed!W1602</f>
        <v>Normal</v>
      </c>
      <c r="U1314" s="5" t="str">
        <f>feed!X1602</f>
        <v>3 Hundred Tons per month</v>
      </c>
      <c r="V1314" s="5" t="str">
        <f>feed!Y1602</f>
        <v>1 Mbbl per month</v>
      </c>
    </row>
    <row r="1315" spans="1:22" hidden="1" x14ac:dyDescent="0.25">
      <c r="A1315" t="str">
        <f>feed!A1560</f>
        <v>The Hex Empire</v>
      </c>
      <c r="B1315" t="str">
        <f>feed!B1560</f>
        <v>Nikolai East</v>
      </c>
      <c r="C1315">
        <f>feed!K1560</f>
        <v>0</v>
      </c>
      <c r="D1315">
        <f>SUMPRODUCT(MID(0&amp;feed!D1560,LARGE(INDEX(ISNUMBER(--MID(feed!D1560,ROW($1:$6),1))*
ROW($1:$6),0),ROW($1:$6))+1,1)*10^ROW($1:$6)/10)</f>
        <v>20</v>
      </c>
      <c r="E1315">
        <f>SUMPRODUCT(MID(0&amp;feed!E1560,LARGE(INDEX(ISNUMBER(--MID(feed!E1560,ROW($1:$6),1))*
ROW($1:$6),0),ROW($1:$6))+1,1)*10^ROW($1:$6)/10)</f>
        <v>0</v>
      </c>
      <c r="F1315" t="str">
        <f>feed!F1560</f>
        <v>Finest of the 19th century</v>
      </c>
      <c r="G1315">
        <f>SUMPRODUCT(MID(0&amp;feed!G1560,LARGE(INDEX(ISNUMBER(--MID(feed!G1560,ROW($1:$6),1))*
ROW($1:$6),0),ROW($1:$6))+1,1)*10^ROW($1:$6)/10)</f>
        <v>0</v>
      </c>
      <c r="H1315">
        <f>ROUNDDOWN(G1315/4, 0)</f>
        <v>0</v>
      </c>
      <c r="I1315" t="str">
        <f>feed!H1560</f>
        <v>Standard</v>
      </c>
      <c r="J1315">
        <f>SUMPRODUCT(MID(0&amp;feed!I1560,LARGE(INDEX(ISNUMBER(--MID(feed!I1560,ROW($1:$20),1))*
ROW($1:$20),0),ROW($1:$20))+1,1)*10^ROW($1:$20)/10)</f>
        <v>6</v>
      </c>
      <c r="K1315">
        <f>SUMPRODUCT(MID(0&amp;feed!L1560,LARGE(INDEX(ISNUMBER(--MID(feed!L1560,ROW($1:$6),1))*
ROW($1:$6),0),ROW($1:$6))+1,1)*10^ROW($1:$6)/10)</f>
        <v>308</v>
      </c>
      <c r="L1315">
        <f>SUMPRODUCT(MID(0&amp;feed!T1560,LARGE(INDEX(ISNUMBER(--MID(feed!T1560,ROW($1:$6),1))*
ROW($1:$6),0),ROW($1:$6))+1,1)*10^ROW($1:$6)/10)</f>
        <v>1</v>
      </c>
      <c r="M1315" t="str">
        <f>feed!N1560</f>
        <v>Amazonia</v>
      </c>
      <c r="N1315">
        <f>SUMPRODUCT(MID(0&amp;feed!U1560,LARGE(INDEX(ISNUMBER(--MID(feed!U1560,ROW($1:$6),1))*
ROW($1:$6),0),ROW($1:$6))+1,1)*10^ROW($1:$6)/10)</f>
        <v>0</v>
      </c>
      <c r="O1315" t="str">
        <f>feed!O1560</f>
        <v>Untapped</v>
      </c>
      <c r="P1315" t="str">
        <f>feed!P1560</f>
        <v>None</v>
      </c>
      <c r="Q1315" s="4">
        <f>IFERROR(LEFT(SUMPRODUCT(MID(0&amp;feed!R1560,LARGE(INDEX(ISNUMBER(--MID(feed!R1560,ROW($1:$6),1))*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ROW($1:$6),0),ROW($1:$6))+1,1)*10^ROW($1:$6)/10))-1)*1,TRIM(LEFT(SUMPRODUCT(MID(0&amp;feed!R1560,LARGE(INDEX(ISNUMBER(--MID(feed!R1560,ROW($1:$6),1))*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ROW($1:$6),0),ROW($1:$6))+1,1)*10^ROW($1:$6)/10))-1)))</f>
        <v>2000</v>
      </c>
      <c r="R1315" s="5">
        <f>feed!V1560</f>
        <v>0</v>
      </c>
      <c r="S1315" t="str">
        <f>feed!S1560</f>
        <v>http://blocgame.com/stats.php?id=50442</v>
      </c>
      <c r="T1315" s="5" t="str">
        <f>feed!W1560</f>
        <v>Normal</v>
      </c>
      <c r="U1315" s="5" t="str">
        <f>feed!X1560</f>
        <v>3 Hundred Tons per month</v>
      </c>
      <c r="V1315" s="5" t="str">
        <f>feed!Y1560</f>
        <v>1 Mbbl per month</v>
      </c>
    </row>
    <row r="1316" spans="1:22" hidden="1" x14ac:dyDescent="0.25">
      <c r="A1316" t="str">
        <f>feed!A638</f>
        <v>Krat</v>
      </c>
      <c r="B1316" t="str">
        <f>feed!B638</f>
        <v>Mythron</v>
      </c>
      <c r="C1316" t="str">
        <f>feed!K638</f>
        <v>The High Council</v>
      </c>
      <c r="D1316">
        <f>SUMPRODUCT(MID(0&amp;feed!D638,LARGE(INDEX(ISNUMBER(--MID(feed!D638,ROW($1:$6),1))*
ROW($1:$6),0),ROW($1:$6))+1,1)*10^ROW($1:$6)/10)</f>
        <v>25</v>
      </c>
      <c r="E1316">
        <f>SUMPRODUCT(MID(0&amp;feed!E638,LARGE(INDEX(ISNUMBER(--MID(feed!E638,ROW($1:$6),1))*
ROW($1:$6),0),ROW($1:$6))+1,1)*10^ROW($1:$6)/10)</f>
        <v>0</v>
      </c>
      <c r="F1316" t="str">
        <f>feed!F638</f>
        <v>First World War surplus</v>
      </c>
      <c r="G1316">
        <f>SUMPRODUCT(MID(0&amp;feed!G638,LARGE(INDEX(ISNUMBER(--MID(feed!G638,ROW($1:$6),1))*
ROW($1:$6),0),ROW($1:$6))+1,1)*10^ROW($1:$6)/10)</f>
        <v>0</v>
      </c>
      <c r="H1316">
        <f>ROUNDDOWN(G1316/4, 0)</f>
        <v>0</v>
      </c>
      <c r="I1316" t="str">
        <f>feed!H638</f>
        <v>Elite</v>
      </c>
      <c r="J1316">
        <f>SUMPRODUCT(MID(0&amp;feed!I638,LARGE(INDEX(ISNUMBER(--MID(feed!I638,ROW($1:$20),1))*
ROW($1:$20),0),ROW($1:$20))+1,1)*10^ROW($1:$20)/10)</f>
        <v>5</v>
      </c>
      <c r="K1316">
        <f>SUMPRODUCT(MID(0&amp;feed!L638,LARGE(INDEX(ISNUMBER(--MID(feed!L638,ROW($1:$6),1))*
ROW($1:$6),0),ROW($1:$6))+1,1)*10^ROW($1:$6)/10)</f>
        <v>323</v>
      </c>
      <c r="L1316">
        <f>SUMPRODUCT(MID(0&amp;feed!T638,LARGE(INDEX(ISNUMBER(--MID(feed!T638,ROW($1:$6),1))*
ROW($1:$6),0),ROW($1:$6))+1,1)*10^ROW($1:$6)/10)</f>
        <v>1</v>
      </c>
      <c r="M1316" t="str">
        <f>feed!N638</f>
        <v>Indochina</v>
      </c>
      <c r="N1316">
        <f>SUMPRODUCT(MID(0&amp;feed!U638,LARGE(INDEX(ISNUMBER(--MID(feed!U638,ROW($1:$6),1))*
ROW($1:$6),0),ROW($1:$6))+1,1)*10^ROW($1:$6)/10)</f>
        <v>0</v>
      </c>
      <c r="O1316" t="str">
        <f>feed!O638</f>
        <v>Untapped</v>
      </c>
      <c r="P1316" t="str">
        <f>feed!P638</f>
        <v>None</v>
      </c>
      <c r="Q1316" s="4">
        <f>IFERROR(LEFT(SUMPRODUCT(MID(0&amp;feed!R638,LARGE(INDEX(ISNUMBER(--MID(feed!R638,ROW($1:$6),1))*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ROW($1:$6),0),ROW($1:$6))+1,1)*10^ROW($1:$6)/10))-1)*1,TRIM(LEFT(SUMPRODUCT(MID(0&amp;feed!R638,LARGE(INDEX(ISNUMBER(--MID(feed!R638,ROW($1:$6),1))*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ROW($1:$6),0),ROW($1:$6))+1,1)*10^ROW($1:$6)/10))-1)))</f>
        <v>2000</v>
      </c>
      <c r="R1316" s="5">
        <f>feed!V638</f>
        <v>0</v>
      </c>
      <c r="S1316" t="str">
        <f>feed!S638</f>
        <v>http://blocgame.com/stats.php?id=51892</v>
      </c>
      <c r="T1316" s="5" t="str">
        <f>feed!W638</f>
        <v>Nice</v>
      </c>
      <c r="U1316" s="5" t="str">
        <f>feed!X638</f>
        <v>3 Hundred Tons per month</v>
      </c>
      <c r="V1316" s="5" t="str">
        <f>feed!Y638</f>
        <v>1 Mbbl per month</v>
      </c>
    </row>
    <row r="1317" spans="1:22" hidden="1" x14ac:dyDescent="0.25">
      <c r="A1317" t="str">
        <f>feed!A1744</f>
        <v>Qastury</v>
      </c>
      <c r="B1317" t="str">
        <f>feed!B1744</f>
        <v>kasturi</v>
      </c>
      <c r="C1317" t="str">
        <f>feed!K1744</f>
        <v>Aseang MMP</v>
      </c>
      <c r="D1317">
        <f>SUMPRODUCT(MID(0&amp;feed!D1744,LARGE(INDEX(ISNUMBER(--MID(feed!D1744,ROW($1:$6),1))*
ROW($1:$6),0),ROW($1:$6))+1,1)*10^ROW($1:$6)/10)</f>
        <v>43</v>
      </c>
      <c r="E1317">
        <f>SUMPRODUCT(MID(0&amp;feed!E1744,LARGE(INDEX(ISNUMBER(--MID(feed!E1744,ROW($1:$6),1))*
ROW($1:$6),0),ROW($1:$6))+1,1)*10^ROW($1:$6)/10)</f>
        <v>0</v>
      </c>
      <c r="F1317" t="str">
        <f>feed!F1744</f>
        <v>First World War surplus</v>
      </c>
      <c r="G1317">
        <f>SUMPRODUCT(MID(0&amp;feed!G1744,LARGE(INDEX(ISNUMBER(--MID(feed!G1744,ROW($1:$6),1))*
ROW($1:$6),0),ROW($1:$6))+1,1)*10^ROW($1:$6)/10)</f>
        <v>0</v>
      </c>
      <c r="H1317">
        <f>ROUNDDOWN(G1317/4, 0)</f>
        <v>0</v>
      </c>
      <c r="I1317" t="str">
        <f>feed!H1744</f>
        <v>Undisciplined Rabble</v>
      </c>
      <c r="J1317">
        <f>SUMPRODUCT(MID(0&amp;feed!I1744,LARGE(INDEX(ISNUMBER(--MID(feed!I1744,ROW($1:$20),1))*
ROW($1:$20),0),ROW($1:$20))+1,1)*10^ROW($1:$20)/10)</f>
        <v>5</v>
      </c>
      <c r="K1317">
        <f>SUMPRODUCT(MID(0&amp;feed!L1744,LARGE(INDEX(ISNUMBER(--MID(feed!L1744,ROW($1:$6),1))*
ROW($1:$6),0),ROW($1:$6))+1,1)*10^ROW($1:$6)/10)</f>
        <v>296</v>
      </c>
      <c r="L1317">
        <f>SUMPRODUCT(MID(0&amp;feed!T1744,LARGE(INDEX(ISNUMBER(--MID(feed!T1744,ROW($1:$6),1))*
ROW($1:$6),0),ROW($1:$6))+1,1)*10^ROW($1:$6)/10)</f>
        <v>1</v>
      </c>
      <c r="M1317" t="str">
        <f>feed!N1744</f>
        <v>Atlas</v>
      </c>
      <c r="N1317">
        <f>SUMPRODUCT(MID(0&amp;feed!U1744,LARGE(INDEX(ISNUMBER(--MID(feed!U1744,ROW($1:$6),1))*
ROW($1:$6),0),ROW($1:$6))+1,1)*10^ROW($1:$6)/10)</f>
        <v>0</v>
      </c>
      <c r="O1317">
        <f>feed!O1744</f>
        <v>0</v>
      </c>
      <c r="P1317" t="str">
        <f>feed!P1744</f>
        <v>Meagre</v>
      </c>
      <c r="Q1317" s="4">
        <f>IFERROR(LEFT(SUMPRODUCT(MID(0&amp;feed!R1744,LARGE(INDEX(ISNUMBER(--MID(feed!R1744,ROW($1:$6),1))*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ROW($1:$6),0),ROW($1:$6))+1,1)*10^ROW($1:$6)/10))-1)*1,TRIM(LEFT(SUMPRODUCT(MID(0&amp;feed!R1744,LARGE(INDEX(ISNUMBER(--MID(feed!R1744,ROW($1:$6),1))*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ROW($1:$6),0),ROW($1:$6))+1,1)*10^ROW($1:$6)/10))-1)))</f>
        <v>1617</v>
      </c>
      <c r="R1317" s="5">
        <f>feed!V1744</f>
        <v>0</v>
      </c>
      <c r="S1317" t="str">
        <f>feed!S1744</f>
        <v>http://blocgame.com/stats.php?id=61699</v>
      </c>
      <c r="T1317" s="5" t="str">
        <f>feed!W1744</f>
        <v>Nice</v>
      </c>
      <c r="U1317" s="5" t="str">
        <f>feed!X1744</f>
        <v>3 Hundred Tons per month</v>
      </c>
      <c r="V1317" s="5" t="str">
        <f>feed!Y1744</f>
        <v>1 Mbbl per month</v>
      </c>
    </row>
    <row r="1318" spans="1:22" hidden="1" x14ac:dyDescent="0.25">
      <c r="A1318" t="str">
        <f>feed!A1778</f>
        <v>Wick</v>
      </c>
      <c r="B1318" t="str">
        <f>feed!B1778</f>
        <v>goku69587</v>
      </c>
      <c r="C1318" t="str">
        <f>feed!K1778</f>
        <v>The High Council</v>
      </c>
      <c r="D1318">
        <f>SUMPRODUCT(MID(0&amp;feed!D1778,LARGE(INDEX(ISNUMBER(--MID(feed!D1778,ROW($1:$6),1))*
ROW($1:$6),0),ROW($1:$6))+1,1)*10^ROW($1:$6)/10)</f>
        <v>9</v>
      </c>
      <c r="E1318">
        <f>SUMPRODUCT(MID(0&amp;feed!E1778,LARGE(INDEX(ISNUMBER(--MID(feed!E1778,ROW($1:$6),1))*
ROW($1:$6),0),ROW($1:$6))+1,1)*10^ROW($1:$6)/10)</f>
        <v>0</v>
      </c>
      <c r="F1318" t="str">
        <f>feed!F1778</f>
        <v>First World War surplus</v>
      </c>
      <c r="G1318">
        <f>SUMPRODUCT(MID(0&amp;feed!G1778,LARGE(INDEX(ISNUMBER(--MID(feed!G1778,ROW($1:$6),1))*
ROW($1:$6),0),ROW($1:$6))+1,1)*10^ROW($1:$6)/10)</f>
        <v>0</v>
      </c>
      <c r="H1318">
        <f>ROUNDDOWN(G1318/4, 0)</f>
        <v>0</v>
      </c>
      <c r="I1318" t="str">
        <f>feed!H1778</f>
        <v>Elite</v>
      </c>
      <c r="J1318">
        <f>SUMPRODUCT(MID(0&amp;feed!I1778,LARGE(INDEX(ISNUMBER(--MID(feed!I1778,ROW($1:$20),1))*
ROW($1:$20),0),ROW($1:$20))+1,1)*10^ROW($1:$20)/10)</f>
        <v>3</v>
      </c>
      <c r="K1318">
        <f>SUMPRODUCT(MID(0&amp;feed!L1778,LARGE(INDEX(ISNUMBER(--MID(feed!L1778,ROW($1:$6),1))*
ROW($1:$6),0),ROW($1:$6))+1,1)*10^ROW($1:$6)/10)</f>
        <v>292</v>
      </c>
      <c r="L1318">
        <f>SUMPRODUCT(MID(0&amp;feed!T1778,LARGE(INDEX(ISNUMBER(--MID(feed!T1778,ROW($1:$6),1))*
ROW($1:$6),0),ROW($1:$6))+1,1)*10^ROW($1:$6)/10)</f>
        <v>1</v>
      </c>
      <c r="M1318" t="str">
        <f>feed!N1778</f>
        <v>Arabia</v>
      </c>
      <c r="N1318">
        <f>SUMPRODUCT(MID(0&amp;feed!U1778,LARGE(INDEX(ISNUMBER(--MID(feed!U1778,ROW($1:$6),1))*
ROW($1:$6),0),ROW($1:$6))+1,1)*10^ROW($1:$6)/10)</f>
        <v>0</v>
      </c>
      <c r="O1318" t="str">
        <f>feed!O1778</f>
        <v>Untapped</v>
      </c>
      <c r="P1318" t="str">
        <f>feed!P1778</f>
        <v>None</v>
      </c>
      <c r="Q1318" s="4">
        <f>IFERROR(LEFT(SUMPRODUCT(MID(0&amp;feed!R1778,LARGE(INDEX(ISNUMBER(--MID(feed!R1778,ROW($1:$6),1))*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ROW($1:$6),0),ROW($1:$6))+1,1)*10^ROW($1:$6)/10))-1)*1,TRIM(LEFT(SUMPRODUCT(MID(0&amp;feed!R1778,LARGE(INDEX(ISNUMBER(--MID(feed!R1778,ROW($1:$6),1))*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ROW($1:$6),0),ROW($1:$6))+1,1)*10^ROW($1:$6)/10))-1)))</f>
        <v>1633</v>
      </c>
      <c r="R1318" s="5">
        <f>feed!V1778</f>
        <v>0</v>
      </c>
      <c r="S1318" t="str">
        <f>feed!S1778</f>
        <v>http://blocgame.com/stats.php?id=62241</v>
      </c>
      <c r="T1318" s="5" t="str">
        <f>feed!W1778</f>
        <v>Nice</v>
      </c>
      <c r="U1318" s="5" t="str">
        <f>feed!X1778</f>
        <v>3 Hundred Tons per month</v>
      </c>
      <c r="V1318" s="5" t="str">
        <f>feed!Y1778</f>
        <v>1 Mbbl per month</v>
      </c>
    </row>
    <row r="1319" spans="1:22" hidden="1" x14ac:dyDescent="0.25">
      <c r="A1319" t="str">
        <f>feed!A898</f>
        <v>Technocratia</v>
      </c>
      <c r="B1319" t="str">
        <f>feed!B898</f>
        <v>Caldo</v>
      </c>
      <c r="C1319">
        <f>feed!K898</f>
        <v>0</v>
      </c>
      <c r="D1319">
        <f>SUMPRODUCT(MID(0&amp;feed!D898,LARGE(INDEX(ISNUMBER(--MID(feed!D898,ROW($1:$6),1))*
ROW($1:$6),0),ROW($1:$6))+1,1)*10^ROW($1:$6)/10)</f>
        <v>20</v>
      </c>
      <c r="E1319">
        <f>SUMPRODUCT(MID(0&amp;feed!E898,LARGE(INDEX(ISNUMBER(--MID(feed!E898,ROW($1:$6),1))*
ROW($1:$6),0),ROW($1:$6))+1,1)*10^ROW($1:$6)/10)</f>
        <v>0</v>
      </c>
      <c r="F1319" t="str">
        <f>feed!F898</f>
        <v>Finest of the 19th century</v>
      </c>
      <c r="G1319">
        <f>SUMPRODUCT(MID(0&amp;feed!G898,LARGE(INDEX(ISNUMBER(--MID(feed!G898,ROW($1:$6),1))*
ROW($1:$6),0),ROW($1:$6))+1,1)*10^ROW($1:$6)/10)</f>
        <v>0</v>
      </c>
      <c r="H1319">
        <f>ROUNDDOWN(G1319/4, 0)</f>
        <v>0</v>
      </c>
      <c r="I1319" t="str">
        <f>feed!H898</f>
        <v>Standard</v>
      </c>
      <c r="J1319">
        <f>SUMPRODUCT(MID(0&amp;feed!I898,LARGE(INDEX(ISNUMBER(--MID(feed!I898,ROW($1:$20),1))*
ROW($1:$20),0),ROW($1:$20))+1,1)*10^ROW($1:$20)/10)</f>
        <v>2</v>
      </c>
      <c r="K1319">
        <f>SUMPRODUCT(MID(0&amp;feed!L898,LARGE(INDEX(ISNUMBER(--MID(feed!L898,ROW($1:$6),1))*
ROW($1:$6),0),ROW($1:$6))+1,1)*10^ROW($1:$6)/10)</f>
        <v>320</v>
      </c>
      <c r="L1319">
        <f>SUMPRODUCT(MID(0&amp;feed!T898,LARGE(INDEX(ISNUMBER(--MID(feed!T898,ROW($1:$6),1))*
ROW($1:$6),0),ROW($1:$6))+1,1)*10^ROW($1:$6)/10)</f>
        <v>1</v>
      </c>
      <c r="M1319" t="str">
        <f>feed!N898</f>
        <v>Mesoamerica</v>
      </c>
      <c r="N1319">
        <f>SUMPRODUCT(MID(0&amp;feed!U898,LARGE(INDEX(ISNUMBER(--MID(feed!U898,ROW($1:$6),1))*
ROW($1:$6),0),ROW($1:$6))+1,1)*10^ROW($1:$6)/10)</f>
        <v>0</v>
      </c>
      <c r="O1319" t="str">
        <f>feed!O898</f>
        <v>Untapped</v>
      </c>
      <c r="P1319" t="str">
        <f>feed!P898</f>
        <v>None</v>
      </c>
      <c r="Q1319" s="4">
        <f>IFERROR(LEFT(SUMPRODUCT(MID(0&amp;feed!R898,LARGE(INDEX(ISNUMBER(--MID(feed!R898,ROW($1:$6),1))*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ROW($1:$6),0),ROW($1:$6))+1,1)*10^ROW($1:$6)/10))-1)*1,TRIM(LEFT(SUMPRODUCT(MID(0&amp;feed!R898,LARGE(INDEX(ISNUMBER(--MID(feed!R898,ROW($1:$6),1))*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ROW($1:$6),0),ROW($1:$6))+1,1)*10^ROW($1:$6)/10))-1)))</f>
        <v>2000</v>
      </c>
      <c r="R1319" s="5">
        <f>feed!V898</f>
        <v>0</v>
      </c>
      <c r="S1319" t="str">
        <f>feed!S898</f>
        <v>http://blocgame.com/stats.php?id=63249</v>
      </c>
      <c r="T1319" s="5" t="str">
        <f>feed!W898</f>
        <v>Good</v>
      </c>
      <c r="U1319" s="5" t="str">
        <f>feed!X898</f>
        <v>3 Hundred Tons per month</v>
      </c>
      <c r="V1319" s="5" t="str">
        <f>feed!Y898</f>
        <v>1 Mbbl per month</v>
      </c>
    </row>
    <row r="1320" spans="1:22" x14ac:dyDescent="0.25">
      <c r="A1320" t="str">
        <f>feed!A946</f>
        <v>New Granada</v>
      </c>
      <c r="B1320" t="str">
        <f>feed!B946</f>
        <v>Huey Long</v>
      </c>
      <c r="C1320" t="str">
        <f>feed!K946</f>
        <v>The Order</v>
      </c>
      <c r="D1320">
        <f>SUMPRODUCT(MID(0&amp;feed!D946,LARGE(INDEX(ISNUMBER(--MID(feed!D946,ROW($1:$6),1))*
ROW($1:$6),0),ROW($1:$6))+1,1)*10^ROW($1:$6)/10)</f>
        <v>22</v>
      </c>
      <c r="E1320">
        <f>SUMPRODUCT(MID(0&amp;feed!E946,LARGE(INDEX(ISNUMBER(--MID(feed!E946,ROW($1:$6),1))*
ROW($1:$6),0),ROW($1:$6))+1,1)*10^ROW($1:$6)/10)</f>
        <v>0</v>
      </c>
      <c r="F1320" t="str">
        <f>feed!F946</f>
        <v>First World War surplus</v>
      </c>
      <c r="G1320">
        <f>SUMPRODUCT(MID(0&amp;feed!G946,LARGE(INDEX(ISNUMBER(--MID(feed!G946,ROW($1:$6),1))*
ROW($1:$6),0),ROW($1:$6))+1,1)*10^ROW($1:$6)/10)</f>
        <v>0</v>
      </c>
      <c r="H1320">
        <f>ROUNDDOWN(G1320/4, 0)</f>
        <v>0</v>
      </c>
      <c r="I1320" t="str">
        <f>feed!H946</f>
        <v>Good</v>
      </c>
      <c r="J1320">
        <f>SUMPRODUCT(MID(0&amp;feed!I946,LARGE(INDEX(ISNUMBER(--MID(feed!I946,ROW($1:$20),1))*
ROW($1:$20),0),ROW($1:$20))+1,1)*10^ROW($1:$20)/10)</f>
        <v>0</v>
      </c>
      <c r="K1320">
        <f>SUMPRODUCT(MID(0&amp;feed!L946,LARGE(INDEX(ISNUMBER(--MID(feed!L946,ROW($1:$6),1))*
ROW($1:$6),0),ROW($1:$6))+1,1)*10^ROW($1:$6)/10)</f>
        <v>325</v>
      </c>
      <c r="L1320">
        <f>SUMPRODUCT(MID(0&amp;feed!T946,LARGE(INDEX(ISNUMBER(--MID(feed!T946,ROW($1:$6),1))*
ROW($1:$6),0),ROW($1:$6))+1,1)*10^ROW($1:$6)/10)</f>
        <v>337</v>
      </c>
      <c r="M1320" t="str">
        <f>feed!N946</f>
        <v>Southern Cone</v>
      </c>
      <c r="N1320">
        <f>SUMPRODUCT(MID(0&amp;feed!U946,LARGE(INDEX(ISNUMBER(--MID(feed!U946,ROW($1:$6),1))*
ROW($1:$6),0),ROW($1:$6))+1,1)*10^ROW($1:$6)/10)</f>
        <v>0</v>
      </c>
      <c r="O1320" t="str">
        <f>feed!O946</f>
        <v>Untapped</v>
      </c>
      <c r="P1320" t="str">
        <f>feed!P946</f>
        <v>None</v>
      </c>
      <c r="Q1320" s="4">
        <f>IFERROR(LEFT(SUMPRODUCT(MID(0&amp;feed!R946,LARGE(INDEX(ISNUMBER(--MID(feed!R946,ROW($1:$6),1))*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ROW($1:$6),0),ROW($1:$6))+1,1)*10^ROW($1:$6)/10))-1)*1,TRIM(LEFT(SUMPRODUCT(MID(0&amp;feed!R946,LARGE(INDEX(ISNUMBER(--MID(feed!R946,ROW($1:$6),1))*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ROW($1:$6),0),ROW($1:$6))+1,1)*10^ROW($1:$6)/10))-1)))</f>
        <v>2000</v>
      </c>
      <c r="R1320" s="5">
        <f>feed!V946</f>
        <v>0</v>
      </c>
      <c r="S1320" t="str">
        <f>feed!S946</f>
        <v>http://blocgame.com/stats.php?id=63401</v>
      </c>
      <c r="T1320" s="5" t="str">
        <f>feed!W946</f>
        <v>Questionable</v>
      </c>
      <c r="U1320" s="5" t="str">
        <f>feed!X946</f>
        <v>4 Hundred Tons per month</v>
      </c>
      <c r="V1320" s="5" t="str">
        <f>feed!Y946</f>
        <v>1 Mbbl per month</v>
      </c>
    </row>
    <row r="1321" spans="1:22" x14ac:dyDescent="0.25">
      <c r="A1321" t="str">
        <f>feed!A793</f>
        <v>Hivemindia</v>
      </c>
      <c r="B1321" t="str">
        <f>feed!B793</f>
        <v>Overmind</v>
      </c>
      <c r="C1321" t="str">
        <f>feed!K793</f>
        <v>The Order</v>
      </c>
      <c r="D1321">
        <f>SUMPRODUCT(MID(0&amp;feed!D793,LARGE(INDEX(ISNUMBER(--MID(feed!D793,ROW($1:$6),1))*
ROW($1:$6),0),ROW($1:$6))+1,1)*10^ROW($1:$6)/10)</f>
        <v>22</v>
      </c>
      <c r="E1321">
        <f>SUMPRODUCT(MID(0&amp;feed!E793,LARGE(INDEX(ISNUMBER(--MID(feed!E793,ROW($1:$6),1))*
ROW($1:$6),0),ROW($1:$6))+1,1)*10^ROW($1:$6)/10)</f>
        <v>0</v>
      </c>
      <c r="F1321" t="str">
        <f>feed!F793</f>
        <v>First World War surplus</v>
      </c>
      <c r="G1321">
        <f>SUMPRODUCT(MID(0&amp;feed!G793,LARGE(INDEX(ISNUMBER(--MID(feed!G793,ROW($1:$6),1))*
ROW($1:$6),0),ROW($1:$6))+1,1)*10^ROW($1:$6)/10)</f>
        <v>0</v>
      </c>
      <c r="H1321">
        <f>ROUNDDOWN(G1321/4, 0)</f>
        <v>0</v>
      </c>
      <c r="I1321" t="str">
        <f>feed!H793</f>
        <v>Poor</v>
      </c>
      <c r="J1321">
        <f>SUMPRODUCT(MID(0&amp;feed!I793,LARGE(INDEX(ISNUMBER(--MID(feed!I793,ROW($1:$20),1))*
ROW($1:$20),0),ROW($1:$20))+1,1)*10^ROW($1:$20)/10)</f>
        <v>0</v>
      </c>
      <c r="K1321">
        <f>SUMPRODUCT(MID(0&amp;feed!L793,LARGE(INDEX(ISNUMBER(--MID(feed!L793,ROW($1:$6),1))*
ROW($1:$6),0),ROW($1:$6))+1,1)*10^ROW($1:$6)/10)</f>
        <v>325</v>
      </c>
      <c r="L1321">
        <f>SUMPRODUCT(MID(0&amp;feed!T793,LARGE(INDEX(ISNUMBER(--MID(feed!T793,ROW($1:$6),1))*
ROW($1:$6),0),ROW($1:$6))+1,1)*10^ROW($1:$6)/10)</f>
        <v>2</v>
      </c>
      <c r="M1321" t="str">
        <f>feed!N793</f>
        <v>China</v>
      </c>
      <c r="N1321">
        <f>SUMPRODUCT(MID(0&amp;feed!U793,LARGE(INDEX(ISNUMBER(--MID(feed!U793,ROW($1:$6),1))*
ROW($1:$6),0),ROW($1:$6))+1,1)*10^ROW($1:$6)/10)</f>
        <v>0</v>
      </c>
      <c r="O1321" t="str">
        <f>feed!O793</f>
        <v>Untapped</v>
      </c>
      <c r="P1321" t="str">
        <f>feed!P793</f>
        <v>Meagre</v>
      </c>
      <c r="Q1321" s="4">
        <f>IFERROR(LEFT(SUMPRODUCT(MID(0&amp;feed!R793,LARGE(INDEX(ISNUMBER(--MID(feed!R793,ROW($1:$6),1))*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ROW($1:$6),0),ROW($1:$6))+1,1)*10^ROW($1:$6)/10))-1)*1,TRIM(LEFT(SUMPRODUCT(MID(0&amp;feed!R793,LARGE(INDEX(ISNUMBER(--MID(feed!R793,ROW($1:$6),1))*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ROW($1:$6),0),ROW($1:$6))+1,1)*10^ROW($1:$6)/10))-1)))</f>
        <v>2000</v>
      </c>
      <c r="R1321" s="5">
        <f>feed!V793</f>
        <v>0</v>
      </c>
      <c r="S1321" t="str">
        <f>feed!S793</f>
        <v>http://blocgame.com/stats.php?id=63286</v>
      </c>
      <c r="T1321" s="5" t="str">
        <f>feed!W793</f>
        <v>Good</v>
      </c>
      <c r="U1321" s="5" t="str">
        <f>feed!X793</f>
        <v>4 Hundred Tons per month</v>
      </c>
      <c r="V1321" s="5" t="str">
        <f>feed!Y793</f>
        <v>2 Mbbl per month</v>
      </c>
    </row>
    <row r="1322" spans="1:22" hidden="1" x14ac:dyDescent="0.25">
      <c r="A1322" t="str">
        <f>feed!A1672</f>
        <v>Stuart</v>
      </c>
      <c r="B1322" t="str">
        <f>feed!B1672</f>
        <v>Stuart</v>
      </c>
      <c r="C1322">
        <f>feed!K1672</f>
        <v>0</v>
      </c>
      <c r="D1322">
        <f>SUMPRODUCT(MID(0&amp;feed!D1672,LARGE(INDEX(ISNUMBER(--MID(feed!D1672,ROW($1:$6),1))*
ROW($1:$6),0),ROW($1:$6))+1,1)*10^ROW($1:$6)/10)</f>
        <v>25</v>
      </c>
      <c r="E1322">
        <f>SUMPRODUCT(MID(0&amp;feed!E1672,LARGE(INDEX(ISNUMBER(--MID(feed!E1672,ROW($1:$6),1))*
ROW($1:$6),0),ROW($1:$6))+1,1)*10^ROW($1:$6)/10)</f>
        <v>0</v>
      </c>
      <c r="F1322" t="str">
        <f>feed!F1672</f>
        <v>First World War surplus</v>
      </c>
      <c r="G1322">
        <f>SUMPRODUCT(MID(0&amp;feed!G1672,LARGE(INDEX(ISNUMBER(--MID(feed!G1672,ROW($1:$6),1))*
ROW($1:$6),0),ROW($1:$6))+1,1)*10^ROW($1:$6)/10)</f>
        <v>0</v>
      </c>
      <c r="H1322">
        <f>ROUNDDOWN(G1322/4, 0)</f>
        <v>0</v>
      </c>
      <c r="I1322" t="str">
        <f>feed!H1672</f>
        <v>Elite</v>
      </c>
      <c r="J1322">
        <f>SUMPRODUCT(MID(0&amp;feed!I1672,LARGE(INDEX(ISNUMBER(--MID(feed!I1672,ROW($1:$20),1))*
ROW($1:$20),0),ROW($1:$20))+1,1)*10^ROW($1:$20)/10)</f>
        <v>0</v>
      </c>
      <c r="K1322">
        <f>SUMPRODUCT(MID(0&amp;feed!L1672,LARGE(INDEX(ISNUMBER(--MID(feed!L1672,ROW($1:$6),1))*
ROW($1:$6),0),ROW($1:$6))+1,1)*10^ROW($1:$6)/10)</f>
        <v>300</v>
      </c>
      <c r="L1322">
        <f>SUMPRODUCT(MID(0&amp;feed!T1672,LARGE(INDEX(ISNUMBER(--MID(feed!T1672,ROW($1:$6),1))*
ROW($1:$6),0),ROW($1:$6))+1,1)*10^ROW($1:$6)/10)</f>
        <v>1</v>
      </c>
      <c r="M1322" t="str">
        <f>feed!N1672</f>
        <v>China</v>
      </c>
      <c r="N1322">
        <f>SUMPRODUCT(MID(0&amp;feed!U1672,LARGE(INDEX(ISNUMBER(--MID(feed!U1672,ROW($1:$6),1))*
ROW($1:$6),0),ROW($1:$6))+1,1)*10^ROW($1:$6)/10)</f>
        <v>0</v>
      </c>
      <c r="O1322" t="str">
        <f>feed!O1672</f>
        <v>Untapped</v>
      </c>
      <c r="P1322" t="str">
        <f>feed!P1672</f>
        <v>None</v>
      </c>
      <c r="Q1322" s="4">
        <f>IFERROR(LEFT(SUMPRODUCT(MID(0&amp;feed!R1672,LARGE(INDEX(ISNUMBER(--MID(feed!R1672,ROW($1:$6),1))*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ROW($1:$6),0),ROW($1:$6))+1,1)*10^ROW($1:$6)/10))-1)*1,TRIM(LEFT(SUMPRODUCT(MID(0&amp;feed!R1672,LARGE(INDEX(ISNUMBER(--MID(feed!R1672,ROW($1:$6),1))*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ROW($1:$6),0),ROW($1:$6))+1,1)*10^ROW($1:$6)/10))-1)))</f>
        <v>2000</v>
      </c>
      <c r="R1322" s="5">
        <f>feed!V1672</f>
        <v>0</v>
      </c>
      <c r="S1322" t="str">
        <f>feed!S1672</f>
        <v>http://blocgame.com/stats.php?id=47415</v>
      </c>
      <c r="T1322" s="5" t="str">
        <f>feed!W1672</f>
        <v>Normal</v>
      </c>
      <c r="U1322" s="5" t="str">
        <f>feed!X1672</f>
        <v>3 Hundred Tons per month</v>
      </c>
      <c r="V1322" s="5" t="str">
        <f>feed!Y1672</f>
        <v>1 Mbbl per month</v>
      </c>
    </row>
    <row r="1323" spans="1:22" hidden="1" x14ac:dyDescent="0.25">
      <c r="A1323" t="str">
        <f>feed!A1692</f>
        <v>Dnindu nuff</v>
      </c>
      <c r="B1323" t="str">
        <f>feed!B1692</f>
        <v>ayylmao3932</v>
      </c>
      <c r="C1323">
        <f>feed!K1692</f>
        <v>0</v>
      </c>
      <c r="D1323">
        <f>SUMPRODUCT(MID(0&amp;feed!D1692,LARGE(INDEX(ISNUMBER(--MID(feed!D1692,ROW($1:$6),1))*
ROW($1:$6),0),ROW($1:$6))+1,1)*10^ROW($1:$6)/10)</f>
        <v>11</v>
      </c>
      <c r="E1323">
        <f>SUMPRODUCT(MID(0&amp;feed!E1692,LARGE(INDEX(ISNUMBER(--MID(feed!E1692,ROW($1:$6),1))*
ROW($1:$6),0),ROW($1:$6))+1,1)*10^ROW($1:$6)/10)</f>
        <v>0</v>
      </c>
      <c r="F1323" t="str">
        <f>feed!F1692</f>
        <v>Finest of the 19th century</v>
      </c>
      <c r="G1323">
        <f>SUMPRODUCT(MID(0&amp;feed!G1692,LARGE(INDEX(ISNUMBER(--MID(feed!G1692,ROW($1:$6),1))*
ROW($1:$6),0),ROW($1:$6))+1,1)*10^ROW($1:$6)/10)</f>
        <v>0</v>
      </c>
      <c r="H1323">
        <f>ROUNDDOWN(G1323/4, 0)</f>
        <v>0</v>
      </c>
      <c r="I1323" t="str">
        <f>feed!H1692</f>
        <v>Standard</v>
      </c>
      <c r="J1323">
        <f>SUMPRODUCT(MID(0&amp;feed!I1692,LARGE(INDEX(ISNUMBER(--MID(feed!I1692,ROW($1:$20),1))*
ROW($1:$20),0),ROW($1:$20))+1,1)*10^ROW($1:$20)/10)</f>
        <v>0</v>
      </c>
      <c r="K1323">
        <f>SUMPRODUCT(MID(0&amp;feed!L1692,LARGE(INDEX(ISNUMBER(--MID(feed!L1692,ROW($1:$6),1))*
ROW($1:$6),0),ROW($1:$6))+1,1)*10^ROW($1:$6)/10)</f>
        <v>300</v>
      </c>
      <c r="L1323">
        <f>SUMPRODUCT(MID(0&amp;feed!T1692,LARGE(INDEX(ISNUMBER(--MID(feed!T1692,ROW($1:$6),1))*
ROW($1:$6),0),ROW($1:$6))+1,1)*10^ROW($1:$6)/10)</f>
        <v>1</v>
      </c>
      <c r="M1323" t="str">
        <f>feed!N1692</f>
        <v>Southern Africa</v>
      </c>
      <c r="N1323">
        <f>SUMPRODUCT(MID(0&amp;feed!U1692,LARGE(INDEX(ISNUMBER(--MID(feed!U1692,ROW($1:$6),1))*
ROW($1:$6),0),ROW($1:$6))+1,1)*10^ROW($1:$6)/10)</f>
        <v>0</v>
      </c>
      <c r="O1323" t="str">
        <f>feed!O1692</f>
        <v>Untapped</v>
      </c>
      <c r="P1323" t="str">
        <f>feed!P1692</f>
        <v>None</v>
      </c>
      <c r="Q1323" s="4">
        <f>IFERROR(LEFT(SUMPRODUCT(MID(0&amp;feed!R1692,LARGE(INDEX(ISNUMBER(--MID(feed!R1692,ROW($1:$6),1))*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ROW($1:$6),0),ROW($1:$6))+1,1)*10^ROW($1:$6)/10))-1)*1,TRIM(LEFT(SUMPRODUCT(MID(0&amp;feed!R1692,LARGE(INDEX(ISNUMBER(--MID(feed!R1692,ROW($1:$6),1))*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ROW($1:$6),0),ROW($1:$6))+1,1)*10^ROW($1:$6)/10))-1)))</f>
        <v>1980</v>
      </c>
      <c r="R1323" s="5">
        <f>feed!V1692</f>
        <v>0</v>
      </c>
      <c r="S1323" t="str">
        <f>feed!S1692</f>
        <v>http://blocgame.com/stats.php?id=63469</v>
      </c>
      <c r="T1323" s="5" t="str">
        <f>feed!W1692</f>
        <v>Normal</v>
      </c>
      <c r="U1323" s="5" t="str">
        <f>feed!X1692</f>
        <v>3 Hundred Tons per month</v>
      </c>
      <c r="V1323" s="5" t="str">
        <f>feed!Y1692</f>
        <v>1 Mbbl per month</v>
      </c>
    </row>
    <row r="1324" spans="1:22" hidden="1" x14ac:dyDescent="0.25">
      <c r="A1324" t="str">
        <f>feed!A513</f>
        <v>Chickahominicka</v>
      </c>
      <c r="B1324" t="str">
        <f>feed!B513</f>
        <v>awesomes</v>
      </c>
      <c r="C1324">
        <f>feed!K513</f>
        <v>0</v>
      </c>
      <c r="D1324">
        <f>SUMPRODUCT(MID(0&amp;feed!D513,LARGE(INDEX(ISNUMBER(--MID(feed!D513,ROW($1:$6),1))*
ROW($1:$6),0),ROW($1:$6))+1,1)*10^ROW($1:$6)/10)</f>
        <v>25</v>
      </c>
      <c r="E1324">
        <f>SUMPRODUCT(MID(0&amp;feed!E513,LARGE(INDEX(ISNUMBER(--MID(feed!E513,ROW($1:$6),1))*
ROW($1:$6),0),ROW($1:$6))+1,1)*10^ROW($1:$6)/10)</f>
        <v>0</v>
      </c>
      <c r="F1324" t="str">
        <f>feed!F513</f>
        <v>First World War surplus</v>
      </c>
      <c r="G1324">
        <f>SUMPRODUCT(MID(0&amp;feed!G513,LARGE(INDEX(ISNUMBER(--MID(feed!G513,ROW($1:$6),1))*
ROW($1:$6),0),ROW($1:$6))+1,1)*10^ROW($1:$6)/10)</f>
        <v>0</v>
      </c>
      <c r="H1324">
        <f>ROUNDDOWN(G1324/4, 0)</f>
        <v>0</v>
      </c>
      <c r="I1324" t="str">
        <f>feed!H513</f>
        <v>Elite</v>
      </c>
      <c r="J1324">
        <f>SUMPRODUCT(MID(0&amp;feed!I513,LARGE(INDEX(ISNUMBER(--MID(feed!I513,ROW($1:$20),1))*
ROW($1:$20),0),ROW($1:$20))+1,1)*10^ROW($1:$20)/10)</f>
        <v>55</v>
      </c>
      <c r="K1324">
        <f>SUMPRODUCT(MID(0&amp;feed!L513,LARGE(INDEX(ISNUMBER(--MID(feed!L513,ROW($1:$6),1))*
ROW($1:$6),0),ROW($1:$6))+1,1)*10^ROW($1:$6)/10)</f>
        <v>326</v>
      </c>
      <c r="L1324">
        <f>SUMPRODUCT(MID(0&amp;feed!T513,LARGE(INDEX(ISNUMBER(--MID(feed!T513,ROW($1:$6),1))*
ROW($1:$6),0),ROW($1:$6))+1,1)*10^ROW($1:$6)/10)</f>
        <v>0</v>
      </c>
      <c r="M1324" t="str">
        <f>feed!N513</f>
        <v>Caribbean</v>
      </c>
      <c r="N1324">
        <f>SUMPRODUCT(MID(0&amp;feed!U513,LARGE(INDEX(ISNUMBER(--MID(feed!U513,ROW($1:$6),1))*
ROW($1:$6),0),ROW($1:$6))+1,1)*10^ROW($1:$6)/10)</f>
        <v>0</v>
      </c>
      <c r="O1324" t="str">
        <f>feed!O513</f>
        <v>Untapped</v>
      </c>
      <c r="P1324" t="str">
        <f>feed!P513</f>
        <v>None</v>
      </c>
      <c r="Q1324" s="4">
        <f>IFERROR(LEFT(SUMPRODUCT(MID(0&amp;feed!R513,LARGE(INDEX(ISNUMBER(--MID(feed!R513,ROW($1:$6),1))*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ROW($1:$6),0),ROW($1:$6))+1,1)*10^ROW($1:$6)/10))-1)*1,TRIM(LEFT(SUMPRODUCT(MID(0&amp;feed!R513,LARGE(INDEX(ISNUMBER(--MID(feed!R513,ROW($1:$6),1))*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ROW($1:$6),0),ROW($1:$6))+1,1)*10^ROW($1:$6)/10))-1)))</f>
        <v>2000</v>
      </c>
      <c r="R1324" s="5">
        <f>feed!V513</f>
        <v>0</v>
      </c>
      <c r="S1324" t="str">
        <f>feed!S513</f>
        <v>http://blocgame.com/stats.php?id=51579</v>
      </c>
      <c r="T1324" s="5" t="str">
        <f>feed!W513</f>
        <v>Good</v>
      </c>
      <c r="U1324" s="5" t="str">
        <f>feed!X513</f>
        <v>3 Hundred Tons per month</v>
      </c>
      <c r="V1324" s="5" t="str">
        <f>feed!Y513</f>
        <v>1 Mbbl per month</v>
      </c>
    </row>
    <row r="1325" spans="1:22" x14ac:dyDescent="0.25">
      <c r="A1325" t="str">
        <f>feed!A579</f>
        <v>Casopia</v>
      </c>
      <c r="B1325" t="str">
        <f>feed!B579</f>
        <v>Nathaniel Baker</v>
      </c>
      <c r="C1325" t="str">
        <f>feed!K579</f>
        <v>The Order</v>
      </c>
      <c r="D1325">
        <f>SUMPRODUCT(MID(0&amp;feed!D579,LARGE(INDEX(ISNUMBER(--MID(feed!D579,ROW($1:$6),1))*
ROW($1:$6),0),ROW($1:$6))+1,1)*10^ROW($1:$6)/10)</f>
        <v>18</v>
      </c>
      <c r="E1325">
        <f>SUMPRODUCT(MID(0&amp;feed!E579,LARGE(INDEX(ISNUMBER(--MID(feed!E579,ROW($1:$6),1))*
ROW($1:$6),0),ROW($1:$6))+1,1)*10^ROW($1:$6)/10)</f>
        <v>0</v>
      </c>
      <c r="F1325" t="str">
        <f>feed!F579</f>
        <v>Finest of the 19th century</v>
      </c>
      <c r="G1325">
        <f>SUMPRODUCT(MID(0&amp;feed!G579,LARGE(INDEX(ISNUMBER(--MID(feed!G579,ROW($1:$6),1))*
ROW($1:$6),0),ROW($1:$6))+1,1)*10^ROW($1:$6)/10)</f>
        <v>0</v>
      </c>
      <c r="H1325">
        <f>ROUNDDOWN(G1325/4, 0)</f>
        <v>0</v>
      </c>
      <c r="I1325" t="str">
        <f>feed!H579</f>
        <v>Standard</v>
      </c>
      <c r="J1325">
        <f>SUMPRODUCT(MID(0&amp;feed!I579,LARGE(INDEX(ISNUMBER(--MID(feed!I579,ROW($1:$20),1))*
ROW($1:$20),0),ROW($1:$20))+1,1)*10^ROW($1:$20)/10)</f>
        <v>0</v>
      </c>
      <c r="K1325">
        <f>SUMPRODUCT(MID(0&amp;feed!L579,LARGE(INDEX(ISNUMBER(--MID(feed!L579,ROW($1:$6),1))*
ROW($1:$6),0),ROW($1:$6))+1,1)*10^ROW($1:$6)/10)</f>
        <v>325</v>
      </c>
      <c r="L1325">
        <f>SUMPRODUCT(MID(0&amp;feed!T579,LARGE(INDEX(ISNUMBER(--MID(feed!T579,ROW($1:$6),1))*
ROW($1:$6),0),ROW($1:$6))+1,1)*10^ROW($1:$6)/10)</f>
        <v>280</v>
      </c>
      <c r="M1325" t="str">
        <f>feed!N579</f>
        <v>Gran Colombia</v>
      </c>
      <c r="N1325">
        <f>SUMPRODUCT(MID(0&amp;feed!U579,LARGE(INDEX(ISNUMBER(--MID(feed!U579,ROW($1:$6),1))*
ROW($1:$6),0),ROW($1:$6))+1,1)*10^ROW($1:$6)/10)</f>
        <v>0</v>
      </c>
      <c r="O1325" t="str">
        <f>feed!O579</f>
        <v>Untapped</v>
      </c>
      <c r="P1325" t="str">
        <f>feed!P579</f>
        <v>None</v>
      </c>
      <c r="Q1325" s="4">
        <f>IFERROR(LEFT(SUMPRODUCT(MID(0&amp;feed!R579,LARGE(INDEX(ISNUMBER(--MID(feed!R579,ROW($1:$6),1))*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ROW($1:$6),0),ROW($1:$6))+1,1)*10^ROW($1:$6)/10))-1)*1,TRIM(LEFT(SUMPRODUCT(MID(0&amp;feed!R579,LARGE(INDEX(ISNUMBER(--MID(feed!R579,ROW($1:$6),1))*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ROW($1:$6),0),ROW($1:$6))+1,1)*10^ROW($1:$6)/10))-1)))</f>
        <v>2000</v>
      </c>
      <c r="R1325" s="5">
        <f>feed!V579</f>
        <v>0</v>
      </c>
      <c r="S1325" t="str">
        <f>feed!S579</f>
        <v>http://blocgame.com/stats.php?id=63500</v>
      </c>
      <c r="T1325" s="5" t="str">
        <f>feed!W579</f>
        <v>Isolated</v>
      </c>
      <c r="U1325" s="5" t="str">
        <f>feed!X579</f>
        <v>6 Hundred Tons per month</v>
      </c>
      <c r="V1325" s="5" t="str">
        <f>feed!Y579</f>
        <v>2 Mbbl per month</v>
      </c>
    </row>
    <row r="1326" spans="1:22" hidden="1" x14ac:dyDescent="0.25">
      <c r="A1326" t="str">
        <f>feed!A1781</f>
        <v>Myanmar</v>
      </c>
      <c r="B1326" t="str">
        <f>feed!B1781</f>
        <v>Fok Kong</v>
      </c>
      <c r="C1326">
        <f>feed!K1781</f>
        <v>0</v>
      </c>
      <c r="D1326">
        <f>SUMPRODUCT(MID(0&amp;feed!D1781,LARGE(INDEX(ISNUMBER(--MID(feed!D1781,ROW($1:$6),1))*
ROW($1:$6),0),ROW($1:$6))+1,1)*10^ROW($1:$6)/10)</f>
        <v>36</v>
      </c>
      <c r="E1326">
        <f>SUMPRODUCT(MID(0&amp;feed!E1781,LARGE(INDEX(ISNUMBER(--MID(feed!E1781,ROW($1:$6),1))*
ROW($1:$6),0),ROW($1:$6))+1,1)*10^ROW($1:$6)/10)</f>
        <v>0</v>
      </c>
      <c r="F1326" t="str">
        <f>feed!F1781</f>
        <v>Finest of the 19th century</v>
      </c>
      <c r="G1326">
        <f>SUMPRODUCT(MID(0&amp;feed!G1781,LARGE(INDEX(ISNUMBER(--MID(feed!G1781,ROW($1:$6),1))*
ROW($1:$6),0),ROW($1:$6))+1,1)*10^ROW($1:$6)/10)</f>
        <v>0</v>
      </c>
      <c r="H1326">
        <f>ROUNDDOWN(G1326/4, 0)</f>
        <v>0</v>
      </c>
      <c r="I1326" t="str">
        <f>feed!H1781</f>
        <v>Undisciplined Rabble</v>
      </c>
      <c r="J1326">
        <f>SUMPRODUCT(MID(0&amp;feed!I1781,LARGE(INDEX(ISNUMBER(--MID(feed!I1781,ROW($1:$20),1))*
ROW($1:$20),0),ROW($1:$20))+1,1)*10^ROW($1:$20)/10)</f>
        <v>49</v>
      </c>
      <c r="K1326">
        <f>SUMPRODUCT(MID(0&amp;feed!L1781,LARGE(INDEX(ISNUMBER(--MID(feed!L1781,ROW($1:$6),1))*
ROW($1:$6),0),ROW($1:$6))+1,1)*10^ROW($1:$6)/10)</f>
        <v>292</v>
      </c>
      <c r="L1326">
        <f>SUMPRODUCT(MID(0&amp;feed!T1781,LARGE(INDEX(ISNUMBER(--MID(feed!T1781,ROW($1:$6),1))*
ROW($1:$6),0),ROW($1:$6))+1,1)*10^ROW($1:$6)/10)</f>
        <v>0</v>
      </c>
      <c r="M1326" t="str">
        <f>feed!N1781</f>
        <v>Indochina</v>
      </c>
      <c r="N1326">
        <f>SUMPRODUCT(MID(0&amp;feed!U1781,LARGE(INDEX(ISNUMBER(--MID(feed!U1781,ROW($1:$6),1))*
ROW($1:$6),0),ROW($1:$6))+1,1)*10^ROW($1:$6)/10)</f>
        <v>0</v>
      </c>
      <c r="O1326" t="str">
        <f>feed!O1781</f>
        <v>Untapped</v>
      </c>
      <c r="P1326" t="str">
        <f>feed!P1781</f>
        <v>None</v>
      </c>
      <c r="Q1326" s="4">
        <f>IFERROR(LEFT(SUMPRODUCT(MID(0&amp;feed!R1781,LARGE(INDEX(ISNUMBER(--MID(feed!R1781,ROW($1:$6),1))*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ROW($1:$6),0),ROW($1:$6))+1,1)*10^ROW($1:$6)/10))-1)*1,TRIM(LEFT(SUMPRODUCT(MID(0&amp;feed!R1781,LARGE(INDEX(ISNUMBER(--MID(feed!R1781,ROW($1:$6),1))*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ROW($1:$6),0),ROW($1:$6))+1,1)*10^ROW($1:$6)/10))-1)))</f>
        <v>2000</v>
      </c>
      <c r="R1326" s="5">
        <f>feed!V1781</f>
        <v>0</v>
      </c>
      <c r="S1326" t="str">
        <f>feed!S1781</f>
        <v>http://blocgame.com/stats.php?id=63291</v>
      </c>
      <c r="T1326" s="5" t="str">
        <f>feed!W1781</f>
        <v>Good</v>
      </c>
      <c r="U1326" s="5" t="str">
        <f>feed!X1781</f>
        <v>3 Hundred Tons per month</v>
      </c>
      <c r="V1326" s="5" t="str">
        <f>feed!Y1781</f>
        <v>1 Mbbl per month</v>
      </c>
    </row>
    <row r="1327" spans="1:22" x14ac:dyDescent="0.25">
      <c r="A1327" t="str">
        <f>feed!A614</f>
        <v>schekels</v>
      </c>
      <c r="B1327" t="str">
        <f>feed!B614</f>
        <v>appollyon</v>
      </c>
      <c r="C1327" t="str">
        <f>feed!K614</f>
        <v>The Order</v>
      </c>
      <c r="D1327">
        <f>SUMPRODUCT(MID(0&amp;feed!D614,LARGE(INDEX(ISNUMBER(--MID(feed!D614,ROW($1:$6),1))*
ROW($1:$6),0),ROW($1:$6))+1,1)*10^ROW($1:$6)/10)</f>
        <v>20</v>
      </c>
      <c r="E1327">
        <f>SUMPRODUCT(MID(0&amp;feed!E614,LARGE(INDEX(ISNUMBER(--MID(feed!E614,ROW($1:$6),1))*
ROW($1:$6),0),ROW($1:$6))+1,1)*10^ROW($1:$6)/10)</f>
        <v>0</v>
      </c>
      <c r="F1327" t="str">
        <f>feed!F614</f>
        <v>Finest of the 19th century</v>
      </c>
      <c r="G1327">
        <f>SUMPRODUCT(MID(0&amp;feed!G614,LARGE(INDEX(ISNUMBER(--MID(feed!G614,ROW($1:$6),1))*
ROW($1:$6),0),ROW($1:$6))+1,1)*10^ROW($1:$6)/10)</f>
        <v>0</v>
      </c>
      <c r="H1327">
        <f>ROUNDDOWN(G1327/4, 0)</f>
        <v>0</v>
      </c>
      <c r="I1327" t="str">
        <f>feed!H614</f>
        <v>Standard</v>
      </c>
      <c r="J1327">
        <f>SUMPRODUCT(MID(0&amp;feed!I614,LARGE(INDEX(ISNUMBER(--MID(feed!I614,ROW($1:$20),1))*
ROW($1:$20),0),ROW($1:$20))+1,1)*10^ROW($1:$20)/10)</f>
        <v>47</v>
      </c>
      <c r="K1327">
        <f>SUMPRODUCT(MID(0&amp;feed!L614,LARGE(INDEX(ISNUMBER(--MID(feed!L614,ROW($1:$6),1))*
ROW($1:$6),0),ROW($1:$6))+1,1)*10^ROW($1:$6)/10)</f>
        <v>324</v>
      </c>
      <c r="L1327">
        <f>SUMPRODUCT(MID(0&amp;feed!T614,LARGE(INDEX(ISNUMBER(--MID(feed!T614,ROW($1:$6),1))*
ROW($1:$6),0),ROW($1:$6))+1,1)*10^ROW($1:$6)/10)</f>
        <v>0</v>
      </c>
      <c r="M1327" t="str">
        <f>feed!N614</f>
        <v>East Africa</v>
      </c>
      <c r="N1327">
        <f>SUMPRODUCT(MID(0&amp;feed!U614,LARGE(INDEX(ISNUMBER(--MID(feed!U614,ROW($1:$6),1))*
ROW($1:$6),0),ROW($1:$6))+1,1)*10^ROW($1:$6)/10)</f>
        <v>0</v>
      </c>
      <c r="O1327" t="str">
        <f>feed!O614</f>
        <v>Untapped</v>
      </c>
      <c r="P1327" t="str">
        <f>feed!P614</f>
        <v>None</v>
      </c>
      <c r="Q1327" s="4">
        <f>IFERROR(LEFT(SUMPRODUCT(MID(0&amp;feed!R614,LARGE(INDEX(ISNUMBER(--MID(feed!R614,ROW($1:$6),1))*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ROW($1:$6),0),ROW($1:$6))+1,1)*10^ROW($1:$6)/10))-1)*1,TRIM(LEFT(SUMPRODUCT(MID(0&amp;feed!R614,LARGE(INDEX(ISNUMBER(--MID(feed!R614,ROW($1:$6),1))*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ROW($1:$6),0),ROW($1:$6))+1,1)*10^ROW($1:$6)/10))-1)))</f>
        <v>2000</v>
      </c>
      <c r="R1327" s="5">
        <f>feed!V614</f>
        <v>0</v>
      </c>
      <c r="S1327" t="str">
        <f>feed!S614</f>
        <v>http://blocgame.com/stats.php?id=63381</v>
      </c>
      <c r="T1327" s="5" t="str">
        <f>feed!W614</f>
        <v>Good</v>
      </c>
      <c r="U1327" s="5" t="str">
        <f>feed!X614</f>
        <v>2 Hundred Tons per month</v>
      </c>
      <c r="V1327" s="5" t="str">
        <f>feed!Y614</f>
        <v>1 Mbbl per month</v>
      </c>
    </row>
    <row r="1328" spans="1:22" hidden="1" x14ac:dyDescent="0.25">
      <c r="A1328" t="str">
        <f>feed!A1500</f>
        <v>Hispanionla</v>
      </c>
      <c r="B1328" t="str">
        <f>feed!B1500</f>
        <v>Aerthendt</v>
      </c>
      <c r="C1328">
        <f>feed!K1500</f>
        <v>0</v>
      </c>
      <c r="D1328">
        <f>SUMPRODUCT(MID(0&amp;feed!D1500,LARGE(INDEX(ISNUMBER(--MID(feed!D1500,ROW($1:$6),1))*
ROW($1:$6),0),ROW($1:$6))+1,1)*10^ROW($1:$6)/10)</f>
        <v>25</v>
      </c>
      <c r="E1328">
        <f>SUMPRODUCT(MID(0&amp;feed!E1500,LARGE(INDEX(ISNUMBER(--MID(feed!E1500,ROW($1:$6),1))*
ROW($1:$6),0),ROW($1:$6))+1,1)*10^ROW($1:$6)/10)</f>
        <v>0</v>
      </c>
      <c r="F1328" t="str">
        <f>feed!F1500</f>
        <v>First World War surplus</v>
      </c>
      <c r="G1328">
        <f>SUMPRODUCT(MID(0&amp;feed!G1500,LARGE(INDEX(ISNUMBER(--MID(feed!G1500,ROW($1:$6),1))*
ROW($1:$6),0),ROW($1:$6))+1,1)*10^ROW($1:$6)/10)</f>
        <v>0</v>
      </c>
      <c r="H1328">
        <f>ROUNDDOWN(G1328/4, 0)</f>
        <v>0</v>
      </c>
      <c r="I1328" t="str">
        <f>feed!H1500</f>
        <v>Elite</v>
      </c>
      <c r="J1328">
        <f>SUMPRODUCT(MID(0&amp;feed!I1500,LARGE(INDEX(ISNUMBER(--MID(feed!I1500,ROW($1:$20),1))*
ROW($1:$20),0),ROW($1:$20))+1,1)*10^ROW($1:$20)/10)</f>
        <v>35</v>
      </c>
      <c r="K1328">
        <f>SUMPRODUCT(MID(0&amp;feed!L1500,LARGE(INDEX(ISNUMBER(--MID(feed!L1500,ROW($1:$6),1))*
ROW($1:$6),0),ROW($1:$6))+1,1)*10^ROW($1:$6)/10)</f>
        <v>308</v>
      </c>
      <c r="L1328">
        <f>SUMPRODUCT(MID(0&amp;feed!T1500,LARGE(INDEX(ISNUMBER(--MID(feed!T1500,ROW($1:$6),1))*
ROW($1:$6),0),ROW($1:$6))+1,1)*10^ROW($1:$6)/10)</f>
        <v>0</v>
      </c>
      <c r="M1328" t="str">
        <f>feed!N1500</f>
        <v>Caribbean</v>
      </c>
      <c r="N1328">
        <f>SUMPRODUCT(MID(0&amp;feed!U1500,LARGE(INDEX(ISNUMBER(--MID(feed!U1500,ROW($1:$6),1))*
ROW($1:$6),0),ROW($1:$6))+1,1)*10^ROW($1:$6)/10)</f>
        <v>0</v>
      </c>
      <c r="O1328" t="str">
        <f>feed!O1500</f>
        <v>Untapped</v>
      </c>
      <c r="P1328" t="str">
        <f>feed!P1500</f>
        <v>None</v>
      </c>
      <c r="Q1328" s="4">
        <f>IFERROR(LEFT(SUMPRODUCT(MID(0&amp;feed!R1500,LARGE(INDEX(ISNUMBER(--MID(feed!R1500,ROW($1:$6),1))*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ROW($1:$6),0),ROW($1:$6))+1,1)*10^ROW($1:$6)/10))-1)*1,TRIM(LEFT(SUMPRODUCT(MID(0&amp;feed!R1500,LARGE(INDEX(ISNUMBER(--MID(feed!R1500,ROW($1:$6),1))*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ROW($1:$6),0),ROW($1:$6))+1,1)*10^ROW($1:$6)/10))-1)))</f>
        <v>2000</v>
      </c>
      <c r="R1328" s="5">
        <f>feed!V1500</f>
        <v>0</v>
      </c>
      <c r="S1328" t="str">
        <f>feed!S1500</f>
        <v>http://blocgame.com/stats.php?id=63669</v>
      </c>
      <c r="T1328" s="5" t="str">
        <f>feed!W1500</f>
        <v>Normal</v>
      </c>
      <c r="U1328" s="5" t="str">
        <f>feed!X1500</f>
        <v>3 Hundred Tons per month</v>
      </c>
      <c r="V1328" s="5" t="str">
        <f>feed!Y1500</f>
        <v>1 Mbbl per month</v>
      </c>
    </row>
    <row r="1329" spans="1:22" hidden="1" x14ac:dyDescent="0.25">
      <c r="A1329" t="str">
        <f>feed!A533</f>
        <v>Greater Isreal</v>
      </c>
      <c r="B1329" t="str">
        <f>feed!B533</f>
        <v>Benjamin Netanyahu</v>
      </c>
      <c r="C1329">
        <f>feed!K533</f>
        <v>0</v>
      </c>
      <c r="D1329">
        <f>SUMPRODUCT(MID(0&amp;feed!D533,LARGE(INDEX(ISNUMBER(--MID(feed!D533,ROW($1:$6),1))*
ROW($1:$6),0),ROW($1:$6))+1,1)*10^ROW($1:$6)/10)</f>
        <v>9</v>
      </c>
      <c r="E1329">
        <f>SUMPRODUCT(MID(0&amp;feed!E533,LARGE(INDEX(ISNUMBER(--MID(feed!E533,ROW($1:$6),1))*
ROW($1:$6),0),ROW($1:$6))+1,1)*10^ROW($1:$6)/10)</f>
        <v>0</v>
      </c>
      <c r="F1329" t="str">
        <f>feed!F533</f>
        <v>Finest of the 19th century</v>
      </c>
      <c r="G1329">
        <f>SUMPRODUCT(MID(0&amp;feed!G533,LARGE(INDEX(ISNUMBER(--MID(feed!G533,ROW($1:$6),1))*
ROW($1:$6),0),ROW($1:$6))+1,1)*10^ROW($1:$6)/10)</f>
        <v>1</v>
      </c>
      <c r="H1329">
        <f>ROUNDDOWN(G1329/4, 0)</f>
        <v>0</v>
      </c>
      <c r="I1329" t="str">
        <f>feed!H533</f>
        <v>Standard</v>
      </c>
      <c r="J1329">
        <f>SUMPRODUCT(MID(0&amp;feed!I533,LARGE(INDEX(ISNUMBER(--MID(feed!I533,ROW($1:$20),1))*
ROW($1:$20),0),ROW($1:$20))+1,1)*10^ROW($1:$20)/10)</f>
        <v>34</v>
      </c>
      <c r="K1329">
        <f>SUMPRODUCT(MID(0&amp;feed!L533,LARGE(INDEX(ISNUMBER(--MID(feed!L533,ROW($1:$6),1))*
ROW($1:$6),0),ROW($1:$6))+1,1)*10^ROW($1:$6)/10)</f>
        <v>335</v>
      </c>
      <c r="L1329">
        <f>SUMPRODUCT(MID(0&amp;feed!T533,LARGE(INDEX(ISNUMBER(--MID(feed!T533,ROW($1:$6),1))*
ROW($1:$6),0),ROW($1:$6))+1,1)*10^ROW($1:$6)/10)</f>
        <v>0</v>
      </c>
      <c r="M1329" t="str">
        <f>feed!N533</f>
        <v>Arabia</v>
      </c>
      <c r="N1329">
        <f>SUMPRODUCT(MID(0&amp;feed!U533,LARGE(INDEX(ISNUMBER(--MID(feed!U533,ROW($1:$6),1))*
ROW($1:$6),0),ROW($1:$6))+1,1)*10^ROW($1:$6)/10)</f>
        <v>0</v>
      </c>
      <c r="O1329" t="str">
        <f>feed!O533</f>
        <v>Untapped</v>
      </c>
      <c r="P1329" t="str">
        <f>feed!P533</f>
        <v>None</v>
      </c>
      <c r="Q1329" s="4">
        <f>IFERROR(LEFT(SUMPRODUCT(MID(0&amp;feed!R533,LARGE(INDEX(ISNUMBER(--MID(feed!R533,ROW($1:$6),1))*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ROW($1:$6),0),ROW($1:$6))+1,1)*10^ROW($1:$6)/10))-1)*1,TRIM(LEFT(SUMPRODUCT(MID(0&amp;feed!R533,LARGE(INDEX(ISNUMBER(--MID(feed!R533,ROW($1:$6),1))*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ROW($1:$6),0),ROW($1:$6))+1,1)*10^ROW($1:$6)/10))-1)))</f>
        <v>1980</v>
      </c>
      <c r="R1329" s="5">
        <f>feed!V533</f>
        <v>0</v>
      </c>
      <c r="S1329" t="str">
        <f>feed!S533</f>
        <v>http://blocgame.com/stats.php?id=63157</v>
      </c>
      <c r="T1329" s="5" t="str">
        <f>feed!W533</f>
        <v>Nice</v>
      </c>
      <c r="U1329" s="5" t="str">
        <f>feed!X533</f>
        <v>3 Hundred Tons per month</v>
      </c>
      <c r="V1329" s="5" t="str">
        <f>feed!Y533</f>
        <v>1 Mbbl per month</v>
      </c>
    </row>
    <row r="1330" spans="1:22" hidden="1" x14ac:dyDescent="0.25">
      <c r="A1330" t="str">
        <f>feed!A391</f>
        <v>Alamo</v>
      </c>
      <c r="B1330" t="str">
        <f>feed!B391</f>
        <v>linksith</v>
      </c>
      <c r="C1330" t="str">
        <f>feed!K391</f>
        <v>The United Nations</v>
      </c>
      <c r="D1330">
        <f>SUMPRODUCT(MID(0&amp;feed!D391,LARGE(INDEX(ISNUMBER(--MID(feed!D391,ROW($1:$6),1))*
ROW($1:$6),0),ROW($1:$6))+1,1)*10^ROW($1:$6)/10)</f>
        <v>7</v>
      </c>
      <c r="E1330">
        <f>SUMPRODUCT(MID(0&amp;feed!E391,LARGE(INDEX(ISNUMBER(--MID(feed!E391,ROW($1:$6),1))*
ROW($1:$6),0),ROW($1:$6))+1,1)*10^ROW($1:$6)/10)</f>
        <v>0</v>
      </c>
      <c r="F1330" t="str">
        <f>feed!F391</f>
        <v>Finest of the 19th century</v>
      </c>
      <c r="G1330">
        <f>SUMPRODUCT(MID(0&amp;feed!G391,LARGE(INDEX(ISNUMBER(--MID(feed!G391,ROW($1:$6),1))*
ROW($1:$6),0),ROW($1:$6))+1,1)*10^ROW($1:$6)/10)</f>
        <v>0</v>
      </c>
      <c r="H1330">
        <f>ROUNDDOWN(G1330/4, 0)</f>
        <v>0</v>
      </c>
      <c r="I1330" t="str">
        <f>feed!H391</f>
        <v>Undisciplined Rabble</v>
      </c>
      <c r="J1330">
        <f>SUMPRODUCT(MID(0&amp;feed!I391,LARGE(INDEX(ISNUMBER(--MID(feed!I391,ROW($1:$20),1))*
ROW($1:$20),0),ROW($1:$20))+1,1)*10^ROW($1:$20)/10)</f>
        <v>27</v>
      </c>
      <c r="K1330">
        <f>SUMPRODUCT(MID(0&amp;feed!L391,LARGE(INDEX(ISNUMBER(--MID(feed!L391,ROW($1:$6),1))*
ROW($1:$6),0),ROW($1:$6))+1,1)*10^ROW($1:$6)/10)</f>
        <v>295</v>
      </c>
      <c r="L1330">
        <f>SUMPRODUCT(MID(0&amp;feed!T391,LARGE(INDEX(ISNUMBER(--MID(feed!T391,ROW($1:$6),1))*
ROW($1:$6),0),ROW($1:$6))+1,1)*10^ROW($1:$6)/10)</f>
        <v>0</v>
      </c>
      <c r="M1330" t="str">
        <f>feed!N391</f>
        <v>Mesopotamia</v>
      </c>
      <c r="N1330">
        <f>SUMPRODUCT(MID(0&amp;feed!U391,LARGE(INDEX(ISNUMBER(--MID(feed!U391,ROW($1:$6),1))*
ROW($1:$6),0),ROW($1:$6))+1,1)*10^ROW($1:$6)/10)</f>
        <v>0</v>
      </c>
      <c r="O1330" t="str">
        <f>feed!O391</f>
        <v>Untapped</v>
      </c>
      <c r="P1330" t="str">
        <f>feed!P391</f>
        <v>None</v>
      </c>
      <c r="Q1330" s="4">
        <f>IFERROR(LEFT(SUMPRODUCT(MID(0&amp;feed!R391,LARGE(INDEX(ISNUMBER(--MID(feed!R391,ROW($1:$6),1))*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ROW($1:$6),0),ROW($1:$6))+1,1)*10^ROW($1:$6)/10))-1)*1,TRIM(LEFT(SUMPRODUCT(MID(0&amp;feed!R391,LARGE(INDEX(ISNUMBER(--MID(feed!R391,ROW($1:$6),1))*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ROW($1:$6),0),ROW($1:$6))+1,1)*10^ROW($1:$6)/10))-1)))</f>
        <v>1361</v>
      </c>
      <c r="R1330" s="5">
        <f>feed!V391</f>
        <v>0</v>
      </c>
      <c r="S1330" t="str">
        <f>feed!S391</f>
        <v>http://blocgame.com/stats.php?id=40536</v>
      </c>
      <c r="T1330" s="5" t="str">
        <f>feed!W391</f>
        <v>Angelic</v>
      </c>
      <c r="U1330" s="5" t="str">
        <f>feed!X391</f>
        <v>3 Hundred Tons per month</v>
      </c>
      <c r="V1330" s="5" t="str">
        <f>feed!Y391</f>
        <v>1 Mbbl per month</v>
      </c>
    </row>
    <row r="1331" spans="1:22" hidden="1" x14ac:dyDescent="0.25">
      <c r="A1331" t="str">
        <f>feed!A1391</f>
        <v>Kornian</v>
      </c>
      <c r="B1331" t="str">
        <f>feed!B1391</f>
        <v>Premier Warlord Bush</v>
      </c>
      <c r="C1331">
        <f>feed!K1391</f>
        <v>0</v>
      </c>
      <c r="D1331">
        <f>SUMPRODUCT(MID(0&amp;feed!D1391,LARGE(INDEX(ISNUMBER(--MID(feed!D1391,ROW($1:$6),1))*
ROW($1:$6),0),ROW($1:$6))+1,1)*10^ROW($1:$6)/10)</f>
        <v>20</v>
      </c>
      <c r="E1331">
        <f>SUMPRODUCT(MID(0&amp;feed!E1391,LARGE(INDEX(ISNUMBER(--MID(feed!E1391,ROW($1:$6),1))*
ROW($1:$6),0),ROW($1:$6))+1,1)*10^ROW($1:$6)/10)</f>
        <v>0</v>
      </c>
      <c r="F1331" t="str">
        <f>feed!F1391</f>
        <v>Finest of the 19th century</v>
      </c>
      <c r="G1331">
        <f>SUMPRODUCT(MID(0&amp;feed!G1391,LARGE(INDEX(ISNUMBER(--MID(feed!G1391,ROW($1:$6),1))*
ROW($1:$6),0),ROW($1:$6))+1,1)*10^ROW($1:$6)/10)</f>
        <v>0</v>
      </c>
      <c r="H1331">
        <f>ROUNDDOWN(G1331/4, 0)</f>
        <v>0</v>
      </c>
      <c r="I1331" t="str">
        <f>feed!H1391</f>
        <v>Standard</v>
      </c>
      <c r="J1331">
        <f>SUMPRODUCT(MID(0&amp;feed!I1391,LARGE(INDEX(ISNUMBER(--MID(feed!I1391,ROW($1:$20),1))*
ROW($1:$20),0),ROW($1:$20))+1,1)*10^ROW($1:$20)/10)</f>
        <v>27</v>
      </c>
      <c r="K1331">
        <f>SUMPRODUCT(MID(0&amp;feed!L1391,LARGE(INDEX(ISNUMBER(--MID(feed!L1391,ROW($1:$6),1))*
ROW($1:$6),0),ROW($1:$6))+1,1)*10^ROW($1:$6)/10)</f>
        <v>311</v>
      </c>
      <c r="L1331">
        <f>SUMPRODUCT(MID(0&amp;feed!T1391,LARGE(INDEX(ISNUMBER(--MID(feed!T1391,ROW($1:$6),1))*
ROW($1:$6),0),ROW($1:$6))+1,1)*10^ROW($1:$6)/10)</f>
        <v>0</v>
      </c>
      <c r="M1331" t="str">
        <f>feed!N1391</f>
        <v>Congo</v>
      </c>
      <c r="N1331">
        <f>SUMPRODUCT(MID(0&amp;feed!U1391,LARGE(INDEX(ISNUMBER(--MID(feed!U1391,ROW($1:$6),1))*
ROW($1:$6),0),ROW($1:$6))+1,1)*10^ROW($1:$6)/10)</f>
        <v>0</v>
      </c>
      <c r="O1331" t="str">
        <f>feed!O1391</f>
        <v>Untapped</v>
      </c>
      <c r="P1331" t="str">
        <f>feed!P1391</f>
        <v>None</v>
      </c>
      <c r="Q1331" s="4">
        <f>IFERROR(LEFT(SUMPRODUCT(MID(0&amp;feed!R1391,LARGE(INDEX(ISNUMBER(--MID(feed!R1391,ROW($1:$6),1))*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ROW($1:$6),0),ROW($1:$6))+1,1)*10^ROW($1:$6)/10))-1)*1,TRIM(LEFT(SUMPRODUCT(MID(0&amp;feed!R1391,LARGE(INDEX(ISNUMBER(--MID(feed!R1391,ROW($1:$6),1))*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ROW($1:$6),0),ROW($1:$6))+1,1)*10^ROW($1:$6)/10))-1)))</f>
        <v>2000</v>
      </c>
      <c r="R1331" s="5">
        <f>feed!V1391</f>
        <v>0</v>
      </c>
      <c r="S1331" t="str">
        <f>feed!S1391</f>
        <v>http://blocgame.com/stats.php?id=63705</v>
      </c>
      <c r="T1331" s="5" t="str">
        <f>feed!W1391</f>
        <v>Normal</v>
      </c>
      <c r="U1331" s="5" t="str">
        <f>feed!X1391</f>
        <v>3 Hundred Tons per month</v>
      </c>
      <c r="V1331" s="5" t="str">
        <f>feed!Y1391</f>
        <v>1 Mbbl per month</v>
      </c>
    </row>
    <row r="1332" spans="1:22" hidden="1" x14ac:dyDescent="0.25">
      <c r="A1332" t="str">
        <f>feed!A1583</f>
        <v>Aziwannja</v>
      </c>
      <c r="B1332" t="str">
        <f>feed!B1583</f>
        <v>FUGGINnormie</v>
      </c>
      <c r="C1332">
        <f>feed!K1583</f>
        <v>0</v>
      </c>
      <c r="D1332">
        <f>SUMPRODUCT(MID(0&amp;feed!D1583,LARGE(INDEX(ISNUMBER(--MID(feed!D1583,ROW($1:$6),1))*
ROW($1:$6),0),ROW($1:$6))+1,1)*10^ROW($1:$6)/10)</f>
        <v>25</v>
      </c>
      <c r="E1332">
        <f>SUMPRODUCT(MID(0&amp;feed!E1583,LARGE(INDEX(ISNUMBER(--MID(feed!E1583,ROW($1:$6),1))*
ROW($1:$6),0),ROW($1:$6))+1,1)*10^ROW($1:$6)/10)</f>
        <v>0</v>
      </c>
      <c r="F1332" t="str">
        <f>feed!F1583</f>
        <v>First World War surplus</v>
      </c>
      <c r="G1332">
        <f>SUMPRODUCT(MID(0&amp;feed!G1583,LARGE(INDEX(ISNUMBER(--MID(feed!G1583,ROW($1:$6),1))*
ROW($1:$6),0),ROW($1:$6))+1,1)*10^ROW($1:$6)/10)</f>
        <v>0</v>
      </c>
      <c r="H1332">
        <f>ROUNDDOWN(G1332/4, 0)</f>
        <v>0</v>
      </c>
      <c r="I1332" t="str">
        <f>feed!H1583</f>
        <v>Elite</v>
      </c>
      <c r="J1332">
        <f>SUMPRODUCT(MID(0&amp;feed!I1583,LARGE(INDEX(ISNUMBER(--MID(feed!I1583,ROW($1:$20),1))*
ROW($1:$20),0),ROW($1:$20))+1,1)*10^ROW($1:$20)/10)</f>
        <v>22</v>
      </c>
      <c r="K1332">
        <f>SUMPRODUCT(MID(0&amp;feed!L1583,LARGE(INDEX(ISNUMBER(--MID(feed!L1583,ROW($1:$6),1))*
ROW($1:$6),0),ROW($1:$6))+1,1)*10^ROW($1:$6)/10)</f>
        <v>308</v>
      </c>
      <c r="L1332">
        <f>SUMPRODUCT(MID(0&amp;feed!T1583,LARGE(INDEX(ISNUMBER(--MID(feed!T1583,ROW($1:$6),1))*
ROW($1:$6),0),ROW($1:$6))+1,1)*10^ROW($1:$6)/10)</f>
        <v>0</v>
      </c>
      <c r="M1332" t="str">
        <f>feed!N1583</f>
        <v>West Africa</v>
      </c>
      <c r="N1332">
        <f>SUMPRODUCT(MID(0&amp;feed!U1583,LARGE(INDEX(ISNUMBER(--MID(feed!U1583,ROW($1:$6),1))*
ROW($1:$6),0),ROW($1:$6))+1,1)*10^ROW($1:$6)/10)</f>
        <v>0</v>
      </c>
      <c r="O1332" t="str">
        <f>feed!O1583</f>
        <v>Untapped</v>
      </c>
      <c r="P1332" t="str">
        <f>feed!P1583</f>
        <v>None</v>
      </c>
      <c r="Q1332" s="4">
        <f>IFERROR(LEFT(SUMPRODUCT(MID(0&amp;feed!R1583,LARGE(INDEX(ISNUMBER(--MID(feed!R1583,ROW($1:$6),1))*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ROW($1:$6),0),ROW($1:$6))+1,1)*10^ROW($1:$6)/10))-1)*1,TRIM(LEFT(SUMPRODUCT(MID(0&amp;feed!R1583,LARGE(INDEX(ISNUMBER(--MID(feed!R1583,ROW($1:$6),1))*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ROW($1:$6),0),ROW($1:$6))+1,1)*10^ROW($1:$6)/10))-1)))</f>
        <v>2000</v>
      </c>
      <c r="R1332" s="5">
        <f>feed!V1583</f>
        <v>0</v>
      </c>
      <c r="S1332" t="str">
        <f>feed!S1583</f>
        <v>http://blocgame.com/stats.php?id=63757</v>
      </c>
      <c r="T1332" s="5" t="str">
        <f>feed!W1583</f>
        <v>Normal</v>
      </c>
      <c r="U1332" s="5" t="str">
        <f>feed!X1583</f>
        <v>3 Hundred Tons per month</v>
      </c>
      <c r="V1332" s="5" t="str">
        <f>feed!Y1583</f>
        <v>1 Mbbl per month</v>
      </c>
    </row>
    <row r="1333" spans="1:22" x14ac:dyDescent="0.25">
      <c r="A1333" t="str">
        <f>feed!A1053</f>
        <v>DinduNuffin</v>
      </c>
      <c r="B1333" t="str">
        <f>feed!B1053</f>
        <v>Illuminati0nn</v>
      </c>
      <c r="C1333" t="str">
        <f>feed!K1053</f>
        <v>The Order</v>
      </c>
      <c r="D1333">
        <f>SUMPRODUCT(MID(0&amp;feed!D1053,LARGE(INDEX(ISNUMBER(--MID(feed!D1053,ROW($1:$6),1))*
ROW($1:$6),0),ROW($1:$6))+1,1)*10^ROW($1:$6)/10)</f>
        <v>25</v>
      </c>
      <c r="E1333">
        <f>SUMPRODUCT(MID(0&amp;feed!E1053,LARGE(INDEX(ISNUMBER(--MID(feed!E1053,ROW($1:$6),1))*
ROW($1:$6),0),ROW($1:$6))+1,1)*10^ROW($1:$6)/10)</f>
        <v>0</v>
      </c>
      <c r="F1333" t="str">
        <f>feed!F1053</f>
        <v>First World War surplus</v>
      </c>
      <c r="G1333">
        <f>SUMPRODUCT(MID(0&amp;feed!G1053,LARGE(INDEX(ISNUMBER(--MID(feed!G1053,ROW($1:$6),1))*
ROW($1:$6),0),ROW($1:$6))+1,1)*10^ROW($1:$6)/10)</f>
        <v>0</v>
      </c>
      <c r="H1333">
        <f>ROUNDDOWN(G1333/4, 0)</f>
        <v>0</v>
      </c>
      <c r="I1333" t="str">
        <f>feed!H1053</f>
        <v>Elite</v>
      </c>
      <c r="J1333">
        <f>SUMPRODUCT(MID(0&amp;feed!I1053,LARGE(INDEX(ISNUMBER(--MID(feed!I1053,ROW($1:$20),1))*
ROW($1:$20),0),ROW($1:$20))+1,1)*10^ROW($1:$20)/10)</f>
        <v>13</v>
      </c>
      <c r="K1333">
        <f>SUMPRODUCT(MID(0&amp;feed!L1053,LARGE(INDEX(ISNUMBER(--MID(feed!L1053,ROW($1:$6),1))*
ROW($1:$6),0),ROW($1:$6))+1,1)*10^ROW($1:$6)/10)</f>
        <v>324</v>
      </c>
      <c r="L1333">
        <f>SUMPRODUCT(MID(0&amp;feed!T1053,LARGE(INDEX(ISNUMBER(--MID(feed!T1053,ROW($1:$6),1))*
ROW($1:$6),0),ROW($1:$6))+1,1)*10^ROW($1:$6)/10)</f>
        <v>0</v>
      </c>
      <c r="M1333" t="str">
        <f>feed!N1053</f>
        <v>Congo</v>
      </c>
      <c r="N1333">
        <f>SUMPRODUCT(MID(0&amp;feed!U1053,LARGE(INDEX(ISNUMBER(--MID(feed!U1053,ROW($1:$6),1))*
ROW($1:$6),0),ROW($1:$6))+1,1)*10^ROW($1:$6)/10)</f>
        <v>0</v>
      </c>
      <c r="O1333" t="str">
        <f>feed!O1053</f>
        <v>Untapped</v>
      </c>
      <c r="P1333" t="str">
        <f>feed!P1053</f>
        <v>Meagre</v>
      </c>
      <c r="Q1333" s="4">
        <f>IFERROR(LEFT(SUMPRODUCT(MID(0&amp;feed!R1053,LARGE(INDEX(ISNUMBER(--MID(feed!R1053,ROW($1:$6),1))*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ROW($1:$6),0),ROW($1:$6))+1,1)*10^ROW($1:$6)/10))-1)*1,TRIM(LEFT(SUMPRODUCT(MID(0&amp;feed!R1053,LARGE(INDEX(ISNUMBER(--MID(feed!R1053,ROW($1:$6),1))*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ROW($1:$6),0),ROW($1:$6))+1,1)*10^ROW($1:$6)/10))-1)))</f>
        <v>2000</v>
      </c>
      <c r="R1333" s="5">
        <f>feed!V1053</f>
        <v>0</v>
      </c>
      <c r="S1333" t="str">
        <f>feed!S1053</f>
        <v>http://blocgame.com/stats.php?id=63474</v>
      </c>
      <c r="T1333" s="5" t="str">
        <f>feed!W1053</f>
        <v>Good</v>
      </c>
      <c r="U1333" s="5" t="str">
        <f>feed!X1053</f>
        <v>3 Hundred Tons per month</v>
      </c>
      <c r="V1333" s="5">
        <f>feed!Y1053</f>
        <v>0</v>
      </c>
    </row>
    <row r="1334" spans="1:22" hidden="1" x14ac:dyDescent="0.25">
      <c r="A1334" t="str">
        <f>feed!A1582</f>
        <v>kuci</v>
      </c>
      <c r="B1334" t="str">
        <f>feed!B1582</f>
        <v>kiki</v>
      </c>
      <c r="C1334">
        <f>feed!K1582</f>
        <v>0</v>
      </c>
      <c r="D1334">
        <f>SUMPRODUCT(MID(0&amp;feed!D1582,LARGE(INDEX(ISNUMBER(--MID(feed!D1582,ROW($1:$6),1))*
ROW($1:$6),0),ROW($1:$6))+1,1)*10^ROW($1:$6)/10)</f>
        <v>20</v>
      </c>
      <c r="E1334">
        <f>SUMPRODUCT(MID(0&amp;feed!E1582,LARGE(INDEX(ISNUMBER(--MID(feed!E1582,ROW($1:$6),1))*
ROW($1:$6),0),ROW($1:$6))+1,1)*10^ROW($1:$6)/10)</f>
        <v>0</v>
      </c>
      <c r="F1334" t="str">
        <f>feed!F1582</f>
        <v>Finest of the 19th century</v>
      </c>
      <c r="G1334">
        <f>SUMPRODUCT(MID(0&amp;feed!G1582,LARGE(INDEX(ISNUMBER(--MID(feed!G1582,ROW($1:$6),1))*
ROW($1:$6),0),ROW($1:$6))+1,1)*10^ROW($1:$6)/10)</f>
        <v>0</v>
      </c>
      <c r="H1334">
        <f>ROUNDDOWN(G1334/4, 0)</f>
        <v>0</v>
      </c>
      <c r="I1334" t="str">
        <f>feed!H1582</f>
        <v>Standard</v>
      </c>
      <c r="J1334">
        <f>SUMPRODUCT(MID(0&amp;feed!I1582,LARGE(INDEX(ISNUMBER(--MID(feed!I1582,ROW($1:$20),1))*
ROW($1:$20),0),ROW($1:$20))+1,1)*10^ROW($1:$20)/10)</f>
        <v>6</v>
      </c>
      <c r="K1334">
        <f>SUMPRODUCT(MID(0&amp;feed!L1582,LARGE(INDEX(ISNUMBER(--MID(feed!L1582,ROW($1:$6),1))*
ROW($1:$6),0),ROW($1:$6))+1,1)*10^ROW($1:$6)/10)</f>
        <v>311</v>
      </c>
      <c r="L1334">
        <f>SUMPRODUCT(MID(0&amp;feed!T1582,LARGE(INDEX(ISNUMBER(--MID(feed!T1582,ROW($1:$6),1))*
ROW($1:$6),0),ROW($1:$6))+1,1)*10^ROW($1:$6)/10)</f>
        <v>0</v>
      </c>
      <c r="M1334" t="str">
        <f>feed!N1582</f>
        <v>East Indies</v>
      </c>
      <c r="N1334">
        <f>SUMPRODUCT(MID(0&amp;feed!U1582,LARGE(INDEX(ISNUMBER(--MID(feed!U1582,ROW($1:$6),1))*
ROW($1:$6),0),ROW($1:$6))+1,1)*10^ROW($1:$6)/10)</f>
        <v>0</v>
      </c>
      <c r="O1334" t="str">
        <f>feed!O1582</f>
        <v>Untapped</v>
      </c>
      <c r="P1334" t="str">
        <f>feed!P1582</f>
        <v>None</v>
      </c>
      <c r="Q1334" s="4">
        <f>IFERROR(LEFT(SUMPRODUCT(MID(0&amp;feed!R1582,LARGE(INDEX(ISNUMBER(--MID(feed!R1582,ROW($1:$6),1))*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ROW($1:$6),0),ROW($1:$6))+1,1)*10^ROW($1:$6)/10))-1)*1,TRIM(LEFT(SUMPRODUCT(MID(0&amp;feed!R1582,LARGE(INDEX(ISNUMBER(--MID(feed!R1582,ROW($1:$6),1))*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ROW($1:$6),0),ROW($1:$6))+1,1)*10^ROW($1:$6)/10))-1)))</f>
        <v>2000</v>
      </c>
      <c r="R1334" s="5">
        <f>feed!V1582</f>
        <v>0</v>
      </c>
      <c r="S1334" t="str">
        <f>feed!S1582</f>
        <v>http://blocgame.com/stats.php?id=63755</v>
      </c>
      <c r="T1334" s="5" t="str">
        <f>feed!W1582</f>
        <v>Normal</v>
      </c>
      <c r="U1334" s="5" t="str">
        <f>feed!X1582</f>
        <v>3 Hundred Tons per month</v>
      </c>
      <c r="V1334" s="5" t="str">
        <f>feed!Y1582</f>
        <v>1 Mbbl per month</v>
      </c>
    </row>
    <row r="1335" spans="1:22" hidden="1" x14ac:dyDescent="0.25">
      <c r="A1335" t="str">
        <f>feed!A129</f>
        <v>Niggelz_Bathtub</v>
      </c>
      <c r="B1335" t="str">
        <f>feed!B129</f>
        <v>King_Niggelodon</v>
      </c>
      <c r="C1335" t="str">
        <f>feed!K129</f>
        <v>Brotherhood of Nod</v>
      </c>
      <c r="D1335">
        <f>SUMPRODUCT(MID(0&amp;feed!D129,LARGE(INDEX(ISNUMBER(--MID(feed!D129,ROW($1:$6),1))*
ROW($1:$6),0),ROW($1:$6))+1,1)*10^ROW($1:$6)/10)</f>
        <v>25</v>
      </c>
      <c r="E1335">
        <f>SUMPRODUCT(MID(0&amp;feed!E129,LARGE(INDEX(ISNUMBER(--MID(feed!E129,ROW($1:$6),1))*
ROW($1:$6),0),ROW($1:$6))+1,1)*10^ROW($1:$6)/10)</f>
        <v>0</v>
      </c>
      <c r="F1335" t="str">
        <f>feed!F129</f>
        <v>Finest of the 19th century</v>
      </c>
      <c r="G1335">
        <f>SUMPRODUCT(MID(0&amp;feed!G129,LARGE(INDEX(ISNUMBER(--MID(feed!G129,ROW($1:$6),1))*
ROW($1:$6),0),ROW($1:$6))+1,1)*10^ROW($1:$6)/10)</f>
        <v>0</v>
      </c>
      <c r="H1335">
        <f>ROUNDDOWN(G1335/4, 0)</f>
        <v>0</v>
      </c>
      <c r="I1335" t="str">
        <f>feed!H129</f>
        <v>Elite</v>
      </c>
      <c r="J1335">
        <f>SUMPRODUCT(MID(0&amp;feed!I129,LARGE(INDEX(ISNUMBER(--MID(feed!I129,ROW($1:$20),1))*
ROW($1:$20),0),ROW($1:$20))+1,1)*10^ROW($1:$20)/10)</f>
        <v>1</v>
      </c>
      <c r="K1335">
        <f>SUMPRODUCT(MID(0&amp;feed!L129,LARGE(INDEX(ISNUMBER(--MID(feed!L129,ROW($1:$6),1))*
ROW($1:$6),0),ROW($1:$6))+1,1)*10^ROW($1:$6)/10)</f>
        <v>389</v>
      </c>
      <c r="L1335">
        <f>SUMPRODUCT(MID(0&amp;feed!T129,LARGE(INDEX(ISNUMBER(--MID(feed!T129,ROW($1:$6),1))*
ROW($1:$6),0),ROW($1:$6))+1,1)*10^ROW($1:$6)/10)</f>
        <v>0</v>
      </c>
      <c r="M1335" t="str">
        <f>feed!N129</f>
        <v>Congo</v>
      </c>
      <c r="N1335">
        <f>SUMPRODUCT(MID(0&amp;feed!U129,LARGE(INDEX(ISNUMBER(--MID(feed!U129,ROW($1:$6),1))*
ROW($1:$6),0),ROW($1:$6))+1,1)*10^ROW($1:$6)/10)</f>
        <v>0</v>
      </c>
      <c r="O1335" t="str">
        <f>feed!O129</f>
        <v>Untapped</v>
      </c>
      <c r="P1335" t="str">
        <f>feed!P129</f>
        <v>None</v>
      </c>
      <c r="Q1335" s="4">
        <f>IFERROR(LEFT(SUMPRODUCT(MID(0&amp;feed!R129,LARGE(INDEX(ISNUMBER(--MID(feed!R129,ROW($1:$6),1))*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ROW($1:$6),0),ROW($1:$6))+1,1)*10^ROW($1:$6)/10))-1)*1,TRIM(LEFT(SUMPRODUCT(MID(0&amp;feed!R129,LARGE(INDEX(ISNUMBER(--MID(feed!R129,ROW($1:$6),1))*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ROW($1:$6),0),ROW($1:$6))+1,1)*10^ROW($1:$6)/10))-1)))</f>
        <v>2382</v>
      </c>
      <c r="R1335" s="5">
        <f>feed!V129</f>
        <v>0</v>
      </c>
      <c r="S1335" t="str">
        <f>feed!S129</f>
        <v>http://blocgame.com/stats.php?id=63292</v>
      </c>
      <c r="T1335" s="5" t="str">
        <f>feed!W129</f>
        <v>Good</v>
      </c>
      <c r="U1335" s="5" t="str">
        <f>feed!X129</f>
        <v>3 Hundred Tons per month</v>
      </c>
      <c r="V1335" s="5" t="str">
        <f>feed!Y129</f>
        <v>1 Mbbl per month</v>
      </c>
    </row>
    <row r="1336" spans="1:22" hidden="1" x14ac:dyDescent="0.25">
      <c r="A1336" t="str">
        <f>feed!A1316</f>
        <v>Dank Stank</v>
      </c>
      <c r="B1336" t="str">
        <f>feed!B1316</f>
        <v>aristocratic23</v>
      </c>
      <c r="C1336">
        <f>feed!K1316</f>
        <v>0</v>
      </c>
      <c r="D1336">
        <f>SUMPRODUCT(MID(0&amp;feed!D1316,LARGE(INDEX(ISNUMBER(--MID(feed!D1316,ROW($1:$6),1))*
ROW($1:$6),0),ROW($1:$6))+1,1)*10^ROW($1:$6)/10)</f>
        <v>33</v>
      </c>
      <c r="E1336">
        <f>SUMPRODUCT(MID(0&amp;feed!E1316,LARGE(INDEX(ISNUMBER(--MID(feed!E1316,ROW($1:$6),1))*
ROW($1:$6),0),ROW($1:$6))+1,1)*10^ROW($1:$6)/10)</f>
        <v>0</v>
      </c>
      <c r="F1336" t="str">
        <f>feed!F1316</f>
        <v>First World War surplus</v>
      </c>
      <c r="G1336">
        <f>SUMPRODUCT(MID(0&amp;feed!G1316,LARGE(INDEX(ISNUMBER(--MID(feed!G1316,ROW($1:$6),1))*
ROW($1:$6),0),ROW($1:$6))+1,1)*10^ROW($1:$6)/10)</f>
        <v>0</v>
      </c>
      <c r="H1336">
        <f>ROUNDDOWN(G1336/4, 0)</f>
        <v>0</v>
      </c>
      <c r="I1336" t="str">
        <f>feed!H1316</f>
        <v>Good</v>
      </c>
      <c r="J1336">
        <f>SUMPRODUCT(MID(0&amp;feed!I1316,LARGE(INDEX(ISNUMBER(--MID(feed!I1316,ROW($1:$20),1))*
ROW($1:$20),0),ROW($1:$20))+1,1)*10^ROW($1:$20)/10)</f>
        <v>1</v>
      </c>
      <c r="K1336">
        <f>SUMPRODUCT(MID(0&amp;feed!L1316,LARGE(INDEX(ISNUMBER(--MID(feed!L1316,ROW($1:$6),1))*
ROW($1:$6),0),ROW($1:$6))+1,1)*10^ROW($1:$6)/10)</f>
        <v>313</v>
      </c>
      <c r="L1336">
        <f>SUMPRODUCT(MID(0&amp;feed!T1316,LARGE(INDEX(ISNUMBER(--MID(feed!T1316,ROW($1:$6),1))*
ROW($1:$6),0),ROW($1:$6))+1,1)*10^ROW($1:$6)/10)</f>
        <v>0</v>
      </c>
      <c r="M1336" t="str">
        <f>feed!N1316</f>
        <v>West Africa</v>
      </c>
      <c r="N1336">
        <f>SUMPRODUCT(MID(0&amp;feed!U1316,LARGE(INDEX(ISNUMBER(--MID(feed!U1316,ROW($1:$6),1))*
ROW($1:$6),0),ROW($1:$6))+1,1)*10^ROW($1:$6)/10)</f>
        <v>0</v>
      </c>
      <c r="O1336" t="str">
        <f>feed!O1316</f>
        <v>Untapped</v>
      </c>
      <c r="P1336" t="str">
        <f>feed!P1316</f>
        <v>None</v>
      </c>
      <c r="Q1336" s="4">
        <f>IFERROR(LEFT(SUMPRODUCT(MID(0&amp;feed!R1316,LARGE(INDEX(ISNUMBER(--MID(feed!R1316,ROW($1:$6),1))*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ROW($1:$6),0),ROW($1:$6))+1,1)*10^ROW($1:$6)/10))-1)*1,TRIM(LEFT(SUMPRODUCT(MID(0&amp;feed!R1316,LARGE(INDEX(ISNUMBER(--MID(feed!R1316,ROW($1:$6),1))*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ROW($1:$6),0),ROW($1:$6))+1,1)*10^ROW($1:$6)/10))-1)))</f>
        <v>2020</v>
      </c>
      <c r="R1336" s="5">
        <f>feed!V1316</f>
        <v>0</v>
      </c>
      <c r="S1336" t="str">
        <f>feed!S1316</f>
        <v>http://blocgame.com/stats.php?id=63387</v>
      </c>
      <c r="T1336" s="5" t="str">
        <f>feed!W1316</f>
        <v>Normal</v>
      </c>
      <c r="U1336" s="5" t="str">
        <f>feed!X1316</f>
        <v>3 Hundred Tons per month</v>
      </c>
      <c r="V1336" s="5" t="str">
        <f>feed!Y1316</f>
        <v>1 Mbbl per month</v>
      </c>
    </row>
    <row r="1337" spans="1:22" hidden="1" x14ac:dyDescent="0.25">
      <c r="A1337" t="str">
        <f>feed!A1140</f>
        <v>Narcoestado</v>
      </c>
      <c r="B1337" t="str">
        <f>feed!B1140</f>
        <v>Seï¿½orSting</v>
      </c>
      <c r="C1337">
        <f>feed!K1140</f>
        <v>0</v>
      </c>
      <c r="D1337">
        <f>SUMPRODUCT(MID(0&amp;feed!D1140,LARGE(INDEX(ISNUMBER(--MID(feed!D1140,ROW($1:$6),1))*
ROW($1:$6),0),ROW($1:$6))+1,1)*10^ROW($1:$6)/10)</f>
        <v>20</v>
      </c>
      <c r="E1337">
        <f>SUMPRODUCT(MID(0&amp;feed!E1140,LARGE(INDEX(ISNUMBER(--MID(feed!E1140,ROW($1:$6),1))*
ROW($1:$6),0),ROW($1:$6))+1,1)*10^ROW($1:$6)/10)</f>
        <v>0</v>
      </c>
      <c r="F1337" t="str">
        <f>feed!F1140</f>
        <v>First World War surplus</v>
      </c>
      <c r="G1337">
        <f>SUMPRODUCT(MID(0&amp;feed!G1140,LARGE(INDEX(ISNUMBER(--MID(feed!G1140,ROW($1:$6),1))*
ROW($1:$6),0),ROW($1:$6))+1,1)*10^ROW($1:$6)/10)</f>
        <v>0</v>
      </c>
      <c r="H1337">
        <f>ROUNDDOWN(G1337/4, 0)</f>
        <v>0</v>
      </c>
      <c r="I1337" t="str">
        <f>feed!H1140</f>
        <v>Good</v>
      </c>
      <c r="J1337">
        <f>SUMPRODUCT(MID(0&amp;feed!I1140,LARGE(INDEX(ISNUMBER(--MID(feed!I1140,ROW($1:$20),1))*
ROW($1:$20),0),ROW($1:$20))+1,1)*10^ROW($1:$20)/10)</f>
        <v>1</v>
      </c>
      <c r="K1337">
        <f>SUMPRODUCT(MID(0&amp;feed!L1140,LARGE(INDEX(ISNUMBER(--MID(feed!L1140,ROW($1:$6),1))*
ROW($1:$6),0),ROW($1:$6))+1,1)*10^ROW($1:$6)/10)</f>
        <v>321</v>
      </c>
      <c r="L1337">
        <f>SUMPRODUCT(MID(0&amp;feed!T1140,LARGE(INDEX(ISNUMBER(--MID(feed!T1140,ROW($1:$6),1))*
ROW($1:$6),0),ROW($1:$6))+1,1)*10^ROW($1:$6)/10)</f>
        <v>0</v>
      </c>
      <c r="M1337" t="str">
        <f>feed!N1140</f>
        <v>Caribbean</v>
      </c>
      <c r="N1337">
        <f>SUMPRODUCT(MID(0&amp;feed!U1140,LARGE(INDEX(ISNUMBER(--MID(feed!U1140,ROW($1:$6),1))*
ROW($1:$6),0),ROW($1:$6))+1,1)*10^ROW($1:$6)/10)</f>
        <v>0</v>
      </c>
      <c r="O1337" t="str">
        <f>feed!O1140</f>
        <v>Untapped</v>
      </c>
      <c r="P1337" t="str">
        <f>feed!P1140</f>
        <v>None</v>
      </c>
      <c r="Q1337" s="4">
        <f>IFERROR(LEFT(SUMPRODUCT(MID(0&amp;feed!R1140,LARGE(INDEX(ISNUMBER(--MID(feed!R1140,ROW($1:$6),1))*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ROW($1:$6),0),ROW($1:$6))+1,1)*10^ROW($1:$6)/10))-1)*1,TRIM(LEFT(SUMPRODUCT(MID(0&amp;feed!R1140,LARGE(INDEX(ISNUMBER(--MID(feed!R1140,ROW($1:$6),1))*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ROW($1:$6),0),ROW($1:$6))+1,1)*10^ROW($1:$6)/10))-1)))</f>
        <v>2000</v>
      </c>
      <c r="R1337" s="5">
        <f>feed!V1140</f>
        <v>0</v>
      </c>
      <c r="S1337" t="str">
        <f>feed!S1140</f>
        <v>http://blocgame.com/stats.php?id=63377</v>
      </c>
      <c r="T1337" s="5" t="str">
        <f>feed!W1140</f>
        <v>Good</v>
      </c>
      <c r="U1337" s="5" t="str">
        <f>feed!X1140</f>
        <v>3 Hundred Tons per month</v>
      </c>
      <c r="V1337" s="5" t="str">
        <f>feed!Y1140</f>
        <v>1 Mbbl per month</v>
      </c>
    </row>
    <row r="1338" spans="1:22" x14ac:dyDescent="0.25">
      <c r="A1338" t="str">
        <f>feed!A617</f>
        <v>NipponBanzai</v>
      </c>
      <c r="B1338" t="str">
        <f>feed!B617</f>
        <v>Almecho</v>
      </c>
      <c r="C1338" t="str">
        <f>feed!K617</f>
        <v>The Order</v>
      </c>
      <c r="D1338">
        <f>SUMPRODUCT(MID(0&amp;feed!D617,LARGE(INDEX(ISNUMBER(--MID(feed!D617,ROW($1:$6),1))*
ROW($1:$6),0),ROW($1:$6))+1,1)*10^ROW($1:$6)/10)</f>
        <v>25</v>
      </c>
      <c r="E1338">
        <f>SUMPRODUCT(MID(0&amp;feed!E617,LARGE(INDEX(ISNUMBER(--MID(feed!E617,ROW($1:$6),1))*
ROW($1:$6),0),ROW($1:$6))+1,1)*10^ROW($1:$6)/10)</f>
        <v>0</v>
      </c>
      <c r="F1338" t="str">
        <f>feed!F617</f>
        <v>First World War surplus</v>
      </c>
      <c r="G1338">
        <f>SUMPRODUCT(MID(0&amp;feed!G617,LARGE(INDEX(ISNUMBER(--MID(feed!G617,ROW($1:$6),1))*
ROW($1:$6),0),ROW($1:$6))+1,1)*10^ROW($1:$6)/10)</f>
        <v>0</v>
      </c>
      <c r="H1338">
        <f>ROUNDDOWN(G1338/4, 0)</f>
        <v>0</v>
      </c>
      <c r="I1338" t="str">
        <f>feed!H617</f>
        <v>Elite</v>
      </c>
      <c r="J1338">
        <f>SUMPRODUCT(MID(0&amp;feed!I617,LARGE(INDEX(ISNUMBER(--MID(feed!I617,ROW($1:$20),1))*
ROW($1:$20),0),ROW($1:$20))+1,1)*10^ROW($1:$20)/10)</f>
        <v>45</v>
      </c>
      <c r="K1338">
        <f>SUMPRODUCT(MID(0&amp;feed!L617,LARGE(INDEX(ISNUMBER(--MID(feed!L617,ROW($1:$6),1))*
ROW($1:$6),0),ROW($1:$6))+1,1)*10^ROW($1:$6)/10)</f>
        <v>324</v>
      </c>
      <c r="L1338">
        <f>SUMPRODUCT(MID(0&amp;feed!T617,LARGE(INDEX(ISNUMBER(--MID(feed!T617,ROW($1:$6),1))*
ROW($1:$6),0),ROW($1:$6))+1,1)*10^ROW($1:$6)/10)</f>
        <v>0</v>
      </c>
      <c r="M1338" t="str">
        <f>feed!N617</f>
        <v>Pacific Rim</v>
      </c>
      <c r="N1338">
        <f>SUMPRODUCT(MID(0&amp;feed!U617,LARGE(INDEX(ISNUMBER(--MID(feed!U617,ROW($1:$6),1))*
ROW($1:$6),0),ROW($1:$6))+1,1)*10^ROW($1:$6)/10)</f>
        <v>0</v>
      </c>
      <c r="O1338" t="str">
        <f>feed!O617</f>
        <v>Untapped</v>
      </c>
      <c r="P1338" t="str">
        <f>feed!P617</f>
        <v>None</v>
      </c>
      <c r="Q1338" s="4">
        <f>IFERROR(LEFT(SUMPRODUCT(MID(0&amp;feed!R617,LARGE(INDEX(ISNUMBER(--MID(feed!R617,ROW($1:$6),1))*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ROW($1:$6),0),ROW($1:$6))+1,1)*10^ROW($1:$6)/10))-1)*1,TRIM(LEFT(SUMPRODUCT(MID(0&amp;feed!R617,LARGE(INDEX(ISNUMBER(--MID(feed!R617,ROW($1:$6),1))*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ROW($1:$6),0),ROW($1:$6))+1,1)*10^ROW($1:$6)/10))-1)))</f>
        <v>2000</v>
      </c>
      <c r="R1338" s="5">
        <f>feed!V617</f>
        <v>0</v>
      </c>
      <c r="S1338" t="str">
        <f>feed!S617</f>
        <v>http://blocgame.com/stats.php?id=63532</v>
      </c>
      <c r="T1338" s="5" t="str">
        <f>feed!W617</f>
        <v>Good</v>
      </c>
      <c r="U1338" s="5" t="str">
        <f>feed!X617</f>
        <v>4 Hundred Tons per month</v>
      </c>
      <c r="V1338" s="5">
        <f>feed!Y617</f>
        <v>0</v>
      </c>
    </row>
    <row r="1339" spans="1:22" hidden="1" x14ac:dyDescent="0.25">
      <c r="A1339" t="str">
        <f>feed!A1490</f>
        <v>Subaland</v>
      </c>
      <c r="B1339" t="str">
        <f>feed!B1490</f>
        <v>khodeq</v>
      </c>
      <c r="C1339">
        <f>feed!K1490</f>
        <v>0</v>
      </c>
      <c r="D1339">
        <f>SUMPRODUCT(MID(0&amp;feed!D1490,LARGE(INDEX(ISNUMBER(--MID(feed!D1490,ROW($1:$6),1))*
ROW($1:$6),0),ROW($1:$6))+1,1)*10^ROW($1:$6)/10)</f>
        <v>27</v>
      </c>
      <c r="E1339">
        <f>SUMPRODUCT(MID(0&amp;feed!E1490,LARGE(INDEX(ISNUMBER(--MID(feed!E1490,ROW($1:$6),1))*
ROW($1:$6),0),ROW($1:$6))+1,1)*10^ROW($1:$6)/10)</f>
        <v>0</v>
      </c>
      <c r="F1339" t="str">
        <f>feed!F1490</f>
        <v>First World War surplus</v>
      </c>
      <c r="G1339">
        <f>SUMPRODUCT(MID(0&amp;feed!G1490,LARGE(INDEX(ISNUMBER(--MID(feed!G1490,ROW($1:$6),1))*
ROW($1:$6),0),ROW($1:$6))+1,1)*10^ROW($1:$6)/10)</f>
        <v>0</v>
      </c>
      <c r="H1339">
        <f>ROUNDDOWN(G1339/4, 0)</f>
        <v>0</v>
      </c>
      <c r="I1339" t="str">
        <f>feed!H1490</f>
        <v>Elite</v>
      </c>
      <c r="J1339">
        <f>SUMPRODUCT(MID(0&amp;feed!I1490,LARGE(INDEX(ISNUMBER(--MID(feed!I1490,ROW($1:$20),1))*
ROW($1:$20),0),ROW($1:$20))+1,1)*10^ROW($1:$20)/10)</f>
        <v>0</v>
      </c>
      <c r="K1339">
        <f>SUMPRODUCT(MID(0&amp;feed!L1490,LARGE(INDEX(ISNUMBER(--MID(feed!L1490,ROW($1:$6),1))*
ROW($1:$6),0),ROW($1:$6))+1,1)*10^ROW($1:$6)/10)</f>
        <v>308</v>
      </c>
      <c r="L1339">
        <f>SUMPRODUCT(MID(0&amp;feed!T1490,LARGE(INDEX(ISNUMBER(--MID(feed!T1490,ROW($1:$6),1))*
ROW($1:$6),0),ROW($1:$6))+1,1)*10^ROW($1:$6)/10)</f>
        <v>0</v>
      </c>
      <c r="M1339" t="str">
        <f>feed!N1490</f>
        <v>East Indies</v>
      </c>
      <c r="N1339">
        <f>SUMPRODUCT(MID(0&amp;feed!U1490,LARGE(INDEX(ISNUMBER(--MID(feed!U1490,ROW($1:$6),1))*
ROW($1:$6),0),ROW($1:$6))+1,1)*10^ROW($1:$6)/10)</f>
        <v>0</v>
      </c>
      <c r="O1339" t="str">
        <f>feed!O1490</f>
        <v>Untapped</v>
      </c>
      <c r="P1339" t="str">
        <f>feed!P1490</f>
        <v>Meagre</v>
      </c>
      <c r="Q1339" s="4">
        <f>IFERROR(LEFT(SUMPRODUCT(MID(0&amp;feed!R1490,LARGE(INDEX(ISNUMBER(--MID(feed!R1490,ROW($1:$6),1))*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ROW($1:$6),0),ROW($1:$6))+1,1)*10^ROW($1:$6)/10))-1)*1,TRIM(LEFT(SUMPRODUCT(MID(0&amp;feed!R1490,LARGE(INDEX(ISNUMBER(--MID(feed!R1490,ROW($1:$6),1))*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ROW($1:$6),0),ROW($1:$6))+1,1)*10^ROW($1:$6)/10))-1)))</f>
        <v>2000</v>
      </c>
      <c r="R1339" s="5">
        <f>feed!V1490</f>
        <v>0</v>
      </c>
      <c r="S1339" t="str">
        <f>feed!S1490</f>
        <v>http://blocgame.com/stats.php?id=62574</v>
      </c>
      <c r="T1339" s="5" t="str">
        <f>feed!W1490</f>
        <v>Good</v>
      </c>
      <c r="U1339" s="5" t="str">
        <f>feed!X1490</f>
        <v>3 Hundred Tons per month</v>
      </c>
      <c r="V1339" s="5" t="str">
        <f>feed!Y1490</f>
        <v>1 Mbbl per month</v>
      </c>
    </row>
    <row r="1340" spans="1:22" hidden="1" x14ac:dyDescent="0.25">
      <c r="A1340" t="str">
        <f>feed!A531</f>
        <v>Novigrad</v>
      </c>
      <c r="B1340" t="str">
        <f>feed!B531</f>
        <v>Vizimir the Just</v>
      </c>
      <c r="C1340" t="str">
        <f>feed!K531</f>
        <v>Brotherhood of Nod</v>
      </c>
      <c r="D1340">
        <f>SUMPRODUCT(MID(0&amp;feed!D531,LARGE(INDEX(ISNUMBER(--MID(feed!D531,ROW($1:$6),1))*
ROW($1:$6),0),ROW($1:$6))+1,1)*10^ROW($1:$6)/10)</f>
        <v>33</v>
      </c>
      <c r="E1340">
        <f>SUMPRODUCT(MID(0&amp;feed!E531,LARGE(INDEX(ISNUMBER(--MID(feed!E531,ROW($1:$6),1))*
ROW($1:$6),0),ROW($1:$6))+1,1)*10^ROW($1:$6)/10)</f>
        <v>0</v>
      </c>
      <c r="F1340" t="str">
        <f>feed!F531</f>
        <v>Finest of the 19th century</v>
      </c>
      <c r="G1340">
        <f>SUMPRODUCT(MID(0&amp;feed!G531,LARGE(INDEX(ISNUMBER(--MID(feed!G531,ROW($1:$6),1))*
ROW($1:$6),0),ROW($1:$6))+1,1)*10^ROW($1:$6)/10)</f>
        <v>1</v>
      </c>
      <c r="H1340">
        <f>ROUNDDOWN(G1340/4, 0)</f>
        <v>0</v>
      </c>
      <c r="I1340" t="str">
        <f>feed!H531</f>
        <v>Elite</v>
      </c>
      <c r="J1340">
        <f>SUMPRODUCT(MID(0&amp;feed!I531,LARGE(INDEX(ISNUMBER(--MID(feed!I531,ROW($1:$20),1))*
ROW($1:$20),0),ROW($1:$20))+1,1)*10^ROW($1:$20)/10)</f>
        <v>3</v>
      </c>
      <c r="K1340">
        <f>SUMPRODUCT(MID(0&amp;feed!L531,LARGE(INDEX(ISNUMBER(--MID(feed!L531,ROW($1:$6),1))*
ROW($1:$6),0),ROW($1:$6))+1,1)*10^ROW($1:$6)/10)</f>
        <v>326</v>
      </c>
      <c r="L1340">
        <f>SUMPRODUCT(MID(0&amp;feed!T531,LARGE(INDEX(ISNUMBER(--MID(feed!T531,ROW($1:$6),1))*
ROW($1:$6),0),ROW($1:$6))+1,1)*10^ROW($1:$6)/10)</f>
        <v>5462</v>
      </c>
      <c r="M1340" t="str">
        <f>feed!N531</f>
        <v>Egypt</v>
      </c>
      <c r="N1340">
        <f>SUMPRODUCT(MID(0&amp;feed!U531,LARGE(INDEX(ISNUMBER(--MID(feed!U531,ROW($1:$6),1))*
ROW($1:$6),0),ROW($1:$6))+1,1)*10^ROW($1:$6)/10)</f>
        <v>0</v>
      </c>
      <c r="O1340" t="str">
        <f>feed!O531</f>
        <v>Untapped</v>
      </c>
      <c r="P1340" t="str">
        <f>feed!P531</f>
        <v>Meagre</v>
      </c>
      <c r="Q1340" s="4">
        <f>IFERROR(LEFT(SUMPRODUCT(MID(0&amp;feed!R531,LARGE(INDEX(ISNUMBER(--MID(feed!R531,ROW($1:$6),1))*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ROW($1:$6),0),ROW($1:$6))+1,1)*10^ROW($1:$6)/10))-1)*1,TRIM(LEFT(SUMPRODUCT(MID(0&amp;feed!R531,LARGE(INDEX(ISNUMBER(--MID(feed!R531,ROW($1:$6),1))*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ROW($1:$6),0),ROW($1:$6))+1,1)*10^ROW($1:$6)/10))-1)))</f>
        <v>2379</v>
      </c>
      <c r="R1340" s="5">
        <f>feed!V531</f>
        <v>0</v>
      </c>
      <c r="S1340" t="str">
        <f>feed!S531</f>
        <v>http://blocgame.com/stats.php?id=62757</v>
      </c>
      <c r="T1340" s="5" t="str">
        <f>feed!W531</f>
        <v>Nice</v>
      </c>
      <c r="U1340" s="5" t="str">
        <f>feed!X531</f>
        <v>3 Hundred Tons per month</v>
      </c>
      <c r="V1340" s="5" t="str">
        <f>feed!Y531</f>
        <v>2 Mbbl per month</v>
      </c>
    </row>
    <row r="1341" spans="1:22" hidden="1" x14ac:dyDescent="0.25">
      <c r="A1341" t="str">
        <f>feed!A406</f>
        <v>VDV</v>
      </c>
      <c r="B1341" t="str">
        <f>feed!B406</f>
        <v>TheLivingForce</v>
      </c>
      <c r="C1341">
        <f>feed!K406</f>
        <v>0</v>
      </c>
      <c r="D1341">
        <f>SUMPRODUCT(MID(0&amp;feed!D406,LARGE(INDEX(ISNUMBER(--MID(feed!D406,ROW($1:$6),1))*
ROW($1:$6),0),ROW($1:$6))+1,1)*10^ROW($1:$6)/10)</f>
        <v>2</v>
      </c>
      <c r="E1341">
        <f>SUMPRODUCT(MID(0&amp;feed!E406,LARGE(INDEX(ISNUMBER(--MID(feed!E406,ROW($1:$6),1))*
ROW($1:$6),0),ROW($1:$6))+1,1)*10^ROW($1:$6)/10)</f>
        <v>0</v>
      </c>
      <c r="F1341" t="str">
        <f>feed!F406</f>
        <v>Finest of the 19th century</v>
      </c>
      <c r="G1341">
        <f>SUMPRODUCT(MID(0&amp;feed!G406,LARGE(INDEX(ISNUMBER(--MID(feed!G406,ROW($1:$6),1))*
ROW($1:$6),0),ROW($1:$6))+1,1)*10^ROW($1:$6)/10)</f>
        <v>0</v>
      </c>
      <c r="H1341">
        <f>ROUNDDOWN(G1341/4, 0)</f>
        <v>0</v>
      </c>
      <c r="I1341" t="str">
        <f>feed!H406</f>
        <v>Standard</v>
      </c>
      <c r="J1341">
        <f>SUMPRODUCT(MID(0&amp;feed!I406,LARGE(INDEX(ISNUMBER(--MID(feed!I406,ROW($1:$20),1))*
ROW($1:$20),0),ROW($1:$20))+1,1)*10^ROW($1:$20)/10)</f>
        <v>33</v>
      </c>
      <c r="K1341">
        <f>SUMPRODUCT(MID(0&amp;feed!L406,LARGE(INDEX(ISNUMBER(--MID(feed!L406,ROW($1:$6),1))*
ROW($1:$6),0),ROW($1:$6))+1,1)*10^ROW($1:$6)/10)</f>
        <v>341</v>
      </c>
      <c r="L1341">
        <f>SUMPRODUCT(MID(0&amp;feed!T406,LARGE(INDEX(ISNUMBER(--MID(feed!T406,ROW($1:$6),1))*
ROW($1:$6),0),ROW($1:$6))+1,1)*10^ROW($1:$6)/10)</f>
        <v>4899</v>
      </c>
      <c r="M1341" t="str">
        <f>feed!N406</f>
        <v>Arabia</v>
      </c>
      <c r="N1341">
        <f>SUMPRODUCT(MID(0&amp;feed!U406,LARGE(INDEX(ISNUMBER(--MID(feed!U406,ROW($1:$6),1))*
ROW($1:$6),0),ROW($1:$6))+1,1)*10^ROW($1:$6)/10)</f>
        <v>0</v>
      </c>
      <c r="O1341" t="str">
        <f>feed!O406</f>
        <v>Untapped</v>
      </c>
      <c r="P1341" t="str">
        <f>feed!P406</f>
        <v>None</v>
      </c>
      <c r="Q1341" s="4">
        <f>IFERROR(LEFT(SUMPRODUCT(MID(0&amp;feed!R406,LARGE(INDEX(ISNUMBER(--MID(feed!R406,ROW($1:$6),1))*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ROW($1:$6),0),ROW($1:$6))+1,1)*10^ROW($1:$6)/10))-1)*1,TRIM(LEFT(SUMPRODUCT(MID(0&amp;feed!R406,LARGE(INDEX(ISNUMBER(--MID(feed!R406,ROW($1:$6),1))*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ROW($1:$6),0),ROW($1:$6))+1,1)*10^ROW($1:$6)/10))-1)))</f>
        <v>1960</v>
      </c>
      <c r="R1341" s="5">
        <f>feed!V406</f>
        <v>0</v>
      </c>
      <c r="S1341" t="str">
        <f>feed!S406</f>
        <v>http://blocgame.com/stats.php?id=46664</v>
      </c>
      <c r="T1341" s="5" t="str">
        <f>feed!W406</f>
        <v>Nice</v>
      </c>
      <c r="U1341" s="5" t="str">
        <f>feed!X406</f>
        <v>3 Hundred Tons per month</v>
      </c>
      <c r="V1341" s="5" t="str">
        <f>feed!Y406</f>
        <v>2 Mbbl per month</v>
      </c>
    </row>
    <row r="1342" spans="1:22" x14ac:dyDescent="0.25">
      <c r="A1342" t="str">
        <f>feed!A616</f>
        <v>Meiji</v>
      </c>
      <c r="B1342" t="str">
        <f>feed!B616</f>
        <v>HiroShiro</v>
      </c>
      <c r="C1342" t="str">
        <f>feed!K616</f>
        <v>The Order</v>
      </c>
      <c r="D1342">
        <f>SUMPRODUCT(MID(0&amp;feed!D616,LARGE(INDEX(ISNUMBER(--MID(feed!D616,ROW($1:$6),1))*
ROW($1:$6),0),ROW($1:$6))+1,1)*10^ROW($1:$6)/10)</f>
        <v>20</v>
      </c>
      <c r="E1342">
        <f>SUMPRODUCT(MID(0&amp;feed!E616,LARGE(INDEX(ISNUMBER(--MID(feed!E616,ROW($1:$6),1))*
ROW($1:$6),0),ROW($1:$6))+1,1)*10^ROW($1:$6)/10)</f>
        <v>0</v>
      </c>
      <c r="F1342" t="str">
        <f>feed!F616</f>
        <v>Finest of the 19th century</v>
      </c>
      <c r="G1342">
        <f>SUMPRODUCT(MID(0&amp;feed!G616,LARGE(INDEX(ISNUMBER(--MID(feed!G616,ROW($1:$6),1))*
ROW($1:$6),0),ROW($1:$6))+1,1)*10^ROW($1:$6)/10)</f>
        <v>0</v>
      </c>
      <c r="H1342">
        <f>ROUNDDOWN(G1342/4, 0)</f>
        <v>0</v>
      </c>
      <c r="I1342" t="str">
        <f>feed!H616</f>
        <v>Standard</v>
      </c>
      <c r="J1342">
        <f>SUMPRODUCT(MID(0&amp;feed!I616,LARGE(INDEX(ISNUMBER(--MID(feed!I616,ROW($1:$20),1))*
ROW($1:$20),0),ROW($1:$20))+1,1)*10^ROW($1:$20)/10)</f>
        <v>15</v>
      </c>
      <c r="K1342">
        <f>SUMPRODUCT(MID(0&amp;feed!L616,LARGE(INDEX(ISNUMBER(--MID(feed!L616,ROW($1:$6),1))*
ROW($1:$6),0),ROW($1:$6))+1,1)*10^ROW($1:$6)/10)</f>
        <v>324</v>
      </c>
      <c r="L1342">
        <f>SUMPRODUCT(MID(0&amp;feed!T616,LARGE(INDEX(ISNUMBER(--MID(feed!T616,ROW($1:$6),1))*
ROW($1:$6),0),ROW($1:$6))+1,1)*10^ROW($1:$6)/10)</f>
        <v>492</v>
      </c>
      <c r="M1342" t="str">
        <f>feed!N616</f>
        <v>Pacific Rim</v>
      </c>
      <c r="N1342">
        <f>SUMPRODUCT(MID(0&amp;feed!U616,LARGE(INDEX(ISNUMBER(--MID(feed!U616,ROW($1:$6),1))*
ROW($1:$6),0),ROW($1:$6))+1,1)*10^ROW($1:$6)/10)</f>
        <v>0</v>
      </c>
      <c r="O1342" t="str">
        <f>feed!O616</f>
        <v>Untapped</v>
      </c>
      <c r="P1342" t="str">
        <f>feed!P616</f>
        <v>None</v>
      </c>
      <c r="Q1342" s="4">
        <f>IFERROR(LEFT(SUMPRODUCT(MID(0&amp;feed!R616,LARGE(INDEX(ISNUMBER(--MID(feed!R616,ROW($1:$6),1))*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ROW($1:$6),0),ROW($1:$6))+1,1)*10^ROW($1:$6)/10))-1)*1,TRIM(LEFT(SUMPRODUCT(MID(0&amp;feed!R616,LARGE(INDEX(ISNUMBER(--MID(feed!R616,ROW($1:$6),1))*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ROW($1:$6),0),ROW($1:$6))+1,1)*10^ROW($1:$6)/10))-1)))</f>
        <v>2000</v>
      </c>
      <c r="R1342" s="5">
        <f>feed!V616</f>
        <v>0</v>
      </c>
      <c r="S1342" t="str">
        <f>feed!S616</f>
        <v>http://blocgame.com/stats.php?id=63464</v>
      </c>
      <c r="T1342" s="5" t="str">
        <f>feed!W616</f>
        <v>Good</v>
      </c>
      <c r="U1342" s="5" t="str">
        <f>feed!X616</f>
        <v>4 Hundred Tons per month</v>
      </c>
      <c r="V1342" s="5" t="str">
        <f>feed!Y616</f>
        <v>2 Mbbl per month</v>
      </c>
    </row>
    <row r="1343" spans="1:22" hidden="1" x14ac:dyDescent="0.25">
      <c r="A1343" t="str">
        <f>feed!A1516</f>
        <v>Ishtar</v>
      </c>
      <c r="B1343" t="str">
        <f>feed!B1516</f>
        <v>Magnus Magnus</v>
      </c>
      <c r="C1343" t="str">
        <f>feed!K1516</f>
        <v>Brotherhood of Nod</v>
      </c>
      <c r="D1343">
        <f>SUMPRODUCT(MID(0&amp;feed!D1516,LARGE(INDEX(ISNUMBER(--MID(feed!D1516,ROW($1:$6),1))*
ROW($1:$6),0),ROW($1:$6))+1,1)*10^ROW($1:$6)/10)</f>
        <v>14</v>
      </c>
      <c r="E1343">
        <f>SUMPRODUCT(MID(0&amp;feed!E1516,LARGE(INDEX(ISNUMBER(--MID(feed!E1516,ROW($1:$6),1))*
ROW($1:$6),0),ROW($1:$6))+1,1)*10^ROW($1:$6)/10)</f>
        <v>0</v>
      </c>
      <c r="F1343" t="str">
        <f>feed!F1516</f>
        <v>First World War surplus</v>
      </c>
      <c r="G1343">
        <f>SUMPRODUCT(MID(0&amp;feed!G1516,LARGE(INDEX(ISNUMBER(--MID(feed!G1516,ROW($1:$6),1))*
ROW($1:$6),0),ROW($1:$6))+1,1)*10^ROW($1:$6)/10)</f>
        <v>0</v>
      </c>
      <c r="H1343">
        <f>ROUNDDOWN(G1343/4, 0)</f>
        <v>0</v>
      </c>
      <c r="I1343" t="str">
        <f>feed!H1516</f>
        <v>Elite</v>
      </c>
      <c r="J1343">
        <f>SUMPRODUCT(MID(0&amp;feed!I1516,LARGE(INDEX(ISNUMBER(--MID(feed!I1516,ROW($1:$20),1))*
ROW($1:$20),0),ROW($1:$20))+1,1)*10^ROW($1:$20)/10)</f>
        <v>11</v>
      </c>
      <c r="K1343">
        <f>SUMPRODUCT(MID(0&amp;feed!L1516,LARGE(INDEX(ISNUMBER(--MID(feed!L1516,ROW($1:$6),1))*
ROW($1:$6),0),ROW($1:$6))+1,1)*10^ROW($1:$6)/10)</f>
        <v>307</v>
      </c>
      <c r="L1343">
        <f>SUMPRODUCT(MID(0&amp;feed!T1516,LARGE(INDEX(ISNUMBER(--MID(feed!T1516,ROW($1:$6),1))*
ROW($1:$6),0),ROW($1:$6))+1,1)*10^ROW($1:$6)/10)</f>
        <v>4222</v>
      </c>
      <c r="M1343" t="str">
        <f>feed!N1516</f>
        <v>Mesopotamia</v>
      </c>
      <c r="N1343">
        <f>SUMPRODUCT(MID(0&amp;feed!U1516,LARGE(INDEX(ISNUMBER(--MID(feed!U1516,ROW($1:$6),1))*
ROW($1:$6),0),ROW($1:$6))+1,1)*10^ROW($1:$6)/10)</f>
        <v>0</v>
      </c>
      <c r="O1343" t="str">
        <f>feed!O1516</f>
        <v>Untapped</v>
      </c>
      <c r="P1343" t="str">
        <f>feed!P1516</f>
        <v>Meagre</v>
      </c>
      <c r="Q1343" s="4">
        <f>IFERROR(LEFT(SUMPRODUCT(MID(0&amp;feed!R1516,LARGE(INDEX(ISNUMBER(--MID(feed!R1516,ROW($1:$6),1))*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ROW($1:$6),0),ROW($1:$6))+1,1)*10^ROW($1:$6)/10))-1)*1,TRIM(LEFT(SUMPRODUCT(MID(0&amp;feed!R1516,LARGE(INDEX(ISNUMBER(--MID(feed!R1516,ROW($1:$6),1))*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ROW($1:$6),0),ROW($1:$6))+1,1)*10^ROW($1:$6)/10))-1)))</f>
        <v>1940</v>
      </c>
      <c r="R1343" s="5">
        <f>feed!V1516</f>
        <v>0</v>
      </c>
      <c r="S1343" t="str">
        <f>feed!S1516</f>
        <v>http://blocgame.com/stats.php?id=55882</v>
      </c>
      <c r="T1343" s="5" t="str">
        <f>feed!W1516</f>
        <v>Nice</v>
      </c>
      <c r="U1343" s="5" t="str">
        <f>feed!X1516</f>
        <v>3 Hundred Tons per month</v>
      </c>
      <c r="V1343" s="5" t="str">
        <f>feed!Y1516</f>
        <v>2 Mbbl per month</v>
      </c>
    </row>
    <row r="1344" spans="1:22" x14ac:dyDescent="0.25">
      <c r="A1344" t="str">
        <f>feed!A780</f>
        <v>natangape</v>
      </c>
      <c r="B1344" t="str">
        <f>feed!B780</f>
        <v>tina</v>
      </c>
      <c r="C1344" t="str">
        <f>feed!K780</f>
        <v>The Order</v>
      </c>
      <c r="D1344">
        <f>SUMPRODUCT(MID(0&amp;feed!D780,LARGE(INDEX(ISNUMBER(--MID(feed!D780,ROW($1:$6),1))*
ROW($1:$6),0),ROW($1:$6))+1,1)*10^ROW($1:$6)/10)</f>
        <v>25</v>
      </c>
      <c r="E1344">
        <f>SUMPRODUCT(MID(0&amp;feed!E780,LARGE(INDEX(ISNUMBER(--MID(feed!E780,ROW($1:$6),1))*
ROW($1:$6),0),ROW($1:$6))+1,1)*10^ROW($1:$6)/10)</f>
        <v>0</v>
      </c>
      <c r="F1344" t="str">
        <f>feed!F780</f>
        <v>First World War surplus</v>
      </c>
      <c r="G1344">
        <f>SUMPRODUCT(MID(0&amp;feed!G780,LARGE(INDEX(ISNUMBER(--MID(feed!G780,ROW($1:$6),1))*
ROW($1:$6),0),ROW($1:$6))+1,1)*10^ROW($1:$6)/10)</f>
        <v>1</v>
      </c>
      <c r="H1344">
        <f>ROUNDDOWN(G1344/4, 0)</f>
        <v>0</v>
      </c>
      <c r="I1344" t="str">
        <f>feed!H780</f>
        <v>Elite</v>
      </c>
      <c r="J1344">
        <f>SUMPRODUCT(MID(0&amp;feed!I780,LARGE(INDEX(ISNUMBER(--MID(feed!I780,ROW($1:$20),1))*
ROW($1:$20),0),ROW($1:$20))+1,1)*10^ROW($1:$20)/10)</f>
        <v>5</v>
      </c>
      <c r="K1344">
        <f>SUMPRODUCT(MID(0&amp;feed!L780,LARGE(INDEX(ISNUMBER(--MID(feed!L780,ROW($1:$6),1))*
ROW($1:$6),0),ROW($1:$6))+1,1)*10^ROW($1:$6)/10)</f>
        <v>323</v>
      </c>
      <c r="L1344">
        <f>SUMPRODUCT(MID(0&amp;feed!T780,LARGE(INDEX(ISNUMBER(--MID(feed!T780,ROW($1:$6),1))*
ROW($1:$6),0),ROW($1:$6))+1,1)*10^ROW($1:$6)/10)</f>
        <v>69</v>
      </c>
      <c r="M1344" t="str">
        <f>feed!N780</f>
        <v>East Indies</v>
      </c>
      <c r="N1344">
        <f>SUMPRODUCT(MID(0&amp;feed!U780,LARGE(INDEX(ISNUMBER(--MID(feed!U780,ROW($1:$6),1))*
ROW($1:$6),0),ROW($1:$6))+1,1)*10^ROW($1:$6)/10)</f>
        <v>0</v>
      </c>
      <c r="O1344" t="str">
        <f>feed!O780</f>
        <v>Untapped</v>
      </c>
      <c r="P1344" t="str">
        <f>feed!P780</f>
        <v>None</v>
      </c>
      <c r="Q1344" s="4">
        <f>IFERROR(LEFT(SUMPRODUCT(MID(0&amp;feed!R780,LARGE(INDEX(ISNUMBER(--MID(feed!R780,ROW($1:$6),1))*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ROW($1:$6),0),ROW($1:$6))+1,1)*10^ROW($1:$6)/10))-1)*1,TRIM(LEFT(SUMPRODUCT(MID(0&amp;feed!R780,LARGE(INDEX(ISNUMBER(--MID(feed!R780,ROW($1:$6),1))*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ROW($1:$6),0),ROW($1:$6))+1,1)*10^ROW($1:$6)/10))-1)))</f>
        <v>2000</v>
      </c>
      <c r="R1344" s="5">
        <f>feed!V780</f>
        <v>0</v>
      </c>
      <c r="S1344" t="str">
        <f>feed!S780</f>
        <v>http://blocgame.com/stats.php?id=61600</v>
      </c>
      <c r="T1344" s="5" t="str">
        <f>feed!W780</f>
        <v>Angelic</v>
      </c>
      <c r="U1344" s="5" t="str">
        <f>feed!X780</f>
        <v>4 Hundred Tons per month</v>
      </c>
      <c r="V1344" s="5" t="str">
        <f>feed!Y780</f>
        <v>3 Mbbl per month</v>
      </c>
    </row>
    <row r="1345" spans="1:22" x14ac:dyDescent="0.25">
      <c r="A1345" t="str">
        <f>feed!A677</f>
        <v>ZESI</v>
      </c>
      <c r="B1345" t="str">
        <f>feed!B677</f>
        <v>alessandroro</v>
      </c>
      <c r="C1345" t="str">
        <f>feed!K677</f>
        <v>The Order</v>
      </c>
      <c r="D1345">
        <f>SUMPRODUCT(MID(0&amp;feed!D677,LARGE(INDEX(ISNUMBER(--MID(feed!D677,ROW($1:$6),1))*
ROW($1:$6),0),ROW($1:$6))+1,1)*10^ROW($1:$6)/10)</f>
        <v>25</v>
      </c>
      <c r="E1345">
        <f>SUMPRODUCT(MID(0&amp;feed!E677,LARGE(INDEX(ISNUMBER(--MID(feed!E677,ROW($1:$6),1))*
ROW($1:$6),0),ROW($1:$6))+1,1)*10^ROW($1:$6)/10)</f>
        <v>0</v>
      </c>
      <c r="F1345" t="str">
        <f>feed!F677</f>
        <v>First World War surplus</v>
      </c>
      <c r="G1345">
        <f>SUMPRODUCT(MID(0&amp;feed!G677,LARGE(INDEX(ISNUMBER(--MID(feed!G677,ROW($1:$6),1))*
ROW($1:$6),0),ROW($1:$6))+1,1)*10^ROW($1:$6)/10)</f>
        <v>0</v>
      </c>
      <c r="H1345">
        <f>ROUNDDOWN(G1345/4, 0)</f>
        <v>0</v>
      </c>
      <c r="I1345" t="str">
        <f>feed!H677</f>
        <v>Elite</v>
      </c>
      <c r="J1345">
        <f>SUMPRODUCT(MID(0&amp;feed!I677,LARGE(INDEX(ISNUMBER(--MID(feed!I677,ROW($1:$20),1))*
ROW($1:$20),0),ROW($1:$20))+1,1)*10^ROW($1:$20)/10)</f>
        <v>64</v>
      </c>
      <c r="K1345">
        <f>SUMPRODUCT(MID(0&amp;feed!L677,LARGE(INDEX(ISNUMBER(--MID(feed!L677,ROW($1:$6),1))*
ROW($1:$6),0),ROW($1:$6))+1,1)*10^ROW($1:$6)/10)</f>
        <v>323</v>
      </c>
      <c r="L1345">
        <f>SUMPRODUCT(MID(0&amp;feed!T677,LARGE(INDEX(ISNUMBER(--MID(feed!T677,ROW($1:$6),1))*
ROW($1:$6),0),ROW($1:$6))+1,1)*10^ROW($1:$6)/10)</f>
        <v>0</v>
      </c>
      <c r="M1345" t="str">
        <f>feed!N677</f>
        <v>East Africa</v>
      </c>
      <c r="N1345">
        <f>SUMPRODUCT(MID(0&amp;feed!U677,LARGE(INDEX(ISNUMBER(--MID(feed!U677,ROW($1:$6),1))*
ROW($1:$6),0),ROW($1:$6))+1,1)*10^ROW($1:$6)/10)</f>
        <v>0</v>
      </c>
      <c r="O1345" t="str">
        <f>feed!O677</f>
        <v>Untapped</v>
      </c>
      <c r="P1345" t="str">
        <f>feed!P677</f>
        <v>None</v>
      </c>
      <c r="Q1345" s="4">
        <f>IFERROR(LEFT(SUMPRODUCT(MID(0&amp;feed!R677,LARGE(INDEX(ISNUMBER(--MID(feed!R677,ROW($1:$6),1))*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ROW($1:$6),0),ROW($1:$6))+1,1)*10^ROW($1:$6)/10))-1)*1,TRIM(LEFT(SUMPRODUCT(MID(0&amp;feed!R677,LARGE(INDEX(ISNUMBER(--MID(feed!R677,ROW($1:$6),1))*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ROW($1:$6),0),ROW($1:$6))+1,1)*10^ROW($1:$6)/10))-1)))</f>
        <v>2000</v>
      </c>
      <c r="R1345" s="5">
        <f>feed!V677</f>
        <v>0</v>
      </c>
      <c r="S1345" t="str">
        <f>feed!S677</f>
        <v>http://blocgame.com/stats.php?id=60288</v>
      </c>
      <c r="T1345" s="5" t="str">
        <f>feed!W677</f>
        <v>Nice</v>
      </c>
      <c r="U1345" s="5" t="str">
        <f>feed!X677</f>
        <v>2 Hundred Tons per month</v>
      </c>
      <c r="V1345" s="5">
        <f>feed!Y677</f>
        <v>0</v>
      </c>
    </row>
    <row r="1346" spans="1:22" hidden="1" x14ac:dyDescent="0.25">
      <c r="A1346" t="str">
        <f>feed!A1980</f>
        <v>Sand Dunes</v>
      </c>
      <c r="B1346" t="str">
        <f>feed!B1980</f>
        <v>Osama bin Lagging</v>
      </c>
      <c r="C1346">
        <f>feed!K1980</f>
        <v>0</v>
      </c>
      <c r="D1346">
        <f>SUMPRODUCT(MID(0&amp;feed!D1980,LARGE(INDEX(ISNUMBER(--MID(feed!D1980,ROW($1:$6),1))*
ROW($1:$6),0),ROW($1:$6))+1,1)*10^ROW($1:$6)/10)</f>
        <v>6</v>
      </c>
      <c r="E1346">
        <f>SUMPRODUCT(MID(0&amp;feed!E1980,LARGE(INDEX(ISNUMBER(--MID(feed!E1980,ROW($1:$6),1))*
ROW($1:$6),0),ROW($1:$6))+1,1)*10^ROW($1:$6)/10)</f>
        <v>0</v>
      </c>
      <c r="F1346" t="str">
        <f>feed!F1980</f>
        <v>Finest of the 19th century</v>
      </c>
      <c r="G1346">
        <f>SUMPRODUCT(MID(0&amp;feed!G1980,LARGE(INDEX(ISNUMBER(--MID(feed!G1980,ROW($1:$6),1))*
ROW($1:$6),0),ROW($1:$6))+1,1)*10^ROW($1:$6)/10)</f>
        <v>0</v>
      </c>
      <c r="H1346">
        <f>ROUNDDOWN(G1346/4, 0)</f>
        <v>0</v>
      </c>
      <c r="I1346" t="str">
        <f>feed!H1980</f>
        <v>Standard</v>
      </c>
      <c r="J1346">
        <f>SUMPRODUCT(MID(0&amp;feed!I1980,LARGE(INDEX(ISNUMBER(--MID(feed!I1980,ROW($1:$20),1))*
ROW($1:$20),0),ROW($1:$20))+1,1)*10^ROW($1:$20)/10)</f>
        <v>45</v>
      </c>
      <c r="K1346">
        <f>SUMPRODUCT(MID(0&amp;feed!L1980,LARGE(INDEX(ISNUMBER(--MID(feed!L1980,ROW($1:$6),1))*
ROW($1:$6),0),ROW($1:$6))+1,1)*10^ROW($1:$6)/10)</f>
        <v>271</v>
      </c>
      <c r="L1346">
        <f>SUMPRODUCT(MID(0&amp;feed!T1980,LARGE(INDEX(ISNUMBER(--MID(feed!T1980,ROW($1:$6),1))*
ROW($1:$6),0),ROW($1:$6))+1,1)*10^ROW($1:$6)/10)</f>
        <v>3942</v>
      </c>
      <c r="M1346" t="str">
        <f>feed!N1980</f>
        <v>Mesopotamia</v>
      </c>
      <c r="N1346">
        <f>SUMPRODUCT(MID(0&amp;feed!U1980,LARGE(INDEX(ISNUMBER(--MID(feed!U1980,ROW($1:$6),1))*
ROW($1:$6),0),ROW($1:$6))+1,1)*10^ROW($1:$6)/10)</f>
        <v>0</v>
      </c>
      <c r="O1346" t="str">
        <f>feed!O1980</f>
        <v>Untapped</v>
      </c>
      <c r="P1346" t="str">
        <f>feed!P1980</f>
        <v>None</v>
      </c>
      <c r="Q1346" s="4">
        <f>IFERROR(LEFT(SUMPRODUCT(MID(0&amp;feed!R1980,LARGE(INDEX(ISNUMBER(--MID(feed!R1980,ROW($1:$6),1))*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ROW($1:$6),0),ROW($1:$6))+1,1)*10^ROW($1:$6)/10))-1)*1,TRIM(LEFT(SUMPRODUCT(MID(0&amp;feed!R1980,LARGE(INDEX(ISNUMBER(--MID(feed!R1980,ROW($1:$6),1))*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ROW($1:$6),0),ROW($1:$6))+1,1)*10^ROW($1:$6)/10))-1)))</f>
        <v>1633</v>
      </c>
      <c r="R1346" s="5">
        <f>feed!V1980</f>
        <v>0</v>
      </c>
      <c r="S1346" t="str">
        <f>feed!S1980</f>
        <v>http://blocgame.com/stats.php?id=63540</v>
      </c>
      <c r="T1346" s="5" t="str">
        <f>feed!W1980</f>
        <v>Good</v>
      </c>
      <c r="U1346" s="5" t="str">
        <f>feed!X1980</f>
        <v>3 Hundred Tons per month</v>
      </c>
      <c r="V1346" s="5" t="str">
        <f>feed!Y1980</f>
        <v>2 Mbbl per month</v>
      </c>
    </row>
    <row r="1347" spans="1:22" hidden="1" x14ac:dyDescent="0.25">
      <c r="A1347" t="str">
        <f>feed!A334</f>
        <v>Foodstuffs</v>
      </c>
      <c r="B1347" t="str">
        <f>feed!B334</f>
        <v>Soviet_Sandvich</v>
      </c>
      <c r="C1347" t="str">
        <f>feed!K334</f>
        <v>Brotherhood of Nod</v>
      </c>
      <c r="D1347">
        <f>SUMPRODUCT(MID(0&amp;feed!D334,LARGE(INDEX(ISNUMBER(--MID(feed!D334,ROW($1:$6),1))*
ROW($1:$6),0),ROW($1:$6))+1,1)*10^ROW($1:$6)/10)</f>
        <v>40</v>
      </c>
      <c r="E1347">
        <f>SUMPRODUCT(MID(0&amp;feed!E334,LARGE(INDEX(ISNUMBER(--MID(feed!E334,ROW($1:$6),1))*
ROW($1:$6),0),ROW($1:$6))+1,1)*10^ROW($1:$6)/10)</f>
        <v>0</v>
      </c>
      <c r="F1347" t="str">
        <f>feed!F334</f>
        <v>First World War surplus</v>
      </c>
      <c r="G1347">
        <f>SUMPRODUCT(MID(0&amp;feed!G334,LARGE(INDEX(ISNUMBER(--MID(feed!G334,ROW($1:$6),1))*
ROW($1:$6),0),ROW($1:$6))+1,1)*10^ROW($1:$6)/10)</f>
        <v>0</v>
      </c>
      <c r="H1347">
        <f>ROUNDDOWN(G1347/4, 0)</f>
        <v>0</v>
      </c>
      <c r="I1347" t="str">
        <f>feed!H334</f>
        <v>Poor</v>
      </c>
      <c r="J1347">
        <f>SUMPRODUCT(MID(0&amp;feed!I334,LARGE(INDEX(ISNUMBER(--MID(feed!I334,ROW($1:$20),1))*
ROW($1:$20),0),ROW($1:$20))+1,1)*10^ROW($1:$20)/10)</f>
        <v>0</v>
      </c>
      <c r="K1347">
        <f>SUMPRODUCT(MID(0&amp;feed!L334,LARGE(INDEX(ISNUMBER(--MID(feed!L334,ROW($1:$6),1))*
ROW($1:$6),0),ROW($1:$6))+1,1)*10^ROW($1:$6)/10)</f>
        <v>338</v>
      </c>
      <c r="L1347">
        <f>SUMPRODUCT(MID(0&amp;feed!T334,LARGE(INDEX(ISNUMBER(--MID(feed!T334,ROW($1:$6),1))*
ROW($1:$6),0),ROW($1:$6))+1,1)*10^ROW($1:$6)/10)</f>
        <v>3690</v>
      </c>
      <c r="M1347" t="str">
        <f>feed!N334</f>
        <v>Egypt</v>
      </c>
      <c r="N1347">
        <f>SUMPRODUCT(MID(0&amp;feed!U334,LARGE(INDEX(ISNUMBER(--MID(feed!U334,ROW($1:$6),1))*
ROW($1:$6),0),ROW($1:$6))+1,1)*10^ROW($1:$6)/10)</f>
        <v>0</v>
      </c>
      <c r="O1347" t="str">
        <f>feed!O334</f>
        <v>Plentiful</v>
      </c>
      <c r="P1347" t="str">
        <f>feed!P334</f>
        <v>Meagre</v>
      </c>
      <c r="Q1347" s="4">
        <f>IFERROR(LEFT(SUMPRODUCT(MID(0&amp;feed!R334,LARGE(INDEX(ISNUMBER(--MID(feed!R334,ROW($1:$6),1))*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ROW($1:$6),0),ROW($1:$6))+1,1)*10^ROW($1:$6)/10))-1)*1,TRIM(LEFT(SUMPRODUCT(MID(0&amp;feed!R334,LARGE(INDEX(ISNUMBER(--MID(feed!R334,ROW($1:$6),1))*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ROW($1:$6),0),ROW($1:$6))+1,1)*10^ROW($1:$6)/10))-1)))</f>
        <v>2000</v>
      </c>
      <c r="R1347" s="5">
        <f>feed!V334</f>
        <v>0</v>
      </c>
      <c r="S1347" t="str">
        <f>feed!S334</f>
        <v>http://blocgame.com/stats.php?id=40676</v>
      </c>
      <c r="T1347" s="5" t="str">
        <f>feed!W334</f>
        <v>Nice</v>
      </c>
      <c r="U1347" s="5" t="str">
        <f>feed!X334</f>
        <v>3 Hundred Tons per month</v>
      </c>
      <c r="V1347" s="5" t="str">
        <f>feed!Y334</f>
        <v>2 Mbbl per month</v>
      </c>
    </row>
    <row r="1348" spans="1:22" hidden="1" x14ac:dyDescent="0.25">
      <c r="A1348" t="str">
        <f>feed!A122</f>
        <v>Wladimiria</v>
      </c>
      <c r="B1348" t="str">
        <f>feed!B122</f>
        <v>Estagon</v>
      </c>
      <c r="C1348" t="str">
        <f>feed!K122</f>
        <v>Divine League</v>
      </c>
      <c r="D1348">
        <f>SUMPRODUCT(MID(0&amp;feed!D122,LARGE(INDEX(ISNUMBER(--MID(feed!D122,ROW($1:$6),1))*
ROW($1:$6),0),ROW($1:$6))+1,1)*10^ROW($1:$6)/10)</f>
        <v>36</v>
      </c>
      <c r="E1348">
        <f>SUMPRODUCT(MID(0&amp;feed!E122,LARGE(INDEX(ISNUMBER(--MID(feed!E122,ROW($1:$6),1))*
ROW($1:$6),0),ROW($1:$6))+1,1)*10^ROW($1:$6)/10)</f>
        <v>0</v>
      </c>
      <c r="F1348" t="str">
        <f>feed!F122</f>
        <v>Finest of the 19th century</v>
      </c>
      <c r="G1348">
        <f>SUMPRODUCT(MID(0&amp;feed!G122,LARGE(INDEX(ISNUMBER(--MID(feed!G122,ROW($1:$6),1))*
ROW($1:$6),0),ROW($1:$6))+1,1)*10^ROW($1:$6)/10)</f>
        <v>0</v>
      </c>
      <c r="H1348">
        <f>ROUNDDOWN(G1348/4, 0)</f>
        <v>0</v>
      </c>
      <c r="I1348" t="str">
        <f>feed!H122</f>
        <v>Good</v>
      </c>
      <c r="J1348">
        <f>SUMPRODUCT(MID(0&amp;feed!I122,LARGE(INDEX(ISNUMBER(--MID(feed!I122,ROW($1:$20),1))*
ROW($1:$20),0),ROW($1:$20))+1,1)*10^ROW($1:$20)/10)</f>
        <v>7</v>
      </c>
      <c r="K1348">
        <f>SUMPRODUCT(MID(0&amp;feed!L122,LARGE(INDEX(ISNUMBER(--MID(feed!L122,ROW($1:$6),1))*
ROW($1:$6),0),ROW($1:$6))+1,1)*10^ROW($1:$6)/10)</f>
        <v>385</v>
      </c>
      <c r="L1348">
        <f>SUMPRODUCT(MID(0&amp;feed!T122,LARGE(INDEX(ISNUMBER(--MID(feed!T122,ROW($1:$6),1))*
ROW($1:$6),0),ROW($1:$6))+1,1)*10^ROW($1:$6)/10)</f>
        <v>3500</v>
      </c>
      <c r="M1348" t="str">
        <f>feed!N122</f>
        <v>Mesopotamia</v>
      </c>
      <c r="N1348">
        <f>SUMPRODUCT(MID(0&amp;feed!U122,LARGE(INDEX(ISNUMBER(--MID(feed!U122,ROW($1:$6),1))*
ROW($1:$6),0),ROW($1:$6))+1,1)*10^ROW($1:$6)/10)</f>
        <v>0</v>
      </c>
      <c r="O1348" t="str">
        <f>feed!O122</f>
        <v>Untapped</v>
      </c>
      <c r="P1348" t="str">
        <f>feed!P122</f>
        <v>Small</v>
      </c>
      <c r="Q1348" s="4">
        <f>IFERROR(LEFT(SUMPRODUCT(MID(0&amp;feed!R122,LARGE(INDEX(ISNUMBER(--MID(feed!R122,ROW($1:$6),1))*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ROW($1:$6),0),ROW($1:$6))+1,1)*10^ROW($1:$6)/10))-1)*1,TRIM(LEFT(SUMPRODUCT(MID(0&amp;feed!R122,LARGE(INDEX(ISNUMBER(--MID(feed!R122,ROW($1:$6),1))*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ROW($1:$6),0),ROW($1:$6))+1,1)*10^ROW($1:$6)/10))-1)))</f>
        <v>2406</v>
      </c>
      <c r="R1348" s="5">
        <f>feed!V122</f>
        <v>0</v>
      </c>
      <c r="S1348" t="str">
        <f>feed!S122</f>
        <v>http://blocgame.com/stats.php?id=52318</v>
      </c>
      <c r="T1348" s="5" t="str">
        <f>feed!W122</f>
        <v>Questionable</v>
      </c>
      <c r="U1348" s="5" t="str">
        <f>feed!X122</f>
        <v>3 Hundred Tons per month</v>
      </c>
      <c r="V1348" s="5" t="str">
        <f>feed!Y122</f>
        <v>2 Mbbl per month</v>
      </c>
    </row>
    <row r="1349" spans="1:22" hidden="1" x14ac:dyDescent="0.25">
      <c r="A1349" t="str">
        <f>feed!A1425</f>
        <v>Ingvizhia</v>
      </c>
      <c r="B1349" t="str">
        <f>feed!B1425</f>
        <v>Sokolov</v>
      </c>
      <c r="C1349" t="str">
        <f>feed!K1425</f>
        <v>Al-Qassam Brigades</v>
      </c>
      <c r="D1349">
        <f>SUMPRODUCT(MID(0&amp;feed!D1425,LARGE(INDEX(ISNUMBER(--MID(feed!D1425,ROW($1:$6),1))*
ROW($1:$6),0),ROW($1:$6))+1,1)*10^ROW($1:$6)/10)</f>
        <v>20</v>
      </c>
      <c r="E1349">
        <f>SUMPRODUCT(MID(0&amp;feed!E1425,LARGE(INDEX(ISNUMBER(--MID(feed!E1425,ROW($1:$6),1))*
ROW($1:$6),0),ROW($1:$6))+1,1)*10^ROW($1:$6)/10)</f>
        <v>0</v>
      </c>
      <c r="F1349" t="str">
        <f>feed!F1425</f>
        <v>Finest of the 19th century</v>
      </c>
      <c r="G1349">
        <f>SUMPRODUCT(MID(0&amp;feed!G1425,LARGE(INDEX(ISNUMBER(--MID(feed!G1425,ROW($1:$6),1))*
ROW($1:$6),0),ROW($1:$6))+1,1)*10^ROW($1:$6)/10)</f>
        <v>0</v>
      </c>
      <c r="H1349">
        <f>ROUNDDOWN(G1349/4, 0)</f>
        <v>0</v>
      </c>
      <c r="I1349" t="str">
        <f>feed!H1425</f>
        <v>Standard</v>
      </c>
      <c r="J1349">
        <f>SUMPRODUCT(MID(0&amp;feed!I1425,LARGE(INDEX(ISNUMBER(--MID(feed!I1425,ROW($1:$20),1))*
ROW($1:$20),0),ROW($1:$20))+1,1)*10^ROW($1:$20)/10)</f>
        <v>13</v>
      </c>
      <c r="K1349">
        <f>SUMPRODUCT(MID(0&amp;feed!L1425,LARGE(INDEX(ISNUMBER(--MID(feed!L1425,ROW($1:$6),1))*
ROW($1:$6),0),ROW($1:$6))+1,1)*10^ROW($1:$6)/10)</f>
        <v>310</v>
      </c>
      <c r="L1349">
        <f>SUMPRODUCT(MID(0&amp;feed!T1425,LARGE(INDEX(ISNUMBER(--MID(feed!T1425,ROW($1:$6),1))*
ROW($1:$6),0),ROW($1:$6))+1,1)*10^ROW($1:$6)/10)</f>
        <v>3272</v>
      </c>
      <c r="M1349" t="str">
        <f>feed!N1425</f>
        <v>Mesopotamia</v>
      </c>
      <c r="N1349">
        <f>SUMPRODUCT(MID(0&amp;feed!U1425,LARGE(INDEX(ISNUMBER(--MID(feed!U1425,ROW($1:$6),1))*
ROW($1:$6),0),ROW($1:$6))+1,1)*10^ROW($1:$6)/10)</f>
        <v>0</v>
      </c>
      <c r="O1349" t="str">
        <f>feed!O1425</f>
        <v>Untapped</v>
      </c>
      <c r="P1349" t="str">
        <f>feed!P1425</f>
        <v>Meagre</v>
      </c>
      <c r="Q1349" s="4">
        <f>IFERROR(LEFT(SUMPRODUCT(MID(0&amp;feed!R1425,LARGE(INDEX(ISNUMBER(--MID(feed!R1425,ROW($1:$6),1))*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ROW($1:$6),0),ROW($1:$6))+1,1)*10^ROW($1:$6)/10))-1)*1,TRIM(LEFT(SUMPRODUCT(MID(0&amp;feed!R1425,LARGE(INDEX(ISNUMBER(--MID(feed!R1425,ROW($1:$6),1))*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ROW($1:$6),0),ROW($1:$6))+1,1)*10^ROW($1:$6)/10))-1)))</f>
        <v>2000</v>
      </c>
      <c r="R1349" s="5">
        <f>feed!V1425</f>
        <v>0</v>
      </c>
      <c r="S1349" t="str">
        <f>feed!S1425</f>
        <v>http://blocgame.com/stats.php?id=63675</v>
      </c>
      <c r="T1349" s="5" t="str">
        <f>feed!W1425</f>
        <v>Normal</v>
      </c>
      <c r="U1349" s="5" t="str">
        <f>feed!X1425</f>
        <v>3 Hundred Tons per month</v>
      </c>
      <c r="V1349" s="5" t="str">
        <f>feed!Y1425</f>
        <v>2 Mbbl per month</v>
      </c>
    </row>
    <row r="1350" spans="1:22" hidden="1" x14ac:dyDescent="0.25">
      <c r="A1350" t="str">
        <f>feed!A1187</f>
        <v>al Anhar</v>
      </c>
      <c r="B1350" t="str">
        <f>feed!B1187</f>
        <v>Omar Mansour</v>
      </c>
      <c r="C1350">
        <f>feed!K1187</f>
        <v>0</v>
      </c>
      <c r="D1350">
        <f>SUMPRODUCT(MID(0&amp;feed!D1187,LARGE(INDEX(ISNUMBER(--MID(feed!D1187,ROW($1:$6),1))*
ROW($1:$6),0),ROW($1:$6))+1,1)*10^ROW($1:$6)/10)</f>
        <v>25</v>
      </c>
      <c r="E1350">
        <f>SUMPRODUCT(MID(0&amp;feed!E1187,LARGE(INDEX(ISNUMBER(--MID(feed!E1187,ROW($1:$6),1))*
ROW($1:$6),0),ROW($1:$6))+1,1)*10^ROW($1:$6)/10)</f>
        <v>0</v>
      </c>
      <c r="F1350" t="str">
        <f>feed!F1187</f>
        <v>First World War surplus</v>
      </c>
      <c r="G1350">
        <f>SUMPRODUCT(MID(0&amp;feed!G1187,LARGE(INDEX(ISNUMBER(--MID(feed!G1187,ROW($1:$6),1))*
ROW($1:$6),0),ROW($1:$6))+1,1)*10^ROW($1:$6)/10)</f>
        <v>0</v>
      </c>
      <c r="H1350">
        <f>ROUNDDOWN(G1350/4, 0)</f>
        <v>0</v>
      </c>
      <c r="I1350" t="str">
        <f>feed!H1187</f>
        <v>Elite</v>
      </c>
      <c r="J1350">
        <f>SUMPRODUCT(MID(0&amp;feed!I1187,LARGE(INDEX(ISNUMBER(--MID(feed!I1187,ROW($1:$20),1))*
ROW($1:$20),0),ROW($1:$20))+1,1)*10^ROW($1:$20)/10)</f>
        <v>3</v>
      </c>
      <c r="K1350">
        <f>SUMPRODUCT(MID(0&amp;feed!L1187,LARGE(INDEX(ISNUMBER(--MID(feed!L1187,ROW($1:$6),1))*
ROW($1:$6),0),ROW($1:$6))+1,1)*10^ROW($1:$6)/10)</f>
        <v>316</v>
      </c>
      <c r="L1350">
        <f>SUMPRODUCT(MID(0&amp;feed!T1187,LARGE(INDEX(ISNUMBER(--MID(feed!T1187,ROW($1:$6),1))*
ROW($1:$6),0),ROW($1:$6))+1,1)*10^ROW($1:$6)/10)</f>
        <v>3196</v>
      </c>
      <c r="M1350" t="str">
        <f>feed!N1187</f>
        <v>Arabia</v>
      </c>
      <c r="N1350">
        <f>SUMPRODUCT(MID(0&amp;feed!U1187,LARGE(INDEX(ISNUMBER(--MID(feed!U1187,ROW($1:$6),1))*
ROW($1:$6),0),ROW($1:$6))+1,1)*10^ROW($1:$6)/10)</f>
        <v>0</v>
      </c>
      <c r="O1350" t="str">
        <f>feed!O1187</f>
        <v>Untapped</v>
      </c>
      <c r="P1350" t="str">
        <f>feed!P1187</f>
        <v>Meagre</v>
      </c>
      <c r="Q1350" s="4">
        <f>IFERROR(LEFT(SUMPRODUCT(MID(0&amp;feed!R1187,LARGE(INDEX(ISNUMBER(--MID(feed!R1187,ROW($1:$6),1))*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ROW($1:$6),0),ROW($1:$6))+1,1)*10^ROW($1:$6)/10))-1)*1,TRIM(LEFT(SUMPRODUCT(MID(0&amp;feed!R1187,LARGE(INDEX(ISNUMBER(--MID(feed!R1187,ROW($1:$6),1))*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ROW($1:$6),0),ROW($1:$6))+1,1)*10^ROW($1:$6)/10))-1)))</f>
        <v>2000</v>
      </c>
      <c r="R1350" s="5">
        <f>feed!V1187</f>
        <v>0</v>
      </c>
      <c r="S1350" t="str">
        <f>feed!S1187</f>
        <v>http://blocgame.com/stats.php?id=63104</v>
      </c>
      <c r="T1350" s="5" t="str">
        <f>feed!W1187</f>
        <v>Nice</v>
      </c>
      <c r="U1350" s="5" t="str">
        <f>feed!X1187</f>
        <v>3 Hundred Tons per month</v>
      </c>
      <c r="V1350" s="5" t="str">
        <f>feed!Y1187</f>
        <v>2 Mbbl per month</v>
      </c>
    </row>
    <row r="1351" spans="1:22" hidden="1" x14ac:dyDescent="0.25">
      <c r="A1351" t="str">
        <f>feed!A1688</f>
        <v>Eurassia</v>
      </c>
      <c r="B1351" t="str">
        <f>feed!B1688</f>
        <v>KurdishStalin</v>
      </c>
      <c r="C1351" t="str">
        <f>feed!K1688</f>
        <v>Comintern</v>
      </c>
      <c r="D1351">
        <f>SUMPRODUCT(MID(0&amp;feed!D1688,LARGE(INDEX(ISNUMBER(--MID(feed!D1688,ROW($1:$6),1))*
ROW($1:$6),0),ROW($1:$6))+1,1)*10^ROW($1:$6)/10)</f>
        <v>27</v>
      </c>
      <c r="E1351">
        <f>SUMPRODUCT(MID(0&amp;feed!E1688,LARGE(INDEX(ISNUMBER(--MID(feed!E1688,ROW($1:$6),1))*
ROW($1:$6),0),ROW($1:$6))+1,1)*10^ROW($1:$6)/10)</f>
        <v>0</v>
      </c>
      <c r="F1351" t="str">
        <f>feed!F1688</f>
        <v>First World War surplus</v>
      </c>
      <c r="G1351">
        <f>SUMPRODUCT(MID(0&amp;feed!G1688,LARGE(INDEX(ISNUMBER(--MID(feed!G1688,ROW($1:$6),1))*
ROW($1:$6),0),ROW($1:$6))+1,1)*10^ROW($1:$6)/10)</f>
        <v>0</v>
      </c>
      <c r="H1351">
        <f>ROUNDDOWN(G1351/4, 0)</f>
        <v>0</v>
      </c>
      <c r="I1351" t="str">
        <f>feed!H1688</f>
        <v>Good</v>
      </c>
      <c r="J1351">
        <f>SUMPRODUCT(MID(0&amp;feed!I1688,LARGE(INDEX(ISNUMBER(--MID(feed!I1688,ROW($1:$20),1))*
ROW($1:$20),0),ROW($1:$20))+1,1)*10^ROW($1:$20)/10)</f>
        <v>12</v>
      </c>
      <c r="K1351">
        <f>SUMPRODUCT(MID(0&amp;feed!L1688,LARGE(INDEX(ISNUMBER(--MID(feed!L1688,ROW($1:$6),1))*
ROW($1:$6),0),ROW($1:$6))+1,1)*10^ROW($1:$6)/10)</f>
        <v>300</v>
      </c>
      <c r="L1351">
        <f>SUMPRODUCT(MID(0&amp;feed!T1688,LARGE(INDEX(ISNUMBER(--MID(feed!T1688,ROW($1:$6),1))*
ROW($1:$6),0),ROW($1:$6))+1,1)*10^ROW($1:$6)/10)</f>
        <v>3174</v>
      </c>
      <c r="M1351" t="str">
        <f>feed!N1688</f>
        <v>Mesopotamia</v>
      </c>
      <c r="N1351">
        <f>SUMPRODUCT(MID(0&amp;feed!U1688,LARGE(INDEX(ISNUMBER(--MID(feed!U1688,ROW($1:$6),1))*
ROW($1:$6),0),ROW($1:$6))+1,1)*10^ROW($1:$6)/10)</f>
        <v>0</v>
      </c>
      <c r="O1351">
        <f>feed!O1688</f>
        <v>0</v>
      </c>
      <c r="P1351" t="str">
        <f>feed!P1688</f>
        <v>Small</v>
      </c>
      <c r="Q1351" s="4">
        <f>IFERROR(LEFT(SUMPRODUCT(MID(0&amp;feed!R1688,LARGE(INDEX(ISNUMBER(--MID(feed!R1688,ROW($1:$6),1))*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ROW($1:$6),0),ROW($1:$6))+1,1)*10^ROW($1:$6)/10))-1)*1,TRIM(LEFT(SUMPRODUCT(MID(0&amp;feed!R1688,LARGE(INDEX(ISNUMBER(--MID(feed!R1688,ROW($1:$6),1))*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ROW($1:$6),0),ROW($1:$6))+1,1)*10^ROW($1:$6)/10))-1)))</f>
        <v>2035</v>
      </c>
      <c r="R1351" s="5">
        <f>feed!V1688</f>
        <v>0</v>
      </c>
      <c r="S1351" t="str">
        <f>feed!S1688</f>
        <v>http://blocgame.com/stats.php?id=63019</v>
      </c>
      <c r="T1351" s="5" t="str">
        <f>feed!W1688</f>
        <v>Good</v>
      </c>
      <c r="U1351" s="5" t="str">
        <f>feed!X1688</f>
        <v>3 Hundred Tons per month</v>
      </c>
      <c r="V1351" s="5" t="str">
        <f>feed!Y1688</f>
        <v>2 Mbbl per month</v>
      </c>
    </row>
    <row r="1352" spans="1:22" hidden="1" x14ac:dyDescent="0.25">
      <c r="A1352" t="str">
        <f>feed!A1359</f>
        <v>Peopleoil</v>
      </c>
      <c r="B1352" t="str">
        <f>feed!B1359</f>
        <v>newname</v>
      </c>
      <c r="C1352" t="str">
        <f>feed!K1359</f>
        <v>The High Council</v>
      </c>
      <c r="D1352">
        <f>SUMPRODUCT(MID(0&amp;feed!D1359,LARGE(INDEX(ISNUMBER(--MID(feed!D1359,ROW($1:$6),1))*
ROW($1:$6),0),ROW($1:$6))+1,1)*10^ROW($1:$6)/10)</f>
        <v>52</v>
      </c>
      <c r="E1352">
        <f>SUMPRODUCT(MID(0&amp;feed!E1359,LARGE(INDEX(ISNUMBER(--MID(feed!E1359,ROW($1:$6),1))*
ROW($1:$6),0),ROW($1:$6))+1,1)*10^ROW($1:$6)/10)</f>
        <v>0</v>
      </c>
      <c r="F1352" t="str">
        <f>feed!F1359</f>
        <v>Finest of the 19th century</v>
      </c>
      <c r="G1352">
        <f>SUMPRODUCT(MID(0&amp;feed!G1359,LARGE(INDEX(ISNUMBER(--MID(feed!G1359,ROW($1:$6),1))*
ROW($1:$6),0),ROW($1:$6))+1,1)*10^ROW($1:$6)/10)</f>
        <v>0</v>
      </c>
      <c r="H1352">
        <f>ROUNDDOWN(G1352/4, 0)</f>
        <v>0</v>
      </c>
      <c r="I1352" t="str">
        <f>feed!H1359</f>
        <v>Elite</v>
      </c>
      <c r="J1352">
        <f>SUMPRODUCT(MID(0&amp;feed!I1359,LARGE(INDEX(ISNUMBER(--MID(feed!I1359,ROW($1:$20),1))*
ROW($1:$20),0),ROW($1:$20))+1,1)*10^ROW($1:$20)/10)</f>
        <v>7</v>
      </c>
      <c r="K1352">
        <f>SUMPRODUCT(MID(0&amp;feed!L1359,LARGE(INDEX(ISNUMBER(--MID(feed!L1359,ROW($1:$6),1))*
ROW($1:$6),0),ROW($1:$6))+1,1)*10^ROW($1:$6)/10)</f>
        <v>303</v>
      </c>
      <c r="L1352">
        <f>SUMPRODUCT(MID(0&amp;feed!T1359,LARGE(INDEX(ISNUMBER(--MID(feed!T1359,ROW($1:$6),1))*
ROW($1:$6),0),ROW($1:$6))+1,1)*10^ROW($1:$6)/10)</f>
        <v>3029</v>
      </c>
      <c r="M1352" t="str">
        <f>feed!N1359</f>
        <v>Egypt</v>
      </c>
      <c r="N1352">
        <f>SUMPRODUCT(MID(0&amp;feed!U1359,LARGE(INDEX(ISNUMBER(--MID(feed!U1359,ROW($1:$6),1))*
ROW($1:$6),0),ROW($1:$6))+1,1)*10^ROW($1:$6)/10)</f>
        <v>0</v>
      </c>
      <c r="O1352" t="str">
        <f>feed!O1359</f>
        <v>Plentiful</v>
      </c>
      <c r="P1352" t="str">
        <f>feed!P1359</f>
        <v>Meagre</v>
      </c>
      <c r="Q1352" s="4">
        <f>IFERROR(LEFT(SUMPRODUCT(MID(0&amp;feed!R1359,LARGE(INDEX(ISNUMBER(--MID(feed!R1359,ROW($1:$6),1))*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ROW($1:$6),0),ROW($1:$6))+1,1)*10^ROW($1:$6)/10))-1)*1,TRIM(LEFT(SUMPRODUCT(MID(0&amp;feed!R1359,LARGE(INDEX(ISNUMBER(--MID(feed!R1359,ROW($1:$6),1))*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ROW($1:$6),0),ROW($1:$6))+1,1)*10^ROW($1:$6)/10))-1)))</f>
        <v>1960</v>
      </c>
      <c r="R1352" s="5">
        <f>feed!V1359</f>
        <v>0</v>
      </c>
      <c r="S1352" t="str">
        <f>feed!S1359</f>
        <v>http://blocgame.com/stats.php?id=59041</v>
      </c>
      <c r="T1352" s="5" t="str">
        <f>feed!W1359</f>
        <v>Nice</v>
      </c>
      <c r="U1352" s="5" t="str">
        <f>feed!X1359</f>
        <v>3 Hundred Tons per month</v>
      </c>
      <c r="V1352" s="5" t="str">
        <f>feed!Y1359</f>
        <v>2 Mbbl per month</v>
      </c>
    </row>
    <row r="1353" spans="1:22" hidden="1" x14ac:dyDescent="0.25">
      <c r="A1353" t="str">
        <f>feed!A187</f>
        <v>Cratela</v>
      </c>
      <c r="B1353" t="str">
        <f>feed!B187</f>
        <v>Arthur</v>
      </c>
      <c r="C1353" t="str">
        <f>feed!K187</f>
        <v>The High Council</v>
      </c>
      <c r="D1353">
        <f>SUMPRODUCT(MID(0&amp;feed!D187,LARGE(INDEX(ISNUMBER(--MID(feed!D187,ROW($1:$6),1))*
ROW($1:$6),0),ROW($1:$6))+1,1)*10^ROW($1:$6)/10)</f>
        <v>34</v>
      </c>
      <c r="E1353">
        <f>SUMPRODUCT(MID(0&amp;feed!E187,LARGE(INDEX(ISNUMBER(--MID(feed!E187,ROW($1:$6),1))*
ROW($1:$6),0),ROW($1:$6))+1,1)*10^ROW($1:$6)/10)</f>
        <v>0</v>
      </c>
      <c r="F1353" t="str">
        <f>feed!F187</f>
        <v>First World War surplus</v>
      </c>
      <c r="G1353">
        <f>SUMPRODUCT(MID(0&amp;feed!G187,LARGE(INDEX(ISNUMBER(--MID(feed!G187,ROW($1:$6),1))*
ROW($1:$6),0),ROW($1:$6))+1,1)*10^ROW($1:$6)/10)</f>
        <v>0</v>
      </c>
      <c r="H1353">
        <f>ROUNDDOWN(G1353/4, 0)</f>
        <v>0</v>
      </c>
      <c r="I1353" t="str">
        <f>feed!H187</f>
        <v>Good</v>
      </c>
      <c r="J1353">
        <f>SUMPRODUCT(MID(0&amp;feed!I187,LARGE(INDEX(ISNUMBER(--MID(feed!I187,ROW($1:$20),1))*
ROW($1:$20),0),ROW($1:$20))+1,1)*10^ROW($1:$20)/10)</f>
        <v>1</v>
      </c>
      <c r="K1353">
        <f>SUMPRODUCT(MID(0&amp;feed!L187,LARGE(INDEX(ISNUMBER(--MID(feed!L187,ROW($1:$6),1))*
ROW($1:$6),0),ROW($1:$6))+1,1)*10^ROW($1:$6)/10)</f>
        <v>368</v>
      </c>
      <c r="L1353">
        <f>SUMPRODUCT(MID(0&amp;feed!T187,LARGE(INDEX(ISNUMBER(--MID(feed!T187,ROW($1:$6),1))*
ROW($1:$6),0),ROW($1:$6))+1,1)*10^ROW($1:$6)/10)</f>
        <v>2764</v>
      </c>
      <c r="M1353" t="str">
        <f>feed!N187</f>
        <v>Egypt</v>
      </c>
      <c r="N1353">
        <f>SUMPRODUCT(MID(0&amp;feed!U187,LARGE(INDEX(ISNUMBER(--MID(feed!U187,ROW($1:$6),1))*
ROW($1:$6),0),ROW($1:$6))+1,1)*10^ROW($1:$6)/10)</f>
        <v>0</v>
      </c>
      <c r="O1353" t="str">
        <f>feed!O187</f>
        <v>Untapped</v>
      </c>
      <c r="P1353" t="str">
        <f>feed!P187</f>
        <v>Meagre</v>
      </c>
      <c r="Q1353" s="4">
        <f>IFERROR(LEFT(SUMPRODUCT(MID(0&amp;feed!R187,LARGE(INDEX(ISNUMBER(--MID(feed!R187,ROW($1:$6),1))*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ROW($1:$6),0),ROW($1:$6))+1,1)*10^ROW($1:$6)/10))-1)*1,TRIM(LEFT(SUMPRODUCT(MID(0&amp;feed!R187,LARGE(INDEX(ISNUMBER(--MID(feed!R187,ROW($1:$6),1))*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ROW($1:$6),0),ROW($1:$6))+1,1)*10^ROW($1:$6)/10))-1)))</f>
        <v>2415</v>
      </c>
      <c r="R1353" s="5">
        <f>feed!V187</f>
        <v>0</v>
      </c>
      <c r="S1353" t="str">
        <f>feed!S187</f>
        <v>http://blocgame.com/stats.php?id=61179</v>
      </c>
      <c r="T1353" s="5" t="str">
        <f>feed!W187</f>
        <v>Nice</v>
      </c>
      <c r="U1353" s="5" t="str">
        <f>feed!X187</f>
        <v>3 Hundred Tons per month</v>
      </c>
      <c r="V1353" s="5" t="str">
        <f>feed!Y187</f>
        <v>2 Mbbl per month</v>
      </c>
    </row>
    <row r="1354" spans="1:22" hidden="1" x14ac:dyDescent="0.25">
      <c r="A1354" t="str">
        <f>feed!A1945</f>
        <v>Emerzonland</v>
      </c>
      <c r="B1354" t="str">
        <f>feed!B1945</f>
        <v>Togarius</v>
      </c>
      <c r="C1354">
        <f>feed!K1945</f>
        <v>0</v>
      </c>
      <c r="D1354">
        <f>SUMPRODUCT(MID(0&amp;feed!D1945,LARGE(INDEX(ISNUMBER(--MID(feed!D1945,ROW($1:$6),1))*
ROW($1:$6),0),ROW($1:$6))+1,1)*10^ROW($1:$6)/10)</f>
        <v>6</v>
      </c>
      <c r="E1354">
        <f>SUMPRODUCT(MID(0&amp;feed!E1945,LARGE(INDEX(ISNUMBER(--MID(feed!E1945,ROW($1:$6),1))*
ROW($1:$6),0),ROW($1:$6))+1,1)*10^ROW($1:$6)/10)</f>
        <v>0</v>
      </c>
      <c r="F1354" t="str">
        <f>feed!F1945</f>
        <v>Finest of the 19th century</v>
      </c>
      <c r="G1354">
        <f>SUMPRODUCT(MID(0&amp;feed!G1945,LARGE(INDEX(ISNUMBER(--MID(feed!G1945,ROW($1:$6),1))*
ROW($1:$6),0),ROW($1:$6))+1,1)*10^ROW($1:$6)/10)</f>
        <v>0</v>
      </c>
      <c r="H1354">
        <f>ROUNDDOWN(G1354/4, 0)</f>
        <v>0</v>
      </c>
      <c r="I1354" t="str">
        <f>feed!H1945</f>
        <v>Standard</v>
      </c>
      <c r="J1354">
        <f>SUMPRODUCT(MID(0&amp;feed!I1945,LARGE(INDEX(ISNUMBER(--MID(feed!I1945,ROW($1:$20),1))*
ROW($1:$20),0),ROW($1:$20))+1,1)*10^ROW($1:$20)/10)</f>
        <v>6</v>
      </c>
      <c r="K1354">
        <f>SUMPRODUCT(MID(0&amp;feed!L1945,LARGE(INDEX(ISNUMBER(--MID(feed!L1945,ROW($1:$6),1))*
ROW($1:$6),0),ROW($1:$6))+1,1)*10^ROW($1:$6)/10)</f>
        <v>276</v>
      </c>
      <c r="L1354">
        <f>SUMPRODUCT(MID(0&amp;feed!T1945,LARGE(INDEX(ISNUMBER(--MID(feed!T1945,ROW($1:$6),1))*
ROW($1:$6),0),ROW($1:$6))+1,1)*10^ROW($1:$6)/10)</f>
        <v>2583</v>
      </c>
      <c r="M1354" t="str">
        <f>feed!N1945</f>
        <v>Atlas</v>
      </c>
      <c r="N1354">
        <f>SUMPRODUCT(MID(0&amp;feed!U1945,LARGE(INDEX(ISNUMBER(--MID(feed!U1945,ROW($1:$6),1))*
ROW($1:$6),0),ROW($1:$6))+1,1)*10^ROW($1:$6)/10)</f>
        <v>0</v>
      </c>
      <c r="O1354" t="str">
        <f>feed!O1945</f>
        <v>Untapped</v>
      </c>
      <c r="P1354" t="str">
        <f>feed!P1945</f>
        <v>None</v>
      </c>
      <c r="Q1354" s="4">
        <f>IFERROR(LEFT(SUMPRODUCT(MID(0&amp;feed!R1945,LARGE(INDEX(ISNUMBER(--MID(feed!R1945,ROW($1:$6),1))*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ROW($1:$6),0),ROW($1:$6))+1,1)*10^ROW($1:$6)/10))-1)*1,TRIM(LEFT(SUMPRODUCT(MID(0&amp;feed!R1945,LARGE(INDEX(ISNUMBER(--MID(feed!R1945,ROW($1:$6),1))*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ROW($1:$6),0),ROW($1:$6))+1,1)*10^ROW($1:$6)/10))-1)))</f>
        <v>1650</v>
      </c>
      <c r="R1354" s="5">
        <f>feed!V1945</f>
        <v>0</v>
      </c>
      <c r="S1354" t="str">
        <f>feed!S1945</f>
        <v>http://blocgame.com/stats.php?id=61204</v>
      </c>
      <c r="T1354" s="5" t="str">
        <f>feed!W1945</f>
        <v>Good</v>
      </c>
      <c r="U1354" s="5" t="str">
        <f>feed!X1945</f>
        <v>3 Hundred Tons per month</v>
      </c>
      <c r="V1354" s="5" t="str">
        <f>feed!Y1945</f>
        <v>2 Mbbl per month</v>
      </c>
    </row>
    <row r="1355" spans="1:22" hidden="1" x14ac:dyDescent="0.25">
      <c r="A1355" t="str">
        <f>feed!A1031</f>
        <v>CubeHead</v>
      </c>
      <c r="B1355" t="str">
        <f>feed!B1031</f>
        <v>waveform</v>
      </c>
      <c r="C1355" t="str">
        <f>feed!K1031</f>
        <v>SPQR</v>
      </c>
      <c r="D1355">
        <f>SUMPRODUCT(MID(0&amp;feed!D1031,LARGE(INDEX(ISNUMBER(--MID(feed!D1031,ROW($1:$6),1))*
ROW($1:$6),0),ROW($1:$6))+1,1)*10^ROW($1:$6)/10)</f>
        <v>20</v>
      </c>
      <c r="E1355">
        <f>SUMPRODUCT(MID(0&amp;feed!E1031,LARGE(INDEX(ISNUMBER(--MID(feed!E1031,ROW($1:$6),1))*
ROW($1:$6),0),ROW($1:$6))+1,1)*10^ROW($1:$6)/10)</f>
        <v>0</v>
      </c>
      <c r="F1355" t="str">
        <f>feed!F1031</f>
        <v>Finest of the 19th century</v>
      </c>
      <c r="G1355">
        <f>SUMPRODUCT(MID(0&amp;feed!G1031,LARGE(INDEX(ISNUMBER(--MID(feed!G1031,ROW($1:$6),1))*
ROW($1:$6),0),ROW($1:$6))+1,1)*10^ROW($1:$6)/10)</f>
        <v>0</v>
      </c>
      <c r="H1355">
        <f>ROUNDDOWN(G1355/4, 0)</f>
        <v>0</v>
      </c>
      <c r="I1355" t="str">
        <f>feed!H1031</f>
        <v>Good</v>
      </c>
      <c r="J1355">
        <f>SUMPRODUCT(MID(0&amp;feed!I1031,LARGE(INDEX(ISNUMBER(--MID(feed!I1031,ROW($1:$20),1))*
ROW($1:$20),0),ROW($1:$20))+1,1)*10^ROW($1:$20)/10)</f>
        <v>0</v>
      </c>
      <c r="K1355">
        <f>SUMPRODUCT(MID(0&amp;feed!L1031,LARGE(INDEX(ISNUMBER(--MID(feed!L1031,ROW($1:$6),1))*
ROW($1:$6),0),ROW($1:$6))+1,1)*10^ROW($1:$6)/10)</f>
        <v>318</v>
      </c>
      <c r="L1355">
        <f>SUMPRODUCT(MID(0&amp;feed!T1031,LARGE(INDEX(ISNUMBER(--MID(feed!T1031,ROW($1:$6),1))*
ROW($1:$6),0),ROW($1:$6))+1,1)*10^ROW($1:$6)/10)</f>
        <v>2464</v>
      </c>
      <c r="M1355" t="str">
        <f>feed!N1031</f>
        <v>Mesopotamia</v>
      </c>
      <c r="N1355">
        <f>SUMPRODUCT(MID(0&amp;feed!U1031,LARGE(INDEX(ISNUMBER(--MID(feed!U1031,ROW($1:$6),1))*
ROW($1:$6),0),ROW($1:$6))+1,1)*10^ROW($1:$6)/10)</f>
        <v>0</v>
      </c>
      <c r="O1355" t="str">
        <f>feed!O1031</f>
        <v>Untapped</v>
      </c>
      <c r="P1355" t="str">
        <f>feed!P1031</f>
        <v>None</v>
      </c>
      <c r="Q1355" s="4">
        <f>IFERROR(LEFT(SUMPRODUCT(MID(0&amp;feed!R1031,LARGE(INDEX(ISNUMBER(--MID(feed!R1031,ROW($1:$6),1))*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ROW($1:$6),0),ROW($1:$6))+1,1)*10^ROW($1:$6)/10))-1)*1,TRIM(LEFT(SUMPRODUCT(MID(0&amp;feed!R1031,LARGE(INDEX(ISNUMBER(--MID(feed!R1031,ROW($1:$6),1))*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ROW($1:$6),0),ROW($1:$6))+1,1)*10^ROW($1:$6)/10))-1)))</f>
        <v>2000</v>
      </c>
      <c r="R1355" s="5">
        <f>feed!V1031</f>
        <v>0</v>
      </c>
      <c r="S1355" t="str">
        <f>feed!S1031</f>
        <v>http://blocgame.com/stats.php?id=63001</v>
      </c>
      <c r="T1355" s="5" t="str">
        <f>feed!W1031</f>
        <v>Nice</v>
      </c>
      <c r="U1355" s="5" t="str">
        <f>feed!X1031</f>
        <v>3 Hundred Tons per month</v>
      </c>
      <c r="V1355" s="5" t="str">
        <f>feed!Y1031</f>
        <v>2 Mbbl per month</v>
      </c>
    </row>
    <row r="1356" spans="1:22" hidden="1" x14ac:dyDescent="0.25">
      <c r="A1356" t="str">
        <f>feed!A1080</f>
        <v>Bananarama</v>
      </c>
      <c r="B1356" t="str">
        <f>feed!B1080</f>
        <v>Violet raccoon</v>
      </c>
      <c r="C1356" t="str">
        <f>feed!K1080</f>
        <v>Brotherhood of Nod</v>
      </c>
      <c r="D1356">
        <f>SUMPRODUCT(MID(0&amp;feed!D1080,LARGE(INDEX(ISNUMBER(--MID(feed!D1080,ROW($1:$6),1))*
ROW($1:$6),0),ROW($1:$6))+1,1)*10^ROW($1:$6)/10)</f>
        <v>31</v>
      </c>
      <c r="E1356">
        <f>SUMPRODUCT(MID(0&amp;feed!E1080,LARGE(INDEX(ISNUMBER(--MID(feed!E1080,ROW($1:$6),1))*
ROW($1:$6),0),ROW($1:$6))+1,1)*10^ROW($1:$6)/10)</f>
        <v>0</v>
      </c>
      <c r="F1356" t="str">
        <f>feed!F1080</f>
        <v>First World War surplus</v>
      </c>
      <c r="G1356">
        <f>SUMPRODUCT(MID(0&amp;feed!G1080,LARGE(INDEX(ISNUMBER(--MID(feed!G1080,ROW($1:$6),1))*
ROW($1:$6),0),ROW($1:$6))+1,1)*10^ROW($1:$6)/10)</f>
        <v>0</v>
      </c>
      <c r="H1356">
        <f>ROUNDDOWN(G1356/4, 0)</f>
        <v>0</v>
      </c>
      <c r="I1356" t="str">
        <f>feed!H1080</f>
        <v>Good</v>
      </c>
      <c r="J1356">
        <f>SUMPRODUCT(MID(0&amp;feed!I1080,LARGE(INDEX(ISNUMBER(--MID(feed!I1080,ROW($1:$20),1))*
ROW($1:$20),0),ROW($1:$20))+1,1)*10^ROW($1:$20)/10)</f>
        <v>71</v>
      </c>
      <c r="K1356">
        <f>SUMPRODUCT(MID(0&amp;feed!L1080,LARGE(INDEX(ISNUMBER(--MID(feed!L1080,ROW($1:$6),1))*
ROW($1:$6),0),ROW($1:$6))+1,1)*10^ROW($1:$6)/10)</f>
        <v>317</v>
      </c>
      <c r="L1356">
        <f>SUMPRODUCT(MID(0&amp;feed!T1080,LARGE(INDEX(ISNUMBER(--MID(feed!T1080,ROW($1:$6),1))*
ROW($1:$6),0),ROW($1:$6))+1,1)*10^ROW($1:$6)/10)</f>
        <v>2149</v>
      </c>
      <c r="M1356" t="str">
        <f>feed!N1080</f>
        <v>Arabia</v>
      </c>
      <c r="N1356">
        <f>SUMPRODUCT(MID(0&amp;feed!U1080,LARGE(INDEX(ISNUMBER(--MID(feed!U1080,ROW($1:$6),1))*
ROW($1:$6),0),ROW($1:$6))+1,1)*10^ROW($1:$6)/10)</f>
        <v>0</v>
      </c>
      <c r="O1356" t="str">
        <f>feed!O1080</f>
        <v>Untapped</v>
      </c>
      <c r="P1356" t="str">
        <f>feed!P1080</f>
        <v>Meagre</v>
      </c>
      <c r="Q1356" s="4">
        <f>IFERROR(LEFT(SUMPRODUCT(MID(0&amp;feed!R1080,LARGE(INDEX(ISNUMBER(--MID(feed!R1080,ROW($1:$6),1))*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ROW($1:$6),0),ROW($1:$6))+1,1)*10^ROW($1:$6)/10))-1)*1,TRIM(LEFT(SUMPRODUCT(MID(0&amp;feed!R1080,LARGE(INDEX(ISNUMBER(--MID(feed!R1080,ROW($1:$6),1))*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ROW($1:$6),0),ROW($1:$6))+1,1)*10^ROW($1:$6)/10))-1)))</f>
        <v>2020</v>
      </c>
      <c r="R1356" s="5">
        <f>feed!V1080</f>
        <v>0</v>
      </c>
      <c r="S1356" t="str">
        <f>feed!S1080</f>
        <v>http://blocgame.com/stats.php?id=62710</v>
      </c>
      <c r="T1356" s="5" t="str">
        <f>feed!W1080</f>
        <v>Nice</v>
      </c>
      <c r="U1356" s="5" t="str">
        <f>feed!X1080</f>
        <v>3 Hundred Tons per month</v>
      </c>
      <c r="V1356" s="5" t="str">
        <f>feed!Y1080</f>
        <v>2 Mbbl per month</v>
      </c>
    </row>
    <row r="1357" spans="1:22" hidden="1" x14ac:dyDescent="0.25">
      <c r="A1357" t="str">
        <f>feed!A402</f>
        <v>Shiqhlir</v>
      </c>
      <c r="B1357" t="str">
        <f>feed!B402</f>
        <v>Incer</v>
      </c>
      <c r="C1357">
        <f>feed!K402</f>
        <v>0</v>
      </c>
      <c r="D1357">
        <f>SUMPRODUCT(MID(0&amp;feed!D402,LARGE(INDEX(ISNUMBER(--MID(feed!D402,ROW($1:$6),1))*
ROW($1:$6),0),ROW($1:$6))+1,1)*10^ROW($1:$6)/10)</f>
        <v>2</v>
      </c>
      <c r="E1357">
        <f>SUMPRODUCT(MID(0&amp;feed!E402,LARGE(INDEX(ISNUMBER(--MID(feed!E402,ROW($1:$6),1))*
ROW($1:$6),0),ROW($1:$6))+1,1)*10^ROW($1:$6)/10)</f>
        <v>0</v>
      </c>
      <c r="F1357" t="str">
        <f>feed!F402</f>
        <v>Finest of the 19th century</v>
      </c>
      <c r="G1357">
        <f>SUMPRODUCT(MID(0&amp;feed!G402,LARGE(INDEX(ISNUMBER(--MID(feed!G402,ROW($1:$6),1))*
ROW($1:$6),0),ROW($1:$6))+1,1)*10^ROW($1:$6)/10)</f>
        <v>0</v>
      </c>
      <c r="H1357">
        <f>ROUNDDOWN(G1357/4, 0)</f>
        <v>0</v>
      </c>
      <c r="I1357" t="str">
        <f>feed!H402</f>
        <v>Poor</v>
      </c>
      <c r="J1357">
        <f>SUMPRODUCT(MID(0&amp;feed!I402,LARGE(INDEX(ISNUMBER(--MID(feed!I402,ROW($1:$20),1))*
ROW($1:$20),0),ROW($1:$20))+1,1)*10^ROW($1:$20)/10)</f>
        <v>6</v>
      </c>
      <c r="K1357">
        <f>SUMPRODUCT(MID(0&amp;feed!L402,LARGE(INDEX(ISNUMBER(--MID(feed!L402,ROW($1:$6),1))*
ROW($1:$6),0),ROW($1:$6))+1,1)*10^ROW($1:$6)/10)</f>
        <v>343</v>
      </c>
      <c r="L1357">
        <f>SUMPRODUCT(MID(0&amp;feed!T402,LARGE(INDEX(ISNUMBER(--MID(feed!T402,ROW($1:$6),1))*
ROW($1:$6),0),ROW($1:$6))+1,1)*10^ROW($1:$6)/10)</f>
        <v>2046</v>
      </c>
      <c r="M1357" t="str">
        <f>feed!N402</f>
        <v>Mesopotamia</v>
      </c>
      <c r="N1357">
        <f>SUMPRODUCT(MID(0&amp;feed!U402,LARGE(INDEX(ISNUMBER(--MID(feed!U402,ROW($1:$6),1))*
ROW($1:$6),0),ROW($1:$6))+1,1)*10^ROW($1:$6)/10)</f>
        <v>0</v>
      </c>
      <c r="O1357" t="str">
        <f>feed!O402</f>
        <v>Untapped</v>
      </c>
      <c r="P1357" t="str">
        <f>feed!P402</f>
        <v>None</v>
      </c>
      <c r="Q1357" s="4">
        <f>IFERROR(LEFT(SUMPRODUCT(MID(0&amp;feed!R402,LARGE(INDEX(ISNUMBER(--MID(feed!R402,ROW($1:$6),1))*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ROW($1:$6),0),ROW($1:$6))+1,1)*10^ROW($1:$6)/10))-1)*1,TRIM(LEFT(SUMPRODUCT(MID(0&amp;feed!R402,LARGE(INDEX(ISNUMBER(--MID(feed!R402,ROW($1:$6),1))*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ROW($1:$6),0),ROW($1:$6))+1,1)*10^ROW($1:$6)/10))-1)))</f>
        <v>1940</v>
      </c>
      <c r="R1357" s="5">
        <f>feed!V402</f>
        <v>0</v>
      </c>
      <c r="S1357" t="str">
        <f>feed!S402</f>
        <v>http://blocgame.com/stats.php?id=63189</v>
      </c>
      <c r="T1357" s="5" t="str">
        <f>feed!W402</f>
        <v>Nice</v>
      </c>
      <c r="U1357" s="5" t="str">
        <f>feed!X402</f>
        <v>3 Hundred Tons per month</v>
      </c>
      <c r="V1357" s="5" t="str">
        <f>feed!Y402</f>
        <v>2 Mbbl per month</v>
      </c>
    </row>
    <row r="1358" spans="1:22" hidden="1" x14ac:dyDescent="0.25">
      <c r="A1358" t="str">
        <f>feed!A454</f>
        <v>Sarnath</v>
      </c>
      <c r="B1358" t="str">
        <f>feed!B454</f>
        <v>Gnai-Kah</v>
      </c>
      <c r="C1358" t="str">
        <f>feed!K454</f>
        <v>The Federal Colonies</v>
      </c>
      <c r="D1358">
        <f>SUMPRODUCT(MID(0&amp;feed!D454,LARGE(INDEX(ISNUMBER(--MID(feed!D454,ROW($1:$6),1))*
ROW($1:$6),0),ROW($1:$6))+1,1)*10^ROW($1:$6)/10)</f>
        <v>20</v>
      </c>
      <c r="E1358">
        <f>SUMPRODUCT(MID(0&amp;feed!E454,LARGE(INDEX(ISNUMBER(--MID(feed!E454,ROW($1:$6),1))*
ROW($1:$6),0),ROW($1:$6))+1,1)*10^ROW($1:$6)/10)</f>
        <v>0</v>
      </c>
      <c r="F1358" t="str">
        <f>feed!F454</f>
        <v>Finest of the 19th century</v>
      </c>
      <c r="G1358">
        <f>SUMPRODUCT(MID(0&amp;feed!G454,LARGE(INDEX(ISNUMBER(--MID(feed!G454,ROW($1:$6),1))*
ROW($1:$6),0),ROW($1:$6))+1,1)*10^ROW($1:$6)/10)</f>
        <v>0</v>
      </c>
      <c r="H1358">
        <f>ROUNDDOWN(G1358/4, 0)</f>
        <v>0</v>
      </c>
      <c r="I1358" t="str">
        <f>feed!H454</f>
        <v>Standard</v>
      </c>
      <c r="J1358">
        <f>SUMPRODUCT(MID(0&amp;feed!I454,LARGE(INDEX(ISNUMBER(--MID(feed!I454,ROW($1:$20),1))*
ROW($1:$20),0),ROW($1:$20))+1,1)*10^ROW($1:$20)/10)</f>
        <v>22</v>
      </c>
      <c r="K1358">
        <f>SUMPRODUCT(MID(0&amp;feed!L454,LARGE(INDEX(ISNUMBER(--MID(feed!L454,ROW($1:$6),1))*
ROW($1:$6),0),ROW($1:$6))+1,1)*10^ROW($1:$6)/10)</f>
        <v>330</v>
      </c>
      <c r="L1358">
        <f>SUMPRODUCT(MID(0&amp;feed!T454,LARGE(INDEX(ISNUMBER(--MID(feed!T454,ROW($1:$6),1))*
ROW($1:$6),0),ROW($1:$6))+1,1)*10^ROW($1:$6)/10)</f>
        <v>2005</v>
      </c>
      <c r="M1358" t="str">
        <f>feed!N454</f>
        <v>Arabia</v>
      </c>
      <c r="N1358">
        <f>SUMPRODUCT(MID(0&amp;feed!U454,LARGE(INDEX(ISNUMBER(--MID(feed!U454,ROW($1:$6),1))*
ROW($1:$6),0),ROW($1:$6))+1,1)*10^ROW($1:$6)/10)</f>
        <v>0</v>
      </c>
      <c r="O1358" t="str">
        <f>feed!O454</f>
        <v>Untapped</v>
      </c>
      <c r="P1358" t="str">
        <f>feed!P454</f>
        <v>None</v>
      </c>
      <c r="Q1358" s="4">
        <f>IFERROR(LEFT(SUMPRODUCT(MID(0&amp;feed!R454,LARGE(INDEX(ISNUMBER(--MID(feed!R454,ROW($1:$6),1))*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ROW($1:$6),0),ROW($1:$6))+1,1)*10^ROW($1:$6)/10))-1)*1,TRIM(LEFT(SUMPRODUCT(MID(0&amp;feed!R454,LARGE(INDEX(ISNUMBER(--MID(feed!R454,ROW($1:$6),1))*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ROW($1:$6),0),ROW($1:$6))+1,1)*10^ROW($1:$6)/10))-1)))</f>
        <v>2000</v>
      </c>
      <c r="R1358" s="5">
        <f>feed!V454</f>
        <v>0</v>
      </c>
      <c r="S1358" t="str">
        <f>feed!S454</f>
        <v>http://blocgame.com/stats.php?id=62981</v>
      </c>
      <c r="T1358" s="5" t="str">
        <f>feed!W454</f>
        <v>Nice</v>
      </c>
      <c r="U1358" s="5" t="str">
        <f>feed!X454</f>
        <v>3 Hundred Tons per month</v>
      </c>
      <c r="V1358" s="5" t="str">
        <f>feed!Y454</f>
        <v>2 Mbbl per month</v>
      </c>
    </row>
    <row r="1359" spans="1:22" x14ac:dyDescent="0.25">
      <c r="A1359" t="str">
        <f>feed!A1090</f>
        <v>Lupiin</v>
      </c>
      <c r="B1359" t="str">
        <f>feed!B1090</f>
        <v>Fluffwuff</v>
      </c>
      <c r="C1359" t="str">
        <f>feed!K1090</f>
        <v>The Order</v>
      </c>
      <c r="D1359">
        <f>SUMPRODUCT(MID(0&amp;feed!D1090,LARGE(INDEX(ISNUMBER(--MID(feed!D1090,ROW($1:$6),1))*
ROW($1:$6),0),ROW($1:$6))+1,1)*10^ROW($1:$6)/10)</f>
        <v>25</v>
      </c>
      <c r="E1359">
        <f>SUMPRODUCT(MID(0&amp;feed!E1090,LARGE(INDEX(ISNUMBER(--MID(feed!E1090,ROW($1:$6),1))*
ROW($1:$6),0),ROW($1:$6))+1,1)*10^ROW($1:$6)/10)</f>
        <v>0</v>
      </c>
      <c r="F1359" t="str">
        <f>feed!F1090</f>
        <v>First World War surplus</v>
      </c>
      <c r="G1359">
        <f>SUMPRODUCT(MID(0&amp;feed!G1090,LARGE(INDEX(ISNUMBER(--MID(feed!G1090,ROW($1:$6),1))*
ROW($1:$6),0),ROW($1:$6))+1,1)*10^ROW($1:$6)/10)</f>
        <v>0</v>
      </c>
      <c r="H1359">
        <f>ROUNDDOWN(G1359/4, 0)</f>
        <v>0</v>
      </c>
      <c r="I1359" t="str">
        <f>feed!H1090</f>
        <v>Elite</v>
      </c>
      <c r="J1359">
        <f>SUMPRODUCT(MID(0&amp;feed!I1090,LARGE(INDEX(ISNUMBER(--MID(feed!I1090,ROW($1:$20),1))*
ROW($1:$20),0),ROW($1:$20))+1,1)*10^ROW($1:$20)/10)</f>
        <v>22</v>
      </c>
      <c r="K1359">
        <f>SUMPRODUCT(MID(0&amp;feed!L1090,LARGE(INDEX(ISNUMBER(--MID(feed!L1090,ROW($1:$6),1))*
ROW($1:$6),0),ROW($1:$6))+1,1)*10^ROW($1:$6)/10)</f>
        <v>323</v>
      </c>
      <c r="L1359">
        <f>SUMPRODUCT(MID(0&amp;feed!T1090,LARGE(INDEX(ISNUMBER(--MID(feed!T1090,ROW($1:$6),1))*
ROW($1:$6),0),ROW($1:$6))+1,1)*10^ROW($1:$6)/10)</f>
        <v>225</v>
      </c>
      <c r="M1359" t="str">
        <f>feed!N1090</f>
        <v>Southern Cone</v>
      </c>
      <c r="N1359">
        <f>SUMPRODUCT(MID(0&amp;feed!U1090,LARGE(INDEX(ISNUMBER(--MID(feed!U1090,ROW($1:$6),1))*
ROW($1:$6),0),ROW($1:$6))+1,1)*10^ROW($1:$6)/10)</f>
        <v>0</v>
      </c>
      <c r="O1359" t="str">
        <f>feed!O1090</f>
        <v>Untapped</v>
      </c>
      <c r="P1359" t="str">
        <f>feed!P1090</f>
        <v>Meagre</v>
      </c>
      <c r="Q1359" s="4">
        <f>IFERROR(LEFT(SUMPRODUCT(MID(0&amp;feed!R1090,LARGE(INDEX(ISNUMBER(--MID(feed!R1090,ROW($1:$6),1))*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ROW($1:$6),0),ROW($1:$6))+1,1)*10^ROW($1:$6)/10))-1)*1,TRIM(LEFT(SUMPRODUCT(MID(0&amp;feed!R1090,LARGE(INDEX(ISNUMBER(--MID(feed!R1090,ROW($1:$6),1))*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ROW($1:$6),0),ROW($1:$6))+1,1)*10^ROW($1:$6)/10))-1)))</f>
        <v>2000</v>
      </c>
      <c r="R1359" s="5">
        <f>feed!V1090</f>
        <v>0</v>
      </c>
      <c r="S1359" t="str">
        <f>feed!S1090</f>
        <v>http://blocgame.com/stats.php?id=63533</v>
      </c>
      <c r="T1359" s="5" t="str">
        <f>feed!W1090</f>
        <v>Good</v>
      </c>
      <c r="U1359" s="5" t="str">
        <f>feed!X1090</f>
        <v>2 Hundred Tons per month</v>
      </c>
      <c r="V1359" s="5" t="str">
        <f>feed!Y1090</f>
        <v>1 Mbbl per month</v>
      </c>
    </row>
    <row r="1360" spans="1:22" hidden="1" x14ac:dyDescent="0.25">
      <c r="A1360" t="str">
        <f>feed!A366</f>
        <v>Royal Babylon</v>
      </c>
      <c r="B1360" t="str">
        <f>feed!B366</f>
        <v>Hammurabi IV</v>
      </c>
      <c r="C1360" t="str">
        <f>feed!K366</f>
        <v>Brotherhood of Nod</v>
      </c>
      <c r="D1360">
        <f>SUMPRODUCT(MID(0&amp;feed!D366,LARGE(INDEX(ISNUMBER(--MID(feed!D366,ROW($1:$6),1))*
ROW($1:$6),0),ROW($1:$6))+1,1)*10^ROW($1:$6)/10)</f>
        <v>25</v>
      </c>
      <c r="E1360">
        <f>SUMPRODUCT(MID(0&amp;feed!E366,LARGE(INDEX(ISNUMBER(--MID(feed!E366,ROW($1:$6),1))*
ROW($1:$6),0),ROW($1:$6))+1,1)*10^ROW($1:$6)/10)</f>
        <v>0</v>
      </c>
      <c r="F1360" t="str">
        <f>feed!F366</f>
        <v>First World War surplus</v>
      </c>
      <c r="G1360">
        <f>SUMPRODUCT(MID(0&amp;feed!G366,LARGE(INDEX(ISNUMBER(--MID(feed!G366,ROW($1:$6),1))*
ROW($1:$6),0),ROW($1:$6))+1,1)*10^ROW($1:$6)/10)</f>
        <v>1</v>
      </c>
      <c r="H1360">
        <f>ROUNDDOWN(G1360/4, 0)</f>
        <v>0</v>
      </c>
      <c r="I1360" t="str">
        <f>feed!H366</f>
        <v>Elite</v>
      </c>
      <c r="J1360">
        <f>SUMPRODUCT(MID(0&amp;feed!I366,LARGE(INDEX(ISNUMBER(--MID(feed!I366,ROW($1:$20),1))*
ROW($1:$20),0),ROW($1:$20))+1,1)*10^ROW($1:$20)/10)</f>
        <v>1</v>
      </c>
      <c r="K1360">
        <f>SUMPRODUCT(MID(0&amp;feed!L366,LARGE(INDEX(ISNUMBER(--MID(feed!L366,ROW($1:$6),1))*
ROW($1:$6),0),ROW($1:$6))+1,1)*10^ROW($1:$6)/10)</f>
        <v>336</v>
      </c>
      <c r="L1360">
        <f>SUMPRODUCT(MID(0&amp;feed!T366,LARGE(INDEX(ISNUMBER(--MID(feed!T366,ROW($1:$6),1))*
ROW($1:$6),0),ROW($1:$6))+1,1)*10^ROW($1:$6)/10)</f>
        <v>1617</v>
      </c>
      <c r="M1360" t="str">
        <f>feed!N366</f>
        <v>Mesopotamia</v>
      </c>
      <c r="N1360">
        <f>SUMPRODUCT(MID(0&amp;feed!U366,LARGE(INDEX(ISNUMBER(--MID(feed!U366,ROW($1:$6),1))*
ROW($1:$6),0),ROW($1:$6))+1,1)*10^ROW($1:$6)/10)</f>
        <v>0</v>
      </c>
      <c r="O1360" t="str">
        <f>feed!O366</f>
        <v>Untapped</v>
      </c>
      <c r="P1360" t="str">
        <f>feed!P366</f>
        <v>None</v>
      </c>
      <c r="Q1360" s="4">
        <f>IFERROR(LEFT(SUMPRODUCT(MID(0&amp;feed!R366,LARGE(INDEX(ISNUMBER(--MID(feed!R366,ROW($1:$6),1))*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ROW($1:$6),0),ROW($1:$6))+1,1)*10^ROW($1:$6)/10))-1)*1,TRIM(LEFT(SUMPRODUCT(MID(0&amp;feed!R366,LARGE(INDEX(ISNUMBER(--MID(feed!R366,ROW($1:$6),1))*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ROW($1:$6),0),ROW($1:$6))+1,1)*10^ROW($1:$6)/10))-1)))</f>
        <v>2000</v>
      </c>
      <c r="R1360" s="5">
        <f>feed!V366</f>
        <v>0</v>
      </c>
      <c r="S1360" t="str">
        <f>feed!S366</f>
        <v>http://blocgame.com/stats.php?id=60296</v>
      </c>
      <c r="T1360" s="5" t="str">
        <f>feed!W366</f>
        <v>Angelic</v>
      </c>
      <c r="U1360" s="5" t="str">
        <f>feed!X366</f>
        <v>3 Hundred Tons per month</v>
      </c>
      <c r="V1360" s="5" t="str">
        <f>feed!Y366</f>
        <v>2 Mbbl per month</v>
      </c>
    </row>
    <row r="1361" spans="1:22" hidden="1" x14ac:dyDescent="0.25">
      <c r="A1361" t="str">
        <f>feed!A1445</f>
        <v>Pembunuh</v>
      </c>
      <c r="B1361" t="str">
        <f>feed!B1445</f>
        <v>Kepek</v>
      </c>
      <c r="C1361">
        <f>feed!K1445</f>
        <v>0</v>
      </c>
      <c r="D1361">
        <f>SUMPRODUCT(MID(0&amp;feed!D1445,LARGE(INDEX(ISNUMBER(--MID(feed!D1445,ROW($1:$6),1))*
ROW($1:$6),0),ROW($1:$6))+1,1)*10^ROW($1:$6)/10)</f>
        <v>9</v>
      </c>
      <c r="E1361">
        <f>SUMPRODUCT(MID(0&amp;feed!E1445,LARGE(INDEX(ISNUMBER(--MID(feed!E1445,ROW($1:$6),1))*
ROW($1:$6),0),ROW($1:$6))+1,1)*10^ROW($1:$6)/10)</f>
        <v>0</v>
      </c>
      <c r="F1361" t="str">
        <f>feed!F1445</f>
        <v>Finest of the 19th century</v>
      </c>
      <c r="G1361">
        <f>SUMPRODUCT(MID(0&amp;feed!G1445,LARGE(INDEX(ISNUMBER(--MID(feed!G1445,ROW($1:$6),1))*
ROW($1:$6),0),ROW($1:$6))+1,1)*10^ROW($1:$6)/10)</f>
        <v>0</v>
      </c>
      <c r="H1361">
        <f>ROUNDDOWN(G1361/4, 0)</f>
        <v>0</v>
      </c>
      <c r="I1361" t="str">
        <f>feed!H1445</f>
        <v>Standard</v>
      </c>
      <c r="J1361">
        <f>SUMPRODUCT(MID(0&amp;feed!I1445,LARGE(INDEX(ISNUMBER(--MID(feed!I1445,ROW($1:$20),1))*
ROW($1:$20),0),ROW($1:$20))+1,1)*10^ROW($1:$20)/10)</f>
        <v>22</v>
      </c>
      <c r="K1361">
        <f>SUMPRODUCT(MID(0&amp;feed!L1445,LARGE(INDEX(ISNUMBER(--MID(feed!L1445,ROW($1:$6),1))*
ROW($1:$6),0),ROW($1:$6))+1,1)*10^ROW($1:$6)/10)</f>
        <v>310</v>
      </c>
      <c r="L1361">
        <f>SUMPRODUCT(MID(0&amp;feed!T1445,LARGE(INDEX(ISNUMBER(--MID(feed!T1445,ROW($1:$6),1))*
ROW($1:$6),0),ROW($1:$6))+1,1)*10^ROW($1:$6)/10)</f>
        <v>1561</v>
      </c>
      <c r="M1361" t="str">
        <f>feed!N1445</f>
        <v>Atlas</v>
      </c>
      <c r="N1361">
        <f>SUMPRODUCT(MID(0&amp;feed!U1445,LARGE(INDEX(ISNUMBER(--MID(feed!U1445,ROW($1:$6),1))*
ROW($1:$6),0),ROW($1:$6))+1,1)*10^ROW($1:$6)/10)</f>
        <v>0</v>
      </c>
      <c r="O1361" t="str">
        <f>feed!O1445</f>
        <v>Untapped</v>
      </c>
      <c r="P1361" t="str">
        <f>feed!P1445</f>
        <v>None</v>
      </c>
      <c r="Q1361" s="4">
        <f>IFERROR(LEFT(SUMPRODUCT(MID(0&amp;feed!R1445,LARGE(INDEX(ISNUMBER(--MID(feed!R1445,ROW($1:$6),1))*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ROW($1:$6),0),ROW($1:$6))+1,1)*10^ROW($1:$6)/10))-1)*1,TRIM(LEFT(SUMPRODUCT(MID(0&amp;feed!R1445,LARGE(INDEX(ISNUMBER(--MID(feed!R1445,ROW($1:$6),1))*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ROW($1:$6),0),ROW($1:$6))+1,1)*10^ROW($1:$6)/10))-1)))</f>
        <v>1980</v>
      </c>
      <c r="R1361" s="5">
        <f>feed!V1445</f>
        <v>0</v>
      </c>
      <c r="S1361" t="str">
        <f>feed!S1445</f>
        <v>http://blocgame.com/stats.php?id=63737</v>
      </c>
      <c r="T1361" s="5" t="str">
        <f>feed!W1445</f>
        <v>Normal</v>
      </c>
      <c r="U1361" s="5" t="str">
        <f>feed!X1445</f>
        <v>3 Hundred Tons per month</v>
      </c>
      <c r="V1361" s="5" t="str">
        <f>feed!Y1445</f>
        <v>2 Mbbl per month</v>
      </c>
    </row>
    <row r="1362" spans="1:22" x14ac:dyDescent="0.25">
      <c r="A1362" t="str">
        <f>feed!A622</f>
        <v>Viktoria</v>
      </c>
      <c r="B1362" t="str">
        <f>feed!B622</f>
        <v>gracious leader skylar</v>
      </c>
      <c r="C1362" t="str">
        <f>feed!K622</f>
        <v>The Order</v>
      </c>
      <c r="D1362">
        <f>SUMPRODUCT(MID(0&amp;feed!D622,LARGE(INDEX(ISNUMBER(--MID(feed!D622,ROW($1:$6),1))*
ROW($1:$6),0),ROW($1:$6))+1,1)*10^ROW($1:$6)/10)</f>
        <v>20</v>
      </c>
      <c r="E1362">
        <f>SUMPRODUCT(MID(0&amp;feed!E622,LARGE(INDEX(ISNUMBER(--MID(feed!E622,ROW($1:$6),1))*
ROW($1:$6),0),ROW($1:$6))+1,1)*10^ROW($1:$6)/10)</f>
        <v>0</v>
      </c>
      <c r="F1362" t="str">
        <f>feed!F622</f>
        <v>Finest of the 19th century</v>
      </c>
      <c r="G1362">
        <f>SUMPRODUCT(MID(0&amp;feed!G622,LARGE(INDEX(ISNUMBER(--MID(feed!G622,ROW($1:$6),1))*
ROW($1:$6),0),ROW($1:$6))+1,1)*10^ROW($1:$6)/10)</f>
        <v>0</v>
      </c>
      <c r="H1362">
        <f>ROUNDDOWN(G1362/4, 0)</f>
        <v>0</v>
      </c>
      <c r="I1362" t="str">
        <f>feed!H622</f>
        <v>Standard</v>
      </c>
      <c r="J1362">
        <f>SUMPRODUCT(MID(0&amp;feed!I622,LARGE(INDEX(ISNUMBER(--MID(feed!I622,ROW($1:$20),1))*
ROW($1:$20),0),ROW($1:$20))+1,1)*10^ROW($1:$20)/10)</f>
        <v>6</v>
      </c>
      <c r="K1362">
        <f>SUMPRODUCT(MID(0&amp;feed!L622,LARGE(INDEX(ISNUMBER(--MID(feed!L622,ROW($1:$6),1))*
ROW($1:$6),0),ROW($1:$6))+1,1)*10^ROW($1:$6)/10)</f>
        <v>323</v>
      </c>
      <c r="L1362">
        <f>SUMPRODUCT(MID(0&amp;feed!T622,LARGE(INDEX(ISNUMBER(--MID(feed!T622,ROW($1:$6),1))*
ROW($1:$6),0),ROW($1:$6))+1,1)*10^ROW($1:$6)/10)</f>
        <v>0</v>
      </c>
      <c r="M1362" t="str">
        <f>feed!N622</f>
        <v>Pacific Rim</v>
      </c>
      <c r="N1362">
        <f>SUMPRODUCT(MID(0&amp;feed!U622,LARGE(INDEX(ISNUMBER(--MID(feed!U622,ROW($1:$6),1))*
ROW($1:$6),0),ROW($1:$6))+1,1)*10^ROW($1:$6)/10)</f>
        <v>0</v>
      </c>
      <c r="O1362" t="str">
        <f>feed!O622</f>
        <v>Untapped</v>
      </c>
      <c r="P1362" t="str">
        <f>feed!P622</f>
        <v>Meagre</v>
      </c>
      <c r="Q1362" s="4">
        <f>IFERROR(LEFT(SUMPRODUCT(MID(0&amp;feed!R622,LARGE(INDEX(ISNUMBER(--MID(feed!R622,ROW($1:$6),1))*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ROW($1:$6),0),ROW($1:$6))+1,1)*10^ROW($1:$6)/10))-1)*1,TRIM(LEFT(SUMPRODUCT(MID(0&amp;feed!R622,LARGE(INDEX(ISNUMBER(--MID(feed!R622,ROW($1:$6),1))*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ROW($1:$6),0),ROW($1:$6))+1,1)*10^ROW($1:$6)/10))-1)))</f>
        <v>2000</v>
      </c>
      <c r="R1362" s="5">
        <f>feed!V622</f>
        <v>0</v>
      </c>
      <c r="S1362" t="str">
        <f>feed!S622</f>
        <v>http://blocgame.com/stats.php?id=40188</v>
      </c>
      <c r="T1362" s="5" t="str">
        <f>feed!W622</f>
        <v>Nice</v>
      </c>
      <c r="U1362" s="5" t="str">
        <f>feed!X622</f>
        <v>8 Hundred Tons per month</v>
      </c>
      <c r="V1362" s="5">
        <f>feed!Y622</f>
        <v>0</v>
      </c>
    </row>
    <row r="1363" spans="1:22" hidden="1" x14ac:dyDescent="0.25">
      <c r="A1363" t="str">
        <f>feed!A1731</f>
        <v>reptil</v>
      </c>
      <c r="B1363" t="str">
        <f>feed!B1731</f>
        <v>maniacgxz</v>
      </c>
      <c r="C1363" t="str">
        <f>feed!K1731</f>
        <v>Brotherhood of Nod</v>
      </c>
      <c r="D1363">
        <f>SUMPRODUCT(MID(0&amp;feed!D1731,LARGE(INDEX(ISNUMBER(--MID(feed!D1731,ROW($1:$6),1))*
ROW($1:$6),0),ROW($1:$6))+1,1)*10^ROW($1:$6)/10)</f>
        <v>18</v>
      </c>
      <c r="E1363">
        <f>SUMPRODUCT(MID(0&amp;feed!E1731,LARGE(INDEX(ISNUMBER(--MID(feed!E1731,ROW($1:$6),1))*
ROW($1:$6),0),ROW($1:$6))+1,1)*10^ROW($1:$6)/10)</f>
        <v>0</v>
      </c>
      <c r="F1363" t="str">
        <f>feed!F1731</f>
        <v>Finest of the 19th century</v>
      </c>
      <c r="G1363">
        <f>SUMPRODUCT(MID(0&amp;feed!G1731,LARGE(INDEX(ISNUMBER(--MID(feed!G1731,ROW($1:$6),1))*
ROW($1:$6),0),ROW($1:$6))+1,1)*10^ROW($1:$6)/10)</f>
        <v>0</v>
      </c>
      <c r="H1363">
        <f>ROUNDDOWN(G1363/4, 0)</f>
        <v>0</v>
      </c>
      <c r="I1363" t="str">
        <f>feed!H1731</f>
        <v>Good</v>
      </c>
      <c r="J1363">
        <f>SUMPRODUCT(MID(0&amp;feed!I1731,LARGE(INDEX(ISNUMBER(--MID(feed!I1731,ROW($1:$20),1))*
ROW($1:$20),0),ROW($1:$20))+1,1)*10^ROW($1:$20)/10)</f>
        <v>1</v>
      </c>
      <c r="K1363">
        <f>SUMPRODUCT(MID(0&amp;feed!L1731,LARGE(INDEX(ISNUMBER(--MID(feed!L1731,ROW($1:$6),1))*
ROW($1:$6),0),ROW($1:$6))+1,1)*10^ROW($1:$6)/10)</f>
        <v>297</v>
      </c>
      <c r="L1363">
        <f>SUMPRODUCT(MID(0&amp;feed!T1731,LARGE(INDEX(ISNUMBER(--MID(feed!T1731,ROW($1:$6),1))*
ROW($1:$6),0),ROW($1:$6))+1,1)*10^ROW($1:$6)/10)</f>
        <v>1045</v>
      </c>
      <c r="M1363" t="str">
        <f>feed!N1731</f>
        <v>Arabia</v>
      </c>
      <c r="N1363">
        <f>SUMPRODUCT(MID(0&amp;feed!U1731,LARGE(INDEX(ISNUMBER(--MID(feed!U1731,ROW($1:$6),1))*
ROW($1:$6),0),ROW($1:$6))+1,1)*10^ROW($1:$6)/10)</f>
        <v>0</v>
      </c>
      <c r="O1363" t="str">
        <f>feed!O1731</f>
        <v>Untapped</v>
      </c>
      <c r="P1363" t="str">
        <f>feed!P1731</f>
        <v>Small</v>
      </c>
      <c r="Q1363" s="4">
        <f>IFERROR(LEFT(SUMPRODUCT(MID(0&amp;feed!R1731,LARGE(INDEX(ISNUMBER(--MID(feed!R1731,ROW($1:$6),1))*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ROW($1:$6),0),ROW($1:$6))+1,1)*10^ROW($1:$6)/10))-1)*1,TRIM(LEFT(SUMPRODUCT(MID(0&amp;feed!R1731,LARGE(INDEX(ISNUMBER(--MID(feed!R1731,ROW($1:$6),1))*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ROW($1:$6),0),ROW($1:$6))+1,1)*10^ROW($1:$6)/10))-1)))</f>
        <v>1979</v>
      </c>
      <c r="R1363" s="5">
        <f>feed!V1731</f>
        <v>0</v>
      </c>
      <c r="S1363" t="str">
        <f>feed!S1731</f>
        <v>http://blocgame.com/stats.php?id=53598</v>
      </c>
      <c r="T1363" s="5" t="str">
        <f>feed!W1731</f>
        <v>Good</v>
      </c>
      <c r="U1363" s="5" t="str">
        <f>feed!X1731</f>
        <v>3 Hundred Tons per month</v>
      </c>
      <c r="V1363" s="5" t="str">
        <f>feed!Y1731</f>
        <v>2 Mbbl per month</v>
      </c>
    </row>
    <row r="1364" spans="1:22" hidden="1" x14ac:dyDescent="0.25">
      <c r="A1364" t="str">
        <f>feed!A202</f>
        <v>Alohaha</v>
      </c>
      <c r="B1364" t="str">
        <f>feed!B202</f>
        <v>Jakeirt</v>
      </c>
      <c r="C1364" t="str">
        <f>feed!K202</f>
        <v>Brotherhood of Zion</v>
      </c>
      <c r="D1364">
        <f>SUMPRODUCT(MID(0&amp;feed!D202,LARGE(INDEX(ISNUMBER(--MID(feed!D202,ROW($1:$6),1))*
ROW($1:$6),0),ROW($1:$6))+1,1)*10^ROW($1:$6)/10)</f>
        <v>10</v>
      </c>
      <c r="E1364">
        <f>SUMPRODUCT(MID(0&amp;feed!E202,LARGE(INDEX(ISNUMBER(--MID(feed!E202,ROW($1:$6),1))*
ROW($1:$6),0),ROW($1:$6))+1,1)*10^ROW($1:$6)/10)</f>
        <v>0</v>
      </c>
      <c r="F1364" t="str">
        <f>feed!F202</f>
        <v>Finest of the 19th century</v>
      </c>
      <c r="G1364">
        <f>SUMPRODUCT(MID(0&amp;feed!G202,LARGE(INDEX(ISNUMBER(--MID(feed!G202,ROW($1:$6),1))*
ROW($1:$6),0),ROW($1:$6))+1,1)*10^ROW($1:$6)/10)</f>
        <v>0</v>
      </c>
      <c r="H1364">
        <f>ROUNDDOWN(G1364/4, 0)</f>
        <v>0</v>
      </c>
      <c r="I1364" t="str">
        <f>feed!H202</f>
        <v>Poor</v>
      </c>
      <c r="J1364">
        <f>SUMPRODUCT(MID(0&amp;feed!I202,LARGE(INDEX(ISNUMBER(--MID(feed!I202,ROW($1:$20),1))*
ROW($1:$20),0),ROW($1:$20))+1,1)*10^ROW($1:$20)/10)</f>
        <v>16</v>
      </c>
      <c r="K1364">
        <f>SUMPRODUCT(MID(0&amp;feed!L202,LARGE(INDEX(ISNUMBER(--MID(feed!L202,ROW($1:$6),1))*
ROW($1:$6),0),ROW($1:$6))+1,1)*10^ROW($1:$6)/10)</f>
        <v>365</v>
      </c>
      <c r="L1364">
        <f>SUMPRODUCT(MID(0&amp;feed!T202,LARGE(INDEX(ISNUMBER(--MID(feed!T202,ROW($1:$6),1))*
ROW($1:$6),0),ROW($1:$6))+1,1)*10^ROW($1:$6)/10)</f>
        <v>534</v>
      </c>
      <c r="M1364" t="str">
        <f>feed!N202</f>
        <v>Congo</v>
      </c>
      <c r="N1364">
        <f>SUMPRODUCT(MID(0&amp;feed!U202,LARGE(INDEX(ISNUMBER(--MID(feed!U202,ROW($1:$6),1))*
ROW($1:$6),0),ROW($1:$6))+1,1)*10^ROW($1:$6)/10)</f>
        <v>0</v>
      </c>
      <c r="O1364" t="str">
        <f>feed!O202</f>
        <v>Untapped</v>
      </c>
      <c r="P1364" t="str">
        <f>feed!P202</f>
        <v>None</v>
      </c>
      <c r="Q1364" s="4">
        <f>IFERROR(LEFT(SUMPRODUCT(MID(0&amp;feed!R202,LARGE(INDEX(ISNUMBER(--MID(feed!R202,ROW($1:$6),1))*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ROW($1:$6),0),ROW($1:$6))+1,1)*10^ROW($1:$6)/10))-1)*1,TRIM(LEFT(SUMPRODUCT(MID(0&amp;feed!R202,LARGE(INDEX(ISNUMBER(--MID(feed!R202,ROW($1:$6),1))*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ROW($1:$6),0),ROW($1:$6))+1,1)*10^ROW($1:$6)/10))-1)))</f>
        <v>2000</v>
      </c>
      <c r="R1364" s="5">
        <f>feed!V202</f>
        <v>0</v>
      </c>
      <c r="S1364" t="str">
        <f>feed!S202</f>
        <v>http://blocgame.com/stats.php?id=57669</v>
      </c>
      <c r="T1364" s="5" t="str">
        <f>feed!W202</f>
        <v>Questionable</v>
      </c>
      <c r="U1364" s="5" t="str">
        <f>feed!X202</f>
        <v>3 Hundred Tons per month</v>
      </c>
      <c r="V1364" s="5" t="str">
        <f>feed!Y202</f>
        <v>2 Mbbl per month</v>
      </c>
    </row>
    <row r="1365" spans="1:22" x14ac:dyDescent="0.25">
      <c r="A1365" t="str">
        <f>feed!A1145</f>
        <v>Opallia</v>
      </c>
      <c r="B1365" t="str">
        <f>feed!B1145</f>
        <v>Opal</v>
      </c>
      <c r="C1365" t="str">
        <f>feed!K1145</f>
        <v>The Order</v>
      </c>
      <c r="D1365">
        <f>SUMPRODUCT(MID(0&amp;feed!D1145,LARGE(INDEX(ISNUMBER(--MID(feed!D1145,ROW($1:$6),1))*
ROW($1:$6),0),ROW($1:$6))+1,1)*10^ROW($1:$6)/10)</f>
        <v>25</v>
      </c>
      <c r="E1365">
        <f>SUMPRODUCT(MID(0&amp;feed!E1145,LARGE(INDEX(ISNUMBER(--MID(feed!E1145,ROW($1:$6),1))*
ROW($1:$6),0),ROW($1:$6))+1,1)*10^ROW($1:$6)/10)</f>
        <v>0</v>
      </c>
      <c r="F1365" t="str">
        <f>feed!F1145</f>
        <v>First World War surplus</v>
      </c>
      <c r="G1365">
        <f>SUMPRODUCT(MID(0&amp;feed!G1145,LARGE(INDEX(ISNUMBER(--MID(feed!G1145,ROW($1:$6),1))*
ROW($1:$6),0),ROW($1:$6))+1,1)*10^ROW($1:$6)/10)</f>
        <v>0</v>
      </c>
      <c r="H1365">
        <f>ROUNDDOWN(G1365/4, 0)</f>
        <v>0</v>
      </c>
      <c r="I1365" t="str">
        <f>feed!H1145</f>
        <v>Standard</v>
      </c>
      <c r="J1365">
        <f>SUMPRODUCT(MID(0&amp;feed!I1145,LARGE(INDEX(ISNUMBER(--MID(feed!I1145,ROW($1:$20),1))*
ROW($1:$20),0),ROW($1:$20))+1,1)*10^ROW($1:$20)/10)</f>
        <v>4</v>
      </c>
      <c r="K1365">
        <f>SUMPRODUCT(MID(0&amp;feed!L1145,LARGE(INDEX(ISNUMBER(--MID(feed!L1145,ROW($1:$6),1))*
ROW($1:$6),0),ROW($1:$6))+1,1)*10^ROW($1:$6)/10)</f>
        <v>321</v>
      </c>
      <c r="L1365">
        <f>SUMPRODUCT(MID(0&amp;feed!T1145,LARGE(INDEX(ISNUMBER(--MID(feed!T1145,ROW($1:$6),1))*
ROW($1:$6),0),ROW($1:$6))+1,1)*10^ROW($1:$6)/10)</f>
        <v>0</v>
      </c>
      <c r="M1365" t="str">
        <f>feed!N1145</f>
        <v>Mesoamerica</v>
      </c>
      <c r="N1365">
        <f>SUMPRODUCT(MID(0&amp;feed!U1145,LARGE(INDEX(ISNUMBER(--MID(feed!U1145,ROW($1:$6),1))*
ROW($1:$6),0),ROW($1:$6))+1,1)*10^ROW($1:$6)/10)</f>
        <v>0</v>
      </c>
      <c r="O1365" t="str">
        <f>feed!O1145</f>
        <v>Untapped</v>
      </c>
      <c r="P1365" t="str">
        <f>feed!P1145</f>
        <v>None</v>
      </c>
      <c r="Q1365" s="4">
        <f>IFERROR(LEFT(SUMPRODUCT(MID(0&amp;feed!R1145,LARGE(INDEX(ISNUMBER(--MID(feed!R1145,ROW($1:$6),1))*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ROW($1:$6),0),ROW($1:$6))+1,1)*10^ROW($1:$6)/10))-1)*1,TRIM(LEFT(SUMPRODUCT(MID(0&amp;feed!R1145,LARGE(INDEX(ISNUMBER(--MID(feed!R1145,ROW($1:$6),1))*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ROW($1:$6),0),ROW($1:$6))+1,1)*10^ROW($1:$6)/10))-1)))</f>
        <v>2020</v>
      </c>
      <c r="R1365" s="5">
        <f>feed!V1145</f>
        <v>0</v>
      </c>
      <c r="S1365" t="str">
        <f>feed!S1145</f>
        <v>http://blocgame.com/stats.php?id=63666</v>
      </c>
      <c r="T1365" s="5" t="str">
        <f>feed!W1145</f>
        <v>Isolated</v>
      </c>
      <c r="U1365" s="5" t="str">
        <f>feed!X1145</f>
        <v>2 Hundred Tons per month</v>
      </c>
      <c r="V1365" s="5">
        <f>feed!Y1145</f>
        <v>0</v>
      </c>
    </row>
    <row r="1366" spans="1:22" x14ac:dyDescent="0.25">
      <c r="A1366" t="str">
        <f>feed!A1143</f>
        <v>Kangznsheeit</v>
      </c>
      <c r="B1366" t="str">
        <f>feed!B1143</f>
        <v>Cheapsh0t</v>
      </c>
      <c r="C1366" t="str">
        <f>feed!K1143</f>
        <v>The Order</v>
      </c>
      <c r="D1366">
        <f>SUMPRODUCT(MID(0&amp;feed!D1143,LARGE(INDEX(ISNUMBER(--MID(feed!D1143,ROW($1:$6),1))*
ROW($1:$6),0),ROW($1:$6))+1,1)*10^ROW($1:$6)/10)</f>
        <v>20</v>
      </c>
      <c r="E1366">
        <f>SUMPRODUCT(MID(0&amp;feed!E1143,LARGE(INDEX(ISNUMBER(--MID(feed!E1143,ROW($1:$6),1))*
ROW($1:$6),0),ROW($1:$6))+1,1)*10^ROW($1:$6)/10)</f>
        <v>0</v>
      </c>
      <c r="F1366" t="str">
        <f>feed!F1143</f>
        <v>Finest of the 19th century</v>
      </c>
      <c r="G1366">
        <f>SUMPRODUCT(MID(0&amp;feed!G1143,LARGE(INDEX(ISNUMBER(--MID(feed!G1143,ROW($1:$6),1))*
ROW($1:$6),0),ROW($1:$6))+1,1)*10^ROW($1:$6)/10)</f>
        <v>0</v>
      </c>
      <c r="H1366">
        <f>ROUNDDOWN(G1366/4, 0)</f>
        <v>0</v>
      </c>
      <c r="I1366" t="str">
        <f>feed!H1143</f>
        <v>Standard</v>
      </c>
      <c r="J1366">
        <f>SUMPRODUCT(MID(0&amp;feed!I1143,LARGE(INDEX(ISNUMBER(--MID(feed!I1143,ROW($1:$20),1))*
ROW($1:$20),0),ROW($1:$20))+1,1)*10^ROW($1:$20)/10)</f>
        <v>1</v>
      </c>
      <c r="K1366">
        <f>SUMPRODUCT(MID(0&amp;feed!L1143,LARGE(INDEX(ISNUMBER(--MID(feed!L1143,ROW($1:$6),1))*
ROW($1:$6),0),ROW($1:$6))+1,1)*10^ROW($1:$6)/10)</f>
        <v>321</v>
      </c>
      <c r="L1366">
        <f>SUMPRODUCT(MID(0&amp;feed!T1143,LARGE(INDEX(ISNUMBER(--MID(feed!T1143,ROW($1:$6),1))*
ROW($1:$6),0),ROW($1:$6))+1,1)*10^ROW($1:$6)/10)</f>
        <v>0</v>
      </c>
      <c r="M1366" t="str">
        <f>feed!N1143</f>
        <v>Egypt</v>
      </c>
      <c r="N1366">
        <f>SUMPRODUCT(MID(0&amp;feed!U1143,LARGE(INDEX(ISNUMBER(--MID(feed!U1143,ROW($1:$6),1))*
ROW($1:$6),0),ROW($1:$6))+1,1)*10^ROW($1:$6)/10)</f>
        <v>0</v>
      </c>
      <c r="O1366" t="str">
        <f>feed!O1143</f>
        <v>Untapped</v>
      </c>
      <c r="P1366" t="str">
        <f>feed!P1143</f>
        <v>None</v>
      </c>
      <c r="Q1366" s="4">
        <f>IFERROR(LEFT(SUMPRODUCT(MID(0&amp;feed!R1143,LARGE(INDEX(ISNUMBER(--MID(feed!R1143,ROW($1:$6),1))*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ROW($1:$6),0),ROW($1:$6))+1,1)*10^ROW($1:$6)/10))-1)*1,TRIM(LEFT(SUMPRODUCT(MID(0&amp;feed!R1143,LARGE(INDEX(ISNUMBER(--MID(feed!R1143,ROW($1:$6),1))*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ROW($1:$6),0),ROW($1:$6))+1,1)*10^ROW($1:$6)/10))-1)))</f>
        <v>2000</v>
      </c>
      <c r="R1366" s="5">
        <f>feed!V1143</f>
        <v>0</v>
      </c>
      <c r="S1366" t="str">
        <f>feed!S1143</f>
        <v>http://blocgame.com/stats.php?id=63578</v>
      </c>
      <c r="T1366" s="5" t="str">
        <f>feed!W1143</f>
        <v>Good</v>
      </c>
      <c r="U1366" s="5" t="str">
        <f>feed!X1143</f>
        <v>2 Hundred Tons per month</v>
      </c>
      <c r="V1366" s="5">
        <f>feed!Y1143</f>
        <v>0</v>
      </c>
    </row>
    <row r="1367" spans="1:22" hidden="1" x14ac:dyDescent="0.25">
      <c r="A1367" t="str">
        <f>feed!A521</f>
        <v>Persona-Grata</v>
      </c>
      <c r="B1367" t="str">
        <f>feed!B521</f>
        <v>syafiqsudin</v>
      </c>
      <c r="C1367" t="str">
        <f>feed!K521</f>
        <v>Aseang MMP</v>
      </c>
      <c r="D1367">
        <f>SUMPRODUCT(MID(0&amp;feed!D521,LARGE(INDEX(ISNUMBER(--MID(feed!D521,ROW($1:$6),1))*
ROW($1:$6),0),ROW($1:$6))+1,1)*10^ROW($1:$6)/10)</f>
        <v>20</v>
      </c>
      <c r="E1367">
        <f>SUMPRODUCT(MID(0&amp;feed!E521,LARGE(INDEX(ISNUMBER(--MID(feed!E521,ROW($1:$6),1))*
ROW($1:$6),0),ROW($1:$6))+1,1)*10^ROW($1:$6)/10)</f>
        <v>0</v>
      </c>
      <c r="F1367" t="str">
        <f>feed!F521</f>
        <v>First World War surplus</v>
      </c>
      <c r="G1367">
        <f>SUMPRODUCT(MID(0&amp;feed!G521,LARGE(INDEX(ISNUMBER(--MID(feed!G521,ROW($1:$6),1))*
ROW($1:$6),0),ROW($1:$6))+1,1)*10^ROW($1:$6)/10)</f>
        <v>1</v>
      </c>
      <c r="H1367">
        <f>ROUNDDOWN(G1367/4, 0)</f>
        <v>0</v>
      </c>
      <c r="I1367" t="str">
        <f>feed!H521</f>
        <v>Standard</v>
      </c>
      <c r="J1367">
        <f>SUMPRODUCT(MID(0&amp;feed!I521,LARGE(INDEX(ISNUMBER(--MID(feed!I521,ROW($1:$20),1))*
ROW($1:$20),0),ROW($1:$20))+1,1)*10^ROW($1:$20)/10)</f>
        <v>0</v>
      </c>
      <c r="K1367">
        <f>SUMPRODUCT(MID(0&amp;feed!L521,LARGE(INDEX(ISNUMBER(--MID(feed!L521,ROW($1:$6),1))*
ROW($1:$6),0),ROW($1:$6))+1,1)*10^ROW($1:$6)/10)</f>
        <v>327</v>
      </c>
      <c r="L1367">
        <f>SUMPRODUCT(MID(0&amp;feed!T521,LARGE(INDEX(ISNUMBER(--MID(feed!T521,ROW($1:$6),1))*
ROW($1:$6),0),ROW($1:$6))+1,1)*10^ROW($1:$6)/10)</f>
        <v>450</v>
      </c>
      <c r="M1367" t="str">
        <f>feed!N521</f>
        <v>East Indies</v>
      </c>
      <c r="N1367">
        <f>SUMPRODUCT(MID(0&amp;feed!U521,LARGE(INDEX(ISNUMBER(--MID(feed!U521,ROW($1:$6),1))*
ROW($1:$6),0),ROW($1:$6))+1,1)*10^ROW($1:$6)/10)</f>
        <v>0</v>
      </c>
      <c r="O1367" t="str">
        <f>feed!O521</f>
        <v>Untapped</v>
      </c>
      <c r="P1367" t="str">
        <f>feed!P521</f>
        <v>None</v>
      </c>
      <c r="Q1367" s="4">
        <f>IFERROR(LEFT(SUMPRODUCT(MID(0&amp;feed!R521,LARGE(INDEX(ISNUMBER(--MID(feed!R521,ROW($1:$6),1))*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ROW($1:$6),0),ROW($1:$6))+1,1)*10^ROW($1:$6)/10))-1)*1,TRIM(LEFT(SUMPRODUCT(MID(0&amp;feed!R521,LARGE(INDEX(ISNUMBER(--MID(feed!R521,ROW($1:$6),1))*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ROW($1:$6),0),ROW($1:$6))+1,1)*10^ROW($1:$6)/10))-1)))</f>
        <v>2000</v>
      </c>
      <c r="R1367" s="5">
        <f>feed!V521</f>
        <v>0</v>
      </c>
      <c r="S1367" t="str">
        <f>feed!S521</f>
        <v>http://blocgame.com/stats.php?id=60788</v>
      </c>
      <c r="T1367" s="5" t="str">
        <f>feed!W521</f>
        <v>Nice</v>
      </c>
      <c r="U1367" s="5" t="str">
        <f>feed!X521</f>
        <v>3 Hundred Tons per month</v>
      </c>
      <c r="V1367" s="5" t="str">
        <f>feed!Y521</f>
        <v>2 Mbbl per month</v>
      </c>
    </row>
    <row r="1368" spans="1:22" hidden="1" x14ac:dyDescent="0.25">
      <c r="A1368" t="str">
        <f>feed!A1489</f>
        <v>Raizar</v>
      </c>
      <c r="B1368" t="str">
        <f>feed!B1489</f>
        <v>Far-Han</v>
      </c>
      <c r="C1368">
        <f>feed!K1489</f>
        <v>0</v>
      </c>
      <c r="D1368">
        <f>SUMPRODUCT(MID(0&amp;feed!D1489,LARGE(INDEX(ISNUMBER(--MID(feed!D1489,ROW($1:$6),1))*
ROW($1:$6),0),ROW($1:$6))+1,1)*10^ROW($1:$6)/10)</f>
        <v>30</v>
      </c>
      <c r="E1368">
        <f>SUMPRODUCT(MID(0&amp;feed!E1489,LARGE(INDEX(ISNUMBER(--MID(feed!E1489,ROW($1:$6),1))*
ROW($1:$6),0),ROW($1:$6))+1,1)*10^ROW($1:$6)/10)</f>
        <v>0</v>
      </c>
      <c r="F1368" t="str">
        <f>feed!F1489</f>
        <v>First World War surplus</v>
      </c>
      <c r="G1368">
        <f>SUMPRODUCT(MID(0&amp;feed!G1489,LARGE(INDEX(ISNUMBER(--MID(feed!G1489,ROW($1:$6),1))*
ROW($1:$6),0),ROW($1:$6))+1,1)*10^ROW($1:$6)/10)</f>
        <v>0</v>
      </c>
      <c r="H1368">
        <f>ROUNDDOWN(G1368/4, 0)</f>
        <v>0</v>
      </c>
      <c r="I1368" t="str">
        <f>feed!H1489</f>
        <v>Good</v>
      </c>
      <c r="J1368">
        <f>SUMPRODUCT(MID(0&amp;feed!I1489,LARGE(INDEX(ISNUMBER(--MID(feed!I1489,ROW($1:$20),1))*
ROW($1:$20),0),ROW($1:$20))+1,1)*10^ROW($1:$20)/10)</f>
        <v>14</v>
      </c>
      <c r="K1368">
        <f>SUMPRODUCT(MID(0&amp;feed!L1489,LARGE(INDEX(ISNUMBER(--MID(feed!L1489,ROW($1:$6),1))*
ROW($1:$6),0),ROW($1:$6))+1,1)*10^ROW($1:$6)/10)</f>
        <v>308</v>
      </c>
      <c r="L1368">
        <f>SUMPRODUCT(MID(0&amp;feed!T1489,LARGE(INDEX(ISNUMBER(--MID(feed!T1489,ROW($1:$6),1))*
ROW($1:$6),0),ROW($1:$6))+1,1)*10^ROW($1:$6)/10)</f>
        <v>440</v>
      </c>
      <c r="M1368" t="str">
        <f>feed!N1489</f>
        <v>The Subcontinent</v>
      </c>
      <c r="N1368">
        <f>SUMPRODUCT(MID(0&amp;feed!U1489,LARGE(INDEX(ISNUMBER(--MID(feed!U1489,ROW($1:$6),1))*
ROW($1:$6),0),ROW($1:$6))+1,1)*10^ROW($1:$6)/10)</f>
        <v>0</v>
      </c>
      <c r="O1368" t="str">
        <f>feed!O1489</f>
        <v>Untapped</v>
      </c>
      <c r="P1368" t="str">
        <f>feed!P1489</f>
        <v>Small</v>
      </c>
      <c r="Q1368" s="4">
        <f>IFERROR(LEFT(SUMPRODUCT(MID(0&amp;feed!R1489,LARGE(INDEX(ISNUMBER(--MID(feed!R1489,ROW($1:$6),1))*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ROW($1:$6),0),ROW($1:$6))+1,1)*10^ROW($1:$6)/10))-1)*1,TRIM(LEFT(SUMPRODUCT(MID(0&amp;feed!R1489,LARGE(INDEX(ISNUMBER(--MID(feed!R1489,ROW($1:$6),1))*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ROW($1:$6),0),ROW($1:$6))+1,1)*10^ROW($1:$6)/10))-1)))</f>
        <v>2000</v>
      </c>
      <c r="R1368" s="5">
        <f>feed!V1489</f>
        <v>0</v>
      </c>
      <c r="S1368" t="str">
        <f>feed!S1489</f>
        <v>http://blocgame.com/stats.php?id=62443</v>
      </c>
      <c r="T1368" s="5" t="str">
        <f>feed!W1489</f>
        <v>Nice</v>
      </c>
      <c r="U1368" s="5" t="str">
        <f>feed!X1489</f>
        <v>3 Hundred Tons per month</v>
      </c>
      <c r="V1368" s="5" t="str">
        <f>feed!Y1489</f>
        <v>2 Mbbl per month</v>
      </c>
    </row>
    <row r="1369" spans="1:22" x14ac:dyDescent="0.25">
      <c r="A1369" t="str">
        <f>feed!A817</f>
        <v>honoraryans</v>
      </c>
      <c r="B1369" t="str">
        <f>feed!B817</f>
        <v>mister</v>
      </c>
      <c r="C1369" t="str">
        <f>feed!K817</f>
        <v>The Order</v>
      </c>
      <c r="D1369">
        <f>SUMPRODUCT(MID(0&amp;feed!D817,LARGE(INDEX(ISNUMBER(--MID(feed!D817,ROW($1:$6),1))*
ROW($1:$6),0),ROW($1:$6))+1,1)*10^ROW($1:$6)/10)</f>
        <v>14</v>
      </c>
      <c r="E1369">
        <f>SUMPRODUCT(MID(0&amp;feed!E817,LARGE(INDEX(ISNUMBER(--MID(feed!E817,ROW($1:$6),1))*
ROW($1:$6),0),ROW($1:$6))+1,1)*10^ROW($1:$6)/10)</f>
        <v>0</v>
      </c>
      <c r="F1369" t="str">
        <f>feed!F817</f>
        <v>Finest of the 19th century</v>
      </c>
      <c r="G1369">
        <f>SUMPRODUCT(MID(0&amp;feed!G817,LARGE(INDEX(ISNUMBER(--MID(feed!G817,ROW($1:$6),1))*
ROW($1:$6),0),ROW($1:$6))+1,1)*10^ROW($1:$6)/10)</f>
        <v>0</v>
      </c>
      <c r="H1369">
        <f>ROUNDDOWN(G1369/4, 0)</f>
        <v>0</v>
      </c>
      <c r="I1369" t="str">
        <f>feed!H817</f>
        <v>Standard</v>
      </c>
      <c r="J1369">
        <f>SUMPRODUCT(MID(0&amp;feed!I817,LARGE(INDEX(ISNUMBER(--MID(feed!I817,ROW($1:$20),1))*
ROW($1:$20),0),ROW($1:$20))+1,1)*10^ROW($1:$20)/10)</f>
        <v>46</v>
      </c>
      <c r="K1369">
        <f>SUMPRODUCT(MID(0&amp;feed!L817,LARGE(INDEX(ISNUMBER(--MID(feed!L817,ROW($1:$6),1))*
ROW($1:$6),0),ROW($1:$6))+1,1)*10^ROW($1:$6)/10)</f>
        <v>321</v>
      </c>
      <c r="L1369">
        <f>SUMPRODUCT(MID(0&amp;feed!T817,LARGE(INDEX(ISNUMBER(--MID(feed!T817,ROW($1:$6),1))*
ROW($1:$6),0),ROW($1:$6))+1,1)*10^ROW($1:$6)/10)</f>
        <v>109</v>
      </c>
      <c r="M1369" t="str">
        <f>feed!N817</f>
        <v>Pacific Rim</v>
      </c>
      <c r="N1369">
        <f>SUMPRODUCT(MID(0&amp;feed!U817,LARGE(INDEX(ISNUMBER(--MID(feed!U817,ROW($1:$6),1))*
ROW($1:$6),0),ROW($1:$6))+1,1)*10^ROW($1:$6)/10)</f>
        <v>0</v>
      </c>
      <c r="O1369" t="str">
        <f>feed!O817</f>
        <v>Untapped</v>
      </c>
      <c r="P1369" t="str">
        <f>feed!P817</f>
        <v>None</v>
      </c>
      <c r="Q1369" s="4">
        <f>IFERROR(LEFT(SUMPRODUCT(MID(0&amp;feed!R817,LARGE(INDEX(ISNUMBER(--MID(feed!R817,ROW($1:$6),1))*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ROW($1:$6),0),ROW($1:$6))+1,1)*10^ROW($1:$6)/10))-1)*1,TRIM(LEFT(SUMPRODUCT(MID(0&amp;feed!R817,LARGE(INDEX(ISNUMBER(--MID(feed!R817,ROW($1:$6),1))*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ROW($1:$6),0),ROW($1:$6))+1,1)*10^ROW($1:$6)/10))-1)))</f>
        <v>2000</v>
      </c>
      <c r="R1369" s="5">
        <f>feed!V817</f>
        <v>0</v>
      </c>
      <c r="S1369" t="str">
        <f>feed!S817</f>
        <v>http://blocgame.com/stats.php?id=63471</v>
      </c>
      <c r="T1369" s="5" t="str">
        <f>feed!W817</f>
        <v>Normal</v>
      </c>
      <c r="U1369" s="5" t="str">
        <f>feed!X817</f>
        <v>2 Hundred Tons per month</v>
      </c>
      <c r="V1369" s="5" t="str">
        <f>feed!Y817</f>
        <v>1 Mbbl per month</v>
      </c>
    </row>
    <row r="1370" spans="1:22" hidden="1" x14ac:dyDescent="0.25">
      <c r="A1370" t="str">
        <f>feed!A412</f>
        <v>Carpentaria</v>
      </c>
      <c r="B1370" t="str">
        <f>feed!B412</f>
        <v>fuerza</v>
      </c>
      <c r="C1370" t="str">
        <f>feed!K412</f>
        <v>Aseang MMP</v>
      </c>
      <c r="D1370">
        <f>SUMPRODUCT(MID(0&amp;feed!D412,LARGE(INDEX(ISNUMBER(--MID(feed!D412,ROW($1:$6),1))*
ROW($1:$6),0),ROW($1:$6))+1,1)*10^ROW($1:$6)/10)</f>
        <v>31</v>
      </c>
      <c r="E1370">
        <f>SUMPRODUCT(MID(0&amp;feed!E412,LARGE(INDEX(ISNUMBER(--MID(feed!E412,ROW($1:$6),1))*
ROW($1:$6),0),ROW($1:$6))+1,1)*10^ROW($1:$6)/10)</f>
        <v>0</v>
      </c>
      <c r="F1370" t="str">
        <f>feed!F412</f>
        <v>First World War surplus</v>
      </c>
      <c r="G1370">
        <f>SUMPRODUCT(MID(0&amp;feed!G412,LARGE(INDEX(ISNUMBER(--MID(feed!G412,ROW($1:$6),1))*
ROW($1:$6),0),ROW($1:$6))+1,1)*10^ROW($1:$6)/10)</f>
        <v>1</v>
      </c>
      <c r="H1370">
        <f>ROUNDDOWN(G1370/4, 0)</f>
        <v>0</v>
      </c>
      <c r="I1370" t="str">
        <f>feed!H412</f>
        <v>Good</v>
      </c>
      <c r="J1370">
        <f>SUMPRODUCT(MID(0&amp;feed!I412,LARGE(INDEX(ISNUMBER(--MID(feed!I412,ROW($1:$20),1))*
ROW($1:$20),0),ROW($1:$20))+1,1)*10^ROW($1:$20)/10)</f>
        <v>43</v>
      </c>
      <c r="K1370">
        <f>SUMPRODUCT(MID(0&amp;feed!L412,LARGE(INDEX(ISNUMBER(--MID(feed!L412,ROW($1:$6),1))*
ROW($1:$6),0),ROW($1:$6))+1,1)*10^ROW($1:$6)/10)</f>
        <v>331</v>
      </c>
      <c r="L1370">
        <f>SUMPRODUCT(MID(0&amp;feed!T412,LARGE(INDEX(ISNUMBER(--MID(feed!T412,ROW($1:$6),1))*
ROW($1:$6),0),ROW($1:$6))+1,1)*10^ROW($1:$6)/10)</f>
        <v>425</v>
      </c>
      <c r="M1370" t="str">
        <f>feed!N412</f>
        <v>East Indies</v>
      </c>
      <c r="N1370">
        <f>SUMPRODUCT(MID(0&amp;feed!U412,LARGE(INDEX(ISNUMBER(--MID(feed!U412,ROW($1:$6),1))*
ROW($1:$6),0),ROW($1:$6))+1,1)*10^ROW($1:$6)/10)</f>
        <v>0</v>
      </c>
      <c r="O1370" t="str">
        <f>feed!O412</f>
        <v>Untapped</v>
      </c>
      <c r="P1370" t="str">
        <f>feed!P412</f>
        <v>None</v>
      </c>
      <c r="Q1370" s="4">
        <f>IFERROR(LEFT(SUMPRODUCT(MID(0&amp;feed!R412,LARGE(INDEX(ISNUMBER(--MID(feed!R412,ROW($1:$6),1))*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ROW($1:$6),0),ROW($1:$6))+1,1)*10^ROW($1:$6)/10))-1)*1,TRIM(LEFT(SUMPRODUCT(MID(0&amp;feed!R412,LARGE(INDEX(ISNUMBER(--MID(feed!R412,ROW($1:$6),1))*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ROW($1:$6),0),ROW($1:$6))+1,1)*10^ROW($1:$6)/10))-1)))</f>
        <v>2000</v>
      </c>
      <c r="R1370" s="5">
        <f>feed!V412</f>
        <v>0</v>
      </c>
      <c r="S1370" t="str">
        <f>feed!S412</f>
        <v>http://blocgame.com/stats.php?id=59901</v>
      </c>
      <c r="T1370" s="5" t="str">
        <f>feed!W412</f>
        <v>Nice</v>
      </c>
      <c r="U1370" s="5" t="str">
        <f>feed!X412</f>
        <v>3 Hundred Tons per month</v>
      </c>
      <c r="V1370" s="5" t="str">
        <f>feed!Y412</f>
        <v>2 Mbbl per month</v>
      </c>
    </row>
    <row r="1371" spans="1:22" hidden="1" x14ac:dyDescent="0.25">
      <c r="A1371" t="str">
        <f>feed!A1604</f>
        <v>Vekta</v>
      </c>
      <c r="B1371" t="str">
        <f>feed!B1604</f>
        <v>Strongbad</v>
      </c>
      <c r="C1371" t="str">
        <f>feed!K1604</f>
        <v>The High Council</v>
      </c>
      <c r="D1371">
        <f>SUMPRODUCT(MID(0&amp;feed!D1604,LARGE(INDEX(ISNUMBER(--MID(feed!D1604,ROW($1:$6),1))*
ROW($1:$6),0),ROW($1:$6))+1,1)*10^ROW($1:$6)/10)</f>
        <v>39</v>
      </c>
      <c r="E1371">
        <f>SUMPRODUCT(MID(0&amp;feed!E1604,LARGE(INDEX(ISNUMBER(--MID(feed!E1604,ROW($1:$6),1))*
ROW($1:$6),0),ROW($1:$6))+1,1)*10^ROW($1:$6)/10)</f>
        <v>0</v>
      </c>
      <c r="F1371" t="str">
        <f>feed!F1604</f>
        <v>First World War surplus</v>
      </c>
      <c r="G1371">
        <f>SUMPRODUCT(MID(0&amp;feed!G1604,LARGE(INDEX(ISNUMBER(--MID(feed!G1604,ROW($1:$6),1))*
ROW($1:$6),0),ROW($1:$6))+1,1)*10^ROW($1:$6)/10)</f>
        <v>1</v>
      </c>
      <c r="H1371">
        <f>ROUNDDOWN(G1371/4, 0)</f>
        <v>0</v>
      </c>
      <c r="I1371" t="str">
        <f>feed!H1604</f>
        <v>Good</v>
      </c>
      <c r="J1371">
        <f>SUMPRODUCT(MID(0&amp;feed!I1604,LARGE(INDEX(ISNUMBER(--MID(feed!I1604,ROW($1:$20),1))*
ROW($1:$20),0),ROW($1:$20))+1,1)*10^ROW($1:$20)/10)</f>
        <v>6</v>
      </c>
      <c r="K1371">
        <f>SUMPRODUCT(MID(0&amp;feed!L1604,LARGE(INDEX(ISNUMBER(--MID(feed!L1604,ROW($1:$6),1))*
ROW($1:$6),0),ROW($1:$6))+1,1)*10^ROW($1:$6)/10)</f>
        <v>303</v>
      </c>
      <c r="L1371">
        <f>SUMPRODUCT(MID(0&amp;feed!T1604,LARGE(INDEX(ISNUMBER(--MID(feed!T1604,ROW($1:$6),1))*
ROW($1:$6),0),ROW($1:$6))+1,1)*10^ROW($1:$6)/10)</f>
        <v>416</v>
      </c>
      <c r="M1371" t="str">
        <f>feed!N1604</f>
        <v>Pacific Rim</v>
      </c>
      <c r="N1371">
        <f>SUMPRODUCT(MID(0&amp;feed!U1604,LARGE(INDEX(ISNUMBER(--MID(feed!U1604,ROW($1:$6),1))*
ROW($1:$6),0),ROW($1:$6))+1,1)*10^ROW($1:$6)/10)</f>
        <v>0</v>
      </c>
      <c r="O1371" t="str">
        <f>feed!O1604</f>
        <v>Untapped</v>
      </c>
      <c r="P1371" t="str">
        <f>feed!P1604</f>
        <v>None</v>
      </c>
      <c r="Q1371" s="4">
        <f>IFERROR(LEFT(SUMPRODUCT(MID(0&amp;feed!R1604,LARGE(INDEX(ISNUMBER(--MID(feed!R1604,ROW($1:$6),1))*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ROW($1:$6),0),ROW($1:$6))+1,1)*10^ROW($1:$6)/10))-1)*1,TRIM(LEFT(SUMPRODUCT(MID(0&amp;feed!R1604,LARGE(INDEX(ISNUMBER(--MID(feed!R1604,ROW($1:$6),1))*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ROW($1:$6),0),ROW($1:$6))+1,1)*10^ROW($1:$6)/10))-1)))</f>
        <v>2079</v>
      </c>
      <c r="R1371" s="5">
        <f>feed!V1604</f>
        <v>0</v>
      </c>
      <c r="S1371" t="str">
        <f>feed!S1604</f>
        <v>http://blocgame.com/stats.php?id=46288</v>
      </c>
      <c r="T1371" s="5" t="str">
        <f>feed!W1604</f>
        <v>Good</v>
      </c>
      <c r="U1371" s="5" t="str">
        <f>feed!X1604</f>
        <v>3 Hundred Tons per month</v>
      </c>
      <c r="V1371" s="5" t="str">
        <f>feed!Y1604</f>
        <v>2 Mbbl per month</v>
      </c>
    </row>
    <row r="1372" spans="1:22" hidden="1" x14ac:dyDescent="0.25">
      <c r="A1372" t="str">
        <f>feed!A843</f>
        <v>Great Macedonia</v>
      </c>
      <c r="B1372" t="str">
        <f>feed!B843</f>
        <v>Macedonian</v>
      </c>
      <c r="C1372">
        <f>feed!K843</f>
        <v>0</v>
      </c>
      <c r="D1372">
        <f>SUMPRODUCT(MID(0&amp;feed!D843,LARGE(INDEX(ISNUMBER(--MID(feed!D843,ROW($1:$6),1))*
ROW($1:$6),0),ROW($1:$6))+1,1)*10^ROW($1:$6)/10)</f>
        <v>20</v>
      </c>
      <c r="E1372">
        <f>SUMPRODUCT(MID(0&amp;feed!E843,LARGE(INDEX(ISNUMBER(--MID(feed!E843,ROW($1:$6),1))*
ROW($1:$6),0),ROW($1:$6))+1,1)*10^ROW($1:$6)/10)</f>
        <v>0</v>
      </c>
      <c r="F1372" t="str">
        <f>feed!F843</f>
        <v>Finest of the 19th century</v>
      </c>
      <c r="G1372">
        <f>SUMPRODUCT(MID(0&amp;feed!G843,LARGE(INDEX(ISNUMBER(--MID(feed!G843,ROW($1:$6),1))*
ROW($1:$6),0),ROW($1:$6))+1,1)*10^ROW($1:$6)/10)</f>
        <v>0</v>
      </c>
      <c r="H1372">
        <f>ROUNDDOWN(G1372/4, 0)</f>
        <v>0</v>
      </c>
      <c r="I1372" t="str">
        <f>feed!H843</f>
        <v>Standard</v>
      </c>
      <c r="J1372">
        <f>SUMPRODUCT(MID(0&amp;feed!I843,LARGE(INDEX(ISNUMBER(--MID(feed!I843,ROW($1:$20),1))*
ROW($1:$20),0),ROW($1:$20))+1,1)*10^ROW($1:$20)/10)</f>
        <v>52</v>
      </c>
      <c r="K1372">
        <f>SUMPRODUCT(MID(0&amp;feed!L843,LARGE(INDEX(ISNUMBER(--MID(feed!L843,ROW($1:$6),1))*
ROW($1:$6),0),ROW($1:$6))+1,1)*10^ROW($1:$6)/10)</f>
        <v>320</v>
      </c>
      <c r="L1372">
        <f>SUMPRODUCT(MID(0&amp;feed!T843,LARGE(INDEX(ISNUMBER(--MID(feed!T843,ROW($1:$6),1))*
ROW($1:$6),0),ROW($1:$6))+1,1)*10^ROW($1:$6)/10)</f>
        <v>402</v>
      </c>
      <c r="M1372" t="str">
        <f>feed!N843</f>
        <v>Gran Colombia</v>
      </c>
      <c r="N1372">
        <f>SUMPRODUCT(MID(0&amp;feed!U843,LARGE(INDEX(ISNUMBER(--MID(feed!U843,ROW($1:$6),1))*
ROW($1:$6),0),ROW($1:$6))+1,1)*10^ROW($1:$6)/10)</f>
        <v>0</v>
      </c>
      <c r="O1372" t="str">
        <f>feed!O843</f>
        <v>Untapped</v>
      </c>
      <c r="P1372" t="str">
        <f>feed!P843</f>
        <v>None</v>
      </c>
      <c r="Q1372" s="4">
        <f>IFERROR(LEFT(SUMPRODUCT(MID(0&amp;feed!R843,LARGE(INDEX(ISNUMBER(--MID(feed!R843,ROW($1:$6),1))*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ROW($1:$6),0),ROW($1:$6))+1,1)*10^ROW($1:$6)/10))-1)*1,TRIM(LEFT(SUMPRODUCT(MID(0&amp;feed!R843,LARGE(INDEX(ISNUMBER(--MID(feed!R843,ROW($1:$6),1))*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ROW($1:$6),0),ROW($1:$6))+1,1)*10^ROW($1:$6)/10))-1)))</f>
        <v>2000</v>
      </c>
      <c r="R1372" s="5">
        <f>feed!V843</f>
        <v>0</v>
      </c>
      <c r="S1372" t="str">
        <f>feed!S843</f>
        <v>http://blocgame.com/stats.php?id=51598</v>
      </c>
      <c r="T1372" s="5" t="str">
        <f>feed!W843</f>
        <v>Good</v>
      </c>
      <c r="U1372" s="5" t="str">
        <f>feed!X843</f>
        <v>3 Hundred Tons per month</v>
      </c>
      <c r="V1372" s="5" t="str">
        <f>feed!Y843</f>
        <v>2 Mbbl per month</v>
      </c>
    </row>
    <row r="1373" spans="1:22" hidden="1" x14ac:dyDescent="0.25">
      <c r="A1373" t="str">
        <f>feed!A307</f>
        <v>CTSKRR</v>
      </c>
      <c r="B1373" t="str">
        <f>feed!B307</f>
        <v>CTSKRR</v>
      </c>
      <c r="C1373" t="str">
        <f>feed!K307</f>
        <v>The High Council</v>
      </c>
      <c r="D1373">
        <f>SUMPRODUCT(MID(0&amp;feed!D307,LARGE(INDEX(ISNUMBER(--MID(feed!D307,ROW($1:$6),1))*
ROW($1:$6),0),ROW($1:$6))+1,1)*10^ROW($1:$6)/10)</f>
        <v>38</v>
      </c>
      <c r="E1373">
        <f>SUMPRODUCT(MID(0&amp;feed!E307,LARGE(INDEX(ISNUMBER(--MID(feed!E307,ROW($1:$6),1))*
ROW($1:$6),0),ROW($1:$6))+1,1)*10^ROW($1:$6)/10)</f>
        <v>0</v>
      </c>
      <c r="F1373" t="str">
        <f>feed!F307</f>
        <v>First World War surplus</v>
      </c>
      <c r="G1373">
        <f>SUMPRODUCT(MID(0&amp;feed!G307,LARGE(INDEX(ISNUMBER(--MID(feed!G307,ROW($1:$6),1))*
ROW($1:$6),0),ROW($1:$6))+1,1)*10^ROW($1:$6)/10)</f>
        <v>0</v>
      </c>
      <c r="H1373">
        <f>ROUNDDOWN(G1373/4, 0)</f>
        <v>0</v>
      </c>
      <c r="I1373" t="str">
        <f>feed!H307</f>
        <v>Poor</v>
      </c>
      <c r="J1373">
        <f>SUMPRODUCT(MID(0&amp;feed!I307,LARGE(INDEX(ISNUMBER(--MID(feed!I307,ROW($1:$20),1))*
ROW($1:$20),0),ROW($1:$20))+1,1)*10^ROW($1:$20)/10)</f>
        <v>4</v>
      </c>
      <c r="K1373">
        <f>SUMPRODUCT(MID(0&amp;feed!L307,LARGE(INDEX(ISNUMBER(--MID(feed!L307,ROW($1:$6),1))*
ROW($1:$6),0),ROW($1:$6))+1,1)*10^ROW($1:$6)/10)</f>
        <v>347</v>
      </c>
      <c r="L1373">
        <f>SUMPRODUCT(MID(0&amp;feed!T307,LARGE(INDEX(ISNUMBER(--MID(feed!T307,ROW($1:$6),1))*
ROW($1:$6),0),ROW($1:$6))+1,1)*10^ROW($1:$6)/10)</f>
        <v>378</v>
      </c>
      <c r="M1373" t="str">
        <f>feed!N307</f>
        <v>China</v>
      </c>
      <c r="N1373">
        <f>SUMPRODUCT(MID(0&amp;feed!U307,LARGE(INDEX(ISNUMBER(--MID(feed!U307,ROW($1:$6),1))*
ROW($1:$6),0),ROW($1:$6))+1,1)*10^ROW($1:$6)/10)</f>
        <v>0</v>
      </c>
      <c r="O1373" t="str">
        <f>feed!O307</f>
        <v>Untapped</v>
      </c>
      <c r="P1373" t="str">
        <f>feed!P307</f>
        <v>Small</v>
      </c>
      <c r="Q1373" s="4">
        <f>IFERROR(LEFT(SUMPRODUCT(MID(0&amp;feed!R307,LARGE(INDEX(ISNUMBER(--MID(feed!R307,ROW($1:$6),1))*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ROW($1:$6),0),ROW($1:$6))+1,1)*10^ROW($1:$6)/10))-1)*1,TRIM(LEFT(SUMPRODUCT(MID(0&amp;feed!R307,LARGE(INDEX(ISNUMBER(--MID(feed!R307,ROW($1:$6),1))*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ROW($1:$6),0),ROW($1:$6))+1,1)*10^ROW($1:$6)/10))-1)))</f>
        <v>2000</v>
      </c>
      <c r="R1373" s="5">
        <f>feed!V307</f>
        <v>0</v>
      </c>
      <c r="S1373" t="str">
        <f>feed!S307</f>
        <v>http://blocgame.com/stats.php?id=60811</v>
      </c>
      <c r="T1373" s="5" t="str">
        <f>feed!W307</f>
        <v>Angelic</v>
      </c>
      <c r="U1373" s="5" t="str">
        <f>feed!X307</f>
        <v>3 Hundred Tons per month</v>
      </c>
      <c r="V1373" s="5" t="str">
        <f>feed!Y307</f>
        <v>2 Mbbl per month</v>
      </c>
    </row>
    <row r="1374" spans="1:22" hidden="1" x14ac:dyDescent="0.25">
      <c r="A1374" t="str">
        <f>feed!A2032</f>
        <v>Fire</v>
      </c>
      <c r="B1374" t="str">
        <f>feed!B2032</f>
        <v>Flames15</v>
      </c>
      <c r="C1374">
        <f>feed!K2032</f>
        <v>0</v>
      </c>
      <c r="D1374">
        <f>SUMPRODUCT(MID(0&amp;feed!D2032,LARGE(INDEX(ISNUMBER(--MID(feed!D2032,ROW($1:$6),1))*
ROW($1:$6),0),ROW($1:$6))+1,1)*10^ROW($1:$6)/10)</f>
        <v>9</v>
      </c>
      <c r="E1374">
        <f>SUMPRODUCT(MID(0&amp;feed!E2032,LARGE(INDEX(ISNUMBER(--MID(feed!E2032,ROW($1:$6),1))*
ROW($1:$6),0),ROW($1:$6))+1,1)*10^ROW($1:$6)/10)</f>
        <v>0</v>
      </c>
      <c r="F1374" t="str">
        <f>feed!F2032</f>
        <v>First World War surplus</v>
      </c>
      <c r="G1374">
        <f>SUMPRODUCT(MID(0&amp;feed!G2032,LARGE(INDEX(ISNUMBER(--MID(feed!G2032,ROW($1:$6),1))*
ROW($1:$6),0),ROW($1:$6))+1,1)*10^ROW($1:$6)/10)</f>
        <v>0</v>
      </c>
      <c r="H1374">
        <f>ROUNDDOWN(G1374/4, 0)</f>
        <v>0</v>
      </c>
      <c r="I1374" t="str">
        <f>feed!H2032</f>
        <v>Elite</v>
      </c>
      <c r="J1374">
        <f>SUMPRODUCT(MID(0&amp;feed!I2032,LARGE(INDEX(ISNUMBER(--MID(feed!I2032,ROW($1:$20),1))*
ROW($1:$20),0),ROW($1:$20))+1,1)*10^ROW($1:$20)/10)</f>
        <v>51</v>
      </c>
      <c r="K1374">
        <f>SUMPRODUCT(MID(0&amp;feed!L2032,LARGE(INDEX(ISNUMBER(--MID(feed!L2032,ROW($1:$6),1))*
ROW($1:$6),0),ROW($1:$6))+1,1)*10^ROW($1:$6)/10)</f>
        <v>258</v>
      </c>
      <c r="L1374">
        <f>SUMPRODUCT(MID(0&amp;feed!T2032,LARGE(INDEX(ISNUMBER(--MID(feed!T2032,ROW($1:$6),1))*
ROW($1:$6),0),ROW($1:$6))+1,1)*10^ROW($1:$6)/10)</f>
        <v>328</v>
      </c>
      <c r="M1374" t="str">
        <f>feed!N2032</f>
        <v>Caribbean</v>
      </c>
      <c r="N1374">
        <f>SUMPRODUCT(MID(0&amp;feed!U2032,LARGE(INDEX(ISNUMBER(--MID(feed!U2032,ROW($1:$6),1))*
ROW($1:$6),0),ROW($1:$6))+1,1)*10^ROW($1:$6)/10)</f>
        <v>0</v>
      </c>
      <c r="O1374" t="str">
        <f>feed!O2032</f>
        <v>Untapped</v>
      </c>
      <c r="P1374" t="str">
        <f>feed!P2032</f>
        <v>None</v>
      </c>
      <c r="Q1374" s="4">
        <f>IFERROR(LEFT(SUMPRODUCT(MID(0&amp;feed!R2032,LARGE(INDEX(ISNUMBER(--MID(feed!R2032,ROW($1:$6),1))*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ROW($1:$6),0),ROW($1:$6))+1,1)*10^ROW($1:$6)/10))-1)*1,TRIM(LEFT(SUMPRODUCT(MID(0&amp;feed!R2032,LARGE(INDEX(ISNUMBER(--MID(feed!R2032,ROW($1:$6),1))*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ROW($1:$6),0),ROW($1:$6))+1,1)*10^ROW($1:$6)/10))-1)))</f>
        <v>1347</v>
      </c>
      <c r="R1374" s="5">
        <f>feed!V2032</f>
        <v>0</v>
      </c>
      <c r="S1374" t="str">
        <f>feed!S2032</f>
        <v>http://blocgame.com/stats.php?id=40715</v>
      </c>
      <c r="T1374" s="5" t="str">
        <f>feed!W2032</f>
        <v>Isolated</v>
      </c>
      <c r="U1374" s="5" t="str">
        <f>feed!X2032</f>
        <v>3 Hundred Tons per month</v>
      </c>
      <c r="V1374" s="5" t="str">
        <f>feed!Y2032</f>
        <v>2 Mbbl per month</v>
      </c>
    </row>
    <row r="1375" spans="1:22" x14ac:dyDescent="0.25">
      <c r="A1375" t="str">
        <f>feed!A819</f>
        <v>grundheim</v>
      </c>
      <c r="B1375" t="str">
        <f>feed!B819</f>
        <v>7thArtillerycorp</v>
      </c>
      <c r="C1375" t="str">
        <f>feed!K819</f>
        <v>The Order</v>
      </c>
      <c r="D1375">
        <f>SUMPRODUCT(MID(0&amp;feed!D819,LARGE(INDEX(ISNUMBER(--MID(feed!D819,ROW($1:$6),1))*
ROW($1:$6),0),ROW($1:$6))+1,1)*10^ROW($1:$6)/10)</f>
        <v>20</v>
      </c>
      <c r="E1375">
        <f>SUMPRODUCT(MID(0&amp;feed!E819,LARGE(INDEX(ISNUMBER(--MID(feed!E819,ROW($1:$6),1))*
ROW($1:$6),0),ROW($1:$6))+1,1)*10^ROW($1:$6)/10)</f>
        <v>0</v>
      </c>
      <c r="F1375" t="str">
        <f>feed!F819</f>
        <v>Finest of the 19th century</v>
      </c>
      <c r="G1375">
        <f>SUMPRODUCT(MID(0&amp;feed!G819,LARGE(INDEX(ISNUMBER(--MID(feed!G819,ROW($1:$6),1))*
ROW($1:$6),0),ROW($1:$6))+1,1)*10^ROW($1:$6)/10)</f>
        <v>0</v>
      </c>
      <c r="H1375">
        <f>ROUNDDOWN(G1375/4, 0)</f>
        <v>0</v>
      </c>
      <c r="I1375" t="str">
        <f>feed!H819</f>
        <v>Standard</v>
      </c>
      <c r="J1375">
        <f>SUMPRODUCT(MID(0&amp;feed!I819,LARGE(INDEX(ISNUMBER(--MID(feed!I819,ROW($1:$20),1))*
ROW($1:$20),0),ROW($1:$20))+1,1)*10^ROW($1:$20)/10)</f>
        <v>46</v>
      </c>
      <c r="K1375">
        <f>SUMPRODUCT(MID(0&amp;feed!L819,LARGE(INDEX(ISNUMBER(--MID(feed!L819,ROW($1:$6),1))*
ROW($1:$6),0),ROW($1:$6))+1,1)*10^ROW($1:$6)/10)</f>
        <v>321</v>
      </c>
      <c r="L1375">
        <f>SUMPRODUCT(MID(0&amp;feed!T819,LARGE(INDEX(ISNUMBER(--MID(feed!T819,ROW($1:$6),1))*
ROW($1:$6),0),ROW($1:$6))+1,1)*10^ROW($1:$6)/10)</f>
        <v>0</v>
      </c>
      <c r="M1375" t="str">
        <f>feed!N819</f>
        <v>East Indies</v>
      </c>
      <c r="N1375">
        <f>SUMPRODUCT(MID(0&amp;feed!U819,LARGE(INDEX(ISNUMBER(--MID(feed!U819,ROW($1:$6),1))*
ROW($1:$6),0),ROW($1:$6))+1,1)*10^ROW($1:$6)/10)</f>
        <v>0</v>
      </c>
      <c r="O1375" t="str">
        <f>feed!O819</f>
        <v>Untapped</v>
      </c>
      <c r="P1375" t="str">
        <f>feed!P819</f>
        <v>None</v>
      </c>
      <c r="Q1375" s="4">
        <f>IFERROR(LEFT(SUMPRODUCT(MID(0&amp;feed!R819,LARGE(INDEX(ISNUMBER(--MID(feed!R819,ROW($1:$6),1))*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ROW($1:$6),0),ROW($1:$6))+1,1)*10^ROW($1:$6)/10))-1)*1,TRIM(LEFT(SUMPRODUCT(MID(0&amp;feed!R819,LARGE(INDEX(ISNUMBER(--MID(feed!R819,ROW($1:$6),1))*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ROW($1:$6),0),ROW($1:$6))+1,1)*10^ROW($1:$6)/10))-1)))</f>
        <v>2000</v>
      </c>
      <c r="R1375" s="5">
        <f>feed!V819</f>
        <v>0</v>
      </c>
      <c r="S1375" t="str">
        <f>feed!S819</f>
        <v>http://blocgame.com/stats.php?id=63491</v>
      </c>
      <c r="T1375" s="5" t="str">
        <f>feed!W819</f>
        <v>Good</v>
      </c>
      <c r="U1375" s="5" t="str">
        <f>feed!X819</f>
        <v>3 Hundred Tons per month</v>
      </c>
      <c r="V1375" s="5">
        <f>feed!Y819</f>
        <v>0</v>
      </c>
    </row>
    <row r="1376" spans="1:22" hidden="1" x14ac:dyDescent="0.25">
      <c r="A1376" t="str">
        <f>feed!A235</f>
        <v>Kulunkjin</v>
      </c>
      <c r="B1376" t="str">
        <f>feed!B235</f>
        <v>Areum ling</v>
      </c>
      <c r="C1376">
        <f>feed!K235</f>
        <v>0</v>
      </c>
      <c r="D1376">
        <f>SUMPRODUCT(MID(0&amp;feed!D235,LARGE(INDEX(ISNUMBER(--MID(feed!D235,ROW($1:$6),1))*
ROW($1:$6),0),ROW($1:$6))+1,1)*10^ROW($1:$6)/10)</f>
        <v>27</v>
      </c>
      <c r="E1376">
        <f>SUMPRODUCT(MID(0&amp;feed!E235,LARGE(INDEX(ISNUMBER(--MID(feed!E235,ROW($1:$6),1))*
ROW($1:$6),0),ROW($1:$6))+1,1)*10^ROW($1:$6)/10)</f>
        <v>0</v>
      </c>
      <c r="F1376" t="str">
        <f>feed!F235</f>
        <v>First World War surplus</v>
      </c>
      <c r="G1376">
        <f>SUMPRODUCT(MID(0&amp;feed!G235,LARGE(INDEX(ISNUMBER(--MID(feed!G235,ROW($1:$6),1))*
ROW($1:$6),0),ROW($1:$6))+1,1)*10^ROW($1:$6)/10)</f>
        <v>0</v>
      </c>
      <c r="H1376">
        <f>ROUNDDOWN(G1376/4, 0)</f>
        <v>0</v>
      </c>
      <c r="I1376" t="str">
        <f>feed!H235</f>
        <v>Good</v>
      </c>
      <c r="J1376">
        <f>SUMPRODUCT(MID(0&amp;feed!I235,LARGE(INDEX(ISNUMBER(--MID(feed!I235,ROW($1:$20),1))*
ROW($1:$20),0),ROW($1:$20))+1,1)*10^ROW($1:$20)/10)</f>
        <v>4</v>
      </c>
      <c r="K1376">
        <f>SUMPRODUCT(MID(0&amp;feed!L235,LARGE(INDEX(ISNUMBER(--MID(feed!L235,ROW($1:$6),1))*
ROW($1:$6),0),ROW($1:$6))+1,1)*10^ROW($1:$6)/10)</f>
        <v>368</v>
      </c>
      <c r="L1376">
        <f>SUMPRODUCT(MID(0&amp;feed!T235,LARGE(INDEX(ISNUMBER(--MID(feed!T235,ROW($1:$6),1))*
ROW($1:$6),0),ROW($1:$6))+1,1)*10^ROW($1:$6)/10)</f>
        <v>326</v>
      </c>
      <c r="M1376" t="str">
        <f>feed!N235</f>
        <v>Pacific Rim</v>
      </c>
      <c r="N1376">
        <f>SUMPRODUCT(MID(0&amp;feed!U235,LARGE(INDEX(ISNUMBER(--MID(feed!U235,ROW($1:$6),1))*
ROW($1:$6),0),ROW($1:$6))+1,1)*10^ROW($1:$6)/10)</f>
        <v>0</v>
      </c>
      <c r="O1376" t="str">
        <f>feed!O235</f>
        <v>Plentiful</v>
      </c>
      <c r="P1376" t="str">
        <f>feed!P235</f>
        <v>Meagre</v>
      </c>
      <c r="Q1376" s="4">
        <f>IFERROR(LEFT(SUMPRODUCT(MID(0&amp;feed!R235,LARGE(INDEX(ISNUMBER(--MID(feed!R235,ROW($1:$6),1))*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ROW($1:$6),0),ROW($1:$6))+1,1)*10^ROW($1:$6)/10))-1)*1,TRIM(LEFT(SUMPRODUCT(MID(0&amp;feed!R235,LARGE(INDEX(ISNUMBER(--MID(feed!R235,ROW($1:$6),1))*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ROW($1:$6),0),ROW($1:$6))+1,1)*10^ROW($1:$6)/10))-1)))</f>
        <v>2000</v>
      </c>
      <c r="R1376" s="5">
        <f>feed!V235</f>
        <v>0</v>
      </c>
      <c r="S1376" t="str">
        <f>feed!S235</f>
        <v>http://blocgame.com/stats.php?id=62604</v>
      </c>
      <c r="T1376" s="5" t="str">
        <f>feed!W235</f>
        <v>Angelic</v>
      </c>
      <c r="U1376" s="5" t="str">
        <f>feed!X235</f>
        <v>3 Hundred Tons per month</v>
      </c>
      <c r="V1376" s="5" t="str">
        <f>feed!Y235</f>
        <v>2 Mbbl per month</v>
      </c>
    </row>
    <row r="1377" spans="1:22" hidden="1" x14ac:dyDescent="0.25">
      <c r="A1377" t="str">
        <f>feed!A426</f>
        <v>Tikihama</v>
      </c>
      <c r="B1377" t="str">
        <f>feed!B426</f>
        <v>kikj</v>
      </c>
      <c r="C1377">
        <f>feed!K426</f>
        <v>0</v>
      </c>
      <c r="D1377">
        <f>SUMPRODUCT(MID(0&amp;feed!D426,LARGE(INDEX(ISNUMBER(--MID(feed!D426,ROW($1:$6),1))*
ROW($1:$6),0),ROW($1:$6))+1,1)*10^ROW($1:$6)/10)</f>
        <v>20</v>
      </c>
      <c r="E1377">
        <f>SUMPRODUCT(MID(0&amp;feed!E426,LARGE(INDEX(ISNUMBER(--MID(feed!E426,ROW($1:$6),1))*
ROW($1:$6),0),ROW($1:$6))+1,1)*10^ROW($1:$6)/10)</f>
        <v>0</v>
      </c>
      <c r="F1377" t="str">
        <f>feed!F426</f>
        <v>Finest of the 19th century</v>
      </c>
      <c r="G1377">
        <f>SUMPRODUCT(MID(0&amp;feed!G426,LARGE(INDEX(ISNUMBER(--MID(feed!G426,ROW($1:$6),1))*
ROW($1:$6),0),ROW($1:$6))+1,1)*10^ROW($1:$6)/10)</f>
        <v>1</v>
      </c>
      <c r="H1377">
        <f>ROUNDDOWN(G1377/4, 0)</f>
        <v>0</v>
      </c>
      <c r="I1377" t="str">
        <f>feed!H426</f>
        <v>Standard</v>
      </c>
      <c r="J1377">
        <f>SUMPRODUCT(MID(0&amp;feed!I426,LARGE(INDEX(ISNUMBER(--MID(feed!I426,ROW($1:$20),1))*
ROW($1:$20),0),ROW($1:$20))+1,1)*10^ROW($1:$20)/10)</f>
        <v>13</v>
      </c>
      <c r="K1377">
        <f>SUMPRODUCT(MID(0&amp;feed!L426,LARGE(INDEX(ISNUMBER(--MID(feed!L426,ROW($1:$6),1))*
ROW($1:$6),0),ROW($1:$6))+1,1)*10^ROW($1:$6)/10)</f>
        <v>330</v>
      </c>
      <c r="L1377">
        <f>SUMPRODUCT(MID(0&amp;feed!T426,LARGE(INDEX(ISNUMBER(--MID(feed!T426,ROW($1:$6),1))*
ROW($1:$6),0),ROW($1:$6))+1,1)*10^ROW($1:$6)/10)</f>
        <v>309</v>
      </c>
      <c r="M1377" t="str">
        <f>feed!N426</f>
        <v>Pacific Rim</v>
      </c>
      <c r="N1377">
        <f>SUMPRODUCT(MID(0&amp;feed!U426,LARGE(INDEX(ISNUMBER(--MID(feed!U426,ROW($1:$6),1))*
ROW($1:$6),0),ROW($1:$6))+1,1)*10^ROW($1:$6)/10)</f>
        <v>0</v>
      </c>
      <c r="O1377" t="str">
        <f>feed!O426</f>
        <v>Untapped</v>
      </c>
      <c r="P1377" t="str">
        <f>feed!P426</f>
        <v>None</v>
      </c>
      <c r="Q1377" s="4">
        <f>IFERROR(LEFT(SUMPRODUCT(MID(0&amp;feed!R426,LARGE(INDEX(ISNUMBER(--MID(feed!R426,ROW($1:$6),1))*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ROW($1:$6),0),ROW($1:$6))+1,1)*10^ROW($1:$6)/10))-1)*1,TRIM(LEFT(SUMPRODUCT(MID(0&amp;feed!R426,LARGE(INDEX(ISNUMBER(--MID(feed!R426,ROW($1:$6),1))*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ROW($1:$6),0),ROW($1:$6))+1,1)*10^ROW($1:$6)/10))-1)))</f>
        <v>2000</v>
      </c>
      <c r="R1377" s="5">
        <f>feed!V426</f>
        <v>0</v>
      </c>
      <c r="S1377" t="str">
        <f>feed!S426</f>
        <v>http://blocgame.com/stats.php?id=44233</v>
      </c>
      <c r="T1377" s="5" t="str">
        <f>feed!W426</f>
        <v>Nice</v>
      </c>
      <c r="U1377" s="5" t="str">
        <f>feed!X426</f>
        <v>3 Hundred Tons per month</v>
      </c>
      <c r="V1377" s="5" t="str">
        <f>feed!Y426</f>
        <v>2 Mbbl per month</v>
      </c>
    </row>
    <row r="1378" spans="1:22" hidden="1" x14ac:dyDescent="0.25">
      <c r="A1378" t="str">
        <f>feed!A1354</f>
        <v>Nitronius</v>
      </c>
      <c r="B1378" t="str">
        <f>feed!B1354</f>
        <v>Chaze</v>
      </c>
      <c r="C1378">
        <f>feed!K1354</f>
        <v>0</v>
      </c>
      <c r="D1378">
        <f>SUMPRODUCT(MID(0&amp;feed!D1354,LARGE(INDEX(ISNUMBER(--MID(feed!D1354,ROW($1:$6),1))*
ROW($1:$6),0),ROW($1:$6))+1,1)*10^ROW($1:$6)/10)</f>
        <v>22</v>
      </c>
      <c r="E1378">
        <f>SUMPRODUCT(MID(0&amp;feed!E1354,LARGE(INDEX(ISNUMBER(--MID(feed!E1354,ROW($1:$6),1))*
ROW($1:$6),0),ROW($1:$6))+1,1)*10^ROW($1:$6)/10)</f>
        <v>0</v>
      </c>
      <c r="F1378" t="str">
        <f>feed!F1354</f>
        <v>Finest of the 19th century</v>
      </c>
      <c r="G1378">
        <f>SUMPRODUCT(MID(0&amp;feed!G1354,LARGE(INDEX(ISNUMBER(--MID(feed!G1354,ROW($1:$6),1))*
ROW($1:$6),0),ROW($1:$6))+1,1)*10^ROW($1:$6)/10)</f>
        <v>1</v>
      </c>
      <c r="H1378">
        <f>ROUNDDOWN(G1378/4, 0)</f>
        <v>0</v>
      </c>
      <c r="I1378" t="str">
        <f>feed!H1354</f>
        <v>Good</v>
      </c>
      <c r="J1378">
        <f>SUMPRODUCT(MID(0&amp;feed!I1354,LARGE(INDEX(ISNUMBER(--MID(feed!I1354,ROW($1:$20),1))*
ROW($1:$20),0),ROW($1:$20))+1,1)*10^ROW($1:$20)/10)</f>
        <v>35</v>
      </c>
      <c r="K1378">
        <f>SUMPRODUCT(MID(0&amp;feed!L1354,LARGE(INDEX(ISNUMBER(--MID(feed!L1354,ROW($1:$6),1))*
ROW($1:$6),0),ROW($1:$6))+1,1)*10^ROW($1:$6)/10)</f>
        <v>311</v>
      </c>
      <c r="L1378">
        <f>SUMPRODUCT(MID(0&amp;feed!T1354,LARGE(INDEX(ISNUMBER(--MID(feed!T1354,ROW($1:$6),1))*
ROW($1:$6),0),ROW($1:$6))+1,1)*10^ROW($1:$6)/10)</f>
        <v>290</v>
      </c>
      <c r="M1378" t="str">
        <f>feed!N1354</f>
        <v>Pacific Rim</v>
      </c>
      <c r="N1378">
        <f>SUMPRODUCT(MID(0&amp;feed!U1354,LARGE(INDEX(ISNUMBER(--MID(feed!U1354,ROW($1:$6),1))*
ROW($1:$6),0),ROW($1:$6))+1,1)*10^ROW($1:$6)/10)</f>
        <v>0</v>
      </c>
      <c r="O1378" t="str">
        <f>feed!O1354</f>
        <v>Untapped</v>
      </c>
      <c r="P1378" t="str">
        <f>feed!P1354</f>
        <v>None</v>
      </c>
      <c r="Q1378" s="4">
        <f>IFERROR(LEFT(SUMPRODUCT(MID(0&amp;feed!R1354,LARGE(INDEX(ISNUMBER(--MID(feed!R1354,ROW($1:$6),1))*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ROW($1:$6),0),ROW($1:$6))+1,1)*10^ROW($1:$6)/10))-1)*1,TRIM(LEFT(SUMPRODUCT(MID(0&amp;feed!R1354,LARGE(INDEX(ISNUMBER(--MID(feed!R1354,ROW($1:$6),1))*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ROW($1:$6),0),ROW($1:$6))+1,1)*10^ROW($1:$6)/10))-1)))</f>
        <v>2000</v>
      </c>
      <c r="R1378" s="5">
        <f>feed!V1354</f>
        <v>0</v>
      </c>
      <c r="S1378" t="str">
        <f>feed!S1354</f>
        <v>http://blocgame.com/stats.php?id=40319</v>
      </c>
      <c r="T1378" s="5" t="str">
        <f>feed!W1354</f>
        <v>Nice</v>
      </c>
      <c r="U1378" s="5" t="str">
        <f>feed!X1354</f>
        <v>3 Hundred Tons per month</v>
      </c>
      <c r="V1378" s="5" t="str">
        <f>feed!Y1354</f>
        <v>2 Mbbl per month</v>
      </c>
    </row>
    <row r="1379" spans="1:22" hidden="1" x14ac:dyDescent="0.25">
      <c r="A1379" t="str">
        <f>feed!A1895</f>
        <v>axmbest</v>
      </c>
      <c r="B1379" t="str">
        <f>feed!B1895</f>
        <v>amsyah80</v>
      </c>
      <c r="C1379">
        <f>feed!K1895</f>
        <v>0</v>
      </c>
      <c r="D1379">
        <f>SUMPRODUCT(MID(0&amp;feed!D1895,LARGE(INDEX(ISNUMBER(--MID(feed!D1895,ROW($1:$6),1))*
ROW($1:$6),0),ROW($1:$6))+1,1)*10^ROW($1:$6)/10)</f>
        <v>6</v>
      </c>
      <c r="E1379">
        <f>SUMPRODUCT(MID(0&amp;feed!E1895,LARGE(INDEX(ISNUMBER(--MID(feed!E1895,ROW($1:$6),1))*
ROW($1:$6),0),ROW($1:$6))+1,1)*10^ROW($1:$6)/10)</f>
        <v>0</v>
      </c>
      <c r="F1379" t="str">
        <f>feed!F1895</f>
        <v>First World War surplus</v>
      </c>
      <c r="G1379">
        <f>SUMPRODUCT(MID(0&amp;feed!G1895,LARGE(INDEX(ISNUMBER(--MID(feed!G1895,ROW($1:$6),1))*
ROW($1:$6),0),ROW($1:$6))+1,1)*10^ROW($1:$6)/10)</f>
        <v>1</v>
      </c>
      <c r="H1379">
        <f>ROUNDDOWN(G1379/4, 0)</f>
        <v>0</v>
      </c>
      <c r="I1379" t="str">
        <f>feed!H1895</f>
        <v>Undisciplined Rabble</v>
      </c>
      <c r="J1379">
        <f>SUMPRODUCT(MID(0&amp;feed!I1895,LARGE(INDEX(ISNUMBER(--MID(feed!I1895,ROW($1:$20),1))*
ROW($1:$20),0),ROW($1:$20))+1,1)*10^ROW($1:$20)/10)</f>
        <v>20</v>
      </c>
      <c r="K1379">
        <f>SUMPRODUCT(MID(0&amp;feed!L1895,LARGE(INDEX(ISNUMBER(--MID(feed!L1895,ROW($1:$6),1))*
ROW($1:$6),0),ROW($1:$6))+1,1)*10^ROW($1:$6)/10)</f>
        <v>275</v>
      </c>
      <c r="L1379">
        <f>SUMPRODUCT(MID(0&amp;feed!T1895,LARGE(INDEX(ISNUMBER(--MID(feed!T1895,ROW($1:$6),1))*
ROW($1:$6),0),ROW($1:$6))+1,1)*10^ROW($1:$6)/10)</f>
        <v>270</v>
      </c>
      <c r="M1379" t="str">
        <f>feed!N1895</f>
        <v>Pacific Rim</v>
      </c>
      <c r="N1379">
        <f>SUMPRODUCT(MID(0&amp;feed!U1895,LARGE(INDEX(ISNUMBER(--MID(feed!U1895,ROW($1:$6),1))*
ROW($1:$6),0),ROW($1:$6))+1,1)*10^ROW($1:$6)/10)</f>
        <v>0</v>
      </c>
      <c r="O1379" t="str">
        <f>feed!O1895</f>
        <v>Untapped</v>
      </c>
      <c r="P1379" t="str">
        <f>feed!P1895</f>
        <v>None</v>
      </c>
      <c r="Q1379" s="4">
        <f>IFERROR(LEFT(SUMPRODUCT(MID(0&amp;feed!R1895,LARGE(INDEX(ISNUMBER(--MID(feed!R1895,ROW($1:$6),1))*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ROW($1:$6),0),ROW($1:$6))+1,1)*10^ROW($1:$6)/10))-1)*1,TRIM(LEFT(SUMPRODUCT(MID(0&amp;feed!R1895,LARGE(INDEX(ISNUMBER(--MID(feed!R1895,ROW($1:$6),1))*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ROW($1:$6),0),ROW($1:$6))+1,1)*10^ROW($1:$6)/10))-1)))</f>
        <v>1633</v>
      </c>
      <c r="R1379" s="5">
        <f>feed!V1895</f>
        <v>0</v>
      </c>
      <c r="S1379" t="str">
        <f>feed!S1895</f>
        <v>http://blocgame.com/stats.php?id=61772</v>
      </c>
      <c r="T1379" s="5" t="str">
        <f>feed!W1895</f>
        <v>Nice</v>
      </c>
      <c r="U1379" s="5" t="str">
        <f>feed!X1895</f>
        <v>3 Hundred Tons per month</v>
      </c>
      <c r="V1379" s="5" t="str">
        <f>feed!Y1895</f>
        <v>2 Mbbl per month</v>
      </c>
    </row>
    <row r="1380" spans="1:22" x14ac:dyDescent="0.25">
      <c r="A1380" t="str">
        <f>feed!A820</f>
        <v>Silkreath</v>
      </c>
      <c r="B1380" t="str">
        <f>feed!B820</f>
        <v>Keeindor</v>
      </c>
      <c r="C1380" t="str">
        <f>feed!K820</f>
        <v>The Order</v>
      </c>
      <c r="D1380">
        <f>SUMPRODUCT(MID(0&amp;feed!D820,LARGE(INDEX(ISNUMBER(--MID(feed!D820,ROW($1:$6),1))*
ROW($1:$6),0),ROW($1:$6))+1,1)*10^ROW($1:$6)/10)</f>
        <v>20</v>
      </c>
      <c r="E1380">
        <f>SUMPRODUCT(MID(0&amp;feed!E820,LARGE(INDEX(ISNUMBER(--MID(feed!E820,ROW($1:$6),1))*
ROW($1:$6),0),ROW($1:$6))+1,1)*10^ROW($1:$6)/10)</f>
        <v>0</v>
      </c>
      <c r="F1380" t="str">
        <f>feed!F820</f>
        <v>Finest of the 19th century</v>
      </c>
      <c r="G1380">
        <f>SUMPRODUCT(MID(0&amp;feed!G820,LARGE(INDEX(ISNUMBER(--MID(feed!G820,ROW($1:$6),1))*
ROW($1:$6),0),ROW($1:$6))+1,1)*10^ROW($1:$6)/10)</f>
        <v>0</v>
      </c>
      <c r="H1380">
        <f>ROUNDDOWN(G1380/4, 0)</f>
        <v>0</v>
      </c>
      <c r="I1380" t="str">
        <f>feed!H820</f>
        <v>Standard</v>
      </c>
      <c r="J1380">
        <f>SUMPRODUCT(MID(0&amp;feed!I820,LARGE(INDEX(ISNUMBER(--MID(feed!I820,ROW($1:$20),1))*
ROW($1:$20),0),ROW($1:$20))+1,1)*10^ROW($1:$20)/10)</f>
        <v>36</v>
      </c>
      <c r="K1380">
        <f>SUMPRODUCT(MID(0&amp;feed!L820,LARGE(INDEX(ISNUMBER(--MID(feed!L820,ROW($1:$6),1))*
ROW($1:$6),0),ROW($1:$6))+1,1)*10^ROW($1:$6)/10)</f>
        <v>321</v>
      </c>
      <c r="L1380">
        <f>SUMPRODUCT(MID(0&amp;feed!T820,LARGE(INDEX(ISNUMBER(--MID(feed!T820,ROW($1:$6),1))*
ROW($1:$6),0),ROW($1:$6))+1,1)*10^ROW($1:$6)/10)</f>
        <v>1</v>
      </c>
      <c r="M1380" t="str">
        <f>feed!N820</f>
        <v>Indochina</v>
      </c>
      <c r="N1380">
        <f>SUMPRODUCT(MID(0&amp;feed!U820,LARGE(INDEX(ISNUMBER(--MID(feed!U820,ROW($1:$6),1))*
ROW($1:$6),0),ROW($1:$6))+1,1)*10^ROW($1:$6)/10)</f>
        <v>0</v>
      </c>
      <c r="O1380" t="str">
        <f>feed!O820</f>
        <v>Untapped</v>
      </c>
      <c r="P1380" t="str">
        <f>feed!P820</f>
        <v>None</v>
      </c>
      <c r="Q1380" s="4">
        <f>IFERROR(LEFT(SUMPRODUCT(MID(0&amp;feed!R820,LARGE(INDEX(ISNUMBER(--MID(feed!R820,ROW($1:$6),1))*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ROW($1:$6),0),ROW($1:$6))+1,1)*10^ROW($1:$6)/10))-1)*1,TRIM(LEFT(SUMPRODUCT(MID(0&amp;feed!R820,LARGE(INDEX(ISNUMBER(--MID(feed!R820,ROW($1:$6),1))*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ROW($1:$6),0),ROW($1:$6))+1,1)*10^ROW($1:$6)/10))-1)))</f>
        <v>2000</v>
      </c>
      <c r="R1380" s="5">
        <f>feed!V820</f>
        <v>0</v>
      </c>
      <c r="S1380" t="str">
        <f>feed!S820</f>
        <v>http://blocgame.com/stats.php?id=63499</v>
      </c>
      <c r="T1380" s="5" t="str">
        <f>feed!W820</f>
        <v>Good</v>
      </c>
      <c r="U1380" s="5" t="str">
        <f>feed!X820</f>
        <v>3 Hundred Tons per month</v>
      </c>
      <c r="V1380" s="5" t="str">
        <f>feed!Y820</f>
        <v>1 Mbbl per month</v>
      </c>
    </row>
    <row r="1381" spans="1:22" hidden="1" x14ac:dyDescent="0.25">
      <c r="A1381" t="str">
        <f>feed!A422</f>
        <v>Junovia</v>
      </c>
      <c r="B1381" t="str">
        <f>feed!B422</f>
        <v>dontworryaboutit</v>
      </c>
      <c r="C1381">
        <f>feed!K422</f>
        <v>0</v>
      </c>
      <c r="D1381">
        <f>SUMPRODUCT(MID(0&amp;feed!D422,LARGE(INDEX(ISNUMBER(--MID(feed!D422,ROW($1:$6),1))*
ROW($1:$6),0),ROW($1:$6))+1,1)*10^ROW($1:$6)/10)</f>
        <v>20</v>
      </c>
      <c r="E1381">
        <f>SUMPRODUCT(MID(0&amp;feed!E422,LARGE(INDEX(ISNUMBER(--MID(feed!E422,ROW($1:$6),1))*
ROW($1:$6),0),ROW($1:$6))+1,1)*10^ROW($1:$6)/10)</f>
        <v>0</v>
      </c>
      <c r="F1381" t="str">
        <f>feed!F422</f>
        <v>Finest of the 19th century</v>
      </c>
      <c r="G1381">
        <f>SUMPRODUCT(MID(0&amp;feed!G422,LARGE(INDEX(ISNUMBER(--MID(feed!G422,ROW($1:$6),1))*
ROW($1:$6),0),ROW($1:$6))+1,1)*10^ROW($1:$6)/10)</f>
        <v>1</v>
      </c>
      <c r="H1381">
        <f>ROUNDDOWN(G1381/4, 0)</f>
        <v>0</v>
      </c>
      <c r="I1381" t="str">
        <f>feed!H422</f>
        <v>Good</v>
      </c>
      <c r="J1381">
        <f>SUMPRODUCT(MID(0&amp;feed!I422,LARGE(INDEX(ISNUMBER(--MID(feed!I422,ROW($1:$20),1))*
ROW($1:$20),0),ROW($1:$20))+1,1)*10^ROW($1:$20)/10)</f>
        <v>6</v>
      </c>
      <c r="K1381">
        <f>SUMPRODUCT(MID(0&amp;feed!L422,LARGE(INDEX(ISNUMBER(--MID(feed!L422,ROW($1:$6),1))*
ROW($1:$6),0),ROW($1:$6))+1,1)*10^ROW($1:$6)/10)</f>
        <v>331</v>
      </c>
      <c r="L1381">
        <f>SUMPRODUCT(MID(0&amp;feed!T422,LARGE(INDEX(ISNUMBER(--MID(feed!T422,ROW($1:$6),1))*
ROW($1:$6),0),ROW($1:$6))+1,1)*10^ROW($1:$6)/10)</f>
        <v>245</v>
      </c>
      <c r="M1381" t="str">
        <f>feed!N422</f>
        <v>Pacific Rim</v>
      </c>
      <c r="N1381">
        <f>SUMPRODUCT(MID(0&amp;feed!U422,LARGE(INDEX(ISNUMBER(--MID(feed!U422,ROW($1:$6),1))*
ROW($1:$6),0),ROW($1:$6))+1,1)*10^ROW($1:$6)/10)</f>
        <v>0</v>
      </c>
      <c r="O1381" t="str">
        <f>feed!O422</f>
        <v>Untapped</v>
      </c>
      <c r="P1381" t="str">
        <f>feed!P422</f>
        <v>None</v>
      </c>
      <c r="Q1381" s="4">
        <f>IFERROR(LEFT(SUMPRODUCT(MID(0&amp;feed!R422,LARGE(INDEX(ISNUMBER(--MID(feed!R422,ROW($1:$6),1))*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ROW($1:$6),0),ROW($1:$6))+1,1)*10^ROW($1:$6)/10))-1)*1,TRIM(LEFT(SUMPRODUCT(MID(0&amp;feed!R422,LARGE(INDEX(ISNUMBER(--MID(feed!R422,ROW($1:$6),1))*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ROW($1:$6),0),ROW($1:$6))+1,1)*10^ROW($1:$6)/10))-1)))</f>
        <v>2059</v>
      </c>
      <c r="R1381" s="5">
        <f>feed!V422</f>
        <v>0</v>
      </c>
      <c r="S1381" t="str">
        <f>feed!S422</f>
        <v>http://blocgame.com/stats.php?id=63088</v>
      </c>
      <c r="T1381" s="5" t="str">
        <f>feed!W422</f>
        <v>Good</v>
      </c>
      <c r="U1381" s="5" t="str">
        <f>feed!X422</f>
        <v>3 Hundred Tons per month</v>
      </c>
      <c r="V1381" s="5" t="str">
        <f>feed!Y422</f>
        <v>2 Mbbl per month</v>
      </c>
    </row>
    <row r="1382" spans="1:22" hidden="1" x14ac:dyDescent="0.25">
      <c r="A1382" t="str">
        <f>feed!A1274</f>
        <v>Birgland</v>
      </c>
      <c r="B1382" t="str">
        <f>feed!B1274</f>
        <v>snesiscool</v>
      </c>
      <c r="C1382">
        <f>feed!K1274</f>
        <v>0</v>
      </c>
      <c r="D1382">
        <f>SUMPRODUCT(MID(0&amp;feed!D1274,LARGE(INDEX(ISNUMBER(--MID(feed!D1274,ROW($1:$6),1))*
ROW($1:$6),0),ROW($1:$6))+1,1)*10^ROW($1:$6)/10)</f>
        <v>25</v>
      </c>
      <c r="E1382">
        <f>SUMPRODUCT(MID(0&amp;feed!E1274,LARGE(INDEX(ISNUMBER(--MID(feed!E1274,ROW($1:$6),1))*
ROW($1:$6),0),ROW($1:$6))+1,1)*10^ROW($1:$6)/10)</f>
        <v>0</v>
      </c>
      <c r="F1382" t="str">
        <f>feed!F1274</f>
        <v>First World War surplus</v>
      </c>
      <c r="G1382">
        <f>SUMPRODUCT(MID(0&amp;feed!G1274,LARGE(INDEX(ISNUMBER(--MID(feed!G1274,ROW($1:$6),1))*
ROW($1:$6),0),ROW($1:$6))+1,1)*10^ROW($1:$6)/10)</f>
        <v>0</v>
      </c>
      <c r="H1382">
        <f>ROUNDDOWN(G1382/4, 0)</f>
        <v>0</v>
      </c>
      <c r="I1382" t="str">
        <f>feed!H1274</f>
        <v>Elite</v>
      </c>
      <c r="J1382">
        <f>SUMPRODUCT(MID(0&amp;feed!I1274,LARGE(INDEX(ISNUMBER(--MID(feed!I1274,ROW($1:$20),1))*
ROW($1:$20),0),ROW($1:$20))+1,1)*10^ROW($1:$20)/10)</f>
        <v>55</v>
      </c>
      <c r="K1382">
        <f>SUMPRODUCT(MID(0&amp;feed!L1274,LARGE(INDEX(ISNUMBER(--MID(feed!L1274,ROW($1:$6),1))*
ROW($1:$6),0),ROW($1:$6))+1,1)*10^ROW($1:$6)/10)</f>
        <v>314</v>
      </c>
      <c r="L1382">
        <f>SUMPRODUCT(MID(0&amp;feed!T1274,LARGE(INDEX(ISNUMBER(--MID(feed!T1274,ROW($1:$6),1))*
ROW($1:$6),0),ROW($1:$6))+1,1)*10^ROW($1:$6)/10)</f>
        <v>229</v>
      </c>
      <c r="M1382" t="str">
        <f>feed!N1274</f>
        <v>Mesoamerica</v>
      </c>
      <c r="N1382">
        <f>SUMPRODUCT(MID(0&amp;feed!U1274,LARGE(INDEX(ISNUMBER(--MID(feed!U1274,ROW($1:$6),1))*
ROW($1:$6),0),ROW($1:$6))+1,1)*10^ROW($1:$6)/10)</f>
        <v>0</v>
      </c>
      <c r="O1382" t="str">
        <f>feed!O1274</f>
        <v>Untapped</v>
      </c>
      <c r="P1382" t="str">
        <f>feed!P1274</f>
        <v>None</v>
      </c>
      <c r="Q1382" s="4">
        <f>IFERROR(LEFT(SUMPRODUCT(MID(0&amp;feed!R1274,LARGE(INDEX(ISNUMBER(--MID(feed!R1274,ROW($1:$6),1))*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ROW($1:$6),0),ROW($1:$6))+1,1)*10^ROW($1:$6)/10))-1)*1,TRIM(LEFT(SUMPRODUCT(MID(0&amp;feed!R1274,LARGE(INDEX(ISNUMBER(--MID(feed!R1274,ROW($1:$6),1))*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ROW($1:$6),0),ROW($1:$6))+1,1)*10^ROW($1:$6)/10))-1)))</f>
        <v>2000</v>
      </c>
      <c r="R1382" s="5">
        <f>feed!V1274</f>
        <v>0</v>
      </c>
      <c r="S1382" t="str">
        <f>feed!S1274</f>
        <v>http://blocgame.com/stats.php?id=58700</v>
      </c>
      <c r="T1382" s="5" t="str">
        <f>feed!W1274</f>
        <v>Good</v>
      </c>
      <c r="U1382" s="5" t="str">
        <f>feed!X1274</f>
        <v>3 Hundred Tons per month</v>
      </c>
      <c r="V1382" s="5" t="str">
        <f>feed!Y1274</f>
        <v>2 Mbbl per month</v>
      </c>
    </row>
    <row r="1383" spans="1:22" hidden="1" x14ac:dyDescent="0.25">
      <c r="A1383" t="str">
        <f>feed!A33</f>
        <v>Sovngarde</v>
      </c>
      <c r="B1383" t="str">
        <f>feed!B33</f>
        <v>Farron47</v>
      </c>
      <c r="C1383" t="str">
        <f>feed!K33</f>
        <v>Aseang MMP</v>
      </c>
      <c r="D1383">
        <f>SUMPRODUCT(MID(0&amp;feed!D33,LARGE(INDEX(ISNUMBER(--MID(feed!D33,ROW($1:$6),1))*
ROW($1:$6),0),ROW($1:$6))+1,1)*10^ROW($1:$6)/10)</f>
        <v>27</v>
      </c>
      <c r="E1383">
        <f>SUMPRODUCT(MID(0&amp;feed!E33,LARGE(INDEX(ISNUMBER(--MID(feed!E33,ROW($1:$6),1))*
ROW($1:$6),0),ROW($1:$6))+1,1)*10^ROW($1:$6)/10)</f>
        <v>0</v>
      </c>
      <c r="F1383" t="str">
        <f>feed!F33</f>
        <v>First World War surplus</v>
      </c>
      <c r="G1383">
        <f>SUMPRODUCT(MID(0&amp;feed!G33,LARGE(INDEX(ISNUMBER(--MID(feed!G33,ROW($1:$6),1))*
ROW($1:$6),0),ROW($1:$6))+1,1)*10^ROW($1:$6)/10)</f>
        <v>1</v>
      </c>
      <c r="H1383">
        <f>ROUNDDOWN(G1383/4, 0)</f>
        <v>0</v>
      </c>
      <c r="I1383" t="str">
        <f>feed!H33</f>
        <v>Elite</v>
      </c>
      <c r="J1383">
        <f>SUMPRODUCT(MID(0&amp;feed!I33,LARGE(INDEX(ISNUMBER(--MID(feed!I33,ROW($1:$20),1))*
ROW($1:$20),0),ROW($1:$20))+1,1)*10^ROW($1:$20)/10)</f>
        <v>7</v>
      </c>
      <c r="K1383">
        <f>SUMPRODUCT(MID(0&amp;feed!L33,LARGE(INDEX(ISNUMBER(--MID(feed!L33,ROW($1:$6),1))*
ROW($1:$6),0),ROW($1:$6))+1,1)*10^ROW($1:$6)/10)</f>
        <v>443</v>
      </c>
      <c r="L1383">
        <f>SUMPRODUCT(MID(0&amp;feed!T33,LARGE(INDEX(ISNUMBER(--MID(feed!T33,ROW($1:$6),1))*
ROW($1:$6),0),ROW($1:$6))+1,1)*10^ROW($1:$6)/10)</f>
        <v>198</v>
      </c>
      <c r="M1383" t="str">
        <f>feed!N33</f>
        <v>East Indies</v>
      </c>
      <c r="N1383">
        <f>SUMPRODUCT(MID(0&amp;feed!U33,LARGE(INDEX(ISNUMBER(--MID(feed!U33,ROW($1:$6),1))*
ROW($1:$6),0),ROW($1:$6))+1,1)*10^ROW($1:$6)/10)</f>
        <v>0</v>
      </c>
      <c r="O1383" t="str">
        <f>feed!O33</f>
        <v>Untapped</v>
      </c>
      <c r="P1383" t="str">
        <f>feed!P33</f>
        <v>Meagre</v>
      </c>
      <c r="Q1383" s="4">
        <f>IFERROR(LEFT(SUMPRODUCT(MID(0&amp;feed!R33,LARGE(INDEX(ISNUMBER(--MID(feed!R33,ROW($1:$6),1))*
ROW($1:$6),0),ROW($1:$6))+1,1)*10^ROW($1:$6)/10), LEN(SUMPRODUCT(MID(0&amp;feed!R33,LARGE(INDEX(ISNUMBER(--MID(feed!R33,ROW($1:$6),1))*
ROW($1:$6),0),ROW($1:$6))+1,1)*10^ROW($1:$6)/10))-1)*1,TRIM(LEFT(SUMPRODUCT(MID(0&amp;feed!R33,LARGE(INDEX(ISNUMBER(--MID(feed!R33,ROW($1:$6),1))*
ROW($1:$6),0),ROW($1:$6))+1,1)*10^ROW($1:$6)/10), LEN(SUMPRODUCT(MID(0&amp;feed!R33,LARGE(INDEX(ISNUMBER(--MID(feed!R33,ROW($1:$6),1))*
ROW($1:$6),0),ROW($1:$6))+1,1)*10^ROW($1:$6)/10))-1)))</f>
        <v>2749</v>
      </c>
      <c r="R1383" s="5">
        <f>feed!V33</f>
        <v>0</v>
      </c>
      <c r="S1383" t="str">
        <f>feed!S33</f>
        <v>http://blocgame.com/stats.php?id=62626</v>
      </c>
      <c r="T1383" s="5" t="str">
        <f>feed!W33</f>
        <v>Good</v>
      </c>
      <c r="U1383" s="5" t="str">
        <f>feed!X33</f>
        <v>3 Hundred Tons per month</v>
      </c>
      <c r="V1383" s="5" t="str">
        <f>feed!Y33</f>
        <v>2 Mbbl per month</v>
      </c>
    </row>
    <row r="1384" spans="1:22" hidden="1" x14ac:dyDescent="0.25">
      <c r="A1384" t="str">
        <f>feed!A1920</f>
        <v>Langgarpura</v>
      </c>
      <c r="B1384" t="str">
        <f>feed!B1920</f>
        <v>neocon</v>
      </c>
      <c r="C1384" t="str">
        <f>feed!K1920</f>
        <v>Aseang MMP</v>
      </c>
      <c r="D1384">
        <f>SUMPRODUCT(MID(0&amp;feed!D1920,LARGE(INDEX(ISNUMBER(--MID(feed!D1920,ROW($1:$6),1))*
ROW($1:$6),0),ROW($1:$6))+1,1)*10^ROW($1:$6)/10)</f>
        <v>28</v>
      </c>
      <c r="E1384">
        <f>SUMPRODUCT(MID(0&amp;feed!E1920,LARGE(INDEX(ISNUMBER(--MID(feed!E1920,ROW($1:$6),1))*
ROW($1:$6),0),ROW($1:$6))+1,1)*10^ROW($1:$6)/10)</f>
        <v>0</v>
      </c>
      <c r="F1384" t="str">
        <f>feed!F1920</f>
        <v>First World War surplus</v>
      </c>
      <c r="G1384">
        <f>SUMPRODUCT(MID(0&amp;feed!G1920,LARGE(INDEX(ISNUMBER(--MID(feed!G1920,ROW($1:$6),1))*
ROW($1:$6),0),ROW($1:$6))+1,1)*10^ROW($1:$6)/10)</f>
        <v>0</v>
      </c>
      <c r="H1384">
        <f>ROUNDDOWN(G1384/4, 0)</f>
        <v>0</v>
      </c>
      <c r="I1384" t="str">
        <f>feed!H1920</f>
        <v>Good</v>
      </c>
      <c r="J1384">
        <f>SUMPRODUCT(MID(0&amp;feed!I1920,LARGE(INDEX(ISNUMBER(--MID(feed!I1920,ROW($1:$20),1))*
ROW($1:$20),0),ROW($1:$20))+1,1)*10^ROW($1:$20)/10)</f>
        <v>4</v>
      </c>
      <c r="K1384">
        <f>SUMPRODUCT(MID(0&amp;feed!L1920,LARGE(INDEX(ISNUMBER(--MID(feed!L1920,ROW($1:$6),1))*
ROW($1:$6),0),ROW($1:$6))+1,1)*10^ROW($1:$6)/10)</f>
        <v>271</v>
      </c>
      <c r="L1384">
        <f>SUMPRODUCT(MID(0&amp;feed!T1920,LARGE(INDEX(ISNUMBER(--MID(feed!T1920,ROW($1:$6),1))*
ROW($1:$6),0),ROW($1:$6))+1,1)*10^ROW($1:$6)/10)</f>
        <v>186</v>
      </c>
      <c r="M1384" t="str">
        <f>feed!N1920</f>
        <v>East Indies</v>
      </c>
      <c r="N1384">
        <f>SUMPRODUCT(MID(0&amp;feed!U1920,LARGE(INDEX(ISNUMBER(--MID(feed!U1920,ROW($1:$6),1))*
ROW($1:$6),0),ROW($1:$6))+1,1)*10^ROW($1:$6)/10)</f>
        <v>0</v>
      </c>
      <c r="O1384" t="str">
        <f>feed!O1920</f>
        <v>Untapped</v>
      </c>
      <c r="P1384" t="str">
        <f>feed!P1920</f>
        <v>Meagre</v>
      </c>
      <c r="Q1384" s="4">
        <f>IFERROR(LEFT(SUMPRODUCT(MID(0&amp;feed!R1920,LARGE(INDEX(ISNUMBER(--MID(feed!R1920,ROW($1:$6),1))*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ROW($1:$6),0),ROW($1:$6))+1,1)*10^ROW($1:$6)/10))-1)*1,TRIM(LEFT(SUMPRODUCT(MID(0&amp;feed!R1920,LARGE(INDEX(ISNUMBER(--MID(feed!R1920,ROW($1:$6),1))*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ROW($1:$6),0),ROW($1:$6))+1,1)*10^ROW($1:$6)/10))-1)))</f>
        <v>2000</v>
      </c>
      <c r="R1384" s="5">
        <f>feed!V1920</f>
        <v>0</v>
      </c>
      <c r="S1384" t="str">
        <f>feed!S1920</f>
        <v>http://blocgame.com/stats.php?id=60629</v>
      </c>
      <c r="T1384" s="5" t="str">
        <f>feed!W1920</f>
        <v>Good</v>
      </c>
      <c r="U1384" s="5" t="str">
        <f>feed!X1920</f>
        <v>3 Hundred Tons per month</v>
      </c>
      <c r="V1384" s="5" t="str">
        <f>feed!Y1920</f>
        <v>2 Mbbl per month</v>
      </c>
    </row>
    <row r="1385" spans="1:22" x14ac:dyDescent="0.25">
      <c r="A1385" t="str">
        <f>feed!A974</f>
        <v>Boro</v>
      </c>
      <c r="B1385" t="str">
        <f>feed!B974</f>
        <v>Speedy13</v>
      </c>
      <c r="C1385" t="str">
        <f>feed!K974</f>
        <v>The Order</v>
      </c>
      <c r="D1385">
        <f>SUMPRODUCT(MID(0&amp;feed!D974,LARGE(INDEX(ISNUMBER(--MID(feed!D974,ROW($1:$6),1))*
ROW($1:$6),0),ROW($1:$6))+1,1)*10^ROW($1:$6)/10)</f>
        <v>22</v>
      </c>
      <c r="E1385">
        <f>SUMPRODUCT(MID(0&amp;feed!E974,LARGE(INDEX(ISNUMBER(--MID(feed!E974,ROW($1:$6),1))*
ROW($1:$6),0),ROW($1:$6))+1,1)*10^ROW($1:$6)/10)</f>
        <v>0</v>
      </c>
      <c r="F1385" t="str">
        <f>feed!F974</f>
        <v>First World War surplus</v>
      </c>
      <c r="G1385">
        <f>SUMPRODUCT(MID(0&amp;feed!G974,LARGE(INDEX(ISNUMBER(--MID(feed!G974,ROW($1:$6),1))*
ROW($1:$6),0),ROW($1:$6))+1,1)*10^ROW($1:$6)/10)</f>
        <v>0</v>
      </c>
      <c r="H1385">
        <f>ROUNDDOWN(G1385/4, 0)</f>
        <v>0</v>
      </c>
      <c r="I1385" t="str">
        <f>feed!H974</f>
        <v>Standard</v>
      </c>
      <c r="J1385">
        <f>SUMPRODUCT(MID(0&amp;feed!I974,LARGE(INDEX(ISNUMBER(--MID(feed!I974,ROW($1:$20),1))*
ROW($1:$20),0),ROW($1:$20))+1,1)*10^ROW($1:$20)/10)</f>
        <v>11</v>
      </c>
      <c r="K1385">
        <f>SUMPRODUCT(MID(0&amp;feed!L974,LARGE(INDEX(ISNUMBER(--MID(feed!L974,ROW($1:$6),1))*
ROW($1:$6),0),ROW($1:$6))+1,1)*10^ROW($1:$6)/10)</f>
        <v>321</v>
      </c>
      <c r="L1385">
        <f>SUMPRODUCT(MID(0&amp;feed!T974,LARGE(INDEX(ISNUMBER(--MID(feed!T974,ROW($1:$6),1))*
ROW($1:$6),0),ROW($1:$6))+1,1)*10^ROW($1:$6)/10)</f>
        <v>336</v>
      </c>
      <c r="M1385" t="str">
        <f>feed!N974</f>
        <v>Caribbean</v>
      </c>
      <c r="N1385">
        <f>SUMPRODUCT(MID(0&amp;feed!U974,LARGE(INDEX(ISNUMBER(--MID(feed!U974,ROW($1:$6),1))*
ROW($1:$6),0),ROW($1:$6))+1,1)*10^ROW($1:$6)/10)</f>
        <v>0</v>
      </c>
      <c r="O1385" t="str">
        <f>feed!O974</f>
        <v>Untapped</v>
      </c>
      <c r="P1385" t="str">
        <f>feed!P974</f>
        <v>None</v>
      </c>
      <c r="Q1385" s="4">
        <f>IFERROR(LEFT(SUMPRODUCT(MID(0&amp;feed!R974,LARGE(INDEX(ISNUMBER(--MID(feed!R974,ROW($1:$6),1))*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ROW($1:$6),0),ROW($1:$6))+1,1)*10^ROW($1:$6)/10))-1)*1,TRIM(LEFT(SUMPRODUCT(MID(0&amp;feed!R974,LARGE(INDEX(ISNUMBER(--MID(feed!R974,ROW($1:$6),1))*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ROW($1:$6),0),ROW($1:$6))+1,1)*10^ROW($1:$6)/10))-1)))</f>
        <v>2000</v>
      </c>
      <c r="R1385" s="5">
        <f>feed!V974</f>
        <v>0</v>
      </c>
      <c r="S1385" t="str">
        <f>feed!S974</f>
        <v>http://blocgame.com/stats.php?id=59257</v>
      </c>
      <c r="T1385" s="5" t="str">
        <f>feed!W974</f>
        <v>Angelic</v>
      </c>
      <c r="U1385" s="5" t="str">
        <f>feed!X974</f>
        <v>5 Hundred Tons per month</v>
      </c>
      <c r="V1385" s="5" t="str">
        <f>feed!Y974</f>
        <v>1 Mbbl per month</v>
      </c>
    </row>
    <row r="1386" spans="1:22" hidden="1" x14ac:dyDescent="0.25">
      <c r="A1386" t="str">
        <f>feed!A1414</f>
        <v>Greco-Hetalia</v>
      </c>
      <c r="B1386" t="str">
        <f>feed!B1414</f>
        <v>Vladamir Ulyvich</v>
      </c>
      <c r="C1386" t="str">
        <f>feed!K1414</f>
        <v>Che Guevara League</v>
      </c>
      <c r="D1386">
        <f>SUMPRODUCT(MID(0&amp;feed!D1414,LARGE(INDEX(ISNUMBER(--MID(feed!D1414,ROW($1:$6),1))*
ROW($1:$6),0),ROW($1:$6))+1,1)*10^ROW($1:$6)/10)</f>
        <v>15</v>
      </c>
      <c r="E1386">
        <f>SUMPRODUCT(MID(0&amp;feed!E1414,LARGE(INDEX(ISNUMBER(--MID(feed!E1414,ROW($1:$6),1))*
ROW($1:$6),0),ROW($1:$6))+1,1)*10^ROW($1:$6)/10)</f>
        <v>0</v>
      </c>
      <c r="F1386" t="str">
        <f>feed!F1414</f>
        <v>First World War surplus</v>
      </c>
      <c r="G1386">
        <f>SUMPRODUCT(MID(0&amp;feed!G1414,LARGE(INDEX(ISNUMBER(--MID(feed!G1414,ROW($1:$6),1))*
ROW($1:$6),0),ROW($1:$6))+1,1)*10^ROW($1:$6)/10)</f>
        <v>0</v>
      </c>
      <c r="H1386">
        <f>ROUNDDOWN(G1386/4, 0)</f>
        <v>0</v>
      </c>
      <c r="I1386" t="str">
        <f>feed!H1414</f>
        <v>Elite</v>
      </c>
      <c r="J1386">
        <f>SUMPRODUCT(MID(0&amp;feed!I1414,LARGE(INDEX(ISNUMBER(--MID(feed!I1414,ROW($1:$20),1))*
ROW($1:$20),0),ROW($1:$20))+1,1)*10^ROW($1:$20)/10)</f>
        <v>17</v>
      </c>
      <c r="K1386">
        <f>SUMPRODUCT(MID(0&amp;feed!L1414,LARGE(INDEX(ISNUMBER(--MID(feed!L1414,ROW($1:$6),1))*
ROW($1:$6),0),ROW($1:$6))+1,1)*10^ROW($1:$6)/10)</f>
        <v>310</v>
      </c>
      <c r="L1386">
        <f>SUMPRODUCT(MID(0&amp;feed!T1414,LARGE(INDEX(ISNUMBER(--MID(feed!T1414,ROW($1:$6),1))*
ROW($1:$6),0),ROW($1:$6))+1,1)*10^ROW($1:$6)/10)</f>
        <v>150</v>
      </c>
      <c r="M1386" t="str">
        <f>feed!N1414</f>
        <v>Mesoamerica</v>
      </c>
      <c r="N1386">
        <f>SUMPRODUCT(MID(0&amp;feed!U1414,LARGE(INDEX(ISNUMBER(--MID(feed!U1414,ROW($1:$6),1))*
ROW($1:$6),0),ROW($1:$6))+1,1)*10^ROW($1:$6)/10)</f>
        <v>0</v>
      </c>
      <c r="O1386" t="str">
        <f>feed!O1414</f>
        <v>Plentiful</v>
      </c>
      <c r="P1386" t="str">
        <f>feed!P1414</f>
        <v>Meagre</v>
      </c>
      <c r="Q1386" s="4">
        <f>IFERROR(LEFT(SUMPRODUCT(MID(0&amp;feed!R1414,LARGE(INDEX(ISNUMBER(--MID(feed!R1414,ROW($1:$6),1))*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ROW($1:$6),0),ROW($1:$6))+1,1)*10^ROW($1:$6)/10))-1)*1,TRIM(LEFT(SUMPRODUCT(MID(0&amp;feed!R1414,LARGE(INDEX(ISNUMBER(--MID(feed!R1414,ROW($1:$6),1))*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ROW($1:$6),0),ROW($1:$6))+1,1)*10^ROW($1:$6)/10))-1)))</f>
        <v>1940</v>
      </c>
      <c r="R1386" s="5">
        <f>feed!V1414</f>
        <v>0</v>
      </c>
      <c r="S1386" t="str">
        <f>feed!S1414</f>
        <v>http://blocgame.com/stats.php?id=62060</v>
      </c>
      <c r="T1386" s="5" t="str">
        <f>feed!W1414</f>
        <v>Nice</v>
      </c>
      <c r="U1386" s="5" t="str">
        <f>feed!X1414</f>
        <v>3 Hundred Tons per month</v>
      </c>
      <c r="V1386" s="5" t="str">
        <f>feed!Y1414</f>
        <v>2 Mbbl per month</v>
      </c>
    </row>
    <row r="1387" spans="1:22" hidden="1" x14ac:dyDescent="0.25">
      <c r="A1387" t="str">
        <f>feed!A683</f>
        <v>Gombak</v>
      </c>
      <c r="B1387" t="str">
        <f>feed!B683</f>
        <v>ArericH</v>
      </c>
      <c r="C1387" t="str">
        <f>feed!K683</f>
        <v>Aseang MMP</v>
      </c>
      <c r="D1387">
        <f>SUMPRODUCT(MID(0&amp;feed!D683,LARGE(INDEX(ISNUMBER(--MID(feed!D683,ROW($1:$6),1))*
ROW($1:$6),0),ROW($1:$6))+1,1)*10^ROW($1:$6)/10)</f>
        <v>25</v>
      </c>
      <c r="E1387">
        <f>SUMPRODUCT(MID(0&amp;feed!E683,LARGE(INDEX(ISNUMBER(--MID(feed!E683,ROW($1:$6),1))*
ROW($1:$6),0),ROW($1:$6))+1,1)*10^ROW($1:$6)/10)</f>
        <v>0</v>
      </c>
      <c r="F1387" t="str">
        <f>feed!F683</f>
        <v>First World War surplus</v>
      </c>
      <c r="G1387">
        <f>SUMPRODUCT(MID(0&amp;feed!G683,LARGE(INDEX(ISNUMBER(--MID(feed!G683,ROW($1:$6),1))*
ROW($1:$6),0),ROW($1:$6))+1,1)*10^ROW($1:$6)/10)</f>
        <v>0</v>
      </c>
      <c r="H1387">
        <f>ROUNDDOWN(G1387/4, 0)</f>
        <v>0</v>
      </c>
      <c r="I1387" t="str">
        <f>feed!H683</f>
        <v>Elite</v>
      </c>
      <c r="J1387">
        <f>SUMPRODUCT(MID(0&amp;feed!I683,LARGE(INDEX(ISNUMBER(--MID(feed!I683,ROW($1:$20),1))*
ROW($1:$20),0),ROW($1:$20))+1,1)*10^ROW($1:$20)/10)</f>
        <v>17</v>
      </c>
      <c r="K1387">
        <f>SUMPRODUCT(MID(0&amp;feed!L683,LARGE(INDEX(ISNUMBER(--MID(feed!L683,ROW($1:$6),1))*
ROW($1:$6),0),ROW($1:$6))+1,1)*10^ROW($1:$6)/10)</f>
        <v>323</v>
      </c>
      <c r="L1387">
        <f>SUMPRODUCT(MID(0&amp;feed!T683,LARGE(INDEX(ISNUMBER(--MID(feed!T683,ROW($1:$6),1))*
ROW($1:$6),0),ROW($1:$6))+1,1)*10^ROW($1:$6)/10)</f>
        <v>145</v>
      </c>
      <c r="M1387" t="str">
        <f>feed!N683</f>
        <v>Pacific Rim</v>
      </c>
      <c r="N1387">
        <f>SUMPRODUCT(MID(0&amp;feed!U683,LARGE(INDEX(ISNUMBER(--MID(feed!U683,ROW($1:$6),1))*
ROW($1:$6),0),ROW($1:$6))+1,1)*10^ROW($1:$6)/10)</f>
        <v>0</v>
      </c>
      <c r="O1387" t="str">
        <f>feed!O683</f>
        <v>Untapped</v>
      </c>
      <c r="P1387" t="str">
        <f>feed!P683</f>
        <v>Meagre</v>
      </c>
      <c r="Q1387" s="4">
        <f>IFERROR(LEFT(SUMPRODUCT(MID(0&amp;feed!R683,LARGE(INDEX(ISNUMBER(--MID(feed!R683,ROW($1:$6),1))*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ROW($1:$6),0),ROW($1:$6))+1,1)*10^ROW($1:$6)/10))-1)*1,TRIM(LEFT(SUMPRODUCT(MID(0&amp;feed!R683,LARGE(INDEX(ISNUMBER(--MID(feed!R683,ROW($1:$6),1))*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ROW($1:$6),0),ROW($1:$6))+1,1)*10^ROW($1:$6)/10))-1)))</f>
        <v>2000</v>
      </c>
      <c r="R1387" s="5">
        <f>feed!V683</f>
        <v>0</v>
      </c>
      <c r="S1387" t="str">
        <f>feed!S683</f>
        <v>http://blocgame.com/stats.php?id=60568</v>
      </c>
      <c r="T1387" s="5" t="str">
        <f>feed!W683</f>
        <v>Nice</v>
      </c>
      <c r="U1387" s="5" t="str">
        <f>feed!X683</f>
        <v>3 Hundred Tons per month</v>
      </c>
      <c r="V1387" s="5" t="str">
        <f>feed!Y683</f>
        <v>2 Mbbl per month</v>
      </c>
    </row>
    <row r="1388" spans="1:22" hidden="1" x14ac:dyDescent="0.25">
      <c r="A1388" t="str">
        <f>feed!A603</f>
        <v>bukitbendera98</v>
      </c>
      <c r="B1388" t="str">
        <f>feed!B603</f>
        <v>myms7375</v>
      </c>
      <c r="C1388">
        <f>feed!K603</f>
        <v>0</v>
      </c>
      <c r="D1388">
        <f>SUMPRODUCT(MID(0&amp;feed!D603,LARGE(INDEX(ISNUMBER(--MID(feed!D603,ROW($1:$6),1))*
ROW($1:$6),0),ROW($1:$6))+1,1)*10^ROW($1:$6)/10)</f>
        <v>4</v>
      </c>
      <c r="E1388">
        <f>SUMPRODUCT(MID(0&amp;feed!E603,LARGE(INDEX(ISNUMBER(--MID(feed!E603,ROW($1:$6),1))*
ROW($1:$6),0),ROW($1:$6))+1,1)*10^ROW($1:$6)/10)</f>
        <v>0</v>
      </c>
      <c r="F1388" t="str">
        <f>feed!F603</f>
        <v>First World War surplus</v>
      </c>
      <c r="G1388">
        <f>SUMPRODUCT(MID(0&amp;feed!G603,LARGE(INDEX(ISNUMBER(--MID(feed!G603,ROW($1:$6),1))*
ROW($1:$6),0),ROW($1:$6))+1,1)*10^ROW($1:$6)/10)</f>
        <v>1</v>
      </c>
      <c r="H1388">
        <f>ROUNDDOWN(G1388/4, 0)</f>
        <v>0</v>
      </c>
      <c r="I1388" t="str">
        <f>feed!H603</f>
        <v>Elite</v>
      </c>
      <c r="J1388">
        <f>SUMPRODUCT(MID(0&amp;feed!I603,LARGE(INDEX(ISNUMBER(--MID(feed!I603,ROW($1:$20),1))*
ROW($1:$20),0),ROW($1:$20))+1,1)*10^ROW($1:$20)/10)</f>
        <v>49</v>
      </c>
      <c r="K1388">
        <f>SUMPRODUCT(MID(0&amp;feed!L603,LARGE(INDEX(ISNUMBER(--MID(feed!L603,ROW($1:$6),1))*
ROW($1:$6),0),ROW($1:$6))+1,1)*10^ROW($1:$6)/10)</f>
        <v>324</v>
      </c>
      <c r="L1388">
        <f>SUMPRODUCT(MID(0&amp;feed!T603,LARGE(INDEX(ISNUMBER(--MID(feed!T603,ROW($1:$6),1))*
ROW($1:$6),0),ROW($1:$6))+1,1)*10^ROW($1:$6)/10)</f>
        <v>133</v>
      </c>
      <c r="M1388" t="str">
        <f>feed!N603</f>
        <v>Arabia</v>
      </c>
      <c r="N1388">
        <f>SUMPRODUCT(MID(0&amp;feed!U603,LARGE(INDEX(ISNUMBER(--MID(feed!U603,ROW($1:$6),1))*
ROW($1:$6),0),ROW($1:$6))+1,1)*10^ROW($1:$6)/10)</f>
        <v>0</v>
      </c>
      <c r="O1388" t="str">
        <f>feed!O603</f>
        <v>Untapped</v>
      </c>
      <c r="P1388" t="str">
        <f>feed!P603</f>
        <v>None</v>
      </c>
      <c r="Q1388" s="4">
        <f>IFERROR(LEFT(SUMPRODUCT(MID(0&amp;feed!R603,LARGE(INDEX(ISNUMBER(--MID(feed!R603,ROW($1:$6),1))*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ROW($1:$6),0),ROW($1:$6))+1,1)*10^ROW($1:$6)/10))-1)*1,TRIM(LEFT(SUMPRODUCT(MID(0&amp;feed!R603,LARGE(INDEX(ISNUMBER(--MID(feed!R603,ROW($1:$6),1))*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ROW($1:$6),0),ROW($1:$6))+1,1)*10^ROW($1:$6)/10))-1)))</f>
        <v>1940</v>
      </c>
      <c r="R1388" s="5">
        <f>feed!V603</f>
        <v>0</v>
      </c>
      <c r="S1388" t="str">
        <f>feed!S603</f>
        <v>http://blocgame.com/stats.php?id=62501</v>
      </c>
      <c r="T1388" s="5" t="str">
        <f>feed!W603</f>
        <v>Nice</v>
      </c>
      <c r="U1388" s="5" t="str">
        <f>feed!X603</f>
        <v>3 Hundred Tons per month</v>
      </c>
      <c r="V1388" s="5" t="str">
        <f>feed!Y603</f>
        <v>2 Mbbl per month</v>
      </c>
    </row>
    <row r="1389" spans="1:22" hidden="1" x14ac:dyDescent="0.25">
      <c r="A1389" t="str">
        <f>feed!A602</f>
        <v>semerah padi</v>
      </c>
      <c r="B1389" t="str">
        <f>feed!B602</f>
        <v>azrilahm</v>
      </c>
      <c r="C1389">
        <f>feed!K602</f>
        <v>0</v>
      </c>
      <c r="D1389">
        <f>SUMPRODUCT(MID(0&amp;feed!D602,LARGE(INDEX(ISNUMBER(--MID(feed!D602,ROW($1:$6),1))*
ROW($1:$6),0),ROW($1:$6))+1,1)*10^ROW($1:$6)/10)</f>
        <v>24</v>
      </c>
      <c r="E1389">
        <f>SUMPRODUCT(MID(0&amp;feed!E602,LARGE(INDEX(ISNUMBER(--MID(feed!E602,ROW($1:$6),1))*
ROW($1:$6),0),ROW($1:$6))+1,1)*10^ROW($1:$6)/10)</f>
        <v>0</v>
      </c>
      <c r="F1389" t="str">
        <f>feed!F602</f>
        <v>Finest of the 19th century</v>
      </c>
      <c r="G1389">
        <f>SUMPRODUCT(MID(0&amp;feed!G602,LARGE(INDEX(ISNUMBER(--MID(feed!G602,ROW($1:$6),1))*
ROW($1:$6),0),ROW($1:$6))+1,1)*10^ROW($1:$6)/10)</f>
        <v>0</v>
      </c>
      <c r="H1389">
        <f>ROUNDDOWN(G1389/4, 0)</f>
        <v>0</v>
      </c>
      <c r="I1389" t="str">
        <f>feed!H602</f>
        <v>Good</v>
      </c>
      <c r="J1389">
        <f>SUMPRODUCT(MID(0&amp;feed!I602,LARGE(INDEX(ISNUMBER(--MID(feed!I602,ROW($1:$20),1))*
ROW($1:$20),0),ROW($1:$20))+1,1)*10^ROW($1:$20)/10)</f>
        <v>21</v>
      </c>
      <c r="K1389">
        <f>SUMPRODUCT(MID(0&amp;feed!L602,LARGE(INDEX(ISNUMBER(--MID(feed!L602,ROW($1:$6),1))*
ROW($1:$6),0),ROW($1:$6))+1,1)*10^ROW($1:$6)/10)</f>
        <v>324</v>
      </c>
      <c r="L1389">
        <f>SUMPRODUCT(MID(0&amp;feed!T602,LARGE(INDEX(ISNUMBER(--MID(feed!T602,ROW($1:$6),1))*
ROW($1:$6),0),ROW($1:$6))+1,1)*10^ROW($1:$6)/10)</f>
        <v>132</v>
      </c>
      <c r="M1389" t="str">
        <f>feed!N602</f>
        <v>Indochina</v>
      </c>
      <c r="N1389">
        <f>SUMPRODUCT(MID(0&amp;feed!U602,LARGE(INDEX(ISNUMBER(--MID(feed!U602,ROW($1:$6),1))*
ROW($1:$6),0),ROW($1:$6))+1,1)*10^ROW($1:$6)/10)</f>
        <v>0</v>
      </c>
      <c r="O1389" t="str">
        <f>feed!O602</f>
        <v>Untapped</v>
      </c>
      <c r="P1389" t="str">
        <f>feed!P602</f>
        <v>Small</v>
      </c>
      <c r="Q1389" s="4">
        <f>IFERROR(LEFT(SUMPRODUCT(MID(0&amp;feed!R602,LARGE(INDEX(ISNUMBER(--MID(feed!R602,ROW($1:$6),1))*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ROW($1:$6),0),ROW($1:$6))+1,1)*10^ROW($1:$6)/10))-1)*1,TRIM(LEFT(SUMPRODUCT(MID(0&amp;feed!R602,LARGE(INDEX(ISNUMBER(--MID(feed!R602,ROW($1:$6),1))*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ROW($1:$6),0),ROW($1:$6))+1,1)*10^ROW($1:$6)/10))-1)))</f>
        <v>2000</v>
      </c>
      <c r="R1389" s="5">
        <f>feed!V602</f>
        <v>0</v>
      </c>
      <c r="S1389" t="str">
        <f>feed!S602</f>
        <v>http://blocgame.com/stats.php?id=62389</v>
      </c>
      <c r="T1389" s="5" t="str">
        <f>feed!W602</f>
        <v>Nice</v>
      </c>
      <c r="U1389" s="5" t="str">
        <f>feed!X602</f>
        <v>3 Hundred Tons per month</v>
      </c>
      <c r="V1389" s="5" t="str">
        <f>feed!Y602</f>
        <v>2 Mbbl per month</v>
      </c>
    </row>
    <row r="1390" spans="1:22" hidden="1" x14ac:dyDescent="0.25">
      <c r="A1390" t="str">
        <f>feed!A804</f>
        <v>Huangdi</v>
      </c>
      <c r="B1390" t="str">
        <f>feed!B804</f>
        <v>Xian Wï¿½ng</v>
      </c>
      <c r="C1390" t="str">
        <f>feed!K804</f>
        <v>The High Council</v>
      </c>
      <c r="D1390">
        <f>SUMPRODUCT(MID(0&amp;feed!D804,LARGE(INDEX(ISNUMBER(--MID(feed!D804,ROW($1:$6),1))*
ROW($1:$6),0),ROW($1:$6))+1,1)*10^ROW($1:$6)/10)</f>
        <v>23</v>
      </c>
      <c r="E1390">
        <f>SUMPRODUCT(MID(0&amp;feed!E804,LARGE(INDEX(ISNUMBER(--MID(feed!E804,ROW($1:$6),1))*
ROW($1:$6),0),ROW($1:$6))+1,1)*10^ROW($1:$6)/10)</f>
        <v>0</v>
      </c>
      <c r="F1390" t="str">
        <f>feed!F804</f>
        <v>First World War surplus</v>
      </c>
      <c r="G1390">
        <f>SUMPRODUCT(MID(0&amp;feed!G804,LARGE(INDEX(ISNUMBER(--MID(feed!G804,ROW($1:$6),1))*
ROW($1:$6),0),ROW($1:$6))+1,1)*10^ROW($1:$6)/10)</f>
        <v>1</v>
      </c>
      <c r="H1390">
        <f>ROUNDDOWN(G1390/4, 0)</f>
        <v>0</v>
      </c>
      <c r="I1390" t="str">
        <f>feed!H804</f>
        <v>Good</v>
      </c>
      <c r="J1390">
        <f>SUMPRODUCT(MID(0&amp;feed!I804,LARGE(INDEX(ISNUMBER(--MID(feed!I804,ROW($1:$20),1))*
ROW($1:$20),0),ROW($1:$20))+1,1)*10^ROW($1:$20)/10)</f>
        <v>7</v>
      </c>
      <c r="K1390">
        <f>SUMPRODUCT(MID(0&amp;feed!L804,LARGE(INDEX(ISNUMBER(--MID(feed!L804,ROW($1:$6),1))*
ROW($1:$6),0),ROW($1:$6))+1,1)*10^ROW($1:$6)/10)</f>
        <v>321</v>
      </c>
      <c r="L1390">
        <f>SUMPRODUCT(MID(0&amp;feed!T804,LARGE(INDEX(ISNUMBER(--MID(feed!T804,ROW($1:$6),1))*
ROW($1:$6),0),ROW($1:$6))+1,1)*10^ROW($1:$6)/10)</f>
        <v>120</v>
      </c>
      <c r="M1390" t="str">
        <f>feed!N804</f>
        <v>China</v>
      </c>
      <c r="N1390">
        <f>SUMPRODUCT(MID(0&amp;feed!U804,LARGE(INDEX(ISNUMBER(--MID(feed!U804,ROW($1:$6),1))*
ROW($1:$6),0),ROW($1:$6))+1,1)*10^ROW($1:$6)/10)</f>
        <v>0</v>
      </c>
      <c r="O1390" t="str">
        <f>feed!O804</f>
        <v>Untapped</v>
      </c>
      <c r="P1390" t="str">
        <f>feed!P804</f>
        <v>None</v>
      </c>
      <c r="Q1390" s="4">
        <f>IFERROR(LEFT(SUMPRODUCT(MID(0&amp;feed!R804,LARGE(INDEX(ISNUMBER(--MID(feed!R804,ROW($1:$6),1))*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ROW($1:$6),0),ROW($1:$6))+1,1)*10^ROW($1:$6)/10))-1)*1,TRIM(LEFT(SUMPRODUCT(MID(0&amp;feed!R804,LARGE(INDEX(ISNUMBER(--MID(feed!R804,ROW($1:$6),1))*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ROW($1:$6),0),ROW($1:$6))+1,1)*10^ROW($1:$6)/10))-1)))</f>
        <v>2046</v>
      </c>
      <c r="R1390" s="5">
        <f>feed!V804</f>
        <v>0</v>
      </c>
      <c r="S1390" t="str">
        <f>feed!S804</f>
        <v>http://blocgame.com/stats.php?id=59776</v>
      </c>
      <c r="T1390" s="5" t="str">
        <f>feed!W804</f>
        <v>Nice</v>
      </c>
      <c r="U1390" s="5" t="str">
        <f>feed!X804</f>
        <v>3 Hundred Tons per month</v>
      </c>
      <c r="V1390" s="5" t="str">
        <f>feed!Y804</f>
        <v>2 Mbbl per month</v>
      </c>
    </row>
    <row r="1391" spans="1:22" hidden="1" x14ac:dyDescent="0.25">
      <c r="A1391" t="str">
        <f>feed!A172</f>
        <v>Kikkomen</v>
      </c>
      <c r="B1391" t="str">
        <f>feed!B172</f>
        <v>general_tso_chiken</v>
      </c>
      <c r="C1391" t="str">
        <f>feed!K172</f>
        <v>Brotherhood of Zion</v>
      </c>
      <c r="D1391">
        <f>SUMPRODUCT(MID(0&amp;feed!D172,LARGE(INDEX(ISNUMBER(--MID(feed!D172,ROW($1:$6),1))*
ROW($1:$6),0),ROW($1:$6))+1,1)*10^ROW($1:$6)/10)</f>
        <v>28</v>
      </c>
      <c r="E1391">
        <f>SUMPRODUCT(MID(0&amp;feed!E172,LARGE(INDEX(ISNUMBER(--MID(feed!E172,ROW($1:$6),1))*
ROW($1:$6),0),ROW($1:$6))+1,1)*10^ROW($1:$6)/10)</f>
        <v>0</v>
      </c>
      <c r="F1391" t="str">
        <f>feed!F172</f>
        <v>Finest of the 19th century</v>
      </c>
      <c r="G1391">
        <f>SUMPRODUCT(MID(0&amp;feed!G172,LARGE(INDEX(ISNUMBER(--MID(feed!G172,ROW($1:$6),1))*
ROW($1:$6),0),ROW($1:$6))+1,1)*10^ROW($1:$6)/10)</f>
        <v>1</v>
      </c>
      <c r="H1391">
        <f>ROUNDDOWN(G1391/4, 0)</f>
        <v>0</v>
      </c>
      <c r="I1391" t="str">
        <f>feed!H172</f>
        <v>Elite</v>
      </c>
      <c r="J1391">
        <f>SUMPRODUCT(MID(0&amp;feed!I172,LARGE(INDEX(ISNUMBER(--MID(feed!I172,ROW($1:$20),1))*
ROW($1:$20),0),ROW($1:$20))+1,1)*10^ROW($1:$20)/10)</f>
        <v>0</v>
      </c>
      <c r="K1391">
        <f>SUMPRODUCT(MID(0&amp;feed!L172,LARGE(INDEX(ISNUMBER(--MID(feed!L172,ROW($1:$6),1))*
ROW($1:$6),0),ROW($1:$6))+1,1)*10^ROW($1:$6)/10)</f>
        <v>370</v>
      </c>
      <c r="L1391">
        <f>SUMPRODUCT(MID(0&amp;feed!T172,LARGE(INDEX(ISNUMBER(--MID(feed!T172,ROW($1:$6),1))*
ROW($1:$6),0),ROW($1:$6))+1,1)*10^ROW($1:$6)/10)</f>
        <v>120</v>
      </c>
      <c r="M1391" t="str">
        <f>feed!N172</f>
        <v>Pacific Rim</v>
      </c>
      <c r="N1391">
        <f>SUMPRODUCT(MID(0&amp;feed!U172,LARGE(INDEX(ISNUMBER(--MID(feed!U172,ROW($1:$6),1))*
ROW($1:$6),0),ROW($1:$6))+1,1)*10^ROW($1:$6)/10)</f>
        <v>0</v>
      </c>
      <c r="O1391" t="str">
        <f>feed!O172</f>
        <v>Untapped</v>
      </c>
      <c r="P1391" t="str">
        <f>feed!P172</f>
        <v>Meagre</v>
      </c>
      <c r="Q1391" s="4">
        <f>IFERROR(LEFT(SUMPRODUCT(MID(0&amp;feed!R172,LARGE(INDEX(ISNUMBER(--MID(feed!R172,ROW($1:$6),1))*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ROW($1:$6),0),ROW($1:$6))+1,1)*10^ROW($1:$6)/10))-1)*1,TRIM(LEFT(SUMPRODUCT(MID(0&amp;feed!R172,LARGE(INDEX(ISNUMBER(--MID(feed!R172,ROW($1:$6),1))*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ROW($1:$6),0),ROW($1:$6))+1,1)*10^ROW($1:$6)/10))-1)))</f>
        <v>2319</v>
      </c>
      <c r="R1391" s="5">
        <f>feed!V172</f>
        <v>0</v>
      </c>
      <c r="S1391" t="str">
        <f>feed!S172</f>
        <v>http://blocgame.com/stats.php?id=53662</v>
      </c>
      <c r="T1391" s="5" t="str">
        <f>feed!W172</f>
        <v>Normal</v>
      </c>
      <c r="U1391" s="5" t="str">
        <f>feed!X172</f>
        <v>3 Hundred Tons per month</v>
      </c>
      <c r="V1391" s="5" t="str">
        <f>feed!Y172</f>
        <v>2 Mbbl per month</v>
      </c>
    </row>
    <row r="1392" spans="1:22" x14ac:dyDescent="0.25">
      <c r="A1392" t="str">
        <f>feed!A697</f>
        <v>Jalan Ampang</v>
      </c>
      <c r="B1392" t="str">
        <f>feed!B697</f>
        <v>Haji Amril</v>
      </c>
      <c r="C1392" t="str">
        <f>feed!K697</f>
        <v>The Order</v>
      </c>
      <c r="D1392">
        <f>SUMPRODUCT(MID(0&amp;feed!D697,LARGE(INDEX(ISNUMBER(--MID(feed!D697,ROW($1:$6),1))*
ROW($1:$6),0),ROW($1:$6))+1,1)*10^ROW($1:$6)/10)</f>
        <v>25</v>
      </c>
      <c r="E1392">
        <f>SUMPRODUCT(MID(0&amp;feed!E697,LARGE(INDEX(ISNUMBER(--MID(feed!E697,ROW($1:$6),1))*
ROW($1:$6),0),ROW($1:$6))+1,1)*10^ROW($1:$6)/10)</f>
        <v>0</v>
      </c>
      <c r="F1392" t="str">
        <f>feed!F697</f>
        <v>First World War surplus</v>
      </c>
      <c r="G1392">
        <f>SUMPRODUCT(MID(0&amp;feed!G697,LARGE(INDEX(ISNUMBER(--MID(feed!G697,ROW($1:$6),1))*
ROW($1:$6),0),ROW($1:$6))+1,1)*10^ROW($1:$6)/10)</f>
        <v>1</v>
      </c>
      <c r="H1392">
        <f>ROUNDDOWN(G1392/4, 0)</f>
        <v>0</v>
      </c>
      <c r="I1392" t="str">
        <f>feed!H697</f>
        <v>Elite</v>
      </c>
      <c r="J1392">
        <f>SUMPRODUCT(MID(0&amp;feed!I697,LARGE(INDEX(ISNUMBER(--MID(feed!I697,ROW($1:$20),1))*
ROW($1:$20),0),ROW($1:$20))+1,1)*10^ROW($1:$20)/10)</f>
        <v>35</v>
      </c>
      <c r="K1392">
        <f>SUMPRODUCT(MID(0&amp;feed!L697,LARGE(INDEX(ISNUMBER(--MID(feed!L697,ROW($1:$6),1))*
ROW($1:$6),0),ROW($1:$6))+1,1)*10^ROW($1:$6)/10)</f>
        <v>320</v>
      </c>
      <c r="L1392">
        <f>SUMPRODUCT(MID(0&amp;feed!T697,LARGE(INDEX(ISNUMBER(--MID(feed!T697,ROW($1:$6),1))*
ROW($1:$6),0),ROW($1:$6))+1,1)*10^ROW($1:$6)/10)</f>
        <v>339</v>
      </c>
      <c r="M1392" t="str">
        <f>feed!N697</f>
        <v>East Indies</v>
      </c>
      <c r="N1392">
        <f>SUMPRODUCT(MID(0&amp;feed!U697,LARGE(INDEX(ISNUMBER(--MID(feed!U697,ROW($1:$6),1))*
ROW($1:$6),0),ROW($1:$6))+1,1)*10^ROW($1:$6)/10)</f>
        <v>0</v>
      </c>
      <c r="O1392" t="str">
        <f>feed!O697</f>
        <v>Untapped</v>
      </c>
      <c r="P1392" t="str">
        <f>feed!P697</f>
        <v>Meagre</v>
      </c>
      <c r="Q1392" s="4">
        <f>IFERROR(LEFT(SUMPRODUCT(MID(0&amp;feed!R697,LARGE(INDEX(ISNUMBER(--MID(feed!R697,ROW($1:$6),1))*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ROW($1:$6),0),ROW($1:$6))+1,1)*10^ROW($1:$6)/10))-1)*1,TRIM(LEFT(SUMPRODUCT(MID(0&amp;feed!R697,LARGE(INDEX(ISNUMBER(--MID(feed!R697,ROW($1:$6),1))*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ROW($1:$6),0),ROW($1:$6))+1,1)*10^ROW($1:$6)/10))-1)))</f>
        <v>2000</v>
      </c>
      <c r="R1392" s="5">
        <f>feed!V697</f>
        <v>0</v>
      </c>
      <c r="S1392" t="str">
        <f>feed!S697</f>
        <v>http://blocgame.com/stats.php?id=60954</v>
      </c>
      <c r="T1392" s="5" t="str">
        <f>feed!W697</f>
        <v>Angelic</v>
      </c>
      <c r="U1392" s="5" t="str">
        <f>feed!X697</f>
        <v>2 Hundred Tons per month</v>
      </c>
      <c r="V1392" s="5">
        <f>feed!Y697</f>
        <v>0</v>
      </c>
    </row>
    <row r="1393" spans="1:22" hidden="1" x14ac:dyDescent="0.25">
      <c r="A1393" t="str">
        <f>feed!A1362</f>
        <v>Bolshevikistan</v>
      </c>
      <c r="B1393" t="str">
        <f>feed!B1362</f>
        <v>S.D.Plessken</v>
      </c>
      <c r="C1393">
        <f>feed!K1362</f>
        <v>0</v>
      </c>
      <c r="D1393">
        <f>SUMPRODUCT(MID(0&amp;feed!D1362,LARGE(INDEX(ISNUMBER(--MID(feed!D1362,ROW($1:$6),1))*
ROW($1:$6),0),ROW($1:$6))+1,1)*10^ROW($1:$6)/10)</f>
        <v>25</v>
      </c>
      <c r="E1393">
        <f>SUMPRODUCT(MID(0&amp;feed!E1362,LARGE(INDEX(ISNUMBER(--MID(feed!E1362,ROW($1:$6),1))*
ROW($1:$6),0),ROW($1:$6))+1,1)*10^ROW($1:$6)/10)</f>
        <v>0</v>
      </c>
      <c r="F1393" t="str">
        <f>feed!F1362</f>
        <v>First World War surplus</v>
      </c>
      <c r="G1393">
        <f>SUMPRODUCT(MID(0&amp;feed!G1362,LARGE(INDEX(ISNUMBER(--MID(feed!G1362,ROW($1:$6),1))*
ROW($1:$6),0),ROW($1:$6))+1,1)*10^ROW($1:$6)/10)</f>
        <v>0</v>
      </c>
      <c r="H1393">
        <f>ROUNDDOWN(G1393/4, 0)</f>
        <v>0</v>
      </c>
      <c r="I1393" t="str">
        <f>feed!H1362</f>
        <v>Elite</v>
      </c>
      <c r="J1393">
        <f>SUMPRODUCT(MID(0&amp;feed!I1362,LARGE(INDEX(ISNUMBER(--MID(feed!I1362,ROW($1:$20),1))*
ROW($1:$20),0),ROW($1:$20))+1,1)*10^ROW($1:$20)/10)</f>
        <v>45</v>
      </c>
      <c r="K1393">
        <f>SUMPRODUCT(MID(0&amp;feed!L1362,LARGE(INDEX(ISNUMBER(--MID(feed!L1362,ROW($1:$6),1))*
ROW($1:$6),0),ROW($1:$6))+1,1)*10^ROW($1:$6)/10)</f>
        <v>311</v>
      </c>
      <c r="L1393">
        <f>SUMPRODUCT(MID(0&amp;feed!T1362,LARGE(INDEX(ISNUMBER(--MID(feed!T1362,ROW($1:$6),1))*
ROW($1:$6),0),ROW($1:$6))+1,1)*10^ROW($1:$6)/10)</f>
        <v>104</v>
      </c>
      <c r="M1393" t="str">
        <f>feed!N1362</f>
        <v>Congo</v>
      </c>
      <c r="N1393">
        <f>SUMPRODUCT(MID(0&amp;feed!U1362,LARGE(INDEX(ISNUMBER(--MID(feed!U1362,ROW($1:$6),1))*
ROW($1:$6),0),ROW($1:$6))+1,1)*10^ROW($1:$6)/10)</f>
        <v>0</v>
      </c>
      <c r="O1393" t="str">
        <f>feed!O1362</f>
        <v>Untapped</v>
      </c>
      <c r="P1393" t="str">
        <f>feed!P1362</f>
        <v>None</v>
      </c>
      <c r="Q1393" s="4">
        <f>IFERROR(LEFT(SUMPRODUCT(MID(0&amp;feed!R1362,LARGE(INDEX(ISNUMBER(--MID(feed!R1362,ROW($1:$6),1))*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ROW($1:$6),0),ROW($1:$6))+1,1)*10^ROW($1:$6)/10))-1)*1,TRIM(LEFT(SUMPRODUCT(MID(0&amp;feed!R1362,LARGE(INDEX(ISNUMBER(--MID(feed!R1362,ROW($1:$6),1))*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ROW($1:$6),0),ROW($1:$6))+1,1)*10^ROW($1:$6)/10))-1)))</f>
        <v>2000</v>
      </c>
      <c r="R1393" s="5">
        <f>feed!V1362</f>
        <v>0</v>
      </c>
      <c r="S1393" t="str">
        <f>feed!S1362</f>
        <v>http://blocgame.com/stats.php?id=60189</v>
      </c>
      <c r="T1393" s="5" t="str">
        <f>feed!W1362</f>
        <v>Good</v>
      </c>
      <c r="U1393" s="5" t="str">
        <f>feed!X1362</f>
        <v>3 Hundred Tons per month</v>
      </c>
      <c r="V1393" s="5" t="str">
        <f>feed!Y1362</f>
        <v>2 Mbbl per month</v>
      </c>
    </row>
    <row r="1394" spans="1:22" hidden="1" x14ac:dyDescent="0.25">
      <c r="A1394" t="str">
        <f>feed!A1871</f>
        <v>Kedahan</v>
      </c>
      <c r="B1394" t="str">
        <f>feed!B1871</f>
        <v>Farhan</v>
      </c>
      <c r="C1394" t="str">
        <f>feed!K1871</f>
        <v>Aseang MMP</v>
      </c>
      <c r="D1394">
        <f>SUMPRODUCT(MID(0&amp;feed!D1871,LARGE(INDEX(ISNUMBER(--MID(feed!D1871,ROW($1:$6),1))*
ROW($1:$6),0),ROW($1:$6))+1,1)*10^ROW($1:$6)/10)</f>
        <v>29</v>
      </c>
      <c r="E1394">
        <f>SUMPRODUCT(MID(0&amp;feed!E1871,LARGE(INDEX(ISNUMBER(--MID(feed!E1871,ROW($1:$6),1))*
ROW($1:$6),0),ROW($1:$6))+1,1)*10^ROW($1:$6)/10)</f>
        <v>0</v>
      </c>
      <c r="F1394" t="str">
        <f>feed!F1871</f>
        <v>First World War surplus</v>
      </c>
      <c r="G1394">
        <f>SUMPRODUCT(MID(0&amp;feed!G1871,LARGE(INDEX(ISNUMBER(--MID(feed!G1871,ROW($1:$6),1))*
ROW($1:$6),0),ROW($1:$6))+1,1)*10^ROW($1:$6)/10)</f>
        <v>0</v>
      </c>
      <c r="H1394">
        <f>ROUNDDOWN(G1394/4, 0)</f>
        <v>0</v>
      </c>
      <c r="I1394" t="str">
        <f>feed!H1871</f>
        <v>Standard</v>
      </c>
      <c r="J1394">
        <f>SUMPRODUCT(MID(0&amp;feed!I1871,LARGE(INDEX(ISNUMBER(--MID(feed!I1871,ROW($1:$20),1))*
ROW($1:$20),0),ROW($1:$20))+1,1)*10^ROW($1:$20)/10)</f>
        <v>1</v>
      </c>
      <c r="K1394">
        <f>SUMPRODUCT(MID(0&amp;feed!L1871,LARGE(INDEX(ISNUMBER(--MID(feed!L1871,ROW($1:$6),1))*
ROW($1:$6),0),ROW($1:$6))+1,1)*10^ROW($1:$6)/10)</f>
        <v>278</v>
      </c>
      <c r="L1394">
        <f>SUMPRODUCT(MID(0&amp;feed!T1871,LARGE(INDEX(ISNUMBER(--MID(feed!T1871,ROW($1:$6),1))*
ROW($1:$6),0),ROW($1:$6))+1,1)*10^ROW($1:$6)/10)</f>
        <v>77</v>
      </c>
      <c r="M1394" t="str">
        <f>feed!N1871</f>
        <v>East Indies</v>
      </c>
      <c r="N1394">
        <f>SUMPRODUCT(MID(0&amp;feed!U1871,LARGE(INDEX(ISNUMBER(--MID(feed!U1871,ROW($1:$6),1))*
ROW($1:$6),0),ROW($1:$6))+1,1)*10^ROW($1:$6)/10)</f>
        <v>0</v>
      </c>
      <c r="O1394" t="str">
        <f>feed!O1871</f>
        <v>Untapped</v>
      </c>
      <c r="P1394" t="str">
        <f>feed!P1871</f>
        <v>None</v>
      </c>
      <c r="Q1394" s="4">
        <f>IFERROR(LEFT(SUMPRODUCT(MID(0&amp;feed!R1871,LARGE(INDEX(ISNUMBER(--MID(feed!R1871,ROW($1:$6),1))*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ROW($1:$6),0),ROW($1:$6))+1,1)*10^ROW($1:$6)/10))-1)*1,TRIM(LEFT(SUMPRODUCT(MID(0&amp;feed!R1871,LARGE(INDEX(ISNUMBER(--MID(feed!R1871,ROW($1:$6),1))*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ROW($1:$6),0),ROW($1:$6))+1,1)*10^ROW($1:$6)/10))-1)))</f>
        <v>2000</v>
      </c>
      <c r="R1394" s="5">
        <f>feed!V1871</f>
        <v>0</v>
      </c>
      <c r="S1394" t="str">
        <f>feed!S1871</f>
        <v>http://blocgame.com/stats.php?id=60758</v>
      </c>
      <c r="T1394" s="5" t="str">
        <f>feed!W1871</f>
        <v>Normal</v>
      </c>
      <c r="U1394" s="5" t="str">
        <f>feed!X1871</f>
        <v>3 Hundred Tons per month</v>
      </c>
      <c r="V1394" s="5" t="str">
        <f>feed!Y1871</f>
        <v>2 Mbbl per month</v>
      </c>
    </row>
    <row r="1395" spans="1:22" hidden="1" x14ac:dyDescent="0.25">
      <c r="A1395" t="str">
        <f>feed!A1707</f>
        <v>Dinbubia</v>
      </c>
      <c r="B1395" t="str">
        <f>feed!B1707</f>
        <v>God Emporer Trump</v>
      </c>
      <c r="C1395">
        <f>feed!K1707</f>
        <v>0</v>
      </c>
      <c r="D1395">
        <f>SUMPRODUCT(MID(0&amp;feed!D1707,LARGE(INDEX(ISNUMBER(--MID(feed!D1707,ROW($1:$6),1))*
ROW($1:$6),0),ROW($1:$6))+1,1)*10^ROW($1:$6)/10)</f>
        <v>31</v>
      </c>
      <c r="E1395">
        <f>SUMPRODUCT(MID(0&amp;feed!E1707,LARGE(INDEX(ISNUMBER(--MID(feed!E1707,ROW($1:$6),1))*
ROW($1:$6),0),ROW($1:$6))+1,1)*10^ROW($1:$6)/10)</f>
        <v>0</v>
      </c>
      <c r="F1395" t="str">
        <f>feed!F1707</f>
        <v>First World War surplus</v>
      </c>
      <c r="G1395">
        <f>SUMPRODUCT(MID(0&amp;feed!G1707,LARGE(INDEX(ISNUMBER(--MID(feed!G1707,ROW($1:$6),1))*
ROW($1:$6),0),ROW($1:$6))+1,1)*10^ROW($1:$6)/10)</f>
        <v>0</v>
      </c>
      <c r="H1395">
        <f>ROUNDDOWN(G1395/4, 0)</f>
        <v>0</v>
      </c>
      <c r="I1395" t="str">
        <f>feed!H1707</f>
        <v>Good</v>
      </c>
      <c r="J1395">
        <f>SUMPRODUCT(MID(0&amp;feed!I1707,LARGE(INDEX(ISNUMBER(--MID(feed!I1707,ROW($1:$20),1))*
ROW($1:$20),0),ROW($1:$20))+1,1)*10^ROW($1:$20)/10)</f>
        <v>21</v>
      </c>
      <c r="K1395">
        <f>SUMPRODUCT(MID(0&amp;feed!L1707,LARGE(INDEX(ISNUMBER(--MID(feed!L1707,ROW($1:$6),1))*
ROW($1:$6),0),ROW($1:$6))+1,1)*10^ROW($1:$6)/10)</f>
        <v>299</v>
      </c>
      <c r="L1395">
        <f>SUMPRODUCT(MID(0&amp;feed!T1707,LARGE(INDEX(ISNUMBER(--MID(feed!T1707,ROW($1:$6),1))*
ROW($1:$6),0),ROW($1:$6))+1,1)*10^ROW($1:$6)/10)</f>
        <v>53</v>
      </c>
      <c r="M1395" t="str">
        <f>feed!N1707</f>
        <v>The Subcontinent</v>
      </c>
      <c r="N1395">
        <f>SUMPRODUCT(MID(0&amp;feed!U1707,LARGE(INDEX(ISNUMBER(--MID(feed!U1707,ROW($1:$6),1))*
ROW($1:$6),0),ROW($1:$6))+1,1)*10^ROW($1:$6)/10)</f>
        <v>0</v>
      </c>
      <c r="O1395" t="str">
        <f>feed!O1707</f>
        <v>Untapped</v>
      </c>
      <c r="P1395" t="str">
        <f>feed!P1707</f>
        <v>None</v>
      </c>
      <c r="Q1395" s="4">
        <f>IFERROR(LEFT(SUMPRODUCT(MID(0&amp;feed!R1707,LARGE(INDEX(ISNUMBER(--MID(feed!R1707,ROW($1:$6),1))*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ROW($1:$6),0),ROW($1:$6))+1,1)*10^ROW($1:$6)/10))-1)*1,TRIM(LEFT(SUMPRODUCT(MID(0&amp;feed!R1707,LARGE(INDEX(ISNUMBER(--MID(feed!R1707,ROW($1:$6),1))*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ROW($1:$6),0),ROW($1:$6))+1,1)*10^ROW($1:$6)/10))-1)))</f>
        <v>2000</v>
      </c>
      <c r="R1395" s="5">
        <f>feed!V1707</f>
        <v>0</v>
      </c>
      <c r="S1395" t="str">
        <f>feed!S1707</f>
        <v>http://blocgame.com/stats.php?id=63756</v>
      </c>
      <c r="T1395" s="5" t="str">
        <f>feed!W1707</f>
        <v>Normal</v>
      </c>
      <c r="U1395" s="5" t="str">
        <f>feed!X1707</f>
        <v>3 Hundred Tons per month</v>
      </c>
      <c r="V1395" s="5" t="str">
        <f>feed!Y1707</f>
        <v>2 Mbbl per month</v>
      </c>
    </row>
    <row r="1396" spans="1:22" hidden="1" x14ac:dyDescent="0.25">
      <c r="A1396" t="str">
        <f>feed!A437</f>
        <v>Ginovi</v>
      </c>
      <c r="B1396" t="str">
        <f>feed!B437</f>
        <v>Caadani</v>
      </c>
      <c r="C1396">
        <f>feed!K437</f>
        <v>0</v>
      </c>
      <c r="D1396">
        <f>SUMPRODUCT(MID(0&amp;feed!D437,LARGE(INDEX(ISNUMBER(--MID(feed!D437,ROW($1:$6),1))*
ROW($1:$6),0),ROW($1:$6))+1,1)*10^ROW($1:$6)/10)</f>
        <v>15</v>
      </c>
      <c r="E1396">
        <f>SUMPRODUCT(MID(0&amp;feed!E437,LARGE(INDEX(ISNUMBER(--MID(feed!E437,ROW($1:$6),1))*
ROW($1:$6),0),ROW($1:$6))+1,1)*10^ROW($1:$6)/10)</f>
        <v>0</v>
      </c>
      <c r="F1396" t="str">
        <f>feed!F437</f>
        <v>Finest of the 19th century</v>
      </c>
      <c r="G1396">
        <f>SUMPRODUCT(MID(0&amp;feed!G437,LARGE(INDEX(ISNUMBER(--MID(feed!G437,ROW($1:$6),1))*
ROW($1:$6),0),ROW($1:$6))+1,1)*10^ROW($1:$6)/10)</f>
        <v>0</v>
      </c>
      <c r="H1396">
        <f>ROUNDDOWN(G1396/4, 0)</f>
        <v>0</v>
      </c>
      <c r="I1396" t="str">
        <f>feed!H437</f>
        <v>Good</v>
      </c>
      <c r="J1396">
        <f>SUMPRODUCT(MID(0&amp;feed!I437,LARGE(INDEX(ISNUMBER(--MID(feed!I437,ROW($1:$20),1))*
ROW($1:$20),0),ROW($1:$20))+1,1)*10^ROW($1:$20)/10)</f>
        <v>66</v>
      </c>
      <c r="K1396">
        <f>SUMPRODUCT(MID(0&amp;feed!L437,LARGE(INDEX(ISNUMBER(--MID(feed!L437,ROW($1:$6),1))*
ROW($1:$6),0),ROW($1:$6))+1,1)*10^ROW($1:$6)/10)</f>
        <v>330</v>
      </c>
      <c r="L1396">
        <f>SUMPRODUCT(MID(0&amp;feed!T437,LARGE(INDEX(ISNUMBER(--MID(feed!T437,ROW($1:$6),1))*
ROW($1:$6),0),ROW($1:$6))+1,1)*10^ROW($1:$6)/10)</f>
        <v>2</v>
      </c>
      <c r="M1396" t="str">
        <f>feed!N437</f>
        <v>Gran Colombia</v>
      </c>
      <c r="N1396">
        <f>SUMPRODUCT(MID(0&amp;feed!U437,LARGE(INDEX(ISNUMBER(--MID(feed!U437,ROW($1:$6),1))*
ROW($1:$6),0),ROW($1:$6))+1,1)*10^ROW($1:$6)/10)</f>
        <v>0</v>
      </c>
      <c r="O1396" t="str">
        <f>feed!O437</f>
        <v>Untapped</v>
      </c>
      <c r="P1396" t="str">
        <f>feed!P437</f>
        <v>None</v>
      </c>
      <c r="Q1396" s="4">
        <f>IFERROR(LEFT(SUMPRODUCT(MID(0&amp;feed!R437,LARGE(INDEX(ISNUMBER(--MID(feed!R437,ROW($1:$6),1))*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ROW($1:$6),0),ROW($1:$6))+1,1)*10^ROW($1:$6)/10))-1)*1,TRIM(LEFT(SUMPRODUCT(MID(0&amp;feed!R437,LARGE(INDEX(ISNUMBER(--MID(feed!R437,ROW($1:$6),1))*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ROW($1:$6),0),ROW($1:$6))+1,1)*10^ROW($1:$6)/10))-1)))</f>
        <v>1980</v>
      </c>
      <c r="R1396" s="5">
        <f>feed!V437</f>
        <v>0</v>
      </c>
      <c r="S1396" t="str">
        <f>feed!S437</f>
        <v>http://blocgame.com/stats.php?id=54635</v>
      </c>
      <c r="T1396" s="5" t="str">
        <f>feed!W437</f>
        <v>Nice</v>
      </c>
      <c r="U1396" s="5" t="str">
        <f>feed!X437</f>
        <v>3 Hundred Tons per month</v>
      </c>
      <c r="V1396" s="5" t="str">
        <f>feed!Y437</f>
        <v>2 Mbbl per month</v>
      </c>
    </row>
    <row r="1397" spans="1:22" hidden="1" x14ac:dyDescent="0.25">
      <c r="A1397" t="str">
        <f>feed!A1461</f>
        <v>Kingston2</v>
      </c>
      <c r="B1397" t="str">
        <f>feed!B1461</f>
        <v>Robert_doubs</v>
      </c>
      <c r="C1397">
        <f>feed!K1461</f>
        <v>0</v>
      </c>
      <c r="D1397">
        <f>SUMPRODUCT(MID(0&amp;feed!D1461,LARGE(INDEX(ISNUMBER(--MID(feed!D1461,ROW($1:$6),1))*
ROW($1:$6),0),ROW($1:$6))+1,1)*10^ROW($1:$6)/10)</f>
        <v>25</v>
      </c>
      <c r="E1397">
        <f>SUMPRODUCT(MID(0&amp;feed!E1461,LARGE(INDEX(ISNUMBER(--MID(feed!E1461,ROW($1:$6),1))*
ROW($1:$6),0),ROW($1:$6))+1,1)*10^ROW($1:$6)/10)</f>
        <v>0</v>
      </c>
      <c r="F1397" t="str">
        <f>feed!F1461</f>
        <v>First World War surplus</v>
      </c>
      <c r="G1397">
        <f>SUMPRODUCT(MID(0&amp;feed!G1461,LARGE(INDEX(ISNUMBER(--MID(feed!G1461,ROW($1:$6),1))*
ROW($1:$6),0),ROW($1:$6))+1,1)*10^ROW($1:$6)/10)</f>
        <v>0</v>
      </c>
      <c r="H1397">
        <f>ROUNDDOWN(G1397/4, 0)</f>
        <v>0</v>
      </c>
      <c r="I1397" t="str">
        <f>feed!H1461</f>
        <v>Elite</v>
      </c>
      <c r="J1397">
        <f>SUMPRODUCT(MID(0&amp;feed!I1461,LARGE(INDEX(ISNUMBER(--MID(feed!I1461,ROW($1:$20),1))*
ROW($1:$20),0),ROW($1:$20))+1,1)*10^ROW($1:$20)/10)</f>
        <v>47</v>
      </c>
      <c r="K1397">
        <f>SUMPRODUCT(MID(0&amp;feed!L1461,LARGE(INDEX(ISNUMBER(--MID(feed!L1461,ROW($1:$6),1))*
ROW($1:$6),0),ROW($1:$6))+1,1)*10^ROW($1:$6)/10)</f>
        <v>309</v>
      </c>
      <c r="L1397">
        <f>SUMPRODUCT(MID(0&amp;feed!T1461,LARGE(INDEX(ISNUMBER(--MID(feed!T1461,ROW($1:$6),1))*
ROW($1:$6),0),ROW($1:$6))+1,1)*10^ROW($1:$6)/10)</f>
        <v>2</v>
      </c>
      <c r="M1397" t="str">
        <f>feed!N1461</f>
        <v>Southern Cone</v>
      </c>
      <c r="N1397">
        <f>SUMPRODUCT(MID(0&amp;feed!U1461,LARGE(INDEX(ISNUMBER(--MID(feed!U1461,ROW($1:$6),1))*
ROW($1:$6),0),ROW($1:$6))+1,1)*10^ROW($1:$6)/10)</f>
        <v>0</v>
      </c>
      <c r="O1397" t="str">
        <f>feed!O1461</f>
        <v>Untapped</v>
      </c>
      <c r="P1397" t="str">
        <f>feed!P1461</f>
        <v>None</v>
      </c>
      <c r="Q1397" s="4">
        <f>IFERROR(LEFT(SUMPRODUCT(MID(0&amp;feed!R1461,LARGE(INDEX(ISNUMBER(--MID(feed!R1461,ROW($1:$6),1))*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ROW($1:$6),0),ROW($1:$6))+1,1)*10^ROW($1:$6)/10))-1)*1,TRIM(LEFT(SUMPRODUCT(MID(0&amp;feed!R1461,LARGE(INDEX(ISNUMBER(--MID(feed!R1461,ROW($1:$6),1))*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ROW($1:$6),0),ROW($1:$6))+1,1)*10^ROW($1:$6)/10))-1)))</f>
        <v>2000</v>
      </c>
      <c r="R1397" s="5">
        <f>feed!V1461</f>
        <v>0</v>
      </c>
      <c r="S1397" t="str">
        <f>feed!S1461</f>
        <v>http://blocgame.com/stats.php?id=63440</v>
      </c>
      <c r="T1397" s="5" t="str">
        <f>feed!W1461</f>
        <v>Isolated</v>
      </c>
      <c r="U1397" s="5" t="str">
        <f>feed!X1461</f>
        <v>3 Hundred Tons per month</v>
      </c>
      <c r="V1397" s="5" t="str">
        <f>feed!Y1461</f>
        <v>2 Mbbl per month</v>
      </c>
    </row>
    <row r="1398" spans="1:22" hidden="1" x14ac:dyDescent="0.25">
      <c r="A1398" t="str">
        <f>feed!A1472</f>
        <v>Kullmine</v>
      </c>
      <c r="B1398" t="str">
        <f>feed!B1472</f>
        <v>ProfessionalPlebeian</v>
      </c>
      <c r="C1398">
        <f>feed!K1472</f>
        <v>0</v>
      </c>
      <c r="D1398">
        <f>SUMPRODUCT(MID(0&amp;feed!D1472,LARGE(INDEX(ISNUMBER(--MID(feed!D1472,ROW($1:$6),1))*
ROW($1:$6),0),ROW($1:$6))+1,1)*10^ROW($1:$6)/10)</f>
        <v>25</v>
      </c>
      <c r="E1398">
        <f>SUMPRODUCT(MID(0&amp;feed!E1472,LARGE(INDEX(ISNUMBER(--MID(feed!E1472,ROW($1:$6),1))*
ROW($1:$6),0),ROW($1:$6))+1,1)*10^ROW($1:$6)/10)</f>
        <v>0</v>
      </c>
      <c r="F1398" t="str">
        <f>feed!F1472</f>
        <v>First World War surplus</v>
      </c>
      <c r="G1398">
        <f>SUMPRODUCT(MID(0&amp;feed!G1472,LARGE(INDEX(ISNUMBER(--MID(feed!G1472,ROW($1:$6),1))*
ROW($1:$6),0),ROW($1:$6))+1,1)*10^ROW($1:$6)/10)</f>
        <v>0</v>
      </c>
      <c r="H1398">
        <f>ROUNDDOWN(G1398/4, 0)</f>
        <v>0</v>
      </c>
      <c r="I1398" t="str">
        <f>feed!H1472</f>
        <v>Elite</v>
      </c>
      <c r="J1398">
        <f>SUMPRODUCT(MID(0&amp;feed!I1472,LARGE(INDEX(ISNUMBER(--MID(feed!I1472,ROW($1:$20),1))*
ROW($1:$20),0),ROW($1:$20))+1,1)*10^ROW($1:$20)/10)</f>
        <v>30</v>
      </c>
      <c r="K1398">
        <f>SUMPRODUCT(MID(0&amp;feed!L1472,LARGE(INDEX(ISNUMBER(--MID(feed!L1472,ROW($1:$6),1))*
ROW($1:$6),0),ROW($1:$6))+1,1)*10^ROW($1:$6)/10)</f>
        <v>308</v>
      </c>
      <c r="L1398">
        <f>SUMPRODUCT(MID(0&amp;feed!T1472,LARGE(INDEX(ISNUMBER(--MID(feed!T1472,ROW($1:$6),1))*
ROW($1:$6),0),ROW($1:$6))+1,1)*10^ROW($1:$6)/10)</f>
        <v>2</v>
      </c>
      <c r="M1398" t="str">
        <f>feed!N1472</f>
        <v>Pacific Rim</v>
      </c>
      <c r="N1398">
        <f>SUMPRODUCT(MID(0&amp;feed!U1472,LARGE(INDEX(ISNUMBER(--MID(feed!U1472,ROW($1:$6),1))*
ROW($1:$6),0),ROW($1:$6))+1,1)*10^ROW($1:$6)/10)</f>
        <v>0</v>
      </c>
      <c r="O1398" t="str">
        <f>feed!O1472</f>
        <v>Untapped</v>
      </c>
      <c r="P1398" t="str">
        <f>feed!P1472</f>
        <v>None</v>
      </c>
      <c r="Q1398" s="4">
        <f>IFERROR(LEFT(SUMPRODUCT(MID(0&amp;feed!R1472,LARGE(INDEX(ISNUMBER(--MID(feed!R1472,ROW($1:$6),1))*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ROW($1:$6),0),ROW($1:$6))+1,1)*10^ROW($1:$6)/10))-1)*1,TRIM(LEFT(SUMPRODUCT(MID(0&amp;feed!R1472,LARGE(INDEX(ISNUMBER(--MID(feed!R1472,ROW($1:$6),1))*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ROW($1:$6),0),ROW($1:$6))+1,1)*10^ROW($1:$6)/10))-1)))</f>
        <v>2000</v>
      </c>
      <c r="R1398" s="5">
        <f>feed!V1472</f>
        <v>0</v>
      </c>
      <c r="S1398" t="str">
        <f>feed!S1472</f>
        <v>http://blocgame.com/stats.php?id=40393</v>
      </c>
      <c r="T1398" s="5" t="str">
        <f>feed!W1472</f>
        <v>Normal</v>
      </c>
      <c r="U1398" s="5" t="str">
        <f>feed!X1472</f>
        <v>3 Hundred Tons per month</v>
      </c>
      <c r="V1398" s="5" t="str">
        <f>feed!Y1472</f>
        <v>2 Mbbl per month</v>
      </c>
    </row>
    <row r="1399" spans="1:22" hidden="1" x14ac:dyDescent="0.25">
      <c r="A1399" t="str">
        <f>feed!A584</f>
        <v>Phantom</v>
      </c>
      <c r="B1399" t="str">
        <f>feed!B584</f>
        <v>Overlord290</v>
      </c>
      <c r="C1399">
        <f>feed!K584</f>
        <v>0</v>
      </c>
      <c r="D1399">
        <f>SUMPRODUCT(MID(0&amp;feed!D584,LARGE(INDEX(ISNUMBER(--MID(feed!D584,ROW($1:$6),1))*
ROW($1:$6),0),ROW($1:$6))+1,1)*10^ROW($1:$6)/10)</f>
        <v>25</v>
      </c>
      <c r="E1399">
        <f>SUMPRODUCT(MID(0&amp;feed!E584,LARGE(INDEX(ISNUMBER(--MID(feed!E584,ROW($1:$6),1))*
ROW($1:$6),0),ROW($1:$6))+1,1)*10^ROW($1:$6)/10)</f>
        <v>0</v>
      </c>
      <c r="F1399" t="str">
        <f>feed!F584</f>
        <v>First World War surplus</v>
      </c>
      <c r="G1399">
        <f>SUMPRODUCT(MID(0&amp;feed!G584,LARGE(INDEX(ISNUMBER(--MID(feed!G584,ROW($1:$6),1))*
ROW($1:$6),0),ROW($1:$6))+1,1)*10^ROW($1:$6)/10)</f>
        <v>0</v>
      </c>
      <c r="H1399">
        <f>ROUNDDOWN(G1399/4, 0)</f>
        <v>0</v>
      </c>
      <c r="I1399" t="str">
        <f>feed!H584</f>
        <v>Elite</v>
      </c>
      <c r="J1399">
        <f>SUMPRODUCT(MID(0&amp;feed!I584,LARGE(INDEX(ISNUMBER(--MID(feed!I584,ROW($1:$20),1))*
ROW($1:$20),0),ROW($1:$20))+1,1)*10^ROW($1:$20)/10)</f>
        <v>23</v>
      </c>
      <c r="K1399">
        <f>SUMPRODUCT(MID(0&amp;feed!L584,LARGE(INDEX(ISNUMBER(--MID(feed!L584,ROW($1:$6),1))*
ROW($1:$6),0),ROW($1:$6))+1,1)*10^ROW($1:$6)/10)</f>
        <v>324</v>
      </c>
      <c r="L1399">
        <f>SUMPRODUCT(MID(0&amp;feed!T584,LARGE(INDEX(ISNUMBER(--MID(feed!T584,ROW($1:$6),1))*
ROW($1:$6),0),ROW($1:$6))+1,1)*10^ROW($1:$6)/10)</f>
        <v>2</v>
      </c>
      <c r="M1399" t="str">
        <f>feed!N584</f>
        <v>Caribbean</v>
      </c>
      <c r="N1399">
        <f>SUMPRODUCT(MID(0&amp;feed!U584,LARGE(INDEX(ISNUMBER(--MID(feed!U584,ROW($1:$6),1))*
ROW($1:$6),0),ROW($1:$6))+1,1)*10^ROW($1:$6)/10)</f>
        <v>0</v>
      </c>
      <c r="O1399" t="str">
        <f>feed!O584</f>
        <v>Untapped</v>
      </c>
      <c r="P1399" t="str">
        <f>feed!P584</f>
        <v>None</v>
      </c>
      <c r="Q1399" s="4">
        <f>IFERROR(LEFT(SUMPRODUCT(MID(0&amp;feed!R584,LARGE(INDEX(ISNUMBER(--MID(feed!R584,ROW($1:$6),1))*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ROW($1:$6),0),ROW($1:$6))+1,1)*10^ROW($1:$6)/10))-1)*1,TRIM(LEFT(SUMPRODUCT(MID(0&amp;feed!R584,LARGE(INDEX(ISNUMBER(--MID(feed!R584,ROW($1:$6),1))*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ROW($1:$6),0),ROW($1:$6))+1,1)*10^ROW($1:$6)/10))-1)))</f>
        <v>2000</v>
      </c>
      <c r="R1399" s="5">
        <f>feed!V584</f>
        <v>0</v>
      </c>
      <c r="S1399" t="str">
        <f>feed!S584</f>
        <v>http://blocgame.com/stats.php?id=49960</v>
      </c>
      <c r="T1399" s="5" t="str">
        <f>feed!W584</f>
        <v>Good</v>
      </c>
      <c r="U1399" s="5" t="str">
        <f>feed!X584</f>
        <v>3 Hundred Tons per month</v>
      </c>
      <c r="V1399" s="5" t="str">
        <f>feed!Y584</f>
        <v>2 Mbbl per month</v>
      </c>
    </row>
    <row r="1400" spans="1:22" x14ac:dyDescent="0.25">
      <c r="A1400" t="str">
        <f>feed!A806</f>
        <v>Pasir Dua Butir</v>
      </c>
      <c r="B1400" t="str">
        <f>feed!B806</f>
        <v>Rocky Malaya</v>
      </c>
      <c r="C1400" t="str">
        <f>feed!K806</f>
        <v>The Order</v>
      </c>
      <c r="D1400">
        <f>SUMPRODUCT(MID(0&amp;feed!D806,LARGE(INDEX(ISNUMBER(--MID(feed!D806,ROW($1:$6),1))*
ROW($1:$6),0),ROW($1:$6))+1,1)*10^ROW($1:$6)/10)</f>
        <v>20</v>
      </c>
      <c r="E1400">
        <f>SUMPRODUCT(MID(0&amp;feed!E806,LARGE(INDEX(ISNUMBER(--MID(feed!E806,ROW($1:$6),1))*
ROW($1:$6),0),ROW($1:$6))+1,1)*10^ROW($1:$6)/10)</f>
        <v>0</v>
      </c>
      <c r="F1400" t="str">
        <f>feed!F806</f>
        <v>First World War surplus</v>
      </c>
      <c r="G1400">
        <f>SUMPRODUCT(MID(0&amp;feed!G806,LARGE(INDEX(ISNUMBER(--MID(feed!G806,ROW($1:$6),1))*
ROW($1:$6),0),ROW($1:$6))+1,1)*10^ROW($1:$6)/10)</f>
        <v>1</v>
      </c>
      <c r="H1400">
        <f>ROUNDDOWN(G1400/4, 0)</f>
        <v>0</v>
      </c>
      <c r="I1400" t="str">
        <f>feed!H806</f>
        <v>Standard</v>
      </c>
      <c r="J1400">
        <f>SUMPRODUCT(MID(0&amp;feed!I806,LARGE(INDEX(ISNUMBER(--MID(feed!I806,ROW($1:$20),1))*
ROW($1:$20),0),ROW($1:$20))+1,1)*10^ROW($1:$20)/10)</f>
        <v>15</v>
      </c>
      <c r="K1400">
        <f>SUMPRODUCT(MID(0&amp;feed!L806,LARGE(INDEX(ISNUMBER(--MID(feed!L806,ROW($1:$6),1))*
ROW($1:$6),0),ROW($1:$6))+1,1)*10^ROW($1:$6)/10)</f>
        <v>320</v>
      </c>
      <c r="L1400">
        <f>SUMPRODUCT(MID(0&amp;feed!T806,LARGE(INDEX(ISNUMBER(--MID(feed!T806,ROW($1:$6),1))*
ROW($1:$6),0),ROW($1:$6))+1,1)*10^ROW($1:$6)/10)</f>
        <v>252</v>
      </c>
      <c r="M1400" t="str">
        <f>feed!N806</f>
        <v>East Indies</v>
      </c>
      <c r="N1400">
        <f>SUMPRODUCT(MID(0&amp;feed!U806,LARGE(INDEX(ISNUMBER(--MID(feed!U806,ROW($1:$6),1))*
ROW($1:$6),0),ROW($1:$6))+1,1)*10^ROW($1:$6)/10)</f>
        <v>0</v>
      </c>
      <c r="O1400" t="str">
        <f>feed!O806</f>
        <v>Untapped</v>
      </c>
      <c r="P1400" t="str">
        <f>feed!P806</f>
        <v>Meagre</v>
      </c>
      <c r="Q1400" s="4">
        <f>IFERROR(LEFT(SUMPRODUCT(MID(0&amp;feed!R806,LARGE(INDEX(ISNUMBER(--MID(feed!R806,ROW($1:$6),1))*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ROW($1:$6),0),ROW($1:$6))+1,1)*10^ROW($1:$6)/10))-1)*1,TRIM(LEFT(SUMPRODUCT(MID(0&amp;feed!R806,LARGE(INDEX(ISNUMBER(--MID(feed!R806,ROW($1:$6),1))*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ROW($1:$6),0),ROW($1:$6))+1,1)*10^ROW($1:$6)/10))-1)))</f>
        <v>2000</v>
      </c>
      <c r="R1400" s="5">
        <f>feed!V806</f>
        <v>0</v>
      </c>
      <c r="S1400" t="str">
        <f>feed!S806</f>
        <v>http://blocgame.com/stats.php?id=60687</v>
      </c>
      <c r="T1400" s="5" t="str">
        <f>feed!W806</f>
        <v>Angelic</v>
      </c>
      <c r="U1400" s="5" t="str">
        <f>feed!X806</f>
        <v>4 Hundred Tons per month</v>
      </c>
      <c r="V1400" s="5" t="str">
        <f>feed!Y806</f>
        <v>3 Mbbl per month</v>
      </c>
    </row>
    <row r="1401" spans="1:22" hidden="1" x14ac:dyDescent="0.25">
      <c r="A1401" t="str">
        <f>feed!A1753</f>
        <v>DARFA</v>
      </c>
      <c r="B1401" t="str">
        <f>feed!B1753</f>
        <v>Warf</v>
      </c>
      <c r="C1401">
        <f>feed!K1753</f>
        <v>0</v>
      </c>
      <c r="D1401">
        <f>SUMPRODUCT(MID(0&amp;feed!D1753,LARGE(INDEX(ISNUMBER(--MID(feed!D1753,ROW($1:$6),1))*
ROW($1:$6),0),ROW($1:$6))+1,1)*10^ROW($1:$6)/10)</f>
        <v>20</v>
      </c>
      <c r="E1401">
        <f>SUMPRODUCT(MID(0&amp;feed!E1753,LARGE(INDEX(ISNUMBER(--MID(feed!E1753,ROW($1:$6),1))*
ROW($1:$6),0),ROW($1:$6))+1,1)*10^ROW($1:$6)/10)</f>
        <v>0</v>
      </c>
      <c r="F1401" t="str">
        <f>feed!F1753</f>
        <v>First World War surplus</v>
      </c>
      <c r="G1401">
        <f>SUMPRODUCT(MID(0&amp;feed!G1753,LARGE(INDEX(ISNUMBER(--MID(feed!G1753,ROW($1:$6),1))*
ROW($1:$6),0),ROW($1:$6))+1,1)*10^ROW($1:$6)/10)</f>
        <v>0</v>
      </c>
      <c r="H1401">
        <f>ROUNDDOWN(G1401/4, 0)</f>
        <v>0</v>
      </c>
      <c r="I1401" t="str">
        <f>feed!H1753</f>
        <v>Elite</v>
      </c>
      <c r="J1401">
        <f>SUMPRODUCT(MID(0&amp;feed!I1753,LARGE(INDEX(ISNUMBER(--MID(feed!I1753,ROW($1:$20),1))*
ROW($1:$20),0),ROW($1:$20))+1,1)*10^ROW($1:$20)/10)</f>
        <v>6</v>
      </c>
      <c r="K1401">
        <f>SUMPRODUCT(MID(0&amp;feed!L1753,LARGE(INDEX(ISNUMBER(--MID(feed!L1753,ROW($1:$6),1))*
ROW($1:$6),0),ROW($1:$6))+1,1)*10^ROW($1:$6)/10)</f>
        <v>295</v>
      </c>
      <c r="L1401">
        <f>SUMPRODUCT(MID(0&amp;feed!T1753,LARGE(INDEX(ISNUMBER(--MID(feed!T1753,ROW($1:$6),1))*
ROW($1:$6),0),ROW($1:$6))+1,1)*10^ROW($1:$6)/10)</f>
        <v>2</v>
      </c>
      <c r="M1401" t="str">
        <f>feed!N1753</f>
        <v>Atlas</v>
      </c>
      <c r="N1401">
        <f>SUMPRODUCT(MID(0&amp;feed!U1753,LARGE(INDEX(ISNUMBER(--MID(feed!U1753,ROW($1:$6),1))*
ROW($1:$6),0),ROW($1:$6))+1,1)*10^ROW($1:$6)/10)</f>
        <v>0</v>
      </c>
      <c r="O1401" t="str">
        <f>feed!O1753</f>
        <v>Untapped</v>
      </c>
      <c r="P1401" t="str">
        <f>feed!P1753</f>
        <v>Small</v>
      </c>
      <c r="Q1401" s="4">
        <f>IFERROR(LEFT(SUMPRODUCT(MID(0&amp;feed!R1753,LARGE(INDEX(ISNUMBER(--MID(feed!R1753,ROW($1:$6),1))*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ROW($1:$6),0),ROW($1:$6))+1,1)*10^ROW($1:$6)/10))-1)*1,TRIM(LEFT(SUMPRODUCT(MID(0&amp;feed!R1753,LARGE(INDEX(ISNUMBER(--MID(feed!R1753,ROW($1:$6),1))*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ROW($1:$6),0),ROW($1:$6))+1,1)*10^ROW($1:$6)/10))-1)))</f>
        <v>1960</v>
      </c>
      <c r="R1401" s="5">
        <f>feed!V1753</f>
        <v>0</v>
      </c>
      <c r="S1401" t="str">
        <f>feed!S1753</f>
        <v>http://blocgame.com/stats.php?id=62213</v>
      </c>
      <c r="T1401" s="5" t="str">
        <f>feed!W1753</f>
        <v>Nice</v>
      </c>
      <c r="U1401" s="5" t="str">
        <f>feed!X1753</f>
        <v>3 Hundred Tons per month</v>
      </c>
      <c r="V1401" s="5" t="str">
        <f>feed!Y1753</f>
        <v>2 Mbbl per month</v>
      </c>
    </row>
    <row r="1402" spans="1:22" hidden="1" x14ac:dyDescent="0.25">
      <c r="A1402" t="str">
        <f>feed!A501</f>
        <v>Lyon</v>
      </c>
      <c r="B1402" t="str">
        <f>feed!B501</f>
        <v>Corpsegrinder</v>
      </c>
      <c r="C1402" t="str">
        <f>feed!K501</f>
        <v>Brotherhood of Zion</v>
      </c>
      <c r="D1402">
        <f>SUMPRODUCT(MID(0&amp;feed!D501,LARGE(INDEX(ISNUMBER(--MID(feed!D501,ROW($1:$6),1))*
ROW($1:$6),0),ROW($1:$6))+1,1)*10^ROW($1:$6)/10)</f>
        <v>24</v>
      </c>
      <c r="E1402">
        <f>SUMPRODUCT(MID(0&amp;feed!E501,LARGE(INDEX(ISNUMBER(--MID(feed!E501,ROW($1:$6),1))*
ROW($1:$6),0),ROW($1:$6))+1,1)*10^ROW($1:$6)/10)</f>
        <v>0</v>
      </c>
      <c r="F1402" t="str">
        <f>feed!F501</f>
        <v>First World War surplus</v>
      </c>
      <c r="G1402">
        <f>SUMPRODUCT(MID(0&amp;feed!G501,LARGE(INDEX(ISNUMBER(--MID(feed!G501,ROW($1:$6),1))*
ROW($1:$6),0),ROW($1:$6))+1,1)*10^ROW($1:$6)/10)</f>
        <v>0</v>
      </c>
      <c r="H1402">
        <f>ROUNDDOWN(G1402/4, 0)</f>
        <v>0</v>
      </c>
      <c r="I1402" t="str">
        <f>feed!H501</f>
        <v>Elite</v>
      </c>
      <c r="J1402">
        <f>SUMPRODUCT(MID(0&amp;feed!I501,LARGE(INDEX(ISNUMBER(--MID(feed!I501,ROW($1:$20),1))*
ROW($1:$20),0),ROW($1:$20))+1,1)*10^ROW($1:$20)/10)</f>
        <v>2</v>
      </c>
      <c r="K1402">
        <f>SUMPRODUCT(MID(0&amp;feed!L501,LARGE(INDEX(ISNUMBER(--MID(feed!L501,ROW($1:$6),1))*
ROW($1:$6),0),ROW($1:$6))+1,1)*10^ROW($1:$6)/10)</f>
        <v>327</v>
      </c>
      <c r="L1402">
        <f>SUMPRODUCT(MID(0&amp;feed!T501,LARGE(INDEX(ISNUMBER(--MID(feed!T501,ROW($1:$6),1))*
ROW($1:$6),0),ROW($1:$6))+1,1)*10^ROW($1:$6)/10)</f>
        <v>2</v>
      </c>
      <c r="M1402" t="str">
        <f>feed!N501</f>
        <v>Gran Colombia</v>
      </c>
      <c r="N1402">
        <f>SUMPRODUCT(MID(0&amp;feed!U501,LARGE(INDEX(ISNUMBER(--MID(feed!U501,ROW($1:$6),1))*
ROW($1:$6),0),ROW($1:$6))+1,1)*10^ROW($1:$6)/10)</f>
        <v>0</v>
      </c>
      <c r="O1402" t="str">
        <f>feed!O501</f>
        <v>Untapped</v>
      </c>
      <c r="P1402" t="str">
        <f>feed!P501</f>
        <v>None</v>
      </c>
      <c r="Q1402" s="4">
        <f>IFERROR(LEFT(SUMPRODUCT(MID(0&amp;feed!R501,LARGE(INDEX(ISNUMBER(--MID(feed!R501,ROW($1:$6),1))*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ROW($1:$6),0),ROW($1:$6))+1,1)*10^ROW($1:$6)/10))-1)*1,TRIM(LEFT(SUMPRODUCT(MID(0&amp;feed!R501,LARGE(INDEX(ISNUMBER(--MID(feed!R501,ROW($1:$6),1))*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ROW($1:$6),0),ROW($1:$6))+1,1)*10^ROW($1:$6)/10))-1)))</f>
        <v>2000</v>
      </c>
      <c r="R1402" s="5">
        <f>feed!V501</f>
        <v>0</v>
      </c>
      <c r="S1402" t="str">
        <f>feed!S501</f>
        <v>http://blocgame.com/stats.php?id=57382</v>
      </c>
      <c r="T1402" s="5" t="str">
        <f>feed!W501</f>
        <v>Good</v>
      </c>
      <c r="U1402" s="5" t="str">
        <f>feed!X501</f>
        <v>3 Hundred Tons per month</v>
      </c>
      <c r="V1402" s="5" t="str">
        <f>feed!Y501</f>
        <v>2 Mbbl per month</v>
      </c>
    </row>
    <row r="1403" spans="1:22" hidden="1" x14ac:dyDescent="0.25">
      <c r="A1403" t="str">
        <f>feed!A1078</f>
        <v>Birawa</v>
      </c>
      <c r="B1403" t="str">
        <f>feed!B1078</f>
        <v>Ambross</v>
      </c>
      <c r="C1403" t="str">
        <f>feed!K1078</f>
        <v>The High Council</v>
      </c>
      <c r="D1403">
        <f>SUMPRODUCT(MID(0&amp;feed!D1078,LARGE(INDEX(ISNUMBER(--MID(feed!D1078,ROW($1:$6),1))*
ROW($1:$6),0),ROW($1:$6))+1,1)*10^ROW($1:$6)/10)</f>
        <v>23</v>
      </c>
      <c r="E1403">
        <f>SUMPRODUCT(MID(0&amp;feed!E1078,LARGE(INDEX(ISNUMBER(--MID(feed!E1078,ROW($1:$6),1))*
ROW($1:$6),0),ROW($1:$6))+1,1)*10^ROW($1:$6)/10)</f>
        <v>0</v>
      </c>
      <c r="F1403" t="str">
        <f>feed!F1078</f>
        <v>Finest of the 19th century</v>
      </c>
      <c r="G1403">
        <f>SUMPRODUCT(MID(0&amp;feed!G1078,LARGE(INDEX(ISNUMBER(--MID(feed!G1078,ROW($1:$6),1))*
ROW($1:$6),0),ROW($1:$6))+1,1)*10^ROW($1:$6)/10)</f>
        <v>0</v>
      </c>
      <c r="H1403">
        <f>ROUNDDOWN(G1403/4, 0)</f>
        <v>0</v>
      </c>
      <c r="I1403" t="str">
        <f>feed!H1078</f>
        <v>Good</v>
      </c>
      <c r="J1403">
        <f>SUMPRODUCT(MID(0&amp;feed!I1078,LARGE(INDEX(ISNUMBER(--MID(feed!I1078,ROW($1:$20),1))*
ROW($1:$20),0),ROW($1:$20))+1,1)*10^ROW($1:$20)/10)</f>
        <v>1</v>
      </c>
      <c r="K1403">
        <f>SUMPRODUCT(MID(0&amp;feed!L1078,LARGE(INDEX(ISNUMBER(--MID(feed!L1078,ROW($1:$6),1))*
ROW($1:$6),0),ROW($1:$6))+1,1)*10^ROW($1:$6)/10)</f>
        <v>318</v>
      </c>
      <c r="L1403">
        <f>SUMPRODUCT(MID(0&amp;feed!T1078,LARGE(INDEX(ISNUMBER(--MID(feed!T1078,ROW($1:$6),1))*
ROW($1:$6),0),ROW($1:$6))+1,1)*10^ROW($1:$6)/10)</f>
        <v>2</v>
      </c>
      <c r="M1403" t="str">
        <f>feed!N1078</f>
        <v>Atlas</v>
      </c>
      <c r="N1403">
        <f>SUMPRODUCT(MID(0&amp;feed!U1078,LARGE(INDEX(ISNUMBER(--MID(feed!U1078,ROW($1:$6),1))*
ROW($1:$6),0),ROW($1:$6))+1,1)*10^ROW($1:$6)/10)</f>
        <v>0</v>
      </c>
      <c r="O1403" t="str">
        <f>feed!O1078</f>
        <v>Untapped</v>
      </c>
      <c r="P1403" t="str">
        <f>feed!P1078</f>
        <v>None</v>
      </c>
      <c r="Q1403" s="4">
        <f>IFERROR(LEFT(SUMPRODUCT(MID(0&amp;feed!R1078,LARGE(INDEX(ISNUMBER(--MID(feed!R1078,ROW($1:$6),1))*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ROW($1:$6),0),ROW($1:$6))+1,1)*10^ROW($1:$6)/10))-1)*1,TRIM(LEFT(SUMPRODUCT(MID(0&amp;feed!R1078,LARGE(INDEX(ISNUMBER(--MID(feed!R1078,ROW($1:$6),1))*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ROW($1:$6),0),ROW($1:$6))+1,1)*10^ROW($1:$6)/10))-1)))</f>
        <v>2000</v>
      </c>
      <c r="R1403" s="5">
        <f>feed!V1078</f>
        <v>0</v>
      </c>
      <c r="S1403" t="str">
        <f>feed!S1078</f>
        <v>http://blocgame.com/stats.php?id=62536</v>
      </c>
      <c r="T1403" s="5" t="str">
        <f>feed!W1078</f>
        <v>Nice</v>
      </c>
      <c r="U1403" s="5" t="str">
        <f>feed!X1078</f>
        <v>3 Hundred Tons per month</v>
      </c>
      <c r="V1403" s="5" t="str">
        <f>feed!Y1078</f>
        <v>2 Mbbl per month</v>
      </c>
    </row>
    <row r="1404" spans="1:22" x14ac:dyDescent="0.25">
      <c r="A1404" t="str">
        <f>feed!A1099</f>
        <v>Esmair</v>
      </c>
      <c r="B1404" t="str">
        <f>feed!B1099</f>
        <v>muffjin</v>
      </c>
      <c r="C1404" t="str">
        <f>feed!K1099</f>
        <v>The Order</v>
      </c>
      <c r="D1404">
        <f>SUMPRODUCT(MID(0&amp;feed!D1099,LARGE(INDEX(ISNUMBER(--MID(feed!D1099,ROW($1:$6),1))*
ROW($1:$6),0),ROW($1:$6))+1,1)*10^ROW($1:$6)/10)</f>
        <v>26</v>
      </c>
      <c r="E1404">
        <f>SUMPRODUCT(MID(0&amp;feed!E1099,LARGE(INDEX(ISNUMBER(--MID(feed!E1099,ROW($1:$6),1))*
ROW($1:$6),0),ROW($1:$6))+1,1)*10^ROW($1:$6)/10)</f>
        <v>0</v>
      </c>
      <c r="F1404" t="str">
        <f>feed!F1099</f>
        <v>First World War surplus</v>
      </c>
      <c r="G1404">
        <f>SUMPRODUCT(MID(0&amp;feed!G1099,LARGE(INDEX(ISNUMBER(--MID(feed!G1099,ROW($1:$6),1))*
ROW($1:$6),0),ROW($1:$6))+1,1)*10^ROW($1:$6)/10)</f>
        <v>1</v>
      </c>
      <c r="H1404">
        <f>ROUNDDOWN(G1404/4, 0)</f>
        <v>0</v>
      </c>
      <c r="I1404" t="str">
        <f>feed!H1099</f>
        <v>Good</v>
      </c>
      <c r="J1404">
        <f>SUMPRODUCT(MID(0&amp;feed!I1099,LARGE(INDEX(ISNUMBER(--MID(feed!I1099,ROW($1:$20),1))*
ROW($1:$20),0),ROW($1:$20))+1,1)*10^ROW($1:$20)/10)</f>
        <v>1</v>
      </c>
      <c r="K1404">
        <f>SUMPRODUCT(MID(0&amp;feed!L1099,LARGE(INDEX(ISNUMBER(--MID(feed!L1099,ROW($1:$6),1))*
ROW($1:$6),0),ROW($1:$6))+1,1)*10^ROW($1:$6)/10)</f>
        <v>320</v>
      </c>
      <c r="L1404">
        <f>SUMPRODUCT(MID(0&amp;feed!T1099,LARGE(INDEX(ISNUMBER(--MID(feed!T1099,ROW($1:$6),1))*
ROW($1:$6),0),ROW($1:$6))+1,1)*10^ROW($1:$6)/10)</f>
        <v>345</v>
      </c>
      <c r="M1404" t="str">
        <f>feed!N1099</f>
        <v>Indochina</v>
      </c>
      <c r="N1404">
        <f>SUMPRODUCT(MID(0&amp;feed!U1099,LARGE(INDEX(ISNUMBER(--MID(feed!U1099,ROW($1:$6),1))*
ROW($1:$6),0),ROW($1:$6))+1,1)*10^ROW($1:$6)/10)</f>
        <v>0</v>
      </c>
      <c r="O1404" t="str">
        <f>feed!O1099</f>
        <v>Untapped</v>
      </c>
      <c r="P1404" t="str">
        <f>feed!P1099</f>
        <v>Meagre</v>
      </c>
      <c r="Q1404" s="4">
        <f>IFERROR(LEFT(SUMPRODUCT(MID(0&amp;feed!R1099,LARGE(INDEX(ISNUMBER(--MID(feed!R1099,ROW($1:$6),1))*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ROW($1:$6),0),ROW($1:$6))+1,1)*10^ROW($1:$6)/10))-1)*1,TRIM(LEFT(SUMPRODUCT(MID(0&amp;feed!R1099,LARGE(INDEX(ISNUMBER(--MID(feed!R1099,ROW($1:$6),1))*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ROW($1:$6),0),ROW($1:$6))+1,1)*10^ROW($1:$6)/10))-1)))</f>
        <v>2000</v>
      </c>
      <c r="R1404" s="5">
        <f>feed!V1099</f>
        <v>0</v>
      </c>
      <c r="S1404" t="str">
        <f>feed!S1099</f>
        <v>http://blocgame.com/stats.php?id=40882</v>
      </c>
      <c r="T1404" s="5" t="str">
        <f>feed!W1099</f>
        <v>Nice</v>
      </c>
      <c r="U1404" s="5" t="str">
        <f>feed!X1099</f>
        <v>5 Hundred Tons per month</v>
      </c>
      <c r="V1404" s="5" t="str">
        <f>feed!Y1099</f>
        <v>1 Mbbl per month</v>
      </c>
    </row>
    <row r="1405" spans="1:22" hidden="1" x14ac:dyDescent="0.25">
      <c r="A1405" t="str">
        <f>feed!A281</f>
        <v>Canuckistan!!</v>
      </c>
      <c r="B1405" t="str">
        <f>feed!B281</f>
        <v>Cosmic Canuck</v>
      </c>
      <c r="C1405" t="str">
        <f>feed!K281</f>
        <v>Brotherhood of Nod</v>
      </c>
      <c r="D1405">
        <f>SUMPRODUCT(MID(0&amp;feed!D281,LARGE(INDEX(ISNUMBER(--MID(feed!D281,ROW($1:$6),1))*
ROW($1:$6),0),ROW($1:$6))+1,1)*10^ROW($1:$6)/10)</f>
        <v>39</v>
      </c>
      <c r="E1405">
        <f>SUMPRODUCT(MID(0&amp;feed!E281,LARGE(INDEX(ISNUMBER(--MID(feed!E281,ROW($1:$6),1))*
ROW($1:$6),0),ROW($1:$6))+1,1)*10^ROW($1:$6)/10)</f>
        <v>0</v>
      </c>
      <c r="F1405" t="str">
        <f>feed!F281</f>
        <v>First World War surplus</v>
      </c>
      <c r="G1405">
        <f>SUMPRODUCT(MID(0&amp;feed!G281,LARGE(INDEX(ISNUMBER(--MID(feed!G281,ROW($1:$6),1))*
ROW($1:$6),0),ROW($1:$6))+1,1)*10^ROW($1:$6)/10)</f>
        <v>0</v>
      </c>
      <c r="H1405">
        <f>ROUNDDOWN(G1405/4, 0)</f>
        <v>0</v>
      </c>
      <c r="I1405" t="str">
        <f>feed!H281</f>
        <v>Good</v>
      </c>
      <c r="J1405">
        <f>SUMPRODUCT(MID(0&amp;feed!I281,LARGE(INDEX(ISNUMBER(--MID(feed!I281,ROW($1:$20),1))*
ROW($1:$20),0),ROW($1:$20))+1,1)*10^ROW($1:$20)/10)</f>
        <v>4</v>
      </c>
      <c r="K1405">
        <f>SUMPRODUCT(MID(0&amp;feed!L281,LARGE(INDEX(ISNUMBER(--MID(feed!L281,ROW($1:$6),1))*
ROW($1:$6),0),ROW($1:$6))+1,1)*10^ROW($1:$6)/10)</f>
        <v>340</v>
      </c>
      <c r="L1405">
        <f>SUMPRODUCT(MID(0&amp;feed!T281,LARGE(INDEX(ISNUMBER(--MID(feed!T281,ROW($1:$6),1))*
ROW($1:$6),0),ROW($1:$6))+1,1)*10^ROW($1:$6)/10)</f>
        <v>6043</v>
      </c>
      <c r="M1405" t="str">
        <f>feed!N281</f>
        <v>Persia</v>
      </c>
      <c r="N1405">
        <f>SUMPRODUCT(MID(0&amp;feed!U281,LARGE(INDEX(ISNUMBER(--MID(feed!U281,ROW($1:$6),1))*
ROW($1:$6),0),ROW($1:$6))+1,1)*10^ROW($1:$6)/10)</f>
        <v>0</v>
      </c>
      <c r="O1405" t="str">
        <f>feed!O281</f>
        <v>Untapped</v>
      </c>
      <c r="P1405" t="str">
        <f>feed!P281</f>
        <v>Small</v>
      </c>
      <c r="Q1405" s="4">
        <f>IFERROR(LEFT(SUMPRODUCT(MID(0&amp;feed!R281,LARGE(INDEX(ISNUMBER(--MID(feed!R281,ROW($1:$6),1))*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ROW($1:$6),0),ROW($1:$6))+1,1)*10^ROW($1:$6)/10))-1)*1,TRIM(LEFT(SUMPRODUCT(MID(0&amp;feed!R281,LARGE(INDEX(ISNUMBER(--MID(feed!R281,ROW($1:$6),1))*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ROW($1:$6),0),ROW($1:$6))+1,1)*10^ROW($1:$6)/10))-1)))</f>
        <v>2415</v>
      </c>
      <c r="R1405" s="5">
        <f>feed!V281</f>
        <v>0</v>
      </c>
      <c r="S1405" t="str">
        <f>feed!S281</f>
        <v>http://blocgame.com/stats.php?id=49526</v>
      </c>
      <c r="T1405" s="5" t="str">
        <f>feed!W281</f>
        <v>Nice</v>
      </c>
      <c r="U1405" s="5" t="str">
        <f>feed!X281</f>
        <v>3 Hundred Tons per month</v>
      </c>
      <c r="V1405" s="5" t="str">
        <f>feed!Y281</f>
        <v>3 Mbbl per month</v>
      </c>
    </row>
    <row r="1406" spans="1:22" x14ac:dyDescent="0.25">
      <c r="A1406" t="str">
        <f>feed!A940</f>
        <v>Spicaragua</v>
      </c>
      <c r="B1406" t="str">
        <f>feed!B940</f>
        <v>Luepola</v>
      </c>
      <c r="C1406" t="str">
        <f>feed!K940</f>
        <v>The Order</v>
      </c>
      <c r="D1406">
        <f>SUMPRODUCT(MID(0&amp;feed!D940,LARGE(INDEX(ISNUMBER(--MID(feed!D940,ROW($1:$6),1))*
ROW($1:$6),0),ROW($1:$6))+1,1)*10^ROW($1:$6)/10)</f>
        <v>20</v>
      </c>
      <c r="E1406">
        <f>SUMPRODUCT(MID(0&amp;feed!E940,LARGE(INDEX(ISNUMBER(--MID(feed!E940,ROW($1:$6),1))*
ROW($1:$6),0),ROW($1:$6))+1,1)*10^ROW($1:$6)/10)</f>
        <v>0</v>
      </c>
      <c r="F1406" t="str">
        <f>feed!F940</f>
        <v>Finest of the 19th century</v>
      </c>
      <c r="G1406">
        <f>SUMPRODUCT(MID(0&amp;feed!G940,LARGE(INDEX(ISNUMBER(--MID(feed!G940,ROW($1:$6),1))*
ROW($1:$6),0),ROW($1:$6))+1,1)*10^ROW($1:$6)/10)</f>
        <v>0</v>
      </c>
      <c r="H1406">
        <f>ROUNDDOWN(G1406/4, 0)</f>
        <v>0</v>
      </c>
      <c r="I1406" t="str">
        <f>feed!H940</f>
        <v>Standard</v>
      </c>
      <c r="J1406">
        <f>SUMPRODUCT(MID(0&amp;feed!I940,LARGE(INDEX(ISNUMBER(--MID(feed!I940,ROW($1:$20),1))*
ROW($1:$20),0),ROW($1:$20))+1,1)*10^ROW($1:$20)/10)</f>
        <v>48</v>
      </c>
      <c r="K1406">
        <f>SUMPRODUCT(MID(0&amp;feed!L940,LARGE(INDEX(ISNUMBER(--MID(feed!L940,ROW($1:$6),1))*
ROW($1:$6),0),ROW($1:$6))+1,1)*10^ROW($1:$6)/10)</f>
        <v>320</v>
      </c>
      <c r="L1406">
        <f>SUMPRODUCT(MID(0&amp;feed!T940,LARGE(INDEX(ISNUMBER(--MID(feed!T940,ROW($1:$6),1))*
ROW($1:$6),0),ROW($1:$6))+1,1)*10^ROW($1:$6)/10)</f>
        <v>0</v>
      </c>
      <c r="M1406" t="str">
        <f>feed!N940</f>
        <v>Caribbean</v>
      </c>
      <c r="N1406">
        <f>SUMPRODUCT(MID(0&amp;feed!U940,LARGE(INDEX(ISNUMBER(--MID(feed!U940,ROW($1:$6),1))*
ROW($1:$6),0),ROW($1:$6))+1,1)*10^ROW($1:$6)/10)</f>
        <v>0</v>
      </c>
      <c r="O1406" t="str">
        <f>feed!O940</f>
        <v>Untapped</v>
      </c>
      <c r="P1406" t="str">
        <f>feed!P940</f>
        <v>None</v>
      </c>
      <c r="Q1406" s="4">
        <f>IFERROR(LEFT(SUMPRODUCT(MID(0&amp;feed!R940,LARGE(INDEX(ISNUMBER(--MID(feed!R940,ROW($1:$6),1))*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ROW($1:$6),0),ROW($1:$6))+1,1)*10^ROW($1:$6)/10))-1)*1,TRIM(LEFT(SUMPRODUCT(MID(0&amp;feed!R940,LARGE(INDEX(ISNUMBER(--MID(feed!R940,ROW($1:$6),1))*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ROW($1:$6),0),ROW($1:$6))+1,1)*10^ROW($1:$6)/10))-1)))</f>
        <v>2000</v>
      </c>
      <c r="R1406" s="5">
        <f>feed!V940</f>
        <v>0</v>
      </c>
      <c r="S1406" t="str">
        <f>feed!S940</f>
        <v>http://blocgame.com/stats.php?id=63376</v>
      </c>
      <c r="T1406" s="5" t="str">
        <f>feed!W940</f>
        <v>Good</v>
      </c>
      <c r="U1406" s="5" t="str">
        <f>feed!X940</f>
        <v>2 Hundred Tons per month</v>
      </c>
      <c r="V1406" s="5">
        <f>feed!Y940</f>
        <v>0</v>
      </c>
    </row>
    <row r="1407" spans="1:22" hidden="1" x14ac:dyDescent="0.25">
      <c r="A1407" t="str">
        <f>feed!A413</f>
        <v>Pasir Dengung</v>
      </c>
      <c r="B1407" t="str">
        <f>feed!B413</f>
        <v>Menteri Fasola</v>
      </c>
      <c r="C1407" t="str">
        <f>feed!K413</f>
        <v>Aseang MMP</v>
      </c>
      <c r="D1407">
        <f>SUMPRODUCT(MID(0&amp;feed!D413,LARGE(INDEX(ISNUMBER(--MID(feed!D413,ROW($1:$6),1))*
ROW($1:$6),0),ROW($1:$6))+1,1)*10^ROW($1:$6)/10)</f>
        <v>27</v>
      </c>
      <c r="E1407">
        <f>SUMPRODUCT(MID(0&amp;feed!E413,LARGE(INDEX(ISNUMBER(--MID(feed!E413,ROW($1:$6),1))*
ROW($1:$6),0),ROW($1:$6))+1,1)*10^ROW($1:$6)/10)</f>
        <v>0</v>
      </c>
      <c r="F1407" t="str">
        <f>feed!F413</f>
        <v>First World War surplus</v>
      </c>
      <c r="G1407">
        <f>SUMPRODUCT(MID(0&amp;feed!G413,LARGE(INDEX(ISNUMBER(--MID(feed!G413,ROW($1:$6),1))*
ROW($1:$6),0),ROW($1:$6))+1,1)*10^ROW($1:$6)/10)</f>
        <v>1</v>
      </c>
      <c r="H1407">
        <f>ROUNDDOWN(G1407/4, 0)</f>
        <v>0</v>
      </c>
      <c r="I1407" t="str">
        <f>feed!H413</f>
        <v>Good</v>
      </c>
      <c r="J1407">
        <f>SUMPRODUCT(MID(0&amp;feed!I413,LARGE(INDEX(ISNUMBER(--MID(feed!I413,ROW($1:$20),1))*
ROW($1:$20),0),ROW($1:$20))+1,1)*10^ROW($1:$20)/10)</f>
        <v>12</v>
      </c>
      <c r="K1407">
        <f>SUMPRODUCT(MID(0&amp;feed!L413,LARGE(INDEX(ISNUMBER(--MID(feed!L413,ROW($1:$6),1))*
ROW($1:$6),0),ROW($1:$6))+1,1)*10^ROW($1:$6)/10)</f>
        <v>331</v>
      </c>
      <c r="L1407">
        <f>SUMPRODUCT(MID(0&amp;feed!T413,LARGE(INDEX(ISNUMBER(--MID(feed!T413,ROW($1:$6),1))*
ROW($1:$6),0),ROW($1:$6))+1,1)*10^ROW($1:$6)/10)</f>
        <v>4574</v>
      </c>
      <c r="M1407" t="str">
        <f>feed!N413</f>
        <v>Atlas</v>
      </c>
      <c r="N1407">
        <f>SUMPRODUCT(MID(0&amp;feed!U413,LARGE(INDEX(ISNUMBER(--MID(feed!U413,ROW($1:$6),1))*
ROW($1:$6),0),ROW($1:$6))+1,1)*10^ROW($1:$6)/10)</f>
        <v>0</v>
      </c>
      <c r="O1407" t="str">
        <f>feed!O413</f>
        <v>Untapped</v>
      </c>
      <c r="P1407" t="str">
        <f>feed!P413</f>
        <v>Meagre</v>
      </c>
      <c r="Q1407" s="4">
        <f>IFERROR(LEFT(SUMPRODUCT(MID(0&amp;feed!R413,LARGE(INDEX(ISNUMBER(--MID(feed!R413,ROW($1:$6),1))*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ROW($1:$6),0),ROW($1:$6))+1,1)*10^ROW($1:$6)/10))-1)*1,TRIM(LEFT(SUMPRODUCT(MID(0&amp;feed!R413,LARGE(INDEX(ISNUMBER(--MID(feed!R413,ROW($1:$6),1))*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ROW($1:$6),0),ROW($1:$6))+1,1)*10^ROW($1:$6)/10))-1)))</f>
        <v>2000</v>
      </c>
      <c r="R1407" s="5">
        <f>feed!V413</f>
        <v>0</v>
      </c>
      <c r="S1407" t="str">
        <f>feed!S413</f>
        <v>http://blocgame.com/stats.php?id=60712</v>
      </c>
      <c r="T1407" s="5" t="str">
        <f>feed!W413</f>
        <v>Nice</v>
      </c>
      <c r="U1407" s="5" t="str">
        <f>feed!X413</f>
        <v>3 Hundred Tons per month</v>
      </c>
      <c r="V1407" s="5" t="str">
        <f>feed!Y413</f>
        <v>3 Mbbl per month</v>
      </c>
    </row>
    <row r="1408" spans="1:22" hidden="1" x14ac:dyDescent="0.25">
      <c r="A1408" t="str">
        <f>feed!A1836</f>
        <v>Agostino</v>
      </c>
      <c r="B1408" t="str">
        <f>feed!B1836</f>
        <v>Augusto</v>
      </c>
      <c r="C1408" t="str">
        <f>feed!K1836</f>
        <v>Brotherhood of Nod</v>
      </c>
      <c r="D1408">
        <f>SUMPRODUCT(MID(0&amp;feed!D1836,LARGE(INDEX(ISNUMBER(--MID(feed!D1836,ROW($1:$6),1))*
ROW($1:$6),0),ROW($1:$6))+1,1)*10^ROW($1:$6)/10)</f>
        <v>29</v>
      </c>
      <c r="E1408">
        <f>SUMPRODUCT(MID(0&amp;feed!E1836,LARGE(INDEX(ISNUMBER(--MID(feed!E1836,ROW($1:$6),1))*
ROW($1:$6),0),ROW($1:$6))+1,1)*10^ROW($1:$6)/10)</f>
        <v>0</v>
      </c>
      <c r="F1408" t="str">
        <f>feed!F1836</f>
        <v>First World War surplus</v>
      </c>
      <c r="G1408">
        <f>SUMPRODUCT(MID(0&amp;feed!G1836,LARGE(INDEX(ISNUMBER(--MID(feed!G1836,ROW($1:$6),1))*
ROW($1:$6),0),ROW($1:$6))+1,1)*10^ROW($1:$6)/10)</f>
        <v>0</v>
      </c>
      <c r="H1408">
        <f>ROUNDDOWN(G1408/4, 0)</f>
        <v>0</v>
      </c>
      <c r="I1408" t="str">
        <f>feed!H1836</f>
        <v>Standard</v>
      </c>
      <c r="J1408">
        <f>SUMPRODUCT(MID(0&amp;feed!I1836,LARGE(INDEX(ISNUMBER(--MID(feed!I1836,ROW($1:$20),1))*
ROW($1:$20),0),ROW($1:$20))+1,1)*10^ROW($1:$20)/10)</f>
        <v>2</v>
      </c>
      <c r="K1408">
        <f>SUMPRODUCT(MID(0&amp;feed!L1836,LARGE(INDEX(ISNUMBER(--MID(feed!L1836,ROW($1:$6),1))*
ROW($1:$6),0),ROW($1:$6))+1,1)*10^ROW($1:$6)/10)</f>
        <v>282</v>
      </c>
      <c r="L1408">
        <f>SUMPRODUCT(MID(0&amp;feed!T1836,LARGE(INDEX(ISNUMBER(--MID(feed!T1836,ROW($1:$6),1))*
ROW($1:$6),0),ROW($1:$6))+1,1)*10^ROW($1:$6)/10)</f>
        <v>4310</v>
      </c>
      <c r="M1408" t="str">
        <f>feed!N1836</f>
        <v>Atlas</v>
      </c>
      <c r="N1408">
        <f>SUMPRODUCT(MID(0&amp;feed!U1836,LARGE(INDEX(ISNUMBER(--MID(feed!U1836,ROW($1:$6),1))*
ROW($1:$6),0),ROW($1:$6))+1,1)*10^ROW($1:$6)/10)</f>
        <v>0</v>
      </c>
      <c r="O1408" t="str">
        <f>feed!O1836</f>
        <v>Plentiful</v>
      </c>
      <c r="P1408" t="str">
        <f>feed!P1836</f>
        <v>None</v>
      </c>
      <c r="Q1408" s="4">
        <f>IFERROR(LEFT(SUMPRODUCT(MID(0&amp;feed!R1836,LARGE(INDEX(ISNUMBER(--MID(feed!R1836,ROW($1:$6),1))*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ROW($1:$6),0),ROW($1:$6))+1,1)*10^ROW($1:$6)/10))-1)*1,TRIM(LEFT(SUMPRODUCT(MID(0&amp;feed!R1836,LARGE(INDEX(ISNUMBER(--MID(feed!R1836,ROW($1:$6),1))*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ROW($1:$6),0),ROW($1:$6))+1,1)*10^ROW($1:$6)/10))-1)))</f>
        <v>1960</v>
      </c>
      <c r="R1408" s="5">
        <f>feed!V1836</f>
        <v>0</v>
      </c>
      <c r="S1408" t="str">
        <f>feed!S1836</f>
        <v>http://blocgame.com/stats.php?id=60229</v>
      </c>
      <c r="T1408" s="5" t="str">
        <f>feed!W1836</f>
        <v>Angelic</v>
      </c>
      <c r="U1408" s="5" t="str">
        <f>feed!X1836</f>
        <v>3 Hundred Tons per month</v>
      </c>
      <c r="V1408" s="5" t="str">
        <f>feed!Y1836</f>
        <v>3 Mbbl per month</v>
      </c>
    </row>
    <row r="1409" spans="1:22" hidden="1" x14ac:dyDescent="0.25">
      <c r="A1409" t="str">
        <f>feed!A609</f>
        <v>Russostan</v>
      </c>
      <c r="B1409" t="str">
        <f>feed!B609</f>
        <v>Artyom Strugatsky</v>
      </c>
      <c r="C1409">
        <f>feed!K609</f>
        <v>0</v>
      </c>
      <c r="D1409">
        <f>SUMPRODUCT(MID(0&amp;feed!D609,LARGE(INDEX(ISNUMBER(--MID(feed!D609,ROW($1:$6),1))*
ROW($1:$6),0),ROW($1:$6))+1,1)*10^ROW($1:$6)/10)</f>
        <v>20</v>
      </c>
      <c r="E1409">
        <f>SUMPRODUCT(MID(0&amp;feed!E609,LARGE(INDEX(ISNUMBER(--MID(feed!E609,ROW($1:$6),1))*
ROW($1:$6),0),ROW($1:$6))+1,1)*10^ROW($1:$6)/10)</f>
        <v>0</v>
      </c>
      <c r="F1409" t="str">
        <f>feed!F609</f>
        <v>First World War surplus</v>
      </c>
      <c r="G1409">
        <f>SUMPRODUCT(MID(0&amp;feed!G609,LARGE(INDEX(ISNUMBER(--MID(feed!G609,ROW($1:$6),1))*
ROW($1:$6),0),ROW($1:$6))+1,1)*10^ROW($1:$6)/10)</f>
        <v>0</v>
      </c>
      <c r="H1409">
        <f>ROUNDDOWN(G1409/4, 0)</f>
        <v>0</v>
      </c>
      <c r="I1409" t="str">
        <f>feed!H609</f>
        <v>Elite</v>
      </c>
      <c r="J1409">
        <f>SUMPRODUCT(MID(0&amp;feed!I609,LARGE(INDEX(ISNUMBER(--MID(feed!I609,ROW($1:$20),1))*
ROW($1:$20),0),ROW($1:$20))+1,1)*10^ROW($1:$20)/10)</f>
        <v>34</v>
      </c>
      <c r="K1409">
        <f>SUMPRODUCT(MID(0&amp;feed!L609,LARGE(INDEX(ISNUMBER(--MID(feed!L609,ROW($1:$6),1))*
ROW($1:$6),0),ROW($1:$6))+1,1)*10^ROW($1:$6)/10)</f>
        <v>324</v>
      </c>
      <c r="L1409">
        <f>SUMPRODUCT(MID(0&amp;feed!T609,LARGE(INDEX(ISNUMBER(--MID(feed!T609,ROW($1:$6),1))*
ROW($1:$6),0),ROW($1:$6))+1,1)*10^ROW($1:$6)/10)</f>
        <v>4246</v>
      </c>
      <c r="M1409" t="str">
        <f>feed!N609</f>
        <v>Mesopotamia</v>
      </c>
      <c r="N1409">
        <f>SUMPRODUCT(MID(0&amp;feed!U609,LARGE(INDEX(ISNUMBER(--MID(feed!U609,ROW($1:$6),1))*
ROW($1:$6),0),ROW($1:$6))+1,1)*10^ROW($1:$6)/10)</f>
        <v>0</v>
      </c>
      <c r="O1409" t="str">
        <f>feed!O609</f>
        <v>Untapped</v>
      </c>
      <c r="P1409" t="str">
        <f>feed!P609</f>
        <v>None</v>
      </c>
      <c r="Q1409" s="4">
        <f>IFERROR(LEFT(SUMPRODUCT(MID(0&amp;feed!R609,LARGE(INDEX(ISNUMBER(--MID(feed!R609,ROW($1:$6),1))*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ROW($1:$6),0),ROW($1:$6))+1,1)*10^ROW($1:$6)/10))-1)*1,TRIM(LEFT(SUMPRODUCT(MID(0&amp;feed!R609,LARGE(INDEX(ISNUMBER(--MID(feed!R609,ROW($1:$6),1))*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ROW($1:$6),0),ROW($1:$6))+1,1)*10^ROW($1:$6)/10))-1)))</f>
        <v>2000</v>
      </c>
      <c r="R1409" s="5">
        <f>feed!V609</f>
        <v>0</v>
      </c>
      <c r="S1409" t="str">
        <f>feed!S609</f>
        <v>http://blocgame.com/stats.php?id=63078</v>
      </c>
      <c r="T1409" s="5" t="str">
        <f>feed!W609</f>
        <v>Nice</v>
      </c>
      <c r="U1409" s="5" t="str">
        <f>feed!X609</f>
        <v>3 Hundred Tons per month</v>
      </c>
      <c r="V1409" s="5" t="str">
        <f>feed!Y609</f>
        <v>3 Mbbl per month</v>
      </c>
    </row>
    <row r="1410" spans="1:22" hidden="1" x14ac:dyDescent="0.25">
      <c r="A1410" t="str">
        <f>feed!A2016</f>
        <v>Infernistan</v>
      </c>
      <c r="B1410" t="str">
        <f>feed!B2016</f>
        <v>Inferno JR</v>
      </c>
      <c r="C1410">
        <f>feed!K2016</f>
        <v>0</v>
      </c>
      <c r="D1410">
        <f>SUMPRODUCT(MID(0&amp;feed!D2016,LARGE(INDEX(ISNUMBER(--MID(feed!D2016,ROW($1:$6),1))*
ROW($1:$6),0),ROW($1:$6))+1,1)*10^ROW($1:$6)/10)</f>
        <v>10</v>
      </c>
      <c r="E1410">
        <f>SUMPRODUCT(MID(0&amp;feed!E2016,LARGE(INDEX(ISNUMBER(--MID(feed!E2016,ROW($1:$6),1))*
ROW($1:$6),0),ROW($1:$6))+1,1)*10^ROW($1:$6)/10)</f>
        <v>0</v>
      </c>
      <c r="F1410" t="str">
        <f>feed!F2016</f>
        <v>Finest of the 19th century</v>
      </c>
      <c r="G1410">
        <f>SUMPRODUCT(MID(0&amp;feed!G2016,LARGE(INDEX(ISNUMBER(--MID(feed!G2016,ROW($1:$6),1))*
ROW($1:$6),0),ROW($1:$6))+1,1)*10^ROW($1:$6)/10)</f>
        <v>0</v>
      </c>
      <c r="H1410">
        <f>ROUNDDOWN(G1410/4, 0)</f>
        <v>0</v>
      </c>
      <c r="I1410" t="str">
        <f>feed!H2016</f>
        <v>Elite</v>
      </c>
      <c r="J1410">
        <f>SUMPRODUCT(MID(0&amp;feed!I2016,LARGE(INDEX(ISNUMBER(--MID(feed!I2016,ROW($1:$20),1))*
ROW($1:$20),0),ROW($1:$20))+1,1)*10^ROW($1:$20)/10)</f>
        <v>23</v>
      </c>
      <c r="K1410">
        <f>SUMPRODUCT(MID(0&amp;feed!L2016,LARGE(INDEX(ISNUMBER(--MID(feed!L2016,ROW($1:$6),1))*
ROW($1:$6),0),ROW($1:$6))+1,1)*10^ROW($1:$6)/10)</f>
        <v>254</v>
      </c>
      <c r="L1410">
        <f>SUMPRODUCT(MID(0&amp;feed!T2016,LARGE(INDEX(ISNUMBER(--MID(feed!T2016,ROW($1:$6),1))*
ROW($1:$6),0),ROW($1:$6))+1,1)*10^ROW($1:$6)/10)</f>
        <v>4077</v>
      </c>
      <c r="M1410" t="str">
        <f>feed!N2016</f>
        <v>Egypt</v>
      </c>
      <c r="N1410">
        <f>SUMPRODUCT(MID(0&amp;feed!U2016,LARGE(INDEX(ISNUMBER(--MID(feed!U2016,ROW($1:$6),1))*
ROW($1:$6),0),ROW($1:$6))+1,1)*10^ROW($1:$6)/10)</f>
        <v>0</v>
      </c>
      <c r="O1410" t="str">
        <f>feed!O2016</f>
        <v>Untapped</v>
      </c>
      <c r="P1410" t="str">
        <f>feed!P2016</f>
        <v>Meagre</v>
      </c>
      <c r="Q1410" s="4">
        <f>IFERROR(LEFT(SUMPRODUCT(MID(0&amp;feed!R2016,LARGE(INDEX(ISNUMBER(--MID(feed!R2016,ROW($1:$6),1))*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ROW($1:$6),0),ROW($1:$6))+1,1)*10^ROW($1:$6)/10))-1)*1,TRIM(LEFT(SUMPRODUCT(MID(0&amp;feed!R2016,LARGE(INDEX(ISNUMBER(--MID(feed!R2016,ROW($1:$6),1))*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ROW($1:$6),0),ROW($1:$6))+1,1)*10^ROW($1:$6)/10))-1)))</f>
        <v>1601</v>
      </c>
      <c r="R1410" s="5">
        <f>feed!V2016</f>
        <v>0</v>
      </c>
      <c r="S1410" t="str">
        <f>feed!S2016</f>
        <v>http://blocgame.com/stats.php?id=60304</v>
      </c>
      <c r="T1410" s="5" t="str">
        <f>feed!W2016</f>
        <v>Angelic</v>
      </c>
      <c r="U1410" s="5" t="str">
        <f>feed!X2016</f>
        <v>3 Hundred Tons per month</v>
      </c>
      <c r="V1410" s="5" t="str">
        <f>feed!Y2016</f>
        <v>3 Mbbl per month</v>
      </c>
    </row>
    <row r="1411" spans="1:22" hidden="1" x14ac:dyDescent="0.25">
      <c r="A1411" t="str">
        <f>feed!A1501</f>
        <v>doubleswee</v>
      </c>
      <c r="B1411" t="str">
        <f>feed!B1501</f>
        <v>twxn</v>
      </c>
      <c r="C1411">
        <f>feed!K1501</f>
        <v>0</v>
      </c>
      <c r="D1411">
        <f>SUMPRODUCT(MID(0&amp;feed!D1501,LARGE(INDEX(ISNUMBER(--MID(feed!D1501,ROW($1:$6),1))*
ROW($1:$6),0),ROW($1:$6))+1,1)*10^ROW($1:$6)/10)</f>
        <v>23</v>
      </c>
      <c r="E1411">
        <f>SUMPRODUCT(MID(0&amp;feed!E1501,LARGE(INDEX(ISNUMBER(--MID(feed!E1501,ROW($1:$6),1))*
ROW($1:$6),0),ROW($1:$6))+1,1)*10^ROW($1:$6)/10)</f>
        <v>0</v>
      </c>
      <c r="F1411" t="str">
        <f>feed!F1501</f>
        <v>First World War surplus</v>
      </c>
      <c r="G1411">
        <f>SUMPRODUCT(MID(0&amp;feed!G1501,LARGE(INDEX(ISNUMBER(--MID(feed!G1501,ROW($1:$6),1))*
ROW($1:$6),0),ROW($1:$6))+1,1)*10^ROW($1:$6)/10)</f>
        <v>0</v>
      </c>
      <c r="H1411">
        <f>ROUNDDOWN(G1411/4, 0)</f>
        <v>0</v>
      </c>
      <c r="I1411" t="str">
        <f>feed!H1501</f>
        <v>Elite</v>
      </c>
      <c r="J1411">
        <f>SUMPRODUCT(MID(0&amp;feed!I1501,LARGE(INDEX(ISNUMBER(--MID(feed!I1501,ROW($1:$20),1))*
ROW($1:$20),0),ROW($1:$20))+1,1)*10^ROW($1:$20)/10)</f>
        <v>28</v>
      </c>
      <c r="K1411">
        <f>SUMPRODUCT(MID(0&amp;feed!L1501,LARGE(INDEX(ISNUMBER(--MID(feed!L1501,ROW($1:$6),1))*
ROW($1:$6),0),ROW($1:$6))+1,1)*10^ROW($1:$6)/10)</f>
        <v>308</v>
      </c>
      <c r="L1411">
        <f>SUMPRODUCT(MID(0&amp;feed!T1501,LARGE(INDEX(ISNUMBER(--MID(feed!T1501,ROW($1:$6),1))*
ROW($1:$6),0),ROW($1:$6))+1,1)*10^ROW($1:$6)/10)</f>
        <v>3974</v>
      </c>
      <c r="M1411" t="str">
        <f>feed!N1501</f>
        <v>Arabia</v>
      </c>
      <c r="N1411">
        <f>SUMPRODUCT(MID(0&amp;feed!U1501,LARGE(INDEX(ISNUMBER(--MID(feed!U1501,ROW($1:$6),1))*
ROW($1:$6),0),ROW($1:$6))+1,1)*10^ROW($1:$6)/10)</f>
        <v>0</v>
      </c>
      <c r="O1411" t="str">
        <f>feed!O1501</f>
        <v>Untapped</v>
      </c>
      <c r="P1411" t="str">
        <f>feed!P1501</f>
        <v>None</v>
      </c>
      <c r="Q1411" s="4">
        <f>IFERROR(LEFT(SUMPRODUCT(MID(0&amp;feed!R1501,LARGE(INDEX(ISNUMBER(--MID(feed!R1501,ROW($1:$6),1))*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ROW($1:$6),0),ROW($1:$6))+1,1)*10^ROW($1:$6)/10))-1)*1,TRIM(LEFT(SUMPRODUCT(MID(0&amp;feed!R1501,LARGE(INDEX(ISNUMBER(--MID(feed!R1501,ROW($1:$6),1))*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ROW($1:$6),0),ROW($1:$6))+1,1)*10^ROW($1:$6)/10))-1)))</f>
        <v>2000</v>
      </c>
      <c r="R1411" s="5">
        <f>feed!V1501</f>
        <v>0</v>
      </c>
      <c r="S1411" t="str">
        <f>feed!S1501</f>
        <v>http://blocgame.com/stats.php?id=63670</v>
      </c>
      <c r="T1411" s="5" t="str">
        <f>feed!W1501</f>
        <v>Questionable</v>
      </c>
      <c r="U1411" s="5" t="str">
        <f>feed!X1501</f>
        <v>3 Hundred Tons per month</v>
      </c>
      <c r="V1411" s="5" t="str">
        <f>feed!Y1501</f>
        <v>3 Mbbl per month</v>
      </c>
    </row>
    <row r="1412" spans="1:22" hidden="1" x14ac:dyDescent="0.25">
      <c r="A1412" t="str">
        <f>feed!A1518</f>
        <v>Melengkar Alam</v>
      </c>
      <c r="B1412" t="str">
        <f>feed!B1518</f>
        <v>Raja dewata</v>
      </c>
      <c r="C1412" t="str">
        <f>feed!K1518</f>
        <v>Aseang MMP</v>
      </c>
      <c r="D1412">
        <f>SUMPRODUCT(MID(0&amp;feed!D1518,LARGE(INDEX(ISNUMBER(--MID(feed!D1518,ROW($1:$6),1))*
ROW($1:$6),0),ROW($1:$6))+1,1)*10^ROW($1:$6)/10)</f>
        <v>28</v>
      </c>
      <c r="E1412">
        <f>SUMPRODUCT(MID(0&amp;feed!E1518,LARGE(INDEX(ISNUMBER(--MID(feed!E1518,ROW($1:$6),1))*
ROW($1:$6),0),ROW($1:$6))+1,1)*10^ROW($1:$6)/10)</f>
        <v>0</v>
      </c>
      <c r="F1412" t="str">
        <f>feed!F1518</f>
        <v>First World War surplus</v>
      </c>
      <c r="G1412">
        <f>SUMPRODUCT(MID(0&amp;feed!G1518,LARGE(INDEX(ISNUMBER(--MID(feed!G1518,ROW($1:$6),1))*
ROW($1:$6),0),ROW($1:$6))+1,1)*10^ROW($1:$6)/10)</f>
        <v>1</v>
      </c>
      <c r="H1412">
        <f>ROUNDDOWN(G1412/4, 0)</f>
        <v>0</v>
      </c>
      <c r="I1412" t="str">
        <f>feed!H1518</f>
        <v>Good</v>
      </c>
      <c r="J1412">
        <f>SUMPRODUCT(MID(0&amp;feed!I1518,LARGE(INDEX(ISNUMBER(--MID(feed!I1518,ROW($1:$20),1))*
ROW($1:$20),0),ROW($1:$20))+1,1)*10^ROW($1:$20)/10)</f>
        <v>1</v>
      </c>
      <c r="K1412">
        <f>SUMPRODUCT(MID(0&amp;feed!L1518,LARGE(INDEX(ISNUMBER(--MID(feed!L1518,ROW($1:$6),1))*
ROW($1:$6),0),ROW($1:$6))+1,1)*10^ROW($1:$6)/10)</f>
        <v>307</v>
      </c>
      <c r="L1412">
        <f>SUMPRODUCT(MID(0&amp;feed!T1518,LARGE(INDEX(ISNUMBER(--MID(feed!T1518,ROW($1:$6),1))*
ROW($1:$6),0),ROW($1:$6))+1,1)*10^ROW($1:$6)/10)</f>
        <v>3954</v>
      </c>
      <c r="M1412" t="str">
        <f>feed!N1518</f>
        <v>Arabia</v>
      </c>
      <c r="N1412">
        <f>SUMPRODUCT(MID(0&amp;feed!U1518,LARGE(INDEX(ISNUMBER(--MID(feed!U1518,ROW($1:$6),1))*
ROW($1:$6),0),ROW($1:$6))+1,1)*10^ROW($1:$6)/10)</f>
        <v>0</v>
      </c>
      <c r="O1412" t="str">
        <f>feed!O1518</f>
        <v>Untapped</v>
      </c>
      <c r="P1412" t="str">
        <f>feed!P1518</f>
        <v>Meagre</v>
      </c>
      <c r="Q1412" s="4">
        <f>IFERROR(LEFT(SUMPRODUCT(MID(0&amp;feed!R1518,LARGE(INDEX(ISNUMBER(--MID(feed!R1518,ROW($1:$6),1))*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ROW($1:$6),0),ROW($1:$6))+1,1)*10^ROW($1:$6)/10))-1)*1,TRIM(LEFT(SUMPRODUCT(MID(0&amp;feed!R1518,LARGE(INDEX(ISNUMBER(--MID(feed!R1518,ROW($1:$6),1))*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ROW($1:$6),0),ROW($1:$6))+1,1)*10^ROW($1:$6)/10))-1)))</f>
        <v>2039</v>
      </c>
      <c r="R1412" s="5">
        <f>feed!V1518</f>
        <v>0</v>
      </c>
      <c r="S1412" t="str">
        <f>feed!S1518</f>
        <v>http://blocgame.com/stats.php?id=60554</v>
      </c>
      <c r="T1412" s="5" t="str">
        <f>feed!W1518</f>
        <v>Good</v>
      </c>
      <c r="U1412" s="5" t="str">
        <f>feed!X1518</f>
        <v>3 Hundred Tons per month</v>
      </c>
      <c r="V1412" s="5" t="str">
        <f>feed!Y1518</f>
        <v>3 Mbbl per month</v>
      </c>
    </row>
    <row r="1413" spans="1:22" hidden="1" x14ac:dyDescent="0.25">
      <c r="A1413" t="str">
        <f>feed!A734</f>
        <v>Stings</v>
      </c>
      <c r="B1413" t="str">
        <f>feed!B734</f>
        <v>Sting</v>
      </c>
      <c r="C1413">
        <f>feed!K734</f>
        <v>0</v>
      </c>
      <c r="D1413">
        <f>SUMPRODUCT(MID(0&amp;feed!D734,LARGE(INDEX(ISNUMBER(--MID(feed!D734,ROW($1:$6),1))*
ROW($1:$6),0),ROW($1:$6))+1,1)*10^ROW($1:$6)/10)</f>
        <v>27</v>
      </c>
      <c r="E1413">
        <f>SUMPRODUCT(MID(0&amp;feed!E734,LARGE(INDEX(ISNUMBER(--MID(feed!E734,ROW($1:$6),1))*
ROW($1:$6),0),ROW($1:$6))+1,1)*10^ROW($1:$6)/10)</f>
        <v>0</v>
      </c>
      <c r="F1413" t="str">
        <f>feed!F734</f>
        <v>First World War surplus</v>
      </c>
      <c r="G1413">
        <f>SUMPRODUCT(MID(0&amp;feed!G734,LARGE(INDEX(ISNUMBER(--MID(feed!G734,ROW($1:$6),1))*
ROW($1:$6),0),ROW($1:$6))+1,1)*10^ROW($1:$6)/10)</f>
        <v>0</v>
      </c>
      <c r="H1413">
        <f>ROUNDDOWN(G1413/4, 0)</f>
        <v>0</v>
      </c>
      <c r="I1413" t="str">
        <f>feed!H734</f>
        <v>Standard</v>
      </c>
      <c r="J1413">
        <f>SUMPRODUCT(MID(0&amp;feed!I734,LARGE(INDEX(ISNUMBER(--MID(feed!I734,ROW($1:$20),1))*
ROW($1:$20),0),ROW($1:$20))+1,1)*10^ROW($1:$20)/10)</f>
        <v>7</v>
      </c>
      <c r="K1413">
        <f>SUMPRODUCT(MID(0&amp;feed!L734,LARGE(INDEX(ISNUMBER(--MID(feed!L734,ROW($1:$6),1))*
ROW($1:$6),0),ROW($1:$6))+1,1)*10^ROW($1:$6)/10)</f>
        <v>339</v>
      </c>
      <c r="L1413">
        <f>SUMPRODUCT(MID(0&amp;feed!T734,LARGE(INDEX(ISNUMBER(--MID(feed!T734,ROW($1:$6),1))*
ROW($1:$6),0),ROW($1:$6))+1,1)*10^ROW($1:$6)/10)</f>
        <v>3724</v>
      </c>
      <c r="M1413" t="str">
        <f>feed!N734</f>
        <v>Mesopotamia</v>
      </c>
      <c r="N1413">
        <f>SUMPRODUCT(MID(0&amp;feed!U734,LARGE(INDEX(ISNUMBER(--MID(feed!U734,ROW($1:$6),1))*
ROW($1:$6),0),ROW($1:$6))+1,1)*10^ROW($1:$6)/10)</f>
        <v>0</v>
      </c>
      <c r="O1413" t="str">
        <f>feed!O734</f>
        <v>Untapped</v>
      </c>
      <c r="P1413" t="str">
        <f>feed!P734</f>
        <v>Meagre</v>
      </c>
      <c r="Q1413" s="4">
        <f>IFERROR(LEFT(SUMPRODUCT(MID(0&amp;feed!R734,LARGE(INDEX(ISNUMBER(--MID(feed!R734,ROW($1:$6),1))*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ROW($1:$6),0),ROW($1:$6))+1,1)*10^ROW($1:$6)/10))-1)*1,TRIM(LEFT(SUMPRODUCT(MID(0&amp;feed!R734,LARGE(INDEX(ISNUMBER(--MID(feed!R734,ROW($1:$6),1))*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ROW($1:$6),0),ROW($1:$6))+1,1)*10^ROW($1:$6)/10))-1)))</f>
        <v>1650</v>
      </c>
      <c r="R1413" s="5">
        <f>feed!V734</f>
        <v>0</v>
      </c>
      <c r="S1413" t="str">
        <f>feed!S734</f>
        <v>http://blocgame.com/stats.php?id=62660</v>
      </c>
      <c r="T1413" s="5" t="str">
        <f>feed!W734</f>
        <v>Nice</v>
      </c>
      <c r="U1413" s="5" t="str">
        <f>feed!X734</f>
        <v>3 Hundred Tons per month</v>
      </c>
      <c r="V1413" s="5" t="str">
        <f>feed!Y734</f>
        <v>3 Mbbl per month</v>
      </c>
    </row>
    <row r="1414" spans="1:22" hidden="1" x14ac:dyDescent="0.25">
      <c r="A1414" t="str">
        <f>feed!A1063</f>
        <v>Bourbon Island</v>
      </c>
      <c r="B1414" t="str">
        <f>feed!B1063</f>
        <v>Gypsy Danger</v>
      </c>
      <c r="C1414">
        <f>feed!K1063</f>
        <v>0</v>
      </c>
      <c r="D1414">
        <f>SUMPRODUCT(MID(0&amp;feed!D1063,LARGE(INDEX(ISNUMBER(--MID(feed!D1063,ROW($1:$6),1))*
ROW($1:$6),0),ROW($1:$6))+1,1)*10^ROW($1:$6)/10)</f>
        <v>15</v>
      </c>
      <c r="E1414">
        <f>SUMPRODUCT(MID(0&amp;feed!E1063,LARGE(INDEX(ISNUMBER(--MID(feed!E1063,ROW($1:$6),1))*
ROW($1:$6),0),ROW($1:$6))+1,1)*10^ROW($1:$6)/10)</f>
        <v>0</v>
      </c>
      <c r="F1414" t="str">
        <f>feed!F1063</f>
        <v>First World War surplus</v>
      </c>
      <c r="G1414">
        <f>SUMPRODUCT(MID(0&amp;feed!G1063,LARGE(INDEX(ISNUMBER(--MID(feed!G1063,ROW($1:$6),1))*
ROW($1:$6),0),ROW($1:$6))+1,1)*10^ROW($1:$6)/10)</f>
        <v>0</v>
      </c>
      <c r="H1414">
        <f>ROUNDDOWN(G1414/4, 0)</f>
        <v>0</v>
      </c>
      <c r="I1414" t="str">
        <f>feed!H1063</f>
        <v>Elite</v>
      </c>
      <c r="J1414">
        <f>SUMPRODUCT(MID(0&amp;feed!I1063,LARGE(INDEX(ISNUMBER(--MID(feed!I1063,ROW($1:$20),1))*
ROW($1:$20),0),ROW($1:$20))+1,1)*10^ROW($1:$20)/10)</f>
        <v>1</v>
      </c>
      <c r="K1414">
        <f>SUMPRODUCT(MID(0&amp;feed!L1063,LARGE(INDEX(ISNUMBER(--MID(feed!L1063,ROW($1:$6),1))*
ROW($1:$6),0),ROW($1:$6))+1,1)*10^ROW($1:$6)/10)</f>
        <v>317</v>
      </c>
      <c r="L1414">
        <f>SUMPRODUCT(MID(0&amp;feed!T1063,LARGE(INDEX(ISNUMBER(--MID(feed!T1063,ROW($1:$6),1))*
ROW($1:$6),0),ROW($1:$6))+1,1)*10^ROW($1:$6)/10)</f>
        <v>3240</v>
      </c>
      <c r="M1414" t="str">
        <f>feed!N1063</f>
        <v>Egypt</v>
      </c>
      <c r="N1414">
        <f>SUMPRODUCT(MID(0&amp;feed!U1063,LARGE(INDEX(ISNUMBER(--MID(feed!U1063,ROW($1:$6),1))*
ROW($1:$6),0),ROW($1:$6))+1,1)*10^ROW($1:$6)/10)</f>
        <v>0</v>
      </c>
      <c r="O1414" t="str">
        <f>feed!O1063</f>
        <v>Plentiful</v>
      </c>
      <c r="P1414" t="str">
        <f>feed!P1063</f>
        <v>Meagre</v>
      </c>
      <c r="Q1414" s="4">
        <f>IFERROR(LEFT(SUMPRODUCT(MID(0&amp;feed!R1063,LARGE(INDEX(ISNUMBER(--MID(feed!R1063,ROW($1:$6),1))*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ROW($1:$6),0),ROW($1:$6))+1,1)*10^ROW($1:$6)/10))-1)*1,TRIM(LEFT(SUMPRODUCT(MID(0&amp;feed!R1063,LARGE(INDEX(ISNUMBER(--MID(feed!R1063,ROW($1:$6),1))*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ROW($1:$6),0),ROW($1:$6))+1,1)*10^ROW($1:$6)/10))-1)))</f>
        <v>1941</v>
      </c>
      <c r="R1414" s="5">
        <f>feed!V1063</f>
        <v>0</v>
      </c>
      <c r="S1414" t="str">
        <f>feed!S1063</f>
        <v>http://blocgame.com/stats.php?id=41247</v>
      </c>
      <c r="T1414" s="5" t="str">
        <f>feed!W1063</f>
        <v>Nice</v>
      </c>
      <c r="U1414" s="5" t="str">
        <f>feed!X1063</f>
        <v>3 Hundred Tons per month</v>
      </c>
      <c r="V1414" s="5" t="str">
        <f>feed!Y1063</f>
        <v>3 Mbbl per month</v>
      </c>
    </row>
    <row r="1415" spans="1:22" x14ac:dyDescent="0.25">
      <c r="A1415" t="str">
        <f>feed!A1205</f>
        <v>Cucknada</v>
      </c>
      <c r="B1415" t="str">
        <f>feed!B1205</f>
        <v>ACockOnTheLoose</v>
      </c>
      <c r="C1415" t="str">
        <f>feed!K1205</f>
        <v>The Order</v>
      </c>
      <c r="D1415">
        <f>SUMPRODUCT(MID(0&amp;feed!D1205,LARGE(INDEX(ISNUMBER(--MID(feed!D1205,ROW($1:$6),1))*
ROW($1:$6),0),ROW($1:$6))+1,1)*10^ROW($1:$6)/10)</f>
        <v>25</v>
      </c>
      <c r="E1415">
        <f>SUMPRODUCT(MID(0&amp;feed!E1205,LARGE(INDEX(ISNUMBER(--MID(feed!E1205,ROW($1:$6),1))*
ROW($1:$6),0),ROW($1:$6))+1,1)*10^ROW($1:$6)/10)</f>
        <v>0</v>
      </c>
      <c r="F1415" t="str">
        <f>feed!F1205</f>
        <v>First World War surplus</v>
      </c>
      <c r="G1415">
        <f>SUMPRODUCT(MID(0&amp;feed!G1205,LARGE(INDEX(ISNUMBER(--MID(feed!G1205,ROW($1:$6),1))*
ROW($1:$6),0),ROW($1:$6))+1,1)*10^ROW($1:$6)/10)</f>
        <v>0</v>
      </c>
      <c r="H1415">
        <f>ROUNDDOWN(G1415/4, 0)</f>
        <v>0</v>
      </c>
      <c r="I1415" t="str">
        <f>feed!H1205</f>
        <v>Elite</v>
      </c>
      <c r="J1415">
        <f>SUMPRODUCT(MID(0&amp;feed!I1205,LARGE(INDEX(ISNUMBER(--MID(feed!I1205,ROW($1:$20),1))*
ROW($1:$20),0),ROW($1:$20))+1,1)*10^ROW($1:$20)/10)</f>
        <v>46</v>
      </c>
      <c r="K1415">
        <f>SUMPRODUCT(MID(0&amp;feed!L1205,LARGE(INDEX(ISNUMBER(--MID(feed!L1205,ROW($1:$6),1))*
ROW($1:$6),0),ROW($1:$6))+1,1)*10^ROW($1:$6)/10)</f>
        <v>320</v>
      </c>
      <c r="L1415">
        <f>SUMPRODUCT(MID(0&amp;feed!T1205,LARGE(INDEX(ISNUMBER(--MID(feed!T1205,ROW($1:$6),1))*
ROW($1:$6),0),ROW($1:$6))+1,1)*10^ROW($1:$6)/10)</f>
        <v>0</v>
      </c>
      <c r="M1415" t="str">
        <f>feed!N1205</f>
        <v>China</v>
      </c>
      <c r="N1415">
        <f>SUMPRODUCT(MID(0&amp;feed!U1205,LARGE(INDEX(ISNUMBER(--MID(feed!U1205,ROW($1:$6),1))*
ROW($1:$6),0),ROW($1:$6))+1,1)*10^ROW($1:$6)/10)</f>
        <v>0</v>
      </c>
      <c r="O1415" t="str">
        <f>feed!O1205</f>
        <v>Untapped</v>
      </c>
      <c r="P1415" t="str">
        <f>feed!P1205</f>
        <v>None</v>
      </c>
      <c r="Q1415" s="4">
        <f>IFERROR(LEFT(SUMPRODUCT(MID(0&amp;feed!R1205,LARGE(INDEX(ISNUMBER(--MID(feed!R1205,ROW($1:$6),1))*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ROW($1:$6),0),ROW($1:$6))+1,1)*10^ROW($1:$6)/10))-1)*1,TRIM(LEFT(SUMPRODUCT(MID(0&amp;feed!R1205,LARGE(INDEX(ISNUMBER(--MID(feed!R1205,ROW($1:$6),1))*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ROW($1:$6),0),ROW($1:$6))+1,1)*10^ROW($1:$6)/10))-1)))</f>
        <v>2000</v>
      </c>
      <c r="R1415" s="5">
        <f>feed!V1205</f>
        <v>0</v>
      </c>
      <c r="S1415" t="str">
        <f>feed!S1205</f>
        <v>http://blocgame.com/stats.php?id=63495</v>
      </c>
      <c r="T1415" s="5" t="str">
        <f>feed!W1205</f>
        <v>Good</v>
      </c>
      <c r="U1415" s="5" t="str">
        <f>feed!X1205</f>
        <v>2 Hundred Tons per month</v>
      </c>
      <c r="V1415" s="5">
        <f>feed!Y1205</f>
        <v>0</v>
      </c>
    </row>
    <row r="1416" spans="1:22" hidden="1" x14ac:dyDescent="0.25">
      <c r="A1416" t="str">
        <f>feed!A1828</f>
        <v>RogueNation</v>
      </c>
      <c r="B1416" t="str">
        <f>feed!B1828</f>
        <v>FreedomFighter</v>
      </c>
      <c r="C1416" t="str">
        <f>feed!K1828</f>
        <v>The High Council</v>
      </c>
      <c r="D1416">
        <f>SUMPRODUCT(MID(0&amp;feed!D1828,LARGE(INDEX(ISNUMBER(--MID(feed!D1828,ROW($1:$6),1))*
ROW($1:$6),0),ROW($1:$6))+1,1)*10^ROW($1:$6)/10)</f>
        <v>41</v>
      </c>
      <c r="E1416">
        <f>SUMPRODUCT(MID(0&amp;feed!E1828,LARGE(INDEX(ISNUMBER(--MID(feed!E1828,ROW($1:$6),1))*
ROW($1:$6),0),ROW($1:$6))+1,1)*10^ROW($1:$6)/10)</f>
        <v>0</v>
      </c>
      <c r="F1416" t="str">
        <f>feed!F1828</f>
        <v>Finest of the 19th century</v>
      </c>
      <c r="G1416">
        <f>SUMPRODUCT(MID(0&amp;feed!G1828,LARGE(INDEX(ISNUMBER(--MID(feed!G1828,ROW($1:$6),1))*
ROW($1:$6),0),ROW($1:$6))+1,1)*10^ROW($1:$6)/10)</f>
        <v>0</v>
      </c>
      <c r="H1416">
        <f>ROUNDDOWN(G1416/4, 0)</f>
        <v>0</v>
      </c>
      <c r="I1416" t="str">
        <f>feed!H1828</f>
        <v>Good</v>
      </c>
      <c r="J1416">
        <f>SUMPRODUCT(MID(0&amp;feed!I1828,LARGE(INDEX(ISNUMBER(--MID(feed!I1828,ROW($1:$20),1))*
ROW($1:$20),0),ROW($1:$20))+1,1)*10^ROW($1:$20)/10)</f>
        <v>27</v>
      </c>
      <c r="K1416">
        <f>SUMPRODUCT(MID(0&amp;feed!L1828,LARGE(INDEX(ISNUMBER(--MID(feed!L1828,ROW($1:$6),1))*
ROW($1:$6),0),ROW($1:$6))+1,1)*10^ROW($1:$6)/10)</f>
        <v>283</v>
      </c>
      <c r="L1416">
        <f>SUMPRODUCT(MID(0&amp;feed!T1828,LARGE(INDEX(ISNUMBER(--MID(feed!T1828,ROW($1:$6),1))*
ROW($1:$6),0),ROW($1:$6))+1,1)*10^ROW($1:$6)/10)</f>
        <v>3127</v>
      </c>
      <c r="M1416" t="str">
        <f>feed!N1828</f>
        <v>Atlas</v>
      </c>
      <c r="N1416">
        <f>SUMPRODUCT(MID(0&amp;feed!U1828,LARGE(INDEX(ISNUMBER(--MID(feed!U1828,ROW($1:$6),1))*
ROW($1:$6),0),ROW($1:$6))+1,1)*10^ROW($1:$6)/10)</f>
        <v>0</v>
      </c>
      <c r="O1416" t="str">
        <f>feed!O1828</f>
        <v>Untapped</v>
      </c>
      <c r="P1416" t="str">
        <f>feed!P1828</f>
        <v>Meagre</v>
      </c>
      <c r="Q1416" s="4">
        <f>IFERROR(LEFT(SUMPRODUCT(MID(0&amp;feed!R1828,LARGE(INDEX(ISNUMBER(--MID(feed!R1828,ROW($1:$6),1))*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ROW($1:$6),0),ROW($1:$6))+1,1)*10^ROW($1:$6)/10))-1)*1,TRIM(LEFT(SUMPRODUCT(MID(0&amp;feed!R1828,LARGE(INDEX(ISNUMBER(--MID(feed!R1828,ROW($1:$6),1))*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ROW($1:$6),0),ROW($1:$6))+1,1)*10^ROW($1:$6)/10))-1)))</f>
        <v>2039</v>
      </c>
      <c r="R1416" s="5">
        <f>feed!V1828</f>
        <v>0</v>
      </c>
      <c r="S1416" t="str">
        <f>feed!S1828</f>
        <v>http://blocgame.com/stats.php?id=62024</v>
      </c>
      <c r="T1416" s="5" t="str">
        <f>feed!W1828</f>
        <v>Good</v>
      </c>
      <c r="U1416" s="5" t="str">
        <f>feed!X1828</f>
        <v>3 Hundred Tons per month</v>
      </c>
      <c r="V1416" s="5" t="str">
        <f>feed!Y1828</f>
        <v>3 Mbbl per month</v>
      </c>
    </row>
    <row r="1417" spans="1:22" hidden="1" x14ac:dyDescent="0.25">
      <c r="A1417" t="str">
        <f>feed!A1321</f>
        <v>Judgement!!</v>
      </c>
      <c r="B1417" t="str">
        <f>feed!B1321</f>
        <v>Leopold the Fantabulous</v>
      </c>
      <c r="C1417" t="str">
        <f>feed!K1321</f>
        <v>Brotherhood of Nod</v>
      </c>
      <c r="D1417">
        <f>SUMPRODUCT(MID(0&amp;feed!D1321,LARGE(INDEX(ISNUMBER(--MID(feed!D1321,ROW($1:$6),1))*
ROW($1:$6),0),ROW($1:$6))+1,1)*10^ROW($1:$6)/10)</f>
        <v>25</v>
      </c>
      <c r="E1417">
        <f>SUMPRODUCT(MID(0&amp;feed!E1321,LARGE(INDEX(ISNUMBER(--MID(feed!E1321,ROW($1:$6),1))*
ROW($1:$6),0),ROW($1:$6))+1,1)*10^ROW($1:$6)/10)</f>
        <v>0</v>
      </c>
      <c r="F1417" t="str">
        <f>feed!F1321</f>
        <v>First World War surplus</v>
      </c>
      <c r="G1417">
        <f>SUMPRODUCT(MID(0&amp;feed!G1321,LARGE(INDEX(ISNUMBER(--MID(feed!G1321,ROW($1:$6),1))*
ROW($1:$6),0),ROW($1:$6))+1,1)*10^ROW($1:$6)/10)</f>
        <v>0</v>
      </c>
      <c r="H1417">
        <f>ROUNDDOWN(G1417/4, 0)</f>
        <v>0</v>
      </c>
      <c r="I1417" t="str">
        <f>feed!H1321</f>
        <v>Elite</v>
      </c>
      <c r="J1417">
        <f>SUMPRODUCT(MID(0&amp;feed!I1321,LARGE(INDEX(ISNUMBER(--MID(feed!I1321,ROW($1:$20),1))*
ROW($1:$20),0),ROW($1:$20))+1,1)*10^ROW($1:$20)/10)</f>
        <v>19</v>
      </c>
      <c r="K1417">
        <f>SUMPRODUCT(MID(0&amp;feed!L1321,LARGE(INDEX(ISNUMBER(--MID(feed!L1321,ROW($1:$6),1))*
ROW($1:$6),0),ROW($1:$6))+1,1)*10^ROW($1:$6)/10)</f>
        <v>312</v>
      </c>
      <c r="L1417">
        <f>SUMPRODUCT(MID(0&amp;feed!T1321,LARGE(INDEX(ISNUMBER(--MID(feed!T1321,ROW($1:$6),1))*
ROW($1:$6),0),ROW($1:$6))+1,1)*10^ROW($1:$6)/10)</f>
        <v>2457</v>
      </c>
      <c r="M1417" t="str">
        <f>feed!N1321</f>
        <v>Persia</v>
      </c>
      <c r="N1417">
        <f>SUMPRODUCT(MID(0&amp;feed!U1321,LARGE(INDEX(ISNUMBER(--MID(feed!U1321,ROW($1:$6),1))*
ROW($1:$6),0),ROW($1:$6))+1,1)*10^ROW($1:$6)/10)</f>
        <v>0</v>
      </c>
      <c r="O1417" t="str">
        <f>feed!O1321</f>
        <v>Untapped</v>
      </c>
      <c r="P1417" t="str">
        <f>feed!P1321</f>
        <v>Meagre</v>
      </c>
      <c r="Q1417" s="4">
        <f>IFERROR(LEFT(SUMPRODUCT(MID(0&amp;feed!R1321,LARGE(INDEX(ISNUMBER(--MID(feed!R1321,ROW($1:$6),1))*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ROW($1:$6),0),ROW($1:$6))+1,1)*10^ROW($1:$6)/10))-1)*1,TRIM(LEFT(SUMPRODUCT(MID(0&amp;feed!R1321,LARGE(INDEX(ISNUMBER(--MID(feed!R1321,ROW($1:$6),1))*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ROW($1:$6),0),ROW($1:$6))+1,1)*10^ROW($1:$6)/10))-1)))</f>
        <v>2000</v>
      </c>
      <c r="R1417" s="5">
        <f>feed!V1321</f>
        <v>0</v>
      </c>
      <c r="S1417" t="str">
        <f>feed!S1321</f>
        <v>http://blocgame.com/stats.php?id=43773</v>
      </c>
      <c r="T1417" s="5" t="str">
        <f>feed!W1321</f>
        <v>Nice</v>
      </c>
      <c r="U1417" s="5" t="str">
        <f>feed!X1321</f>
        <v>3 Hundred Tons per month</v>
      </c>
      <c r="V1417" s="5" t="str">
        <f>feed!Y1321</f>
        <v>3 Mbbl per month</v>
      </c>
    </row>
    <row r="1418" spans="1:22" hidden="1" x14ac:dyDescent="0.25">
      <c r="A1418" t="str">
        <f>feed!A1806</f>
        <v>Yourmother</v>
      </c>
      <c r="B1418" t="str">
        <f>feed!B1806</f>
        <v>JanuszKoranMekka</v>
      </c>
      <c r="C1418">
        <f>feed!K1806</f>
        <v>0</v>
      </c>
      <c r="D1418">
        <f>SUMPRODUCT(MID(0&amp;feed!D1806,LARGE(INDEX(ISNUMBER(--MID(feed!D1806,ROW($1:$6),1))*
ROW($1:$6),0),ROW($1:$6))+1,1)*10^ROW($1:$6)/10)</f>
        <v>8</v>
      </c>
      <c r="E1418">
        <f>SUMPRODUCT(MID(0&amp;feed!E1806,LARGE(INDEX(ISNUMBER(--MID(feed!E1806,ROW($1:$6),1))*
ROW($1:$6),0),ROW($1:$6))+1,1)*10^ROW($1:$6)/10)</f>
        <v>0</v>
      </c>
      <c r="F1418" t="str">
        <f>feed!F1806</f>
        <v>Finest of the 19th century</v>
      </c>
      <c r="G1418">
        <f>SUMPRODUCT(MID(0&amp;feed!G1806,LARGE(INDEX(ISNUMBER(--MID(feed!G1806,ROW($1:$6),1))*
ROW($1:$6),0),ROW($1:$6))+1,1)*10^ROW($1:$6)/10)</f>
        <v>0</v>
      </c>
      <c r="H1418">
        <f>ROUNDDOWN(G1418/4, 0)</f>
        <v>0</v>
      </c>
      <c r="I1418" t="str">
        <f>feed!H1806</f>
        <v>Standard</v>
      </c>
      <c r="J1418">
        <f>SUMPRODUCT(MID(0&amp;feed!I1806,LARGE(INDEX(ISNUMBER(--MID(feed!I1806,ROW($1:$20),1))*
ROW($1:$20),0),ROW($1:$20))+1,1)*10^ROW($1:$20)/10)</f>
        <v>42</v>
      </c>
      <c r="K1418">
        <f>SUMPRODUCT(MID(0&amp;feed!L1806,LARGE(INDEX(ISNUMBER(--MID(feed!L1806,ROW($1:$6),1))*
ROW($1:$6),0),ROW($1:$6))+1,1)*10^ROW($1:$6)/10)</f>
        <v>287</v>
      </c>
      <c r="L1418">
        <f>SUMPRODUCT(MID(0&amp;feed!T1806,LARGE(INDEX(ISNUMBER(--MID(feed!T1806,ROW($1:$6),1))*
ROW($1:$6),0),ROW($1:$6))+1,1)*10^ROW($1:$6)/10)</f>
        <v>2107</v>
      </c>
      <c r="M1418" t="str">
        <f>feed!N1806</f>
        <v>Arabia</v>
      </c>
      <c r="N1418">
        <f>SUMPRODUCT(MID(0&amp;feed!U1806,LARGE(INDEX(ISNUMBER(--MID(feed!U1806,ROW($1:$6),1))*
ROW($1:$6),0),ROW($1:$6))+1,1)*10^ROW($1:$6)/10)</f>
        <v>0</v>
      </c>
      <c r="O1418" t="str">
        <f>feed!O1806</f>
        <v>Untapped</v>
      </c>
      <c r="P1418" t="str">
        <f>feed!P1806</f>
        <v>None</v>
      </c>
      <c r="Q1418" s="4">
        <f>IFERROR(LEFT(SUMPRODUCT(MID(0&amp;feed!R1806,LARGE(INDEX(ISNUMBER(--MID(feed!R1806,ROW($1:$6),1))*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ROW($1:$6),0),ROW($1:$6))+1,1)*10^ROW($1:$6)/10))-1)*1,TRIM(LEFT(SUMPRODUCT(MID(0&amp;feed!R1806,LARGE(INDEX(ISNUMBER(--MID(feed!R1806,ROW($1:$6),1))*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ROW($1:$6),0),ROW($1:$6))+1,1)*10^ROW($1:$6)/10))-1)))</f>
        <v>1633</v>
      </c>
      <c r="R1418" s="5">
        <f>feed!V1806</f>
        <v>0</v>
      </c>
      <c r="S1418" t="str">
        <f>feed!S1806</f>
        <v>http://blocgame.com/stats.php?id=63147</v>
      </c>
      <c r="T1418" s="5" t="str">
        <f>feed!W1806</f>
        <v>Nice</v>
      </c>
      <c r="U1418" s="5" t="str">
        <f>feed!X1806</f>
        <v>3 Hundred Tons per month</v>
      </c>
      <c r="V1418" s="5" t="str">
        <f>feed!Y1806</f>
        <v>3 Mbbl per month</v>
      </c>
    </row>
    <row r="1419" spans="1:22" hidden="1" x14ac:dyDescent="0.25">
      <c r="A1419" t="str">
        <f>feed!A1733</f>
        <v>MalayaRaya</v>
      </c>
      <c r="B1419" t="str">
        <f>feed!B1733</f>
        <v>Kitul</v>
      </c>
      <c r="C1419" t="str">
        <f>feed!K1733</f>
        <v>Aseang MMP</v>
      </c>
      <c r="D1419">
        <f>SUMPRODUCT(MID(0&amp;feed!D1733,LARGE(INDEX(ISNUMBER(--MID(feed!D1733,ROW($1:$6),1))*
ROW($1:$6),0),ROW($1:$6))+1,1)*10^ROW($1:$6)/10)</f>
        <v>36</v>
      </c>
      <c r="E1419">
        <f>SUMPRODUCT(MID(0&amp;feed!E1733,LARGE(INDEX(ISNUMBER(--MID(feed!E1733,ROW($1:$6),1))*
ROW($1:$6),0),ROW($1:$6))+1,1)*10^ROW($1:$6)/10)</f>
        <v>0</v>
      </c>
      <c r="F1419" t="str">
        <f>feed!F1733</f>
        <v>First World War surplus</v>
      </c>
      <c r="G1419">
        <f>SUMPRODUCT(MID(0&amp;feed!G1733,LARGE(INDEX(ISNUMBER(--MID(feed!G1733,ROW($1:$6),1))*
ROW($1:$6),0),ROW($1:$6))+1,1)*10^ROW($1:$6)/10)</f>
        <v>0</v>
      </c>
      <c r="H1419">
        <f>ROUNDDOWN(G1419/4, 0)</f>
        <v>0</v>
      </c>
      <c r="I1419" t="str">
        <f>feed!H1733</f>
        <v>Standard</v>
      </c>
      <c r="J1419">
        <f>SUMPRODUCT(MID(0&amp;feed!I1733,LARGE(INDEX(ISNUMBER(--MID(feed!I1733,ROW($1:$20),1))*
ROW($1:$20),0),ROW($1:$20))+1,1)*10^ROW($1:$20)/10)</f>
        <v>1</v>
      </c>
      <c r="K1419">
        <f>SUMPRODUCT(MID(0&amp;feed!L1733,LARGE(INDEX(ISNUMBER(--MID(feed!L1733,ROW($1:$6),1))*
ROW($1:$6),0),ROW($1:$6))+1,1)*10^ROW($1:$6)/10)</f>
        <v>297</v>
      </c>
      <c r="L1419">
        <f>SUMPRODUCT(MID(0&amp;feed!T1733,LARGE(INDEX(ISNUMBER(--MID(feed!T1733,ROW($1:$6),1))*
ROW($1:$6),0),ROW($1:$6))+1,1)*10^ROW($1:$6)/10)</f>
        <v>1678</v>
      </c>
      <c r="M1419" t="str">
        <f>feed!N1733</f>
        <v>Atlas</v>
      </c>
      <c r="N1419">
        <f>SUMPRODUCT(MID(0&amp;feed!U1733,LARGE(INDEX(ISNUMBER(--MID(feed!U1733,ROW($1:$6),1))*
ROW($1:$6),0),ROW($1:$6))+1,1)*10^ROW($1:$6)/10)</f>
        <v>0</v>
      </c>
      <c r="O1419" t="str">
        <f>feed!O1733</f>
        <v>Untapped</v>
      </c>
      <c r="P1419" t="str">
        <f>feed!P1733</f>
        <v>Small</v>
      </c>
      <c r="Q1419" s="4">
        <f>IFERROR(LEFT(SUMPRODUCT(MID(0&amp;feed!R1733,LARGE(INDEX(ISNUMBER(--MID(feed!R1733,ROW($1:$6),1))*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ROW($1:$6),0),ROW($1:$6))+1,1)*10^ROW($1:$6)/10))-1)*1,TRIM(LEFT(SUMPRODUCT(MID(0&amp;feed!R1733,LARGE(INDEX(ISNUMBER(--MID(feed!R1733,ROW($1:$6),1))*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ROW($1:$6),0),ROW($1:$6))+1,1)*10^ROW($1:$6)/10))-1)))</f>
        <v>2000</v>
      </c>
      <c r="R1419" s="5">
        <f>feed!V1733</f>
        <v>0</v>
      </c>
      <c r="S1419" t="str">
        <f>feed!S1733</f>
        <v>http://blocgame.com/stats.php?id=60388</v>
      </c>
      <c r="T1419" s="5" t="str">
        <f>feed!W1733</f>
        <v>Nice</v>
      </c>
      <c r="U1419" s="5" t="str">
        <f>feed!X1733</f>
        <v>3 Hundred Tons per month</v>
      </c>
      <c r="V1419" s="5" t="str">
        <f>feed!Y1733</f>
        <v>3 Mbbl per month</v>
      </c>
    </row>
    <row r="1420" spans="1:22" hidden="1" x14ac:dyDescent="0.25">
      <c r="A1420" t="str">
        <f>feed!A1579</f>
        <v>Domesticus</v>
      </c>
      <c r="B1420" t="str">
        <f>feed!B1579</f>
        <v>CorruptedNerd669</v>
      </c>
      <c r="C1420" t="str">
        <f>feed!K1579</f>
        <v>The Delian League</v>
      </c>
      <c r="D1420">
        <f>SUMPRODUCT(MID(0&amp;feed!D1579,LARGE(INDEX(ISNUMBER(--MID(feed!D1579,ROW($1:$6),1))*
ROW($1:$6),0),ROW($1:$6))+1,1)*10^ROW($1:$6)/10)</f>
        <v>29</v>
      </c>
      <c r="E1420">
        <f>SUMPRODUCT(MID(0&amp;feed!E1579,LARGE(INDEX(ISNUMBER(--MID(feed!E1579,ROW($1:$6),1))*
ROW($1:$6),0),ROW($1:$6))+1,1)*10^ROW($1:$6)/10)</f>
        <v>0</v>
      </c>
      <c r="F1420" t="str">
        <f>feed!F1579</f>
        <v>First World War surplus</v>
      </c>
      <c r="G1420">
        <f>SUMPRODUCT(MID(0&amp;feed!G1579,LARGE(INDEX(ISNUMBER(--MID(feed!G1579,ROW($1:$6),1))*
ROW($1:$6),0),ROW($1:$6))+1,1)*10^ROW($1:$6)/10)</f>
        <v>0</v>
      </c>
      <c r="H1420">
        <f>ROUNDDOWN(G1420/4, 0)</f>
        <v>0</v>
      </c>
      <c r="I1420" t="str">
        <f>feed!H1579</f>
        <v>Good</v>
      </c>
      <c r="J1420">
        <f>SUMPRODUCT(MID(0&amp;feed!I1579,LARGE(INDEX(ISNUMBER(--MID(feed!I1579,ROW($1:$20),1))*
ROW($1:$20),0),ROW($1:$20))+1,1)*10^ROW($1:$20)/10)</f>
        <v>1</v>
      </c>
      <c r="K1420">
        <f>SUMPRODUCT(MID(0&amp;feed!L1579,LARGE(INDEX(ISNUMBER(--MID(feed!L1579,ROW($1:$6),1))*
ROW($1:$6),0),ROW($1:$6))+1,1)*10^ROW($1:$6)/10)</f>
        <v>305</v>
      </c>
      <c r="L1420">
        <f>SUMPRODUCT(MID(0&amp;feed!T1579,LARGE(INDEX(ISNUMBER(--MID(feed!T1579,ROW($1:$6),1))*
ROW($1:$6),0),ROW($1:$6))+1,1)*10^ROW($1:$6)/10)</f>
        <v>1593</v>
      </c>
      <c r="M1420" t="str">
        <f>feed!N1579</f>
        <v>Mesopotamia</v>
      </c>
      <c r="N1420">
        <f>SUMPRODUCT(MID(0&amp;feed!U1579,LARGE(INDEX(ISNUMBER(--MID(feed!U1579,ROW($1:$6),1))*
ROW($1:$6),0),ROW($1:$6))+1,1)*10^ROW($1:$6)/10)</f>
        <v>0</v>
      </c>
      <c r="O1420" t="str">
        <f>feed!O1579</f>
        <v>Untapped</v>
      </c>
      <c r="P1420" t="str">
        <f>feed!P1579</f>
        <v>Meagre</v>
      </c>
      <c r="Q1420" s="4">
        <f>IFERROR(LEFT(SUMPRODUCT(MID(0&amp;feed!R1579,LARGE(INDEX(ISNUMBER(--MID(feed!R1579,ROW($1:$6),1))*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ROW($1:$6),0),ROW($1:$6))+1,1)*10^ROW($1:$6)/10))-1)*1,TRIM(LEFT(SUMPRODUCT(MID(0&amp;feed!R1579,LARGE(INDEX(ISNUMBER(--MID(feed!R1579,ROW($1:$6),1))*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ROW($1:$6),0),ROW($1:$6))+1,1)*10^ROW($1:$6)/10))-1)))</f>
        <v>2000</v>
      </c>
      <c r="R1420" s="5">
        <f>feed!V1579</f>
        <v>0</v>
      </c>
      <c r="S1420" t="str">
        <f>feed!S1579</f>
        <v>http://blocgame.com/stats.php?id=63114</v>
      </c>
      <c r="T1420" s="5" t="str">
        <f>feed!W1579</f>
        <v>Nice</v>
      </c>
      <c r="U1420" s="5" t="str">
        <f>feed!X1579</f>
        <v>3 Hundred Tons per month</v>
      </c>
      <c r="V1420" s="5" t="str">
        <f>feed!Y1579</f>
        <v>3 Mbbl per month</v>
      </c>
    </row>
    <row r="1421" spans="1:22" hidden="1" x14ac:dyDescent="0.25">
      <c r="A1421" t="str">
        <f>feed!A1434</f>
        <v>AlluAckbar</v>
      </c>
      <c r="B1421" t="str">
        <f>feed!B1434</f>
        <v>The Caliphate</v>
      </c>
      <c r="C1421">
        <f>feed!K1434</f>
        <v>0</v>
      </c>
      <c r="D1421">
        <f>SUMPRODUCT(MID(0&amp;feed!D1434,LARGE(INDEX(ISNUMBER(--MID(feed!D1434,ROW($1:$6),1))*
ROW($1:$6),0),ROW($1:$6))+1,1)*10^ROW($1:$6)/10)</f>
        <v>20</v>
      </c>
      <c r="E1421">
        <f>SUMPRODUCT(MID(0&amp;feed!E1434,LARGE(INDEX(ISNUMBER(--MID(feed!E1434,ROW($1:$6),1))*
ROW($1:$6),0),ROW($1:$6))+1,1)*10^ROW($1:$6)/10)</f>
        <v>0</v>
      </c>
      <c r="F1421" t="str">
        <f>feed!F1434</f>
        <v>Finest of the 19th century</v>
      </c>
      <c r="G1421">
        <f>SUMPRODUCT(MID(0&amp;feed!G1434,LARGE(INDEX(ISNUMBER(--MID(feed!G1434,ROW($1:$6),1))*
ROW($1:$6),0),ROW($1:$6))+1,1)*10^ROW($1:$6)/10)</f>
        <v>0</v>
      </c>
      <c r="H1421">
        <f>ROUNDDOWN(G1421/4, 0)</f>
        <v>0</v>
      </c>
      <c r="I1421" t="str">
        <f>feed!H1434</f>
        <v>Standard</v>
      </c>
      <c r="J1421">
        <f>SUMPRODUCT(MID(0&amp;feed!I1434,LARGE(INDEX(ISNUMBER(--MID(feed!I1434,ROW($1:$20),1))*
ROW($1:$20),0),ROW($1:$20))+1,1)*10^ROW($1:$20)/10)</f>
        <v>28</v>
      </c>
      <c r="K1421">
        <f>SUMPRODUCT(MID(0&amp;feed!L1434,LARGE(INDEX(ISNUMBER(--MID(feed!L1434,ROW($1:$6),1))*
ROW($1:$6),0),ROW($1:$6))+1,1)*10^ROW($1:$6)/10)</f>
        <v>310</v>
      </c>
      <c r="L1421">
        <f>SUMPRODUCT(MID(0&amp;feed!T1434,LARGE(INDEX(ISNUMBER(--MID(feed!T1434,ROW($1:$6),1))*
ROW($1:$6),0),ROW($1:$6))+1,1)*10^ROW($1:$6)/10)</f>
        <v>1485</v>
      </c>
      <c r="M1421" t="str">
        <f>feed!N1434</f>
        <v>Arabia</v>
      </c>
      <c r="N1421">
        <f>SUMPRODUCT(MID(0&amp;feed!U1434,LARGE(INDEX(ISNUMBER(--MID(feed!U1434,ROW($1:$6),1))*
ROW($1:$6),0),ROW($1:$6))+1,1)*10^ROW($1:$6)/10)</f>
        <v>0</v>
      </c>
      <c r="O1421" t="str">
        <f>feed!O1434</f>
        <v>Untapped</v>
      </c>
      <c r="P1421" t="str">
        <f>feed!P1434</f>
        <v>None</v>
      </c>
      <c r="Q1421" s="4">
        <f>IFERROR(LEFT(SUMPRODUCT(MID(0&amp;feed!R1434,LARGE(INDEX(ISNUMBER(--MID(feed!R1434,ROW($1:$6),1))*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ROW($1:$6),0),ROW($1:$6))+1,1)*10^ROW($1:$6)/10))-1)*1,TRIM(LEFT(SUMPRODUCT(MID(0&amp;feed!R1434,LARGE(INDEX(ISNUMBER(--MID(feed!R1434,ROW($1:$6),1))*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ROW($1:$6),0),ROW($1:$6))+1,1)*10^ROW($1:$6)/10))-1)))</f>
        <v>2000</v>
      </c>
      <c r="R1421" s="5">
        <f>feed!V1434</f>
        <v>0</v>
      </c>
      <c r="S1421" t="str">
        <f>feed!S1434</f>
        <v>http://blocgame.com/stats.php?id=63694</v>
      </c>
      <c r="T1421" s="5" t="str">
        <f>feed!W1434</f>
        <v>Normal</v>
      </c>
      <c r="U1421" s="5" t="str">
        <f>feed!X1434</f>
        <v>3 Hundred Tons per month</v>
      </c>
      <c r="V1421" s="5" t="str">
        <f>feed!Y1434</f>
        <v>3 Mbbl per month</v>
      </c>
    </row>
    <row r="1422" spans="1:22" hidden="1" x14ac:dyDescent="0.25">
      <c r="A1422" t="str">
        <f>feed!A727</f>
        <v>Northern Ghan</v>
      </c>
      <c r="B1422" t="str">
        <f>feed!B727</f>
        <v>Hailaruds</v>
      </c>
      <c r="C1422" t="str">
        <f>feed!K727</f>
        <v>Brotherhood of Nod</v>
      </c>
      <c r="D1422">
        <f>SUMPRODUCT(MID(0&amp;feed!D727,LARGE(INDEX(ISNUMBER(--MID(feed!D727,ROW($1:$6),1))*
ROW($1:$6),0),ROW($1:$6))+1,1)*10^ROW($1:$6)/10)</f>
        <v>25</v>
      </c>
      <c r="E1422">
        <f>SUMPRODUCT(MID(0&amp;feed!E727,LARGE(INDEX(ISNUMBER(--MID(feed!E727,ROW($1:$6),1))*
ROW($1:$6),0),ROW($1:$6))+1,1)*10^ROW($1:$6)/10)</f>
        <v>0</v>
      </c>
      <c r="F1422" t="str">
        <f>feed!F727</f>
        <v>First World War surplus</v>
      </c>
      <c r="G1422">
        <f>SUMPRODUCT(MID(0&amp;feed!G727,LARGE(INDEX(ISNUMBER(--MID(feed!G727,ROW($1:$6),1))*
ROW($1:$6),0),ROW($1:$6))+1,1)*10^ROW($1:$6)/10)</f>
        <v>0</v>
      </c>
      <c r="H1422">
        <f>ROUNDDOWN(G1422/4, 0)</f>
        <v>0</v>
      </c>
      <c r="I1422" t="str">
        <f>feed!H727</f>
        <v>Elite</v>
      </c>
      <c r="J1422">
        <f>SUMPRODUCT(MID(0&amp;feed!I727,LARGE(INDEX(ISNUMBER(--MID(feed!I727,ROW($1:$20),1))*
ROW($1:$20),0),ROW($1:$20))+1,1)*10^ROW($1:$20)/10)</f>
        <v>50</v>
      </c>
      <c r="K1422">
        <f>SUMPRODUCT(MID(0&amp;feed!L727,LARGE(INDEX(ISNUMBER(--MID(feed!L727,ROW($1:$6),1))*
ROW($1:$6),0),ROW($1:$6))+1,1)*10^ROW($1:$6)/10)</f>
        <v>320</v>
      </c>
      <c r="L1422">
        <f>SUMPRODUCT(MID(0&amp;feed!T727,LARGE(INDEX(ISNUMBER(--MID(feed!T727,ROW($1:$6),1))*
ROW($1:$6),0),ROW($1:$6))+1,1)*10^ROW($1:$6)/10)</f>
        <v>1473</v>
      </c>
      <c r="M1422" t="str">
        <f>feed!N727</f>
        <v>Arabia</v>
      </c>
      <c r="N1422">
        <f>SUMPRODUCT(MID(0&amp;feed!U727,LARGE(INDEX(ISNUMBER(--MID(feed!U727,ROW($1:$6),1))*
ROW($1:$6),0),ROW($1:$6))+1,1)*10^ROW($1:$6)/10)</f>
        <v>0</v>
      </c>
      <c r="O1422" t="str">
        <f>feed!O727</f>
        <v>Untapped</v>
      </c>
      <c r="P1422" t="str">
        <f>feed!P727</f>
        <v>Meagre</v>
      </c>
      <c r="Q1422" s="4">
        <f>IFERROR(LEFT(SUMPRODUCT(MID(0&amp;feed!R727,LARGE(INDEX(ISNUMBER(--MID(feed!R727,ROW($1:$6),1))*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ROW($1:$6),0),ROW($1:$6))+1,1)*10^ROW($1:$6)/10))-1)*1,TRIM(LEFT(SUMPRODUCT(MID(0&amp;feed!R727,LARGE(INDEX(ISNUMBER(--MID(feed!R727,ROW($1:$6),1))*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ROW($1:$6),0),ROW($1:$6))+1,1)*10^ROW($1:$6)/10))-1)))</f>
        <v>2000</v>
      </c>
      <c r="R1422" s="5">
        <f>feed!V727</f>
        <v>0</v>
      </c>
      <c r="S1422" t="str">
        <f>feed!S727</f>
        <v>http://blocgame.com/stats.php?id=62344</v>
      </c>
      <c r="T1422" s="5" t="str">
        <f>feed!W727</f>
        <v>Nice</v>
      </c>
      <c r="U1422" s="5" t="str">
        <f>feed!X727</f>
        <v>3 Hundred Tons per month</v>
      </c>
      <c r="V1422" s="5" t="str">
        <f>feed!Y727</f>
        <v>3 Mbbl per month</v>
      </c>
    </row>
    <row r="1423" spans="1:22" x14ac:dyDescent="0.25">
      <c r="A1423" t="str">
        <f>feed!A935</f>
        <v>jukilland</v>
      </c>
      <c r="B1423" t="str">
        <f>feed!B935</f>
        <v>Algivuh Yu-Marahd</v>
      </c>
      <c r="C1423" t="str">
        <f>feed!K935</f>
        <v>The Order</v>
      </c>
      <c r="D1423">
        <f>SUMPRODUCT(MID(0&amp;feed!D935,LARGE(INDEX(ISNUMBER(--MID(feed!D935,ROW($1:$6),1))*
ROW($1:$6),0),ROW($1:$6))+1,1)*10^ROW($1:$6)/10)</f>
        <v>20</v>
      </c>
      <c r="E1423">
        <f>SUMPRODUCT(MID(0&amp;feed!E935,LARGE(INDEX(ISNUMBER(--MID(feed!E935,ROW($1:$6),1))*
ROW($1:$6),0),ROW($1:$6))+1,1)*10^ROW($1:$6)/10)</f>
        <v>0</v>
      </c>
      <c r="F1423" t="str">
        <f>feed!F935</f>
        <v>Finest of the 19th century</v>
      </c>
      <c r="G1423">
        <f>SUMPRODUCT(MID(0&amp;feed!G935,LARGE(INDEX(ISNUMBER(--MID(feed!G935,ROW($1:$6),1))*
ROW($1:$6),0),ROW($1:$6))+1,1)*10^ROW($1:$6)/10)</f>
        <v>0</v>
      </c>
      <c r="H1423">
        <f>ROUNDDOWN(G1423/4, 0)</f>
        <v>0</v>
      </c>
      <c r="I1423" t="str">
        <f>feed!H935</f>
        <v>Standard</v>
      </c>
      <c r="J1423">
        <f>SUMPRODUCT(MID(0&amp;feed!I935,LARGE(INDEX(ISNUMBER(--MID(feed!I935,ROW($1:$20),1))*
ROW($1:$20),0),ROW($1:$20))+1,1)*10^ROW($1:$20)/10)</f>
        <v>48</v>
      </c>
      <c r="K1423">
        <f>SUMPRODUCT(MID(0&amp;feed!L935,LARGE(INDEX(ISNUMBER(--MID(feed!L935,ROW($1:$6),1))*
ROW($1:$6),0),ROW($1:$6))+1,1)*10^ROW($1:$6)/10)</f>
        <v>320</v>
      </c>
      <c r="L1423">
        <f>SUMPRODUCT(MID(0&amp;feed!T935,LARGE(INDEX(ISNUMBER(--MID(feed!T935,ROW($1:$6),1))*
ROW($1:$6),0),ROW($1:$6))+1,1)*10^ROW($1:$6)/10)</f>
        <v>4082</v>
      </c>
      <c r="M1423" t="str">
        <f>feed!N935</f>
        <v>Arabia</v>
      </c>
      <c r="N1423">
        <f>SUMPRODUCT(MID(0&amp;feed!U935,LARGE(INDEX(ISNUMBER(--MID(feed!U935,ROW($1:$6),1))*
ROW($1:$6),0),ROW($1:$6))+1,1)*10^ROW($1:$6)/10)</f>
        <v>0</v>
      </c>
      <c r="O1423" t="str">
        <f>feed!O935</f>
        <v>Untapped</v>
      </c>
      <c r="P1423" t="str">
        <f>feed!P935</f>
        <v>None</v>
      </c>
      <c r="Q1423" s="4">
        <f>IFERROR(LEFT(SUMPRODUCT(MID(0&amp;feed!R935,LARGE(INDEX(ISNUMBER(--MID(feed!R935,ROW($1:$6),1))*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ROW($1:$6),0),ROW($1:$6))+1,1)*10^ROW($1:$6)/10))-1)*1,TRIM(LEFT(SUMPRODUCT(MID(0&amp;feed!R935,LARGE(INDEX(ISNUMBER(--MID(feed!R935,ROW($1:$6),1))*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ROW($1:$6),0),ROW($1:$6))+1,1)*10^ROW($1:$6)/10))-1)))</f>
        <v>2000</v>
      </c>
      <c r="R1423" s="5">
        <f>feed!V935</f>
        <v>0</v>
      </c>
      <c r="S1423" t="str">
        <f>feed!S935</f>
        <v>http://blocgame.com/stats.php?id=63358</v>
      </c>
      <c r="T1423" s="5" t="str">
        <f>feed!W935</f>
        <v>Good</v>
      </c>
      <c r="U1423" s="5" t="str">
        <f>feed!X935</f>
        <v>2 Hundred Tons per month</v>
      </c>
      <c r="V1423" s="5" t="str">
        <f>feed!Y935</f>
        <v>1 Mbbl per month</v>
      </c>
    </row>
    <row r="1424" spans="1:22" hidden="1" x14ac:dyDescent="0.25">
      <c r="A1424" t="str">
        <f>feed!A181</f>
        <v>Ivalice</v>
      </c>
      <c r="B1424" t="str">
        <f>feed!B181</f>
        <v>Nighthawk571</v>
      </c>
      <c r="C1424" t="str">
        <f>feed!K181</f>
        <v>Interpol</v>
      </c>
      <c r="D1424">
        <f>SUMPRODUCT(MID(0&amp;feed!D181,LARGE(INDEX(ISNUMBER(--MID(feed!D181,ROW($1:$6),1))*
ROW($1:$6),0),ROW($1:$6))+1,1)*10^ROW($1:$6)/10)</f>
        <v>35</v>
      </c>
      <c r="E1424">
        <f>SUMPRODUCT(MID(0&amp;feed!E181,LARGE(INDEX(ISNUMBER(--MID(feed!E181,ROW($1:$6),1))*
ROW($1:$6),0),ROW($1:$6))+1,1)*10^ROW($1:$6)/10)</f>
        <v>0</v>
      </c>
      <c r="F1424" t="str">
        <f>feed!F181</f>
        <v>First World War surplus</v>
      </c>
      <c r="G1424">
        <f>SUMPRODUCT(MID(0&amp;feed!G181,LARGE(INDEX(ISNUMBER(--MID(feed!G181,ROW($1:$6),1))*
ROW($1:$6),0),ROW($1:$6))+1,1)*10^ROW($1:$6)/10)</f>
        <v>1</v>
      </c>
      <c r="H1424">
        <f>ROUNDDOWN(G1424/4, 0)</f>
        <v>0</v>
      </c>
      <c r="I1424" t="str">
        <f>feed!H181</f>
        <v>Good</v>
      </c>
      <c r="J1424">
        <f>SUMPRODUCT(MID(0&amp;feed!I181,LARGE(INDEX(ISNUMBER(--MID(feed!I181,ROW($1:$20),1))*
ROW($1:$20),0),ROW($1:$20))+1,1)*10^ROW($1:$20)/10)</f>
        <v>15</v>
      </c>
      <c r="K1424">
        <f>SUMPRODUCT(MID(0&amp;feed!L181,LARGE(INDEX(ISNUMBER(--MID(feed!L181,ROW($1:$6),1))*
ROW($1:$6),0),ROW($1:$6))+1,1)*10^ROW($1:$6)/10)</f>
        <v>369</v>
      </c>
      <c r="L1424">
        <f>SUMPRODUCT(MID(0&amp;feed!T181,LARGE(INDEX(ISNUMBER(--MID(feed!T181,ROW($1:$6),1))*
ROW($1:$6),0),ROW($1:$6))+1,1)*10^ROW($1:$6)/10)</f>
        <v>1238</v>
      </c>
      <c r="M1424" t="str">
        <f>feed!N181</f>
        <v>Arabia</v>
      </c>
      <c r="N1424">
        <f>SUMPRODUCT(MID(0&amp;feed!U181,LARGE(INDEX(ISNUMBER(--MID(feed!U181,ROW($1:$6),1))*
ROW($1:$6),0),ROW($1:$6))+1,1)*10^ROW($1:$6)/10)</f>
        <v>0</v>
      </c>
      <c r="O1424" t="str">
        <f>feed!O181</f>
        <v>Untapped</v>
      </c>
      <c r="P1424" t="str">
        <f>feed!P181</f>
        <v>Meagre</v>
      </c>
      <c r="Q1424" s="4">
        <f>IFERROR(LEFT(SUMPRODUCT(MID(0&amp;feed!R181,LARGE(INDEX(ISNUMBER(--MID(feed!R181,ROW($1:$6),1))*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ROW($1:$6),0),ROW($1:$6))+1,1)*10^ROW($1:$6)/10))-1)*1,TRIM(LEFT(SUMPRODUCT(MID(0&amp;feed!R181,LARGE(INDEX(ISNUMBER(--MID(feed!R181,ROW($1:$6),1))*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ROW($1:$6),0),ROW($1:$6))+1,1)*10^ROW($1:$6)/10))-1)))</f>
        <v>2386</v>
      </c>
      <c r="R1424" s="5">
        <f>feed!V181</f>
        <v>0</v>
      </c>
      <c r="S1424" t="str">
        <f>feed!S181</f>
        <v>http://blocgame.com/stats.php?id=63060</v>
      </c>
      <c r="T1424" s="5" t="str">
        <f>feed!W181</f>
        <v>Normal</v>
      </c>
      <c r="U1424" s="5" t="str">
        <f>feed!X181</f>
        <v>3 Hundred Tons per month</v>
      </c>
      <c r="V1424" s="5" t="str">
        <f>feed!Y181</f>
        <v>3 Mbbl per month</v>
      </c>
    </row>
    <row r="1425" spans="1:22" hidden="1" x14ac:dyDescent="0.25">
      <c r="A1425" t="str">
        <f>feed!A394</f>
        <v>Pemakan Dunia</v>
      </c>
      <c r="B1425" t="str">
        <f>feed!B394</f>
        <v>P3M4k4N 2Nia</v>
      </c>
      <c r="C1425" t="str">
        <f>feed!K394</f>
        <v>Aseang MMP</v>
      </c>
      <c r="D1425">
        <f>SUMPRODUCT(MID(0&amp;feed!D394,LARGE(INDEX(ISNUMBER(--MID(feed!D394,ROW($1:$6),1))*
ROW($1:$6),0),ROW($1:$6))+1,1)*10^ROW($1:$6)/10)</f>
        <v>25</v>
      </c>
      <c r="E1425">
        <f>SUMPRODUCT(MID(0&amp;feed!E394,LARGE(INDEX(ISNUMBER(--MID(feed!E394,ROW($1:$6),1))*
ROW($1:$6),0),ROW($1:$6))+1,1)*10^ROW($1:$6)/10)</f>
        <v>0</v>
      </c>
      <c r="F1425" t="str">
        <f>feed!F394</f>
        <v>First World War surplus</v>
      </c>
      <c r="G1425">
        <f>SUMPRODUCT(MID(0&amp;feed!G394,LARGE(INDEX(ISNUMBER(--MID(feed!G394,ROW($1:$6),1))*
ROW($1:$6),0),ROW($1:$6))+1,1)*10^ROW($1:$6)/10)</f>
        <v>1</v>
      </c>
      <c r="H1425">
        <f>ROUNDDOWN(G1425/4, 0)</f>
        <v>0</v>
      </c>
      <c r="I1425" t="str">
        <f>feed!H394</f>
        <v>Elite</v>
      </c>
      <c r="J1425">
        <f>SUMPRODUCT(MID(0&amp;feed!I394,LARGE(INDEX(ISNUMBER(--MID(feed!I394,ROW($1:$20),1))*
ROW($1:$20),0),ROW($1:$20))+1,1)*10^ROW($1:$20)/10)</f>
        <v>1</v>
      </c>
      <c r="K1425">
        <f>SUMPRODUCT(MID(0&amp;feed!L394,LARGE(INDEX(ISNUMBER(--MID(feed!L394,ROW($1:$6),1))*
ROW($1:$6),0),ROW($1:$6))+1,1)*10^ROW($1:$6)/10)</f>
        <v>337</v>
      </c>
      <c r="L1425">
        <f>SUMPRODUCT(MID(0&amp;feed!T394,LARGE(INDEX(ISNUMBER(--MID(feed!T394,ROW($1:$6),1))*
ROW($1:$6),0),ROW($1:$6))+1,1)*10^ROW($1:$6)/10)</f>
        <v>392</v>
      </c>
      <c r="M1425" t="str">
        <f>feed!N394</f>
        <v>East Indies</v>
      </c>
      <c r="N1425">
        <f>SUMPRODUCT(MID(0&amp;feed!U394,LARGE(INDEX(ISNUMBER(--MID(feed!U394,ROW($1:$6),1))*
ROW($1:$6),0),ROW($1:$6))+1,1)*10^ROW($1:$6)/10)</f>
        <v>0</v>
      </c>
      <c r="O1425" t="str">
        <f>feed!O394</f>
        <v>Untapped</v>
      </c>
      <c r="P1425" t="str">
        <f>feed!P394</f>
        <v>None</v>
      </c>
      <c r="Q1425" s="4">
        <f>IFERROR(LEFT(SUMPRODUCT(MID(0&amp;feed!R394,LARGE(INDEX(ISNUMBER(--MID(feed!R394,ROW($1:$6),1))*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ROW($1:$6),0),ROW($1:$6))+1,1)*10^ROW($1:$6)/10))-1)*1,TRIM(LEFT(SUMPRODUCT(MID(0&amp;feed!R394,LARGE(INDEX(ISNUMBER(--MID(feed!R394,ROW($1:$6),1))*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ROW($1:$6),0),ROW($1:$6))+1,1)*10^ROW($1:$6)/10))-1)))</f>
        <v>2000</v>
      </c>
      <c r="R1425" s="5">
        <f>feed!V394</f>
        <v>0</v>
      </c>
      <c r="S1425" t="str">
        <f>feed!S394</f>
        <v>http://blocgame.com/stats.php?id=61189</v>
      </c>
      <c r="T1425" s="5" t="str">
        <f>feed!W394</f>
        <v>Angelic</v>
      </c>
      <c r="U1425" s="5" t="str">
        <f>feed!X394</f>
        <v>3 Hundred Tons per month</v>
      </c>
      <c r="V1425" s="5" t="str">
        <f>feed!Y394</f>
        <v>3 Mbbl per month</v>
      </c>
    </row>
    <row r="1426" spans="1:22" hidden="1" x14ac:dyDescent="0.25">
      <c r="A1426" t="str">
        <f>feed!A805</f>
        <v>Terengganu</v>
      </c>
      <c r="B1426" t="str">
        <f>feed!B805</f>
        <v>Farysa</v>
      </c>
      <c r="C1426" t="str">
        <f>feed!K805</f>
        <v>The High Council</v>
      </c>
      <c r="D1426">
        <f>SUMPRODUCT(MID(0&amp;feed!D805,LARGE(INDEX(ISNUMBER(--MID(feed!D805,ROW($1:$6),1))*
ROW($1:$6),0),ROW($1:$6))+1,1)*10^ROW($1:$6)/10)</f>
        <v>25</v>
      </c>
      <c r="E1426">
        <f>SUMPRODUCT(MID(0&amp;feed!E805,LARGE(INDEX(ISNUMBER(--MID(feed!E805,ROW($1:$6),1))*
ROW($1:$6),0),ROW($1:$6))+1,1)*10^ROW($1:$6)/10)</f>
        <v>0</v>
      </c>
      <c r="F1426" t="str">
        <f>feed!F805</f>
        <v>First World War surplus</v>
      </c>
      <c r="G1426">
        <f>SUMPRODUCT(MID(0&amp;feed!G805,LARGE(INDEX(ISNUMBER(--MID(feed!G805,ROW($1:$6),1))*
ROW($1:$6),0),ROW($1:$6))+1,1)*10^ROW($1:$6)/10)</f>
        <v>1</v>
      </c>
      <c r="H1426">
        <f>ROUNDDOWN(G1426/4, 0)</f>
        <v>0</v>
      </c>
      <c r="I1426" t="str">
        <f>feed!H805</f>
        <v>Elite</v>
      </c>
      <c r="J1426">
        <f>SUMPRODUCT(MID(0&amp;feed!I805,LARGE(INDEX(ISNUMBER(--MID(feed!I805,ROW($1:$20),1))*
ROW($1:$20),0),ROW($1:$20))+1,1)*10^ROW($1:$20)/10)</f>
        <v>0</v>
      </c>
      <c r="K1426">
        <f>SUMPRODUCT(MID(0&amp;feed!L805,LARGE(INDEX(ISNUMBER(--MID(feed!L805,ROW($1:$6),1))*
ROW($1:$6),0),ROW($1:$6))+1,1)*10^ROW($1:$6)/10)</f>
        <v>320</v>
      </c>
      <c r="L1426">
        <f>SUMPRODUCT(MID(0&amp;feed!T805,LARGE(INDEX(ISNUMBER(--MID(feed!T805,ROW($1:$6),1))*
ROW($1:$6),0),ROW($1:$6))+1,1)*10^ROW($1:$6)/10)</f>
        <v>297</v>
      </c>
      <c r="M1426" t="str">
        <f>feed!N805</f>
        <v>East Indies</v>
      </c>
      <c r="N1426">
        <f>SUMPRODUCT(MID(0&amp;feed!U805,LARGE(INDEX(ISNUMBER(--MID(feed!U805,ROW($1:$6),1))*
ROW($1:$6),0),ROW($1:$6))+1,1)*10^ROW($1:$6)/10)</f>
        <v>0</v>
      </c>
      <c r="O1426" t="str">
        <f>feed!O805</f>
        <v>Untapped</v>
      </c>
      <c r="P1426" t="str">
        <f>feed!P805</f>
        <v>Small</v>
      </c>
      <c r="Q1426" s="4">
        <f>IFERROR(LEFT(SUMPRODUCT(MID(0&amp;feed!R805,LARGE(INDEX(ISNUMBER(--MID(feed!R805,ROW($1:$6),1))*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ROW($1:$6),0),ROW($1:$6))+1,1)*10^ROW($1:$6)/10))-1)*1,TRIM(LEFT(SUMPRODUCT(MID(0&amp;feed!R805,LARGE(INDEX(ISNUMBER(--MID(feed!R805,ROW($1:$6),1))*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ROW($1:$6),0),ROW($1:$6))+1,1)*10^ROW($1:$6)/10))-1)))</f>
        <v>2000</v>
      </c>
      <c r="R1426" s="5">
        <f>feed!V805</f>
        <v>0</v>
      </c>
      <c r="S1426" t="str">
        <f>feed!S805</f>
        <v>http://blocgame.com/stats.php?id=60615</v>
      </c>
      <c r="T1426" s="5" t="str">
        <f>feed!W805</f>
        <v>Angelic</v>
      </c>
      <c r="U1426" s="5" t="str">
        <f>feed!X805</f>
        <v>3 Hundred Tons per month</v>
      </c>
      <c r="V1426" s="5" t="str">
        <f>feed!Y805</f>
        <v>3 Mbbl per month</v>
      </c>
    </row>
    <row r="1427" spans="1:22" x14ac:dyDescent="0.25">
      <c r="A1427" t="str">
        <f>feed!A910</f>
        <v>F1avortown</v>
      </c>
      <c r="B1427" t="str">
        <f>feed!B910</f>
        <v>Guy Fieri</v>
      </c>
      <c r="C1427" t="str">
        <f>feed!K910</f>
        <v>The Order</v>
      </c>
      <c r="D1427">
        <f>SUMPRODUCT(MID(0&amp;feed!D910,LARGE(INDEX(ISNUMBER(--MID(feed!D910,ROW($1:$6),1))*
ROW($1:$6),0),ROW($1:$6))+1,1)*10^ROW($1:$6)/10)</f>
        <v>20</v>
      </c>
      <c r="E1427">
        <f>SUMPRODUCT(MID(0&amp;feed!E910,LARGE(INDEX(ISNUMBER(--MID(feed!E910,ROW($1:$6),1))*
ROW($1:$6),0),ROW($1:$6))+1,1)*10^ROW($1:$6)/10)</f>
        <v>0</v>
      </c>
      <c r="F1427" t="str">
        <f>feed!F910</f>
        <v>Finest of the 19th century</v>
      </c>
      <c r="G1427">
        <f>SUMPRODUCT(MID(0&amp;feed!G910,LARGE(INDEX(ISNUMBER(--MID(feed!G910,ROW($1:$6),1))*
ROW($1:$6),0),ROW($1:$6))+1,1)*10^ROW($1:$6)/10)</f>
        <v>0</v>
      </c>
      <c r="H1427">
        <f>ROUNDDOWN(G1427/4, 0)</f>
        <v>0</v>
      </c>
      <c r="I1427" t="str">
        <f>feed!H910</f>
        <v>Standard</v>
      </c>
      <c r="J1427">
        <f>SUMPRODUCT(MID(0&amp;feed!I910,LARGE(INDEX(ISNUMBER(--MID(feed!I910,ROW($1:$20),1))*
ROW($1:$20),0),ROW($1:$20))+1,1)*10^ROW($1:$20)/10)</f>
        <v>49</v>
      </c>
      <c r="K1427">
        <f>SUMPRODUCT(MID(0&amp;feed!L910,LARGE(INDEX(ISNUMBER(--MID(feed!L910,ROW($1:$6),1))*
ROW($1:$6),0),ROW($1:$6))+1,1)*10^ROW($1:$6)/10)</f>
        <v>320</v>
      </c>
      <c r="L1427">
        <f>SUMPRODUCT(MID(0&amp;feed!T910,LARGE(INDEX(ISNUMBER(--MID(feed!T910,ROW($1:$6),1))*
ROW($1:$6),0),ROW($1:$6))+1,1)*10^ROW($1:$6)/10)</f>
        <v>240</v>
      </c>
      <c r="M1427" t="str">
        <f>feed!N910</f>
        <v>Caribbean</v>
      </c>
      <c r="N1427">
        <f>SUMPRODUCT(MID(0&amp;feed!U910,LARGE(INDEX(ISNUMBER(--MID(feed!U910,ROW($1:$6),1))*
ROW($1:$6),0),ROW($1:$6))+1,1)*10^ROW($1:$6)/10)</f>
        <v>0</v>
      </c>
      <c r="O1427" t="str">
        <f>feed!O910</f>
        <v>Untapped</v>
      </c>
      <c r="P1427" t="str">
        <f>feed!P910</f>
        <v>None</v>
      </c>
      <c r="Q1427" s="4">
        <f>IFERROR(LEFT(SUMPRODUCT(MID(0&amp;feed!R910,LARGE(INDEX(ISNUMBER(--MID(feed!R910,ROW($1:$6),1))*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ROW($1:$6),0),ROW($1:$6))+1,1)*10^ROW($1:$6)/10))-1)*1,TRIM(LEFT(SUMPRODUCT(MID(0&amp;feed!R910,LARGE(INDEX(ISNUMBER(--MID(feed!R910,ROW($1:$6),1))*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ROW($1:$6),0),ROW($1:$6))+1,1)*10^ROW($1:$6)/10))-1)))</f>
        <v>2000</v>
      </c>
      <c r="R1427" s="5">
        <f>feed!V910</f>
        <v>0</v>
      </c>
      <c r="S1427" t="str">
        <f>feed!S910</f>
        <v>http://blocgame.com/stats.php?id=63276</v>
      </c>
      <c r="T1427" s="5" t="str">
        <f>feed!W910</f>
        <v>Questionable</v>
      </c>
      <c r="U1427" s="5" t="str">
        <f>feed!X910</f>
        <v>2 Hundred Tons per month</v>
      </c>
      <c r="V1427" s="5" t="str">
        <f>feed!Y910</f>
        <v>1 Mbbl per month</v>
      </c>
    </row>
    <row r="1428" spans="1:22" hidden="1" x14ac:dyDescent="0.25">
      <c r="A1428" t="str">
        <f>feed!A341</f>
        <v>Yeltsin Lima</v>
      </c>
      <c r="B1428" t="str">
        <f>feed!B341</f>
        <v>yeltsinbr</v>
      </c>
      <c r="C1428">
        <f>feed!K341</f>
        <v>0</v>
      </c>
      <c r="D1428">
        <f>SUMPRODUCT(MID(0&amp;feed!D341,LARGE(INDEX(ISNUMBER(--MID(feed!D341,ROW($1:$6),1))*
ROW($1:$6),0),ROW($1:$6))+1,1)*10^ROW($1:$6)/10)</f>
        <v>4</v>
      </c>
      <c r="E1428">
        <f>SUMPRODUCT(MID(0&amp;feed!E341,LARGE(INDEX(ISNUMBER(--MID(feed!E341,ROW($1:$6),1))*
ROW($1:$6),0),ROW($1:$6))+1,1)*10^ROW($1:$6)/10)</f>
        <v>0</v>
      </c>
      <c r="F1428" t="str">
        <f>feed!F341</f>
        <v>Finest of the 19th century</v>
      </c>
      <c r="G1428">
        <f>SUMPRODUCT(MID(0&amp;feed!G341,LARGE(INDEX(ISNUMBER(--MID(feed!G341,ROW($1:$6),1))*
ROW($1:$6),0),ROW($1:$6))+1,1)*10^ROW($1:$6)/10)</f>
        <v>0</v>
      </c>
      <c r="H1428">
        <f>ROUNDDOWN(G1428/4, 0)</f>
        <v>0</v>
      </c>
      <c r="I1428" t="str">
        <f>feed!H341</f>
        <v>Standard</v>
      </c>
      <c r="J1428">
        <f>SUMPRODUCT(MID(0&amp;feed!I341,LARGE(INDEX(ISNUMBER(--MID(feed!I341,ROW($1:$20),1))*
ROW($1:$20),0),ROW($1:$20))+1,1)*10^ROW($1:$20)/10)</f>
        <v>58</v>
      </c>
      <c r="K1428">
        <f>SUMPRODUCT(MID(0&amp;feed!L341,LARGE(INDEX(ISNUMBER(--MID(feed!L341,ROW($1:$6),1))*
ROW($1:$6),0),ROW($1:$6))+1,1)*10^ROW($1:$6)/10)</f>
        <v>349</v>
      </c>
      <c r="L1428">
        <f>SUMPRODUCT(MID(0&amp;feed!T341,LARGE(INDEX(ISNUMBER(--MID(feed!T341,ROW($1:$6),1))*
ROW($1:$6),0),ROW($1:$6))+1,1)*10^ROW($1:$6)/10)</f>
        <v>189</v>
      </c>
      <c r="M1428" t="str">
        <f>feed!N341</f>
        <v>Amazonia</v>
      </c>
      <c r="N1428">
        <f>SUMPRODUCT(MID(0&amp;feed!U341,LARGE(INDEX(ISNUMBER(--MID(feed!U341,ROW($1:$6),1))*
ROW($1:$6),0),ROW($1:$6))+1,1)*10^ROW($1:$6)/10)</f>
        <v>0</v>
      </c>
      <c r="O1428" t="str">
        <f>feed!O341</f>
        <v>Untapped</v>
      </c>
      <c r="P1428" t="str">
        <f>feed!P341</f>
        <v>None</v>
      </c>
      <c r="Q1428" s="4">
        <f>IFERROR(LEFT(SUMPRODUCT(MID(0&amp;feed!R341,LARGE(INDEX(ISNUMBER(--MID(feed!R341,ROW($1:$6),1))*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ROW($1:$6),0),ROW($1:$6))+1,1)*10^ROW($1:$6)/10))-1)*1,TRIM(LEFT(SUMPRODUCT(MID(0&amp;feed!R341,LARGE(INDEX(ISNUMBER(--MID(feed!R341,ROW($1:$6),1))*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ROW($1:$6),0),ROW($1:$6))+1,1)*10^ROW($1:$6)/10))-1)))</f>
        <v>1980</v>
      </c>
      <c r="R1428" s="5">
        <f>feed!V341</f>
        <v>0</v>
      </c>
      <c r="S1428" t="str">
        <f>feed!S341</f>
        <v>http://blocgame.com/stats.php?id=63168</v>
      </c>
      <c r="T1428" s="5" t="str">
        <f>feed!W341</f>
        <v>Questionable</v>
      </c>
      <c r="U1428" s="5" t="str">
        <f>feed!X341</f>
        <v>3 Hundred Tons per month</v>
      </c>
      <c r="V1428" s="5" t="str">
        <f>feed!Y341</f>
        <v>3 Mbbl per month</v>
      </c>
    </row>
    <row r="1429" spans="1:22" hidden="1" x14ac:dyDescent="0.25">
      <c r="A1429" t="str">
        <f>feed!A1225</f>
        <v>melayuraya</v>
      </c>
      <c r="B1429" t="str">
        <f>feed!B1225</f>
        <v>bangsamelayu</v>
      </c>
      <c r="C1429">
        <f>feed!K1225</f>
        <v>0</v>
      </c>
      <c r="D1429">
        <f>SUMPRODUCT(MID(0&amp;feed!D1225,LARGE(INDEX(ISNUMBER(--MID(feed!D1225,ROW($1:$6),1))*
ROW($1:$6),0),ROW($1:$6))+1,1)*10^ROW($1:$6)/10)</f>
        <v>25</v>
      </c>
      <c r="E1429">
        <f>SUMPRODUCT(MID(0&amp;feed!E1225,LARGE(INDEX(ISNUMBER(--MID(feed!E1225,ROW($1:$6),1))*
ROW($1:$6),0),ROW($1:$6))+1,1)*10^ROW($1:$6)/10)</f>
        <v>0</v>
      </c>
      <c r="F1429" t="str">
        <f>feed!F1225</f>
        <v>First World War surplus</v>
      </c>
      <c r="G1429">
        <f>SUMPRODUCT(MID(0&amp;feed!G1225,LARGE(INDEX(ISNUMBER(--MID(feed!G1225,ROW($1:$6),1))*
ROW($1:$6),0),ROW($1:$6))+1,1)*10^ROW($1:$6)/10)</f>
        <v>0</v>
      </c>
      <c r="H1429">
        <f>ROUNDDOWN(G1429/4, 0)</f>
        <v>0</v>
      </c>
      <c r="I1429" t="str">
        <f>feed!H1225</f>
        <v>Elite</v>
      </c>
      <c r="J1429">
        <f>SUMPRODUCT(MID(0&amp;feed!I1225,LARGE(INDEX(ISNUMBER(--MID(feed!I1225,ROW($1:$20),1))*
ROW($1:$20),0),ROW($1:$20))+1,1)*10^ROW($1:$20)/10)</f>
        <v>10</v>
      </c>
      <c r="K1429">
        <f>SUMPRODUCT(MID(0&amp;feed!L1225,LARGE(INDEX(ISNUMBER(--MID(feed!L1225,ROW($1:$6),1))*
ROW($1:$6),0),ROW($1:$6))+1,1)*10^ROW($1:$6)/10)</f>
        <v>315</v>
      </c>
      <c r="L1429">
        <f>SUMPRODUCT(MID(0&amp;feed!T1225,LARGE(INDEX(ISNUMBER(--MID(feed!T1225,ROW($1:$6),1))*
ROW($1:$6),0),ROW($1:$6))+1,1)*10^ROW($1:$6)/10)</f>
        <v>181</v>
      </c>
      <c r="M1429" t="str">
        <f>feed!N1225</f>
        <v>The Subcontinent</v>
      </c>
      <c r="N1429">
        <f>SUMPRODUCT(MID(0&amp;feed!U1225,LARGE(INDEX(ISNUMBER(--MID(feed!U1225,ROW($1:$6),1))*
ROW($1:$6),0),ROW($1:$6))+1,1)*10^ROW($1:$6)/10)</f>
        <v>0</v>
      </c>
      <c r="O1429" t="str">
        <f>feed!O1225</f>
        <v>Untapped</v>
      </c>
      <c r="P1429" t="str">
        <f>feed!P1225</f>
        <v>Meagre</v>
      </c>
      <c r="Q1429" s="4">
        <f>IFERROR(LEFT(SUMPRODUCT(MID(0&amp;feed!R1225,LARGE(INDEX(ISNUMBER(--MID(feed!R1225,ROW($1:$6),1))*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ROW($1:$6),0),ROW($1:$6))+1,1)*10^ROW($1:$6)/10))-1)*1,TRIM(LEFT(SUMPRODUCT(MID(0&amp;feed!R1225,LARGE(INDEX(ISNUMBER(--MID(feed!R1225,ROW($1:$6),1))*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ROW($1:$6),0),ROW($1:$6))+1,1)*10^ROW($1:$6)/10))-1)))</f>
        <v>2000</v>
      </c>
      <c r="R1429" s="5">
        <f>feed!V1225</f>
        <v>0</v>
      </c>
      <c r="S1429" t="str">
        <f>feed!S1225</f>
        <v>http://blocgame.com/stats.php?id=63546</v>
      </c>
      <c r="T1429" s="5" t="str">
        <f>feed!W1225</f>
        <v>Good</v>
      </c>
      <c r="U1429" s="5" t="str">
        <f>feed!X1225</f>
        <v>3 Hundred Tons per month</v>
      </c>
      <c r="V1429" s="5" t="str">
        <f>feed!Y1225</f>
        <v>3 Mbbl per month</v>
      </c>
    </row>
    <row r="1430" spans="1:22" hidden="1" x14ac:dyDescent="0.25">
      <c r="A1430" t="str">
        <f>feed!A934</f>
        <v>Greater Reich</v>
      </c>
      <c r="B1430" t="str">
        <f>feed!B934</f>
        <v>Dr. Feelgood</v>
      </c>
      <c r="C1430">
        <f>feed!K934</f>
        <v>0</v>
      </c>
      <c r="D1430">
        <f>SUMPRODUCT(MID(0&amp;feed!D934,LARGE(INDEX(ISNUMBER(--MID(feed!D934,ROW($1:$6),1))*
ROW($1:$6),0),ROW($1:$6))+1,1)*10^ROW($1:$6)/10)</f>
        <v>25</v>
      </c>
      <c r="E1430">
        <f>SUMPRODUCT(MID(0&amp;feed!E934,LARGE(INDEX(ISNUMBER(--MID(feed!E934,ROW($1:$6),1))*
ROW($1:$6),0),ROW($1:$6))+1,1)*10^ROW($1:$6)/10)</f>
        <v>0</v>
      </c>
      <c r="F1430" t="str">
        <f>feed!F934</f>
        <v>First World War surplus</v>
      </c>
      <c r="G1430">
        <f>SUMPRODUCT(MID(0&amp;feed!G934,LARGE(INDEX(ISNUMBER(--MID(feed!G934,ROW($1:$6),1))*
ROW($1:$6),0),ROW($1:$6))+1,1)*10^ROW($1:$6)/10)</f>
        <v>0</v>
      </c>
      <c r="H1430">
        <f>ROUNDDOWN(G1430/4, 0)</f>
        <v>0</v>
      </c>
      <c r="I1430" t="str">
        <f>feed!H934</f>
        <v>Elite</v>
      </c>
      <c r="J1430">
        <f>SUMPRODUCT(MID(0&amp;feed!I934,LARGE(INDEX(ISNUMBER(--MID(feed!I934,ROW($1:$20),1))*
ROW($1:$20),0),ROW($1:$20))+1,1)*10^ROW($1:$20)/10)</f>
        <v>44</v>
      </c>
      <c r="K1430">
        <f>SUMPRODUCT(MID(0&amp;feed!L934,LARGE(INDEX(ISNUMBER(--MID(feed!L934,ROW($1:$6),1))*
ROW($1:$6),0),ROW($1:$6))+1,1)*10^ROW($1:$6)/10)</f>
        <v>320</v>
      </c>
      <c r="L1430">
        <f>SUMPRODUCT(MID(0&amp;feed!T934,LARGE(INDEX(ISNUMBER(--MID(feed!T934,ROW($1:$6),1))*
ROW($1:$6),0),ROW($1:$6))+1,1)*10^ROW($1:$6)/10)</f>
        <v>169</v>
      </c>
      <c r="M1430" t="str">
        <f>feed!N934</f>
        <v>West Africa</v>
      </c>
      <c r="N1430">
        <f>SUMPRODUCT(MID(0&amp;feed!U934,LARGE(INDEX(ISNUMBER(--MID(feed!U934,ROW($1:$6),1))*
ROW($1:$6),0),ROW($1:$6))+1,1)*10^ROW($1:$6)/10)</f>
        <v>0</v>
      </c>
      <c r="O1430" t="str">
        <f>feed!O934</f>
        <v>Untapped</v>
      </c>
      <c r="P1430" t="str">
        <f>feed!P934</f>
        <v>None</v>
      </c>
      <c r="Q1430" s="4">
        <f>IFERROR(LEFT(SUMPRODUCT(MID(0&amp;feed!R934,LARGE(INDEX(ISNUMBER(--MID(feed!R934,ROW($1:$6),1))*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ROW($1:$6),0),ROW($1:$6))+1,1)*10^ROW($1:$6)/10))-1)*1,TRIM(LEFT(SUMPRODUCT(MID(0&amp;feed!R934,LARGE(INDEX(ISNUMBER(--MID(feed!R934,ROW($1:$6),1))*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ROW($1:$6),0),ROW($1:$6))+1,1)*10^ROW($1:$6)/10))-1)))</f>
        <v>2000</v>
      </c>
      <c r="R1430" s="5">
        <f>feed!V934</f>
        <v>0</v>
      </c>
      <c r="S1430" t="str">
        <f>feed!S934</f>
        <v>http://blocgame.com/stats.php?id=63353</v>
      </c>
      <c r="T1430" s="5" t="str">
        <f>feed!W934</f>
        <v>Good</v>
      </c>
      <c r="U1430" s="5" t="str">
        <f>feed!X934</f>
        <v>3 Hundred Tons per month</v>
      </c>
      <c r="V1430" s="5" t="str">
        <f>feed!Y934</f>
        <v>3 Mbbl per month</v>
      </c>
    </row>
    <row r="1431" spans="1:22" hidden="1" x14ac:dyDescent="0.25">
      <c r="A1431" t="str">
        <f>feed!A1848</f>
        <v>Monk-E</v>
      </c>
      <c r="B1431" t="str">
        <f>feed!B1848</f>
        <v>leemuchacha</v>
      </c>
      <c r="C1431">
        <f>feed!K1848</f>
        <v>0</v>
      </c>
      <c r="D1431">
        <f>SUMPRODUCT(MID(0&amp;feed!D1848,LARGE(INDEX(ISNUMBER(--MID(feed!D1848,ROW($1:$6),1))*
ROW($1:$6),0),ROW($1:$6))+1,1)*10^ROW($1:$6)/10)</f>
        <v>7</v>
      </c>
      <c r="E1431">
        <f>SUMPRODUCT(MID(0&amp;feed!E1848,LARGE(INDEX(ISNUMBER(--MID(feed!E1848,ROW($1:$6),1))*
ROW($1:$6),0),ROW($1:$6))+1,1)*10^ROW($1:$6)/10)</f>
        <v>0</v>
      </c>
      <c r="F1431" t="str">
        <f>feed!F1848</f>
        <v>First World War surplus</v>
      </c>
      <c r="G1431">
        <f>SUMPRODUCT(MID(0&amp;feed!G1848,LARGE(INDEX(ISNUMBER(--MID(feed!G1848,ROW($1:$6),1))*
ROW($1:$6),0),ROW($1:$6))+1,1)*10^ROW($1:$6)/10)</f>
        <v>0</v>
      </c>
      <c r="H1431">
        <f>ROUNDDOWN(G1431/4, 0)</f>
        <v>0</v>
      </c>
      <c r="I1431" t="str">
        <f>feed!H1848</f>
        <v>Undisciplined Rabble</v>
      </c>
      <c r="J1431">
        <f>SUMPRODUCT(MID(0&amp;feed!I1848,LARGE(INDEX(ISNUMBER(--MID(feed!I1848,ROW($1:$20),1))*
ROW($1:$20),0),ROW($1:$20))+1,1)*10^ROW($1:$20)/10)</f>
        <v>7</v>
      </c>
      <c r="K1431">
        <f>SUMPRODUCT(MID(0&amp;feed!L1848,LARGE(INDEX(ISNUMBER(--MID(feed!L1848,ROW($1:$6),1))*
ROW($1:$6),0),ROW($1:$6))+1,1)*10^ROW($1:$6)/10)</f>
        <v>281</v>
      </c>
      <c r="L1431">
        <f>SUMPRODUCT(MID(0&amp;feed!T1848,LARGE(INDEX(ISNUMBER(--MID(feed!T1848,ROW($1:$6),1))*
ROW($1:$6),0),ROW($1:$6))+1,1)*10^ROW($1:$6)/10)</f>
        <v>3</v>
      </c>
      <c r="M1431" t="str">
        <f>feed!N1848</f>
        <v>Atlas</v>
      </c>
      <c r="N1431">
        <f>SUMPRODUCT(MID(0&amp;feed!U1848,LARGE(INDEX(ISNUMBER(--MID(feed!U1848,ROW($1:$6),1))*
ROW($1:$6),0),ROW($1:$6))+1,1)*10^ROW($1:$6)/10)</f>
        <v>0</v>
      </c>
      <c r="O1431" t="str">
        <f>feed!O1848</f>
        <v>Untapped</v>
      </c>
      <c r="P1431" t="str">
        <f>feed!P1848</f>
        <v>Meagre</v>
      </c>
      <c r="Q1431" s="4">
        <f>IFERROR(LEFT(SUMPRODUCT(MID(0&amp;feed!R1848,LARGE(INDEX(ISNUMBER(--MID(feed!R1848,ROW($1:$6),1))*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ROW($1:$6),0),ROW($1:$6))+1,1)*10^ROW($1:$6)/10))-1)*1,TRIM(LEFT(SUMPRODUCT(MID(0&amp;feed!R1848,LARGE(INDEX(ISNUMBER(--MID(feed!R1848,ROW($1:$6),1))*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ROW($1:$6),0),ROW($1:$6))+1,1)*10^ROW($1:$6)/10))-1)))</f>
        <v>1617</v>
      </c>
      <c r="R1431" s="5">
        <f>feed!V1848</f>
        <v>0</v>
      </c>
      <c r="S1431" t="str">
        <f>feed!S1848</f>
        <v>http://blocgame.com/stats.php?id=62754</v>
      </c>
      <c r="T1431" s="5" t="str">
        <f>feed!W1848</f>
        <v>Nice</v>
      </c>
      <c r="U1431" s="5" t="str">
        <f>feed!X1848</f>
        <v>3 Hundred Tons per month</v>
      </c>
      <c r="V1431" s="5" t="str">
        <f>feed!Y1848</f>
        <v>3 Mbbl per month</v>
      </c>
    </row>
    <row r="1432" spans="1:22" hidden="1" x14ac:dyDescent="0.25">
      <c r="A1432" t="str">
        <f>feed!A690</f>
        <v>ADAMLAND</v>
      </c>
      <c r="B1432" t="str">
        <f>feed!B690</f>
        <v>adamharez</v>
      </c>
      <c r="C1432" t="str">
        <f>feed!K690</f>
        <v>Aseang MMP</v>
      </c>
      <c r="D1432">
        <f>SUMPRODUCT(MID(0&amp;feed!D690,LARGE(INDEX(ISNUMBER(--MID(feed!D690,ROW($1:$6),1))*
ROW($1:$6),0),ROW($1:$6))+1,1)*10^ROW($1:$6)/10)</f>
        <v>25</v>
      </c>
      <c r="E1432">
        <f>SUMPRODUCT(MID(0&amp;feed!E690,LARGE(INDEX(ISNUMBER(--MID(feed!E690,ROW($1:$6),1))*
ROW($1:$6),0),ROW($1:$6))+1,1)*10^ROW($1:$6)/10)</f>
        <v>0</v>
      </c>
      <c r="F1432" t="str">
        <f>feed!F690</f>
        <v>First World War surplus</v>
      </c>
      <c r="G1432">
        <f>SUMPRODUCT(MID(0&amp;feed!G690,LARGE(INDEX(ISNUMBER(--MID(feed!G690,ROW($1:$6),1))*
ROW($1:$6),0),ROW($1:$6))+1,1)*10^ROW($1:$6)/10)</f>
        <v>1</v>
      </c>
      <c r="H1432">
        <f>ROUNDDOWN(G1432/4, 0)</f>
        <v>0</v>
      </c>
      <c r="I1432" t="str">
        <f>feed!H690</f>
        <v>Elite</v>
      </c>
      <c r="J1432">
        <f>SUMPRODUCT(MID(0&amp;feed!I690,LARGE(INDEX(ISNUMBER(--MID(feed!I690,ROW($1:$20),1))*
ROW($1:$20),0),ROW($1:$20))+1,1)*10^ROW($1:$20)/10)</f>
        <v>10</v>
      </c>
      <c r="K1432">
        <f>SUMPRODUCT(MID(0&amp;feed!L690,LARGE(INDEX(ISNUMBER(--MID(feed!L690,ROW($1:$6),1))*
ROW($1:$6),0),ROW($1:$6))+1,1)*10^ROW($1:$6)/10)</f>
        <v>323</v>
      </c>
      <c r="L1432">
        <f>SUMPRODUCT(MID(0&amp;feed!T690,LARGE(INDEX(ISNUMBER(--MID(feed!T690,ROW($1:$6),1))*
ROW($1:$6),0),ROW($1:$6))+1,1)*10^ROW($1:$6)/10)</f>
        <v>8402</v>
      </c>
      <c r="M1432" t="str">
        <f>feed!N690</f>
        <v>Arabia</v>
      </c>
      <c r="N1432">
        <f>SUMPRODUCT(MID(0&amp;feed!U690,LARGE(INDEX(ISNUMBER(--MID(feed!U690,ROW($1:$6),1))*
ROW($1:$6),0),ROW($1:$6))+1,1)*10^ROW($1:$6)/10)</f>
        <v>0</v>
      </c>
      <c r="O1432" t="str">
        <f>feed!O690</f>
        <v>Untapped</v>
      </c>
      <c r="P1432" t="str">
        <f>feed!P690</f>
        <v>Meagre</v>
      </c>
      <c r="Q1432" s="4">
        <f>IFERROR(LEFT(SUMPRODUCT(MID(0&amp;feed!R690,LARGE(INDEX(ISNUMBER(--MID(feed!R690,ROW($1:$6),1))*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ROW($1:$6),0),ROW($1:$6))+1,1)*10^ROW($1:$6)/10))-1)*1,TRIM(LEFT(SUMPRODUCT(MID(0&amp;feed!R690,LARGE(INDEX(ISNUMBER(--MID(feed!R690,ROW($1:$6),1))*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ROW($1:$6),0),ROW($1:$6))+1,1)*10^ROW($1:$6)/10))-1)))</f>
        <v>2000</v>
      </c>
      <c r="R1432" s="5">
        <f>feed!V690</f>
        <v>0</v>
      </c>
      <c r="S1432" t="str">
        <f>feed!S690</f>
        <v>http://blocgame.com/stats.php?id=60764</v>
      </c>
      <c r="T1432" s="5" t="str">
        <f>feed!W690</f>
        <v>Nice</v>
      </c>
      <c r="U1432" s="5" t="str">
        <f>feed!X690</f>
        <v>3 Hundred Tons per month</v>
      </c>
      <c r="V1432" s="5" t="str">
        <f>feed!Y690</f>
        <v>4 Mbbl per month</v>
      </c>
    </row>
    <row r="1433" spans="1:22" hidden="1" x14ac:dyDescent="0.25">
      <c r="A1433" t="str">
        <f>feed!A1529</f>
        <v>Potatopia</v>
      </c>
      <c r="B1433" t="str">
        <f>feed!B1529</f>
        <v>DoomPotato</v>
      </c>
      <c r="C1433" t="str">
        <f>feed!K1529</f>
        <v>Brotherhood of Zion</v>
      </c>
      <c r="D1433">
        <f>SUMPRODUCT(MID(0&amp;feed!D1529,LARGE(INDEX(ISNUMBER(--MID(feed!D1529,ROW($1:$6),1))*
ROW($1:$6),0),ROW($1:$6))+1,1)*10^ROW($1:$6)/10)</f>
        <v>26</v>
      </c>
      <c r="E1433">
        <f>SUMPRODUCT(MID(0&amp;feed!E1529,LARGE(INDEX(ISNUMBER(--MID(feed!E1529,ROW($1:$6),1))*
ROW($1:$6),0),ROW($1:$6))+1,1)*10^ROW($1:$6)/10)</f>
        <v>0</v>
      </c>
      <c r="F1433" t="str">
        <f>feed!F1529</f>
        <v>First World War surplus</v>
      </c>
      <c r="G1433">
        <f>SUMPRODUCT(MID(0&amp;feed!G1529,LARGE(INDEX(ISNUMBER(--MID(feed!G1529,ROW($1:$6),1))*
ROW($1:$6),0),ROW($1:$6))+1,1)*10^ROW($1:$6)/10)</f>
        <v>0</v>
      </c>
      <c r="H1433">
        <f>ROUNDDOWN(G1433/4, 0)</f>
        <v>0</v>
      </c>
      <c r="I1433" t="str">
        <f>feed!H1529</f>
        <v>Poor</v>
      </c>
      <c r="J1433">
        <f>SUMPRODUCT(MID(0&amp;feed!I1529,LARGE(INDEX(ISNUMBER(--MID(feed!I1529,ROW($1:$20),1))*
ROW($1:$20),0),ROW($1:$20))+1,1)*10^ROW($1:$20)/10)</f>
        <v>13</v>
      </c>
      <c r="K1433">
        <f>SUMPRODUCT(MID(0&amp;feed!L1529,LARGE(INDEX(ISNUMBER(--MID(feed!L1529,ROW($1:$6),1))*
ROW($1:$6),0),ROW($1:$6))+1,1)*10^ROW($1:$6)/10)</f>
        <v>306</v>
      </c>
      <c r="L1433">
        <f>SUMPRODUCT(MID(0&amp;feed!T1529,LARGE(INDEX(ISNUMBER(--MID(feed!T1529,ROW($1:$6),1))*
ROW($1:$6),0),ROW($1:$6))+1,1)*10^ROW($1:$6)/10)</f>
        <v>4962</v>
      </c>
      <c r="M1433" t="str">
        <f>feed!N1529</f>
        <v>Egypt</v>
      </c>
      <c r="N1433">
        <f>SUMPRODUCT(MID(0&amp;feed!U1529,LARGE(INDEX(ISNUMBER(--MID(feed!U1529,ROW($1:$6),1))*
ROW($1:$6),0),ROW($1:$6))+1,1)*10^ROW($1:$6)/10)</f>
        <v>0</v>
      </c>
      <c r="O1433" t="str">
        <f>feed!O1529</f>
        <v>Untapped</v>
      </c>
      <c r="P1433" t="str">
        <f>feed!P1529</f>
        <v>Somewhat Large</v>
      </c>
      <c r="Q1433" s="4">
        <f>IFERROR(LEFT(SUMPRODUCT(MID(0&amp;feed!R1529,LARGE(INDEX(ISNUMBER(--MID(feed!R1529,ROW($1:$6),1))*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ROW($1:$6),0),ROW($1:$6))+1,1)*10^ROW($1:$6)/10))-1)*1,TRIM(LEFT(SUMPRODUCT(MID(0&amp;feed!R1529,LARGE(INDEX(ISNUMBER(--MID(feed!R1529,ROW($1:$6),1))*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ROW($1:$6),0),ROW($1:$6))+1,1)*10^ROW($1:$6)/10))-1)))</f>
        <v>2000</v>
      </c>
      <c r="R1433" s="5">
        <f>feed!V1529</f>
        <v>0</v>
      </c>
      <c r="S1433" t="str">
        <f>feed!S1529</f>
        <v>http://blocgame.com/stats.php?id=54037</v>
      </c>
      <c r="T1433" s="5" t="str">
        <f>feed!W1529</f>
        <v>Nice</v>
      </c>
      <c r="U1433" s="5" t="str">
        <f>feed!X1529</f>
        <v>3 Hundred Tons per month</v>
      </c>
      <c r="V1433" s="5" t="str">
        <f>feed!Y1529</f>
        <v>4 Mbbl per month</v>
      </c>
    </row>
    <row r="1434" spans="1:22" hidden="1" x14ac:dyDescent="0.25">
      <c r="A1434" t="str">
        <f>feed!A2012</f>
        <v>Zelena Zemya</v>
      </c>
      <c r="B1434" t="str">
        <f>feed!B2012</f>
        <v>Nikolay</v>
      </c>
      <c r="C1434" t="str">
        <f>feed!K2012</f>
        <v>Interpol</v>
      </c>
      <c r="D1434">
        <f>SUMPRODUCT(MID(0&amp;feed!D2012,LARGE(INDEX(ISNUMBER(--MID(feed!D2012,ROW($1:$6),1))*
ROW($1:$6),0),ROW($1:$6))+1,1)*10^ROW($1:$6)/10)</f>
        <v>7</v>
      </c>
      <c r="E1434">
        <f>SUMPRODUCT(MID(0&amp;feed!E2012,LARGE(INDEX(ISNUMBER(--MID(feed!E2012,ROW($1:$6),1))*
ROW($1:$6),0),ROW($1:$6))+1,1)*10^ROW($1:$6)/10)</f>
        <v>0</v>
      </c>
      <c r="F1434" t="str">
        <f>feed!F2012</f>
        <v>Finest of the 19th century</v>
      </c>
      <c r="G1434">
        <f>SUMPRODUCT(MID(0&amp;feed!G2012,LARGE(INDEX(ISNUMBER(--MID(feed!G2012,ROW($1:$6),1))*
ROW($1:$6),0),ROW($1:$6))+1,1)*10^ROW($1:$6)/10)</f>
        <v>0</v>
      </c>
      <c r="H1434">
        <f>ROUNDDOWN(G1434/4, 0)</f>
        <v>0</v>
      </c>
      <c r="I1434" t="str">
        <f>feed!H2012</f>
        <v>Elite</v>
      </c>
      <c r="J1434">
        <f>SUMPRODUCT(MID(0&amp;feed!I2012,LARGE(INDEX(ISNUMBER(--MID(feed!I2012,ROW($1:$20),1))*
ROW($1:$20),0),ROW($1:$20))+1,1)*10^ROW($1:$20)/10)</f>
        <v>11</v>
      </c>
      <c r="K1434">
        <f>SUMPRODUCT(MID(0&amp;feed!L2012,LARGE(INDEX(ISNUMBER(--MID(feed!L2012,ROW($1:$6),1))*
ROW($1:$6),0),ROW($1:$6))+1,1)*10^ROW($1:$6)/10)</f>
        <v>260</v>
      </c>
      <c r="L1434">
        <f>SUMPRODUCT(MID(0&amp;feed!T2012,LARGE(INDEX(ISNUMBER(--MID(feed!T2012,ROW($1:$6),1))*
ROW($1:$6),0),ROW($1:$6))+1,1)*10^ROW($1:$6)/10)</f>
        <v>3451</v>
      </c>
      <c r="M1434" t="str">
        <f>feed!N2012</f>
        <v>Persia</v>
      </c>
      <c r="N1434">
        <f>SUMPRODUCT(MID(0&amp;feed!U2012,LARGE(INDEX(ISNUMBER(--MID(feed!U2012,ROW($1:$6),1))*
ROW($1:$6),0),ROW($1:$6))+1,1)*10^ROW($1:$6)/10)</f>
        <v>0</v>
      </c>
      <c r="O1434" t="str">
        <f>feed!O2012</f>
        <v>Untapped</v>
      </c>
      <c r="P1434" t="str">
        <f>feed!P2012</f>
        <v>None</v>
      </c>
      <c r="Q1434" s="4">
        <f>IFERROR(LEFT(SUMPRODUCT(MID(0&amp;feed!R2012,LARGE(INDEX(ISNUMBER(--MID(feed!R2012,ROW($1:$6),1))*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ROW($1:$6),0),ROW($1:$6))+1,1)*10^ROW($1:$6)/10))-1)*1,TRIM(LEFT(SUMPRODUCT(MID(0&amp;feed!R2012,LARGE(INDEX(ISNUMBER(--MID(feed!R2012,ROW($1:$6),1))*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ROW($1:$6),0),ROW($1:$6))+1,1)*10^ROW($1:$6)/10))-1)))</f>
        <v>1675</v>
      </c>
      <c r="R1434" s="5">
        <f>feed!V2012</f>
        <v>0</v>
      </c>
      <c r="S1434" t="str">
        <f>feed!S2012</f>
        <v>http://blocgame.com/stats.php?id=63758</v>
      </c>
      <c r="T1434" s="5" t="str">
        <f>feed!W2012</f>
        <v>Questionable</v>
      </c>
      <c r="U1434" s="5" t="str">
        <f>feed!X2012</f>
        <v>3 Hundred Tons per month</v>
      </c>
      <c r="V1434" s="5" t="str">
        <f>feed!Y2012</f>
        <v>4 Mbbl per month</v>
      </c>
    </row>
    <row r="1435" spans="1:22" x14ac:dyDescent="0.25">
      <c r="A1435" t="str">
        <f>feed!A723</f>
        <v>Nahrin</v>
      </c>
      <c r="B1435" t="str">
        <f>feed!B723</f>
        <v>Mahzuz Al-Qanun</v>
      </c>
      <c r="C1435" t="str">
        <f>feed!K723</f>
        <v>The Order</v>
      </c>
      <c r="D1435">
        <f>SUMPRODUCT(MID(0&amp;feed!D723,LARGE(INDEX(ISNUMBER(--MID(feed!D723,ROW($1:$6),1))*
ROW($1:$6),0),ROW($1:$6))+1,1)*10^ROW($1:$6)/10)</f>
        <v>25</v>
      </c>
      <c r="E1435">
        <f>SUMPRODUCT(MID(0&amp;feed!E723,LARGE(INDEX(ISNUMBER(--MID(feed!E723,ROW($1:$6),1))*
ROW($1:$6),0),ROW($1:$6))+1,1)*10^ROW($1:$6)/10)</f>
        <v>0</v>
      </c>
      <c r="F1435" t="str">
        <f>feed!F723</f>
        <v>Finest of the 19th century</v>
      </c>
      <c r="G1435">
        <f>SUMPRODUCT(MID(0&amp;feed!G723,LARGE(INDEX(ISNUMBER(--MID(feed!G723,ROW($1:$6),1))*
ROW($1:$6),0),ROW($1:$6))+1,1)*10^ROW($1:$6)/10)</f>
        <v>0</v>
      </c>
      <c r="H1435">
        <f>ROUNDDOWN(G1435/4, 0)</f>
        <v>0</v>
      </c>
      <c r="I1435" t="str">
        <f>feed!H723</f>
        <v>Elite</v>
      </c>
      <c r="J1435">
        <f>SUMPRODUCT(MID(0&amp;feed!I723,LARGE(INDEX(ISNUMBER(--MID(feed!I723,ROW($1:$20),1))*
ROW($1:$20),0),ROW($1:$20))+1,1)*10^ROW($1:$20)/10)</f>
        <v>50</v>
      </c>
      <c r="K1435">
        <f>SUMPRODUCT(MID(0&amp;feed!L723,LARGE(INDEX(ISNUMBER(--MID(feed!L723,ROW($1:$6),1))*
ROW($1:$6),0),ROW($1:$6))+1,1)*10^ROW($1:$6)/10)</f>
        <v>320</v>
      </c>
      <c r="L1435">
        <f>SUMPRODUCT(MID(0&amp;feed!T723,LARGE(INDEX(ISNUMBER(--MID(feed!T723,ROW($1:$6),1))*
ROW($1:$6),0),ROW($1:$6))+1,1)*10^ROW($1:$6)/10)</f>
        <v>181</v>
      </c>
      <c r="M1435" t="str">
        <f>feed!N723</f>
        <v>East Indies</v>
      </c>
      <c r="N1435">
        <f>SUMPRODUCT(MID(0&amp;feed!U723,LARGE(INDEX(ISNUMBER(--MID(feed!U723,ROW($1:$6),1))*
ROW($1:$6),0),ROW($1:$6))+1,1)*10^ROW($1:$6)/10)</f>
        <v>0</v>
      </c>
      <c r="O1435" t="str">
        <f>feed!O723</f>
        <v>Untapped</v>
      </c>
      <c r="P1435" t="str">
        <f>feed!P723</f>
        <v>Meagre</v>
      </c>
      <c r="Q1435" s="4">
        <f>IFERROR(LEFT(SUMPRODUCT(MID(0&amp;feed!R723,LARGE(INDEX(ISNUMBER(--MID(feed!R723,ROW($1:$6),1))*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ROW($1:$6),0),ROW($1:$6))+1,1)*10^ROW($1:$6)/10))-1)*1,TRIM(LEFT(SUMPRODUCT(MID(0&amp;feed!R723,LARGE(INDEX(ISNUMBER(--MID(feed!R723,ROW($1:$6),1))*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ROW($1:$6),0),ROW($1:$6))+1,1)*10^ROW($1:$6)/10))-1)))</f>
        <v>2000</v>
      </c>
      <c r="R1435" s="5">
        <f>feed!V723</f>
        <v>0</v>
      </c>
      <c r="S1435" t="str">
        <f>feed!S723</f>
        <v>http://blocgame.com/stats.php?id=62160</v>
      </c>
      <c r="T1435" s="5" t="str">
        <f>feed!W723</f>
        <v>Nice</v>
      </c>
      <c r="U1435" s="5" t="str">
        <f>feed!X723</f>
        <v>2 Hundred Tons per month</v>
      </c>
      <c r="V1435" s="5" t="str">
        <f>feed!Y723</f>
        <v>1 Mbbl per month</v>
      </c>
    </row>
    <row r="1436" spans="1:22" hidden="1" x14ac:dyDescent="0.25">
      <c r="A1436" t="str">
        <f>feed!A782</f>
        <v>Polandistan</v>
      </c>
      <c r="B1436" t="str">
        <f>feed!B782</f>
        <v>Abu Saeed al-Polandi</v>
      </c>
      <c r="C1436" t="str">
        <f>feed!K782</f>
        <v>Brotherhood of Nod</v>
      </c>
      <c r="D1436">
        <f>SUMPRODUCT(MID(0&amp;feed!D782,LARGE(INDEX(ISNUMBER(--MID(feed!D782,ROW($1:$6),1))*
ROW($1:$6),0),ROW($1:$6))+1,1)*10^ROW($1:$6)/10)</f>
        <v>20</v>
      </c>
      <c r="E1436">
        <f>SUMPRODUCT(MID(0&amp;feed!E782,LARGE(INDEX(ISNUMBER(--MID(feed!E782,ROW($1:$6),1))*
ROW($1:$6),0),ROW($1:$6))+1,1)*10^ROW($1:$6)/10)</f>
        <v>0</v>
      </c>
      <c r="F1436" t="str">
        <f>feed!F782</f>
        <v>First World War surplus</v>
      </c>
      <c r="G1436">
        <f>SUMPRODUCT(MID(0&amp;feed!G782,LARGE(INDEX(ISNUMBER(--MID(feed!G782,ROW($1:$6),1))*
ROW($1:$6),0),ROW($1:$6))+1,1)*10^ROW($1:$6)/10)</f>
        <v>0</v>
      </c>
      <c r="H1436">
        <f>ROUNDDOWN(G1436/4, 0)</f>
        <v>0</v>
      </c>
      <c r="I1436" t="str">
        <f>feed!H782</f>
        <v>Standard</v>
      </c>
      <c r="J1436">
        <f>SUMPRODUCT(MID(0&amp;feed!I782,LARGE(INDEX(ISNUMBER(--MID(feed!I782,ROW($1:$20),1))*
ROW($1:$20),0),ROW($1:$20))+1,1)*10^ROW($1:$20)/10)</f>
        <v>7</v>
      </c>
      <c r="K1436">
        <f>SUMPRODUCT(MID(0&amp;feed!L782,LARGE(INDEX(ISNUMBER(--MID(feed!L782,ROW($1:$6),1))*
ROW($1:$6),0),ROW($1:$6))+1,1)*10^ROW($1:$6)/10)</f>
        <v>327</v>
      </c>
      <c r="L1436">
        <f>SUMPRODUCT(MID(0&amp;feed!T782,LARGE(INDEX(ISNUMBER(--MID(feed!T782,ROW($1:$6),1))*
ROW($1:$6),0),ROW($1:$6))+1,1)*10^ROW($1:$6)/10)</f>
        <v>2006</v>
      </c>
      <c r="M1436" t="str">
        <f>feed!N782</f>
        <v>Egypt</v>
      </c>
      <c r="N1436">
        <f>SUMPRODUCT(MID(0&amp;feed!U782,LARGE(INDEX(ISNUMBER(--MID(feed!U782,ROW($1:$6),1))*
ROW($1:$6),0),ROW($1:$6))+1,1)*10^ROW($1:$6)/10)</f>
        <v>0</v>
      </c>
      <c r="O1436" t="str">
        <f>feed!O782</f>
        <v>Untapped</v>
      </c>
      <c r="P1436" t="str">
        <f>feed!P782</f>
        <v>Meagre</v>
      </c>
      <c r="Q1436" s="4">
        <f>IFERROR(LEFT(SUMPRODUCT(MID(0&amp;feed!R782,LARGE(INDEX(ISNUMBER(--MID(feed!R782,ROW($1:$6),1))*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ROW($1:$6),0),ROW($1:$6))+1,1)*10^ROW($1:$6)/10))-1)*1,TRIM(LEFT(SUMPRODUCT(MID(0&amp;feed!R782,LARGE(INDEX(ISNUMBER(--MID(feed!R782,ROW($1:$6),1))*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ROW($1:$6),0),ROW($1:$6))+1,1)*10^ROW($1:$6)/10))-1)))</f>
        <v>2000</v>
      </c>
      <c r="R1436" s="5">
        <f>feed!V782</f>
        <v>0</v>
      </c>
      <c r="S1436" t="str">
        <f>feed!S782</f>
        <v>http://blocgame.com/stats.php?id=62032</v>
      </c>
      <c r="T1436" s="5" t="str">
        <f>feed!W782</f>
        <v>Nice</v>
      </c>
      <c r="U1436" s="5" t="str">
        <f>feed!X782</f>
        <v>3 Hundred Tons per month</v>
      </c>
      <c r="V1436" s="5" t="str">
        <f>feed!Y782</f>
        <v>4 Mbbl per month</v>
      </c>
    </row>
    <row r="1437" spans="1:22" x14ac:dyDescent="0.25">
      <c r="A1437" t="str">
        <f>feed!A1204</f>
        <v>Cappadocia</v>
      </c>
      <c r="B1437" t="str">
        <f>feed!B1204</f>
        <v>Justinian III</v>
      </c>
      <c r="C1437" t="str">
        <f>feed!K1204</f>
        <v>The Order</v>
      </c>
      <c r="D1437">
        <f>SUMPRODUCT(MID(0&amp;feed!D1204,LARGE(INDEX(ISNUMBER(--MID(feed!D1204,ROW($1:$6),1))*
ROW($1:$6),0),ROW($1:$6))+1,1)*10^ROW($1:$6)/10)</f>
        <v>20</v>
      </c>
      <c r="E1437">
        <f>SUMPRODUCT(MID(0&amp;feed!E1204,LARGE(INDEX(ISNUMBER(--MID(feed!E1204,ROW($1:$6),1))*
ROW($1:$6),0),ROW($1:$6))+1,1)*10^ROW($1:$6)/10)</f>
        <v>0</v>
      </c>
      <c r="F1437" t="str">
        <f>feed!F1204</f>
        <v>Finest of the 19th century</v>
      </c>
      <c r="G1437">
        <f>SUMPRODUCT(MID(0&amp;feed!G1204,LARGE(INDEX(ISNUMBER(--MID(feed!G1204,ROW($1:$6),1))*
ROW($1:$6),0),ROW($1:$6))+1,1)*10^ROW($1:$6)/10)</f>
        <v>0</v>
      </c>
      <c r="H1437">
        <f>ROUNDDOWN(G1437/4, 0)</f>
        <v>0</v>
      </c>
      <c r="I1437" t="str">
        <f>feed!H1204</f>
        <v>Standard</v>
      </c>
      <c r="J1437">
        <f>SUMPRODUCT(MID(0&amp;feed!I1204,LARGE(INDEX(ISNUMBER(--MID(feed!I1204,ROW($1:$20),1))*
ROW($1:$20),0),ROW($1:$20))+1,1)*10^ROW($1:$20)/10)</f>
        <v>43</v>
      </c>
      <c r="K1437">
        <f>SUMPRODUCT(MID(0&amp;feed!L1204,LARGE(INDEX(ISNUMBER(--MID(feed!L1204,ROW($1:$6),1))*
ROW($1:$6),0),ROW($1:$6))+1,1)*10^ROW($1:$6)/10)</f>
        <v>320</v>
      </c>
      <c r="L1437">
        <f>SUMPRODUCT(MID(0&amp;feed!T1204,LARGE(INDEX(ISNUMBER(--MID(feed!T1204,ROW($1:$6),1))*
ROW($1:$6),0),ROW($1:$6))+1,1)*10^ROW($1:$6)/10)</f>
        <v>2</v>
      </c>
      <c r="M1437" t="str">
        <f>feed!N1204</f>
        <v>Mesopotamia</v>
      </c>
      <c r="N1437">
        <f>SUMPRODUCT(MID(0&amp;feed!U1204,LARGE(INDEX(ISNUMBER(--MID(feed!U1204,ROW($1:$6),1))*
ROW($1:$6),0),ROW($1:$6))+1,1)*10^ROW($1:$6)/10)</f>
        <v>0</v>
      </c>
      <c r="O1437" t="str">
        <f>feed!O1204</f>
        <v>Untapped</v>
      </c>
      <c r="P1437" t="str">
        <f>feed!P1204</f>
        <v>None</v>
      </c>
      <c r="Q1437" s="4">
        <f>IFERROR(LEFT(SUMPRODUCT(MID(0&amp;feed!R1204,LARGE(INDEX(ISNUMBER(--MID(feed!R1204,ROW($1:$6),1))*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ROW($1:$6),0),ROW($1:$6))+1,1)*10^ROW($1:$6)/10))-1)*1,TRIM(LEFT(SUMPRODUCT(MID(0&amp;feed!R1204,LARGE(INDEX(ISNUMBER(--MID(feed!R1204,ROW($1:$6),1))*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ROW($1:$6),0),ROW($1:$6))+1,1)*10^ROW($1:$6)/10))-1)))</f>
        <v>2000</v>
      </c>
      <c r="R1437" s="5">
        <f>feed!V1204</f>
        <v>0</v>
      </c>
      <c r="S1437" t="str">
        <f>feed!S1204</f>
        <v>http://blocgame.com/stats.php?id=63494</v>
      </c>
      <c r="T1437" s="5" t="str">
        <f>feed!W1204</f>
        <v>Good</v>
      </c>
      <c r="U1437" s="5" t="str">
        <f>feed!X1204</f>
        <v>2 Hundred Tons per month</v>
      </c>
      <c r="V1437" s="5" t="str">
        <f>feed!Y1204</f>
        <v>2 Mbbl per month</v>
      </c>
    </row>
    <row r="1438" spans="1:22" hidden="1" x14ac:dyDescent="0.25">
      <c r="A1438" t="str">
        <f>feed!A173</f>
        <v>DFWEFWEF</v>
      </c>
      <c r="B1438" t="str">
        <f>feed!B173</f>
        <v>dmc5</v>
      </c>
      <c r="C1438" t="str">
        <f>feed!K173</f>
        <v>Interpol</v>
      </c>
      <c r="D1438">
        <f>SUMPRODUCT(MID(0&amp;feed!D173,LARGE(INDEX(ISNUMBER(--MID(feed!D173,ROW($1:$6),1))*
ROW($1:$6),0),ROW($1:$6))+1,1)*10^ROW($1:$6)/10)</f>
        <v>25</v>
      </c>
      <c r="E1438">
        <f>SUMPRODUCT(MID(0&amp;feed!E173,LARGE(INDEX(ISNUMBER(--MID(feed!E173,ROW($1:$6),1))*
ROW($1:$6),0),ROW($1:$6))+1,1)*10^ROW($1:$6)/10)</f>
        <v>0</v>
      </c>
      <c r="F1438" t="str">
        <f>feed!F173</f>
        <v>First World War surplus</v>
      </c>
      <c r="G1438">
        <f>SUMPRODUCT(MID(0&amp;feed!G173,LARGE(INDEX(ISNUMBER(--MID(feed!G173,ROW($1:$6),1))*
ROW($1:$6),0),ROW($1:$6))+1,1)*10^ROW($1:$6)/10)</f>
        <v>1</v>
      </c>
      <c r="H1438">
        <f>ROUNDDOWN(G1438/4, 0)</f>
        <v>0</v>
      </c>
      <c r="I1438" t="str">
        <f>feed!H173</f>
        <v>Good</v>
      </c>
      <c r="J1438">
        <f>SUMPRODUCT(MID(0&amp;feed!I173,LARGE(INDEX(ISNUMBER(--MID(feed!I173,ROW($1:$20),1))*
ROW($1:$20),0),ROW($1:$20))+1,1)*10^ROW($1:$20)/10)</f>
        <v>7</v>
      </c>
      <c r="K1438">
        <f>SUMPRODUCT(MID(0&amp;feed!L173,LARGE(INDEX(ISNUMBER(--MID(feed!L173,ROW($1:$6),1))*
ROW($1:$6),0),ROW($1:$6))+1,1)*10^ROW($1:$6)/10)</f>
        <v>370</v>
      </c>
      <c r="L1438">
        <f>SUMPRODUCT(MID(0&amp;feed!T173,LARGE(INDEX(ISNUMBER(--MID(feed!T173,ROW($1:$6),1))*
ROW($1:$6),0),ROW($1:$6))+1,1)*10^ROW($1:$6)/10)</f>
        <v>4</v>
      </c>
      <c r="M1438" t="str">
        <f>feed!N173</f>
        <v>Arabia</v>
      </c>
      <c r="N1438">
        <f>SUMPRODUCT(MID(0&amp;feed!U173,LARGE(INDEX(ISNUMBER(--MID(feed!U173,ROW($1:$6),1))*
ROW($1:$6),0),ROW($1:$6))+1,1)*10^ROW($1:$6)/10)</f>
        <v>0</v>
      </c>
      <c r="O1438" t="str">
        <f>feed!O173</f>
        <v>Untapped</v>
      </c>
      <c r="P1438" t="str">
        <f>feed!P173</f>
        <v>Meagre</v>
      </c>
      <c r="Q1438" s="4">
        <f>IFERROR(LEFT(SUMPRODUCT(MID(0&amp;feed!R173,LARGE(INDEX(ISNUMBER(--MID(feed!R173,ROW($1:$6),1))*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ROW($1:$6),0),ROW($1:$6))+1,1)*10^ROW($1:$6)/10))-1)*1,TRIM(LEFT(SUMPRODUCT(MID(0&amp;feed!R173,LARGE(INDEX(ISNUMBER(--MID(feed!R173,ROW($1:$6),1))*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ROW($1:$6),0),ROW($1:$6))+1,1)*10^ROW($1:$6)/10))-1)))</f>
        <v>2386</v>
      </c>
      <c r="R1438" s="5">
        <f>feed!V173</f>
        <v>0</v>
      </c>
      <c r="S1438" t="str">
        <f>feed!S173</f>
        <v>http://blocgame.com/stats.php?id=55118</v>
      </c>
      <c r="T1438" s="5" t="str">
        <f>feed!W173</f>
        <v>Nice</v>
      </c>
      <c r="U1438" s="5" t="str">
        <f>feed!X173</f>
        <v>3 Hundred Tons per month</v>
      </c>
      <c r="V1438" s="5" t="str">
        <f>feed!Y173</f>
        <v>4 Mbbl per month</v>
      </c>
    </row>
    <row r="1439" spans="1:22" hidden="1" x14ac:dyDescent="0.25">
      <c r="A1439" t="str">
        <f>feed!A1788</f>
        <v>Bakar al assad</v>
      </c>
      <c r="B1439" t="str">
        <f>feed!B1788</f>
        <v>Abu Bakar</v>
      </c>
      <c r="C1439" t="str">
        <f>feed!K1788</f>
        <v>Interpol</v>
      </c>
      <c r="D1439">
        <f>SUMPRODUCT(MID(0&amp;feed!D1788,LARGE(INDEX(ISNUMBER(--MID(feed!D1788,ROW($1:$6),1))*
ROW($1:$6),0),ROW($1:$6))+1,1)*10^ROW($1:$6)/10)</f>
        <v>30</v>
      </c>
      <c r="E1439">
        <f>SUMPRODUCT(MID(0&amp;feed!E1788,LARGE(INDEX(ISNUMBER(--MID(feed!E1788,ROW($1:$6),1))*
ROW($1:$6),0),ROW($1:$6))+1,1)*10^ROW($1:$6)/10)</f>
        <v>0</v>
      </c>
      <c r="F1439" t="str">
        <f>feed!F1788</f>
        <v>Finest of the 19th century</v>
      </c>
      <c r="G1439">
        <f>SUMPRODUCT(MID(0&amp;feed!G1788,LARGE(INDEX(ISNUMBER(--MID(feed!G1788,ROW($1:$6),1))*
ROW($1:$6),0),ROW($1:$6))+1,1)*10^ROW($1:$6)/10)</f>
        <v>0</v>
      </c>
      <c r="H1439">
        <f>ROUNDDOWN(G1439/4, 0)</f>
        <v>0</v>
      </c>
      <c r="I1439" t="str">
        <f>feed!H1788</f>
        <v>Poor</v>
      </c>
      <c r="J1439">
        <f>SUMPRODUCT(MID(0&amp;feed!I1788,LARGE(INDEX(ISNUMBER(--MID(feed!I1788,ROW($1:$20),1))*
ROW($1:$20),0),ROW($1:$20))+1,1)*10^ROW($1:$20)/10)</f>
        <v>69</v>
      </c>
      <c r="K1439">
        <f>SUMPRODUCT(MID(0&amp;feed!L1788,LARGE(INDEX(ISNUMBER(--MID(feed!L1788,ROW($1:$6),1))*
ROW($1:$6),0),ROW($1:$6))+1,1)*10^ROW($1:$6)/10)</f>
        <v>290</v>
      </c>
      <c r="L1439">
        <f>SUMPRODUCT(MID(0&amp;feed!T1788,LARGE(INDEX(ISNUMBER(--MID(feed!T1788,ROW($1:$6),1))*
ROW($1:$6),0),ROW($1:$6))+1,1)*10^ROW($1:$6)/10)</f>
        <v>6411</v>
      </c>
      <c r="M1439" t="str">
        <f>feed!N1788</f>
        <v>Arabia</v>
      </c>
      <c r="N1439">
        <f>SUMPRODUCT(MID(0&amp;feed!U1788,LARGE(INDEX(ISNUMBER(--MID(feed!U1788,ROW($1:$6),1))*
ROW($1:$6),0),ROW($1:$6))+1,1)*10^ROW($1:$6)/10)</f>
        <v>0</v>
      </c>
      <c r="O1439" t="str">
        <f>feed!O1788</f>
        <v>Untapped</v>
      </c>
      <c r="P1439" t="str">
        <f>feed!P1788</f>
        <v>Meagre</v>
      </c>
      <c r="Q1439" s="4">
        <f>IFERROR(LEFT(SUMPRODUCT(MID(0&amp;feed!R1788,LARGE(INDEX(ISNUMBER(--MID(feed!R1788,ROW($1:$6),1))*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ROW($1:$6),0),ROW($1:$6))+1,1)*10^ROW($1:$6)/10))-1)*1,TRIM(LEFT(SUMPRODUCT(MID(0&amp;feed!R1788,LARGE(INDEX(ISNUMBER(--MID(feed!R1788,ROW($1:$6),1))*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ROW($1:$6),0),ROW($1:$6))+1,1)*10^ROW($1:$6)/10))-1)))</f>
        <v>2000</v>
      </c>
      <c r="R1439" s="5">
        <f>feed!V1788</f>
        <v>0</v>
      </c>
      <c r="S1439" t="str">
        <f>feed!S1788</f>
        <v>http://blocgame.com/stats.php?id=61270</v>
      </c>
      <c r="T1439" s="5" t="str">
        <f>feed!W1788</f>
        <v>Nice</v>
      </c>
      <c r="U1439" s="5" t="str">
        <f>feed!X1788</f>
        <v>3 Hundred Tons per month</v>
      </c>
      <c r="V1439" s="5" t="str">
        <f>feed!Y1788</f>
        <v>5 Mbbl per month</v>
      </c>
    </row>
    <row r="1440" spans="1:22" hidden="1" x14ac:dyDescent="0.25">
      <c r="A1440" t="str">
        <f>feed!A160</f>
        <v>Biji Kurdistan</v>
      </c>
      <c r="B1440" t="str">
        <f>feed!B160</f>
        <v>Myron2point0</v>
      </c>
      <c r="C1440" t="str">
        <f>feed!K160</f>
        <v>Comintern</v>
      </c>
      <c r="D1440">
        <f>SUMPRODUCT(MID(0&amp;feed!D160,LARGE(INDEX(ISNUMBER(--MID(feed!D160,ROW($1:$6),1))*
ROW($1:$6),0),ROW($1:$6))+1,1)*10^ROW($1:$6)/10)</f>
        <v>25</v>
      </c>
      <c r="E1440">
        <f>SUMPRODUCT(MID(0&amp;feed!E160,LARGE(INDEX(ISNUMBER(--MID(feed!E160,ROW($1:$6),1))*
ROW($1:$6),0),ROW($1:$6))+1,1)*10^ROW($1:$6)/10)</f>
        <v>0</v>
      </c>
      <c r="F1440" t="str">
        <f>feed!F160</f>
        <v>First World War surplus</v>
      </c>
      <c r="G1440">
        <f>SUMPRODUCT(MID(0&amp;feed!G160,LARGE(INDEX(ISNUMBER(--MID(feed!G160,ROW($1:$6),1))*
ROW($1:$6),0),ROW($1:$6))+1,1)*10^ROW($1:$6)/10)</f>
        <v>0</v>
      </c>
      <c r="H1440">
        <f>ROUNDDOWN(G1440/4, 0)</f>
        <v>0</v>
      </c>
      <c r="I1440" t="str">
        <f>feed!H160</f>
        <v>Elite</v>
      </c>
      <c r="J1440">
        <f>SUMPRODUCT(MID(0&amp;feed!I160,LARGE(INDEX(ISNUMBER(--MID(feed!I160,ROW($1:$20),1))*
ROW($1:$20),0),ROW($1:$20))+1,1)*10^ROW($1:$20)/10)</f>
        <v>5</v>
      </c>
      <c r="K1440">
        <f>SUMPRODUCT(MID(0&amp;feed!L160,LARGE(INDEX(ISNUMBER(--MID(feed!L160,ROW($1:$6),1))*
ROW($1:$6),0),ROW($1:$6))+1,1)*10^ROW($1:$6)/10)</f>
        <v>373</v>
      </c>
      <c r="L1440">
        <f>SUMPRODUCT(MID(0&amp;feed!T160,LARGE(INDEX(ISNUMBER(--MID(feed!T160,ROW($1:$6),1))*
ROW($1:$6),0),ROW($1:$6))+1,1)*10^ROW($1:$6)/10)</f>
        <v>4993</v>
      </c>
      <c r="M1440" t="str">
        <f>feed!N160</f>
        <v>Mesopotamia</v>
      </c>
      <c r="N1440">
        <f>SUMPRODUCT(MID(0&amp;feed!U160,LARGE(INDEX(ISNUMBER(--MID(feed!U160,ROW($1:$6),1))*
ROW($1:$6),0),ROW($1:$6))+1,1)*10^ROW($1:$6)/10)</f>
        <v>0</v>
      </c>
      <c r="O1440" t="str">
        <f>feed!O160</f>
        <v>Untapped</v>
      </c>
      <c r="P1440" t="str">
        <f>feed!P160</f>
        <v>Meagre</v>
      </c>
      <c r="Q1440" s="4">
        <f>IFERROR(LEFT(SUMPRODUCT(MID(0&amp;feed!R160,LARGE(INDEX(ISNUMBER(--MID(feed!R160,ROW($1:$6),1))*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ROW($1:$6),0),ROW($1:$6))+1,1)*10^ROW($1:$6)/10))-1)*1,TRIM(LEFT(SUMPRODUCT(MID(0&amp;feed!R160,LARGE(INDEX(ISNUMBER(--MID(feed!R160,ROW($1:$6),1))*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ROW($1:$6),0),ROW($1:$6))+1,1)*10^ROW($1:$6)/10))-1)))</f>
        <v>2403</v>
      </c>
      <c r="R1440" s="5">
        <f>feed!V160</f>
        <v>0</v>
      </c>
      <c r="S1440" t="str">
        <f>feed!S160</f>
        <v>http://blocgame.com/stats.php?id=52906</v>
      </c>
      <c r="T1440" s="5" t="str">
        <f>feed!W160</f>
        <v>Nice</v>
      </c>
      <c r="U1440" s="5" t="str">
        <f>feed!X160</f>
        <v>3 Hundred Tons per month</v>
      </c>
      <c r="V1440" s="5" t="str">
        <f>feed!Y160</f>
        <v>5 Mbbl per month</v>
      </c>
    </row>
    <row r="1441" spans="1:22" hidden="1" x14ac:dyDescent="0.25">
      <c r="A1441" t="str">
        <f>feed!A453</f>
        <v>Taman Ria Jaya</v>
      </c>
      <c r="B1441" t="str">
        <f>feed!B453</f>
        <v>Eagle Auditore</v>
      </c>
      <c r="C1441">
        <f>feed!K453</f>
        <v>0</v>
      </c>
      <c r="D1441">
        <f>SUMPRODUCT(MID(0&amp;feed!D453,LARGE(INDEX(ISNUMBER(--MID(feed!D453,ROW($1:$6),1))*
ROW($1:$6),0),ROW($1:$6))+1,1)*10^ROW($1:$6)/10)</f>
        <v>15</v>
      </c>
      <c r="E1441">
        <f>SUMPRODUCT(MID(0&amp;feed!E453,LARGE(INDEX(ISNUMBER(--MID(feed!E453,ROW($1:$6),1))*
ROW($1:$6),0),ROW($1:$6))+1,1)*10^ROW($1:$6)/10)</f>
        <v>0</v>
      </c>
      <c r="F1441" t="str">
        <f>feed!F453</f>
        <v>Finest of the 19th century</v>
      </c>
      <c r="G1441">
        <f>SUMPRODUCT(MID(0&amp;feed!G453,LARGE(INDEX(ISNUMBER(--MID(feed!G453,ROW($1:$6),1))*
ROW($1:$6),0),ROW($1:$6))+1,1)*10^ROW($1:$6)/10)</f>
        <v>0</v>
      </c>
      <c r="H1441">
        <f>ROUNDDOWN(G1441/4, 0)</f>
        <v>0</v>
      </c>
      <c r="I1441" t="str">
        <f>feed!H453</f>
        <v>Standard</v>
      </c>
      <c r="J1441">
        <f>SUMPRODUCT(MID(0&amp;feed!I453,LARGE(INDEX(ISNUMBER(--MID(feed!I453,ROW($1:$20),1))*
ROW($1:$20),0),ROW($1:$20))+1,1)*10^ROW($1:$20)/10)</f>
        <v>40</v>
      </c>
      <c r="K1441">
        <f>SUMPRODUCT(MID(0&amp;feed!L453,LARGE(INDEX(ISNUMBER(--MID(feed!L453,ROW($1:$6),1))*
ROW($1:$6),0),ROW($1:$6))+1,1)*10^ROW($1:$6)/10)</f>
        <v>336</v>
      </c>
      <c r="L1441">
        <f>SUMPRODUCT(MID(0&amp;feed!T453,LARGE(INDEX(ISNUMBER(--MID(feed!T453,ROW($1:$6),1))*
ROW($1:$6),0),ROW($1:$6))+1,1)*10^ROW($1:$6)/10)</f>
        <v>4724</v>
      </c>
      <c r="M1441" t="str">
        <f>feed!N453</f>
        <v>Atlas</v>
      </c>
      <c r="N1441">
        <f>SUMPRODUCT(MID(0&amp;feed!U453,LARGE(INDEX(ISNUMBER(--MID(feed!U453,ROW($1:$6),1))*
ROW($1:$6),0),ROW($1:$6))+1,1)*10^ROW($1:$6)/10)</f>
        <v>0</v>
      </c>
      <c r="O1441" t="str">
        <f>feed!O453</f>
        <v>Untapped</v>
      </c>
      <c r="P1441" t="str">
        <f>feed!P453</f>
        <v>None</v>
      </c>
      <c r="Q1441" s="4">
        <f>IFERROR(LEFT(SUMPRODUCT(MID(0&amp;feed!R453,LARGE(INDEX(ISNUMBER(--MID(feed!R453,ROW($1:$6),1))*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ROW($1:$6),0),ROW($1:$6))+1,1)*10^ROW($1:$6)/10))-1)*1,TRIM(LEFT(SUMPRODUCT(MID(0&amp;feed!R453,LARGE(INDEX(ISNUMBER(--MID(feed!R453,ROW($1:$6),1))*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ROW($1:$6),0),ROW($1:$6))+1,1)*10^ROW($1:$6)/10))-1)))</f>
        <v>1980</v>
      </c>
      <c r="R1441" s="5">
        <f>feed!V453</f>
        <v>0</v>
      </c>
      <c r="S1441" t="str">
        <f>feed!S453</f>
        <v>http://blocgame.com/stats.php?id=62726</v>
      </c>
      <c r="T1441" s="5" t="str">
        <f>feed!W453</f>
        <v>Angelic</v>
      </c>
      <c r="U1441" s="5" t="str">
        <f>feed!X453</f>
        <v>3 Hundred Tons per month</v>
      </c>
      <c r="V1441" s="5" t="str">
        <f>feed!Y453</f>
        <v>5 Mbbl per month</v>
      </c>
    </row>
    <row r="1442" spans="1:22" hidden="1" x14ac:dyDescent="0.25">
      <c r="A1442" t="str">
        <f>feed!A389</f>
        <v>Bosnistan</v>
      </c>
      <c r="B1442" t="str">
        <f>feed!B389</f>
        <v>JosipBrozDidNothingWrong</v>
      </c>
      <c r="C1442">
        <f>feed!K389</f>
        <v>0</v>
      </c>
      <c r="D1442">
        <f>SUMPRODUCT(MID(0&amp;feed!D389,LARGE(INDEX(ISNUMBER(--MID(feed!D389,ROW($1:$6),1))*
ROW($1:$6),0),ROW($1:$6))+1,1)*10^ROW($1:$6)/10)</f>
        <v>6</v>
      </c>
      <c r="E1442">
        <f>SUMPRODUCT(MID(0&amp;feed!E389,LARGE(INDEX(ISNUMBER(--MID(feed!E389,ROW($1:$6),1))*
ROW($1:$6),0),ROW($1:$6))+1,1)*10^ROW($1:$6)/10)</f>
        <v>0</v>
      </c>
      <c r="F1442" t="str">
        <f>feed!F389</f>
        <v>Finest of the 19th century</v>
      </c>
      <c r="G1442">
        <f>SUMPRODUCT(MID(0&amp;feed!G389,LARGE(INDEX(ISNUMBER(--MID(feed!G389,ROW($1:$6),1))*
ROW($1:$6),0),ROW($1:$6))+1,1)*10^ROW($1:$6)/10)</f>
        <v>0</v>
      </c>
      <c r="H1442">
        <f>ROUNDDOWN(G1442/4, 0)</f>
        <v>0</v>
      </c>
      <c r="I1442" t="str">
        <f>feed!H389</f>
        <v>Standard</v>
      </c>
      <c r="J1442">
        <f>SUMPRODUCT(MID(0&amp;feed!I389,LARGE(INDEX(ISNUMBER(--MID(feed!I389,ROW($1:$20),1))*
ROW($1:$20),0),ROW($1:$20))+1,1)*10^ROW($1:$20)/10)</f>
        <v>5</v>
      </c>
      <c r="K1442">
        <f>SUMPRODUCT(MID(0&amp;feed!L389,LARGE(INDEX(ISNUMBER(--MID(feed!L389,ROW($1:$6),1))*
ROW($1:$6),0),ROW($1:$6))+1,1)*10^ROW($1:$6)/10)</f>
        <v>349</v>
      </c>
      <c r="L1442">
        <f>SUMPRODUCT(MID(0&amp;feed!T389,LARGE(INDEX(ISNUMBER(--MID(feed!T389,ROW($1:$6),1))*
ROW($1:$6),0),ROW($1:$6))+1,1)*10^ROW($1:$6)/10)</f>
        <v>4710</v>
      </c>
      <c r="M1442" t="str">
        <f>feed!N389</f>
        <v>Arabia</v>
      </c>
      <c r="N1442">
        <f>SUMPRODUCT(MID(0&amp;feed!U389,LARGE(INDEX(ISNUMBER(--MID(feed!U389,ROW($1:$6),1))*
ROW($1:$6),0),ROW($1:$6))+1,1)*10^ROW($1:$6)/10)</f>
        <v>0</v>
      </c>
      <c r="O1442" t="str">
        <f>feed!O389</f>
        <v>Untapped</v>
      </c>
      <c r="P1442" t="str">
        <f>feed!P389</f>
        <v>None</v>
      </c>
      <c r="Q1442" s="4">
        <f>IFERROR(LEFT(SUMPRODUCT(MID(0&amp;feed!R389,LARGE(INDEX(ISNUMBER(--MID(feed!R389,ROW($1:$6),1))*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ROW($1:$6),0),ROW($1:$6))+1,1)*10^ROW($1:$6)/10))-1)*1,TRIM(LEFT(SUMPRODUCT(MID(0&amp;feed!R389,LARGE(INDEX(ISNUMBER(--MID(feed!R389,ROW($1:$6),1))*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ROW($1:$6),0),ROW($1:$6))+1,1)*10^ROW($1:$6)/10))-1)))</f>
        <v>1980</v>
      </c>
      <c r="R1442" s="5">
        <f>feed!V389</f>
        <v>0</v>
      </c>
      <c r="S1442" t="str">
        <f>feed!S389</f>
        <v>http://blocgame.com/stats.php?id=63423</v>
      </c>
      <c r="T1442" s="5" t="str">
        <f>feed!W389</f>
        <v>Nice</v>
      </c>
      <c r="U1442" s="5" t="str">
        <f>feed!X389</f>
        <v>3 Hundred Tons per month</v>
      </c>
      <c r="V1442" s="5" t="str">
        <f>feed!Y389</f>
        <v>5 Mbbl per month</v>
      </c>
    </row>
    <row r="1443" spans="1:22" x14ac:dyDescent="0.25">
      <c r="A1443" t="str">
        <f>feed!A920</f>
        <v>Magaopia</v>
      </c>
      <c r="B1443" t="str">
        <f>feed!B920</f>
        <v>CoolHandLuke</v>
      </c>
      <c r="C1443" t="str">
        <f>feed!K920</f>
        <v>The Order</v>
      </c>
      <c r="D1443">
        <f>SUMPRODUCT(MID(0&amp;feed!D920,LARGE(INDEX(ISNUMBER(--MID(feed!D920,ROW($1:$6),1))*
ROW($1:$6),0),ROW($1:$6))+1,1)*10^ROW($1:$6)/10)</f>
        <v>20</v>
      </c>
      <c r="E1443">
        <f>SUMPRODUCT(MID(0&amp;feed!E920,LARGE(INDEX(ISNUMBER(--MID(feed!E920,ROW($1:$6),1))*
ROW($1:$6),0),ROW($1:$6))+1,1)*10^ROW($1:$6)/10)</f>
        <v>0</v>
      </c>
      <c r="F1443" t="str">
        <f>feed!F920</f>
        <v>Finest of the 19th century</v>
      </c>
      <c r="G1443">
        <f>SUMPRODUCT(MID(0&amp;feed!G920,LARGE(INDEX(ISNUMBER(--MID(feed!G920,ROW($1:$6),1))*
ROW($1:$6),0),ROW($1:$6))+1,1)*10^ROW($1:$6)/10)</f>
        <v>0</v>
      </c>
      <c r="H1443">
        <f>ROUNDDOWN(G1443/4, 0)</f>
        <v>0</v>
      </c>
      <c r="I1443" t="str">
        <f>feed!H920</f>
        <v>Standard</v>
      </c>
      <c r="J1443">
        <f>SUMPRODUCT(MID(0&amp;feed!I920,LARGE(INDEX(ISNUMBER(--MID(feed!I920,ROW($1:$20),1))*
ROW($1:$20),0),ROW($1:$20))+1,1)*10^ROW($1:$20)/10)</f>
        <v>48</v>
      </c>
      <c r="K1443">
        <f>SUMPRODUCT(MID(0&amp;feed!L920,LARGE(INDEX(ISNUMBER(--MID(feed!L920,ROW($1:$6),1))*
ROW($1:$6),0),ROW($1:$6))+1,1)*10^ROW($1:$6)/10)</f>
        <v>320</v>
      </c>
      <c r="L1443">
        <f>SUMPRODUCT(MID(0&amp;feed!T920,LARGE(INDEX(ISNUMBER(--MID(feed!T920,ROW($1:$6),1))*
ROW($1:$6),0),ROW($1:$6))+1,1)*10^ROW($1:$6)/10)</f>
        <v>0</v>
      </c>
      <c r="M1443" t="str">
        <f>feed!N920</f>
        <v>East Indies</v>
      </c>
      <c r="N1443">
        <f>SUMPRODUCT(MID(0&amp;feed!U920,LARGE(INDEX(ISNUMBER(--MID(feed!U920,ROW($1:$6),1))*
ROW($1:$6),0),ROW($1:$6))+1,1)*10^ROW($1:$6)/10)</f>
        <v>0</v>
      </c>
      <c r="O1443" t="str">
        <f>feed!O920</f>
        <v>Untapped</v>
      </c>
      <c r="P1443" t="str">
        <f>feed!P920</f>
        <v>None</v>
      </c>
      <c r="Q1443" s="4">
        <f>IFERROR(LEFT(SUMPRODUCT(MID(0&amp;feed!R920,LARGE(INDEX(ISNUMBER(--MID(feed!R920,ROW($1:$6),1))*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ROW($1:$6),0),ROW($1:$6))+1,1)*10^ROW($1:$6)/10))-1)*1,TRIM(LEFT(SUMPRODUCT(MID(0&amp;feed!R920,LARGE(INDEX(ISNUMBER(--MID(feed!R920,ROW($1:$6),1))*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ROW($1:$6),0),ROW($1:$6))+1,1)*10^ROW($1:$6)/10))-1)))</f>
        <v>2000</v>
      </c>
      <c r="R1443" s="5">
        <f>feed!V920</f>
        <v>0</v>
      </c>
      <c r="S1443" t="str">
        <f>feed!S920</f>
        <v>http://blocgame.com/stats.php?id=63316</v>
      </c>
      <c r="T1443" s="5" t="str">
        <f>feed!W920</f>
        <v>Good</v>
      </c>
      <c r="U1443" s="5" t="str">
        <f>feed!X920</f>
        <v>3 Hundred Tons per month</v>
      </c>
      <c r="V1443" s="5">
        <f>feed!Y920</f>
        <v>0</v>
      </c>
    </row>
    <row r="1444" spans="1:22" x14ac:dyDescent="0.25">
      <c r="A1444" t="str">
        <f>feed!A1191</f>
        <v>Cisim</v>
      </c>
      <c r="B1444" t="str">
        <f>feed!B1191</f>
        <v>colossalwaffle</v>
      </c>
      <c r="C1444" t="str">
        <f>feed!K1191</f>
        <v>The Order</v>
      </c>
      <c r="D1444">
        <f>SUMPRODUCT(MID(0&amp;feed!D1191,LARGE(INDEX(ISNUMBER(--MID(feed!D1191,ROW($1:$6),1))*
ROW($1:$6),0),ROW($1:$6))+1,1)*10^ROW($1:$6)/10)</f>
        <v>20</v>
      </c>
      <c r="E1444">
        <f>SUMPRODUCT(MID(0&amp;feed!E1191,LARGE(INDEX(ISNUMBER(--MID(feed!E1191,ROW($1:$6),1))*
ROW($1:$6),0),ROW($1:$6))+1,1)*10^ROW($1:$6)/10)</f>
        <v>0</v>
      </c>
      <c r="F1444" t="str">
        <f>feed!F1191</f>
        <v>Finest of the 19th century</v>
      </c>
      <c r="G1444">
        <f>SUMPRODUCT(MID(0&amp;feed!G1191,LARGE(INDEX(ISNUMBER(--MID(feed!G1191,ROW($1:$6),1))*
ROW($1:$6),0),ROW($1:$6))+1,1)*10^ROW($1:$6)/10)</f>
        <v>0</v>
      </c>
      <c r="H1444">
        <f>ROUNDDOWN(G1444/4, 0)</f>
        <v>0</v>
      </c>
      <c r="I1444" t="str">
        <f>feed!H1191</f>
        <v>Standard</v>
      </c>
      <c r="J1444">
        <f>SUMPRODUCT(MID(0&amp;feed!I1191,LARGE(INDEX(ISNUMBER(--MID(feed!I1191,ROW($1:$20),1))*
ROW($1:$20),0),ROW($1:$20))+1,1)*10^ROW($1:$20)/10)</f>
        <v>32</v>
      </c>
      <c r="K1444">
        <f>SUMPRODUCT(MID(0&amp;feed!L1191,LARGE(INDEX(ISNUMBER(--MID(feed!L1191,ROW($1:$6),1))*
ROW($1:$6),0),ROW($1:$6))+1,1)*10^ROW($1:$6)/10)</f>
        <v>320</v>
      </c>
      <c r="L1444">
        <f>SUMPRODUCT(MID(0&amp;feed!T1191,LARGE(INDEX(ISNUMBER(--MID(feed!T1191,ROW($1:$6),1))*
ROW($1:$6),0),ROW($1:$6))+1,1)*10^ROW($1:$6)/10)</f>
        <v>0</v>
      </c>
      <c r="M1444" t="str">
        <f>feed!N1191</f>
        <v>The Subcontinent</v>
      </c>
      <c r="N1444">
        <f>SUMPRODUCT(MID(0&amp;feed!U1191,LARGE(INDEX(ISNUMBER(--MID(feed!U1191,ROW($1:$6),1))*
ROW($1:$6),0),ROW($1:$6))+1,1)*10^ROW($1:$6)/10)</f>
        <v>0</v>
      </c>
      <c r="O1444" t="str">
        <f>feed!O1191</f>
        <v>Untapped</v>
      </c>
      <c r="P1444" t="str">
        <f>feed!P1191</f>
        <v>None</v>
      </c>
      <c r="Q1444" s="4">
        <f>IFERROR(LEFT(SUMPRODUCT(MID(0&amp;feed!R1191,LARGE(INDEX(ISNUMBER(--MID(feed!R1191,ROW($1:$6),1))*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ROW($1:$6),0),ROW($1:$6))+1,1)*10^ROW($1:$6)/10))-1)*1,TRIM(LEFT(SUMPRODUCT(MID(0&amp;feed!R1191,LARGE(INDEX(ISNUMBER(--MID(feed!R1191,ROW($1:$6),1))*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ROW($1:$6),0),ROW($1:$6))+1,1)*10^ROW($1:$6)/10))-1)))</f>
        <v>2000</v>
      </c>
      <c r="R1444" s="5">
        <f>feed!V1191</f>
        <v>0</v>
      </c>
      <c r="S1444" t="str">
        <f>feed!S1191</f>
        <v>http://blocgame.com/stats.php?id=63451</v>
      </c>
      <c r="T1444" s="5" t="str">
        <f>feed!W1191</f>
        <v>Good</v>
      </c>
      <c r="U1444" s="5" t="str">
        <f>feed!X1191</f>
        <v>3 Hundred Tons per month</v>
      </c>
      <c r="V1444" s="5">
        <f>feed!Y1191</f>
        <v>0</v>
      </c>
    </row>
    <row r="1445" spans="1:22" x14ac:dyDescent="0.25">
      <c r="A1445" t="str">
        <f>feed!A900</f>
        <v>Pants</v>
      </c>
      <c r="B1445" t="str">
        <f>feed!B900</f>
        <v>PantsArsonist</v>
      </c>
      <c r="C1445" t="str">
        <f>feed!K900</f>
        <v>The Order</v>
      </c>
      <c r="D1445">
        <f>SUMPRODUCT(MID(0&amp;feed!D900,LARGE(INDEX(ISNUMBER(--MID(feed!D900,ROW($1:$6),1))*
ROW($1:$6),0),ROW($1:$6))+1,1)*10^ROW($1:$6)/10)</f>
        <v>20</v>
      </c>
      <c r="E1445">
        <f>SUMPRODUCT(MID(0&amp;feed!E900,LARGE(INDEX(ISNUMBER(--MID(feed!E900,ROW($1:$6),1))*
ROW($1:$6),0),ROW($1:$6))+1,1)*10^ROW($1:$6)/10)</f>
        <v>0</v>
      </c>
      <c r="F1445" t="str">
        <f>feed!F900</f>
        <v>Finest of the 19th century</v>
      </c>
      <c r="G1445">
        <f>SUMPRODUCT(MID(0&amp;feed!G900,LARGE(INDEX(ISNUMBER(--MID(feed!G900,ROW($1:$6),1))*
ROW($1:$6),0),ROW($1:$6))+1,1)*10^ROW($1:$6)/10)</f>
        <v>0</v>
      </c>
      <c r="H1445">
        <f>ROUNDDOWN(G1445/4, 0)</f>
        <v>0</v>
      </c>
      <c r="I1445" t="str">
        <f>feed!H900</f>
        <v>Standard</v>
      </c>
      <c r="J1445">
        <f>SUMPRODUCT(MID(0&amp;feed!I900,LARGE(INDEX(ISNUMBER(--MID(feed!I900,ROW($1:$20),1))*
ROW($1:$20),0),ROW($1:$20))+1,1)*10^ROW($1:$20)/10)</f>
        <v>31</v>
      </c>
      <c r="K1445">
        <f>SUMPRODUCT(MID(0&amp;feed!L900,LARGE(INDEX(ISNUMBER(--MID(feed!L900,ROW($1:$6),1))*
ROW($1:$6),0),ROW($1:$6))+1,1)*10^ROW($1:$6)/10)</f>
        <v>320</v>
      </c>
      <c r="L1445">
        <f>SUMPRODUCT(MID(0&amp;feed!T900,LARGE(INDEX(ISNUMBER(--MID(feed!T900,ROW($1:$6),1))*
ROW($1:$6),0),ROW($1:$6))+1,1)*10^ROW($1:$6)/10)</f>
        <v>0</v>
      </c>
      <c r="M1445" t="str">
        <f>feed!N900</f>
        <v>Caribbean</v>
      </c>
      <c r="N1445">
        <f>SUMPRODUCT(MID(0&amp;feed!U900,LARGE(INDEX(ISNUMBER(--MID(feed!U900,ROW($1:$6),1))*
ROW($1:$6),0),ROW($1:$6))+1,1)*10^ROW($1:$6)/10)</f>
        <v>0</v>
      </c>
      <c r="O1445" t="str">
        <f>feed!O900</f>
        <v>Untapped</v>
      </c>
      <c r="P1445" t="str">
        <f>feed!P900</f>
        <v>None</v>
      </c>
      <c r="Q1445" s="4">
        <f>IFERROR(LEFT(SUMPRODUCT(MID(0&amp;feed!R900,LARGE(INDEX(ISNUMBER(--MID(feed!R900,ROW($1:$6),1))*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ROW($1:$6),0),ROW($1:$6))+1,1)*10^ROW($1:$6)/10))-1)*1,TRIM(LEFT(SUMPRODUCT(MID(0&amp;feed!R900,LARGE(INDEX(ISNUMBER(--MID(feed!R900,ROW($1:$6),1))*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ROW($1:$6),0),ROW($1:$6))+1,1)*10^ROW($1:$6)/10))-1)))</f>
        <v>2000</v>
      </c>
      <c r="R1445" s="5">
        <f>feed!V900</f>
        <v>0</v>
      </c>
      <c r="S1445" t="str">
        <f>feed!S900</f>
        <v>http://blocgame.com/stats.php?id=63255</v>
      </c>
      <c r="T1445" s="5" t="str">
        <f>feed!W900</f>
        <v>Good</v>
      </c>
      <c r="U1445" s="5" t="str">
        <f>feed!X900</f>
        <v>3 Hundred Tons per month</v>
      </c>
      <c r="V1445" s="5">
        <f>feed!Y900</f>
        <v>0</v>
      </c>
    </row>
    <row r="1446" spans="1:22" hidden="1" x14ac:dyDescent="0.25">
      <c r="A1446" t="str">
        <f>feed!A660</f>
        <v>Skywalker</v>
      </c>
      <c r="B1446" t="str">
        <f>feed!B660</f>
        <v>War Raven</v>
      </c>
      <c r="C1446" t="str">
        <f>feed!K660</f>
        <v>The United Nations</v>
      </c>
      <c r="D1446">
        <f>SUMPRODUCT(MID(0&amp;feed!D660,LARGE(INDEX(ISNUMBER(--MID(feed!D660,ROW($1:$6),1))*
ROW($1:$6),0),ROW($1:$6))+1,1)*10^ROW($1:$6)/10)</f>
        <v>25</v>
      </c>
      <c r="E1446">
        <f>SUMPRODUCT(MID(0&amp;feed!E660,LARGE(INDEX(ISNUMBER(--MID(feed!E660,ROW($1:$6),1))*
ROW($1:$6),0),ROW($1:$6))+1,1)*10^ROW($1:$6)/10)</f>
        <v>0</v>
      </c>
      <c r="F1446" t="str">
        <f>feed!F660</f>
        <v>First World War surplus</v>
      </c>
      <c r="G1446">
        <f>SUMPRODUCT(MID(0&amp;feed!G660,LARGE(INDEX(ISNUMBER(--MID(feed!G660,ROW($1:$6),1))*
ROW($1:$6),0),ROW($1:$6))+1,1)*10^ROW($1:$6)/10)</f>
        <v>0</v>
      </c>
      <c r="H1446">
        <f>ROUNDDOWN(G1446/4, 0)</f>
        <v>0</v>
      </c>
      <c r="I1446" t="str">
        <f>feed!H660</f>
        <v>Elite</v>
      </c>
      <c r="J1446">
        <f>SUMPRODUCT(MID(0&amp;feed!I660,LARGE(INDEX(ISNUMBER(--MID(feed!I660,ROW($1:$20),1))*
ROW($1:$20),0),ROW($1:$20))+1,1)*10^ROW($1:$20)/10)</f>
        <v>7</v>
      </c>
      <c r="K1446">
        <f>SUMPRODUCT(MID(0&amp;feed!L660,LARGE(INDEX(ISNUMBER(--MID(feed!L660,ROW($1:$6),1))*
ROW($1:$6),0),ROW($1:$6))+1,1)*10^ROW($1:$6)/10)</f>
        <v>319</v>
      </c>
      <c r="L1446">
        <f>SUMPRODUCT(MID(0&amp;feed!T660,LARGE(INDEX(ISNUMBER(--MID(feed!T660,ROW($1:$6),1))*
ROW($1:$6),0),ROW($1:$6))+1,1)*10^ROW($1:$6)/10)</f>
        <v>4853</v>
      </c>
      <c r="M1446" t="str">
        <f>feed!N660</f>
        <v>Mesopotamia</v>
      </c>
      <c r="N1446">
        <f>SUMPRODUCT(MID(0&amp;feed!U660,LARGE(INDEX(ISNUMBER(--MID(feed!U660,ROW($1:$6),1))*
ROW($1:$6),0),ROW($1:$6))+1,1)*10^ROW($1:$6)/10)</f>
        <v>0</v>
      </c>
      <c r="O1446" t="str">
        <f>feed!O660</f>
        <v>Untapped</v>
      </c>
      <c r="P1446" t="str">
        <f>feed!P660</f>
        <v>None</v>
      </c>
      <c r="Q1446" s="4">
        <f>IFERROR(LEFT(SUMPRODUCT(MID(0&amp;feed!R660,LARGE(INDEX(ISNUMBER(--MID(feed!R660,ROW($1:$6),1))*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ROW($1:$6),0),ROW($1:$6))+1,1)*10^ROW($1:$6)/10))-1)*1,TRIM(LEFT(SUMPRODUCT(MID(0&amp;feed!R660,LARGE(INDEX(ISNUMBER(--MID(feed!R660,ROW($1:$6),1))*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ROW($1:$6),0),ROW($1:$6))+1,1)*10^ROW($1:$6)/10))-1)))</f>
        <v>2000</v>
      </c>
      <c r="R1446" s="5">
        <f>feed!V660</f>
        <v>0</v>
      </c>
      <c r="S1446" t="str">
        <f>feed!S660</f>
        <v>http://blocgame.com/stats.php?id=57844</v>
      </c>
      <c r="T1446" s="5" t="str">
        <f>feed!W660</f>
        <v>Angelic</v>
      </c>
      <c r="U1446" s="5" t="str">
        <f>feed!X660</f>
        <v>3 Hundred Tons per month</v>
      </c>
      <c r="V1446" s="5" t="str">
        <f>feed!Y660</f>
        <v>6 Mbbl per month</v>
      </c>
    </row>
    <row r="1447" spans="1:22" hidden="1" x14ac:dyDescent="0.25">
      <c r="A1447" t="str">
        <f>feed!A1782</f>
        <v>Tandak</v>
      </c>
      <c r="B1447" t="str">
        <f>feed!B1782</f>
        <v>jimmyyus</v>
      </c>
      <c r="C1447" t="str">
        <f>feed!K1782</f>
        <v>Interpol</v>
      </c>
      <c r="D1447">
        <f>SUMPRODUCT(MID(0&amp;feed!D1782,LARGE(INDEX(ISNUMBER(--MID(feed!D1782,ROW($1:$6),1))*
ROW($1:$6),0),ROW($1:$6))+1,1)*10^ROW($1:$6)/10)</f>
        <v>45</v>
      </c>
      <c r="E1447">
        <f>SUMPRODUCT(MID(0&amp;feed!E1782,LARGE(INDEX(ISNUMBER(--MID(feed!E1782,ROW($1:$6),1))*
ROW($1:$6),0),ROW($1:$6))+1,1)*10^ROW($1:$6)/10)</f>
        <v>0</v>
      </c>
      <c r="F1447" t="str">
        <f>feed!F1782</f>
        <v>First World War surplus</v>
      </c>
      <c r="G1447">
        <f>SUMPRODUCT(MID(0&amp;feed!G1782,LARGE(INDEX(ISNUMBER(--MID(feed!G1782,ROW($1:$6),1))*
ROW($1:$6),0),ROW($1:$6))+1,1)*10^ROW($1:$6)/10)</f>
        <v>0</v>
      </c>
      <c r="H1447">
        <f>ROUNDDOWN(G1447/4, 0)</f>
        <v>0</v>
      </c>
      <c r="I1447" t="str">
        <f>feed!H1782</f>
        <v>Poor</v>
      </c>
      <c r="J1447">
        <f>SUMPRODUCT(MID(0&amp;feed!I1782,LARGE(INDEX(ISNUMBER(--MID(feed!I1782,ROW($1:$20),1))*
ROW($1:$20),0),ROW($1:$20))+1,1)*10^ROW($1:$20)/10)</f>
        <v>26</v>
      </c>
      <c r="K1447">
        <f>SUMPRODUCT(MID(0&amp;feed!L1782,LARGE(INDEX(ISNUMBER(--MID(feed!L1782,ROW($1:$6),1))*
ROW($1:$6),0),ROW($1:$6))+1,1)*10^ROW($1:$6)/10)</f>
        <v>291</v>
      </c>
      <c r="L1447">
        <f>SUMPRODUCT(MID(0&amp;feed!T1782,LARGE(INDEX(ISNUMBER(--MID(feed!T1782,ROW($1:$6),1))*
ROW($1:$6),0),ROW($1:$6))+1,1)*10^ROW($1:$6)/10)</f>
        <v>4365</v>
      </c>
      <c r="M1447" t="str">
        <f>feed!N1782</f>
        <v>Egypt</v>
      </c>
      <c r="N1447">
        <f>SUMPRODUCT(MID(0&amp;feed!U1782,LARGE(INDEX(ISNUMBER(--MID(feed!U1782,ROW($1:$6),1))*
ROW($1:$6),0),ROW($1:$6))+1,1)*10^ROW($1:$6)/10)</f>
        <v>0</v>
      </c>
      <c r="O1447" t="str">
        <f>feed!O1782</f>
        <v>Untapped</v>
      </c>
      <c r="P1447" t="str">
        <f>feed!P1782</f>
        <v>Mediocre</v>
      </c>
      <c r="Q1447" s="4">
        <f>IFERROR(LEFT(SUMPRODUCT(MID(0&amp;feed!R1782,LARGE(INDEX(ISNUMBER(--MID(feed!R1782,ROW($1:$6),1))*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ROW($1:$6),0),ROW($1:$6))+1,1)*10^ROW($1:$6)/10))-1)*1,TRIM(LEFT(SUMPRODUCT(MID(0&amp;feed!R1782,LARGE(INDEX(ISNUMBER(--MID(feed!R1782,ROW($1:$6),1))*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ROW($1:$6),0),ROW($1:$6))+1,1)*10^ROW($1:$6)/10))-1)))</f>
        <v>2000</v>
      </c>
      <c r="R1447" s="5">
        <f>feed!V1782</f>
        <v>0</v>
      </c>
      <c r="S1447" t="str">
        <f>feed!S1782</f>
        <v>http://blocgame.com/stats.php?id=62201</v>
      </c>
      <c r="T1447" s="5" t="str">
        <f>feed!W1782</f>
        <v>Nice</v>
      </c>
      <c r="U1447" s="5" t="str">
        <f>feed!X1782</f>
        <v>3 Hundred Tons per month</v>
      </c>
      <c r="V1447" s="5" t="str">
        <f>feed!Y1782</f>
        <v>6 Mbbl per month</v>
      </c>
    </row>
    <row r="1448" spans="1:22" hidden="1" x14ac:dyDescent="0.25">
      <c r="A1448" t="str">
        <f>feed!A778</f>
        <v>Khebabistan</v>
      </c>
      <c r="B1448" t="str">
        <f>feed!B778</f>
        <v>Khebab</v>
      </c>
      <c r="C1448" t="str">
        <f>feed!K778</f>
        <v>The Delian League</v>
      </c>
      <c r="D1448">
        <f>SUMPRODUCT(MID(0&amp;feed!D778,LARGE(INDEX(ISNUMBER(--MID(feed!D778,ROW($1:$6),1))*
ROW($1:$6),0),ROW($1:$6))+1,1)*10^ROW($1:$6)/10)</f>
        <v>9</v>
      </c>
      <c r="E1448">
        <f>SUMPRODUCT(MID(0&amp;feed!E778,LARGE(INDEX(ISNUMBER(--MID(feed!E778,ROW($1:$6),1))*
ROW($1:$6),0),ROW($1:$6))+1,1)*10^ROW($1:$6)/10)</f>
        <v>0</v>
      </c>
      <c r="F1448" t="str">
        <f>feed!F778</f>
        <v>Finest of the 19th century</v>
      </c>
      <c r="G1448">
        <f>SUMPRODUCT(MID(0&amp;feed!G778,LARGE(INDEX(ISNUMBER(--MID(feed!G778,ROW($1:$6),1))*
ROW($1:$6),0),ROW($1:$6))+1,1)*10^ROW($1:$6)/10)</f>
        <v>0</v>
      </c>
      <c r="H1448">
        <f>ROUNDDOWN(G1448/4, 0)</f>
        <v>0</v>
      </c>
      <c r="I1448" t="str">
        <f>feed!H778</f>
        <v>Elite</v>
      </c>
      <c r="J1448">
        <f>SUMPRODUCT(MID(0&amp;feed!I778,LARGE(INDEX(ISNUMBER(--MID(feed!I778,ROW($1:$20),1))*
ROW($1:$20),0),ROW($1:$20))+1,1)*10^ROW($1:$20)/10)</f>
        <v>20</v>
      </c>
      <c r="K1448">
        <f>SUMPRODUCT(MID(0&amp;feed!L778,LARGE(INDEX(ISNUMBER(--MID(feed!L778,ROW($1:$6),1))*
ROW($1:$6),0),ROW($1:$6))+1,1)*10^ROW($1:$6)/10)</f>
        <v>324</v>
      </c>
      <c r="L1448">
        <f>SUMPRODUCT(MID(0&amp;feed!T778,LARGE(INDEX(ISNUMBER(--MID(feed!T778,ROW($1:$6),1))*
ROW($1:$6),0),ROW($1:$6))+1,1)*10^ROW($1:$6)/10)</f>
        <v>3028</v>
      </c>
      <c r="M1448" t="str">
        <f>feed!N778</f>
        <v>Arabia</v>
      </c>
      <c r="N1448">
        <f>SUMPRODUCT(MID(0&amp;feed!U778,LARGE(INDEX(ISNUMBER(--MID(feed!U778,ROW($1:$6),1))*
ROW($1:$6),0),ROW($1:$6))+1,1)*10^ROW($1:$6)/10)</f>
        <v>0</v>
      </c>
      <c r="O1448" t="str">
        <f>feed!O778</f>
        <v>Untapped</v>
      </c>
      <c r="P1448" t="str">
        <f>feed!P778</f>
        <v>Meagre</v>
      </c>
      <c r="Q1448" s="4">
        <f>IFERROR(LEFT(SUMPRODUCT(MID(0&amp;feed!R778,LARGE(INDEX(ISNUMBER(--MID(feed!R778,ROW($1:$6),1))*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ROW($1:$6),0),ROW($1:$6))+1,1)*10^ROW($1:$6)/10))-1)*1,TRIM(LEFT(SUMPRODUCT(MID(0&amp;feed!R778,LARGE(INDEX(ISNUMBER(--MID(feed!R778,ROW($1:$6),1))*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ROW($1:$6),0),ROW($1:$6))+1,1)*10^ROW($1:$6)/10))-1)))</f>
        <v>1960</v>
      </c>
      <c r="R1448" s="5">
        <f>feed!V778</f>
        <v>0</v>
      </c>
      <c r="S1448" t="str">
        <f>feed!S778</f>
        <v>http://blocgame.com/stats.php?id=51401</v>
      </c>
      <c r="T1448" s="5" t="str">
        <f>feed!W778</f>
        <v>Good</v>
      </c>
      <c r="U1448" s="5" t="str">
        <f>feed!X778</f>
        <v>3 Hundred Tons per month</v>
      </c>
      <c r="V1448" s="5" t="str">
        <f>feed!Y778</f>
        <v>6 Mbbl per month</v>
      </c>
    </row>
    <row r="1449" spans="1:22" x14ac:dyDescent="0.25">
      <c r="A1449" t="str">
        <f>feed!A904</f>
        <v>Peutschland</v>
      </c>
      <c r="B1449" t="str">
        <f>feed!B904</f>
        <v>Pocci</v>
      </c>
      <c r="C1449" t="str">
        <f>feed!K904</f>
        <v>The Order</v>
      </c>
      <c r="D1449">
        <f>SUMPRODUCT(MID(0&amp;feed!D904,LARGE(INDEX(ISNUMBER(--MID(feed!D904,ROW($1:$6),1))*
ROW($1:$6),0),ROW($1:$6))+1,1)*10^ROW($1:$6)/10)</f>
        <v>25</v>
      </c>
      <c r="E1449">
        <f>SUMPRODUCT(MID(0&amp;feed!E904,LARGE(INDEX(ISNUMBER(--MID(feed!E904,ROW($1:$6),1))*
ROW($1:$6),0),ROW($1:$6))+1,1)*10^ROW($1:$6)/10)</f>
        <v>0</v>
      </c>
      <c r="F1449" t="str">
        <f>feed!F904</f>
        <v>Finest of the 19th century</v>
      </c>
      <c r="G1449">
        <f>SUMPRODUCT(MID(0&amp;feed!G904,LARGE(INDEX(ISNUMBER(--MID(feed!G904,ROW($1:$6),1))*
ROW($1:$6),0),ROW($1:$6))+1,1)*10^ROW($1:$6)/10)</f>
        <v>0</v>
      </c>
      <c r="H1449">
        <f>ROUNDDOWN(G1449/4, 0)</f>
        <v>0</v>
      </c>
      <c r="I1449" t="str">
        <f>feed!H904</f>
        <v>Elite</v>
      </c>
      <c r="J1449">
        <f>SUMPRODUCT(MID(0&amp;feed!I904,LARGE(INDEX(ISNUMBER(--MID(feed!I904,ROW($1:$20),1))*
ROW($1:$20),0),ROW($1:$20))+1,1)*10^ROW($1:$20)/10)</f>
        <v>21</v>
      </c>
      <c r="K1449">
        <f>SUMPRODUCT(MID(0&amp;feed!L904,LARGE(INDEX(ISNUMBER(--MID(feed!L904,ROW($1:$6),1))*
ROW($1:$6),0),ROW($1:$6))+1,1)*10^ROW($1:$6)/10)</f>
        <v>320</v>
      </c>
      <c r="L1449">
        <f>SUMPRODUCT(MID(0&amp;feed!T904,LARGE(INDEX(ISNUMBER(--MID(feed!T904,ROW($1:$6),1))*
ROW($1:$6),0),ROW($1:$6))+1,1)*10^ROW($1:$6)/10)</f>
        <v>4459</v>
      </c>
      <c r="M1449" t="str">
        <f>feed!N904</f>
        <v>Persia</v>
      </c>
      <c r="N1449">
        <f>SUMPRODUCT(MID(0&amp;feed!U904,LARGE(INDEX(ISNUMBER(--MID(feed!U904,ROW($1:$6),1))*
ROW($1:$6),0),ROW($1:$6))+1,1)*10^ROW($1:$6)/10)</f>
        <v>0</v>
      </c>
      <c r="O1449" t="str">
        <f>feed!O904</f>
        <v>Untapped</v>
      </c>
      <c r="P1449" t="str">
        <f>feed!P904</f>
        <v>None</v>
      </c>
      <c r="Q1449" s="4">
        <f>IFERROR(LEFT(SUMPRODUCT(MID(0&amp;feed!R904,LARGE(INDEX(ISNUMBER(--MID(feed!R904,ROW($1:$6),1))*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ROW($1:$6),0),ROW($1:$6))+1,1)*10^ROW($1:$6)/10))-1)*1,TRIM(LEFT(SUMPRODUCT(MID(0&amp;feed!R904,LARGE(INDEX(ISNUMBER(--MID(feed!R904,ROW($1:$6),1))*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ROW($1:$6),0),ROW($1:$6))+1,1)*10^ROW($1:$6)/10))-1)))</f>
        <v>2059</v>
      </c>
      <c r="R1449" s="5">
        <f>feed!V904</f>
        <v>0</v>
      </c>
      <c r="S1449" t="str">
        <f>feed!S904</f>
        <v>http://blocgame.com/stats.php?id=63261</v>
      </c>
      <c r="T1449" s="5" t="str">
        <f>feed!W904</f>
        <v>Good</v>
      </c>
      <c r="U1449" s="5" t="str">
        <f>feed!X904</f>
        <v>3 Hundred Tons per month</v>
      </c>
      <c r="V1449" s="5" t="str">
        <f>feed!Y904</f>
        <v>2 Mbbl per month</v>
      </c>
    </row>
    <row r="1450" spans="1:22" hidden="1" x14ac:dyDescent="0.25">
      <c r="A1450" t="str">
        <f>feed!A1858</f>
        <v>almunawir</v>
      </c>
      <c r="B1450" t="str">
        <f>feed!B1858</f>
        <v>al munawir</v>
      </c>
      <c r="C1450">
        <f>feed!K1858</f>
        <v>0</v>
      </c>
      <c r="D1450">
        <f>SUMPRODUCT(MID(0&amp;feed!D1858,LARGE(INDEX(ISNUMBER(--MID(feed!D1858,ROW($1:$6),1))*
ROW($1:$6),0),ROW($1:$6))+1,1)*10^ROW($1:$6)/10)</f>
        <v>34</v>
      </c>
      <c r="E1450">
        <f>SUMPRODUCT(MID(0&amp;feed!E1858,LARGE(INDEX(ISNUMBER(--MID(feed!E1858,ROW($1:$6),1))*
ROW($1:$6),0),ROW($1:$6))+1,1)*10^ROW($1:$6)/10)</f>
        <v>0</v>
      </c>
      <c r="F1450" t="str">
        <f>feed!F1858</f>
        <v>Finest of the 19th century</v>
      </c>
      <c r="G1450">
        <f>SUMPRODUCT(MID(0&amp;feed!G1858,LARGE(INDEX(ISNUMBER(--MID(feed!G1858,ROW($1:$6),1))*
ROW($1:$6),0),ROW($1:$6))+1,1)*10^ROW($1:$6)/10)</f>
        <v>0</v>
      </c>
      <c r="H1450">
        <f>ROUNDDOWN(G1450/4, 0)</f>
        <v>0</v>
      </c>
      <c r="I1450" t="str">
        <f>feed!H1858</f>
        <v>Elite</v>
      </c>
      <c r="J1450">
        <f>SUMPRODUCT(MID(0&amp;feed!I1858,LARGE(INDEX(ISNUMBER(--MID(feed!I1858,ROW($1:$20),1))*
ROW($1:$20),0),ROW($1:$20))+1,1)*10^ROW($1:$20)/10)</f>
        <v>59</v>
      </c>
      <c r="K1450">
        <f>SUMPRODUCT(MID(0&amp;feed!L1858,LARGE(INDEX(ISNUMBER(--MID(feed!L1858,ROW($1:$6),1))*
ROW($1:$6),0),ROW($1:$6))+1,1)*10^ROW($1:$6)/10)</f>
        <v>280</v>
      </c>
      <c r="L1450">
        <f>SUMPRODUCT(MID(0&amp;feed!T1858,LARGE(INDEX(ISNUMBER(--MID(feed!T1858,ROW($1:$6),1))*
ROW($1:$6),0),ROW($1:$6))+1,1)*10^ROW($1:$6)/10)</f>
        <v>2537</v>
      </c>
      <c r="M1450" t="str">
        <f>feed!N1858</f>
        <v>Arabia</v>
      </c>
      <c r="N1450">
        <f>SUMPRODUCT(MID(0&amp;feed!U1858,LARGE(INDEX(ISNUMBER(--MID(feed!U1858,ROW($1:$6),1))*
ROW($1:$6),0),ROW($1:$6))+1,1)*10^ROW($1:$6)/10)</f>
        <v>0</v>
      </c>
      <c r="O1450" t="str">
        <f>feed!O1858</f>
        <v>Untapped</v>
      </c>
      <c r="P1450" t="str">
        <f>feed!P1858</f>
        <v>Meagre</v>
      </c>
      <c r="Q1450" s="4">
        <f>IFERROR(LEFT(SUMPRODUCT(MID(0&amp;feed!R1858,LARGE(INDEX(ISNUMBER(--MID(feed!R1858,ROW($1:$6),1))*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ROW($1:$6),0),ROW($1:$6))+1,1)*10^ROW($1:$6)/10))-1)*1,TRIM(LEFT(SUMPRODUCT(MID(0&amp;feed!R1858,LARGE(INDEX(ISNUMBER(--MID(feed!R1858,ROW($1:$6),1))*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ROW($1:$6),0),ROW($1:$6))+1,1)*10^ROW($1:$6)/10))-1)))</f>
        <v>2026</v>
      </c>
      <c r="R1450" s="5">
        <f>feed!V1858</f>
        <v>0</v>
      </c>
      <c r="S1450" t="str">
        <f>feed!S1858</f>
        <v>http://blocgame.com/stats.php?id=62163</v>
      </c>
      <c r="T1450" s="5" t="str">
        <f>feed!W1858</f>
        <v>Nice</v>
      </c>
      <c r="U1450" s="5" t="str">
        <f>feed!X1858</f>
        <v>3 Hundred Tons per month</v>
      </c>
      <c r="V1450" s="5" t="str">
        <f>feed!Y1858</f>
        <v>6 Mbbl per month</v>
      </c>
    </row>
    <row r="1451" spans="1:22" hidden="1" x14ac:dyDescent="0.25">
      <c r="A1451" t="str">
        <f>feed!A262</f>
        <v>Hajoki</v>
      </c>
      <c r="B1451" t="str">
        <f>feed!B262</f>
        <v>Makao</v>
      </c>
      <c r="C1451">
        <f>feed!K262</f>
        <v>0</v>
      </c>
      <c r="D1451">
        <f>SUMPRODUCT(MID(0&amp;feed!D262,LARGE(INDEX(ISNUMBER(--MID(feed!D262,ROW($1:$6),1))*
ROW($1:$6),0),ROW($1:$6))+1,1)*10^ROW($1:$6)/10)</f>
        <v>8</v>
      </c>
      <c r="E1451">
        <f>SUMPRODUCT(MID(0&amp;feed!E262,LARGE(INDEX(ISNUMBER(--MID(feed!E262,ROW($1:$6),1))*
ROW($1:$6),0),ROW($1:$6))+1,1)*10^ROW($1:$6)/10)</f>
        <v>0</v>
      </c>
      <c r="F1451" t="str">
        <f>feed!F262</f>
        <v>First World War surplus</v>
      </c>
      <c r="G1451">
        <f>SUMPRODUCT(MID(0&amp;feed!G262,LARGE(INDEX(ISNUMBER(--MID(feed!G262,ROW($1:$6),1))*
ROW($1:$6),0),ROW($1:$6))+1,1)*10^ROW($1:$6)/10)</f>
        <v>1</v>
      </c>
      <c r="H1451">
        <f>ROUNDDOWN(G1451/4, 0)</f>
        <v>0</v>
      </c>
      <c r="I1451" t="str">
        <f>feed!H262</f>
        <v>Elite</v>
      </c>
      <c r="J1451">
        <f>SUMPRODUCT(MID(0&amp;feed!I262,LARGE(INDEX(ISNUMBER(--MID(feed!I262,ROW($1:$20),1))*
ROW($1:$20),0),ROW($1:$20))+1,1)*10^ROW($1:$20)/10)</f>
        <v>21</v>
      </c>
      <c r="K1451">
        <f>SUMPRODUCT(MID(0&amp;feed!L262,LARGE(INDEX(ISNUMBER(--MID(feed!L262,ROW($1:$6),1))*
ROW($1:$6),0),ROW($1:$6))+1,1)*10^ROW($1:$6)/10)</f>
        <v>351</v>
      </c>
      <c r="L1451">
        <f>SUMPRODUCT(MID(0&amp;feed!T262,LARGE(INDEX(ISNUMBER(--MID(feed!T262,ROW($1:$6),1))*
ROW($1:$6),0),ROW($1:$6))+1,1)*10^ROW($1:$6)/10)</f>
        <v>2464</v>
      </c>
      <c r="M1451" t="str">
        <f>feed!N262</f>
        <v>Atlas</v>
      </c>
      <c r="N1451">
        <f>SUMPRODUCT(MID(0&amp;feed!U262,LARGE(INDEX(ISNUMBER(--MID(feed!U262,ROW($1:$6),1))*
ROW($1:$6),0),ROW($1:$6))+1,1)*10^ROW($1:$6)/10)</f>
        <v>0</v>
      </c>
      <c r="O1451" t="str">
        <f>feed!O262</f>
        <v>Untapped</v>
      </c>
      <c r="P1451" t="str">
        <f>feed!P262</f>
        <v>None</v>
      </c>
      <c r="Q1451" s="4">
        <f>IFERROR(LEFT(SUMPRODUCT(MID(0&amp;feed!R262,LARGE(INDEX(ISNUMBER(--MID(feed!R262,ROW($1:$6),1))*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ROW($1:$6),0),ROW($1:$6))+1,1)*10^ROW($1:$6)/10))-1)*1,TRIM(LEFT(SUMPRODUCT(MID(0&amp;feed!R262,LARGE(INDEX(ISNUMBER(--MID(feed!R262,ROW($1:$6),1))*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ROW($1:$6),0),ROW($1:$6))+1,1)*10^ROW($1:$6)/10))-1)))</f>
        <v>1666</v>
      </c>
      <c r="R1451" s="5">
        <f>feed!V262</f>
        <v>0</v>
      </c>
      <c r="S1451" t="str">
        <f>feed!S262</f>
        <v>http://blocgame.com/stats.php?id=60093</v>
      </c>
      <c r="T1451" s="5" t="str">
        <f>feed!W262</f>
        <v>Nice</v>
      </c>
      <c r="U1451" s="5" t="str">
        <f>feed!X262</f>
        <v>3 Hundred Tons per month</v>
      </c>
      <c r="V1451" s="5" t="str">
        <f>feed!Y262</f>
        <v>6 Mbbl per month</v>
      </c>
    </row>
    <row r="1452" spans="1:22" hidden="1" x14ac:dyDescent="0.25">
      <c r="A1452" t="str">
        <f>feed!A409</f>
        <v>Zanujiah</v>
      </c>
      <c r="B1452" t="str">
        <f>feed!B409</f>
        <v>Al-Zanuj</v>
      </c>
      <c r="C1452" t="str">
        <f>feed!K409</f>
        <v>Brotherhood of Nod</v>
      </c>
      <c r="D1452">
        <f>SUMPRODUCT(MID(0&amp;feed!D409,LARGE(INDEX(ISNUMBER(--MID(feed!D409,ROW($1:$6),1))*
ROW($1:$6),0),ROW($1:$6))+1,1)*10^ROW($1:$6)/10)</f>
        <v>18</v>
      </c>
      <c r="E1452">
        <f>SUMPRODUCT(MID(0&amp;feed!E409,LARGE(INDEX(ISNUMBER(--MID(feed!E409,ROW($1:$6),1))*
ROW($1:$6),0),ROW($1:$6))+1,1)*10^ROW($1:$6)/10)</f>
        <v>0</v>
      </c>
      <c r="F1452" t="str">
        <f>feed!F409</f>
        <v>First World War surplus</v>
      </c>
      <c r="G1452">
        <f>SUMPRODUCT(MID(0&amp;feed!G409,LARGE(INDEX(ISNUMBER(--MID(feed!G409,ROW($1:$6),1))*
ROW($1:$6),0),ROW($1:$6))+1,1)*10^ROW($1:$6)/10)</f>
        <v>0</v>
      </c>
      <c r="H1452">
        <f>ROUNDDOWN(G1452/4, 0)</f>
        <v>0</v>
      </c>
      <c r="I1452" t="str">
        <f>feed!H409</f>
        <v>Elite</v>
      </c>
      <c r="J1452">
        <f>SUMPRODUCT(MID(0&amp;feed!I409,LARGE(INDEX(ISNUMBER(--MID(feed!I409,ROW($1:$20),1))*
ROW($1:$20),0),ROW($1:$20))+1,1)*10^ROW($1:$20)/10)</f>
        <v>24</v>
      </c>
      <c r="K1452">
        <f>SUMPRODUCT(MID(0&amp;feed!L409,LARGE(INDEX(ISNUMBER(--MID(feed!L409,ROW($1:$6),1))*
ROW($1:$6),0),ROW($1:$6))+1,1)*10^ROW($1:$6)/10)</f>
        <v>338</v>
      </c>
      <c r="L1452">
        <f>SUMPRODUCT(MID(0&amp;feed!T409,LARGE(INDEX(ISNUMBER(--MID(feed!T409,ROW($1:$6),1))*
ROW($1:$6),0),ROW($1:$6))+1,1)*10^ROW($1:$6)/10)</f>
        <v>2249</v>
      </c>
      <c r="M1452" t="str">
        <f>feed!N409</f>
        <v>Egypt</v>
      </c>
      <c r="N1452">
        <f>SUMPRODUCT(MID(0&amp;feed!U409,LARGE(INDEX(ISNUMBER(--MID(feed!U409,ROW($1:$6),1))*
ROW($1:$6),0),ROW($1:$6))+1,1)*10^ROW($1:$6)/10)</f>
        <v>0</v>
      </c>
      <c r="O1452" t="str">
        <f>feed!O409</f>
        <v>Untapped</v>
      </c>
      <c r="P1452" t="str">
        <f>feed!P409</f>
        <v>None</v>
      </c>
      <c r="Q1452" s="4">
        <f>IFERROR(LEFT(SUMPRODUCT(MID(0&amp;feed!R409,LARGE(INDEX(ISNUMBER(--MID(feed!R409,ROW($1:$6),1))*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ROW($1:$6),0),ROW($1:$6))+1,1)*10^ROW($1:$6)/10))-1)*1,TRIM(LEFT(SUMPRODUCT(MID(0&amp;feed!R409,LARGE(INDEX(ISNUMBER(--MID(feed!R409,ROW($1:$6),1))*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ROW($1:$6),0),ROW($1:$6))+1,1)*10^ROW($1:$6)/10))-1)))</f>
        <v>2000</v>
      </c>
      <c r="R1452" s="5">
        <f>feed!V409</f>
        <v>0</v>
      </c>
      <c r="S1452" t="str">
        <f>feed!S409</f>
        <v>http://blocgame.com/stats.php?id=61655</v>
      </c>
      <c r="T1452" s="5" t="str">
        <f>feed!W409</f>
        <v>Angelic</v>
      </c>
      <c r="U1452" s="5" t="str">
        <f>feed!X409</f>
        <v>3 Hundred Tons per month</v>
      </c>
      <c r="V1452" s="5" t="str">
        <f>feed!Y409</f>
        <v>6 Mbbl per month</v>
      </c>
    </row>
    <row r="1453" spans="1:22" x14ac:dyDescent="0.25">
      <c r="A1453" t="str">
        <f>feed!A1190</f>
        <v>Muscovy</v>
      </c>
      <c r="B1453" t="str">
        <f>feed!B1190</f>
        <v>Sadimir Putin</v>
      </c>
      <c r="C1453" t="str">
        <f>feed!K1190</f>
        <v>The Order</v>
      </c>
      <c r="D1453">
        <f>SUMPRODUCT(MID(0&amp;feed!D1190,LARGE(INDEX(ISNUMBER(--MID(feed!D1190,ROW($1:$6),1))*
ROW($1:$6),0),ROW($1:$6))+1,1)*10^ROW($1:$6)/10)</f>
        <v>20</v>
      </c>
      <c r="E1453">
        <f>SUMPRODUCT(MID(0&amp;feed!E1190,LARGE(INDEX(ISNUMBER(--MID(feed!E1190,ROW($1:$6),1))*
ROW($1:$6),0),ROW($1:$6))+1,1)*10^ROW($1:$6)/10)</f>
        <v>0</v>
      </c>
      <c r="F1453" t="str">
        <f>feed!F1190</f>
        <v>Finest of the 19th century</v>
      </c>
      <c r="G1453">
        <f>SUMPRODUCT(MID(0&amp;feed!G1190,LARGE(INDEX(ISNUMBER(--MID(feed!G1190,ROW($1:$6),1))*
ROW($1:$6),0),ROW($1:$6))+1,1)*10^ROW($1:$6)/10)</f>
        <v>0</v>
      </c>
      <c r="H1453">
        <f>ROUNDDOWN(G1453/4, 0)</f>
        <v>0</v>
      </c>
      <c r="I1453" t="str">
        <f>feed!H1190</f>
        <v>Standard</v>
      </c>
      <c r="J1453">
        <f>SUMPRODUCT(MID(0&amp;feed!I1190,LARGE(INDEX(ISNUMBER(--MID(feed!I1190,ROW($1:$20),1))*
ROW($1:$20),0),ROW($1:$20))+1,1)*10^ROW($1:$20)/10)</f>
        <v>1</v>
      </c>
      <c r="K1453">
        <f>SUMPRODUCT(MID(0&amp;feed!L1190,LARGE(INDEX(ISNUMBER(--MID(feed!L1190,ROW($1:$6),1))*
ROW($1:$6),0),ROW($1:$6))+1,1)*10^ROW($1:$6)/10)</f>
        <v>320</v>
      </c>
      <c r="L1453">
        <f>SUMPRODUCT(MID(0&amp;feed!T1190,LARGE(INDEX(ISNUMBER(--MID(feed!T1190,ROW($1:$6),1))*
ROW($1:$6),0),ROW($1:$6))+1,1)*10^ROW($1:$6)/10)</f>
        <v>4093</v>
      </c>
      <c r="M1453" t="str">
        <f>feed!N1190</f>
        <v>Egypt</v>
      </c>
      <c r="N1453">
        <f>SUMPRODUCT(MID(0&amp;feed!U1190,LARGE(INDEX(ISNUMBER(--MID(feed!U1190,ROW($1:$6),1))*
ROW($1:$6),0),ROW($1:$6))+1,1)*10^ROW($1:$6)/10)</f>
        <v>0</v>
      </c>
      <c r="O1453" t="str">
        <f>feed!O1190</f>
        <v>Untapped</v>
      </c>
      <c r="P1453" t="str">
        <f>feed!P1190</f>
        <v>Meagre</v>
      </c>
      <c r="Q1453" s="4">
        <f>IFERROR(LEFT(SUMPRODUCT(MID(0&amp;feed!R1190,LARGE(INDEX(ISNUMBER(--MID(feed!R1190,ROW($1:$6),1))*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ROW($1:$6),0),ROW($1:$6))+1,1)*10^ROW($1:$6)/10))-1)*1,TRIM(LEFT(SUMPRODUCT(MID(0&amp;feed!R1190,LARGE(INDEX(ISNUMBER(--MID(feed!R1190,ROW($1:$6),1))*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ROW($1:$6),0),ROW($1:$6))+1,1)*10^ROW($1:$6)/10))-1)))</f>
        <v>2000</v>
      </c>
      <c r="R1453" s="5">
        <f>feed!V1190</f>
        <v>0</v>
      </c>
      <c r="S1453" t="str">
        <f>feed!S1190</f>
        <v>http://blocgame.com/stats.php?id=63449</v>
      </c>
      <c r="T1453" s="5" t="str">
        <f>feed!W1190</f>
        <v>Good</v>
      </c>
      <c r="U1453" s="5" t="str">
        <f>feed!X1190</f>
        <v>3 Hundred Tons per month</v>
      </c>
      <c r="V1453" s="5" t="str">
        <f>feed!Y1190</f>
        <v>2 Mbbl per month</v>
      </c>
    </row>
    <row r="1454" spans="1:22" hidden="1" x14ac:dyDescent="0.25">
      <c r="A1454" t="str">
        <f>feed!A560</f>
        <v>SAUDI OPEC</v>
      </c>
      <c r="B1454" t="str">
        <f>feed!B560</f>
        <v>OPEC</v>
      </c>
      <c r="C1454" t="str">
        <f>feed!K560</f>
        <v>Brotherhood of Nod</v>
      </c>
      <c r="D1454">
        <f>SUMPRODUCT(MID(0&amp;feed!D560,LARGE(INDEX(ISNUMBER(--MID(feed!D560,ROW($1:$6),1))*
ROW($1:$6),0),ROW($1:$6))+1,1)*10^ROW($1:$6)/10)</f>
        <v>20</v>
      </c>
      <c r="E1454">
        <f>SUMPRODUCT(MID(0&amp;feed!E560,LARGE(INDEX(ISNUMBER(--MID(feed!E560,ROW($1:$6),1))*
ROW($1:$6),0),ROW($1:$6))+1,1)*10^ROW($1:$6)/10)</f>
        <v>0</v>
      </c>
      <c r="F1454" t="str">
        <f>feed!F560</f>
        <v>Finest of the 19th century</v>
      </c>
      <c r="G1454">
        <f>SUMPRODUCT(MID(0&amp;feed!G560,LARGE(INDEX(ISNUMBER(--MID(feed!G560,ROW($1:$6),1))*
ROW($1:$6),0),ROW($1:$6))+1,1)*10^ROW($1:$6)/10)</f>
        <v>0</v>
      </c>
      <c r="H1454">
        <f>ROUNDDOWN(G1454/4, 0)</f>
        <v>0</v>
      </c>
      <c r="I1454" t="str">
        <f>feed!H560</f>
        <v>Elite</v>
      </c>
      <c r="J1454">
        <f>SUMPRODUCT(MID(0&amp;feed!I560,LARGE(INDEX(ISNUMBER(--MID(feed!I560,ROW($1:$20),1))*
ROW($1:$20),0),ROW($1:$20))+1,1)*10^ROW($1:$20)/10)</f>
        <v>35</v>
      </c>
      <c r="K1454">
        <f>SUMPRODUCT(MID(0&amp;feed!L560,LARGE(INDEX(ISNUMBER(--MID(feed!L560,ROW($1:$6),1))*
ROW($1:$6),0),ROW($1:$6))+1,1)*10^ROW($1:$6)/10)</f>
        <v>325</v>
      </c>
      <c r="L1454">
        <f>SUMPRODUCT(MID(0&amp;feed!T560,LARGE(INDEX(ISNUMBER(--MID(feed!T560,ROW($1:$6),1))*
ROW($1:$6),0),ROW($1:$6))+1,1)*10^ROW($1:$6)/10)</f>
        <v>1144</v>
      </c>
      <c r="M1454" t="str">
        <f>feed!N560</f>
        <v>Arabia</v>
      </c>
      <c r="N1454">
        <f>SUMPRODUCT(MID(0&amp;feed!U560,LARGE(INDEX(ISNUMBER(--MID(feed!U560,ROW($1:$6),1))*
ROW($1:$6),0),ROW($1:$6))+1,1)*10^ROW($1:$6)/10)</f>
        <v>0</v>
      </c>
      <c r="O1454" t="str">
        <f>feed!O560</f>
        <v>Untapped</v>
      </c>
      <c r="P1454" t="str">
        <f>feed!P560</f>
        <v>Small</v>
      </c>
      <c r="Q1454" s="4">
        <f>IFERROR(LEFT(SUMPRODUCT(MID(0&amp;feed!R560,LARGE(INDEX(ISNUMBER(--MID(feed!R560,ROW($1:$6),1))*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ROW($1:$6),0),ROW($1:$6))+1,1)*10^ROW($1:$6)/10))-1)*1,TRIM(LEFT(SUMPRODUCT(MID(0&amp;feed!R560,LARGE(INDEX(ISNUMBER(--MID(feed!R560,ROW($1:$6),1))*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ROW($1:$6),0),ROW($1:$6))+1,1)*10^ROW($1:$6)/10))-1)))</f>
        <v>2000</v>
      </c>
      <c r="R1454" s="5">
        <f>feed!V560</f>
        <v>0</v>
      </c>
      <c r="S1454" t="str">
        <f>feed!S560</f>
        <v>http://blocgame.com/stats.php?id=62838</v>
      </c>
      <c r="T1454" s="5" t="str">
        <f>feed!W560</f>
        <v>Good</v>
      </c>
      <c r="U1454" s="5" t="str">
        <f>feed!X560</f>
        <v>3 Hundred Tons per month</v>
      </c>
      <c r="V1454" s="5" t="str">
        <f>feed!Y560</f>
        <v>7 Mbbl per month</v>
      </c>
    </row>
    <row r="1455" spans="1:22" hidden="1" x14ac:dyDescent="0.25">
      <c r="A1455" t="str">
        <f>feed!A386</f>
        <v>Dondang Sayang</v>
      </c>
      <c r="B1455" t="str">
        <f>feed!B386</f>
        <v>Cempaka Sari</v>
      </c>
      <c r="C1455" t="str">
        <f>feed!K386</f>
        <v>Aseang MMP</v>
      </c>
      <c r="D1455">
        <f>SUMPRODUCT(MID(0&amp;feed!D386,LARGE(INDEX(ISNUMBER(--MID(feed!D386,ROW($1:$6),1))*
ROW($1:$6),0),ROW($1:$6))+1,1)*10^ROW($1:$6)/10)</f>
        <v>19</v>
      </c>
      <c r="E1455">
        <f>SUMPRODUCT(MID(0&amp;feed!E386,LARGE(INDEX(ISNUMBER(--MID(feed!E386,ROW($1:$6),1))*
ROW($1:$6),0),ROW($1:$6))+1,1)*10^ROW($1:$6)/10)</f>
        <v>0</v>
      </c>
      <c r="F1455" t="str">
        <f>feed!F386</f>
        <v>First World War surplus</v>
      </c>
      <c r="G1455">
        <f>SUMPRODUCT(MID(0&amp;feed!G386,LARGE(INDEX(ISNUMBER(--MID(feed!G386,ROW($1:$6),1))*
ROW($1:$6),0),ROW($1:$6))+1,1)*10^ROW($1:$6)/10)</f>
        <v>1</v>
      </c>
      <c r="H1455">
        <f>ROUNDDOWN(G1455/4, 0)</f>
        <v>0</v>
      </c>
      <c r="I1455" t="str">
        <f>feed!H386</f>
        <v>Elite</v>
      </c>
      <c r="J1455">
        <f>SUMPRODUCT(MID(0&amp;feed!I386,LARGE(INDEX(ISNUMBER(--MID(feed!I386,ROW($1:$20),1))*
ROW($1:$20),0),ROW($1:$20))+1,1)*10^ROW($1:$20)/10)</f>
        <v>21</v>
      </c>
      <c r="K1455">
        <f>SUMPRODUCT(MID(0&amp;feed!L386,LARGE(INDEX(ISNUMBER(--MID(feed!L386,ROW($1:$6),1))*
ROW($1:$6),0),ROW($1:$6))+1,1)*10^ROW($1:$6)/10)</f>
        <v>339</v>
      </c>
      <c r="L1455">
        <f>SUMPRODUCT(MID(0&amp;feed!T386,LARGE(INDEX(ISNUMBER(--MID(feed!T386,ROW($1:$6),1))*
ROW($1:$6),0),ROW($1:$6))+1,1)*10^ROW($1:$6)/10)</f>
        <v>324</v>
      </c>
      <c r="M1455" t="str">
        <f>feed!N386</f>
        <v>East Indies</v>
      </c>
      <c r="N1455">
        <f>SUMPRODUCT(MID(0&amp;feed!U386,LARGE(INDEX(ISNUMBER(--MID(feed!U386,ROW($1:$6),1))*
ROW($1:$6),0),ROW($1:$6))+1,1)*10^ROW($1:$6)/10)</f>
        <v>0</v>
      </c>
      <c r="O1455" t="str">
        <f>feed!O386</f>
        <v>Untapped</v>
      </c>
      <c r="P1455" t="str">
        <f>feed!P386</f>
        <v>None</v>
      </c>
      <c r="Q1455" s="4">
        <f>IFERROR(LEFT(SUMPRODUCT(MID(0&amp;feed!R386,LARGE(INDEX(ISNUMBER(--MID(feed!R386,ROW($1:$6),1))*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ROW($1:$6),0),ROW($1:$6))+1,1)*10^ROW($1:$6)/10))-1)*1,TRIM(LEFT(SUMPRODUCT(MID(0&amp;feed!R386,LARGE(INDEX(ISNUMBER(--MID(feed!R386,ROW($1:$6),1))*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ROW($1:$6),0),ROW($1:$6))+1,1)*10^ROW($1:$6)/10))-1)))</f>
        <v>2000</v>
      </c>
      <c r="R1455" s="5">
        <f>feed!V386</f>
        <v>0</v>
      </c>
      <c r="S1455" t="str">
        <f>feed!S386</f>
        <v>http://blocgame.com/stats.php?id=60628</v>
      </c>
      <c r="T1455" s="5" t="str">
        <f>feed!W386</f>
        <v>Angelic</v>
      </c>
      <c r="U1455" s="5" t="str">
        <f>feed!X386</f>
        <v>3 Hundred Tons per month</v>
      </c>
      <c r="V1455" s="5" t="str">
        <f>feed!Y386</f>
        <v>8 Mbbl per month</v>
      </c>
    </row>
    <row r="1456" spans="1:22" x14ac:dyDescent="0.25">
      <c r="A1456" t="str">
        <f>feed!A859</f>
        <v>The Jar</v>
      </c>
      <c r="B1456" t="str">
        <f>feed!B859</f>
        <v>Mr.Pickles</v>
      </c>
      <c r="C1456" t="str">
        <f>feed!K859</f>
        <v>The Order</v>
      </c>
      <c r="D1456">
        <f>SUMPRODUCT(MID(0&amp;feed!D859,LARGE(INDEX(ISNUMBER(--MID(feed!D859,ROW($1:$6),1))*
ROW($1:$6),0),ROW($1:$6))+1,1)*10^ROW($1:$6)/10)</f>
        <v>20</v>
      </c>
      <c r="E1456">
        <f>SUMPRODUCT(MID(0&amp;feed!E859,LARGE(INDEX(ISNUMBER(--MID(feed!E859,ROW($1:$6),1))*
ROW($1:$6),0),ROW($1:$6))+1,1)*10^ROW($1:$6)/10)</f>
        <v>0</v>
      </c>
      <c r="F1456" t="str">
        <f>feed!F859</f>
        <v>Finest of the 19th century</v>
      </c>
      <c r="G1456">
        <f>SUMPRODUCT(MID(0&amp;feed!G859,LARGE(INDEX(ISNUMBER(--MID(feed!G859,ROW($1:$6),1))*
ROW($1:$6),0),ROW($1:$6))+1,1)*10^ROW($1:$6)/10)</f>
        <v>0</v>
      </c>
      <c r="H1456">
        <f>ROUNDDOWN(G1456/4, 0)</f>
        <v>0</v>
      </c>
      <c r="I1456" t="str">
        <f>feed!H859</f>
        <v>Standard</v>
      </c>
      <c r="J1456">
        <f>SUMPRODUCT(MID(0&amp;feed!I859,LARGE(INDEX(ISNUMBER(--MID(feed!I859,ROW($1:$20),1))*
ROW($1:$20),0),ROW($1:$20))+1,1)*10^ROW($1:$20)/10)</f>
        <v>13</v>
      </c>
      <c r="K1456">
        <f>SUMPRODUCT(MID(0&amp;feed!L859,LARGE(INDEX(ISNUMBER(--MID(feed!L859,ROW($1:$6),1))*
ROW($1:$6),0),ROW($1:$6))+1,1)*10^ROW($1:$6)/10)</f>
        <v>320</v>
      </c>
      <c r="L1456">
        <f>SUMPRODUCT(MID(0&amp;feed!T859,LARGE(INDEX(ISNUMBER(--MID(feed!T859,ROW($1:$6),1))*
ROW($1:$6),0),ROW($1:$6))+1,1)*10^ROW($1:$6)/10)</f>
        <v>461</v>
      </c>
      <c r="M1456" t="str">
        <f>feed!N859</f>
        <v>Guinea</v>
      </c>
      <c r="N1456">
        <f>SUMPRODUCT(MID(0&amp;feed!U859,LARGE(INDEX(ISNUMBER(--MID(feed!U859,ROW($1:$6),1))*
ROW($1:$6),0),ROW($1:$6))+1,1)*10^ROW($1:$6)/10)</f>
        <v>0</v>
      </c>
      <c r="O1456" t="str">
        <f>feed!O859</f>
        <v>Untapped</v>
      </c>
      <c r="P1456" t="str">
        <f>feed!P859</f>
        <v>None</v>
      </c>
      <c r="Q1456" s="4">
        <f>IFERROR(LEFT(SUMPRODUCT(MID(0&amp;feed!R859,LARGE(INDEX(ISNUMBER(--MID(feed!R859,ROW($1:$6),1))*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ROW($1:$6),0),ROW($1:$6))+1,1)*10^ROW($1:$6)/10))-1)*1,TRIM(LEFT(SUMPRODUCT(MID(0&amp;feed!R859,LARGE(INDEX(ISNUMBER(--MID(feed!R859,ROW($1:$6),1))*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ROW($1:$6),0),ROW($1:$6))+1,1)*10^ROW($1:$6)/10))-1)))</f>
        <v>2000</v>
      </c>
      <c r="R1456" s="5">
        <f>feed!V859</f>
        <v>0</v>
      </c>
      <c r="S1456" t="str">
        <f>feed!S859</f>
        <v>http://blocgame.com/stats.php?id=60355</v>
      </c>
      <c r="T1456" s="5" t="str">
        <f>feed!W859</f>
        <v>Good</v>
      </c>
      <c r="U1456" s="5" t="str">
        <f>feed!X859</f>
        <v>3 Hundred Tons per month</v>
      </c>
      <c r="V1456" s="5" t="str">
        <f>feed!Y859</f>
        <v>2 Mbbl per month</v>
      </c>
    </row>
    <row r="1457" spans="1:22" hidden="1" x14ac:dyDescent="0.25">
      <c r="A1457" t="str">
        <f>feed!A1656</f>
        <v>Japseye</v>
      </c>
      <c r="B1457" t="str">
        <f>feed!B1656</f>
        <v>Cornholio</v>
      </c>
      <c r="C1457">
        <f>feed!K1656</f>
        <v>0</v>
      </c>
      <c r="D1457">
        <f>SUMPRODUCT(MID(0&amp;feed!D1656,LARGE(INDEX(ISNUMBER(--MID(feed!D1656,ROW($1:$6),1))*
ROW($1:$6),0),ROW($1:$6))+1,1)*10^ROW($1:$6)/10)</f>
        <v>21</v>
      </c>
      <c r="E1457">
        <f>SUMPRODUCT(MID(0&amp;feed!E1656,LARGE(INDEX(ISNUMBER(--MID(feed!E1656,ROW($1:$6),1))*
ROW($1:$6),0),ROW($1:$6))+1,1)*10^ROW($1:$6)/10)</f>
        <v>0</v>
      </c>
      <c r="F1457" t="str">
        <f>feed!F1656</f>
        <v>First World War surplus</v>
      </c>
      <c r="G1457">
        <f>SUMPRODUCT(MID(0&amp;feed!G1656,LARGE(INDEX(ISNUMBER(--MID(feed!G1656,ROW($1:$6),1))*
ROW($1:$6),0),ROW($1:$6))+1,1)*10^ROW($1:$6)/10)</f>
        <v>0</v>
      </c>
      <c r="H1457">
        <f>ROUNDDOWN(G1457/4, 0)</f>
        <v>0</v>
      </c>
      <c r="I1457" t="str">
        <f>feed!H1656</f>
        <v>Undisciplined Rabble</v>
      </c>
      <c r="J1457">
        <f>SUMPRODUCT(MID(0&amp;feed!I1656,LARGE(INDEX(ISNUMBER(--MID(feed!I1656,ROW($1:$20),1))*
ROW($1:$20),0),ROW($1:$20))+1,1)*10^ROW($1:$20)/10)</f>
        <v>31</v>
      </c>
      <c r="K1457">
        <f>SUMPRODUCT(MID(0&amp;feed!L1656,LARGE(INDEX(ISNUMBER(--MID(feed!L1656,ROW($1:$6),1))*
ROW($1:$6),0),ROW($1:$6))+1,1)*10^ROW($1:$6)/10)</f>
        <v>302</v>
      </c>
      <c r="L1457">
        <f>SUMPRODUCT(MID(0&amp;feed!T1656,LARGE(INDEX(ISNUMBER(--MID(feed!T1656,ROW($1:$6),1))*
ROW($1:$6),0),ROW($1:$6))+1,1)*10^ROW($1:$6)/10)</f>
        <v>413</v>
      </c>
      <c r="M1457" t="str">
        <f>feed!N1656</f>
        <v>Amazonia</v>
      </c>
      <c r="N1457">
        <f>SUMPRODUCT(MID(0&amp;feed!U1656,LARGE(INDEX(ISNUMBER(--MID(feed!U1656,ROW($1:$6),1))*
ROW($1:$6),0),ROW($1:$6))+1,1)*10^ROW($1:$6)/10)</f>
        <v>0</v>
      </c>
      <c r="O1457" t="str">
        <f>feed!O1656</f>
        <v>Plentiful</v>
      </c>
      <c r="P1457" t="str">
        <f>feed!P1656</f>
        <v>None</v>
      </c>
      <c r="Q1457" s="4">
        <f>IFERROR(LEFT(SUMPRODUCT(MID(0&amp;feed!R1656,LARGE(INDEX(ISNUMBER(--MID(feed!R1656,ROW($1:$6),1))*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ROW($1:$6),0),ROW($1:$6))+1,1)*10^ROW($1:$6)/10))-1)*1,TRIM(LEFT(SUMPRODUCT(MID(0&amp;feed!R1656,LARGE(INDEX(ISNUMBER(--MID(feed!R1656,ROW($1:$6),1))*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ROW($1:$6),0),ROW($1:$6))+1,1)*10^ROW($1:$6)/10))-1)))</f>
        <v>2000</v>
      </c>
      <c r="R1457" s="5">
        <f>feed!V1656</f>
        <v>0</v>
      </c>
      <c r="S1457" t="str">
        <f>feed!S1656</f>
        <v>http://blocgame.com/stats.php?id=63711</v>
      </c>
      <c r="T1457" s="5" t="str">
        <f>feed!W1656</f>
        <v>Normal</v>
      </c>
      <c r="U1457" s="5" t="str">
        <f>feed!X1656</f>
        <v>4 Hundred Tons per month</v>
      </c>
      <c r="V1457" s="5">
        <f>feed!Y1656</f>
        <v>0</v>
      </c>
    </row>
    <row r="1458" spans="1:22" x14ac:dyDescent="0.25">
      <c r="A1458" t="str">
        <f>feed!A947</f>
        <v>Reichsfï¿½hrers</v>
      </c>
      <c r="B1458" t="str">
        <f>feed!B947</f>
        <v>Supreme Larisa</v>
      </c>
      <c r="C1458" t="str">
        <f>feed!K947</f>
        <v>The Order</v>
      </c>
      <c r="D1458">
        <f>SUMPRODUCT(MID(0&amp;feed!D947,LARGE(INDEX(ISNUMBER(--MID(feed!D947,ROW($1:$6),1))*
ROW($1:$6),0),ROW($1:$6))+1,1)*10^ROW($1:$6)/10)</f>
        <v>20</v>
      </c>
      <c r="E1458">
        <f>SUMPRODUCT(MID(0&amp;feed!E947,LARGE(INDEX(ISNUMBER(--MID(feed!E947,ROW($1:$6),1))*
ROW($1:$6),0),ROW($1:$6))+1,1)*10^ROW($1:$6)/10)</f>
        <v>0</v>
      </c>
      <c r="F1458" t="str">
        <f>feed!F947</f>
        <v>Finest of the 19th century</v>
      </c>
      <c r="G1458">
        <f>SUMPRODUCT(MID(0&amp;feed!G947,LARGE(INDEX(ISNUMBER(--MID(feed!G947,ROW($1:$6),1))*
ROW($1:$6),0),ROW($1:$6))+1,1)*10^ROW($1:$6)/10)</f>
        <v>0</v>
      </c>
      <c r="H1458">
        <f>ROUNDDOWN(G1458/4, 0)</f>
        <v>0</v>
      </c>
      <c r="I1458" t="str">
        <f>feed!H947</f>
        <v>Standard</v>
      </c>
      <c r="J1458">
        <f>SUMPRODUCT(MID(0&amp;feed!I947,LARGE(INDEX(ISNUMBER(--MID(feed!I947,ROW($1:$20),1))*
ROW($1:$20),0),ROW($1:$20))+1,1)*10^ROW($1:$20)/10)</f>
        <v>1</v>
      </c>
      <c r="K1458">
        <f>SUMPRODUCT(MID(0&amp;feed!L947,LARGE(INDEX(ISNUMBER(--MID(feed!L947,ROW($1:$6),1))*
ROW($1:$6),0),ROW($1:$6))+1,1)*10^ROW($1:$6)/10)</f>
        <v>320</v>
      </c>
      <c r="L1458">
        <f>SUMPRODUCT(MID(0&amp;feed!T947,LARGE(INDEX(ISNUMBER(--MID(feed!T947,ROW($1:$6),1))*
ROW($1:$6),0),ROW($1:$6))+1,1)*10^ROW($1:$6)/10)</f>
        <v>229</v>
      </c>
      <c r="M1458" t="str">
        <f>feed!N947</f>
        <v>China</v>
      </c>
      <c r="N1458">
        <f>SUMPRODUCT(MID(0&amp;feed!U947,LARGE(INDEX(ISNUMBER(--MID(feed!U947,ROW($1:$6),1))*
ROW($1:$6),0),ROW($1:$6))+1,1)*10^ROW($1:$6)/10)</f>
        <v>0</v>
      </c>
      <c r="O1458" t="str">
        <f>feed!O947</f>
        <v>Untapped</v>
      </c>
      <c r="P1458" t="str">
        <f>feed!P947</f>
        <v>None</v>
      </c>
      <c r="Q1458" s="4">
        <f>IFERROR(LEFT(SUMPRODUCT(MID(0&amp;feed!R947,LARGE(INDEX(ISNUMBER(--MID(feed!R947,ROW($1:$6),1))*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ROW($1:$6),0),ROW($1:$6))+1,1)*10^ROW($1:$6)/10))-1)*1,TRIM(LEFT(SUMPRODUCT(MID(0&amp;feed!R947,LARGE(INDEX(ISNUMBER(--MID(feed!R947,ROW($1:$6),1))*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ROW($1:$6),0),ROW($1:$6))+1,1)*10^ROW($1:$6)/10))-1)))</f>
        <v>2000</v>
      </c>
      <c r="R1458" s="5">
        <f>feed!V947</f>
        <v>0</v>
      </c>
      <c r="S1458" t="str">
        <f>feed!S947</f>
        <v>http://blocgame.com/stats.php?id=63411</v>
      </c>
      <c r="T1458" s="5" t="str">
        <f>feed!W947</f>
        <v>Good</v>
      </c>
      <c r="U1458" s="5" t="str">
        <f>feed!X947</f>
        <v>4 Hundred Tons per month</v>
      </c>
      <c r="V1458" s="5">
        <f>feed!Y947</f>
        <v>0</v>
      </c>
    </row>
    <row r="1459" spans="1:22" hidden="1" x14ac:dyDescent="0.25">
      <c r="A1459" t="str">
        <f>feed!A1408</f>
        <v>Stargaze</v>
      </c>
      <c r="B1459" t="str">
        <f>feed!B1408</f>
        <v>The Head</v>
      </c>
      <c r="C1459" t="str">
        <f>feed!K1408</f>
        <v>The United Nations</v>
      </c>
      <c r="D1459">
        <f>SUMPRODUCT(MID(0&amp;feed!D1408,LARGE(INDEX(ISNUMBER(--MID(feed!D1408,ROW($1:$6),1))*
ROW($1:$6),0),ROW($1:$6))+1,1)*10^ROW($1:$6)/10)</f>
        <v>29</v>
      </c>
      <c r="E1459">
        <f>SUMPRODUCT(MID(0&amp;feed!E1408,LARGE(INDEX(ISNUMBER(--MID(feed!E1408,ROW($1:$6),1))*
ROW($1:$6),0),ROW($1:$6))+1,1)*10^ROW($1:$6)/10)</f>
        <v>0</v>
      </c>
      <c r="F1459" t="str">
        <f>feed!F1408</f>
        <v>First World War surplus</v>
      </c>
      <c r="G1459">
        <f>SUMPRODUCT(MID(0&amp;feed!G1408,LARGE(INDEX(ISNUMBER(--MID(feed!G1408,ROW($1:$6),1))*
ROW($1:$6),0),ROW($1:$6))+1,1)*10^ROW($1:$6)/10)</f>
        <v>0</v>
      </c>
      <c r="H1459">
        <f>ROUNDDOWN(G1459/4, 0)</f>
        <v>0</v>
      </c>
      <c r="I1459" t="str">
        <f>feed!H1408</f>
        <v>Good</v>
      </c>
      <c r="J1459">
        <f>SUMPRODUCT(MID(0&amp;feed!I1408,LARGE(INDEX(ISNUMBER(--MID(feed!I1408,ROW($1:$20),1))*
ROW($1:$20),0),ROW($1:$20))+1,1)*10^ROW($1:$20)/10)</f>
        <v>25</v>
      </c>
      <c r="K1459">
        <f>SUMPRODUCT(MID(0&amp;feed!L1408,LARGE(INDEX(ISNUMBER(--MID(feed!L1408,ROW($1:$6),1))*
ROW($1:$6),0),ROW($1:$6))+1,1)*10^ROW($1:$6)/10)</f>
        <v>310</v>
      </c>
      <c r="L1459">
        <f>SUMPRODUCT(MID(0&amp;feed!T1408,LARGE(INDEX(ISNUMBER(--MID(feed!T1408,ROW($1:$6),1))*
ROW($1:$6),0),ROW($1:$6))+1,1)*10^ROW($1:$6)/10)</f>
        <v>198</v>
      </c>
      <c r="M1459" t="str">
        <f>feed!N1408</f>
        <v>China</v>
      </c>
      <c r="N1459">
        <f>SUMPRODUCT(MID(0&amp;feed!U1408,LARGE(INDEX(ISNUMBER(--MID(feed!U1408,ROW($1:$6),1))*
ROW($1:$6),0),ROW($1:$6))+1,1)*10^ROW($1:$6)/10)</f>
        <v>0</v>
      </c>
      <c r="O1459" t="str">
        <f>feed!O1408</f>
        <v>Untapped</v>
      </c>
      <c r="P1459" t="str">
        <f>feed!P1408</f>
        <v>None</v>
      </c>
      <c r="Q1459" s="4">
        <f>IFERROR(LEFT(SUMPRODUCT(MID(0&amp;feed!R1408,LARGE(INDEX(ISNUMBER(--MID(feed!R1408,ROW($1:$6),1))*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ROW($1:$6),0),ROW($1:$6))+1,1)*10^ROW($1:$6)/10))-1)*1,TRIM(LEFT(SUMPRODUCT(MID(0&amp;feed!R1408,LARGE(INDEX(ISNUMBER(--MID(feed!R1408,ROW($1:$6),1))*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ROW($1:$6),0),ROW($1:$6))+1,1)*10^ROW($1:$6)/10))-1)))</f>
        <v>2000</v>
      </c>
      <c r="R1459" s="5">
        <f>feed!V1408</f>
        <v>0</v>
      </c>
      <c r="S1459" t="str">
        <f>feed!S1408</f>
        <v>http://blocgame.com/stats.php?id=58264</v>
      </c>
      <c r="T1459" s="5" t="str">
        <f>feed!W1408</f>
        <v>Nice</v>
      </c>
      <c r="U1459" s="5" t="str">
        <f>feed!X1408</f>
        <v>4 Hundred Tons per month</v>
      </c>
      <c r="V1459" s="5">
        <f>feed!Y1408</f>
        <v>0</v>
      </c>
    </row>
    <row r="1460" spans="1:22" hidden="1" x14ac:dyDescent="0.25">
      <c r="A1460" t="str">
        <f>feed!A1232</f>
        <v>Czechnology</v>
      </c>
      <c r="B1460" t="str">
        <f>feed!B1232</f>
        <v>Tobione</v>
      </c>
      <c r="C1460">
        <f>feed!K1232</f>
        <v>0</v>
      </c>
      <c r="D1460">
        <f>SUMPRODUCT(MID(0&amp;feed!D1232,LARGE(INDEX(ISNUMBER(--MID(feed!D1232,ROW($1:$6),1))*
ROW($1:$6),0),ROW($1:$6))+1,1)*10^ROW($1:$6)/10)</f>
        <v>20</v>
      </c>
      <c r="E1460">
        <f>SUMPRODUCT(MID(0&amp;feed!E1232,LARGE(INDEX(ISNUMBER(--MID(feed!E1232,ROW($1:$6),1))*
ROW($1:$6),0),ROW($1:$6))+1,1)*10^ROW($1:$6)/10)</f>
        <v>0</v>
      </c>
      <c r="F1460" t="str">
        <f>feed!F1232</f>
        <v>Finest of the 19th century</v>
      </c>
      <c r="G1460">
        <f>SUMPRODUCT(MID(0&amp;feed!G1232,LARGE(INDEX(ISNUMBER(--MID(feed!G1232,ROW($1:$6),1))*
ROW($1:$6),0),ROW($1:$6))+1,1)*10^ROW($1:$6)/10)</f>
        <v>0</v>
      </c>
      <c r="H1460">
        <f>ROUNDDOWN(G1460/4, 0)</f>
        <v>0</v>
      </c>
      <c r="I1460" t="str">
        <f>feed!H1232</f>
        <v>Standard</v>
      </c>
      <c r="J1460">
        <f>SUMPRODUCT(MID(0&amp;feed!I1232,LARGE(INDEX(ISNUMBER(--MID(feed!I1232,ROW($1:$20),1))*
ROW($1:$20),0),ROW($1:$20))+1,1)*10^ROW($1:$20)/10)</f>
        <v>44</v>
      </c>
      <c r="K1460">
        <f>SUMPRODUCT(MID(0&amp;feed!L1232,LARGE(INDEX(ISNUMBER(--MID(feed!L1232,ROW($1:$6),1))*
ROW($1:$6),0),ROW($1:$6))+1,1)*10^ROW($1:$6)/10)</f>
        <v>315</v>
      </c>
      <c r="L1460">
        <f>SUMPRODUCT(MID(0&amp;feed!T1232,LARGE(INDEX(ISNUMBER(--MID(feed!T1232,ROW($1:$6),1))*
ROW($1:$6),0),ROW($1:$6))+1,1)*10^ROW($1:$6)/10)</f>
        <v>155</v>
      </c>
      <c r="M1460" t="str">
        <f>feed!N1232</f>
        <v>The Subcontinent</v>
      </c>
      <c r="N1460">
        <f>SUMPRODUCT(MID(0&amp;feed!U1232,LARGE(INDEX(ISNUMBER(--MID(feed!U1232,ROW($1:$6),1))*
ROW($1:$6),0),ROW($1:$6))+1,1)*10^ROW($1:$6)/10)</f>
        <v>0</v>
      </c>
      <c r="O1460" t="str">
        <f>feed!O1232</f>
        <v>Untapped</v>
      </c>
      <c r="P1460" t="str">
        <f>feed!P1232</f>
        <v>None</v>
      </c>
      <c r="Q1460" s="4">
        <f>IFERROR(LEFT(SUMPRODUCT(MID(0&amp;feed!R1232,LARGE(INDEX(ISNUMBER(--MID(feed!R1232,ROW($1:$6),1))*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ROW($1:$6),0),ROW($1:$6))+1,1)*10^ROW($1:$6)/10))-1)*1,TRIM(LEFT(SUMPRODUCT(MID(0&amp;feed!R1232,LARGE(INDEX(ISNUMBER(--MID(feed!R1232,ROW($1:$6),1))*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ROW($1:$6),0),ROW($1:$6))+1,1)*10^ROW($1:$6)/10))-1)))</f>
        <v>2000</v>
      </c>
      <c r="R1460" s="5">
        <f>feed!V1232</f>
        <v>0</v>
      </c>
      <c r="S1460" t="str">
        <f>feed!S1232</f>
        <v>http://blocgame.com/stats.php?id=63559</v>
      </c>
      <c r="T1460" s="5" t="str">
        <f>feed!W1232</f>
        <v>Good</v>
      </c>
      <c r="U1460" s="5" t="str">
        <f>feed!X1232</f>
        <v>4 Hundred Tons per month</v>
      </c>
      <c r="V1460" s="5">
        <f>feed!Y1232</f>
        <v>0</v>
      </c>
    </row>
    <row r="1461" spans="1:22" hidden="1" x14ac:dyDescent="0.25">
      <c r="A1461" t="str">
        <f>feed!A796</f>
        <v>Eumasia</v>
      </c>
      <c r="B1461" t="str">
        <f>feed!B796</f>
        <v>Ehre Eric</v>
      </c>
      <c r="C1461">
        <f>feed!K796</f>
        <v>0</v>
      </c>
      <c r="D1461">
        <f>SUMPRODUCT(MID(0&amp;feed!D796,LARGE(INDEX(ISNUMBER(--MID(feed!D796,ROW($1:$6),1))*
ROW($1:$6),0),ROW($1:$6))+1,1)*10^ROW($1:$6)/10)</f>
        <v>20</v>
      </c>
      <c r="E1461">
        <f>SUMPRODUCT(MID(0&amp;feed!E796,LARGE(INDEX(ISNUMBER(--MID(feed!E796,ROW($1:$6),1))*
ROW($1:$6),0),ROW($1:$6))+1,1)*10^ROW($1:$6)/10)</f>
        <v>0</v>
      </c>
      <c r="F1461" t="str">
        <f>feed!F796</f>
        <v>Finest of the 19th century</v>
      </c>
      <c r="G1461">
        <f>SUMPRODUCT(MID(0&amp;feed!G796,LARGE(INDEX(ISNUMBER(--MID(feed!G796,ROW($1:$6),1))*
ROW($1:$6),0),ROW($1:$6))+1,1)*10^ROW($1:$6)/10)</f>
        <v>0</v>
      </c>
      <c r="H1461">
        <f>ROUNDDOWN(G1461/4, 0)</f>
        <v>0</v>
      </c>
      <c r="I1461" t="str">
        <f>feed!H796</f>
        <v>Standard</v>
      </c>
      <c r="J1461">
        <f>SUMPRODUCT(MID(0&amp;feed!I796,LARGE(INDEX(ISNUMBER(--MID(feed!I796,ROW($1:$20),1))*
ROW($1:$20),0),ROW($1:$20))+1,1)*10^ROW($1:$20)/10)</f>
        <v>0</v>
      </c>
      <c r="K1461">
        <f>SUMPRODUCT(MID(0&amp;feed!L796,LARGE(INDEX(ISNUMBER(--MID(feed!L796,ROW($1:$6),1))*
ROW($1:$6),0),ROW($1:$6))+1,1)*10^ROW($1:$6)/10)</f>
        <v>332</v>
      </c>
      <c r="L1461">
        <f>SUMPRODUCT(MID(0&amp;feed!T796,LARGE(INDEX(ISNUMBER(--MID(feed!T796,ROW($1:$6),1))*
ROW($1:$6),0),ROW($1:$6))+1,1)*10^ROW($1:$6)/10)</f>
        <v>57</v>
      </c>
      <c r="M1461" t="str">
        <f>feed!N796</f>
        <v>China</v>
      </c>
      <c r="N1461">
        <f>SUMPRODUCT(MID(0&amp;feed!U796,LARGE(INDEX(ISNUMBER(--MID(feed!U796,ROW($1:$6),1))*
ROW($1:$6),0),ROW($1:$6))+1,1)*10^ROW($1:$6)/10)</f>
        <v>0</v>
      </c>
      <c r="O1461" t="str">
        <f>feed!O796</f>
        <v>Untapped</v>
      </c>
      <c r="P1461" t="str">
        <f>feed!P796</f>
        <v>Meagre</v>
      </c>
      <c r="Q1461" s="4">
        <f>IFERROR(LEFT(SUMPRODUCT(MID(0&amp;feed!R796,LARGE(INDEX(ISNUMBER(--MID(feed!R796,ROW($1:$6),1))*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ROW($1:$6),0),ROW($1:$6))+1,1)*10^ROW($1:$6)/10))-1)*1,TRIM(LEFT(SUMPRODUCT(MID(0&amp;feed!R796,LARGE(INDEX(ISNUMBER(--MID(feed!R796,ROW($1:$6),1))*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ROW($1:$6),0),ROW($1:$6))+1,1)*10^ROW($1:$6)/10))-1)))</f>
        <v>2000</v>
      </c>
      <c r="R1461" s="5">
        <f>feed!V796</f>
        <v>0</v>
      </c>
      <c r="S1461" t="str">
        <f>feed!S796</f>
        <v>http://blocgame.com/stats.php?id=63599</v>
      </c>
      <c r="T1461" s="5" t="str">
        <f>feed!W796</f>
        <v>Good</v>
      </c>
      <c r="U1461" s="5" t="str">
        <f>feed!X796</f>
        <v>4 Hundred Tons per month</v>
      </c>
      <c r="V1461" s="5">
        <f>feed!Y796</f>
        <v>0</v>
      </c>
    </row>
    <row r="1462" spans="1:22" hidden="1" x14ac:dyDescent="0.25">
      <c r="A1462" t="str">
        <f>feed!A534</f>
        <v>Godak</v>
      </c>
      <c r="B1462" t="str">
        <f>feed!B534</f>
        <v>Blaze_kill</v>
      </c>
      <c r="C1462" t="str">
        <f>feed!K534</f>
        <v>Godak Union</v>
      </c>
      <c r="D1462">
        <f>SUMPRODUCT(MID(0&amp;feed!D534,LARGE(INDEX(ISNUMBER(--MID(feed!D534,ROW($1:$6),1))*
ROW($1:$6),0),ROW($1:$6))+1,1)*10^ROW($1:$6)/10)</f>
        <v>18</v>
      </c>
      <c r="E1462">
        <f>SUMPRODUCT(MID(0&amp;feed!E534,LARGE(INDEX(ISNUMBER(--MID(feed!E534,ROW($1:$6),1))*
ROW($1:$6),0),ROW($1:$6))+1,1)*10^ROW($1:$6)/10)</f>
        <v>0</v>
      </c>
      <c r="F1462" t="str">
        <f>feed!F534</f>
        <v>Finest of the 19th century</v>
      </c>
      <c r="G1462">
        <f>SUMPRODUCT(MID(0&amp;feed!G534,LARGE(INDEX(ISNUMBER(--MID(feed!G534,ROW($1:$6),1))*
ROW($1:$6),0),ROW($1:$6))+1,1)*10^ROW($1:$6)/10)</f>
        <v>0</v>
      </c>
      <c r="H1462">
        <f>ROUNDDOWN(G1462/4, 0)</f>
        <v>0</v>
      </c>
      <c r="I1462" t="str">
        <f>feed!H534</f>
        <v>Standard</v>
      </c>
      <c r="J1462">
        <f>SUMPRODUCT(MID(0&amp;feed!I534,LARGE(INDEX(ISNUMBER(--MID(feed!I534,ROW($1:$20),1))*
ROW($1:$20),0),ROW($1:$20))+1,1)*10^ROW($1:$20)/10)</f>
        <v>59</v>
      </c>
      <c r="K1462">
        <f>SUMPRODUCT(MID(0&amp;feed!L534,LARGE(INDEX(ISNUMBER(--MID(feed!L534,ROW($1:$6),1))*
ROW($1:$6),0),ROW($1:$6))+1,1)*10^ROW($1:$6)/10)</f>
        <v>335</v>
      </c>
      <c r="L1462">
        <f>SUMPRODUCT(MID(0&amp;feed!T534,LARGE(INDEX(ISNUMBER(--MID(feed!T534,ROW($1:$6),1))*
ROW($1:$6),0),ROW($1:$6))+1,1)*10^ROW($1:$6)/10)</f>
        <v>0</v>
      </c>
      <c r="M1462" t="str">
        <f>feed!N534</f>
        <v>Caribbean</v>
      </c>
      <c r="N1462">
        <f>SUMPRODUCT(MID(0&amp;feed!U534,LARGE(INDEX(ISNUMBER(--MID(feed!U534,ROW($1:$6),1))*
ROW($1:$6),0),ROW($1:$6))+1,1)*10^ROW($1:$6)/10)</f>
        <v>0</v>
      </c>
      <c r="O1462" t="str">
        <f>feed!O534</f>
        <v>Untapped</v>
      </c>
      <c r="P1462" t="str">
        <f>feed!P534</f>
        <v>None</v>
      </c>
      <c r="Q1462" s="4">
        <f>IFERROR(LEFT(SUMPRODUCT(MID(0&amp;feed!R534,LARGE(INDEX(ISNUMBER(--MID(feed!R534,ROW($1:$6),1))*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ROW($1:$6),0),ROW($1:$6))+1,1)*10^ROW($1:$6)/10))-1)*1,TRIM(LEFT(SUMPRODUCT(MID(0&amp;feed!R534,LARGE(INDEX(ISNUMBER(--MID(feed!R534,ROW($1:$6),1))*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ROW($1:$6),0),ROW($1:$6))+1,1)*10^ROW($1:$6)/10))-1)))</f>
        <v>2000</v>
      </c>
      <c r="R1462" s="5">
        <f>feed!V534</f>
        <v>0</v>
      </c>
      <c r="S1462" t="str">
        <f>feed!S534</f>
        <v>http://blocgame.com/stats.php?id=63158</v>
      </c>
      <c r="T1462" s="5" t="str">
        <f>feed!W534</f>
        <v>Nice</v>
      </c>
      <c r="U1462" s="5" t="str">
        <f>feed!X534</f>
        <v>4 Hundred Tons per month</v>
      </c>
      <c r="V1462" s="5">
        <f>feed!Y534</f>
        <v>0</v>
      </c>
    </row>
    <row r="1463" spans="1:22" hidden="1" x14ac:dyDescent="0.25">
      <c r="A1463" t="str">
        <f>feed!A875</f>
        <v>Les Baines</v>
      </c>
      <c r="B1463" t="str">
        <f>feed!B875</f>
        <v>Drhorrorshow</v>
      </c>
      <c r="C1463">
        <f>feed!K875</f>
        <v>0</v>
      </c>
      <c r="D1463">
        <f>SUMPRODUCT(MID(0&amp;feed!D875,LARGE(INDEX(ISNUMBER(--MID(feed!D875,ROW($1:$6),1))*
ROW($1:$6),0),ROW($1:$6))+1,1)*10^ROW($1:$6)/10)</f>
        <v>20</v>
      </c>
      <c r="E1463">
        <f>SUMPRODUCT(MID(0&amp;feed!E875,LARGE(INDEX(ISNUMBER(--MID(feed!E875,ROW($1:$6),1))*
ROW($1:$6),0),ROW($1:$6))+1,1)*10^ROW($1:$6)/10)</f>
        <v>0</v>
      </c>
      <c r="F1463" t="str">
        <f>feed!F875</f>
        <v>Finest of the 19th century</v>
      </c>
      <c r="G1463">
        <f>SUMPRODUCT(MID(0&amp;feed!G875,LARGE(INDEX(ISNUMBER(--MID(feed!G875,ROW($1:$6),1))*
ROW($1:$6),0),ROW($1:$6))+1,1)*10^ROW($1:$6)/10)</f>
        <v>0</v>
      </c>
      <c r="H1463">
        <f>ROUNDDOWN(G1463/4, 0)</f>
        <v>0</v>
      </c>
      <c r="I1463" t="str">
        <f>feed!H875</f>
        <v>Standard</v>
      </c>
      <c r="J1463">
        <f>SUMPRODUCT(MID(0&amp;feed!I875,LARGE(INDEX(ISNUMBER(--MID(feed!I875,ROW($1:$20),1))*
ROW($1:$20),0),ROW($1:$20))+1,1)*10^ROW($1:$20)/10)</f>
        <v>57</v>
      </c>
      <c r="K1463">
        <f>SUMPRODUCT(MID(0&amp;feed!L875,LARGE(INDEX(ISNUMBER(--MID(feed!L875,ROW($1:$6),1))*
ROW($1:$6),0),ROW($1:$6))+1,1)*10^ROW($1:$6)/10)</f>
        <v>320</v>
      </c>
      <c r="L1463">
        <f>SUMPRODUCT(MID(0&amp;feed!T875,LARGE(INDEX(ISNUMBER(--MID(feed!T875,ROW($1:$6),1))*
ROW($1:$6),0),ROW($1:$6))+1,1)*10^ROW($1:$6)/10)</f>
        <v>0</v>
      </c>
      <c r="M1463" t="str">
        <f>feed!N875</f>
        <v>China</v>
      </c>
      <c r="N1463">
        <f>SUMPRODUCT(MID(0&amp;feed!U875,LARGE(INDEX(ISNUMBER(--MID(feed!U875,ROW($1:$6),1))*
ROW($1:$6),0),ROW($1:$6))+1,1)*10^ROW($1:$6)/10)</f>
        <v>0</v>
      </c>
      <c r="O1463" t="str">
        <f>feed!O875</f>
        <v>Untapped</v>
      </c>
      <c r="P1463" t="str">
        <f>feed!P875</f>
        <v>None</v>
      </c>
      <c r="Q1463" s="4">
        <f>IFERROR(LEFT(SUMPRODUCT(MID(0&amp;feed!R875,LARGE(INDEX(ISNUMBER(--MID(feed!R875,ROW($1:$6),1))*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ROW($1:$6),0),ROW($1:$6))+1,1)*10^ROW($1:$6)/10))-1)*1,TRIM(LEFT(SUMPRODUCT(MID(0&amp;feed!R875,LARGE(INDEX(ISNUMBER(--MID(feed!R875,ROW($1:$6),1))*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ROW($1:$6),0),ROW($1:$6))+1,1)*10^ROW($1:$6)/10))-1)))</f>
        <v>2000</v>
      </c>
      <c r="R1463" s="5">
        <f>feed!V875</f>
        <v>0</v>
      </c>
      <c r="S1463" t="str">
        <f>feed!S875</f>
        <v>http://blocgame.com/stats.php?id=63161</v>
      </c>
      <c r="T1463" s="5" t="str">
        <f>feed!W875</f>
        <v>Good</v>
      </c>
      <c r="U1463" s="5" t="str">
        <f>feed!X875</f>
        <v>4 Hundred Tons per month</v>
      </c>
      <c r="V1463" s="5">
        <f>feed!Y875</f>
        <v>0</v>
      </c>
    </row>
    <row r="1464" spans="1:22" hidden="1" x14ac:dyDescent="0.25">
      <c r="A1464" t="str">
        <f>feed!A874</f>
        <v>Equine</v>
      </c>
      <c r="B1464" t="str">
        <f>feed!B874</f>
        <v>Poshoftiaras</v>
      </c>
      <c r="C1464" t="str">
        <f>feed!K874</f>
        <v>Merchants Sphere</v>
      </c>
      <c r="D1464">
        <f>SUMPRODUCT(MID(0&amp;feed!D874,LARGE(INDEX(ISNUMBER(--MID(feed!D874,ROW($1:$6),1))*
ROW($1:$6),0),ROW($1:$6))+1,1)*10^ROW($1:$6)/10)</f>
        <v>20</v>
      </c>
      <c r="E1464">
        <f>SUMPRODUCT(MID(0&amp;feed!E874,LARGE(INDEX(ISNUMBER(--MID(feed!E874,ROW($1:$6),1))*
ROW($1:$6),0),ROW($1:$6))+1,1)*10^ROW($1:$6)/10)</f>
        <v>0</v>
      </c>
      <c r="F1464" t="str">
        <f>feed!F874</f>
        <v>Finest of the 19th century</v>
      </c>
      <c r="G1464">
        <f>SUMPRODUCT(MID(0&amp;feed!G874,LARGE(INDEX(ISNUMBER(--MID(feed!G874,ROW($1:$6),1))*
ROW($1:$6),0),ROW($1:$6))+1,1)*10^ROW($1:$6)/10)</f>
        <v>0</v>
      </c>
      <c r="H1464">
        <f>ROUNDDOWN(G1464/4, 0)</f>
        <v>0</v>
      </c>
      <c r="I1464" t="str">
        <f>feed!H874</f>
        <v>Standard</v>
      </c>
      <c r="J1464">
        <f>SUMPRODUCT(MID(0&amp;feed!I874,LARGE(INDEX(ISNUMBER(--MID(feed!I874,ROW($1:$20),1))*
ROW($1:$20),0),ROW($1:$20))+1,1)*10^ROW($1:$20)/10)</f>
        <v>54</v>
      </c>
      <c r="K1464">
        <f>SUMPRODUCT(MID(0&amp;feed!L874,LARGE(INDEX(ISNUMBER(--MID(feed!L874,ROW($1:$6),1))*
ROW($1:$6),0),ROW($1:$6))+1,1)*10^ROW($1:$6)/10)</f>
        <v>320</v>
      </c>
      <c r="L1464">
        <f>SUMPRODUCT(MID(0&amp;feed!T874,LARGE(INDEX(ISNUMBER(--MID(feed!T874,ROW($1:$6),1))*
ROW($1:$6),0),ROW($1:$6))+1,1)*10^ROW($1:$6)/10)</f>
        <v>0</v>
      </c>
      <c r="M1464" t="str">
        <f>feed!N874</f>
        <v>China</v>
      </c>
      <c r="N1464">
        <f>SUMPRODUCT(MID(0&amp;feed!U874,LARGE(INDEX(ISNUMBER(--MID(feed!U874,ROW($1:$6),1))*
ROW($1:$6),0),ROW($1:$6))+1,1)*10^ROW($1:$6)/10)</f>
        <v>0</v>
      </c>
      <c r="O1464" t="str">
        <f>feed!O874</f>
        <v>Untapped</v>
      </c>
      <c r="P1464" t="str">
        <f>feed!P874</f>
        <v>None</v>
      </c>
      <c r="Q1464" s="4">
        <f>IFERROR(LEFT(SUMPRODUCT(MID(0&amp;feed!R874,LARGE(INDEX(ISNUMBER(--MID(feed!R874,ROW($1:$6),1))*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ROW($1:$6),0),ROW($1:$6))+1,1)*10^ROW($1:$6)/10))-1)*1,TRIM(LEFT(SUMPRODUCT(MID(0&amp;feed!R874,LARGE(INDEX(ISNUMBER(--MID(feed!R874,ROW($1:$6),1))*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ROW($1:$6),0),ROW($1:$6))+1,1)*10^ROW($1:$6)/10))-1)))</f>
        <v>2000</v>
      </c>
      <c r="R1464" s="5">
        <f>feed!V874</f>
        <v>0</v>
      </c>
      <c r="S1464" t="str">
        <f>feed!S874</f>
        <v>http://blocgame.com/stats.php?id=63159</v>
      </c>
      <c r="T1464" s="5" t="str">
        <f>feed!W874</f>
        <v>Good</v>
      </c>
      <c r="U1464" s="5" t="str">
        <f>feed!X874</f>
        <v>4 Hundred Tons per month</v>
      </c>
      <c r="V1464" s="5">
        <f>feed!Y874</f>
        <v>0</v>
      </c>
    </row>
    <row r="1465" spans="1:22" hidden="1" x14ac:dyDescent="0.25">
      <c r="A1465" t="str">
        <f>feed!A357</f>
        <v>Riches</v>
      </c>
      <c r="B1465" t="str">
        <f>feed!B357</f>
        <v>Richyrich</v>
      </c>
      <c r="C1465">
        <f>feed!K357</f>
        <v>0</v>
      </c>
      <c r="D1465">
        <f>SUMPRODUCT(MID(0&amp;feed!D357,LARGE(INDEX(ISNUMBER(--MID(feed!D357,ROW($1:$6),1))*
ROW($1:$6),0),ROW($1:$6))+1,1)*10^ROW($1:$6)/10)</f>
        <v>10</v>
      </c>
      <c r="E1465">
        <f>SUMPRODUCT(MID(0&amp;feed!E357,LARGE(INDEX(ISNUMBER(--MID(feed!E357,ROW($1:$6),1))*
ROW($1:$6),0),ROW($1:$6))+1,1)*10^ROW($1:$6)/10)</f>
        <v>0</v>
      </c>
      <c r="F1465" t="str">
        <f>feed!F357</f>
        <v>Finest of the 19th century</v>
      </c>
      <c r="G1465">
        <f>SUMPRODUCT(MID(0&amp;feed!G357,LARGE(INDEX(ISNUMBER(--MID(feed!G357,ROW($1:$6),1))*
ROW($1:$6),0),ROW($1:$6))+1,1)*10^ROW($1:$6)/10)</f>
        <v>0</v>
      </c>
      <c r="H1465">
        <f>ROUNDDOWN(G1465/4, 0)</f>
        <v>0</v>
      </c>
      <c r="I1465" t="str">
        <f>feed!H357</f>
        <v>Standard</v>
      </c>
      <c r="J1465">
        <f>SUMPRODUCT(MID(0&amp;feed!I357,LARGE(INDEX(ISNUMBER(--MID(feed!I357,ROW($1:$20),1))*
ROW($1:$20),0),ROW($1:$20))+1,1)*10^ROW($1:$20)/10)</f>
        <v>53</v>
      </c>
      <c r="K1465">
        <f>SUMPRODUCT(MID(0&amp;feed!L357,LARGE(INDEX(ISNUMBER(--MID(feed!L357,ROW($1:$6),1))*
ROW($1:$6),0),ROW($1:$6))+1,1)*10^ROW($1:$6)/10)</f>
        <v>342</v>
      </c>
      <c r="L1465">
        <f>SUMPRODUCT(MID(0&amp;feed!T357,LARGE(INDEX(ISNUMBER(--MID(feed!T357,ROW($1:$6),1))*
ROW($1:$6),0),ROW($1:$6))+1,1)*10^ROW($1:$6)/10)</f>
        <v>0</v>
      </c>
      <c r="M1465" t="str">
        <f>feed!N357</f>
        <v>China</v>
      </c>
      <c r="N1465">
        <f>SUMPRODUCT(MID(0&amp;feed!U357,LARGE(INDEX(ISNUMBER(--MID(feed!U357,ROW($1:$6),1))*
ROW($1:$6),0),ROW($1:$6))+1,1)*10^ROW($1:$6)/10)</f>
        <v>0</v>
      </c>
      <c r="O1465" t="str">
        <f>feed!O357</f>
        <v>Untapped</v>
      </c>
      <c r="P1465" t="str">
        <f>feed!P357</f>
        <v>None</v>
      </c>
      <c r="Q1465" s="4">
        <f>IFERROR(LEFT(SUMPRODUCT(MID(0&amp;feed!R357,LARGE(INDEX(ISNUMBER(--MID(feed!R357,ROW($1:$6),1))*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ROW($1:$6),0),ROW($1:$6))+1,1)*10^ROW($1:$6)/10))-1)*1,TRIM(LEFT(SUMPRODUCT(MID(0&amp;feed!R357,LARGE(INDEX(ISNUMBER(--MID(feed!R357,ROW($1:$6),1))*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ROW($1:$6),0),ROW($1:$6))+1,1)*10^ROW($1:$6)/10))-1)))</f>
        <v>1980</v>
      </c>
      <c r="R1465" s="5">
        <f>feed!V357</f>
        <v>0</v>
      </c>
      <c r="S1465" t="str">
        <f>feed!S357</f>
        <v>http://blocgame.com/stats.php?id=63003</v>
      </c>
      <c r="T1465" s="5" t="str">
        <f>feed!W357</f>
        <v>Nice</v>
      </c>
      <c r="U1465" s="5" t="str">
        <f>feed!X357</f>
        <v>4 Hundred Tons per month</v>
      </c>
      <c r="V1465" s="5">
        <f>feed!Y357</f>
        <v>0</v>
      </c>
    </row>
    <row r="1466" spans="1:22" hidden="1" x14ac:dyDescent="0.25">
      <c r="A1466" t="str">
        <f>feed!A2028</f>
        <v>Malayantribes</v>
      </c>
      <c r="B1466" t="str">
        <f>feed!B2028</f>
        <v>Fir1999</v>
      </c>
      <c r="C1466">
        <f>feed!K2028</f>
        <v>0</v>
      </c>
      <c r="D1466">
        <f>SUMPRODUCT(MID(0&amp;feed!D2028,LARGE(INDEX(ISNUMBER(--MID(feed!D2028,ROW($1:$6),1))*
ROW($1:$6),0),ROW($1:$6))+1,1)*10^ROW($1:$6)/10)</f>
        <v>8</v>
      </c>
      <c r="E1466">
        <f>SUMPRODUCT(MID(0&amp;feed!E2028,LARGE(INDEX(ISNUMBER(--MID(feed!E2028,ROW($1:$6),1))*
ROW($1:$6),0),ROW($1:$6))+1,1)*10^ROW($1:$6)/10)</f>
        <v>0</v>
      </c>
      <c r="F1466" t="str">
        <f>feed!F2028</f>
        <v>Finest of the 19th century</v>
      </c>
      <c r="G1466">
        <f>SUMPRODUCT(MID(0&amp;feed!G2028,LARGE(INDEX(ISNUMBER(--MID(feed!G2028,ROW($1:$6),1))*
ROW($1:$6),0),ROW($1:$6))+1,1)*10^ROW($1:$6)/10)</f>
        <v>0</v>
      </c>
      <c r="H1466">
        <f>ROUNDDOWN(G1466/4, 0)</f>
        <v>0</v>
      </c>
      <c r="I1466" t="str">
        <f>feed!H2028</f>
        <v>Standard</v>
      </c>
      <c r="J1466">
        <f>SUMPRODUCT(MID(0&amp;feed!I2028,LARGE(INDEX(ISNUMBER(--MID(feed!I2028,ROW($1:$20),1))*
ROW($1:$20),0),ROW($1:$20))+1,1)*10^ROW($1:$20)/10)</f>
        <v>53</v>
      </c>
      <c r="K1466">
        <f>SUMPRODUCT(MID(0&amp;feed!L2028,LARGE(INDEX(ISNUMBER(--MID(feed!L2028,ROW($1:$6),1))*
ROW($1:$6),0),ROW($1:$6))+1,1)*10^ROW($1:$6)/10)</f>
        <v>253</v>
      </c>
      <c r="L1466">
        <f>SUMPRODUCT(MID(0&amp;feed!T2028,LARGE(INDEX(ISNUMBER(--MID(feed!T2028,ROW($1:$6),1))*
ROW($1:$6),0),ROW($1:$6))+1,1)*10^ROW($1:$6)/10)</f>
        <v>0</v>
      </c>
      <c r="M1466" t="str">
        <f>feed!N2028</f>
        <v>East Indies</v>
      </c>
      <c r="N1466">
        <f>SUMPRODUCT(MID(0&amp;feed!U2028,LARGE(INDEX(ISNUMBER(--MID(feed!U2028,ROW($1:$6),1))*
ROW($1:$6),0),ROW($1:$6))+1,1)*10^ROW($1:$6)/10)</f>
        <v>0</v>
      </c>
      <c r="O1466" t="str">
        <f>feed!O2028</f>
        <v>Untapped</v>
      </c>
      <c r="P1466" t="str">
        <f>feed!P2028</f>
        <v>None</v>
      </c>
      <c r="Q1466" s="4">
        <f>IFERROR(LEFT(SUMPRODUCT(MID(0&amp;feed!R2028,LARGE(INDEX(ISNUMBER(--MID(feed!R2028,ROW($1:$6),1))*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ROW($1:$6),0),ROW($1:$6))+1,1)*10^ROW($1:$6)/10))-1)*1,TRIM(LEFT(SUMPRODUCT(MID(0&amp;feed!R2028,LARGE(INDEX(ISNUMBER(--MID(feed!R2028,ROW($1:$6),1))*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ROW($1:$6),0),ROW($1:$6))+1,1)*10^ROW($1:$6)/10))-1)))</f>
        <v>1633</v>
      </c>
      <c r="R1466" s="5">
        <f>feed!V2028</f>
        <v>0</v>
      </c>
      <c r="S1466" t="str">
        <f>feed!S2028</f>
        <v>http://blocgame.com/stats.php?id=60721</v>
      </c>
      <c r="T1466" s="5" t="str">
        <f>feed!W2028</f>
        <v>Angelic</v>
      </c>
      <c r="U1466" s="5" t="str">
        <f>feed!X2028</f>
        <v>4 Hundred Tons per month</v>
      </c>
      <c r="V1466" s="5">
        <f>feed!Y2028</f>
        <v>0</v>
      </c>
    </row>
    <row r="1467" spans="1:22" hidden="1" x14ac:dyDescent="0.25">
      <c r="A1467" t="str">
        <f>feed!A1284</f>
        <v>Monevria</v>
      </c>
      <c r="B1467" t="str">
        <f>feed!B1284</f>
        <v>Bateman DT</v>
      </c>
      <c r="C1467">
        <f>feed!K1284</f>
        <v>0</v>
      </c>
      <c r="D1467">
        <f>SUMPRODUCT(MID(0&amp;feed!D1284,LARGE(INDEX(ISNUMBER(--MID(feed!D1284,ROW($1:$6),1))*
ROW($1:$6),0),ROW($1:$6))+1,1)*10^ROW($1:$6)/10)</f>
        <v>20</v>
      </c>
      <c r="E1467">
        <f>SUMPRODUCT(MID(0&amp;feed!E1284,LARGE(INDEX(ISNUMBER(--MID(feed!E1284,ROW($1:$6),1))*
ROW($1:$6),0),ROW($1:$6))+1,1)*10^ROW($1:$6)/10)</f>
        <v>0</v>
      </c>
      <c r="F1467" t="str">
        <f>feed!F1284</f>
        <v>Finest of the 19th century</v>
      </c>
      <c r="G1467">
        <f>SUMPRODUCT(MID(0&amp;feed!G1284,LARGE(INDEX(ISNUMBER(--MID(feed!G1284,ROW($1:$6),1))*
ROW($1:$6),0),ROW($1:$6))+1,1)*10^ROW($1:$6)/10)</f>
        <v>0</v>
      </c>
      <c r="H1467">
        <f>ROUNDDOWN(G1467/4, 0)</f>
        <v>0</v>
      </c>
      <c r="I1467" t="str">
        <f>feed!H1284</f>
        <v>Standard</v>
      </c>
      <c r="J1467">
        <f>SUMPRODUCT(MID(0&amp;feed!I1284,LARGE(INDEX(ISNUMBER(--MID(feed!I1284,ROW($1:$20),1))*
ROW($1:$20),0),ROW($1:$20))+1,1)*10^ROW($1:$20)/10)</f>
        <v>50</v>
      </c>
      <c r="K1467">
        <f>SUMPRODUCT(MID(0&amp;feed!L1284,LARGE(INDEX(ISNUMBER(--MID(feed!L1284,ROW($1:$6),1))*
ROW($1:$6),0),ROW($1:$6))+1,1)*10^ROW($1:$6)/10)</f>
        <v>314</v>
      </c>
      <c r="L1467">
        <f>SUMPRODUCT(MID(0&amp;feed!T1284,LARGE(INDEX(ISNUMBER(--MID(feed!T1284,ROW($1:$6),1))*
ROW($1:$6),0),ROW($1:$6))+1,1)*10^ROW($1:$6)/10)</f>
        <v>0</v>
      </c>
      <c r="M1467" t="str">
        <f>feed!N1284</f>
        <v>Southern Cone</v>
      </c>
      <c r="N1467">
        <f>SUMPRODUCT(MID(0&amp;feed!U1284,LARGE(INDEX(ISNUMBER(--MID(feed!U1284,ROW($1:$6),1))*
ROW($1:$6),0),ROW($1:$6))+1,1)*10^ROW($1:$6)/10)</f>
        <v>0</v>
      </c>
      <c r="O1467" t="str">
        <f>feed!O1284</f>
        <v>Untapped</v>
      </c>
      <c r="P1467" t="str">
        <f>feed!P1284</f>
        <v>None</v>
      </c>
      <c r="Q1467" s="4">
        <f>IFERROR(LEFT(SUMPRODUCT(MID(0&amp;feed!R1284,LARGE(INDEX(ISNUMBER(--MID(feed!R1284,ROW($1:$6),1))*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ROW($1:$6),0),ROW($1:$6))+1,1)*10^ROW($1:$6)/10))-1)*1,TRIM(LEFT(SUMPRODUCT(MID(0&amp;feed!R1284,LARGE(INDEX(ISNUMBER(--MID(feed!R1284,ROW($1:$6),1))*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ROW($1:$6),0),ROW($1:$6))+1,1)*10^ROW($1:$6)/10))-1)))</f>
        <v>2000</v>
      </c>
      <c r="R1467" s="5">
        <f>feed!V1284</f>
        <v>0</v>
      </c>
      <c r="S1467" t="str">
        <f>feed!S1284</f>
        <v>http://blocgame.com/stats.php?id=63228</v>
      </c>
      <c r="T1467" s="5" t="str">
        <f>feed!W1284</f>
        <v>Good</v>
      </c>
      <c r="U1467" s="5" t="str">
        <f>feed!X1284</f>
        <v>4 Hundred Tons per month</v>
      </c>
      <c r="V1467" s="5">
        <f>feed!Y1284</f>
        <v>0</v>
      </c>
    </row>
    <row r="1468" spans="1:22" hidden="1" x14ac:dyDescent="0.25">
      <c r="A1468" t="str">
        <f>feed!A1285</f>
        <v>Kangs</v>
      </c>
      <c r="B1468" t="str">
        <f>feed!B1285</f>
        <v>Dathlos</v>
      </c>
      <c r="C1468">
        <f>feed!K1285</f>
        <v>0</v>
      </c>
      <c r="D1468">
        <f>SUMPRODUCT(MID(0&amp;feed!D1285,LARGE(INDEX(ISNUMBER(--MID(feed!D1285,ROW($1:$6),1))*
ROW($1:$6),0),ROW($1:$6))+1,1)*10^ROW($1:$6)/10)</f>
        <v>25</v>
      </c>
      <c r="E1468">
        <f>SUMPRODUCT(MID(0&amp;feed!E1285,LARGE(INDEX(ISNUMBER(--MID(feed!E1285,ROW($1:$6),1))*
ROW($1:$6),0),ROW($1:$6))+1,1)*10^ROW($1:$6)/10)</f>
        <v>0</v>
      </c>
      <c r="F1468" t="str">
        <f>feed!F1285</f>
        <v>First World War surplus</v>
      </c>
      <c r="G1468">
        <f>SUMPRODUCT(MID(0&amp;feed!G1285,LARGE(INDEX(ISNUMBER(--MID(feed!G1285,ROW($1:$6),1))*
ROW($1:$6),0),ROW($1:$6))+1,1)*10^ROW($1:$6)/10)</f>
        <v>0</v>
      </c>
      <c r="H1468">
        <f>ROUNDDOWN(G1468/4, 0)</f>
        <v>0</v>
      </c>
      <c r="I1468" t="str">
        <f>feed!H1285</f>
        <v>Elite</v>
      </c>
      <c r="J1468">
        <f>SUMPRODUCT(MID(0&amp;feed!I1285,LARGE(INDEX(ISNUMBER(--MID(feed!I1285,ROW($1:$20),1))*
ROW($1:$20),0),ROW($1:$20))+1,1)*10^ROW($1:$20)/10)</f>
        <v>50</v>
      </c>
      <c r="K1468">
        <f>SUMPRODUCT(MID(0&amp;feed!L1285,LARGE(INDEX(ISNUMBER(--MID(feed!L1285,ROW($1:$6),1))*
ROW($1:$6),0),ROW($1:$6))+1,1)*10^ROW($1:$6)/10)</f>
        <v>314</v>
      </c>
      <c r="L1468">
        <f>SUMPRODUCT(MID(0&amp;feed!T1285,LARGE(INDEX(ISNUMBER(--MID(feed!T1285,ROW($1:$6),1))*
ROW($1:$6),0),ROW($1:$6))+1,1)*10^ROW($1:$6)/10)</f>
        <v>0</v>
      </c>
      <c r="M1468" t="str">
        <f>feed!N1285</f>
        <v>Congo</v>
      </c>
      <c r="N1468">
        <f>SUMPRODUCT(MID(0&amp;feed!U1285,LARGE(INDEX(ISNUMBER(--MID(feed!U1285,ROW($1:$6),1))*
ROW($1:$6),0),ROW($1:$6))+1,1)*10^ROW($1:$6)/10)</f>
        <v>0</v>
      </c>
      <c r="O1468" t="str">
        <f>feed!O1285</f>
        <v>Untapped</v>
      </c>
      <c r="P1468" t="str">
        <f>feed!P1285</f>
        <v>None</v>
      </c>
      <c r="Q1468" s="4">
        <f>IFERROR(LEFT(SUMPRODUCT(MID(0&amp;feed!R1285,LARGE(INDEX(ISNUMBER(--MID(feed!R1285,ROW($1:$6),1))*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ROW($1:$6),0),ROW($1:$6))+1,1)*10^ROW($1:$6)/10))-1)*1,TRIM(LEFT(SUMPRODUCT(MID(0&amp;feed!R1285,LARGE(INDEX(ISNUMBER(--MID(feed!R1285,ROW($1:$6),1))*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ROW($1:$6),0),ROW($1:$6))+1,1)*10^ROW($1:$6)/10))-1)))</f>
        <v>2000</v>
      </c>
      <c r="R1468" s="5">
        <f>feed!V1285</f>
        <v>0</v>
      </c>
      <c r="S1468" t="str">
        <f>feed!S1285</f>
        <v>http://blocgame.com/stats.php?id=63232</v>
      </c>
      <c r="T1468" s="5" t="str">
        <f>feed!W1285</f>
        <v>Good</v>
      </c>
      <c r="U1468" s="5" t="str">
        <f>feed!X1285</f>
        <v>4 Hundred Tons per month</v>
      </c>
      <c r="V1468" s="5">
        <f>feed!Y1285</f>
        <v>0</v>
      </c>
    </row>
    <row r="1469" spans="1:22" hidden="1" x14ac:dyDescent="0.25">
      <c r="A1469" t="str">
        <f>feed!A901</f>
        <v>Recce</v>
      </c>
      <c r="B1469" t="str">
        <f>feed!B901</f>
        <v>Koos de la Rey</v>
      </c>
      <c r="C1469">
        <f>feed!K901</f>
        <v>0</v>
      </c>
      <c r="D1469">
        <f>SUMPRODUCT(MID(0&amp;feed!D901,LARGE(INDEX(ISNUMBER(--MID(feed!D901,ROW($1:$6),1))*
ROW($1:$6),0),ROW($1:$6))+1,1)*10^ROW($1:$6)/10)</f>
        <v>20</v>
      </c>
      <c r="E1469">
        <f>SUMPRODUCT(MID(0&amp;feed!E901,LARGE(INDEX(ISNUMBER(--MID(feed!E901,ROW($1:$6),1))*
ROW($1:$6),0),ROW($1:$6))+1,1)*10^ROW($1:$6)/10)</f>
        <v>0</v>
      </c>
      <c r="F1469" t="str">
        <f>feed!F901</f>
        <v>Finest of the 19th century</v>
      </c>
      <c r="G1469">
        <f>SUMPRODUCT(MID(0&amp;feed!G901,LARGE(INDEX(ISNUMBER(--MID(feed!G901,ROW($1:$6),1))*
ROW($1:$6),0),ROW($1:$6))+1,1)*10^ROW($1:$6)/10)</f>
        <v>0</v>
      </c>
      <c r="H1469">
        <f>ROUNDDOWN(G1469/4, 0)</f>
        <v>0</v>
      </c>
      <c r="I1469" t="str">
        <f>feed!H901</f>
        <v>Standard</v>
      </c>
      <c r="J1469">
        <f>SUMPRODUCT(MID(0&amp;feed!I901,LARGE(INDEX(ISNUMBER(--MID(feed!I901,ROW($1:$20),1))*
ROW($1:$20),0),ROW($1:$20))+1,1)*10^ROW($1:$20)/10)</f>
        <v>49</v>
      </c>
      <c r="K1469">
        <f>SUMPRODUCT(MID(0&amp;feed!L901,LARGE(INDEX(ISNUMBER(--MID(feed!L901,ROW($1:$6),1))*
ROW($1:$6),0),ROW($1:$6))+1,1)*10^ROW($1:$6)/10)</f>
        <v>320</v>
      </c>
      <c r="L1469">
        <f>SUMPRODUCT(MID(0&amp;feed!T901,LARGE(INDEX(ISNUMBER(--MID(feed!T901,ROW($1:$6),1))*
ROW($1:$6),0),ROW($1:$6))+1,1)*10^ROW($1:$6)/10)</f>
        <v>0</v>
      </c>
      <c r="M1469" t="str">
        <f>feed!N901</f>
        <v>Southern Africa</v>
      </c>
      <c r="N1469">
        <f>SUMPRODUCT(MID(0&amp;feed!U901,LARGE(INDEX(ISNUMBER(--MID(feed!U901,ROW($1:$6),1))*
ROW($1:$6),0),ROW($1:$6))+1,1)*10^ROW($1:$6)/10)</f>
        <v>0</v>
      </c>
      <c r="O1469" t="str">
        <f>feed!O901</f>
        <v>Untapped</v>
      </c>
      <c r="P1469" t="str">
        <f>feed!P901</f>
        <v>None</v>
      </c>
      <c r="Q1469" s="4">
        <f>IFERROR(LEFT(SUMPRODUCT(MID(0&amp;feed!R901,LARGE(INDEX(ISNUMBER(--MID(feed!R901,ROW($1:$6),1))*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ROW($1:$6),0),ROW($1:$6))+1,1)*10^ROW($1:$6)/10))-1)*1,TRIM(LEFT(SUMPRODUCT(MID(0&amp;feed!R901,LARGE(INDEX(ISNUMBER(--MID(feed!R901,ROW($1:$6),1))*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ROW($1:$6),0),ROW($1:$6))+1,1)*10^ROW($1:$6)/10))-1)))</f>
        <v>2000</v>
      </c>
      <c r="R1469" s="5">
        <f>feed!V901</f>
        <v>0</v>
      </c>
      <c r="S1469" t="str">
        <f>feed!S901</f>
        <v>http://blocgame.com/stats.php?id=63257</v>
      </c>
      <c r="T1469" s="5" t="str">
        <f>feed!W901</f>
        <v>Good</v>
      </c>
      <c r="U1469" s="5" t="str">
        <f>feed!X901</f>
        <v>4 Hundred Tons per month</v>
      </c>
      <c r="V1469" s="5">
        <f>feed!Y901</f>
        <v>0</v>
      </c>
    </row>
    <row r="1470" spans="1:22" hidden="1" x14ac:dyDescent="0.25">
      <c r="A1470" t="str">
        <f>feed!A916</f>
        <v>Trumpington</v>
      </c>
      <c r="B1470" t="str">
        <f>feed!B916</f>
        <v>Trumpington</v>
      </c>
      <c r="C1470">
        <f>feed!K916</f>
        <v>0</v>
      </c>
      <c r="D1470">
        <f>SUMPRODUCT(MID(0&amp;feed!D916,LARGE(INDEX(ISNUMBER(--MID(feed!D916,ROW($1:$6),1))*
ROW($1:$6),0),ROW($1:$6))+1,1)*10^ROW($1:$6)/10)</f>
        <v>20</v>
      </c>
      <c r="E1470">
        <f>SUMPRODUCT(MID(0&amp;feed!E916,LARGE(INDEX(ISNUMBER(--MID(feed!E916,ROW($1:$6),1))*
ROW($1:$6),0),ROW($1:$6))+1,1)*10^ROW($1:$6)/10)</f>
        <v>0</v>
      </c>
      <c r="F1470" t="str">
        <f>feed!F916</f>
        <v>Finest of the 19th century</v>
      </c>
      <c r="G1470">
        <f>SUMPRODUCT(MID(0&amp;feed!G916,LARGE(INDEX(ISNUMBER(--MID(feed!G916,ROW($1:$6),1))*
ROW($1:$6),0),ROW($1:$6))+1,1)*10^ROW($1:$6)/10)</f>
        <v>0</v>
      </c>
      <c r="H1470">
        <f>ROUNDDOWN(G1470/4, 0)</f>
        <v>0</v>
      </c>
      <c r="I1470" t="str">
        <f>feed!H916</f>
        <v>Standard</v>
      </c>
      <c r="J1470">
        <f>SUMPRODUCT(MID(0&amp;feed!I916,LARGE(INDEX(ISNUMBER(--MID(feed!I916,ROW($1:$20),1))*
ROW($1:$20),0),ROW($1:$20))+1,1)*10^ROW($1:$20)/10)</f>
        <v>49</v>
      </c>
      <c r="K1470">
        <f>SUMPRODUCT(MID(0&amp;feed!L916,LARGE(INDEX(ISNUMBER(--MID(feed!L916,ROW($1:$6),1))*
ROW($1:$6),0),ROW($1:$6))+1,1)*10^ROW($1:$6)/10)</f>
        <v>320</v>
      </c>
      <c r="L1470">
        <f>SUMPRODUCT(MID(0&amp;feed!T916,LARGE(INDEX(ISNUMBER(--MID(feed!T916,ROW($1:$6),1))*
ROW($1:$6),0),ROW($1:$6))+1,1)*10^ROW($1:$6)/10)</f>
        <v>0</v>
      </c>
      <c r="M1470" t="str">
        <f>feed!N916</f>
        <v>Egypt</v>
      </c>
      <c r="N1470">
        <f>SUMPRODUCT(MID(0&amp;feed!U916,LARGE(INDEX(ISNUMBER(--MID(feed!U916,ROW($1:$6),1))*
ROW($1:$6),0),ROW($1:$6))+1,1)*10^ROW($1:$6)/10)</f>
        <v>0</v>
      </c>
      <c r="O1470" t="str">
        <f>feed!O916</f>
        <v>Untapped</v>
      </c>
      <c r="P1470" t="str">
        <f>feed!P916</f>
        <v>None</v>
      </c>
      <c r="Q1470" s="4">
        <f>IFERROR(LEFT(SUMPRODUCT(MID(0&amp;feed!R916,LARGE(INDEX(ISNUMBER(--MID(feed!R916,ROW($1:$6),1))*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ROW($1:$6),0),ROW($1:$6))+1,1)*10^ROW($1:$6)/10))-1)*1,TRIM(LEFT(SUMPRODUCT(MID(0&amp;feed!R916,LARGE(INDEX(ISNUMBER(--MID(feed!R916,ROW($1:$6),1))*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ROW($1:$6),0),ROW($1:$6))+1,1)*10^ROW($1:$6)/10))-1)))</f>
        <v>2000</v>
      </c>
      <c r="R1470" s="5">
        <f>feed!V916</f>
        <v>0</v>
      </c>
      <c r="S1470" t="str">
        <f>feed!S916</f>
        <v>http://blocgame.com/stats.php?id=63297</v>
      </c>
      <c r="T1470" s="5" t="str">
        <f>feed!W916</f>
        <v>Good</v>
      </c>
      <c r="U1470" s="5" t="str">
        <f>feed!X916</f>
        <v>4 Hundred Tons per month</v>
      </c>
      <c r="V1470" s="5">
        <f>feed!Y916</f>
        <v>0</v>
      </c>
    </row>
    <row r="1471" spans="1:22" hidden="1" x14ac:dyDescent="0.25">
      <c r="A1471" t="str">
        <f>feed!A1287</f>
        <v>NiggerGraveyard</v>
      </c>
      <c r="B1471" t="str">
        <f>feed!B1287</f>
        <v>xXx-NiggerDestroyer-xXx</v>
      </c>
      <c r="C1471">
        <f>feed!K1287</f>
        <v>0</v>
      </c>
      <c r="D1471">
        <f>SUMPRODUCT(MID(0&amp;feed!D1287,LARGE(INDEX(ISNUMBER(--MID(feed!D1287,ROW($1:$6),1))*
ROW($1:$6),0),ROW($1:$6))+1,1)*10^ROW($1:$6)/10)</f>
        <v>5</v>
      </c>
      <c r="E1471">
        <f>SUMPRODUCT(MID(0&amp;feed!E1287,LARGE(INDEX(ISNUMBER(--MID(feed!E1287,ROW($1:$6),1))*
ROW($1:$6),0),ROW($1:$6))+1,1)*10^ROW($1:$6)/10)</f>
        <v>0</v>
      </c>
      <c r="F1471" t="str">
        <f>feed!F1287</f>
        <v>First World War surplus</v>
      </c>
      <c r="G1471">
        <f>SUMPRODUCT(MID(0&amp;feed!G1287,LARGE(INDEX(ISNUMBER(--MID(feed!G1287,ROW($1:$6),1))*
ROW($1:$6),0),ROW($1:$6))+1,1)*10^ROW($1:$6)/10)</f>
        <v>0</v>
      </c>
      <c r="H1471">
        <f>ROUNDDOWN(G1471/4, 0)</f>
        <v>0</v>
      </c>
      <c r="I1471" t="str">
        <f>feed!H1287</f>
        <v>Elite</v>
      </c>
      <c r="J1471">
        <f>SUMPRODUCT(MID(0&amp;feed!I1287,LARGE(INDEX(ISNUMBER(--MID(feed!I1287,ROW($1:$20),1))*
ROW($1:$20),0),ROW($1:$20))+1,1)*10^ROW($1:$20)/10)</f>
        <v>49</v>
      </c>
      <c r="K1471">
        <f>SUMPRODUCT(MID(0&amp;feed!L1287,LARGE(INDEX(ISNUMBER(--MID(feed!L1287,ROW($1:$6),1))*
ROW($1:$6),0),ROW($1:$6))+1,1)*10^ROW($1:$6)/10)</f>
        <v>314</v>
      </c>
      <c r="L1471">
        <f>SUMPRODUCT(MID(0&amp;feed!T1287,LARGE(INDEX(ISNUMBER(--MID(feed!T1287,ROW($1:$6),1))*
ROW($1:$6),0),ROW($1:$6))+1,1)*10^ROW($1:$6)/10)</f>
        <v>0</v>
      </c>
      <c r="M1471" t="str">
        <f>feed!N1287</f>
        <v>The Subcontinent</v>
      </c>
      <c r="N1471">
        <f>SUMPRODUCT(MID(0&amp;feed!U1287,LARGE(INDEX(ISNUMBER(--MID(feed!U1287,ROW($1:$6),1))*
ROW($1:$6),0),ROW($1:$6))+1,1)*10^ROW($1:$6)/10)</f>
        <v>0</v>
      </c>
      <c r="O1471" t="str">
        <f>feed!O1287</f>
        <v>Untapped</v>
      </c>
      <c r="P1471" t="str">
        <f>feed!P1287</f>
        <v>None</v>
      </c>
      <c r="Q1471" s="4">
        <f>IFERROR(LEFT(SUMPRODUCT(MID(0&amp;feed!R1287,LARGE(INDEX(ISNUMBER(--MID(feed!R1287,ROW($1:$6),1))*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ROW($1:$6),0),ROW($1:$6))+1,1)*10^ROW($1:$6)/10))-1)*1,TRIM(LEFT(SUMPRODUCT(MID(0&amp;feed!R1287,LARGE(INDEX(ISNUMBER(--MID(feed!R1287,ROW($1:$6),1))*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ROW($1:$6),0),ROW($1:$6))+1,1)*10^ROW($1:$6)/10))-1)))</f>
        <v>1960</v>
      </c>
      <c r="R1471" s="5">
        <f>feed!V1287</f>
        <v>0</v>
      </c>
      <c r="S1471" t="str">
        <f>feed!S1287</f>
        <v>http://blocgame.com/stats.php?id=63262</v>
      </c>
      <c r="T1471" s="5" t="str">
        <f>feed!W1287</f>
        <v>Good</v>
      </c>
      <c r="U1471" s="5" t="str">
        <f>feed!X1287</f>
        <v>4 Hundred Tons per month</v>
      </c>
      <c r="V1471" s="5">
        <f>feed!Y1287</f>
        <v>0</v>
      </c>
    </row>
    <row r="1472" spans="1:22" hidden="1" x14ac:dyDescent="0.25">
      <c r="A1472" t="str">
        <f>feed!A573</f>
        <v>Lovers</v>
      </c>
      <c r="B1472" t="str">
        <f>feed!B573</f>
        <v>Natalie Wood</v>
      </c>
      <c r="C1472">
        <f>feed!K573</f>
        <v>0</v>
      </c>
      <c r="D1472">
        <f>SUMPRODUCT(MID(0&amp;feed!D573,LARGE(INDEX(ISNUMBER(--MID(feed!D573,ROW($1:$6),1))*
ROW($1:$6),0),ROW($1:$6))+1,1)*10^ROW($1:$6)/10)</f>
        <v>20</v>
      </c>
      <c r="E1472">
        <f>SUMPRODUCT(MID(0&amp;feed!E573,LARGE(INDEX(ISNUMBER(--MID(feed!E573,ROW($1:$6),1))*
ROW($1:$6),0),ROW($1:$6))+1,1)*10^ROW($1:$6)/10)</f>
        <v>0</v>
      </c>
      <c r="F1472" t="str">
        <f>feed!F573</f>
        <v>Finest of the 19th century</v>
      </c>
      <c r="G1472">
        <f>SUMPRODUCT(MID(0&amp;feed!G573,LARGE(INDEX(ISNUMBER(--MID(feed!G573,ROW($1:$6),1))*
ROW($1:$6),0),ROW($1:$6))+1,1)*10^ROW($1:$6)/10)</f>
        <v>0</v>
      </c>
      <c r="H1472">
        <f>ROUNDDOWN(G1472/4, 0)</f>
        <v>0</v>
      </c>
      <c r="I1472" t="str">
        <f>feed!H573</f>
        <v>Standard</v>
      </c>
      <c r="J1472">
        <f>SUMPRODUCT(MID(0&amp;feed!I573,LARGE(INDEX(ISNUMBER(--MID(feed!I573,ROW($1:$20),1))*
ROW($1:$20),0),ROW($1:$20))+1,1)*10^ROW($1:$20)/10)</f>
        <v>48</v>
      </c>
      <c r="K1472">
        <f>SUMPRODUCT(MID(0&amp;feed!L573,LARGE(INDEX(ISNUMBER(--MID(feed!L573,ROW($1:$6),1))*
ROW($1:$6),0),ROW($1:$6))+1,1)*10^ROW($1:$6)/10)</f>
        <v>325</v>
      </c>
      <c r="L1472">
        <f>SUMPRODUCT(MID(0&amp;feed!T573,LARGE(INDEX(ISNUMBER(--MID(feed!T573,ROW($1:$6),1))*
ROW($1:$6),0),ROW($1:$6))+1,1)*10^ROW($1:$6)/10)</f>
        <v>0</v>
      </c>
      <c r="M1472" t="str">
        <f>feed!N573</f>
        <v>Southern Africa</v>
      </c>
      <c r="N1472">
        <f>SUMPRODUCT(MID(0&amp;feed!U573,LARGE(INDEX(ISNUMBER(--MID(feed!U573,ROW($1:$6),1))*
ROW($1:$6),0),ROW($1:$6))+1,1)*10^ROW($1:$6)/10)</f>
        <v>0</v>
      </c>
      <c r="O1472" t="str">
        <f>feed!O573</f>
        <v>Untapped</v>
      </c>
      <c r="P1472" t="str">
        <f>feed!P573</f>
        <v>None</v>
      </c>
      <c r="Q1472" s="4">
        <f>IFERROR(LEFT(SUMPRODUCT(MID(0&amp;feed!R573,LARGE(INDEX(ISNUMBER(--MID(feed!R573,ROW($1:$6),1))*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ROW($1:$6),0),ROW($1:$6))+1,1)*10^ROW($1:$6)/10))-1)*1,TRIM(LEFT(SUMPRODUCT(MID(0&amp;feed!R573,LARGE(INDEX(ISNUMBER(--MID(feed!R573,ROW($1:$6),1))*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ROW($1:$6),0),ROW($1:$6))+1,1)*10^ROW($1:$6)/10))-1)))</f>
        <v>2000</v>
      </c>
      <c r="R1472" s="5">
        <f>feed!V573</f>
        <v>0</v>
      </c>
      <c r="S1472" t="str">
        <f>feed!S573</f>
        <v>http://blocgame.com/stats.php?id=63317</v>
      </c>
      <c r="T1472" s="5" t="str">
        <f>feed!W573</f>
        <v>Good</v>
      </c>
      <c r="U1472" s="5" t="str">
        <f>feed!X573</f>
        <v>4 Hundred Tons per month</v>
      </c>
      <c r="V1472" s="5">
        <f>feed!Y573</f>
        <v>0</v>
      </c>
    </row>
    <row r="1473" spans="1:22" hidden="1" x14ac:dyDescent="0.25">
      <c r="A1473" t="str">
        <f>feed!A507</f>
        <v>TrumpWeedistan</v>
      </c>
      <c r="B1473" t="str">
        <f>feed!B507</f>
        <v>danktrump</v>
      </c>
      <c r="C1473">
        <f>feed!K507</f>
        <v>0</v>
      </c>
      <c r="D1473">
        <f>SUMPRODUCT(MID(0&amp;feed!D507,LARGE(INDEX(ISNUMBER(--MID(feed!D507,ROW($1:$6),1))*
ROW($1:$6),0),ROW($1:$6))+1,1)*10^ROW($1:$6)/10)</f>
        <v>11</v>
      </c>
      <c r="E1473">
        <f>SUMPRODUCT(MID(0&amp;feed!E507,LARGE(INDEX(ISNUMBER(--MID(feed!E507,ROW($1:$6),1))*
ROW($1:$6),0),ROW($1:$6))+1,1)*10^ROW($1:$6)/10)</f>
        <v>0</v>
      </c>
      <c r="F1473" t="str">
        <f>feed!F507</f>
        <v>Finest of the 19th century</v>
      </c>
      <c r="G1473">
        <f>SUMPRODUCT(MID(0&amp;feed!G507,LARGE(INDEX(ISNUMBER(--MID(feed!G507,ROW($1:$6),1))*
ROW($1:$6),0),ROW($1:$6))+1,1)*10^ROW($1:$6)/10)</f>
        <v>0</v>
      </c>
      <c r="H1473">
        <f>ROUNDDOWN(G1473/4, 0)</f>
        <v>0</v>
      </c>
      <c r="I1473" t="str">
        <f>feed!H507</f>
        <v>Standard</v>
      </c>
      <c r="J1473">
        <f>SUMPRODUCT(MID(0&amp;feed!I507,LARGE(INDEX(ISNUMBER(--MID(feed!I507,ROW($1:$20),1))*
ROW($1:$20),0),ROW($1:$20))+1,1)*10^ROW($1:$20)/10)</f>
        <v>48</v>
      </c>
      <c r="K1473">
        <f>SUMPRODUCT(MID(0&amp;feed!L507,LARGE(INDEX(ISNUMBER(--MID(feed!L507,ROW($1:$6),1))*
ROW($1:$6),0),ROW($1:$6))+1,1)*10^ROW($1:$6)/10)</f>
        <v>327</v>
      </c>
      <c r="L1473">
        <f>SUMPRODUCT(MID(0&amp;feed!T507,LARGE(INDEX(ISNUMBER(--MID(feed!T507,ROW($1:$6),1))*
ROW($1:$6),0),ROW($1:$6))+1,1)*10^ROW($1:$6)/10)</f>
        <v>0</v>
      </c>
      <c r="M1473" t="str">
        <f>feed!N507</f>
        <v>Congo</v>
      </c>
      <c r="N1473">
        <f>SUMPRODUCT(MID(0&amp;feed!U507,LARGE(INDEX(ISNUMBER(--MID(feed!U507,ROW($1:$6),1))*
ROW($1:$6),0),ROW($1:$6))+1,1)*10^ROW($1:$6)/10)</f>
        <v>0</v>
      </c>
      <c r="O1473" t="str">
        <f>feed!O507</f>
        <v>Untapped</v>
      </c>
      <c r="P1473" t="str">
        <f>feed!P507</f>
        <v>None</v>
      </c>
      <c r="Q1473" s="4">
        <f>IFERROR(LEFT(SUMPRODUCT(MID(0&amp;feed!R507,LARGE(INDEX(ISNUMBER(--MID(feed!R507,ROW($1:$6),1))*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ROW($1:$6),0),ROW($1:$6))+1,1)*10^ROW($1:$6)/10))-1)*1,TRIM(LEFT(SUMPRODUCT(MID(0&amp;feed!R507,LARGE(INDEX(ISNUMBER(--MID(feed!R507,ROW($1:$6),1))*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ROW($1:$6),0),ROW($1:$6))+1,1)*10^ROW($1:$6)/10))-1)))</f>
        <v>1980</v>
      </c>
      <c r="R1473" s="5">
        <f>feed!V507</f>
        <v>0</v>
      </c>
      <c r="S1473" t="str">
        <f>feed!S507</f>
        <v>http://blocgame.com/stats.php?id=63354</v>
      </c>
      <c r="T1473" s="5" t="str">
        <f>feed!W507</f>
        <v>Good</v>
      </c>
      <c r="U1473" s="5" t="str">
        <f>feed!X507</f>
        <v>4 Hundred Tons per month</v>
      </c>
      <c r="V1473" s="5">
        <f>feed!Y507</f>
        <v>0</v>
      </c>
    </row>
    <row r="1474" spans="1:22" x14ac:dyDescent="0.25">
      <c r="A1474" t="str">
        <f>feed!A1203</f>
        <v>Mesa</v>
      </c>
      <c r="B1474" t="str">
        <f>feed!B1203</f>
        <v>mikemike</v>
      </c>
      <c r="C1474" t="str">
        <f>feed!K1203</f>
        <v>The Order</v>
      </c>
      <c r="D1474">
        <f>SUMPRODUCT(MID(0&amp;feed!D1203,LARGE(INDEX(ISNUMBER(--MID(feed!D1203,ROW($1:$6),1))*
ROW($1:$6),0),ROW($1:$6))+1,1)*10^ROW($1:$6)/10)</f>
        <v>20</v>
      </c>
      <c r="E1474">
        <f>SUMPRODUCT(MID(0&amp;feed!E1203,LARGE(INDEX(ISNUMBER(--MID(feed!E1203,ROW($1:$6),1))*
ROW($1:$6),0),ROW($1:$6))+1,1)*10^ROW($1:$6)/10)</f>
        <v>0</v>
      </c>
      <c r="F1474" t="str">
        <f>feed!F1203</f>
        <v>Finest of the 19th century</v>
      </c>
      <c r="G1474">
        <f>SUMPRODUCT(MID(0&amp;feed!G1203,LARGE(INDEX(ISNUMBER(--MID(feed!G1203,ROW($1:$6),1))*
ROW($1:$6),0),ROW($1:$6))+1,1)*10^ROW($1:$6)/10)</f>
        <v>0</v>
      </c>
      <c r="H1474">
        <f>ROUNDDOWN(G1474/4, 0)</f>
        <v>0</v>
      </c>
      <c r="I1474" t="str">
        <f>feed!H1203</f>
        <v>Standard</v>
      </c>
      <c r="J1474">
        <f>SUMPRODUCT(MID(0&amp;feed!I1203,LARGE(INDEX(ISNUMBER(--MID(feed!I1203,ROW($1:$20),1))*
ROW($1:$20),0),ROW($1:$20))+1,1)*10^ROW($1:$20)/10)</f>
        <v>23</v>
      </c>
      <c r="K1474">
        <f>SUMPRODUCT(MID(0&amp;feed!L1203,LARGE(INDEX(ISNUMBER(--MID(feed!L1203,ROW($1:$6),1))*
ROW($1:$6),0),ROW($1:$6))+1,1)*10^ROW($1:$6)/10)</f>
        <v>320</v>
      </c>
      <c r="L1474">
        <f>SUMPRODUCT(MID(0&amp;feed!T1203,LARGE(INDEX(ISNUMBER(--MID(feed!T1203,ROW($1:$6),1))*
ROW($1:$6),0),ROW($1:$6))+1,1)*10^ROW($1:$6)/10)</f>
        <v>0</v>
      </c>
      <c r="M1474" t="str">
        <f>feed!N1203</f>
        <v>Southern Cone</v>
      </c>
      <c r="N1474">
        <f>SUMPRODUCT(MID(0&amp;feed!U1203,LARGE(INDEX(ISNUMBER(--MID(feed!U1203,ROW($1:$6),1))*
ROW($1:$6),0),ROW($1:$6))+1,1)*10^ROW($1:$6)/10)</f>
        <v>0</v>
      </c>
      <c r="O1474" t="str">
        <f>feed!O1203</f>
        <v>Untapped</v>
      </c>
      <c r="P1474" t="str">
        <f>feed!P1203</f>
        <v>Meagre</v>
      </c>
      <c r="Q1474" s="4">
        <f>IFERROR(LEFT(SUMPRODUCT(MID(0&amp;feed!R1203,LARGE(INDEX(ISNUMBER(--MID(feed!R1203,ROW($1:$6),1))*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ROW($1:$6),0),ROW($1:$6))+1,1)*10^ROW($1:$6)/10))-1)*1,TRIM(LEFT(SUMPRODUCT(MID(0&amp;feed!R1203,LARGE(INDEX(ISNUMBER(--MID(feed!R1203,ROW($1:$6),1))*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ROW($1:$6),0),ROW($1:$6))+1,1)*10^ROW($1:$6)/10))-1)))</f>
        <v>2000</v>
      </c>
      <c r="R1474" s="5">
        <f>feed!V1203</f>
        <v>0</v>
      </c>
      <c r="S1474" t="str">
        <f>feed!S1203</f>
        <v>http://blocgame.com/stats.php?id=63490</v>
      </c>
      <c r="T1474" s="5" t="str">
        <f>feed!W1203</f>
        <v>Good</v>
      </c>
      <c r="U1474" s="5" t="str">
        <f>feed!X1203</f>
        <v>4 Hundred Tons per month</v>
      </c>
      <c r="V1474" s="5" t="str">
        <f>feed!Y1203</f>
        <v>1 Mbbl per month</v>
      </c>
    </row>
    <row r="1475" spans="1:22" hidden="1" x14ac:dyDescent="0.25">
      <c r="A1475" t="str">
        <f>feed!A1055</f>
        <v>United Pacific</v>
      </c>
      <c r="B1475" t="str">
        <f>feed!B1055</f>
        <v>lionsan</v>
      </c>
      <c r="C1475">
        <f>feed!K1055</f>
        <v>0</v>
      </c>
      <c r="D1475">
        <f>SUMPRODUCT(MID(0&amp;feed!D1055,LARGE(INDEX(ISNUMBER(--MID(feed!D1055,ROW($1:$6),1))*
ROW($1:$6),0),ROW($1:$6))+1,1)*10^ROW($1:$6)/10)</f>
        <v>25</v>
      </c>
      <c r="E1475">
        <f>SUMPRODUCT(MID(0&amp;feed!E1055,LARGE(INDEX(ISNUMBER(--MID(feed!E1055,ROW($1:$6),1))*
ROW($1:$6),0),ROW($1:$6))+1,1)*10^ROW($1:$6)/10)</f>
        <v>0</v>
      </c>
      <c r="F1475" t="str">
        <f>feed!F1055</f>
        <v>First World War surplus</v>
      </c>
      <c r="G1475">
        <f>SUMPRODUCT(MID(0&amp;feed!G1055,LARGE(INDEX(ISNUMBER(--MID(feed!G1055,ROW($1:$6),1))*
ROW($1:$6),0),ROW($1:$6))+1,1)*10^ROW($1:$6)/10)</f>
        <v>0</v>
      </c>
      <c r="H1475">
        <f>ROUNDDOWN(G1475/4, 0)</f>
        <v>0</v>
      </c>
      <c r="I1475" t="str">
        <f>feed!H1055</f>
        <v>Elite</v>
      </c>
      <c r="J1475">
        <f>SUMPRODUCT(MID(0&amp;feed!I1055,LARGE(INDEX(ISNUMBER(--MID(feed!I1055,ROW($1:$20),1))*
ROW($1:$20),0),ROW($1:$20))+1,1)*10^ROW($1:$20)/10)</f>
        <v>43</v>
      </c>
      <c r="K1475">
        <f>SUMPRODUCT(MID(0&amp;feed!L1055,LARGE(INDEX(ISNUMBER(--MID(feed!L1055,ROW($1:$6),1))*
ROW($1:$6),0),ROW($1:$6))+1,1)*10^ROW($1:$6)/10)</f>
        <v>318</v>
      </c>
      <c r="L1475">
        <f>SUMPRODUCT(MID(0&amp;feed!T1055,LARGE(INDEX(ISNUMBER(--MID(feed!T1055,ROW($1:$6),1))*
ROW($1:$6),0),ROW($1:$6))+1,1)*10^ROW($1:$6)/10)</f>
        <v>0</v>
      </c>
      <c r="M1475" t="str">
        <f>feed!N1055</f>
        <v>Pacific Rim</v>
      </c>
      <c r="N1475">
        <f>SUMPRODUCT(MID(0&amp;feed!U1055,LARGE(INDEX(ISNUMBER(--MID(feed!U1055,ROW($1:$6),1))*
ROW($1:$6),0),ROW($1:$6))+1,1)*10^ROW($1:$6)/10)</f>
        <v>0</v>
      </c>
      <c r="O1475" t="str">
        <f>feed!O1055</f>
        <v>Untapped</v>
      </c>
      <c r="P1475" t="str">
        <f>feed!P1055</f>
        <v>None</v>
      </c>
      <c r="Q1475" s="4">
        <f>IFERROR(LEFT(SUMPRODUCT(MID(0&amp;feed!R1055,LARGE(INDEX(ISNUMBER(--MID(feed!R1055,ROW($1:$6),1))*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ROW($1:$6),0),ROW($1:$6))+1,1)*10^ROW($1:$6)/10))-1)*1,TRIM(LEFT(SUMPRODUCT(MID(0&amp;feed!R1055,LARGE(INDEX(ISNUMBER(--MID(feed!R1055,ROW($1:$6),1))*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ROW($1:$6),0),ROW($1:$6))+1,1)*10^ROW($1:$6)/10))-1)))</f>
        <v>2000</v>
      </c>
      <c r="R1475" s="5">
        <f>feed!V1055</f>
        <v>0</v>
      </c>
      <c r="S1475" t="str">
        <f>feed!S1055</f>
        <v>http://blocgame.com/stats.php?id=63488</v>
      </c>
      <c r="T1475" s="5" t="str">
        <f>feed!W1055</f>
        <v>Good</v>
      </c>
      <c r="U1475" s="5" t="str">
        <f>feed!X1055</f>
        <v>4 Hundred Tons per month</v>
      </c>
      <c r="V1475" s="5">
        <f>feed!Y1055</f>
        <v>0</v>
      </c>
    </row>
    <row r="1476" spans="1:22" hidden="1" x14ac:dyDescent="0.25">
      <c r="A1476" t="str">
        <f>feed!A1252</f>
        <v>Some Dude</v>
      </c>
      <c r="B1476" t="str">
        <f>feed!B1252</f>
        <v>Fire the Great</v>
      </c>
      <c r="C1476">
        <f>feed!K1252</f>
        <v>0</v>
      </c>
      <c r="D1476">
        <f>SUMPRODUCT(MID(0&amp;feed!D1252,LARGE(INDEX(ISNUMBER(--MID(feed!D1252,ROW($1:$6),1))*
ROW($1:$6),0),ROW($1:$6))+1,1)*10^ROW($1:$6)/10)</f>
        <v>20</v>
      </c>
      <c r="E1476">
        <f>SUMPRODUCT(MID(0&amp;feed!E1252,LARGE(INDEX(ISNUMBER(--MID(feed!E1252,ROW($1:$6),1))*
ROW($1:$6),0),ROW($1:$6))+1,1)*10^ROW($1:$6)/10)</f>
        <v>0</v>
      </c>
      <c r="F1476" t="str">
        <f>feed!F1252</f>
        <v>Finest of the 19th century</v>
      </c>
      <c r="G1476">
        <f>SUMPRODUCT(MID(0&amp;feed!G1252,LARGE(INDEX(ISNUMBER(--MID(feed!G1252,ROW($1:$6),1))*
ROW($1:$6),0),ROW($1:$6))+1,1)*10^ROW($1:$6)/10)</f>
        <v>0</v>
      </c>
      <c r="H1476">
        <f>ROUNDDOWN(G1476/4, 0)</f>
        <v>0</v>
      </c>
      <c r="I1476" t="str">
        <f>feed!H1252</f>
        <v>Standard</v>
      </c>
      <c r="J1476">
        <f>SUMPRODUCT(MID(0&amp;feed!I1252,LARGE(INDEX(ISNUMBER(--MID(feed!I1252,ROW($1:$20),1))*
ROW($1:$20),0),ROW($1:$20))+1,1)*10^ROW($1:$20)/10)</f>
        <v>40</v>
      </c>
      <c r="K1476">
        <f>SUMPRODUCT(MID(0&amp;feed!L1252,LARGE(INDEX(ISNUMBER(--MID(feed!L1252,ROW($1:$6),1))*
ROW($1:$6),0),ROW($1:$6))+1,1)*10^ROW($1:$6)/10)</f>
        <v>315</v>
      </c>
      <c r="L1476">
        <f>SUMPRODUCT(MID(0&amp;feed!T1252,LARGE(INDEX(ISNUMBER(--MID(feed!T1252,ROW($1:$6),1))*
ROW($1:$6),0),ROW($1:$6))+1,1)*10^ROW($1:$6)/10)</f>
        <v>0</v>
      </c>
      <c r="M1476" t="str">
        <f>feed!N1252</f>
        <v>The Subcontinent</v>
      </c>
      <c r="N1476">
        <f>SUMPRODUCT(MID(0&amp;feed!U1252,LARGE(INDEX(ISNUMBER(--MID(feed!U1252,ROW($1:$6),1))*
ROW($1:$6),0),ROW($1:$6))+1,1)*10^ROW($1:$6)/10)</f>
        <v>0</v>
      </c>
      <c r="O1476" t="str">
        <f>feed!O1252</f>
        <v>Untapped</v>
      </c>
      <c r="P1476" t="str">
        <f>feed!P1252</f>
        <v>None</v>
      </c>
      <c r="Q1476" s="4">
        <f>IFERROR(LEFT(SUMPRODUCT(MID(0&amp;feed!R1252,LARGE(INDEX(ISNUMBER(--MID(feed!R1252,ROW($1:$6),1))*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ROW($1:$6),0),ROW($1:$6))+1,1)*10^ROW($1:$6)/10))-1)*1,TRIM(LEFT(SUMPRODUCT(MID(0&amp;feed!R1252,LARGE(INDEX(ISNUMBER(--MID(feed!R1252,ROW($1:$6),1))*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ROW($1:$6),0),ROW($1:$6))+1,1)*10^ROW($1:$6)/10))-1)))</f>
        <v>2000</v>
      </c>
      <c r="R1476" s="5">
        <f>feed!V1252</f>
        <v>0</v>
      </c>
      <c r="S1476" t="str">
        <f>feed!S1252</f>
        <v>http://blocgame.com/stats.php?id=63628</v>
      </c>
      <c r="T1476" s="5" t="str">
        <f>feed!W1252</f>
        <v>Good</v>
      </c>
      <c r="U1476" s="5" t="str">
        <f>feed!X1252</f>
        <v>4 Hundred Tons per month</v>
      </c>
      <c r="V1476" s="5">
        <f>feed!Y1252</f>
        <v>0</v>
      </c>
    </row>
    <row r="1477" spans="1:22" hidden="1" x14ac:dyDescent="0.25">
      <c r="A1477" t="str">
        <f>feed!A143</f>
        <v>Milano</v>
      </c>
      <c r="B1477" t="str">
        <f>feed!B143</f>
        <v>Milanostrom</v>
      </c>
      <c r="C1477" t="str">
        <f>feed!K143</f>
        <v>Aseang MMP</v>
      </c>
      <c r="D1477">
        <f>SUMPRODUCT(MID(0&amp;feed!D143,LARGE(INDEX(ISNUMBER(--MID(feed!D143,ROW($1:$6),1))*
ROW($1:$6),0),ROW($1:$6))+1,1)*10^ROW($1:$6)/10)</f>
        <v>32</v>
      </c>
      <c r="E1477">
        <f>SUMPRODUCT(MID(0&amp;feed!E143,LARGE(INDEX(ISNUMBER(--MID(feed!E143,ROW($1:$6),1))*
ROW($1:$6),0),ROW($1:$6))+1,1)*10^ROW($1:$6)/10)</f>
        <v>0</v>
      </c>
      <c r="F1477" t="str">
        <f>feed!F143</f>
        <v>First World War surplus</v>
      </c>
      <c r="G1477">
        <f>SUMPRODUCT(MID(0&amp;feed!G143,LARGE(INDEX(ISNUMBER(--MID(feed!G143,ROW($1:$6),1))*
ROW($1:$6),0),ROW($1:$6))+1,1)*10^ROW($1:$6)/10)</f>
        <v>1</v>
      </c>
      <c r="H1477">
        <f>ROUNDDOWN(G1477/4, 0)</f>
        <v>0</v>
      </c>
      <c r="I1477" t="str">
        <f>feed!H143</f>
        <v>Good</v>
      </c>
      <c r="J1477">
        <f>SUMPRODUCT(MID(0&amp;feed!I143,LARGE(INDEX(ISNUMBER(--MID(feed!I143,ROW($1:$20),1))*
ROW($1:$20),0),ROW($1:$20))+1,1)*10^ROW($1:$20)/10)</f>
        <v>36</v>
      </c>
      <c r="K1477">
        <f>SUMPRODUCT(MID(0&amp;feed!L143,LARGE(INDEX(ISNUMBER(--MID(feed!L143,ROW($1:$6),1))*
ROW($1:$6),0),ROW($1:$6))+1,1)*10^ROW($1:$6)/10)</f>
        <v>375</v>
      </c>
      <c r="L1477">
        <f>SUMPRODUCT(MID(0&amp;feed!T143,LARGE(INDEX(ISNUMBER(--MID(feed!T143,ROW($1:$6),1))*
ROW($1:$6),0),ROW($1:$6))+1,1)*10^ROW($1:$6)/10)</f>
        <v>0</v>
      </c>
      <c r="M1477" t="str">
        <f>feed!N143</f>
        <v>Pacific Rim</v>
      </c>
      <c r="N1477">
        <f>SUMPRODUCT(MID(0&amp;feed!U143,LARGE(INDEX(ISNUMBER(--MID(feed!U143,ROW($1:$6),1))*
ROW($1:$6),0),ROW($1:$6))+1,1)*10^ROW($1:$6)/10)</f>
        <v>0</v>
      </c>
      <c r="O1477" t="str">
        <f>feed!O143</f>
        <v>Untapped</v>
      </c>
      <c r="P1477" t="str">
        <f>feed!P143</f>
        <v>Mediocre</v>
      </c>
      <c r="Q1477" s="4">
        <f>IFERROR(LEFT(SUMPRODUCT(MID(0&amp;feed!R143,LARGE(INDEX(ISNUMBER(--MID(feed!R143,ROW($1:$6),1))*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ROW($1:$6),0),ROW($1:$6))+1,1)*10^ROW($1:$6)/10))-1)*1,TRIM(LEFT(SUMPRODUCT(MID(0&amp;feed!R143,LARGE(INDEX(ISNUMBER(--MID(feed!R143,ROW($1:$6),1))*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ROW($1:$6),0),ROW($1:$6))+1,1)*10^ROW($1:$6)/10))-1)))</f>
        <v>2386</v>
      </c>
      <c r="R1477" s="5">
        <f>feed!V143</f>
        <v>0</v>
      </c>
      <c r="S1477" t="str">
        <f>feed!S143</f>
        <v>http://blocgame.com/stats.php?id=63012</v>
      </c>
      <c r="T1477" s="5" t="str">
        <f>feed!W143</f>
        <v>Good</v>
      </c>
      <c r="U1477" s="5" t="str">
        <f>feed!X143</f>
        <v>4 Hundred Tons per month</v>
      </c>
      <c r="V1477" s="5">
        <f>feed!Y143</f>
        <v>0</v>
      </c>
    </row>
    <row r="1478" spans="1:22" hidden="1" x14ac:dyDescent="0.25">
      <c r="A1478" t="str">
        <f>feed!A792</f>
        <v>Gorland</v>
      </c>
      <c r="B1478" t="str">
        <f>feed!B792</f>
        <v>AlGore1</v>
      </c>
      <c r="C1478">
        <f>feed!K792</f>
        <v>0</v>
      </c>
      <c r="D1478">
        <f>SUMPRODUCT(MID(0&amp;feed!D792,LARGE(INDEX(ISNUMBER(--MID(feed!D792,ROW($1:$6),1))*
ROW($1:$6),0),ROW($1:$6))+1,1)*10^ROW($1:$6)/10)</f>
        <v>22</v>
      </c>
      <c r="E1478">
        <f>SUMPRODUCT(MID(0&amp;feed!E792,LARGE(INDEX(ISNUMBER(--MID(feed!E792,ROW($1:$6),1))*
ROW($1:$6),0),ROW($1:$6))+1,1)*10^ROW($1:$6)/10)</f>
        <v>0</v>
      </c>
      <c r="F1478" t="str">
        <f>feed!F792</f>
        <v>Finest of the 19th century</v>
      </c>
      <c r="G1478">
        <f>SUMPRODUCT(MID(0&amp;feed!G792,LARGE(INDEX(ISNUMBER(--MID(feed!G792,ROW($1:$6),1))*
ROW($1:$6),0),ROW($1:$6))+1,1)*10^ROW($1:$6)/10)</f>
        <v>0</v>
      </c>
      <c r="H1478">
        <f>ROUNDDOWN(G1478/4, 0)</f>
        <v>0</v>
      </c>
      <c r="I1478" t="str">
        <f>feed!H792</f>
        <v>Standard</v>
      </c>
      <c r="J1478">
        <f>SUMPRODUCT(MID(0&amp;feed!I792,LARGE(INDEX(ISNUMBER(--MID(feed!I792,ROW($1:$20),1))*
ROW($1:$20),0),ROW($1:$20))+1,1)*10^ROW($1:$20)/10)</f>
        <v>33</v>
      </c>
      <c r="K1478">
        <f>SUMPRODUCT(MID(0&amp;feed!L792,LARGE(INDEX(ISNUMBER(--MID(feed!L792,ROW($1:$6),1))*
ROW($1:$6),0),ROW($1:$6))+1,1)*10^ROW($1:$6)/10)</f>
        <v>328</v>
      </c>
      <c r="L1478">
        <f>SUMPRODUCT(MID(0&amp;feed!T792,LARGE(INDEX(ISNUMBER(--MID(feed!T792,ROW($1:$6),1))*
ROW($1:$6),0),ROW($1:$6))+1,1)*10^ROW($1:$6)/10)</f>
        <v>0</v>
      </c>
      <c r="M1478" t="str">
        <f>feed!N792</f>
        <v>Pacific Rim</v>
      </c>
      <c r="N1478">
        <f>SUMPRODUCT(MID(0&amp;feed!U792,LARGE(INDEX(ISNUMBER(--MID(feed!U792,ROW($1:$6),1))*
ROW($1:$6),0),ROW($1:$6))+1,1)*10^ROW($1:$6)/10)</f>
        <v>0</v>
      </c>
      <c r="O1478" t="str">
        <f>feed!O792</f>
        <v>Untapped</v>
      </c>
      <c r="P1478" t="str">
        <f>feed!P792</f>
        <v>None</v>
      </c>
      <c r="Q1478" s="4">
        <f>IFERROR(LEFT(SUMPRODUCT(MID(0&amp;feed!R792,LARGE(INDEX(ISNUMBER(--MID(feed!R792,ROW($1:$6),1))*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ROW($1:$6),0),ROW($1:$6))+1,1)*10^ROW($1:$6)/10))-1)*1,TRIM(LEFT(SUMPRODUCT(MID(0&amp;feed!R792,LARGE(INDEX(ISNUMBER(--MID(feed!R792,ROW($1:$6),1))*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ROW($1:$6),0),ROW($1:$6))+1,1)*10^ROW($1:$6)/10))-1)))</f>
        <v>2000</v>
      </c>
      <c r="R1478" s="5">
        <f>feed!V792</f>
        <v>0</v>
      </c>
      <c r="S1478" t="str">
        <f>feed!S792</f>
        <v>http://blocgame.com/stats.php?id=63265</v>
      </c>
      <c r="T1478" s="5" t="str">
        <f>feed!W792</f>
        <v>Nice</v>
      </c>
      <c r="U1478" s="5" t="str">
        <f>feed!X792</f>
        <v>4 Hundred Tons per month</v>
      </c>
      <c r="V1478" s="5">
        <f>feed!Y792</f>
        <v>0</v>
      </c>
    </row>
    <row r="1479" spans="1:22" hidden="1" x14ac:dyDescent="0.25">
      <c r="A1479" t="str">
        <f>feed!A899</f>
        <v>Frijoles</v>
      </c>
      <c r="B1479" t="str">
        <f>feed!B899</f>
        <v>f123456789knvm</v>
      </c>
      <c r="C1479">
        <f>feed!K899</f>
        <v>0</v>
      </c>
      <c r="D1479">
        <f>SUMPRODUCT(MID(0&amp;feed!D899,LARGE(INDEX(ISNUMBER(--MID(feed!D899,ROW($1:$6),1))*
ROW($1:$6),0),ROW($1:$6))+1,1)*10^ROW($1:$6)/10)</f>
        <v>20</v>
      </c>
      <c r="E1479">
        <f>SUMPRODUCT(MID(0&amp;feed!E899,LARGE(INDEX(ISNUMBER(--MID(feed!E899,ROW($1:$6),1))*
ROW($1:$6),0),ROW($1:$6))+1,1)*10^ROW($1:$6)/10)</f>
        <v>0</v>
      </c>
      <c r="F1479" t="str">
        <f>feed!F899</f>
        <v>Finest of the 19th century</v>
      </c>
      <c r="G1479">
        <f>SUMPRODUCT(MID(0&amp;feed!G899,LARGE(INDEX(ISNUMBER(--MID(feed!G899,ROW($1:$6),1))*
ROW($1:$6),0),ROW($1:$6))+1,1)*10^ROW($1:$6)/10)</f>
        <v>0</v>
      </c>
      <c r="H1479">
        <f>ROUNDDOWN(G1479/4, 0)</f>
        <v>0</v>
      </c>
      <c r="I1479" t="str">
        <f>feed!H899</f>
        <v>Standard</v>
      </c>
      <c r="J1479">
        <f>SUMPRODUCT(MID(0&amp;feed!I899,LARGE(INDEX(ISNUMBER(--MID(feed!I899,ROW($1:$20),1))*
ROW($1:$20),0),ROW($1:$20))+1,1)*10^ROW($1:$20)/10)</f>
        <v>33</v>
      </c>
      <c r="K1479">
        <f>SUMPRODUCT(MID(0&amp;feed!L899,LARGE(INDEX(ISNUMBER(--MID(feed!L899,ROW($1:$6),1))*
ROW($1:$6),0),ROW($1:$6))+1,1)*10^ROW($1:$6)/10)</f>
        <v>320</v>
      </c>
      <c r="L1479">
        <f>SUMPRODUCT(MID(0&amp;feed!T899,LARGE(INDEX(ISNUMBER(--MID(feed!T899,ROW($1:$6),1))*
ROW($1:$6),0),ROW($1:$6))+1,1)*10^ROW($1:$6)/10)</f>
        <v>0</v>
      </c>
      <c r="M1479" t="str">
        <f>feed!N899</f>
        <v>Mesoamerica</v>
      </c>
      <c r="N1479">
        <f>SUMPRODUCT(MID(0&amp;feed!U899,LARGE(INDEX(ISNUMBER(--MID(feed!U899,ROW($1:$6),1))*
ROW($1:$6),0),ROW($1:$6))+1,1)*10^ROW($1:$6)/10)</f>
        <v>0</v>
      </c>
      <c r="O1479" t="str">
        <f>feed!O899</f>
        <v>Untapped</v>
      </c>
      <c r="P1479" t="str">
        <f>feed!P899</f>
        <v>None</v>
      </c>
      <c r="Q1479" s="4">
        <f>IFERROR(LEFT(SUMPRODUCT(MID(0&amp;feed!R899,LARGE(INDEX(ISNUMBER(--MID(feed!R899,ROW($1:$6),1))*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ROW($1:$6),0),ROW($1:$6))+1,1)*10^ROW($1:$6)/10))-1)*1,TRIM(LEFT(SUMPRODUCT(MID(0&amp;feed!R899,LARGE(INDEX(ISNUMBER(--MID(feed!R899,ROW($1:$6),1))*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ROW($1:$6),0),ROW($1:$6))+1,1)*10^ROW($1:$6)/10))-1)))</f>
        <v>2000</v>
      </c>
      <c r="R1479" s="5">
        <f>feed!V899</f>
        <v>0</v>
      </c>
      <c r="S1479" t="str">
        <f>feed!S899</f>
        <v>http://blocgame.com/stats.php?id=63254</v>
      </c>
      <c r="T1479" s="5" t="str">
        <f>feed!W899</f>
        <v>Good</v>
      </c>
      <c r="U1479" s="5" t="str">
        <f>feed!X899</f>
        <v>4 Hundred Tons per month</v>
      </c>
      <c r="V1479" s="5">
        <f>feed!Y899</f>
        <v>0</v>
      </c>
    </row>
    <row r="1480" spans="1:22" hidden="1" x14ac:dyDescent="0.25">
      <c r="A1480" t="str">
        <f>feed!A388</f>
        <v>Thunderclap</v>
      </c>
      <c r="B1480" t="str">
        <f>feed!B388</f>
        <v>LittleRedKing</v>
      </c>
      <c r="C1480">
        <f>feed!K388</f>
        <v>0</v>
      </c>
      <c r="D1480">
        <f>SUMPRODUCT(MID(0&amp;feed!D388,LARGE(INDEX(ISNUMBER(--MID(feed!D388,ROW($1:$6),1))*
ROW($1:$6),0),ROW($1:$6))+1,1)*10^ROW($1:$6)/10)</f>
        <v>3</v>
      </c>
      <c r="E1480">
        <f>SUMPRODUCT(MID(0&amp;feed!E388,LARGE(INDEX(ISNUMBER(--MID(feed!E388,ROW($1:$6),1))*
ROW($1:$6),0),ROW($1:$6))+1,1)*10^ROW($1:$6)/10)</f>
        <v>0</v>
      </c>
      <c r="F1480" t="str">
        <f>feed!F388</f>
        <v>Finest of the 19th century</v>
      </c>
      <c r="G1480">
        <f>SUMPRODUCT(MID(0&amp;feed!G388,LARGE(INDEX(ISNUMBER(--MID(feed!G388,ROW($1:$6),1))*
ROW($1:$6),0),ROW($1:$6))+1,1)*10^ROW($1:$6)/10)</f>
        <v>0</v>
      </c>
      <c r="H1480">
        <f>ROUNDDOWN(G1480/4, 0)</f>
        <v>0</v>
      </c>
      <c r="I1480" t="str">
        <f>feed!H388</f>
        <v>Standard</v>
      </c>
      <c r="J1480">
        <f>SUMPRODUCT(MID(0&amp;feed!I388,LARGE(INDEX(ISNUMBER(--MID(feed!I388,ROW($1:$20),1))*
ROW($1:$20),0),ROW($1:$20))+1,1)*10^ROW($1:$20)/10)</f>
        <v>29</v>
      </c>
      <c r="K1480">
        <f>SUMPRODUCT(MID(0&amp;feed!L388,LARGE(INDEX(ISNUMBER(--MID(feed!L388,ROW($1:$6),1))*
ROW($1:$6),0),ROW($1:$6))+1,1)*10^ROW($1:$6)/10)</f>
        <v>345</v>
      </c>
      <c r="L1480">
        <f>SUMPRODUCT(MID(0&amp;feed!T388,LARGE(INDEX(ISNUMBER(--MID(feed!T388,ROW($1:$6),1))*
ROW($1:$6),0),ROW($1:$6))+1,1)*10^ROW($1:$6)/10)</f>
        <v>0</v>
      </c>
      <c r="M1480" t="str">
        <f>feed!N388</f>
        <v>East Indies</v>
      </c>
      <c r="N1480">
        <f>SUMPRODUCT(MID(0&amp;feed!U388,LARGE(INDEX(ISNUMBER(--MID(feed!U388,ROW($1:$6),1))*
ROW($1:$6),0),ROW($1:$6))+1,1)*10^ROW($1:$6)/10)</f>
        <v>0</v>
      </c>
      <c r="O1480" t="str">
        <f>feed!O388</f>
        <v>Untapped</v>
      </c>
      <c r="P1480" t="str">
        <f>feed!P388</f>
        <v>None</v>
      </c>
      <c r="Q1480" s="4">
        <f>IFERROR(LEFT(SUMPRODUCT(MID(0&amp;feed!R388,LARGE(INDEX(ISNUMBER(--MID(feed!R388,ROW($1:$6),1))*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ROW($1:$6),0),ROW($1:$6))+1,1)*10^ROW($1:$6)/10))-1)*1,TRIM(LEFT(SUMPRODUCT(MID(0&amp;feed!R388,LARGE(INDEX(ISNUMBER(--MID(feed!R388,ROW($1:$6),1))*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ROW($1:$6),0),ROW($1:$6))+1,1)*10^ROW($1:$6)/10))-1)))</f>
        <v>1960</v>
      </c>
      <c r="R1480" s="5">
        <f>feed!V388</f>
        <v>0</v>
      </c>
      <c r="S1480" t="str">
        <f>feed!S388</f>
        <v>http://blocgame.com/stats.php?id=63156</v>
      </c>
      <c r="T1480" s="5" t="str">
        <f>feed!W388</f>
        <v>Good</v>
      </c>
      <c r="U1480" s="5" t="str">
        <f>feed!X388</f>
        <v>4 Hundred Tons per month</v>
      </c>
      <c r="V1480" s="5">
        <f>feed!Y388</f>
        <v>0</v>
      </c>
    </row>
    <row r="1481" spans="1:22" hidden="1" x14ac:dyDescent="0.25">
      <c r="A1481" t="str">
        <f>feed!A243</f>
        <v>Sanguar</v>
      </c>
      <c r="B1481" t="str">
        <f>feed!B243</f>
        <v>ElectralLove</v>
      </c>
      <c r="C1481" t="str">
        <f>feed!K243</f>
        <v>The Khilafah</v>
      </c>
      <c r="D1481">
        <f>SUMPRODUCT(MID(0&amp;feed!D243,LARGE(INDEX(ISNUMBER(--MID(feed!D243,ROW($1:$6),1))*
ROW($1:$6),0),ROW($1:$6))+1,1)*10^ROW($1:$6)/10)</f>
        <v>13</v>
      </c>
      <c r="E1481">
        <f>SUMPRODUCT(MID(0&amp;feed!E243,LARGE(INDEX(ISNUMBER(--MID(feed!E243,ROW($1:$6),1))*
ROW($1:$6),0),ROW($1:$6))+1,1)*10^ROW($1:$6)/10)</f>
        <v>0</v>
      </c>
      <c r="F1481" t="str">
        <f>feed!F243</f>
        <v>Finest of the 19th century</v>
      </c>
      <c r="G1481">
        <f>SUMPRODUCT(MID(0&amp;feed!G243,LARGE(INDEX(ISNUMBER(--MID(feed!G243,ROW($1:$6),1))*
ROW($1:$6),0),ROW($1:$6))+1,1)*10^ROW($1:$6)/10)</f>
        <v>0</v>
      </c>
      <c r="H1481">
        <f>ROUNDDOWN(G1481/4, 0)</f>
        <v>0</v>
      </c>
      <c r="I1481" t="str">
        <f>feed!H243</f>
        <v>Standard</v>
      </c>
      <c r="J1481">
        <f>SUMPRODUCT(MID(0&amp;feed!I243,LARGE(INDEX(ISNUMBER(--MID(feed!I243,ROW($1:$20),1))*
ROW($1:$20),0),ROW($1:$20))+1,1)*10^ROW($1:$20)/10)</f>
        <v>28</v>
      </c>
      <c r="K1481">
        <f>SUMPRODUCT(MID(0&amp;feed!L243,LARGE(INDEX(ISNUMBER(--MID(feed!L243,ROW($1:$6),1))*
ROW($1:$6),0),ROW($1:$6))+1,1)*10^ROW($1:$6)/10)</f>
        <v>356</v>
      </c>
      <c r="L1481">
        <f>SUMPRODUCT(MID(0&amp;feed!T243,LARGE(INDEX(ISNUMBER(--MID(feed!T243,ROW($1:$6),1))*
ROW($1:$6),0),ROW($1:$6))+1,1)*10^ROW($1:$6)/10)</f>
        <v>0</v>
      </c>
      <c r="M1481" t="str">
        <f>feed!N243</f>
        <v>East Indies</v>
      </c>
      <c r="N1481">
        <f>SUMPRODUCT(MID(0&amp;feed!U243,LARGE(INDEX(ISNUMBER(--MID(feed!U243,ROW($1:$6),1))*
ROW($1:$6),0),ROW($1:$6))+1,1)*10^ROW($1:$6)/10)</f>
        <v>0</v>
      </c>
      <c r="O1481" t="str">
        <f>feed!O243</f>
        <v>Untapped</v>
      </c>
      <c r="P1481" t="str">
        <f>feed!P243</f>
        <v>Meagre</v>
      </c>
      <c r="Q1481" s="4">
        <f>IFERROR(LEFT(SUMPRODUCT(MID(0&amp;feed!R243,LARGE(INDEX(ISNUMBER(--MID(feed!R243,ROW($1:$6),1))*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ROW($1:$6),0),ROW($1:$6))+1,1)*10^ROW($1:$6)/10))-1)*1,TRIM(LEFT(SUMPRODUCT(MID(0&amp;feed!R243,LARGE(INDEX(ISNUMBER(--MID(feed!R243,ROW($1:$6),1))*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ROW($1:$6),0),ROW($1:$6))+1,1)*10^ROW($1:$6)/10))-1)))</f>
        <v>1960</v>
      </c>
      <c r="R1481" s="5">
        <f>feed!V243</f>
        <v>0</v>
      </c>
      <c r="S1481" t="str">
        <f>feed!S243</f>
        <v>http://blocgame.com/stats.php?id=63075</v>
      </c>
      <c r="T1481" s="5" t="str">
        <f>feed!W243</f>
        <v>Nice</v>
      </c>
      <c r="U1481" s="5" t="str">
        <f>feed!X243</f>
        <v>4 Hundred Tons per month</v>
      </c>
      <c r="V1481" s="5">
        <f>feed!Y243</f>
        <v>0</v>
      </c>
    </row>
    <row r="1482" spans="1:22" hidden="1" x14ac:dyDescent="0.25">
      <c r="A1482" t="str">
        <f>feed!A1795</f>
        <v>Falamata</v>
      </c>
      <c r="B1482" t="str">
        <f>feed!B1795</f>
        <v>Hansfuergo</v>
      </c>
      <c r="C1482" t="str">
        <f>feed!K1795</f>
        <v>The Federal Colonies</v>
      </c>
      <c r="D1482">
        <f>SUMPRODUCT(MID(0&amp;feed!D1795,LARGE(INDEX(ISNUMBER(--MID(feed!D1795,ROW($1:$6),1))*
ROW($1:$6),0),ROW($1:$6))+1,1)*10^ROW($1:$6)/10)</f>
        <v>37</v>
      </c>
      <c r="E1482">
        <f>SUMPRODUCT(MID(0&amp;feed!E1795,LARGE(INDEX(ISNUMBER(--MID(feed!E1795,ROW($1:$6),1))*
ROW($1:$6),0),ROW($1:$6))+1,1)*10^ROW($1:$6)/10)</f>
        <v>0</v>
      </c>
      <c r="F1482" t="str">
        <f>feed!F1795</f>
        <v>First World War surplus</v>
      </c>
      <c r="G1482">
        <f>SUMPRODUCT(MID(0&amp;feed!G1795,LARGE(INDEX(ISNUMBER(--MID(feed!G1795,ROW($1:$6),1))*
ROW($1:$6),0),ROW($1:$6))+1,1)*10^ROW($1:$6)/10)</f>
        <v>0</v>
      </c>
      <c r="H1482">
        <f>ROUNDDOWN(G1482/4, 0)</f>
        <v>0</v>
      </c>
      <c r="I1482" t="str">
        <f>feed!H1795</f>
        <v>Elite</v>
      </c>
      <c r="J1482">
        <f>SUMPRODUCT(MID(0&amp;feed!I1795,LARGE(INDEX(ISNUMBER(--MID(feed!I1795,ROW($1:$20),1))*
ROW($1:$20),0),ROW($1:$20))+1,1)*10^ROW($1:$20)/10)</f>
        <v>28</v>
      </c>
      <c r="K1482">
        <f>SUMPRODUCT(MID(0&amp;feed!L1795,LARGE(INDEX(ISNUMBER(--MID(feed!L1795,ROW($1:$6),1))*
ROW($1:$6),0),ROW($1:$6))+1,1)*10^ROW($1:$6)/10)</f>
        <v>289</v>
      </c>
      <c r="L1482">
        <f>SUMPRODUCT(MID(0&amp;feed!T1795,LARGE(INDEX(ISNUMBER(--MID(feed!T1795,ROW($1:$6),1))*
ROW($1:$6),0),ROW($1:$6))+1,1)*10^ROW($1:$6)/10)</f>
        <v>0</v>
      </c>
      <c r="M1482" t="str">
        <f>feed!N1795</f>
        <v>Gran Colombia</v>
      </c>
      <c r="N1482">
        <f>SUMPRODUCT(MID(0&amp;feed!U1795,LARGE(INDEX(ISNUMBER(--MID(feed!U1795,ROW($1:$6),1))*
ROW($1:$6),0),ROW($1:$6))+1,1)*10^ROW($1:$6)/10)</f>
        <v>0</v>
      </c>
      <c r="O1482" t="str">
        <f>feed!O1795</f>
        <v>Untapped</v>
      </c>
      <c r="P1482" t="str">
        <f>feed!P1795</f>
        <v>Meagre</v>
      </c>
      <c r="Q1482" s="4">
        <f>IFERROR(LEFT(SUMPRODUCT(MID(0&amp;feed!R1795,LARGE(INDEX(ISNUMBER(--MID(feed!R1795,ROW($1:$6),1))*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ROW($1:$6),0),ROW($1:$6))+1,1)*10^ROW($1:$6)/10))-1)*1,TRIM(LEFT(SUMPRODUCT(MID(0&amp;feed!R1795,LARGE(INDEX(ISNUMBER(--MID(feed!R1795,ROW($1:$6),1))*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ROW($1:$6),0),ROW($1:$6))+1,1)*10^ROW($1:$6)/10))-1)))</f>
        <v>2059</v>
      </c>
      <c r="R1482" s="5">
        <f>feed!V1795</f>
        <v>0</v>
      </c>
      <c r="S1482" t="str">
        <f>feed!S1795</f>
        <v>http://blocgame.com/stats.php?id=62057</v>
      </c>
      <c r="T1482" s="5" t="str">
        <f>feed!W1795</f>
        <v>Good</v>
      </c>
      <c r="U1482" s="5" t="str">
        <f>feed!X1795</f>
        <v>4 Hundred Tons per month</v>
      </c>
      <c r="V1482" s="5">
        <f>feed!Y1795</f>
        <v>0</v>
      </c>
    </row>
    <row r="1483" spans="1:22" hidden="1" x14ac:dyDescent="0.25">
      <c r="A1483" t="str">
        <f>feed!A637</f>
        <v>NMZ</v>
      </c>
      <c r="B1483" t="str">
        <f>feed!B637</f>
        <v>Hally</v>
      </c>
      <c r="C1483" t="str">
        <f>feed!K637</f>
        <v>Brotherhood of Zion</v>
      </c>
      <c r="D1483">
        <f>SUMPRODUCT(MID(0&amp;feed!D637,LARGE(INDEX(ISNUMBER(--MID(feed!D637,ROW($1:$6),1))*
ROW($1:$6),0),ROW($1:$6))+1,1)*10^ROW($1:$6)/10)</f>
        <v>25</v>
      </c>
      <c r="E1483">
        <f>SUMPRODUCT(MID(0&amp;feed!E637,LARGE(INDEX(ISNUMBER(--MID(feed!E637,ROW($1:$6),1))*
ROW($1:$6),0),ROW($1:$6))+1,1)*10^ROW($1:$6)/10)</f>
        <v>0</v>
      </c>
      <c r="F1483" t="str">
        <f>feed!F637</f>
        <v>First World War surplus</v>
      </c>
      <c r="G1483">
        <f>SUMPRODUCT(MID(0&amp;feed!G637,LARGE(INDEX(ISNUMBER(--MID(feed!G637,ROW($1:$6),1))*
ROW($1:$6),0),ROW($1:$6))+1,1)*10^ROW($1:$6)/10)</f>
        <v>0</v>
      </c>
      <c r="H1483">
        <f>ROUNDDOWN(G1483/4, 0)</f>
        <v>0</v>
      </c>
      <c r="I1483" t="str">
        <f>feed!H637</f>
        <v>Elite</v>
      </c>
      <c r="J1483">
        <f>SUMPRODUCT(MID(0&amp;feed!I637,LARGE(INDEX(ISNUMBER(--MID(feed!I637,ROW($1:$20),1))*
ROW($1:$20),0),ROW($1:$20))+1,1)*10^ROW($1:$20)/10)</f>
        <v>25</v>
      </c>
      <c r="K1483">
        <f>SUMPRODUCT(MID(0&amp;feed!L637,LARGE(INDEX(ISNUMBER(--MID(feed!L637,ROW($1:$6),1))*
ROW($1:$6),0),ROW($1:$6))+1,1)*10^ROW($1:$6)/10)</f>
        <v>323</v>
      </c>
      <c r="L1483">
        <f>SUMPRODUCT(MID(0&amp;feed!T637,LARGE(INDEX(ISNUMBER(--MID(feed!T637,ROW($1:$6),1))*
ROW($1:$6),0),ROW($1:$6))+1,1)*10^ROW($1:$6)/10)</f>
        <v>0</v>
      </c>
      <c r="M1483" t="str">
        <f>feed!N637</f>
        <v>China</v>
      </c>
      <c r="N1483">
        <f>SUMPRODUCT(MID(0&amp;feed!U637,LARGE(INDEX(ISNUMBER(--MID(feed!U637,ROW($1:$6),1))*
ROW($1:$6),0),ROW($1:$6))+1,1)*10^ROW($1:$6)/10)</f>
        <v>0</v>
      </c>
      <c r="O1483" t="str">
        <f>feed!O637</f>
        <v>Untapped</v>
      </c>
      <c r="P1483" t="str">
        <f>feed!P637</f>
        <v>None</v>
      </c>
      <c r="Q1483" s="4">
        <f>IFERROR(LEFT(SUMPRODUCT(MID(0&amp;feed!R637,LARGE(INDEX(ISNUMBER(--MID(feed!R637,ROW($1:$6),1))*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ROW($1:$6),0),ROW($1:$6))+1,1)*10^ROW($1:$6)/10))-1)*1,TRIM(LEFT(SUMPRODUCT(MID(0&amp;feed!R637,LARGE(INDEX(ISNUMBER(--MID(feed!R637,ROW($1:$6),1))*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ROW($1:$6),0),ROW($1:$6))+1,1)*10^ROW($1:$6)/10))-1)))</f>
        <v>2000</v>
      </c>
      <c r="R1483" s="5">
        <f>feed!V637</f>
        <v>0</v>
      </c>
      <c r="S1483" t="str">
        <f>feed!S637</f>
        <v>http://blocgame.com/stats.php?id=51877</v>
      </c>
      <c r="T1483" s="5" t="str">
        <f>feed!W637</f>
        <v>Nice</v>
      </c>
      <c r="U1483" s="5" t="str">
        <f>feed!X637</f>
        <v>4 Hundred Tons per month</v>
      </c>
      <c r="V1483" s="5">
        <f>feed!Y637</f>
        <v>0</v>
      </c>
    </row>
    <row r="1484" spans="1:22" hidden="1" x14ac:dyDescent="0.25">
      <c r="A1484" t="str">
        <f>feed!A1383</f>
        <v>Celtic Frontier</v>
      </c>
      <c r="B1484" t="str">
        <f>feed!B1383</f>
        <v>Franklin Allen</v>
      </c>
      <c r="C1484">
        <f>feed!K1383</f>
        <v>0</v>
      </c>
      <c r="D1484">
        <f>SUMPRODUCT(MID(0&amp;feed!D1383,LARGE(INDEX(ISNUMBER(--MID(feed!D1383,ROW($1:$6),1))*
ROW($1:$6),0),ROW($1:$6))+1,1)*10^ROW($1:$6)/10)</f>
        <v>20</v>
      </c>
      <c r="E1484">
        <f>SUMPRODUCT(MID(0&amp;feed!E1383,LARGE(INDEX(ISNUMBER(--MID(feed!E1383,ROW($1:$6),1))*
ROW($1:$6),0),ROW($1:$6))+1,1)*10^ROW($1:$6)/10)</f>
        <v>0</v>
      </c>
      <c r="F1484" t="str">
        <f>feed!F1383</f>
        <v>Finest of the 19th century</v>
      </c>
      <c r="G1484">
        <f>SUMPRODUCT(MID(0&amp;feed!G1383,LARGE(INDEX(ISNUMBER(--MID(feed!G1383,ROW($1:$6),1))*
ROW($1:$6),0),ROW($1:$6))+1,1)*10^ROW($1:$6)/10)</f>
        <v>0</v>
      </c>
      <c r="H1484">
        <f>ROUNDDOWN(G1484/4, 0)</f>
        <v>0</v>
      </c>
      <c r="I1484" t="str">
        <f>feed!H1383</f>
        <v>Standard</v>
      </c>
      <c r="J1484">
        <f>SUMPRODUCT(MID(0&amp;feed!I1383,LARGE(INDEX(ISNUMBER(--MID(feed!I1383,ROW($1:$20),1))*
ROW($1:$20),0),ROW($1:$20))+1,1)*10^ROW($1:$20)/10)</f>
        <v>25</v>
      </c>
      <c r="K1484">
        <f>SUMPRODUCT(MID(0&amp;feed!L1383,LARGE(INDEX(ISNUMBER(--MID(feed!L1383,ROW($1:$6),1))*
ROW($1:$6),0),ROW($1:$6))+1,1)*10^ROW($1:$6)/10)</f>
        <v>311</v>
      </c>
      <c r="L1484">
        <f>SUMPRODUCT(MID(0&amp;feed!T1383,LARGE(INDEX(ISNUMBER(--MID(feed!T1383,ROW($1:$6),1))*
ROW($1:$6),0),ROW($1:$6))+1,1)*10^ROW($1:$6)/10)</f>
        <v>0</v>
      </c>
      <c r="M1484" t="str">
        <f>feed!N1383</f>
        <v>Congo</v>
      </c>
      <c r="N1484">
        <f>SUMPRODUCT(MID(0&amp;feed!U1383,LARGE(INDEX(ISNUMBER(--MID(feed!U1383,ROW($1:$6),1))*
ROW($1:$6),0),ROW($1:$6))+1,1)*10^ROW($1:$6)/10)</f>
        <v>0</v>
      </c>
      <c r="O1484" t="str">
        <f>feed!O1383</f>
        <v>Untapped</v>
      </c>
      <c r="P1484" t="str">
        <f>feed!P1383</f>
        <v>Meagre</v>
      </c>
      <c r="Q1484" s="4">
        <f>IFERROR(LEFT(SUMPRODUCT(MID(0&amp;feed!R1383,LARGE(INDEX(ISNUMBER(--MID(feed!R1383,ROW($1:$6),1))*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ROW($1:$6),0),ROW($1:$6))+1,1)*10^ROW($1:$6)/10))-1)*1,TRIM(LEFT(SUMPRODUCT(MID(0&amp;feed!R1383,LARGE(INDEX(ISNUMBER(--MID(feed!R1383,ROW($1:$6),1))*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ROW($1:$6),0),ROW($1:$6))+1,1)*10^ROW($1:$6)/10))-1)))</f>
        <v>2000</v>
      </c>
      <c r="R1484" s="5">
        <f>feed!V1383</f>
        <v>0</v>
      </c>
      <c r="S1484" t="str">
        <f>feed!S1383</f>
        <v>http://blocgame.com/stats.php?id=63577</v>
      </c>
      <c r="T1484" s="5" t="str">
        <f>feed!W1383</f>
        <v>Normal</v>
      </c>
      <c r="U1484" s="5" t="str">
        <f>feed!X1383</f>
        <v>4 Hundred Tons per month</v>
      </c>
      <c r="V1484" s="5">
        <f>feed!Y1383</f>
        <v>0</v>
      </c>
    </row>
    <row r="1485" spans="1:22" x14ac:dyDescent="0.25">
      <c r="A1485" t="str">
        <f>feed!A937</f>
        <v>Sector 6</v>
      </c>
      <c r="B1485" t="str">
        <f>feed!B937</f>
        <v>porkcannon</v>
      </c>
      <c r="C1485" t="str">
        <f>feed!K937</f>
        <v>The Order</v>
      </c>
      <c r="D1485">
        <f>SUMPRODUCT(MID(0&amp;feed!D937,LARGE(INDEX(ISNUMBER(--MID(feed!D937,ROW($1:$6),1))*
ROW($1:$6),0),ROW($1:$6))+1,1)*10^ROW($1:$6)/10)</f>
        <v>25</v>
      </c>
      <c r="E1485">
        <f>SUMPRODUCT(MID(0&amp;feed!E937,LARGE(INDEX(ISNUMBER(--MID(feed!E937,ROW($1:$6),1))*
ROW($1:$6),0),ROW($1:$6))+1,1)*10^ROW($1:$6)/10)</f>
        <v>0</v>
      </c>
      <c r="F1485" t="str">
        <f>feed!F937</f>
        <v>First World War surplus</v>
      </c>
      <c r="G1485">
        <f>SUMPRODUCT(MID(0&amp;feed!G937,LARGE(INDEX(ISNUMBER(--MID(feed!G937,ROW($1:$6),1))*
ROW($1:$6),0),ROW($1:$6))+1,1)*10^ROW($1:$6)/10)</f>
        <v>0</v>
      </c>
      <c r="H1485">
        <f>ROUNDDOWN(G1485/4, 0)</f>
        <v>0</v>
      </c>
      <c r="I1485" t="str">
        <f>feed!H937</f>
        <v>Elite</v>
      </c>
      <c r="J1485">
        <f>SUMPRODUCT(MID(0&amp;feed!I937,LARGE(INDEX(ISNUMBER(--MID(feed!I937,ROW($1:$20),1))*
ROW($1:$20),0),ROW($1:$20))+1,1)*10^ROW($1:$20)/10)</f>
        <v>3</v>
      </c>
      <c r="K1485">
        <f>SUMPRODUCT(MID(0&amp;feed!L937,LARGE(INDEX(ISNUMBER(--MID(feed!L937,ROW($1:$6),1))*
ROW($1:$6),0),ROW($1:$6))+1,1)*10^ROW($1:$6)/10)</f>
        <v>320</v>
      </c>
      <c r="L1485">
        <f>SUMPRODUCT(MID(0&amp;feed!T937,LARGE(INDEX(ISNUMBER(--MID(feed!T937,ROW($1:$6),1))*
ROW($1:$6),0),ROW($1:$6))+1,1)*10^ROW($1:$6)/10)</f>
        <v>421</v>
      </c>
      <c r="M1485" t="str">
        <f>feed!N937</f>
        <v>Pacific Rim</v>
      </c>
      <c r="N1485">
        <f>SUMPRODUCT(MID(0&amp;feed!U937,LARGE(INDEX(ISNUMBER(--MID(feed!U937,ROW($1:$6),1))*
ROW($1:$6),0),ROW($1:$6))+1,1)*10^ROW($1:$6)/10)</f>
        <v>0</v>
      </c>
      <c r="O1485" t="str">
        <f>feed!O937</f>
        <v>Untapped</v>
      </c>
      <c r="P1485" t="str">
        <f>feed!P937</f>
        <v>Meagre</v>
      </c>
      <c r="Q1485" s="4">
        <f>IFERROR(LEFT(SUMPRODUCT(MID(0&amp;feed!R937,LARGE(INDEX(ISNUMBER(--MID(feed!R937,ROW($1:$6),1))*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ROW($1:$6),0),ROW($1:$6))+1,1)*10^ROW($1:$6)/10))-1)*1,TRIM(LEFT(SUMPRODUCT(MID(0&amp;feed!R937,LARGE(INDEX(ISNUMBER(--MID(feed!R937,ROW($1:$6),1))*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ROW($1:$6),0),ROW($1:$6))+1,1)*10^ROW($1:$6)/10))-1)))</f>
        <v>2000</v>
      </c>
      <c r="R1485" s="5">
        <f>feed!V937</f>
        <v>0</v>
      </c>
      <c r="S1485" t="str">
        <f>feed!S937</f>
        <v>http://blocgame.com/stats.php?id=63362</v>
      </c>
      <c r="T1485" s="5" t="str">
        <f>feed!W937</f>
        <v>Good</v>
      </c>
      <c r="U1485" s="5" t="str">
        <f>feed!X937</f>
        <v>4 Hundred Tons per month</v>
      </c>
      <c r="V1485" s="5" t="str">
        <f>feed!Y937</f>
        <v>2 Mbbl per month</v>
      </c>
    </row>
    <row r="1486" spans="1:22" hidden="1" x14ac:dyDescent="0.25">
      <c r="A1486" t="str">
        <f>feed!A857</f>
        <v>Treehouse</v>
      </c>
      <c r="B1486" t="str">
        <f>feed!B857</f>
        <v>Number One</v>
      </c>
      <c r="C1486" t="str">
        <f>feed!K857</f>
        <v>The High Council</v>
      </c>
      <c r="D1486">
        <f>SUMPRODUCT(MID(0&amp;feed!D857,LARGE(INDEX(ISNUMBER(--MID(feed!D857,ROW($1:$6),1))*
ROW($1:$6),0),ROW($1:$6))+1,1)*10^ROW($1:$6)/10)</f>
        <v>18</v>
      </c>
      <c r="E1486">
        <f>SUMPRODUCT(MID(0&amp;feed!E857,LARGE(INDEX(ISNUMBER(--MID(feed!E857,ROW($1:$6),1))*
ROW($1:$6),0),ROW($1:$6))+1,1)*10^ROW($1:$6)/10)</f>
        <v>0</v>
      </c>
      <c r="F1486" t="str">
        <f>feed!F857</f>
        <v>First World War surplus</v>
      </c>
      <c r="G1486">
        <f>SUMPRODUCT(MID(0&amp;feed!G857,LARGE(INDEX(ISNUMBER(--MID(feed!G857,ROW($1:$6),1))*
ROW($1:$6),0),ROW($1:$6))+1,1)*10^ROW($1:$6)/10)</f>
        <v>0</v>
      </c>
      <c r="H1486">
        <f>ROUNDDOWN(G1486/4, 0)</f>
        <v>0</v>
      </c>
      <c r="I1486" t="str">
        <f>feed!H857</f>
        <v>Elite</v>
      </c>
      <c r="J1486">
        <f>SUMPRODUCT(MID(0&amp;feed!I857,LARGE(INDEX(ISNUMBER(--MID(feed!I857,ROW($1:$20),1))*
ROW($1:$20),0),ROW($1:$20))+1,1)*10^ROW($1:$20)/10)</f>
        <v>17</v>
      </c>
      <c r="K1486">
        <f>SUMPRODUCT(MID(0&amp;feed!L857,LARGE(INDEX(ISNUMBER(--MID(feed!L857,ROW($1:$6),1))*
ROW($1:$6),0),ROW($1:$6))+1,1)*10^ROW($1:$6)/10)</f>
        <v>320</v>
      </c>
      <c r="L1486">
        <f>SUMPRODUCT(MID(0&amp;feed!T857,LARGE(INDEX(ISNUMBER(--MID(feed!T857,ROW($1:$6),1))*
ROW($1:$6),0),ROW($1:$6))+1,1)*10^ROW($1:$6)/10)</f>
        <v>0</v>
      </c>
      <c r="M1486" t="str">
        <f>feed!N857</f>
        <v>Indochina</v>
      </c>
      <c r="N1486">
        <f>SUMPRODUCT(MID(0&amp;feed!U857,LARGE(INDEX(ISNUMBER(--MID(feed!U857,ROW($1:$6),1))*
ROW($1:$6),0),ROW($1:$6))+1,1)*10^ROW($1:$6)/10)</f>
        <v>0</v>
      </c>
      <c r="O1486" t="str">
        <f>feed!O857</f>
        <v>Untapped</v>
      </c>
      <c r="P1486" t="str">
        <f>feed!P857</f>
        <v>None</v>
      </c>
      <c r="Q1486" s="4">
        <f>IFERROR(LEFT(SUMPRODUCT(MID(0&amp;feed!R857,LARGE(INDEX(ISNUMBER(--MID(feed!R857,ROW($1:$6),1))*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ROW($1:$6),0),ROW($1:$6))+1,1)*10^ROW($1:$6)/10))-1)*1,TRIM(LEFT(SUMPRODUCT(MID(0&amp;feed!R857,LARGE(INDEX(ISNUMBER(--MID(feed!R857,ROW($1:$6),1))*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ROW($1:$6),0),ROW($1:$6))+1,1)*10^ROW($1:$6)/10))-1)))</f>
        <v>2000</v>
      </c>
      <c r="R1486" s="5">
        <f>feed!V857</f>
        <v>0</v>
      </c>
      <c r="S1486" t="str">
        <f>feed!S857</f>
        <v>http://blocgame.com/stats.php?id=58889</v>
      </c>
      <c r="T1486" s="5" t="str">
        <f>feed!W857</f>
        <v>Good</v>
      </c>
      <c r="U1486" s="5" t="str">
        <f>feed!X857</f>
        <v>4 Hundred Tons per month</v>
      </c>
      <c r="V1486" s="5">
        <f>feed!Y857</f>
        <v>0</v>
      </c>
    </row>
    <row r="1487" spans="1:22" hidden="1" x14ac:dyDescent="0.25">
      <c r="A1487" t="str">
        <f>feed!A1381</f>
        <v>Jenania</v>
      </c>
      <c r="B1487" t="str">
        <f>feed!B1381</f>
        <v>Nacks</v>
      </c>
      <c r="C1487">
        <f>feed!K1381</f>
        <v>0</v>
      </c>
      <c r="D1487">
        <f>SUMPRODUCT(MID(0&amp;feed!D1381,LARGE(INDEX(ISNUMBER(--MID(feed!D1381,ROW($1:$6),1))*
ROW($1:$6),0),ROW($1:$6))+1,1)*10^ROW($1:$6)/10)</f>
        <v>23</v>
      </c>
      <c r="E1487">
        <f>SUMPRODUCT(MID(0&amp;feed!E1381,LARGE(INDEX(ISNUMBER(--MID(feed!E1381,ROW($1:$6),1))*
ROW($1:$6),0),ROW($1:$6))+1,1)*10^ROW($1:$6)/10)</f>
        <v>0</v>
      </c>
      <c r="F1487" t="str">
        <f>feed!F1381</f>
        <v>First World War surplus</v>
      </c>
      <c r="G1487">
        <f>SUMPRODUCT(MID(0&amp;feed!G1381,LARGE(INDEX(ISNUMBER(--MID(feed!G1381,ROW($1:$6),1))*
ROW($1:$6),0),ROW($1:$6))+1,1)*10^ROW($1:$6)/10)</f>
        <v>0</v>
      </c>
      <c r="H1487">
        <f>ROUNDDOWN(G1487/4, 0)</f>
        <v>0</v>
      </c>
      <c r="I1487" t="str">
        <f>feed!H1381</f>
        <v>Elite</v>
      </c>
      <c r="J1487">
        <f>SUMPRODUCT(MID(0&amp;feed!I1381,LARGE(INDEX(ISNUMBER(--MID(feed!I1381,ROW($1:$20),1))*
ROW($1:$20),0),ROW($1:$20))+1,1)*10^ROW($1:$20)/10)</f>
        <v>16</v>
      </c>
      <c r="K1487">
        <f>SUMPRODUCT(MID(0&amp;feed!L1381,LARGE(INDEX(ISNUMBER(--MID(feed!L1381,ROW($1:$6),1))*
ROW($1:$6),0),ROW($1:$6))+1,1)*10^ROW($1:$6)/10)</f>
        <v>311</v>
      </c>
      <c r="L1487">
        <f>SUMPRODUCT(MID(0&amp;feed!T1381,LARGE(INDEX(ISNUMBER(--MID(feed!T1381,ROW($1:$6),1))*
ROW($1:$6),0),ROW($1:$6))+1,1)*10^ROW($1:$6)/10)</f>
        <v>0</v>
      </c>
      <c r="M1487" t="str">
        <f>feed!N1381</f>
        <v>Congo</v>
      </c>
      <c r="N1487">
        <f>SUMPRODUCT(MID(0&amp;feed!U1381,LARGE(INDEX(ISNUMBER(--MID(feed!U1381,ROW($1:$6),1))*
ROW($1:$6),0),ROW($1:$6))+1,1)*10^ROW($1:$6)/10)</f>
        <v>0</v>
      </c>
      <c r="O1487" t="str">
        <f>feed!O1381</f>
        <v>Untapped</v>
      </c>
      <c r="P1487" t="str">
        <f>feed!P1381</f>
        <v>None</v>
      </c>
      <c r="Q1487" s="4">
        <f>IFERROR(LEFT(SUMPRODUCT(MID(0&amp;feed!R1381,LARGE(INDEX(ISNUMBER(--MID(feed!R1381,ROW($1:$6),1))*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ROW($1:$6),0),ROW($1:$6))+1,1)*10^ROW($1:$6)/10))-1)*1,TRIM(LEFT(SUMPRODUCT(MID(0&amp;feed!R1381,LARGE(INDEX(ISNUMBER(--MID(feed!R1381,ROW($1:$6),1))*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ROW($1:$6),0),ROW($1:$6))+1,1)*10^ROW($1:$6)/10))-1)))</f>
        <v>2000</v>
      </c>
      <c r="R1487" s="5">
        <f>feed!V1381</f>
        <v>0</v>
      </c>
      <c r="S1487" t="str">
        <f>feed!S1381</f>
        <v>http://blocgame.com/stats.php?id=63554</v>
      </c>
      <c r="T1487" s="5" t="str">
        <f>feed!W1381</f>
        <v>Normal</v>
      </c>
      <c r="U1487" s="5" t="str">
        <f>feed!X1381</f>
        <v>4 Hundred Tons per month</v>
      </c>
      <c r="V1487" s="5">
        <f>feed!Y1381</f>
        <v>0</v>
      </c>
    </row>
    <row r="1488" spans="1:22" hidden="1" x14ac:dyDescent="0.25">
      <c r="A1488" t="str">
        <f>feed!A800</f>
        <v>Granadina</v>
      </c>
      <c r="B1488" t="str">
        <f>feed!B800</f>
        <v>Salomï¿½n</v>
      </c>
      <c r="C1488">
        <f>feed!K800</f>
        <v>0</v>
      </c>
      <c r="D1488">
        <f>SUMPRODUCT(MID(0&amp;feed!D800,LARGE(INDEX(ISNUMBER(--MID(feed!D800,ROW($1:$6),1))*
ROW($1:$6),0),ROW($1:$6))+1,1)*10^ROW($1:$6)/10)</f>
        <v>20</v>
      </c>
      <c r="E1488">
        <f>SUMPRODUCT(MID(0&amp;feed!E800,LARGE(INDEX(ISNUMBER(--MID(feed!E800,ROW($1:$6),1))*
ROW($1:$6),0),ROW($1:$6))+1,1)*10^ROW($1:$6)/10)</f>
        <v>0</v>
      </c>
      <c r="F1488" t="str">
        <f>feed!F800</f>
        <v>Finest of the 19th century</v>
      </c>
      <c r="G1488">
        <f>SUMPRODUCT(MID(0&amp;feed!G800,LARGE(INDEX(ISNUMBER(--MID(feed!G800,ROW($1:$6),1))*
ROW($1:$6),0),ROW($1:$6))+1,1)*10^ROW($1:$6)/10)</f>
        <v>0</v>
      </c>
      <c r="H1488">
        <f>ROUNDDOWN(G1488/4, 0)</f>
        <v>0</v>
      </c>
      <c r="I1488" t="str">
        <f>feed!H800</f>
        <v>Standard</v>
      </c>
      <c r="J1488">
        <f>SUMPRODUCT(MID(0&amp;feed!I800,LARGE(INDEX(ISNUMBER(--MID(feed!I800,ROW($1:$20),1))*
ROW($1:$20),0),ROW($1:$20))+1,1)*10^ROW($1:$20)/10)</f>
        <v>14</v>
      </c>
      <c r="K1488">
        <f>SUMPRODUCT(MID(0&amp;feed!L800,LARGE(INDEX(ISNUMBER(--MID(feed!L800,ROW($1:$6),1))*
ROW($1:$6),0),ROW($1:$6))+1,1)*10^ROW($1:$6)/10)</f>
        <v>328</v>
      </c>
      <c r="L1488">
        <f>SUMPRODUCT(MID(0&amp;feed!T800,LARGE(INDEX(ISNUMBER(--MID(feed!T800,ROW($1:$6),1))*
ROW($1:$6),0),ROW($1:$6))+1,1)*10^ROW($1:$6)/10)</f>
        <v>0</v>
      </c>
      <c r="M1488" t="str">
        <f>feed!N800</f>
        <v>Gran Colombia</v>
      </c>
      <c r="N1488">
        <f>SUMPRODUCT(MID(0&amp;feed!U800,LARGE(INDEX(ISNUMBER(--MID(feed!U800,ROW($1:$6),1))*
ROW($1:$6),0),ROW($1:$6))+1,1)*10^ROW($1:$6)/10)</f>
        <v>0</v>
      </c>
      <c r="O1488" t="str">
        <f>feed!O800</f>
        <v>Untapped</v>
      </c>
      <c r="P1488" t="str">
        <f>feed!P800</f>
        <v>Meagre</v>
      </c>
      <c r="Q1488" s="4">
        <f>IFERROR(LEFT(SUMPRODUCT(MID(0&amp;feed!R800,LARGE(INDEX(ISNUMBER(--MID(feed!R800,ROW($1:$6),1))*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ROW($1:$6),0),ROW($1:$6))+1,1)*10^ROW($1:$6)/10))-1)*1,TRIM(LEFT(SUMPRODUCT(MID(0&amp;feed!R800,LARGE(INDEX(ISNUMBER(--MID(feed!R800,ROW($1:$6),1))*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ROW($1:$6),0),ROW($1:$6))+1,1)*10^ROW($1:$6)/10))-1)))</f>
        <v>2000</v>
      </c>
      <c r="R1488" s="5">
        <f>feed!V800</f>
        <v>0</v>
      </c>
      <c r="S1488" t="str">
        <f>feed!S800</f>
        <v>http://blocgame.com/stats.php?id=49208</v>
      </c>
      <c r="T1488" s="5" t="str">
        <f>feed!W800</f>
        <v>Nice</v>
      </c>
      <c r="U1488" s="5" t="str">
        <f>feed!X800</f>
        <v>4 Hundred Tons per month</v>
      </c>
      <c r="V1488" s="5">
        <f>feed!Y800</f>
        <v>0</v>
      </c>
    </row>
    <row r="1489" spans="1:22" hidden="1" x14ac:dyDescent="0.25">
      <c r="A1489" t="str">
        <f>feed!A1144</f>
        <v>Avrilia</v>
      </c>
      <c r="B1489" t="str">
        <f>feed!B1144</f>
        <v>Joeythebluezebra</v>
      </c>
      <c r="C1489" t="str">
        <f>feed!K1144</f>
        <v>Che Guevara League</v>
      </c>
      <c r="D1489">
        <f>SUMPRODUCT(MID(0&amp;feed!D1144,LARGE(INDEX(ISNUMBER(--MID(feed!D1144,ROW($1:$6),1))*
ROW($1:$6),0),ROW($1:$6))+1,1)*10^ROW($1:$6)/10)</f>
        <v>20</v>
      </c>
      <c r="E1489">
        <f>SUMPRODUCT(MID(0&amp;feed!E1144,LARGE(INDEX(ISNUMBER(--MID(feed!E1144,ROW($1:$6),1))*
ROW($1:$6),0),ROW($1:$6))+1,1)*10^ROW($1:$6)/10)</f>
        <v>0</v>
      </c>
      <c r="F1489" t="str">
        <f>feed!F1144</f>
        <v>Finest of the 19th century</v>
      </c>
      <c r="G1489">
        <f>SUMPRODUCT(MID(0&amp;feed!G1144,LARGE(INDEX(ISNUMBER(--MID(feed!G1144,ROW($1:$6),1))*
ROW($1:$6),0),ROW($1:$6))+1,1)*10^ROW($1:$6)/10)</f>
        <v>0</v>
      </c>
      <c r="H1489">
        <f>ROUNDDOWN(G1489/4, 0)</f>
        <v>0</v>
      </c>
      <c r="I1489" t="str">
        <f>feed!H1144</f>
        <v>Standard</v>
      </c>
      <c r="J1489">
        <f>SUMPRODUCT(MID(0&amp;feed!I1144,LARGE(INDEX(ISNUMBER(--MID(feed!I1144,ROW($1:$20),1))*
ROW($1:$20),0),ROW($1:$20))+1,1)*10^ROW($1:$20)/10)</f>
        <v>13</v>
      </c>
      <c r="K1489">
        <f>SUMPRODUCT(MID(0&amp;feed!L1144,LARGE(INDEX(ISNUMBER(--MID(feed!L1144,ROW($1:$6),1))*
ROW($1:$6),0),ROW($1:$6))+1,1)*10^ROW($1:$6)/10)</f>
        <v>322</v>
      </c>
      <c r="L1489">
        <f>SUMPRODUCT(MID(0&amp;feed!T1144,LARGE(INDEX(ISNUMBER(--MID(feed!T1144,ROW($1:$6),1))*
ROW($1:$6),0),ROW($1:$6))+1,1)*10^ROW($1:$6)/10)</f>
        <v>0</v>
      </c>
      <c r="M1489" t="str">
        <f>feed!N1144</f>
        <v>Amazonia</v>
      </c>
      <c r="N1489">
        <f>SUMPRODUCT(MID(0&amp;feed!U1144,LARGE(INDEX(ISNUMBER(--MID(feed!U1144,ROW($1:$6),1))*
ROW($1:$6),0),ROW($1:$6))+1,1)*10^ROW($1:$6)/10)</f>
        <v>0</v>
      </c>
      <c r="O1489" t="str">
        <f>feed!O1144</f>
        <v>Untapped</v>
      </c>
      <c r="P1489" t="str">
        <f>feed!P1144</f>
        <v>None</v>
      </c>
      <c r="Q1489" s="4">
        <f>IFERROR(LEFT(SUMPRODUCT(MID(0&amp;feed!R1144,LARGE(INDEX(ISNUMBER(--MID(feed!R1144,ROW($1:$6),1))*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ROW($1:$6),0),ROW($1:$6))+1,1)*10^ROW($1:$6)/10))-1)*1,TRIM(LEFT(SUMPRODUCT(MID(0&amp;feed!R1144,LARGE(INDEX(ISNUMBER(--MID(feed!R1144,ROW($1:$6),1))*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ROW($1:$6),0),ROW($1:$6))+1,1)*10^ROW($1:$6)/10))-1)))</f>
        <v>2000</v>
      </c>
      <c r="R1489" s="5">
        <f>feed!V1144</f>
        <v>0</v>
      </c>
      <c r="S1489" t="str">
        <f>feed!S1144</f>
        <v>http://blocgame.com/stats.php?id=63638</v>
      </c>
      <c r="T1489" s="5" t="str">
        <f>feed!W1144</f>
        <v>Good</v>
      </c>
      <c r="U1489" s="5" t="str">
        <f>feed!X1144</f>
        <v>4 Hundred Tons per month</v>
      </c>
      <c r="V1489" s="5">
        <f>feed!Y1144</f>
        <v>0</v>
      </c>
    </row>
    <row r="1490" spans="1:22" hidden="1" x14ac:dyDescent="0.25">
      <c r="A1490" t="str">
        <f>feed!A1545</f>
        <v>TrumpCity</v>
      </c>
      <c r="B1490" t="str">
        <f>feed!B1545</f>
        <v>Ronald mcTrump</v>
      </c>
      <c r="C1490">
        <f>feed!K1545</f>
        <v>0</v>
      </c>
      <c r="D1490">
        <f>SUMPRODUCT(MID(0&amp;feed!D1545,LARGE(INDEX(ISNUMBER(--MID(feed!D1545,ROW($1:$6),1))*
ROW($1:$6),0),ROW($1:$6))+1,1)*10^ROW($1:$6)/10)</f>
        <v>20</v>
      </c>
      <c r="E1490">
        <f>SUMPRODUCT(MID(0&amp;feed!E1545,LARGE(INDEX(ISNUMBER(--MID(feed!E1545,ROW($1:$6),1))*
ROW($1:$6),0),ROW($1:$6))+1,1)*10^ROW($1:$6)/10)</f>
        <v>0</v>
      </c>
      <c r="F1490" t="str">
        <f>feed!F1545</f>
        <v>Finest of the 19th century</v>
      </c>
      <c r="G1490">
        <f>SUMPRODUCT(MID(0&amp;feed!G1545,LARGE(INDEX(ISNUMBER(--MID(feed!G1545,ROW($1:$6),1))*
ROW($1:$6),0),ROW($1:$6))+1,1)*10^ROW($1:$6)/10)</f>
        <v>0</v>
      </c>
      <c r="H1490">
        <f>ROUNDDOWN(G1490/4, 0)</f>
        <v>0</v>
      </c>
      <c r="I1490" t="str">
        <f>feed!H1545</f>
        <v>Standard</v>
      </c>
      <c r="J1490">
        <f>SUMPRODUCT(MID(0&amp;feed!I1545,LARGE(INDEX(ISNUMBER(--MID(feed!I1545,ROW($1:$20),1))*
ROW($1:$20),0),ROW($1:$20))+1,1)*10^ROW($1:$20)/10)</f>
        <v>13</v>
      </c>
      <c r="K1490">
        <f>SUMPRODUCT(MID(0&amp;feed!L1545,LARGE(INDEX(ISNUMBER(--MID(feed!L1545,ROW($1:$6),1))*
ROW($1:$6),0),ROW($1:$6))+1,1)*10^ROW($1:$6)/10)</f>
        <v>312</v>
      </c>
      <c r="L1490">
        <f>SUMPRODUCT(MID(0&amp;feed!T1545,LARGE(INDEX(ISNUMBER(--MID(feed!T1545,ROW($1:$6),1))*
ROW($1:$6),0),ROW($1:$6))+1,1)*10^ROW($1:$6)/10)</f>
        <v>0</v>
      </c>
      <c r="M1490" t="str">
        <f>feed!N1545</f>
        <v>Caribbean</v>
      </c>
      <c r="N1490">
        <f>SUMPRODUCT(MID(0&amp;feed!U1545,LARGE(INDEX(ISNUMBER(--MID(feed!U1545,ROW($1:$6),1))*
ROW($1:$6),0),ROW($1:$6))+1,1)*10^ROW($1:$6)/10)</f>
        <v>0</v>
      </c>
      <c r="O1490" t="str">
        <f>feed!O1545</f>
        <v>Untapped</v>
      </c>
      <c r="P1490" t="str">
        <f>feed!P1545</f>
        <v>None</v>
      </c>
      <c r="Q1490" s="4">
        <f>IFERROR(LEFT(SUMPRODUCT(MID(0&amp;feed!R1545,LARGE(INDEX(ISNUMBER(--MID(feed!R1545,ROW($1:$6),1))*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ROW($1:$6),0),ROW($1:$6))+1,1)*10^ROW($1:$6)/10))-1)*1,TRIM(LEFT(SUMPRODUCT(MID(0&amp;feed!R1545,LARGE(INDEX(ISNUMBER(--MID(feed!R1545,ROW($1:$6),1))*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ROW($1:$6),0),ROW($1:$6))+1,1)*10^ROW($1:$6)/10))-1)))</f>
        <v>2000</v>
      </c>
      <c r="R1490" s="5">
        <f>feed!V1545</f>
        <v>0</v>
      </c>
      <c r="S1490" t="str">
        <f>feed!S1545</f>
        <v>http://blocgame.com/stats.php?id=63769</v>
      </c>
      <c r="T1490" s="5" t="str">
        <f>feed!W1545</f>
        <v>Normal</v>
      </c>
      <c r="U1490" s="5" t="str">
        <f>feed!X1545</f>
        <v>4 Hundred Tons per month</v>
      </c>
      <c r="V1490" s="5">
        <f>feed!Y1545</f>
        <v>0</v>
      </c>
    </row>
    <row r="1491" spans="1:22" hidden="1" x14ac:dyDescent="0.25">
      <c r="A1491" t="str">
        <f>feed!A598</f>
        <v>Kowno</v>
      </c>
      <c r="B1491" t="str">
        <f>feed!B598</f>
        <v>WilikajÅ‚o</v>
      </c>
      <c r="C1491" t="str">
        <f>feed!K598</f>
        <v>Lithuanian Coalition</v>
      </c>
      <c r="D1491">
        <f>SUMPRODUCT(MID(0&amp;feed!D598,LARGE(INDEX(ISNUMBER(--MID(feed!D598,ROW($1:$6),1))*
ROW($1:$6),0),ROW($1:$6))+1,1)*10^ROW($1:$6)/10)</f>
        <v>15</v>
      </c>
      <c r="E1491">
        <f>SUMPRODUCT(MID(0&amp;feed!E598,LARGE(INDEX(ISNUMBER(--MID(feed!E598,ROW($1:$6),1))*
ROW($1:$6),0),ROW($1:$6))+1,1)*10^ROW($1:$6)/10)</f>
        <v>0</v>
      </c>
      <c r="F1491" t="str">
        <f>feed!F598</f>
        <v>First World War surplus</v>
      </c>
      <c r="G1491">
        <f>SUMPRODUCT(MID(0&amp;feed!G598,LARGE(INDEX(ISNUMBER(--MID(feed!G598,ROW($1:$6),1))*
ROW($1:$6),0),ROW($1:$6))+1,1)*10^ROW($1:$6)/10)</f>
        <v>0</v>
      </c>
      <c r="H1491">
        <f>ROUNDDOWN(G1491/4, 0)</f>
        <v>0</v>
      </c>
      <c r="I1491" t="str">
        <f>feed!H598</f>
        <v>Elite</v>
      </c>
      <c r="J1491">
        <f>SUMPRODUCT(MID(0&amp;feed!I598,LARGE(INDEX(ISNUMBER(--MID(feed!I598,ROW($1:$20),1))*
ROW($1:$20),0),ROW($1:$20))+1,1)*10^ROW($1:$20)/10)</f>
        <v>11</v>
      </c>
      <c r="K1491">
        <f>SUMPRODUCT(MID(0&amp;feed!L598,LARGE(INDEX(ISNUMBER(--MID(feed!L598,ROW($1:$6),1))*
ROW($1:$6),0),ROW($1:$6))+1,1)*10^ROW($1:$6)/10)</f>
        <v>324</v>
      </c>
      <c r="L1491">
        <f>SUMPRODUCT(MID(0&amp;feed!T598,LARGE(INDEX(ISNUMBER(--MID(feed!T598,ROW($1:$6),1))*
ROW($1:$6),0),ROW($1:$6))+1,1)*10^ROW($1:$6)/10)</f>
        <v>0</v>
      </c>
      <c r="M1491" t="str">
        <f>feed!N598</f>
        <v>Southern Africa</v>
      </c>
      <c r="N1491">
        <f>SUMPRODUCT(MID(0&amp;feed!U598,LARGE(INDEX(ISNUMBER(--MID(feed!U598,ROW($1:$6),1))*
ROW($1:$6),0),ROW($1:$6))+1,1)*10^ROW($1:$6)/10)</f>
        <v>0</v>
      </c>
      <c r="O1491" t="str">
        <f>feed!O598</f>
        <v>Untapped</v>
      </c>
      <c r="P1491" t="str">
        <f>feed!P598</f>
        <v>Small</v>
      </c>
      <c r="Q1491" s="4">
        <f>IFERROR(LEFT(SUMPRODUCT(MID(0&amp;feed!R598,LARGE(INDEX(ISNUMBER(--MID(feed!R598,ROW($1:$6),1))*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ROW($1:$6),0),ROW($1:$6))+1,1)*10^ROW($1:$6)/10))-1)*1,TRIM(LEFT(SUMPRODUCT(MID(0&amp;feed!R598,LARGE(INDEX(ISNUMBER(--MID(feed!R598,ROW($1:$6),1))*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ROW($1:$6),0),ROW($1:$6))+1,1)*10^ROW($1:$6)/10))-1)))</f>
        <v>2000</v>
      </c>
      <c r="R1491" s="5">
        <f>feed!V598</f>
        <v>0</v>
      </c>
      <c r="S1491" t="str">
        <f>feed!S598</f>
        <v>http://blocgame.com/stats.php?id=61635</v>
      </c>
      <c r="T1491" s="5" t="str">
        <f>feed!W598</f>
        <v>Nice</v>
      </c>
      <c r="U1491" s="5" t="str">
        <f>feed!X598</f>
        <v>4 Hundred Tons per month</v>
      </c>
      <c r="V1491" s="5">
        <f>feed!Y598</f>
        <v>0</v>
      </c>
    </row>
    <row r="1492" spans="1:22" hidden="1" x14ac:dyDescent="0.25">
      <c r="A1492" t="str">
        <f>feed!A320</f>
        <v>Japanesia</v>
      </c>
      <c r="B1492" t="str">
        <f>feed!B320</f>
        <v>Egor Kruglov</v>
      </c>
      <c r="C1492">
        <f>feed!K320</f>
        <v>0</v>
      </c>
      <c r="D1492">
        <f>SUMPRODUCT(MID(0&amp;feed!D320,LARGE(INDEX(ISNUMBER(--MID(feed!D320,ROW($1:$6),1))*
ROW($1:$6),0),ROW($1:$6))+1,1)*10^ROW($1:$6)/10)</f>
        <v>9</v>
      </c>
      <c r="E1492">
        <f>SUMPRODUCT(MID(0&amp;feed!E320,LARGE(INDEX(ISNUMBER(--MID(feed!E320,ROW($1:$6),1))*
ROW($1:$6),0),ROW($1:$6))+1,1)*10^ROW($1:$6)/10)</f>
        <v>0</v>
      </c>
      <c r="F1492" t="str">
        <f>feed!F320</f>
        <v>First World War surplus</v>
      </c>
      <c r="G1492">
        <f>SUMPRODUCT(MID(0&amp;feed!G320,LARGE(INDEX(ISNUMBER(--MID(feed!G320,ROW($1:$6),1))*
ROW($1:$6),0),ROW($1:$6))+1,1)*10^ROW($1:$6)/10)</f>
        <v>0</v>
      </c>
      <c r="H1492">
        <f>ROUNDDOWN(G1492/4, 0)</f>
        <v>0</v>
      </c>
      <c r="I1492" t="str">
        <f>feed!H320</f>
        <v>Good</v>
      </c>
      <c r="J1492">
        <f>SUMPRODUCT(MID(0&amp;feed!I320,LARGE(INDEX(ISNUMBER(--MID(feed!I320,ROW($1:$20),1))*
ROW($1:$20),0),ROW($1:$20))+1,1)*10^ROW($1:$20)/10)</f>
        <v>11</v>
      </c>
      <c r="K1492">
        <f>SUMPRODUCT(MID(0&amp;feed!L320,LARGE(INDEX(ISNUMBER(--MID(feed!L320,ROW($1:$6),1))*
ROW($1:$6),0),ROW($1:$6))+1,1)*10^ROW($1:$6)/10)</f>
        <v>341</v>
      </c>
      <c r="L1492">
        <f>SUMPRODUCT(MID(0&amp;feed!T320,LARGE(INDEX(ISNUMBER(--MID(feed!T320,ROW($1:$6),1))*
ROW($1:$6),0),ROW($1:$6))+1,1)*10^ROW($1:$6)/10)</f>
        <v>0</v>
      </c>
      <c r="M1492" t="str">
        <f>feed!N320</f>
        <v>Pacific Rim</v>
      </c>
      <c r="N1492">
        <f>SUMPRODUCT(MID(0&amp;feed!U320,LARGE(INDEX(ISNUMBER(--MID(feed!U320,ROW($1:$6),1))*
ROW($1:$6),0),ROW($1:$6))+1,1)*10^ROW($1:$6)/10)</f>
        <v>0</v>
      </c>
      <c r="O1492">
        <f>feed!O320</f>
        <v>0</v>
      </c>
      <c r="P1492" t="str">
        <f>feed!P320</f>
        <v>Small</v>
      </c>
      <c r="Q1492" s="4">
        <f>IFERROR(LEFT(SUMPRODUCT(MID(0&amp;feed!R320,LARGE(INDEX(ISNUMBER(--MID(feed!R320,ROW($1:$6),1))*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ROW($1:$6),0),ROW($1:$6))+1,1)*10^ROW($1:$6)/10))-1)*1,TRIM(LEFT(SUMPRODUCT(MID(0&amp;feed!R320,LARGE(INDEX(ISNUMBER(--MID(feed!R320,ROW($1:$6),1))*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ROW($1:$6),0),ROW($1:$6))+1,1)*10^ROW($1:$6)/10))-1)))</f>
        <v>1864</v>
      </c>
      <c r="R1492" s="5">
        <f>feed!V320</f>
        <v>0</v>
      </c>
      <c r="S1492" t="str">
        <f>feed!S320</f>
        <v>http://blocgame.com/stats.php?id=61097</v>
      </c>
      <c r="T1492" s="5" t="str">
        <f>feed!W320</f>
        <v>Nice</v>
      </c>
      <c r="U1492" s="5" t="str">
        <f>feed!X320</f>
        <v>4 Hundred Tons per month</v>
      </c>
      <c r="V1492" s="5">
        <f>feed!Y320</f>
        <v>0</v>
      </c>
    </row>
    <row r="1493" spans="1:22" hidden="1" x14ac:dyDescent="0.25">
      <c r="A1493" t="str">
        <f>feed!A1702</f>
        <v>Seren</v>
      </c>
      <c r="B1493" t="str">
        <f>feed!B1702</f>
        <v>IlBallista</v>
      </c>
      <c r="C1493">
        <f>feed!K1702</f>
        <v>0</v>
      </c>
      <c r="D1493">
        <f>SUMPRODUCT(MID(0&amp;feed!D1702,LARGE(INDEX(ISNUMBER(--MID(feed!D1702,ROW($1:$6),1))*
ROW($1:$6),0),ROW($1:$6))+1,1)*10^ROW($1:$6)/10)</f>
        <v>20</v>
      </c>
      <c r="E1493">
        <f>SUMPRODUCT(MID(0&amp;feed!E1702,LARGE(INDEX(ISNUMBER(--MID(feed!E1702,ROW($1:$6),1))*
ROW($1:$6),0),ROW($1:$6))+1,1)*10^ROW($1:$6)/10)</f>
        <v>0</v>
      </c>
      <c r="F1493" t="str">
        <f>feed!F1702</f>
        <v>Finest of the 19th century</v>
      </c>
      <c r="G1493">
        <f>SUMPRODUCT(MID(0&amp;feed!G1702,LARGE(INDEX(ISNUMBER(--MID(feed!G1702,ROW($1:$6),1))*
ROW($1:$6),0),ROW($1:$6))+1,1)*10^ROW($1:$6)/10)</f>
        <v>0</v>
      </c>
      <c r="H1493">
        <f>ROUNDDOWN(G1493/4, 0)</f>
        <v>0</v>
      </c>
      <c r="I1493" t="str">
        <f>feed!H1702</f>
        <v>Standard</v>
      </c>
      <c r="J1493">
        <f>SUMPRODUCT(MID(0&amp;feed!I1702,LARGE(INDEX(ISNUMBER(--MID(feed!I1702,ROW($1:$20),1))*
ROW($1:$20),0),ROW($1:$20))+1,1)*10^ROW($1:$20)/10)</f>
        <v>10</v>
      </c>
      <c r="K1493">
        <f>SUMPRODUCT(MID(0&amp;feed!L1702,LARGE(INDEX(ISNUMBER(--MID(feed!L1702,ROW($1:$6),1))*
ROW($1:$6),0),ROW($1:$6))+1,1)*10^ROW($1:$6)/10)</f>
        <v>300</v>
      </c>
      <c r="L1493">
        <f>SUMPRODUCT(MID(0&amp;feed!T1702,LARGE(INDEX(ISNUMBER(--MID(feed!T1702,ROW($1:$6),1))*
ROW($1:$6),0),ROW($1:$6))+1,1)*10^ROW($1:$6)/10)</f>
        <v>0</v>
      </c>
      <c r="M1493" t="str">
        <f>feed!N1702</f>
        <v>China</v>
      </c>
      <c r="N1493">
        <f>SUMPRODUCT(MID(0&amp;feed!U1702,LARGE(INDEX(ISNUMBER(--MID(feed!U1702,ROW($1:$6),1))*
ROW($1:$6),0),ROW($1:$6))+1,1)*10^ROW($1:$6)/10)</f>
        <v>0</v>
      </c>
      <c r="O1493" t="str">
        <f>feed!O1702</f>
        <v>Untapped</v>
      </c>
      <c r="P1493" t="str">
        <f>feed!P1702</f>
        <v>None</v>
      </c>
      <c r="Q1493" s="4">
        <f>IFERROR(LEFT(SUMPRODUCT(MID(0&amp;feed!R1702,LARGE(INDEX(ISNUMBER(--MID(feed!R1702,ROW($1:$6),1))*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ROW($1:$6),0),ROW($1:$6))+1,1)*10^ROW($1:$6)/10))-1)*1,TRIM(LEFT(SUMPRODUCT(MID(0&amp;feed!R1702,LARGE(INDEX(ISNUMBER(--MID(feed!R1702,ROW($1:$6),1))*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ROW($1:$6),0),ROW($1:$6))+1,1)*10^ROW($1:$6)/10))-1)))</f>
        <v>2000</v>
      </c>
      <c r="R1493" s="5">
        <f>feed!V1702</f>
        <v>0</v>
      </c>
      <c r="S1493" t="str">
        <f>feed!S1702</f>
        <v>http://blocgame.com/stats.php?id=63814</v>
      </c>
      <c r="T1493" s="5" t="str">
        <f>feed!W1702</f>
        <v>Normal</v>
      </c>
      <c r="U1493" s="5" t="str">
        <f>feed!X1702</f>
        <v>4 Hundred Tons per month</v>
      </c>
      <c r="V1493" s="5">
        <f>feed!Y1702</f>
        <v>0</v>
      </c>
    </row>
    <row r="1494" spans="1:22" x14ac:dyDescent="0.25">
      <c r="A1494" t="str">
        <f>feed!A1214</f>
        <v>Kekislovakia</v>
      </c>
      <c r="B1494" t="str">
        <f>feed!B1214</f>
        <v>Sam Kekington</v>
      </c>
      <c r="C1494" t="str">
        <f>feed!K1214</f>
        <v>The Order</v>
      </c>
      <c r="D1494">
        <f>SUMPRODUCT(MID(0&amp;feed!D1214,LARGE(INDEX(ISNUMBER(--MID(feed!D1214,ROW($1:$6),1))*
ROW($1:$6),0),ROW($1:$6))+1,1)*10^ROW($1:$6)/10)</f>
        <v>24</v>
      </c>
      <c r="E1494">
        <f>SUMPRODUCT(MID(0&amp;feed!E1214,LARGE(INDEX(ISNUMBER(--MID(feed!E1214,ROW($1:$6),1))*
ROW($1:$6),0),ROW($1:$6))+1,1)*10^ROW($1:$6)/10)</f>
        <v>0</v>
      </c>
      <c r="F1494" t="str">
        <f>feed!F1214</f>
        <v>First World War surplus</v>
      </c>
      <c r="G1494">
        <f>SUMPRODUCT(MID(0&amp;feed!G1214,LARGE(INDEX(ISNUMBER(--MID(feed!G1214,ROW($1:$6),1))*
ROW($1:$6),0),ROW($1:$6))+1,1)*10^ROW($1:$6)/10)</f>
        <v>0</v>
      </c>
      <c r="H1494">
        <f>ROUNDDOWN(G1494/4, 0)</f>
        <v>0</v>
      </c>
      <c r="I1494" t="str">
        <f>feed!H1214</f>
        <v>Elite</v>
      </c>
      <c r="J1494">
        <f>SUMPRODUCT(MID(0&amp;feed!I1214,LARGE(INDEX(ISNUMBER(--MID(feed!I1214,ROW($1:$20),1))*
ROW($1:$20),0),ROW($1:$20))+1,1)*10^ROW($1:$20)/10)</f>
        <v>0</v>
      </c>
      <c r="K1494">
        <f>SUMPRODUCT(MID(0&amp;feed!L1214,LARGE(INDEX(ISNUMBER(--MID(feed!L1214,ROW($1:$6),1))*
ROW($1:$6),0),ROW($1:$6))+1,1)*10^ROW($1:$6)/10)</f>
        <v>320</v>
      </c>
      <c r="L1494">
        <f>SUMPRODUCT(MID(0&amp;feed!T1214,LARGE(INDEX(ISNUMBER(--MID(feed!T1214,ROW($1:$6),1))*
ROW($1:$6),0),ROW($1:$6))+1,1)*10^ROW($1:$6)/10)</f>
        <v>177</v>
      </c>
      <c r="M1494" t="str">
        <f>feed!N1214</f>
        <v>Mesoamerica</v>
      </c>
      <c r="N1494">
        <f>SUMPRODUCT(MID(0&amp;feed!U1214,LARGE(INDEX(ISNUMBER(--MID(feed!U1214,ROW($1:$6),1))*
ROW($1:$6),0),ROW($1:$6))+1,1)*10^ROW($1:$6)/10)</f>
        <v>0</v>
      </c>
      <c r="O1494" t="str">
        <f>feed!O1214</f>
        <v>Untapped</v>
      </c>
      <c r="P1494" t="str">
        <f>feed!P1214</f>
        <v>Meagre</v>
      </c>
      <c r="Q1494" s="4">
        <f>IFERROR(LEFT(SUMPRODUCT(MID(0&amp;feed!R1214,LARGE(INDEX(ISNUMBER(--MID(feed!R1214,ROW($1:$6),1))*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ROW($1:$6),0),ROW($1:$6))+1,1)*10^ROW($1:$6)/10))-1)*1,TRIM(LEFT(SUMPRODUCT(MID(0&amp;feed!R1214,LARGE(INDEX(ISNUMBER(--MID(feed!R1214,ROW($1:$6),1))*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ROW($1:$6),0),ROW($1:$6))+1,1)*10^ROW($1:$6)/10))-1)))</f>
        <v>2039</v>
      </c>
      <c r="R1494" s="5">
        <f>feed!V1214</f>
        <v>0</v>
      </c>
      <c r="S1494" t="str">
        <f>feed!S1214</f>
        <v>http://blocgame.com/stats.php?id=63511</v>
      </c>
      <c r="T1494" s="5" t="str">
        <f>feed!W1214</f>
        <v>Good</v>
      </c>
      <c r="U1494" s="5" t="str">
        <f>feed!X1214</f>
        <v>6 Hundred Tons per month</v>
      </c>
      <c r="V1494" s="5" t="str">
        <f>feed!Y1214</f>
        <v>2 Mbbl per month</v>
      </c>
    </row>
    <row r="1495" spans="1:22" hidden="1" x14ac:dyDescent="0.25">
      <c r="A1495" t="str">
        <f>feed!A1493</f>
        <v>Lesser China</v>
      </c>
      <c r="B1495" t="str">
        <f>feed!B1493</f>
        <v>Justin Trudeau</v>
      </c>
      <c r="C1495" t="str">
        <f>feed!K1493</f>
        <v>Brotherhood of Zion</v>
      </c>
      <c r="D1495">
        <f>SUMPRODUCT(MID(0&amp;feed!D1493,LARGE(INDEX(ISNUMBER(--MID(feed!D1493,ROW($1:$6),1))*
ROW($1:$6),0),ROW($1:$6))+1,1)*10^ROW($1:$6)/10)</f>
        <v>35</v>
      </c>
      <c r="E1495">
        <f>SUMPRODUCT(MID(0&amp;feed!E1493,LARGE(INDEX(ISNUMBER(--MID(feed!E1493,ROW($1:$6),1))*
ROW($1:$6),0),ROW($1:$6))+1,1)*10^ROW($1:$6)/10)</f>
        <v>0</v>
      </c>
      <c r="F1495" t="str">
        <f>feed!F1493</f>
        <v>First World War surplus</v>
      </c>
      <c r="G1495">
        <f>SUMPRODUCT(MID(0&amp;feed!G1493,LARGE(INDEX(ISNUMBER(--MID(feed!G1493,ROW($1:$6),1))*
ROW($1:$6),0),ROW($1:$6))+1,1)*10^ROW($1:$6)/10)</f>
        <v>0</v>
      </c>
      <c r="H1495">
        <f>ROUNDDOWN(G1495/4, 0)</f>
        <v>0</v>
      </c>
      <c r="I1495" t="str">
        <f>feed!H1493</f>
        <v>Good</v>
      </c>
      <c r="J1495">
        <f>SUMPRODUCT(MID(0&amp;feed!I1493,LARGE(INDEX(ISNUMBER(--MID(feed!I1493,ROW($1:$20),1))*
ROW($1:$20),0),ROW($1:$20))+1,1)*10^ROW($1:$20)/10)</f>
        <v>7</v>
      </c>
      <c r="K1495">
        <f>SUMPRODUCT(MID(0&amp;feed!L1493,LARGE(INDEX(ISNUMBER(--MID(feed!L1493,ROW($1:$6),1))*
ROW($1:$6),0),ROW($1:$6))+1,1)*10^ROW($1:$6)/10)</f>
        <v>308</v>
      </c>
      <c r="L1495">
        <f>SUMPRODUCT(MID(0&amp;feed!T1493,LARGE(INDEX(ISNUMBER(--MID(feed!T1493,ROW($1:$6),1))*
ROW($1:$6),0),ROW($1:$6))+1,1)*10^ROW($1:$6)/10)</f>
        <v>0</v>
      </c>
      <c r="M1495" t="str">
        <f>feed!N1493</f>
        <v>China</v>
      </c>
      <c r="N1495">
        <f>SUMPRODUCT(MID(0&amp;feed!U1493,LARGE(INDEX(ISNUMBER(--MID(feed!U1493,ROW($1:$6),1))*
ROW($1:$6),0),ROW($1:$6))+1,1)*10^ROW($1:$6)/10)</f>
        <v>0</v>
      </c>
      <c r="O1495" t="str">
        <f>feed!O1493</f>
        <v>Untapped</v>
      </c>
      <c r="P1495" t="str">
        <f>feed!P1493</f>
        <v>None</v>
      </c>
      <c r="Q1495" s="4">
        <f>IFERROR(LEFT(SUMPRODUCT(MID(0&amp;feed!R1493,LARGE(INDEX(ISNUMBER(--MID(feed!R1493,ROW($1:$6),1))*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ROW($1:$6),0),ROW($1:$6))+1,1)*10^ROW($1:$6)/10))-1)*1,TRIM(LEFT(SUMPRODUCT(MID(0&amp;feed!R1493,LARGE(INDEX(ISNUMBER(--MID(feed!R1493,ROW($1:$6),1))*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ROW($1:$6),0),ROW($1:$6))+1,1)*10^ROW($1:$6)/10))-1)))</f>
        <v>2078</v>
      </c>
      <c r="R1495" s="5">
        <f>feed!V1493</f>
        <v>0</v>
      </c>
      <c r="S1495" t="str">
        <f>feed!S1493</f>
        <v>http://blocgame.com/stats.php?id=62995</v>
      </c>
      <c r="T1495" s="5" t="str">
        <f>feed!W1493</f>
        <v>Good</v>
      </c>
      <c r="U1495" s="5" t="str">
        <f>feed!X1493</f>
        <v>4 Hundred Tons per month</v>
      </c>
      <c r="V1495" s="5">
        <f>feed!Y1493</f>
        <v>0</v>
      </c>
    </row>
    <row r="1496" spans="1:22" hidden="1" x14ac:dyDescent="0.25">
      <c r="A1496" t="str">
        <f>feed!A283</f>
        <v>Reality</v>
      </c>
      <c r="B1496" t="str">
        <f>feed!B283</f>
        <v>fujisyugi</v>
      </c>
      <c r="C1496" t="str">
        <f>feed!K283</f>
        <v>The High Council</v>
      </c>
      <c r="D1496">
        <f>SUMPRODUCT(MID(0&amp;feed!D283,LARGE(INDEX(ISNUMBER(--MID(feed!D283,ROW($1:$6),1))*
ROW($1:$6),0),ROW($1:$6))+1,1)*10^ROW($1:$6)/10)</f>
        <v>39</v>
      </c>
      <c r="E1496">
        <f>SUMPRODUCT(MID(0&amp;feed!E283,LARGE(INDEX(ISNUMBER(--MID(feed!E283,ROW($1:$6),1))*
ROW($1:$6),0),ROW($1:$6))+1,1)*10^ROW($1:$6)/10)</f>
        <v>0</v>
      </c>
      <c r="F1496" t="str">
        <f>feed!F283</f>
        <v>First World War surplus</v>
      </c>
      <c r="G1496">
        <f>SUMPRODUCT(MID(0&amp;feed!G283,LARGE(INDEX(ISNUMBER(--MID(feed!G283,ROW($1:$6),1))*
ROW($1:$6),0),ROW($1:$6))+1,1)*10^ROW($1:$6)/10)</f>
        <v>0</v>
      </c>
      <c r="H1496">
        <f>ROUNDDOWN(G1496/4, 0)</f>
        <v>0</v>
      </c>
      <c r="I1496" t="str">
        <f>feed!H283</f>
        <v>Good</v>
      </c>
      <c r="J1496">
        <f>SUMPRODUCT(MID(0&amp;feed!I283,LARGE(INDEX(ISNUMBER(--MID(feed!I283,ROW($1:$20),1))*
ROW($1:$20),0),ROW($1:$20))+1,1)*10^ROW($1:$20)/10)</f>
        <v>6</v>
      </c>
      <c r="K1496">
        <f>SUMPRODUCT(MID(0&amp;feed!L283,LARGE(INDEX(ISNUMBER(--MID(feed!L283,ROW($1:$6),1))*
ROW($1:$6),0),ROW($1:$6))+1,1)*10^ROW($1:$6)/10)</f>
        <v>335</v>
      </c>
      <c r="L1496">
        <f>SUMPRODUCT(MID(0&amp;feed!T283,LARGE(INDEX(ISNUMBER(--MID(feed!T283,ROW($1:$6),1))*
ROW($1:$6),0),ROW($1:$6))+1,1)*10^ROW($1:$6)/10)</f>
        <v>0</v>
      </c>
      <c r="M1496" t="str">
        <f>feed!N283</f>
        <v>Southern Africa</v>
      </c>
      <c r="N1496">
        <f>SUMPRODUCT(MID(0&amp;feed!U283,LARGE(INDEX(ISNUMBER(--MID(feed!U283,ROW($1:$6),1))*
ROW($1:$6),0),ROW($1:$6))+1,1)*10^ROW($1:$6)/10)</f>
        <v>0</v>
      </c>
      <c r="O1496" t="str">
        <f>feed!O283</f>
        <v>Untapped</v>
      </c>
      <c r="P1496" t="str">
        <f>feed!P283</f>
        <v>None</v>
      </c>
      <c r="Q1496" s="4">
        <f>IFERROR(LEFT(SUMPRODUCT(MID(0&amp;feed!R283,LARGE(INDEX(ISNUMBER(--MID(feed!R283,ROW($1:$6),1))*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ROW($1:$6),0),ROW($1:$6))+1,1)*10^ROW($1:$6)/10))-1)*1,TRIM(LEFT(SUMPRODUCT(MID(0&amp;feed!R283,LARGE(INDEX(ISNUMBER(--MID(feed!R283,ROW($1:$6),1))*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ROW($1:$6),0),ROW($1:$6))+1,1)*10^ROW($1:$6)/10))-1)))</f>
        <v>2382</v>
      </c>
      <c r="R1496" s="5">
        <f>feed!V283</f>
        <v>0</v>
      </c>
      <c r="S1496" t="str">
        <f>feed!S283</f>
        <v>http://blocgame.com/stats.php?id=53029</v>
      </c>
      <c r="T1496" s="5" t="str">
        <f>feed!W283</f>
        <v>Angelic</v>
      </c>
      <c r="U1496" s="5" t="str">
        <f>feed!X283</f>
        <v>4 Hundred Tons per month</v>
      </c>
      <c r="V1496" s="5">
        <f>feed!Y283</f>
        <v>0</v>
      </c>
    </row>
    <row r="1497" spans="1:22" hidden="1" x14ac:dyDescent="0.25">
      <c r="A1497" t="str">
        <f>feed!A2010</f>
        <v>Robots</v>
      </c>
      <c r="B1497" t="str">
        <f>feed!B2010</f>
        <v>stormbot28</v>
      </c>
      <c r="C1497" t="str">
        <f>feed!K2010</f>
        <v>Interpol</v>
      </c>
      <c r="D1497">
        <f>SUMPRODUCT(MID(0&amp;feed!D2010,LARGE(INDEX(ISNUMBER(--MID(feed!D2010,ROW($1:$6),1))*
ROW($1:$6),0),ROW($1:$6))+1,1)*10^ROW($1:$6)/10)</f>
        <v>18</v>
      </c>
      <c r="E1497">
        <f>SUMPRODUCT(MID(0&amp;feed!E2010,LARGE(INDEX(ISNUMBER(--MID(feed!E2010,ROW($1:$6),1))*
ROW($1:$6),0),ROW($1:$6))+1,1)*10^ROW($1:$6)/10)</f>
        <v>0</v>
      </c>
      <c r="F1497" t="str">
        <f>feed!F2010</f>
        <v>First World War surplus</v>
      </c>
      <c r="G1497">
        <f>SUMPRODUCT(MID(0&amp;feed!G2010,LARGE(INDEX(ISNUMBER(--MID(feed!G2010,ROW($1:$6),1))*
ROW($1:$6),0),ROW($1:$6))+1,1)*10^ROW($1:$6)/10)</f>
        <v>1</v>
      </c>
      <c r="H1497">
        <f>ROUNDDOWN(G1497/4, 0)</f>
        <v>0</v>
      </c>
      <c r="I1497" t="str">
        <f>feed!H2010</f>
        <v>Poor</v>
      </c>
      <c r="J1497">
        <f>SUMPRODUCT(MID(0&amp;feed!I2010,LARGE(INDEX(ISNUMBER(--MID(feed!I2010,ROW($1:$20),1))*
ROW($1:$20),0),ROW($1:$20))+1,1)*10^ROW($1:$20)/10)</f>
        <v>6</v>
      </c>
      <c r="K1497">
        <f>SUMPRODUCT(MID(0&amp;feed!L2010,LARGE(INDEX(ISNUMBER(--MID(feed!L2010,ROW($1:$6),1))*
ROW($1:$6),0),ROW($1:$6))+1,1)*10^ROW($1:$6)/10)</f>
        <v>290</v>
      </c>
      <c r="L1497">
        <f>SUMPRODUCT(MID(0&amp;feed!T2010,LARGE(INDEX(ISNUMBER(--MID(feed!T2010,ROW($1:$6),1))*
ROW($1:$6),0),ROW($1:$6))+1,1)*10^ROW($1:$6)/10)</f>
        <v>0</v>
      </c>
      <c r="M1497" t="str">
        <f>feed!N2010</f>
        <v>Caribbean</v>
      </c>
      <c r="N1497">
        <f>SUMPRODUCT(MID(0&amp;feed!U2010,LARGE(INDEX(ISNUMBER(--MID(feed!U2010,ROW($1:$6),1))*
ROW($1:$6),0),ROW($1:$6))+1,1)*10^ROW($1:$6)/10)</f>
        <v>0</v>
      </c>
      <c r="O1497" t="str">
        <f>feed!O2010</f>
        <v>Untapped</v>
      </c>
      <c r="P1497" t="str">
        <f>feed!P2010</f>
        <v>Meagre</v>
      </c>
      <c r="Q1497" s="4">
        <f>IFERROR(LEFT(SUMPRODUCT(MID(0&amp;feed!R2010,LARGE(INDEX(ISNUMBER(--MID(feed!R2010,ROW($1:$6),1))*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ROW($1:$6),0),ROW($1:$6))+1,1)*10^ROW($1:$6)/10))-1)*1,TRIM(LEFT(SUMPRODUCT(MID(0&amp;feed!R2010,LARGE(INDEX(ISNUMBER(--MID(feed!R2010,ROW($1:$6),1))*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ROW($1:$6),0),ROW($1:$6))+1,1)*10^ROW($1:$6)/10))-1)))</f>
        <v>1361</v>
      </c>
      <c r="R1497" s="5">
        <f>feed!V2010</f>
        <v>0</v>
      </c>
      <c r="S1497" t="str">
        <f>feed!S2010</f>
        <v>http://blocgame.com/stats.php?id=40242</v>
      </c>
      <c r="T1497" s="5" t="str">
        <f>feed!W2010</f>
        <v>Questionable</v>
      </c>
      <c r="U1497" s="5" t="str">
        <f>feed!X2010</f>
        <v>4 Hundred Tons per month</v>
      </c>
      <c r="V1497" s="5">
        <f>feed!Y2010</f>
        <v>0</v>
      </c>
    </row>
    <row r="1498" spans="1:22" hidden="1" x14ac:dyDescent="0.25">
      <c r="A1498" t="str">
        <f>feed!A1197</f>
        <v>Burgaria</v>
      </c>
      <c r="B1498" t="str">
        <f>feed!B1197</f>
        <v>The Burger King</v>
      </c>
      <c r="C1498" t="str">
        <f>feed!K1197</f>
        <v>African Union</v>
      </c>
      <c r="D1498">
        <f>SUMPRODUCT(MID(0&amp;feed!D1197,LARGE(INDEX(ISNUMBER(--MID(feed!D1197,ROW($1:$6),1))*
ROW($1:$6),0),ROW($1:$6))+1,1)*10^ROW($1:$6)/10)</f>
        <v>20</v>
      </c>
      <c r="E1498">
        <f>SUMPRODUCT(MID(0&amp;feed!E1197,LARGE(INDEX(ISNUMBER(--MID(feed!E1197,ROW($1:$6),1))*
ROW($1:$6),0),ROW($1:$6))+1,1)*10^ROW($1:$6)/10)</f>
        <v>0</v>
      </c>
      <c r="F1498" t="str">
        <f>feed!F1197</f>
        <v>Finest of the 19th century</v>
      </c>
      <c r="G1498">
        <f>SUMPRODUCT(MID(0&amp;feed!G1197,LARGE(INDEX(ISNUMBER(--MID(feed!G1197,ROW($1:$6),1))*
ROW($1:$6),0),ROW($1:$6))+1,1)*10^ROW($1:$6)/10)</f>
        <v>0</v>
      </c>
      <c r="H1498">
        <f>ROUNDDOWN(G1498/4, 0)</f>
        <v>0</v>
      </c>
      <c r="I1498" t="str">
        <f>feed!H1197</f>
        <v>Standard</v>
      </c>
      <c r="J1498">
        <f>SUMPRODUCT(MID(0&amp;feed!I1197,LARGE(INDEX(ISNUMBER(--MID(feed!I1197,ROW($1:$20),1))*
ROW($1:$20),0),ROW($1:$20))+1,1)*10^ROW($1:$20)/10)</f>
        <v>6</v>
      </c>
      <c r="K1498">
        <f>SUMPRODUCT(MID(0&amp;feed!L1197,LARGE(INDEX(ISNUMBER(--MID(feed!L1197,ROW($1:$6),1))*
ROW($1:$6),0),ROW($1:$6))+1,1)*10^ROW($1:$6)/10)</f>
        <v>320</v>
      </c>
      <c r="L1498">
        <f>SUMPRODUCT(MID(0&amp;feed!T1197,LARGE(INDEX(ISNUMBER(--MID(feed!T1197,ROW($1:$6),1))*
ROW($1:$6),0),ROW($1:$6))+1,1)*10^ROW($1:$6)/10)</f>
        <v>0</v>
      </c>
      <c r="M1498" t="str">
        <f>feed!N1197</f>
        <v>Congo</v>
      </c>
      <c r="N1498">
        <f>SUMPRODUCT(MID(0&amp;feed!U1197,LARGE(INDEX(ISNUMBER(--MID(feed!U1197,ROW($1:$6),1))*
ROW($1:$6),0),ROW($1:$6))+1,1)*10^ROW($1:$6)/10)</f>
        <v>0</v>
      </c>
      <c r="O1498" t="str">
        <f>feed!O1197</f>
        <v>Untapped</v>
      </c>
      <c r="P1498" t="str">
        <f>feed!P1197</f>
        <v>None</v>
      </c>
      <c r="Q1498" s="4">
        <f>IFERROR(LEFT(SUMPRODUCT(MID(0&amp;feed!R1197,LARGE(INDEX(ISNUMBER(--MID(feed!R1197,ROW($1:$6),1))*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ROW($1:$6),0),ROW($1:$6))+1,1)*10^ROW($1:$6)/10))-1)*1,TRIM(LEFT(SUMPRODUCT(MID(0&amp;feed!R1197,LARGE(INDEX(ISNUMBER(--MID(feed!R1197,ROW($1:$6),1))*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ROW($1:$6),0),ROW($1:$6))+1,1)*10^ROW($1:$6)/10))-1)))</f>
        <v>2000</v>
      </c>
      <c r="R1498" s="5">
        <f>feed!V1197</f>
        <v>0</v>
      </c>
      <c r="S1498" t="str">
        <f>feed!S1197</f>
        <v>http://blocgame.com/stats.php?id=63468</v>
      </c>
      <c r="T1498" s="5" t="str">
        <f>feed!W1197</f>
        <v>Good</v>
      </c>
      <c r="U1498" s="5" t="str">
        <f>feed!X1197</f>
        <v>4 Hundred Tons per month</v>
      </c>
      <c r="V1498" s="5">
        <f>feed!Y1197</f>
        <v>0</v>
      </c>
    </row>
    <row r="1499" spans="1:22" hidden="1" x14ac:dyDescent="0.25">
      <c r="A1499" t="str">
        <f>feed!A544</f>
        <v>Boomtown</v>
      </c>
      <c r="B1499" t="str">
        <f>feed!B544</f>
        <v>Rataca1000</v>
      </c>
      <c r="C1499" t="str">
        <f>feed!K544</f>
        <v>The High Council</v>
      </c>
      <c r="D1499">
        <f>SUMPRODUCT(MID(0&amp;feed!D544,LARGE(INDEX(ISNUMBER(--MID(feed!D544,ROW($1:$6),1))*
ROW($1:$6),0),ROW($1:$6))+1,1)*10^ROW($1:$6)/10)</f>
        <v>25</v>
      </c>
      <c r="E1499">
        <f>SUMPRODUCT(MID(0&amp;feed!E544,LARGE(INDEX(ISNUMBER(--MID(feed!E544,ROW($1:$6),1))*
ROW($1:$6),0),ROW($1:$6))+1,1)*10^ROW($1:$6)/10)</f>
        <v>0</v>
      </c>
      <c r="F1499" t="str">
        <f>feed!F544</f>
        <v>First World War surplus</v>
      </c>
      <c r="G1499">
        <f>SUMPRODUCT(MID(0&amp;feed!G544,LARGE(INDEX(ISNUMBER(--MID(feed!G544,ROW($1:$6),1))*
ROW($1:$6),0),ROW($1:$6))+1,1)*10^ROW($1:$6)/10)</f>
        <v>0</v>
      </c>
      <c r="H1499">
        <f>ROUNDDOWN(G1499/4, 0)</f>
        <v>0</v>
      </c>
      <c r="I1499" t="str">
        <f>feed!H544</f>
        <v>Elite</v>
      </c>
      <c r="J1499">
        <f>SUMPRODUCT(MID(0&amp;feed!I544,LARGE(INDEX(ISNUMBER(--MID(feed!I544,ROW($1:$20),1))*
ROW($1:$20),0),ROW($1:$20))+1,1)*10^ROW($1:$20)/10)</f>
        <v>5</v>
      </c>
      <c r="K1499">
        <f>SUMPRODUCT(MID(0&amp;feed!L544,LARGE(INDEX(ISNUMBER(--MID(feed!L544,ROW($1:$6),1))*
ROW($1:$6),0),ROW($1:$6))+1,1)*10^ROW($1:$6)/10)</f>
        <v>322</v>
      </c>
      <c r="L1499">
        <f>SUMPRODUCT(MID(0&amp;feed!T544,LARGE(INDEX(ISNUMBER(--MID(feed!T544,ROW($1:$6),1))*
ROW($1:$6),0),ROW($1:$6))+1,1)*10^ROW($1:$6)/10)</f>
        <v>0</v>
      </c>
      <c r="M1499" t="str">
        <f>feed!N544</f>
        <v>China</v>
      </c>
      <c r="N1499">
        <f>SUMPRODUCT(MID(0&amp;feed!U544,LARGE(INDEX(ISNUMBER(--MID(feed!U544,ROW($1:$6),1))*
ROW($1:$6),0),ROW($1:$6))+1,1)*10^ROW($1:$6)/10)</f>
        <v>0</v>
      </c>
      <c r="O1499" t="str">
        <f>feed!O544</f>
        <v>Untapped</v>
      </c>
      <c r="P1499" t="str">
        <f>feed!P544</f>
        <v>Meagre</v>
      </c>
      <c r="Q1499" s="4">
        <f>IFERROR(LEFT(SUMPRODUCT(MID(0&amp;feed!R544,LARGE(INDEX(ISNUMBER(--MID(feed!R544,ROW($1:$6),1))*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ROW($1:$6),0),ROW($1:$6))+1,1)*10^ROW($1:$6)/10))-1)*1,TRIM(LEFT(SUMPRODUCT(MID(0&amp;feed!R544,LARGE(INDEX(ISNUMBER(--MID(feed!R544,ROW($1:$6),1))*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ROW($1:$6),0),ROW($1:$6))+1,1)*10^ROW($1:$6)/10))-1)))</f>
        <v>2000</v>
      </c>
      <c r="R1499" s="5">
        <f>feed!V544</f>
        <v>0</v>
      </c>
      <c r="S1499" t="str">
        <f>feed!S544</f>
        <v>http://blocgame.com/stats.php?id=50054</v>
      </c>
      <c r="T1499" s="5" t="str">
        <f>feed!W544</f>
        <v>Angelic</v>
      </c>
      <c r="U1499" s="5" t="str">
        <f>feed!X544</f>
        <v>4 Hundred Tons per month</v>
      </c>
      <c r="V1499" s="5">
        <f>feed!Y544</f>
        <v>0</v>
      </c>
    </row>
    <row r="1500" spans="1:22" x14ac:dyDescent="0.25">
      <c r="A1500" t="str">
        <f>feed!A977</f>
        <v>Anthony</v>
      </c>
      <c r="B1500" t="str">
        <f>feed!B977</f>
        <v>sgtandrade2014</v>
      </c>
      <c r="C1500" t="str">
        <f>feed!K977</f>
        <v>The Order</v>
      </c>
      <c r="D1500">
        <f>SUMPRODUCT(MID(0&amp;feed!D977,LARGE(INDEX(ISNUMBER(--MID(feed!D977,ROW($1:$6),1))*
ROW($1:$6),0),ROW($1:$6))+1,1)*10^ROW($1:$6)/10)</f>
        <v>20</v>
      </c>
      <c r="E1500">
        <f>SUMPRODUCT(MID(0&amp;feed!E977,LARGE(INDEX(ISNUMBER(--MID(feed!E977,ROW($1:$6),1))*
ROW($1:$6),0),ROW($1:$6))+1,1)*10^ROW($1:$6)/10)</f>
        <v>0</v>
      </c>
      <c r="F1500" t="str">
        <f>feed!F977</f>
        <v>First World War surplus</v>
      </c>
      <c r="G1500">
        <f>SUMPRODUCT(MID(0&amp;feed!G977,LARGE(INDEX(ISNUMBER(--MID(feed!G977,ROW($1:$6),1))*
ROW($1:$6),0),ROW($1:$6))+1,1)*10^ROW($1:$6)/10)</f>
        <v>1</v>
      </c>
      <c r="H1500">
        <f>ROUNDDOWN(G1500/4, 0)</f>
        <v>0</v>
      </c>
      <c r="I1500" t="str">
        <f>feed!H977</f>
        <v>Elite</v>
      </c>
      <c r="J1500">
        <f>SUMPRODUCT(MID(0&amp;feed!I977,LARGE(INDEX(ISNUMBER(--MID(feed!I977,ROW($1:$20),1))*
ROW($1:$20),0),ROW($1:$20))+1,1)*10^ROW($1:$20)/10)</f>
        <v>3</v>
      </c>
      <c r="K1500">
        <f>SUMPRODUCT(MID(0&amp;feed!L977,LARGE(INDEX(ISNUMBER(--MID(feed!L977,ROW($1:$6),1))*
ROW($1:$6),0),ROW($1:$6))+1,1)*10^ROW($1:$6)/10)</f>
        <v>319</v>
      </c>
      <c r="L1500">
        <f>SUMPRODUCT(MID(0&amp;feed!T977,LARGE(INDEX(ISNUMBER(--MID(feed!T977,ROW($1:$6),1))*
ROW($1:$6),0),ROW($1:$6))+1,1)*10^ROW($1:$6)/10)</f>
        <v>1</v>
      </c>
      <c r="M1500" t="str">
        <f>feed!N977</f>
        <v>Pacific Rim</v>
      </c>
      <c r="N1500">
        <f>SUMPRODUCT(MID(0&amp;feed!U977,LARGE(INDEX(ISNUMBER(--MID(feed!U977,ROW($1:$6),1))*
ROW($1:$6),0),ROW($1:$6))+1,1)*10^ROW($1:$6)/10)</f>
        <v>0</v>
      </c>
      <c r="O1500" t="str">
        <f>feed!O977</f>
        <v>Untapped</v>
      </c>
      <c r="P1500" t="str">
        <f>feed!P977</f>
        <v>None</v>
      </c>
      <c r="Q1500" s="4">
        <f>IFERROR(LEFT(SUMPRODUCT(MID(0&amp;feed!R977,LARGE(INDEX(ISNUMBER(--MID(feed!R977,ROW($1:$6),1))*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ROW($1:$6),0),ROW($1:$6))+1,1)*10^ROW($1:$6)/10))-1)*1,TRIM(LEFT(SUMPRODUCT(MID(0&amp;feed!R977,LARGE(INDEX(ISNUMBER(--MID(feed!R977,ROW($1:$6),1))*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ROW($1:$6),0),ROW($1:$6))+1,1)*10^ROW($1:$6)/10))-1)))</f>
        <v>2000</v>
      </c>
      <c r="R1500" s="5">
        <f>feed!V977</f>
        <v>0</v>
      </c>
      <c r="S1500" t="str">
        <f>feed!S977</f>
        <v>http://blocgame.com/stats.php?id=62825</v>
      </c>
      <c r="T1500" s="5" t="str">
        <f>feed!W977</f>
        <v>Nice</v>
      </c>
      <c r="U1500" s="5" t="str">
        <f>feed!X977</f>
        <v>4 Hundred Tons per month</v>
      </c>
      <c r="V1500" s="5" t="str">
        <f>feed!Y977</f>
        <v>1 Mbbl per month</v>
      </c>
    </row>
    <row r="1501" spans="1:22" hidden="1" x14ac:dyDescent="0.25">
      <c r="A1501" t="str">
        <f>feed!A1757</f>
        <v>Nautique</v>
      </c>
      <c r="B1501" t="str">
        <f>feed!B1757</f>
        <v>wayneeconomist</v>
      </c>
      <c r="C1501" t="str">
        <f>feed!K1757</f>
        <v>The High Council</v>
      </c>
      <c r="D1501">
        <f>SUMPRODUCT(MID(0&amp;feed!D1757,LARGE(INDEX(ISNUMBER(--MID(feed!D1757,ROW($1:$6),1))*
ROW($1:$6),0),ROW($1:$6))+1,1)*10^ROW($1:$6)/10)</f>
        <v>36</v>
      </c>
      <c r="E1501">
        <f>SUMPRODUCT(MID(0&amp;feed!E1757,LARGE(INDEX(ISNUMBER(--MID(feed!E1757,ROW($1:$6),1))*
ROW($1:$6),0),ROW($1:$6))+1,1)*10^ROW($1:$6)/10)</f>
        <v>0</v>
      </c>
      <c r="F1501" t="str">
        <f>feed!F1757</f>
        <v>First World War surplus</v>
      </c>
      <c r="G1501">
        <f>SUMPRODUCT(MID(0&amp;feed!G1757,LARGE(INDEX(ISNUMBER(--MID(feed!G1757,ROW($1:$6),1))*
ROW($1:$6),0),ROW($1:$6))+1,1)*10^ROW($1:$6)/10)</f>
        <v>0</v>
      </c>
      <c r="H1501">
        <f>ROUNDDOWN(G1501/4, 0)</f>
        <v>0</v>
      </c>
      <c r="I1501" t="str">
        <f>feed!H1757</f>
        <v>Poor</v>
      </c>
      <c r="J1501">
        <f>SUMPRODUCT(MID(0&amp;feed!I1757,LARGE(INDEX(ISNUMBER(--MID(feed!I1757,ROW($1:$20),1))*
ROW($1:$20),0),ROW($1:$20))+1,1)*10^ROW($1:$20)/10)</f>
        <v>4</v>
      </c>
      <c r="K1501">
        <f>SUMPRODUCT(MID(0&amp;feed!L1757,LARGE(INDEX(ISNUMBER(--MID(feed!L1757,ROW($1:$6),1))*
ROW($1:$6),0),ROW($1:$6))+1,1)*10^ROW($1:$6)/10)</f>
        <v>294</v>
      </c>
      <c r="L1501">
        <f>SUMPRODUCT(MID(0&amp;feed!T1757,LARGE(INDEX(ISNUMBER(--MID(feed!T1757,ROW($1:$6),1))*
ROW($1:$6),0),ROW($1:$6))+1,1)*10^ROW($1:$6)/10)</f>
        <v>0</v>
      </c>
      <c r="M1501" t="str">
        <f>feed!N1757</f>
        <v>The Subcontinent</v>
      </c>
      <c r="N1501">
        <f>SUMPRODUCT(MID(0&amp;feed!U1757,LARGE(INDEX(ISNUMBER(--MID(feed!U1757,ROW($1:$6),1))*
ROW($1:$6),0),ROW($1:$6))+1,1)*10^ROW($1:$6)/10)</f>
        <v>0</v>
      </c>
      <c r="O1501" t="str">
        <f>feed!O1757</f>
        <v>Untapped</v>
      </c>
      <c r="P1501" t="str">
        <f>feed!P1757</f>
        <v>Meagre</v>
      </c>
      <c r="Q1501" s="4">
        <f>IFERROR(LEFT(SUMPRODUCT(MID(0&amp;feed!R1757,LARGE(INDEX(ISNUMBER(--MID(feed!R1757,ROW($1:$6),1))*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ROW($1:$6),0),ROW($1:$6))+1,1)*10^ROW($1:$6)/10))-1)*1,TRIM(LEFT(SUMPRODUCT(MID(0&amp;feed!R1757,LARGE(INDEX(ISNUMBER(--MID(feed!R1757,ROW($1:$6),1))*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ROW($1:$6),0),ROW($1:$6))+1,1)*10^ROW($1:$6)/10))-1)))</f>
        <v>1633</v>
      </c>
      <c r="R1501" s="5">
        <f>feed!V1757</f>
        <v>0</v>
      </c>
      <c r="S1501" t="str">
        <f>feed!S1757</f>
        <v>http://blocgame.com/stats.php?id=58443</v>
      </c>
      <c r="T1501" s="5" t="str">
        <f>feed!W1757</f>
        <v>Nice</v>
      </c>
      <c r="U1501" s="5" t="str">
        <f>feed!X1757</f>
        <v>4 Hundred Tons per month</v>
      </c>
      <c r="V1501" s="5">
        <f>feed!Y1757</f>
        <v>0</v>
      </c>
    </row>
    <row r="1502" spans="1:22" hidden="1" x14ac:dyDescent="0.25">
      <c r="A1502" t="str">
        <f>feed!A537</f>
        <v>America</v>
      </c>
      <c r="B1502" t="str">
        <f>feed!B537</f>
        <v>Superman</v>
      </c>
      <c r="C1502" t="str">
        <f>feed!K537</f>
        <v>Divine League</v>
      </c>
      <c r="D1502">
        <f>SUMPRODUCT(MID(0&amp;feed!D537,LARGE(INDEX(ISNUMBER(--MID(feed!D537,ROW($1:$6),1))*
ROW($1:$6),0),ROW($1:$6))+1,1)*10^ROW($1:$6)/10)</f>
        <v>25</v>
      </c>
      <c r="E1502">
        <f>SUMPRODUCT(MID(0&amp;feed!E537,LARGE(INDEX(ISNUMBER(--MID(feed!E537,ROW($1:$6),1))*
ROW($1:$6),0),ROW($1:$6))+1,1)*10^ROW($1:$6)/10)</f>
        <v>0</v>
      </c>
      <c r="F1502" t="str">
        <f>feed!F537</f>
        <v>First World War surplus</v>
      </c>
      <c r="G1502">
        <f>SUMPRODUCT(MID(0&amp;feed!G537,LARGE(INDEX(ISNUMBER(--MID(feed!G537,ROW($1:$6),1))*
ROW($1:$6),0),ROW($1:$6))+1,1)*10^ROW($1:$6)/10)</f>
        <v>0</v>
      </c>
      <c r="H1502">
        <f>ROUNDDOWN(G1502/4, 0)</f>
        <v>0</v>
      </c>
      <c r="I1502" t="str">
        <f>feed!H537</f>
        <v>Elite</v>
      </c>
      <c r="J1502">
        <f>SUMPRODUCT(MID(0&amp;feed!I537,LARGE(INDEX(ISNUMBER(--MID(feed!I537,ROW($1:$20),1))*
ROW($1:$20),0),ROW($1:$20))+1,1)*10^ROW($1:$20)/10)</f>
        <v>3</v>
      </c>
      <c r="K1502">
        <f>SUMPRODUCT(MID(0&amp;feed!L537,LARGE(INDEX(ISNUMBER(--MID(feed!L537,ROW($1:$6),1))*
ROW($1:$6),0),ROW($1:$6))+1,1)*10^ROW($1:$6)/10)</f>
        <v>325</v>
      </c>
      <c r="L1502">
        <f>SUMPRODUCT(MID(0&amp;feed!T537,LARGE(INDEX(ISNUMBER(--MID(feed!T537,ROW($1:$6),1))*
ROW($1:$6),0),ROW($1:$6))+1,1)*10^ROW($1:$6)/10)</f>
        <v>0</v>
      </c>
      <c r="M1502" t="str">
        <f>feed!N537</f>
        <v>West Africa</v>
      </c>
      <c r="N1502">
        <f>SUMPRODUCT(MID(0&amp;feed!U537,LARGE(INDEX(ISNUMBER(--MID(feed!U537,ROW($1:$6),1))*
ROW($1:$6),0),ROW($1:$6))+1,1)*10^ROW($1:$6)/10)</f>
        <v>0</v>
      </c>
      <c r="O1502" t="str">
        <f>feed!O537</f>
        <v>Untapped</v>
      </c>
      <c r="P1502" t="str">
        <f>feed!P537</f>
        <v>None</v>
      </c>
      <c r="Q1502" s="4">
        <f>IFERROR(LEFT(SUMPRODUCT(MID(0&amp;feed!R537,LARGE(INDEX(ISNUMBER(--MID(feed!R537,ROW($1:$6),1))*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ROW($1:$6),0),ROW($1:$6))+1,1)*10^ROW($1:$6)/10))-1)*1,TRIM(LEFT(SUMPRODUCT(MID(0&amp;feed!R537,LARGE(INDEX(ISNUMBER(--MID(feed!R537,ROW($1:$6),1))*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ROW($1:$6),0),ROW($1:$6))+1,1)*10^ROW($1:$6)/10))-1)))</f>
        <v>2000</v>
      </c>
      <c r="R1502" s="5">
        <f>feed!V537</f>
        <v>0</v>
      </c>
      <c r="S1502" t="str">
        <f>feed!S537</f>
        <v>http://blocgame.com/stats.php?id=40167</v>
      </c>
      <c r="T1502" s="5" t="str">
        <f>feed!W537</f>
        <v>Nice</v>
      </c>
      <c r="U1502" s="5" t="str">
        <f>feed!X537</f>
        <v>4 Hundred Tons per month</v>
      </c>
      <c r="V1502" s="5">
        <f>feed!Y537</f>
        <v>0</v>
      </c>
    </row>
    <row r="1503" spans="1:22" hidden="1" x14ac:dyDescent="0.25">
      <c r="A1503" t="str">
        <f>feed!A301</f>
        <v>South Park</v>
      </c>
      <c r="B1503" t="str">
        <f>feed!B301</f>
        <v>cartman</v>
      </c>
      <c r="C1503" t="str">
        <f>feed!K301</f>
        <v>Brotherhood of Zion</v>
      </c>
      <c r="D1503">
        <f>SUMPRODUCT(MID(0&amp;feed!D301,LARGE(INDEX(ISNUMBER(--MID(feed!D301,ROW($1:$6),1))*
ROW($1:$6),0),ROW($1:$6))+1,1)*10^ROW($1:$6)/10)</f>
        <v>25</v>
      </c>
      <c r="E1503">
        <f>SUMPRODUCT(MID(0&amp;feed!E301,LARGE(INDEX(ISNUMBER(--MID(feed!E301,ROW($1:$6),1))*
ROW($1:$6),0),ROW($1:$6))+1,1)*10^ROW($1:$6)/10)</f>
        <v>0</v>
      </c>
      <c r="F1503" t="str">
        <f>feed!F301</f>
        <v>First World War surplus</v>
      </c>
      <c r="G1503">
        <f>SUMPRODUCT(MID(0&amp;feed!G301,LARGE(INDEX(ISNUMBER(--MID(feed!G301,ROW($1:$6),1))*
ROW($1:$6),0),ROW($1:$6))+1,1)*10^ROW($1:$6)/10)</f>
        <v>0</v>
      </c>
      <c r="H1503">
        <f>ROUNDDOWN(G1503/4, 0)</f>
        <v>0</v>
      </c>
      <c r="I1503" t="str">
        <f>feed!H301</f>
        <v>Elite</v>
      </c>
      <c r="J1503">
        <f>SUMPRODUCT(MID(0&amp;feed!I301,LARGE(INDEX(ISNUMBER(--MID(feed!I301,ROW($1:$20),1))*
ROW($1:$20),0),ROW($1:$20))+1,1)*10^ROW($1:$20)/10)</f>
        <v>1</v>
      </c>
      <c r="K1503">
        <f>SUMPRODUCT(MID(0&amp;feed!L301,LARGE(INDEX(ISNUMBER(--MID(feed!L301,ROW($1:$6),1))*
ROW($1:$6),0),ROW($1:$6))+1,1)*10^ROW($1:$6)/10)</f>
        <v>343</v>
      </c>
      <c r="L1503">
        <f>SUMPRODUCT(MID(0&amp;feed!T301,LARGE(INDEX(ISNUMBER(--MID(feed!T301,ROW($1:$6),1))*
ROW($1:$6),0),ROW($1:$6))+1,1)*10^ROW($1:$6)/10)</f>
        <v>0</v>
      </c>
      <c r="M1503" t="str">
        <f>feed!N301</f>
        <v>Caribbean</v>
      </c>
      <c r="N1503">
        <f>SUMPRODUCT(MID(0&amp;feed!U301,LARGE(INDEX(ISNUMBER(--MID(feed!U301,ROW($1:$6),1))*
ROW($1:$6),0),ROW($1:$6))+1,1)*10^ROW($1:$6)/10)</f>
        <v>0</v>
      </c>
      <c r="O1503" t="str">
        <f>feed!O301</f>
        <v>Untapped</v>
      </c>
      <c r="P1503" t="str">
        <f>feed!P301</f>
        <v>None</v>
      </c>
      <c r="Q1503" s="4">
        <f>IFERROR(LEFT(SUMPRODUCT(MID(0&amp;feed!R301,LARGE(INDEX(ISNUMBER(--MID(feed!R301,ROW($1:$6),1))*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ROW($1:$6),0),ROW($1:$6))+1,1)*10^ROW($1:$6)/10))-1)*1,TRIM(LEFT(SUMPRODUCT(MID(0&amp;feed!R301,LARGE(INDEX(ISNUMBER(--MID(feed!R301,ROW($1:$6),1))*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ROW($1:$6),0),ROW($1:$6))+1,1)*10^ROW($1:$6)/10))-1)))</f>
        <v>2000</v>
      </c>
      <c r="R1503" s="5">
        <f>feed!V301</f>
        <v>0</v>
      </c>
      <c r="S1503" t="str">
        <f>feed!S301</f>
        <v>http://blocgame.com/stats.php?id=228</v>
      </c>
      <c r="T1503" s="5" t="str">
        <f>feed!W301</f>
        <v>Nice</v>
      </c>
      <c r="U1503" s="5" t="str">
        <f>feed!X301</f>
        <v>4 Hundred Tons per month</v>
      </c>
      <c r="V1503" s="5">
        <f>feed!Y301</f>
        <v>0</v>
      </c>
    </row>
    <row r="1504" spans="1:22" hidden="1" x14ac:dyDescent="0.25">
      <c r="A1504" t="str">
        <f>feed!A1657</f>
        <v>New Caucasus</v>
      </c>
      <c r="B1504" t="str">
        <f>feed!B1657</f>
        <v>Cotton Luther</v>
      </c>
      <c r="C1504" t="str">
        <f>feed!K1657</f>
        <v>Brotherhood of Zion</v>
      </c>
      <c r="D1504">
        <f>SUMPRODUCT(MID(0&amp;feed!D1657,LARGE(INDEX(ISNUMBER(--MID(feed!D1657,ROW($1:$6),1))*
ROW($1:$6),0),ROW($1:$6))+1,1)*10^ROW($1:$6)/10)</f>
        <v>39</v>
      </c>
      <c r="E1504">
        <f>SUMPRODUCT(MID(0&amp;feed!E1657,LARGE(INDEX(ISNUMBER(--MID(feed!E1657,ROW($1:$6),1))*
ROW($1:$6),0),ROW($1:$6))+1,1)*10^ROW($1:$6)/10)</f>
        <v>0</v>
      </c>
      <c r="F1504" t="str">
        <f>feed!F1657</f>
        <v>First World War surplus</v>
      </c>
      <c r="G1504">
        <f>SUMPRODUCT(MID(0&amp;feed!G1657,LARGE(INDEX(ISNUMBER(--MID(feed!G1657,ROW($1:$6),1))*
ROW($1:$6),0),ROW($1:$6))+1,1)*10^ROW($1:$6)/10)</f>
        <v>0</v>
      </c>
      <c r="H1504">
        <f>ROUNDDOWN(G1504/4, 0)</f>
        <v>0</v>
      </c>
      <c r="I1504" t="str">
        <f>feed!H1657</f>
        <v>Elite</v>
      </c>
      <c r="J1504">
        <f>SUMPRODUCT(MID(0&amp;feed!I1657,LARGE(INDEX(ISNUMBER(--MID(feed!I1657,ROW($1:$20),1))*
ROW($1:$20),0),ROW($1:$20))+1,1)*10^ROW($1:$20)/10)</f>
        <v>1</v>
      </c>
      <c r="K1504">
        <f>SUMPRODUCT(MID(0&amp;feed!L1657,LARGE(INDEX(ISNUMBER(--MID(feed!L1657,ROW($1:$6),1))*
ROW($1:$6),0),ROW($1:$6))+1,1)*10^ROW($1:$6)/10)</f>
        <v>301</v>
      </c>
      <c r="L1504">
        <f>SUMPRODUCT(MID(0&amp;feed!T1657,LARGE(INDEX(ISNUMBER(--MID(feed!T1657,ROW($1:$6),1))*
ROW($1:$6),0),ROW($1:$6))+1,1)*10^ROW($1:$6)/10)</f>
        <v>0</v>
      </c>
      <c r="M1504" t="str">
        <f>feed!N1657</f>
        <v>Southern Africa</v>
      </c>
      <c r="N1504">
        <f>SUMPRODUCT(MID(0&amp;feed!U1657,LARGE(INDEX(ISNUMBER(--MID(feed!U1657,ROW($1:$6),1))*
ROW($1:$6),0),ROW($1:$6))+1,1)*10^ROW($1:$6)/10)</f>
        <v>0</v>
      </c>
      <c r="O1504" t="str">
        <f>feed!O1657</f>
        <v>Untapped</v>
      </c>
      <c r="P1504" t="str">
        <f>feed!P1657</f>
        <v>Small</v>
      </c>
      <c r="Q1504" s="4">
        <f>IFERROR(LEFT(SUMPRODUCT(MID(0&amp;feed!R1657,LARGE(INDEX(ISNUMBER(--MID(feed!R1657,ROW($1:$6),1))*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ROW($1:$6),0),ROW($1:$6))+1,1)*10^ROW($1:$6)/10))-1)*1,TRIM(LEFT(SUMPRODUCT(MID(0&amp;feed!R1657,LARGE(INDEX(ISNUMBER(--MID(feed!R1657,ROW($1:$6),1))*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ROW($1:$6),0),ROW($1:$6))+1,1)*10^ROW($1:$6)/10))-1)))</f>
        <v>2000</v>
      </c>
      <c r="R1504" s="5">
        <f>feed!V1657</f>
        <v>0</v>
      </c>
      <c r="S1504" t="str">
        <f>feed!S1657</f>
        <v>http://blocgame.com/stats.php?id=4392</v>
      </c>
      <c r="T1504" s="5" t="str">
        <f>feed!W1657</f>
        <v>Nice</v>
      </c>
      <c r="U1504" s="5" t="str">
        <f>feed!X1657</f>
        <v>4 Hundred Tons per month</v>
      </c>
      <c r="V1504" s="5">
        <f>feed!Y1657</f>
        <v>0</v>
      </c>
    </row>
    <row r="1505" spans="1:22" hidden="1" x14ac:dyDescent="0.25">
      <c r="A1505" t="str">
        <f>feed!A210</f>
        <v>Crapostan</v>
      </c>
      <c r="B1505" t="str">
        <f>feed!B210</f>
        <v>King Guamba</v>
      </c>
      <c r="C1505" t="str">
        <f>feed!K210</f>
        <v>Brotherhood of Nod</v>
      </c>
      <c r="D1505">
        <f>SUMPRODUCT(MID(0&amp;feed!D210,LARGE(INDEX(ISNUMBER(--MID(feed!D210,ROW($1:$6),1))*
ROW($1:$6),0),ROW($1:$6))+1,1)*10^ROW($1:$6)/10)</f>
        <v>30</v>
      </c>
      <c r="E1505">
        <f>SUMPRODUCT(MID(0&amp;feed!E210,LARGE(INDEX(ISNUMBER(--MID(feed!E210,ROW($1:$6),1))*
ROW($1:$6),0),ROW($1:$6))+1,1)*10^ROW($1:$6)/10)</f>
        <v>0</v>
      </c>
      <c r="F1505" t="str">
        <f>feed!F210</f>
        <v>Finest of the 19th century</v>
      </c>
      <c r="G1505">
        <f>SUMPRODUCT(MID(0&amp;feed!G210,LARGE(INDEX(ISNUMBER(--MID(feed!G210,ROW($1:$6),1))*
ROW($1:$6),0),ROW($1:$6))+1,1)*10^ROW($1:$6)/10)</f>
        <v>0</v>
      </c>
      <c r="H1505">
        <f>ROUNDDOWN(G1505/4, 0)</f>
        <v>0</v>
      </c>
      <c r="I1505" t="str">
        <f>feed!H210</f>
        <v>Poor</v>
      </c>
      <c r="J1505">
        <f>SUMPRODUCT(MID(0&amp;feed!I210,LARGE(INDEX(ISNUMBER(--MID(feed!I210,ROW($1:$20),1))*
ROW($1:$20),0),ROW($1:$20))+1,1)*10^ROW($1:$20)/10)</f>
        <v>2</v>
      </c>
      <c r="K1505">
        <f>SUMPRODUCT(MID(0&amp;feed!L210,LARGE(INDEX(ISNUMBER(--MID(feed!L210,ROW($1:$6),1))*
ROW($1:$6),0),ROW($1:$6))+1,1)*10^ROW($1:$6)/10)</f>
        <v>363</v>
      </c>
      <c r="L1505">
        <f>SUMPRODUCT(MID(0&amp;feed!T210,LARGE(INDEX(ISNUMBER(--MID(feed!T210,ROW($1:$6),1))*
ROW($1:$6),0),ROW($1:$6))+1,1)*10^ROW($1:$6)/10)</f>
        <v>5930</v>
      </c>
      <c r="M1505" t="str">
        <f>feed!N210</f>
        <v>Mesopotamia</v>
      </c>
      <c r="N1505">
        <f>SUMPRODUCT(MID(0&amp;feed!U210,LARGE(INDEX(ISNUMBER(--MID(feed!U210,ROW($1:$6),1))*
ROW($1:$6),0),ROW($1:$6))+1,1)*10^ROW($1:$6)/10)</f>
        <v>0</v>
      </c>
      <c r="O1505" t="str">
        <f>feed!O210</f>
        <v>Untapped</v>
      </c>
      <c r="P1505" t="str">
        <f>feed!P210</f>
        <v>Meagre</v>
      </c>
      <c r="Q1505" s="4">
        <f>IFERROR(LEFT(SUMPRODUCT(MID(0&amp;feed!R210,LARGE(INDEX(ISNUMBER(--MID(feed!R210,ROW($1:$6),1))*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ROW($1:$6),0),ROW($1:$6))+1,1)*10^ROW($1:$6)/10))-1)*1,TRIM(LEFT(SUMPRODUCT(MID(0&amp;feed!R210,LARGE(INDEX(ISNUMBER(--MID(feed!R210,ROW($1:$6),1))*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ROW($1:$6),0),ROW($1:$6))+1,1)*10^ROW($1:$6)/10))-1)))</f>
        <v>2343</v>
      </c>
      <c r="R1505" s="5">
        <f>feed!V210</f>
        <v>0</v>
      </c>
      <c r="S1505" t="str">
        <f>feed!S210</f>
        <v>http://blocgame.com/stats.php?id=44789</v>
      </c>
      <c r="T1505" s="5" t="str">
        <f>feed!W210</f>
        <v>Normal</v>
      </c>
      <c r="U1505" s="5" t="str">
        <f>feed!X210</f>
        <v>4 Hundred Tons per month</v>
      </c>
      <c r="V1505" s="5" t="str">
        <f>feed!Y210</f>
        <v>1 Mbbl per month</v>
      </c>
    </row>
    <row r="1506" spans="1:22" hidden="1" x14ac:dyDescent="0.25">
      <c r="A1506" t="str">
        <f>feed!A1726</f>
        <v>UKOL</v>
      </c>
      <c r="B1506" t="str">
        <f>feed!B1726</f>
        <v>Solomon Issessy</v>
      </c>
      <c r="C1506" t="str">
        <f>feed!K1726</f>
        <v>Freedom Legion</v>
      </c>
      <c r="D1506">
        <f>SUMPRODUCT(MID(0&amp;feed!D1726,LARGE(INDEX(ISNUMBER(--MID(feed!D1726,ROW($1:$6),1))*
ROW($1:$6),0),ROW($1:$6))+1,1)*10^ROW($1:$6)/10)</f>
        <v>39</v>
      </c>
      <c r="E1506">
        <f>SUMPRODUCT(MID(0&amp;feed!E1726,LARGE(INDEX(ISNUMBER(--MID(feed!E1726,ROW($1:$6),1))*
ROW($1:$6),0),ROW($1:$6))+1,1)*10^ROW($1:$6)/10)</f>
        <v>0</v>
      </c>
      <c r="F1506" t="str">
        <f>feed!F1726</f>
        <v>Finest of the 19th century</v>
      </c>
      <c r="G1506">
        <f>SUMPRODUCT(MID(0&amp;feed!G1726,LARGE(INDEX(ISNUMBER(--MID(feed!G1726,ROW($1:$6),1))*
ROW($1:$6),0),ROW($1:$6))+1,1)*10^ROW($1:$6)/10)</f>
        <v>0</v>
      </c>
      <c r="H1506">
        <f>ROUNDDOWN(G1506/4, 0)</f>
        <v>0</v>
      </c>
      <c r="I1506" t="str">
        <f>feed!H1726</f>
        <v>Good</v>
      </c>
      <c r="J1506">
        <f>SUMPRODUCT(MID(0&amp;feed!I1726,LARGE(INDEX(ISNUMBER(--MID(feed!I1726,ROW($1:$20),1))*
ROW($1:$20),0),ROW($1:$20))+1,1)*10^ROW($1:$20)/10)</f>
        <v>5</v>
      </c>
      <c r="K1506">
        <f>SUMPRODUCT(MID(0&amp;feed!L1726,LARGE(INDEX(ISNUMBER(--MID(feed!L1726,ROW($1:$6),1))*
ROW($1:$6),0),ROW($1:$6))+1,1)*10^ROW($1:$6)/10)</f>
        <v>298</v>
      </c>
      <c r="L1506">
        <f>SUMPRODUCT(MID(0&amp;feed!T1726,LARGE(INDEX(ISNUMBER(--MID(feed!T1726,ROW($1:$6),1))*
ROW($1:$6),0),ROW($1:$6))+1,1)*10^ROW($1:$6)/10)</f>
        <v>4221</v>
      </c>
      <c r="M1506" t="str">
        <f>feed!N1726</f>
        <v>Egypt</v>
      </c>
      <c r="N1506">
        <f>SUMPRODUCT(MID(0&amp;feed!U1726,LARGE(INDEX(ISNUMBER(--MID(feed!U1726,ROW($1:$6),1))*
ROW($1:$6),0),ROW($1:$6))+1,1)*10^ROW($1:$6)/10)</f>
        <v>0</v>
      </c>
      <c r="O1506" t="str">
        <f>feed!O1726</f>
        <v>Plentiful</v>
      </c>
      <c r="P1506" t="str">
        <f>feed!P1726</f>
        <v>None</v>
      </c>
      <c r="Q1506" s="4">
        <f>IFERROR(LEFT(SUMPRODUCT(MID(0&amp;feed!R1726,LARGE(INDEX(ISNUMBER(--MID(feed!R1726,ROW($1:$6),1))*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ROW($1:$6),0),ROW($1:$6))+1,1)*10^ROW($1:$6)/10))-1)*1,TRIM(LEFT(SUMPRODUCT(MID(0&amp;feed!R1726,LARGE(INDEX(ISNUMBER(--MID(feed!R1726,ROW($1:$6),1))*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ROW($1:$6),0),ROW($1:$6))+1,1)*10^ROW($1:$6)/10))-1)))</f>
        <v>2020</v>
      </c>
      <c r="R1506" s="5">
        <f>feed!V1726</f>
        <v>0</v>
      </c>
      <c r="S1506" t="str">
        <f>feed!S1726</f>
        <v>http://blocgame.com/stats.php?id=63481</v>
      </c>
      <c r="T1506" s="5" t="str">
        <f>feed!W1726</f>
        <v>Good</v>
      </c>
      <c r="U1506" s="5" t="str">
        <f>feed!X1726</f>
        <v>4 Hundred Tons per month</v>
      </c>
      <c r="V1506" s="5" t="str">
        <f>feed!Y1726</f>
        <v>1 Mbbl per month</v>
      </c>
    </row>
    <row r="1507" spans="1:22" hidden="1" x14ac:dyDescent="0.25">
      <c r="A1507" t="str">
        <f>feed!A839</f>
        <v>Rudenia</v>
      </c>
      <c r="B1507" t="str">
        <f>feed!B839</f>
        <v>Supreme Leader</v>
      </c>
      <c r="C1507" t="str">
        <f>feed!K839</f>
        <v>Brotherhood of Zion</v>
      </c>
      <c r="D1507">
        <f>SUMPRODUCT(MID(0&amp;feed!D839,LARGE(INDEX(ISNUMBER(--MID(feed!D839,ROW($1:$6),1))*
ROW($1:$6),0),ROW($1:$6))+1,1)*10^ROW($1:$6)/10)</f>
        <v>21</v>
      </c>
      <c r="E1507">
        <f>SUMPRODUCT(MID(0&amp;feed!E839,LARGE(INDEX(ISNUMBER(--MID(feed!E839,ROW($1:$6),1))*
ROW($1:$6),0),ROW($1:$6))+1,1)*10^ROW($1:$6)/10)</f>
        <v>0</v>
      </c>
      <c r="F1507" t="str">
        <f>feed!F839</f>
        <v>First World War surplus</v>
      </c>
      <c r="G1507">
        <f>SUMPRODUCT(MID(0&amp;feed!G839,LARGE(INDEX(ISNUMBER(--MID(feed!G839,ROW($1:$6),1))*
ROW($1:$6),0),ROW($1:$6))+1,1)*10^ROW($1:$6)/10)</f>
        <v>0</v>
      </c>
      <c r="H1507">
        <f>ROUNDDOWN(G1507/4, 0)</f>
        <v>0</v>
      </c>
      <c r="I1507" t="str">
        <f>feed!H839</f>
        <v>Good</v>
      </c>
      <c r="J1507">
        <f>SUMPRODUCT(MID(0&amp;feed!I839,LARGE(INDEX(ISNUMBER(--MID(feed!I839,ROW($1:$20),1))*
ROW($1:$20),0),ROW($1:$20))+1,1)*10^ROW($1:$20)/10)</f>
        <v>0</v>
      </c>
      <c r="K1507">
        <f>SUMPRODUCT(MID(0&amp;feed!L839,LARGE(INDEX(ISNUMBER(--MID(feed!L839,ROW($1:$6),1))*
ROW($1:$6),0),ROW($1:$6))+1,1)*10^ROW($1:$6)/10)</f>
        <v>320</v>
      </c>
      <c r="L1507">
        <f>SUMPRODUCT(MID(0&amp;feed!T839,LARGE(INDEX(ISNUMBER(--MID(feed!T839,ROW($1:$6),1))*
ROW($1:$6),0),ROW($1:$6))+1,1)*10^ROW($1:$6)/10)</f>
        <v>4166</v>
      </c>
      <c r="M1507" t="str">
        <f>feed!N839</f>
        <v>Arabia</v>
      </c>
      <c r="N1507">
        <f>SUMPRODUCT(MID(0&amp;feed!U839,LARGE(INDEX(ISNUMBER(--MID(feed!U839,ROW($1:$6),1))*
ROW($1:$6),0),ROW($1:$6))+1,1)*10^ROW($1:$6)/10)</f>
        <v>0</v>
      </c>
      <c r="O1507" t="str">
        <f>feed!O839</f>
        <v>Plentiful</v>
      </c>
      <c r="P1507" t="str">
        <f>feed!P839</f>
        <v>Meagre</v>
      </c>
      <c r="Q1507" s="4">
        <f>IFERROR(LEFT(SUMPRODUCT(MID(0&amp;feed!R839,LARGE(INDEX(ISNUMBER(--MID(feed!R839,ROW($1:$6),1))*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ROW($1:$6),0),ROW($1:$6))+1,1)*10^ROW($1:$6)/10))-1)*1,TRIM(LEFT(SUMPRODUCT(MID(0&amp;feed!R839,LARGE(INDEX(ISNUMBER(--MID(feed!R839,ROW($1:$6),1))*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ROW($1:$6),0),ROW($1:$6))+1,1)*10^ROW($1:$6)/10))-1)))</f>
        <v>2020</v>
      </c>
      <c r="R1507" s="5">
        <f>feed!V839</f>
        <v>0</v>
      </c>
      <c r="S1507" t="str">
        <f>feed!S839</f>
        <v>http://blocgame.com/stats.php?id=47765</v>
      </c>
      <c r="T1507" s="5" t="str">
        <f>feed!W839</f>
        <v>Nice</v>
      </c>
      <c r="U1507" s="5" t="str">
        <f>feed!X839</f>
        <v>4 Hundred Tons per month</v>
      </c>
      <c r="V1507" s="5" t="str">
        <f>feed!Y839</f>
        <v>1 Mbbl per month</v>
      </c>
    </row>
    <row r="1508" spans="1:22" hidden="1" x14ac:dyDescent="0.25">
      <c r="A1508" t="str">
        <f>feed!A1429</f>
        <v>Olut</v>
      </c>
      <c r="B1508" t="str">
        <f>feed!B1429</f>
        <v>Vittusaatana</v>
      </c>
      <c r="C1508" t="str">
        <f>feed!K1429</f>
        <v>Al-Qassam Brigades</v>
      </c>
      <c r="D1508">
        <f>SUMPRODUCT(MID(0&amp;feed!D1429,LARGE(INDEX(ISNUMBER(--MID(feed!D1429,ROW($1:$6),1))*
ROW($1:$6),0),ROW($1:$6))+1,1)*10^ROW($1:$6)/10)</f>
        <v>27</v>
      </c>
      <c r="E1508">
        <f>SUMPRODUCT(MID(0&amp;feed!E1429,LARGE(INDEX(ISNUMBER(--MID(feed!E1429,ROW($1:$6),1))*
ROW($1:$6),0),ROW($1:$6))+1,1)*10^ROW($1:$6)/10)</f>
        <v>0</v>
      </c>
      <c r="F1508" t="str">
        <f>feed!F1429</f>
        <v>First World War surplus</v>
      </c>
      <c r="G1508">
        <f>SUMPRODUCT(MID(0&amp;feed!G1429,LARGE(INDEX(ISNUMBER(--MID(feed!G1429,ROW($1:$6),1))*
ROW($1:$6),0),ROW($1:$6))+1,1)*10^ROW($1:$6)/10)</f>
        <v>0</v>
      </c>
      <c r="H1508">
        <f>ROUNDDOWN(G1508/4, 0)</f>
        <v>0</v>
      </c>
      <c r="I1508" t="str">
        <f>feed!H1429</f>
        <v>Elite</v>
      </c>
      <c r="J1508">
        <f>SUMPRODUCT(MID(0&amp;feed!I1429,LARGE(INDEX(ISNUMBER(--MID(feed!I1429,ROW($1:$20),1))*
ROW($1:$20),0),ROW($1:$20))+1,1)*10^ROW($1:$20)/10)</f>
        <v>10</v>
      </c>
      <c r="K1508">
        <f>SUMPRODUCT(MID(0&amp;feed!L1429,LARGE(INDEX(ISNUMBER(--MID(feed!L1429,ROW($1:$6),1))*
ROW($1:$6),0),ROW($1:$6))+1,1)*10^ROW($1:$6)/10)</f>
        <v>310</v>
      </c>
      <c r="L1508">
        <f>SUMPRODUCT(MID(0&amp;feed!T1429,LARGE(INDEX(ISNUMBER(--MID(feed!T1429,ROW($1:$6),1))*
ROW($1:$6),0),ROW($1:$6))+1,1)*10^ROW($1:$6)/10)</f>
        <v>3694</v>
      </c>
      <c r="M1508" t="str">
        <f>feed!N1429</f>
        <v>Atlas</v>
      </c>
      <c r="N1508">
        <f>SUMPRODUCT(MID(0&amp;feed!U1429,LARGE(INDEX(ISNUMBER(--MID(feed!U1429,ROW($1:$6),1))*
ROW($1:$6),0),ROW($1:$6))+1,1)*10^ROW($1:$6)/10)</f>
        <v>0</v>
      </c>
      <c r="O1508" t="str">
        <f>feed!O1429</f>
        <v>Untapped</v>
      </c>
      <c r="P1508" t="str">
        <f>feed!P1429</f>
        <v>None</v>
      </c>
      <c r="Q1508" s="4">
        <f>IFERROR(LEFT(SUMPRODUCT(MID(0&amp;feed!R1429,LARGE(INDEX(ISNUMBER(--MID(feed!R1429,ROW($1:$6),1))*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ROW($1:$6),0),ROW($1:$6))+1,1)*10^ROW($1:$6)/10))-1)*1,TRIM(LEFT(SUMPRODUCT(MID(0&amp;feed!R1429,LARGE(INDEX(ISNUMBER(--MID(feed!R1429,ROW($1:$6),1))*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ROW($1:$6),0),ROW($1:$6))+1,1)*10^ROW($1:$6)/10))-1)))</f>
        <v>2000</v>
      </c>
      <c r="R1508" s="5">
        <f>feed!V1429</f>
        <v>0</v>
      </c>
      <c r="S1508" t="str">
        <f>feed!S1429</f>
        <v>http://blocgame.com/stats.php?id=63682</v>
      </c>
      <c r="T1508" s="5" t="str">
        <f>feed!W1429</f>
        <v>Normal</v>
      </c>
      <c r="U1508" s="5" t="str">
        <f>feed!X1429</f>
        <v>4 Hundred Tons per month</v>
      </c>
      <c r="V1508" s="5" t="str">
        <f>feed!Y1429</f>
        <v>1 Mbbl per month</v>
      </c>
    </row>
    <row r="1509" spans="1:22" hidden="1" x14ac:dyDescent="0.25">
      <c r="A1509" t="str">
        <f>feed!A1514</f>
        <v>Nandos Banter</v>
      </c>
      <c r="B1509" t="str">
        <f>feed!B1514</f>
        <v>Peterfile</v>
      </c>
      <c r="C1509">
        <f>feed!K1514</f>
        <v>0</v>
      </c>
      <c r="D1509">
        <f>SUMPRODUCT(MID(0&amp;feed!D1514,LARGE(INDEX(ISNUMBER(--MID(feed!D1514,ROW($1:$6),1))*
ROW($1:$6),0),ROW($1:$6))+1,1)*10^ROW($1:$6)/10)</f>
        <v>20</v>
      </c>
      <c r="E1509">
        <f>SUMPRODUCT(MID(0&amp;feed!E1514,LARGE(INDEX(ISNUMBER(--MID(feed!E1514,ROW($1:$6),1))*
ROW($1:$6),0),ROW($1:$6))+1,1)*10^ROW($1:$6)/10)</f>
        <v>0</v>
      </c>
      <c r="F1509" t="str">
        <f>feed!F1514</f>
        <v>Finest of the 19th century</v>
      </c>
      <c r="G1509">
        <f>SUMPRODUCT(MID(0&amp;feed!G1514,LARGE(INDEX(ISNUMBER(--MID(feed!G1514,ROW($1:$6),1))*
ROW($1:$6),0),ROW($1:$6))+1,1)*10^ROW($1:$6)/10)</f>
        <v>0</v>
      </c>
      <c r="H1509">
        <f>ROUNDDOWN(G1509/4, 0)</f>
        <v>0</v>
      </c>
      <c r="I1509" t="str">
        <f>feed!H1514</f>
        <v>Standard</v>
      </c>
      <c r="J1509">
        <f>SUMPRODUCT(MID(0&amp;feed!I1514,LARGE(INDEX(ISNUMBER(--MID(feed!I1514,ROW($1:$20),1))*
ROW($1:$20),0),ROW($1:$20))+1,1)*10^ROW($1:$20)/10)</f>
        <v>19</v>
      </c>
      <c r="K1509">
        <f>SUMPRODUCT(MID(0&amp;feed!L1514,LARGE(INDEX(ISNUMBER(--MID(feed!L1514,ROW($1:$6),1))*
ROW($1:$6),0),ROW($1:$6))+1,1)*10^ROW($1:$6)/10)</f>
        <v>307</v>
      </c>
      <c r="L1509">
        <f>SUMPRODUCT(MID(0&amp;feed!T1514,LARGE(INDEX(ISNUMBER(--MID(feed!T1514,ROW($1:$6),1))*
ROW($1:$6),0),ROW($1:$6))+1,1)*10^ROW($1:$6)/10)</f>
        <v>3599</v>
      </c>
      <c r="M1509" t="str">
        <f>feed!N1514</f>
        <v>Arabia</v>
      </c>
      <c r="N1509">
        <f>SUMPRODUCT(MID(0&amp;feed!U1514,LARGE(INDEX(ISNUMBER(--MID(feed!U1514,ROW($1:$6),1))*
ROW($1:$6),0),ROW($1:$6))+1,1)*10^ROW($1:$6)/10)</f>
        <v>0</v>
      </c>
      <c r="O1509" t="str">
        <f>feed!O1514</f>
        <v>Untapped</v>
      </c>
      <c r="P1509" t="str">
        <f>feed!P1514</f>
        <v>None</v>
      </c>
      <c r="Q1509" s="4">
        <f>IFERROR(LEFT(SUMPRODUCT(MID(0&amp;feed!R1514,LARGE(INDEX(ISNUMBER(--MID(feed!R1514,ROW($1:$6),1))*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ROW($1:$6),0),ROW($1:$6))+1,1)*10^ROW($1:$6)/10))-1)*1,TRIM(LEFT(SUMPRODUCT(MID(0&amp;feed!R1514,LARGE(INDEX(ISNUMBER(--MID(feed!R1514,ROW($1:$6),1))*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ROW($1:$6),0),ROW($1:$6))+1,1)*10^ROW($1:$6)/10))-1)))</f>
        <v>2000</v>
      </c>
      <c r="R1509" s="5">
        <f>feed!V1514</f>
        <v>0</v>
      </c>
      <c r="S1509" t="str">
        <f>feed!S1514</f>
        <v>http://blocgame.com/stats.php?id=53672</v>
      </c>
      <c r="T1509" s="5" t="str">
        <f>feed!W1514</f>
        <v>Normal</v>
      </c>
      <c r="U1509" s="5" t="str">
        <f>feed!X1514</f>
        <v>4 Hundred Tons per month</v>
      </c>
      <c r="V1509" s="5" t="str">
        <f>feed!Y1514</f>
        <v>1 Mbbl per month</v>
      </c>
    </row>
    <row r="1510" spans="1:22" hidden="1" x14ac:dyDescent="0.25">
      <c r="A1510" t="str">
        <f>feed!A1663</f>
        <v>Uneek</v>
      </c>
      <c r="B1510" t="str">
        <f>feed!B1663</f>
        <v>Uneeq</v>
      </c>
      <c r="C1510">
        <f>feed!K1663</f>
        <v>0</v>
      </c>
      <c r="D1510">
        <f>SUMPRODUCT(MID(0&amp;feed!D1663,LARGE(INDEX(ISNUMBER(--MID(feed!D1663,ROW($1:$6),1))*
ROW($1:$6),0),ROW($1:$6))+1,1)*10^ROW($1:$6)/10)</f>
        <v>5</v>
      </c>
      <c r="E1510">
        <f>SUMPRODUCT(MID(0&amp;feed!E1663,LARGE(INDEX(ISNUMBER(--MID(feed!E1663,ROW($1:$6),1))*
ROW($1:$6),0),ROW($1:$6))+1,1)*10^ROW($1:$6)/10)</f>
        <v>0</v>
      </c>
      <c r="F1510" t="str">
        <f>feed!F1663</f>
        <v>Finest of the 19th century</v>
      </c>
      <c r="G1510">
        <f>SUMPRODUCT(MID(0&amp;feed!G1663,LARGE(INDEX(ISNUMBER(--MID(feed!G1663,ROW($1:$6),1))*
ROW($1:$6),0),ROW($1:$6))+1,1)*10^ROW($1:$6)/10)</f>
        <v>0</v>
      </c>
      <c r="H1510">
        <f>ROUNDDOWN(G1510/4, 0)</f>
        <v>0</v>
      </c>
      <c r="I1510" t="str">
        <f>feed!H1663</f>
        <v>Standard</v>
      </c>
      <c r="J1510">
        <f>SUMPRODUCT(MID(0&amp;feed!I1663,LARGE(INDEX(ISNUMBER(--MID(feed!I1663,ROW($1:$20),1))*
ROW($1:$20),0),ROW($1:$20))+1,1)*10^ROW($1:$20)/10)</f>
        <v>18</v>
      </c>
      <c r="K1510">
        <f>SUMPRODUCT(MID(0&amp;feed!L1663,LARGE(INDEX(ISNUMBER(--MID(feed!L1663,ROW($1:$6),1))*
ROW($1:$6),0),ROW($1:$6))+1,1)*10^ROW($1:$6)/10)</f>
        <v>301</v>
      </c>
      <c r="L1510">
        <f>SUMPRODUCT(MID(0&amp;feed!T1663,LARGE(INDEX(ISNUMBER(--MID(feed!T1663,ROW($1:$6),1))*
ROW($1:$6),0),ROW($1:$6))+1,1)*10^ROW($1:$6)/10)</f>
        <v>3335</v>
      </c>
      <c r="M1510" t="str">
        <f>feed!N1663</f>
        <v>Atlas</v>
      </c>
      <c r="N1510">
        <f>SUMPRODUCT(MID(0&amp;feed!U1663,LARGE(INDEX(ISNUMBER(--MID(feed!U1663,ROW($1:$6),1))*
ROW($1:$6),0),ROW($1:$6))+1,1)*10^ROW($1:$6)/10)</f>
        <v>0</v>
      </c>
      <c r="O1510" t="str">
        <f>feed!O1663</f>
        <v>Untapped</v>
      </c>
      <c r="P1510" t="str">
        <f>feed!P1663</f>
        <v>Meagre</v>
      </c>
      <c r="Q1510" s="4">
        <f>IFERROR(LEFT(SUMPRODUCT(MID(0&amp;feed!R1663,LARGE(INDEX(ISNUMBER(--MID(feed!R1663,ROW($1:$6),1))*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ROW($1:$6),0),ROW($1:$6))+1,1)*10^ROW($1:$6)/10))-1)*1,TRIM(LEFT(SUMPRODUCT(MID(0&amp;feed!R1663,LARGE(INDEX(ISNUMBER(--MID(feed!R1663,ROW($1:$6),1))*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ROW($1:$6),0),ROW($1:$6))+1,1)*10^ROW($1:$6)/10))-1)))</f>
        <v>1960</v>
      </c>
      <c r="R1510" s="5">
        <f>feed!V1663</f>
        <v>0</v>
      </c>
      <c r="S1510" t="str">
        <f>feed!S1663</f>
        <v>http://blocgame.com/stats.php?id=62570</v>
      </c>
      <c r="T1510" s="5" t="str">
        <f>feed!W1663</f>
        <v>Angelic</v>
      </c>
      <c r="U1510" s="5" t="str">
        <f>feed!X1663</f>
        <v>4 Hundred Tons per month</v>
      </c>
      <c r="V1510" s="5" t="str">
        <f>feed!Y1663</f>
        <v>1 Mbbl per month</v>
      </c>
    </row>
    <row r="1511" spans="1:22" hidden="1" x14ac:dyDescent="0.25">
      <c r="A1511" t="str">
        <f>feed!A1532</f>
        <v>Octobia</v>
      </c>
      <c r="B1511" t="str">
        <f>feed!B1532</f>
        <v>Octo</v>
      </c>
      <c r="C1511" t="str">
        <f>feed!K1532</f>
        <v>The Federal Colonies</v>
      </c>
      <c r="D1511">
        <f>SUMPRODUCT(MID(0&amp;feed!D1532,LARGE(INDEX(ISNUMBER(--MID(feed!D1532,ROW($1:$6),1))*
ROW($1:$6),0),ROW($1:$6))+1,1)*10^ROW($1:$6)/10)</f>
        <v>59</v>
      </c>
      <c r="E1511">
        <f>SUMPRODUCT(MID(0&amp;feed!E1532,LARGE(INDEX(ISNUMBER(--MID(feed!E1532,ROW($1:$6),1))*
ROW($1:$6),0),ROW($1:$6))+1,1)*10^ROW($1:$6)/10)</f>
        <v>0</v>
      </c>
      <c r="F1511" t="str">
        <f>feed!F1532</f>
        <v>First World War surplus</v>
      </c>
      <c r="G1511">
        <f>SUMPRODUCT(MID(0&amp;feed!G1532,LARGE(INDEX(ISNUMBER(--MID(feed!G1532,ROW($1:$6),1))*
ROW($1:$6),0),ROW($1:$6))+1,1)*10^ROW($1:$6)/10)</f>
        <v>0</v>
      </c>
      <c r="H1511">
        <f>ROUNDDOWN(G1511/4, 0)</f>
        <v>0</v>
      </c>
      <c r="I1511" t="str">
        <f>feed!H1532</f>
        <v>Elite</v>
      </c>
      <c r="J1511">
        <f>SUMPRODUCT(MID(0&amp;feed!I1532,LARGE(INDEX(ISNUMBER(--MID(feed!I1532,ROW($1:$20),1))*
ROW($1:$20),0),ROW($1:$20))+1,1)*10^ROW($1:$20)/10)</f>
        <v>10</v>
      </c>
      <c r="K1511">
        <f>SUMPRODUCT(MID(0&amp;feed!L1532,LARGE(INDEX(ISNUMBER(--MID(feed!L1532,ROW($1:$6),1))*
ROW($1:$6),0),ROW($1:$6))+1,1)*10^ROW($1:$6)/10)</f>
        <v>309</v>
      </c>
      <c r="L1511">
        <f>SUMPRODUCT(MID(0&amp;feed!T1532,LARGE(INDEX(ISNUMBER(--MID(feed!T1532,ROW($1:$6),1))*
ROW($1:$6),0),ROW($1:$6))+1,1)*10^ROW($1:$6)/10)</f>
        <v>3071</v>
      </c>
      <c r="M1511" t="str">
        <f>feed!N1532</f>
        <v>Arabia</v>
      </c>
      <c r="N1511">
        <f>SUMPRODUCT(MID(0&amp;feed!U1532,LARGE(INDEX(ISNUMBER(--MID(feed!U1532,ROW($1:$6),1))*
ROW($1:$6),0),ROW($1:$6))+1,1)*10^ROW($1:$6)/10)</f>
        <v>0</v>
      </c>
      <c r="O1511" t="str">
        <f>feed!O1532</f>
        <v>Plentiful</v>
      </c>
      <c r="P1511" t="str">
        <f>feed!P1532</f>
        <v>None</v>
      </c>
      <c r="Q1511" s="4">
        <f>IFERROR(LEFT(SUMPRODUCT(MID(0&amp;feed!R1532,LARGE(INDEX(ISNUMBER(--MID(feed!R1532,ROW($1:$6),1))*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ROW($1:$6),0),ROW($1:$6))+1,1)*10^ROW($1:$6)/10))-1)*1,TRIM(LEFT(SUMPRODUCT(MID(0&amp;feed!R1532,LARGE(INDEX(ISNUMBER(--MID(feed!R1532,ROW($1:$6),1))*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ROW($1:$6),0),ROW($1:$6))+1,1)*10^ROW($1:$6)/10))-1)))</f>
        <v>2023</v>
      </c>
      <c r="R1511" s="5">
        <f>feed!V1532</f>
        <v>0</v>
      </c>
      <c r="S1511" t="str">
        <f>feed!S1532</f>
        <v>http://blocgame.com/stats.php?id=61272</v>
      </c>
      <c r="T1511" s="5" t="str">
        <f>feed!W1532</f>
        <v>Normal</v>
      </c>
      <c r="U1511" s="5" t="str">
        <f>feed!X1532</f>
        <v>4 Hundred Tons per month</v>
      </c>
      <c r="V1511" s="5" t="str">
        <f>feed!Y1532</f>
        <v>1 Mbbl per month</v>
      </c>
    </row>
    <row r="1512" spans="1:22" x14ac:dyDescent="0.25">
      <c r="A1512" t="str">
        <f>feed!A1421</f>
        <v>Selousia</v>
      </c>
      <c r="B1512" t="str">
        <f>feed!B1421</f>
        <v>Nathaniel Selous</v>
      </c>
      <c r="C1512" t="str">
        <f>feed!K1421</f>
        <v>The Order</v>
      </c>
      <c r="D1512">
        <f>SUMPRODUCT(MID(0&amp;feed!D1421,LARGE(INDEX(ISNUMBER(--MID(feed!D1421,ROW($1:$6),1))*
ROW($1:$6),0),ROW($1:$6))+1,1)*10^ROW($1:$6)/10)</f>
        <v>25</v>
      </c>
      <c r="E1512">
        <f>SUMPRODUCT(MID(0&amp;feed!E1421,LARGE(INDEX(ISNUMBER(--MID(feed!E1421,ROW($1:$6),1))*
ROW($1:$6),0),ROW($1:$6))+1,1)*10^ROW($1:$6)/10)</f>
        <v>0</v>
      </c>
      <c r="F1512" t="str">
        <f>feed!F1421</f>
        <v>First World War surplus</v>
      </c>
      <c r="G1512">
        <f>SUMPRODUCT(MID(0&amp;feed!G1421,LARGE(INDEX(ISNUMBER(--MID(feed!G1421,ROW($1:$6),1))*
ROW($1:$6),0),ROW($1:$6))+1,1)*10^ROW($1:$6)/10)</f>
        <v>0</v>
      </c>
      <c r="H1512">
        <f>ROUNDDOWN(G1512/4, 0)</f>
        <v>0</v>
      </c>
      <c r="I1512" t="str">
        <f>feed!H1421</f>
        <v>Elite</v>
      </c>
      <c r="J1512">
        <f>SUMPRODUCT(MID(0&amp;feed!I1421,LARGE(INDEX(ISNUMBER(--MID(feed!I1421,ROW($1:$20),1))*
ROW($1:$20),0),ROW($1:$20))+1,1)*10^ROW($1:$20)/10)</f>
        <v>5</v>
      </c>
      <c r="K1512">
        <f>SUMPRODUCT(MID(0&amp;feed!L1421,LARGE(INDEX(ISNUMBER(--MID(feed!L1421,ROW($1:$6),1))*
ROW($1:$6),0),ROW($1:$6))+1,1)*10^ROW($1:$6)/10)</f>
        <v>319</v>
      </c>
      <c r="L1512">
        <f>SUMPRODUCT(MID(0&amp;feed!T1421,LARGE(INDEX(ISNUMBER(--MID(feed!T1421,ROW($1:$6),1))*
ROW($1:$6),0),ROW($1:$6))+1,1)*10^ROW($1:$6)/10)</f>
        <v>0</v>
      </c>
      <c r="M1512" t="str">
        <f>feed!N1421</f>
        <v>Southern Africa</v>
      </c>
      <c r="N1512">
        <f>SUMPRODUCT(MID(0&amp;feed!U1421,LARGE(INDEX(ISNUMBER(--MID(feed!U1421,ROW($1:$6),1))*
ROW($1:$6),0),ROW($1:$6))+1,1)*10^ROW($1:$6)/10)</f>
        <v>0</v>
      </c>
      <c r="O1512" t="str">
        <f>feed!O1421</f>
        <v>Untapped</v>
      </c>
      <c r="P1512" t="str">
        <f>feed!P1421</f>
        <v>None</v>
      </c>
      <c r="Q1512" s="4">
        <f>IFERROR(LEFT(SUMPRODUCT(MID(0&amp;feed!R1421,LARGE(INDEX(ISNUMBER(--MID(feed!R1421,ROW($1:$6),1))*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ROW($1:$6),0),ROW($1:$6))+1,1)*10^ROW($1:$6)/10))-1)*1,TRIM(LEFT(SUMPRODUCT(MID(0&amp;feed!R1421,LARGE(INDEX(ISNUMBER(--MID(feed!R1421,ROW($1:$6),1))*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ROW($1:$6),0),ROW($1:$6))+1,1)*10^ROW($1:$6)/10))-1)))</f>
        <v>2000</v>
      </c>
      <c r="R1512" s="5">
        <f>feed!V1421</f>
        <v>0</v>
      </c>
      <c r="S1512" t="str">
        <f>feed!S1421</f>
        <v>http://blocgame.com/stats.php?id=63662</v>
      </c>
      <c r="T1512" s="5" t="str">
        <f>feed!W1421</f>
        <v>Good</v>
      </c>
      <c r="U1512" s="5" t="str">
        <f>feed!X1421</f>
        <v>2 Hundred Tons per month</v>
      </c>
      <c r="V1512" s="5">
        <f>feed!Y1421</f>
        <v>0</v>
      </c>
    </row>
    <row r="1513" spans="1:22" hidden="1" x14ac:dyDescent="0.25">
      <c r="A1513" t="str">
        <f>feed!A1199</f>
        <v>Sanralia</v>
      </c>
      <c r="B1513" t="str">
        <f>feed!B1199</f>
        <v>iffyflux</v>
      </c>
      <c r="C1513">
        <f>feed!K1199</f>
        <v>0</v>
      </c>
      <c r="D1513">
        <f>SUMPRODUCT(MID(0&amp;feed!D1199,LARGE(INDEX(ISNUMBER(--MID(feed!D1199,ROW($1:$6),1))*
ROW($1:$6),0),ROW($1:$6))+1,1)*10^ROW($1:$6)/10)</f>
        <v>20</v>
      </c>
      <c r="E1513">
        <f>SUMPRODUCT(MID(0&amp;feed!E1199,LARGE(INDEX(ISNUMBER(--MID(feed!E1199,ROW($1:$6),1))*
ROW($1:$6),0),ROW($1:$6))+1,1)*10^ROW($1:$6)/10)</f>
        <v>0</v>
      </c>
      <c r="F1513" t="str">
        <f>feed!F1199</f>
        <v>Finest of the 19th century</v>
      </c>
      <c r="G1513">
        <f>SUMPRODUCT(MID(0&amp;feed!G1199,LARGE(INDEX(ISNUMBER(--MID(feed!G1199,ROW($1:$6),1))*
ROW($1:$6),0),ROW($1:$6))+1,1)*10^ROW($1:$6)/10)</f>
        <v>0</v>
      </c>
      <c r="H1513">
        <f>ROUNDDOWN(G1513/4, 0)</f>
        <v>0</v>
      </c>
      <c r="I1513" t="str">
        <f>feed!H1199</f>
        <v>Standard</v>
      </c>
      <c r="J1513">
        <f>SUMPRODUCT(MID(0&amp;feed!I1199,LARGE(INDEX(ISNUMBER(--MID(feed!I1199,ROW($1:$20),1))*
ROW($1:$20),0),ROW($1:$20))+1,1)*10^ROW($1:$20)/10)</f>
        <v>2</v>
      </c>
      <c r="K1513">
        <f>SUMPRODUCT(MID(0&amp;feed!L1199,LARGE(INDEX(ISNUMBER(--MID(feed!L1199,ROW($1:$6),1))*
ROW($1:$6),0),ROW($1:$6))+1,1)*10^ROW($1:$6)/10)</f>
        <v>320</v>
      </c>
      <c r="L1513">
        <f>SUMPRODUCT(MID(0&amp;feed!T1199,LARGE(INDEX(ISNUMBER(--MID(feed!T1199,ROW($1:$6),1))*
ROW($1:$6),0),ROW($1:$6))+1,1)*10^ROW($1:$6)/10)</f>
        <v>2475</v>
      </c>
      <c r="M1513" t="str">
        <f>feed!N1199</f>
        <v>Mesopotamia</v>
      </c>
      <c r="N1513">
        <f>SUMPRODUCT(MID(0&amp;feed!U1199,LARGE(INDEX(ISNUMBER(--MID(feed!U1199,ROW($1:$6),1))*
ROW($1:$6),0),ROW($1:$6))+1,1)*10^ROW($1:$6)/10)</f>
        <v>0</v>
      </c>
      <c r="O1513" t="str">
        <f>feed!O1199</f>
        <v>Untapped</v>
      </c>
      <c r="P1513" t="str">
        <f>feed!P1199</f>
        <v>None</v>
      </c>
      <c r="Q1513" s="4">
        <f>IFERROR(LEFT(SUMPRODUCT(MID(0&amp;feed!R1199,LARGE(INDEX(ISNUMBER(--MID(feed!R1199,ROW($1:$6),1))*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ROW($1:$6),0),ROW($1:$6))+1,1)*10^ROW($1:$6)/10))-1)*1,TRIM(LEFT(SUMPRODUCT(MID(0&amp;feed!R1199,LARGE(INDEX(ISNUMBER(--MID(feed!R1199,ROW($1:$6),1))*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ROW($1:$6),0),ROW($1:$6))+1,1)*10^ROW($1:$6)/10))-1)))</f>
        <v>2000</v>
      </c>
      <c r="R1513" s="5">
        <f>feed!V1199</f>
        <v>0</v>
      </c>
      <c r="S1513" t="str">
        <f>feed!S1199</f>
        <v>http://blocgame.com/stats.php?id=63475</v>
      </c>
      <c r="T1513" s="5" t="str">
        <f>feed!W1199</f>
        <v>Good</v>
      </c>
      <c r="U1513" s="5" t="str">
        <f>feed!X1199</f>
        <v>4 Hundred Tons per month</v>
      </c>
      <c r="V1513" s="5" t="str">
        <f>feed!Y1199</f>
        <v>1 Mbbl per month</v>
      </c>
    </row>
    <row r="1514" spans="1:22" hidden="1" x14ac:dyDescent="0.25">
      <c r="A1514" t="str">
        <f>feed!A1842</f>
        <v>The Jewish race</v>
      </c>
      <c r="B1514" t="str">
        <f>feed!B1842</f>
        <v>Shekelsteinthefith</v>
      </c>
      <c r="C1514" t="str">
        <f>feed!K1842</f>
        <v>The High Council</v>
      </c>
      <c r="D1514">
        <f>SUMPRODUCT(MID(0&amp;feed!D1842,LARGE(INDEX(ISNUMBER(--MID(feed!D1842,ROW($1:$6),1))*
ROW($1:$6),0),ROW($1:$6))+1,1)*10^ROW($1:$6)/10)</f>
        <v>21</v>
      </c>
      <c r="E1514">
        <f>SUMPRODUCT(MID(0&amp;feed!E1842,LARGE(INDEX(ISNUMBER(--MID(feed!E1842,ROW($1:$6),1))*
ROW($1:$6),0),ROW($1:$6))+1,1)*10^ROW($1:$6)/10)</f>
        <v>0</v>
      </c>
      <c r="F1514" t="str">
        <f>feed!F1842</f>
        <v>First World War surplus</v>
      </c>
      <c r="G1514">
        <f>SUMPRODUCT(MID(0&amp;feed!G1842,LARGE(INDEX(ISNUMBER(--MID(feed!G1842,ROW($1:$6),1))*
ROW($1:$6),0),ROW($1:$6))+1,1)*10^ROW($1:$6)/10)</f>
        <v>0</v>
      </c>
      <c r="H1514">
        <f>ROUNDDOWN(G1514/4, 0)</f>
        <v>0</v>
      </c>
      <c r="I1514" t="str">
        <f>feed!H1842</f>
        <v>Good</v>
      </c>
      <c r="J1514">
        <f>SUMPRODUCT(MID(0&amp;feed!I1842,LARGE(INDEX(ISNUMBER(--MID(feed!I1842,ROW($1:$20),1))*
ROW($1:$20),0),ROW($1:$20))+1,1)*10^ROW($1:$20)/10)</f>
        <v>7</v>
      </c>
      <c r="K1514">
        <f>SUMPRODUCT(MID(0&amp;feed!L1842,LARGE(INDEX(ISNUMBER(--MID(feed!L1842,ROW($1:$6),1))*
ROW($1:$6),0),ROW($1:$6))+1,1)*10^ROW($1:$6)/10)</f>
        <v>282</v>
      </c>
      <c r="L1514">
        <f>SUMPRODUCT(MID(0&amp;feed!T1842,LARGE(INDEX(ISNUMBER(--MID(feed!T1842,ROW($1:$6),1))*
ROW($1:$6),0),ROW($1:$6))+1,1)*10^ROW($1:$6)/10)</f>
        <v>1824</v>
      </c>
      <c r="M1514" t="str">
        <f>feed!N1842</f>
        <v>Egypt</v>
      </c>
      <c r="N1514">
        <f>SUMPRODUCT(MID(0&amp;feed!U1842,LARGE(INDEX(ISNUMBER(--MID(feed!U1842,ROW($1:$6),1))*
ROW($1:$6),0),ROW($1:$6))+1,1)*10^ROW($1:$6)/10)</f>
        <v>0</v>
      </c>
      <c r="O1514">
        <f>feed!O1842</f>
        <v>0</v>
      </c>
      <c r="P1514" t="str">
        <f>feed!P1842</f>
        <v>Meagre</v>
      </c>
      <c r="Q1514" s="4">
        <f>IFERROR(LEFT(SUMPRODUCT(MID(0&amp;feed!R1842,LARGE(INDEX(ISNUMBER(--MID(feed!R1842,ROW($1:$6),1))*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ROW($1:$6),0),ROW($1:$6))+1,1)*10^ROW($1:$6)/10))-1)*1,TRIM(LEFT(SUMPRODUCT(MID(0&amp;feed!R1842,LARGE(INDEX(ISNUMBER(--MID(feed!R1842,ROW($1:$6),1))*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ROW($1:$6),0),ROW($1:$6))+1,1)*10^ROW($1:$6)/10))-1)))</f>
        <v>1999</v>
      </c>
      <c r="R1514" s="5">
        <f>feed!V1842</f>
        <v>0</v>
      </c>
      <c r="S1514" t="str">
        <f>feed!S1842</f>
        <v>http://blocgame.com/stats.php?id=63181</v>
      </c>
      <c r="T1514" s="5" t="str">
        <f>feed!W1842</f>
        <v>Questionable</v>
      </c>
      <c r="U1514" s="5" t="str">
        <f>feed!X1842</f>
        <v>4 Hundred Tons per month</v>
      </c>
      <c r="V1514" s="5" t="str">
        <f>feed!Y1842</f>
        <v>1 Mbbl per month</v>
      </c>
    </row>
    <row r="1515" spans="1:22" x14ac:dyDescent="0.25">
      <c r="A1515" t="str">
        <f>feed!A986</f>
        <v>Iwo Jima</v>
      </c>
      <c r="B1515" t="str">
        <f>feed!B986</f>
        <v>Tadamichi Kuribayashi</v>
      </c>
      <c r="C1515" t="str">
        <f>feed!K986</f>
        <v>The Order</v>
      </c>
      <c r="D1515">
        <f>SUMPRODUCT(MID(0&amp;feed!D986,LARGE(INDEX(ISNUMBER(--MID(feed!D986,ROW($1:$6),1))*
ROW($1:$6),0),ROW($1:$6))+1,1)*10^ROW($1:$6)/10)</f>
        <v>31</v>
      </c>
      <c r="E1515">
        <f>SUMPRODUCT(MID(0&amp;feed!E986,LARGE(INDEX(ISNUMBER(--MID(feed!E986,ROW($1:$6),1))*
ROW($1:$6),0),ROW($1:$6))+1,1)*10^ROW($1:$6)/10)</f>
        <v>0</v>
      </c>
      <c r="F1515" t="str">
        <f>feed!F986</f>
        <v>First World War surplus</v>
      </c>
      <c r="G1515">
        <f>SUMPRODUCT(MID(0&amp;feed!G986,LARGE(INDEX(ISNUMBER(--MID(feed!G986,ROW($1:$6),1))*
ROW($1:$6),0),ROW($1:$6))+1,1)*10^ROW($1:$6)/10)</f>
        <v>0</v>
      </c>
      <c r="H1515">
        <f>ROUNDDOWN(G1515/4, 0)</f>
        <v>0</v>
      </c>
      <c r="I1515" t="str">
        <f>feed!H986</f>
        <v>Good</v>
      </c>
      <c r="J1515">
        <f>SUMPRODUCT(MID(0&amp;feed!I986,LARGE(INDEX(ISNUMBER(--MID(feed!I986,ROW($1:$20),1))*
ROW($1:$20),0),ROW($1:$20))+1,1)*10^ROW($1:$20)/10)</f>
        <v>0</v>
      </c>
      <c r="K1515">
        <f>SUMPRODUCT(MID(0&amp;feed!L986,LARGE(INDEX(ISNUMBER(--MID(feed!L986,ROW($1:$6),1))*
ROW($1:$6),0),ROW($1:$6))+1,1)*10^ROW($1:$6)/10)</f>
        <v>319</v>
      </c>
      <c r="L1515">
        <f>SUMPRODUCT(MID(0&amp;feed!T986,LARGE(INDEX(ISNUMBER(--MID(feed!T986,ROW($1:$6),1))*
ROW($1:$6),0),ROW($1:$6))+1,1)*10^ROW($1:$6)/10)</f>
        <v>442</v>
      </c>
      <c r="M1515" t="str">
        <f>feed!N986</f>
        <v>Pacific Rim</v>
      </c>
      <c r="N1515">
        <f>SUMPRODUCT(MID(0&amp;feed!U986,LARGE(INDEX(ISNUMBER(--MID(feed!U986,ROW($1:$6),1))*
ROW($1:$6),0),ROW($1:$6))+1,1)*10^ROW($1:$6)/10)</f>
        <v>0</v>
      </c>
      <c r="O1515" t="str">
        <f>feed!O986</f>
        <v>Untapped</v>
      </c>
      <c r="P1515" t="str">
        <f>feed!P986</f>
        <v>Meagre</v>
      </c>
      <c r="Q1515" s="4">
        <f>IFERROR(LEFT(SUMPRODUCT(MID(0&amp;feed!R986,LARGE(INDEX(ISNUMBER(--MID(feed!R986,ROW($1:$6),1))*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ROW($1:$6),0),ROW($1:$6))+1,1)*10^ROW($1:$6)/10))-1)*1,TRIM(LEFT(SUMPRODUCT(MID(0&amp;feed!R986,LARGE(INDEX(ISNUMBER(--MID(feed!R986,ROW($1:$6),1))*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ROW($1:$6),0),ROW($1:$6))+1,1)*10^ROW($1:$6)/10))-1)))</f>
        <v>2000</v>
      </c>
      <c r="R1515" s="5">
        <f>feed!V986</f>
        <v>0</v>
      </c>
      <c r="S1515" t="str">
        <f>feed!S986</f>
        <v>http://blocgame.com/stats.php?id=63259</v>
      </c>
      <c r="T1515" s="5" t="str">
        <f>feed!W986</f>
        <v>Good</v>
      </c>
      <c r="U1515" s="5" t="str">
        <f>feed!X986</f>
        <v>3 Hundred Tons per month</v>
      </c>
      <c r="V1515" s="5" t="str">
        <f>feed!Y986</f>
        <v>1 Mbbl per month</v>
      </c>
    </row>
    <row r="1516" spans="1:22" hidden="1" x14ac:dyDescent="0.25">
      <c r="A1516" t="str">
        <f>feed!A116</f>
        <v>Asians</v>
      </c>
      <c r="B1516" t="str">
        <f>feed!B116</f>
        <v>bigyihsuan</v>
      </c>
      <c r="C1516" t="str">
        <f>feed!K116</f>
        <v>The High Council</v>
      </c>
      <c r="D1516">
        <f>SUMPRODUCT(MID(0&amp;feed!D116,LARGE(INDEX(ISNUMBER(--MID(feed!D116,ROW($1:$6),1))*
ROW($1:$6),0),ROW($1:$6))+1,1)*10^ROW($1:$6)/10)</f>
        <v>20</v>
      </c>
      <c r="E1516">
        <f>SUMPRODUCT(MID(0&amp;feed!E116,LARGE(INDEX(ISNUMBER(--MID(feed!E116,ROW($1:$6),1))*
ROW($1:$6),0),ROW($1:$6))+1,1)*10^ROW($1:$6)/10)</f>
        <v>0</v>
      </c>
      <c r="F1516" t="str">
        <f>feed!F116</f>
        <v>Finest of the 19th century</v>
      </c>
      <c r="G1516">
        <f>SUMPRODUCT(MID(0&amp;feed!G116,LARGE(INDEX(ISNUMBER(--MID(feed!G116,ROW($1:$6),1))*
ROW($1:$6),0),ROW($1:$6))+1,1)*10^ROW($1:$6)/10)</f>
        <v>1</v>
      </c>
      <c r="H1516">
        <f>ROUNDDOWN(G1516/4, 0)</f>
        <v>0</v>
      </c>
      <c r="I1516" t="str">
        <f>feed!H116</f>
        <v>Standard</v>
      </c>
      <c r="J1516">
        <f>SUMPRODUCT(MID(0&amp;feed!I116,LARGE(INDEX(ISNUMBER(--MID(feed!I116,ROW($1:$20),1))*
ROW($1:$20),0),ROW($1:$20))+1,1)*10^ROW($1:$20)/10)</f>
        <v>6</v>
      </c>
      <c r="K1516">
        <f>SUMPRODUCT(MID(0&amp;feed!L116,LARGE(INDEX(ISNUMBER(--MID(feed!L116,ROW($1:$6),1))*
ROW($1:$6),0),ROW($1:$6))+1,1)*10^ROW($1:$6)/10)</f>
        <v>388</v>
      </c>
      <c r="L1516">
        <f>SUMPRODUCT(MID(0&amp;feed!T116,LARGE(INDEX(ISNUMBER(--MID(feed!T116,ROW($1:$6),1))*
ROW($1:$6),0),ROW($1:$6))+1,1)*10^ROW($1:$6)/10)</f>
        <v>483</v>
      </c>
      <c r="M1516" t="str">
        <f>feed!N116</f>
        <v>Pacific Rim</v>
      </c>
      <c r="N1516">
        <f>SUMPRODUCT(MID(0&amp;feed!U116,LARGE(INDEX(ISNUMBER(--MID(feed!U116,ROW($1:$6),1))*
ROW($1:$6),0),ROW($1:$6))+1,1)*10^ROW($1:$6)/10)</f>
        <v>0</v>
      </c>
      <c r="O1516" t="str">
        <f>feed!O116</f>
        <v>Untapped</v>
      </c>
      <c r="P1516" t="str">
        <f>feed!P116</f>
        <v>None</v>
      </c>
      <c r="Q1516" s="4">
        <f>IFERROR(LEFT(SUMPRODUCT(MID(0&amp;feed!R116,LARGE(INDEX(ISNUMBER(--MID(feed!R116,ROW($1:$6),1))*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ROW($1:$6),0),ROW($1:$6))+1,1)*10^ROW($1:$6)/10))-1)*1,TRIM(LEFT(SUMPRODUCT(MID(0&amp;feed!R116,LARGE(INDEX(ISNUMBER(--MID(feed!R116,ROW($1:$6),1))*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ROW($1:$6),0),ROW($1:$6))+1,1)*10^ROW($1:$6)/10))-1)))</f>
        <v>2000</v>
      </c>
      <c r="R1516" s="5">
        <f>feed!V116</f>
        <v>0</v>
      </c>
      <c r="S1516" t="str">
        <f>feed!S116</f>
        <v>http://blocgame.com/stats.php?id=41551</v>
      </c>
      <c r="T1516" s="5" t="str">
        <f>feed!W116</f>
        <v>Nice</v>
      </c>
      <c r="U1516" s="5" t="str">
        <f>feed!X116</f>
        <v>4 Hundred Tons per month</v>
      </c>
      <c r="V1516" s="5" t="str">
        <f>feed!Y116</f>
        <v>1 Mbbl per month</v>
      </c>
    </row>
    <row r="1517" spans="1:22" hidden="1" x14ac:dyDescent="0.25">
      <c r="A1517" t="str">
        <f>feed!A1730</f>
        <v>TheDesertFox</v>
      </c>
      <c r="B1517" t="str">
        <f>feed!B1730</f>
        <v>DesertFox</v>
      </c>
      <c r="C1517" t="str">
        <f>feed!K1730</f>
        <v>The High Council</v>
      </c>
      <c r="D1517">
        <f>SUMPRODUCT(MID(0&amp;feed!D1730,LARGE(INDEX(ISNUMBER(--MID(feed!D1730,ROW($1:$6),1))*
ROW($1:$6),0),ROW($1:$6))+1,1)*10^ROW($1:$6)/10)</f>
        <v>18</v>
      </c>
      <c r="E1517">
        <f>SUMPRODUCT(MID(0&amp;feed!E1730,LARGE(INDEX(ISNUMBER(--MID(feed!E1730,ROW($1:$6),1))*
ROW($1:$6),0),ROW($1:$6))+1,1)*10^ROW($1:$6)/10)</f>
        <v>0</v>
      </c>
      <c r="F1517" t="str">
        <f>feed!F1730</f>
        <v>First World War surplus</v>
      </c>
      <c r="G1517">
        <f>SUMPRODUCT(MID(0&amp;feed!G1730,LARGE(INDEX(ISNUMBER(--MID(feed!G1730,ROW($1:$6),1))*
ROW($1:$6),0),ROW($1:$6))+1,1)*10^ROW($1:$6)/10)</f>
        <v>0</v>
      </c>
      <c r="H1517">
        <f>ROUNDDOWN(G1517/4, 0)</f>
        <v>0</v>
      </c>
      <c r="I1517" t="str">
        <f>feed!H1730</f>
        <v>Good</v>
      </c>
      <c r="J1517">
        <f>SUMPRODUCT(MID(0&amp;feed!I1730,LARGE(INDEX(ISNUMBER(--MID(feed!I1730,ROW($1:$20),1))*
ROW($1:$20),0),ROW($1:$20))+1,1)*10^ROW($1:$20)/10)</f>
        <v>6</v>
      </c>
      <c r="K1517">
        <f>SUMPRODUCT(MID(0&amp;feed!L1730,LARGE(INDEX(ISNUMBER(--MID(feed!L1730,ROW($1:$6),1))*
ROW($1:$6),0),ROW($1:$6))+1,1)*10^ROW($1:$6)/10)</f>
        <v>298</v>
      </c>
      <c r="L1517">
        <f>SUMPRODUCT(MID(0&amp;feed!T1730,LARGE(INDEX(ISNUMBER(--MID(feed!T1730,ROW($1:$6),1))*
ROW($1:$6),0),ROW($1:$6))+1,1)*10^ROW($1:$6)/10)</f>
        <v>466</v>
      </c>
      <c r="M1517" t="str">
        <f>feed!N1730</f>
        <v>Pacific Rim</v>
      </c>
      <c r="N1517">
        <f>SUMPRODUCT(MID(0&amp;feed!U1730,LARGE(INDEX(ISNUMBER(--MID(feed!U1730,ROW($1:$6),1))*
ROW($1:$6),0),ROW($1:$6))+1,1)*10^ROW($1:$6)/10)</f>
        <v>0</v>
      </c>
      <c r="O1517" t="str">
        <f>feed!O1730</f>
        <v>Untapped</v>
      </c>
      <c r="P1517" t="str">
        <f>feed!P1730</f>
        <v>None</v>
      </c>
      <c r="Q1517" s="4">
        <f>IFERROR(LEFT(SUMPRODUCT(MID(0&amp;feed!R1730,LARGE(INDEX(ISNUMBER(--MID(feed!R1730,ROW($1:$6),1))*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ROW($1:$6),0),ROW($1:$6))+1,1)*10^ROW($1:$6)/10))-1)*1,TRIM(LEFT(SUMPRODUCT(MID(0&amp;feed!R1730,LARGE(INDEX(ISNUMBER(--MID(feed!R1730,ROW($1:$6),1))*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ROW($1:$6),0),ROW($1:$6))+1,1)*10^ROW($1:$6)/10))-1)))</f>
        <v>1999</v>
      </c>
      <c r="R1517" s="5">
        <f>feed!V1730</f>
        <v>0</v>
      </c>
      <c r="S1517" t="str">
        <f>feed!S1730</f>
        <v>http://blocgame.com/stats.php?id=52368</v>
      </c>
      <c r="T1517" s="5" t="str">
        <f>feed!W1730</f>
        <v>Nice</v>
      </c>
      <c r="U1517" s="5" t="str">
        <f>feed!X1730</f>
        <v>4 Hundred Tons per month</v>
      </c>
      <c r="V1517" s="5" t="str">
        <f>feed!Y1730</f>
        <v>1 Mbbl per month</v>
      </c>
    </row>
    <row r="1518" spans="1:22" hidden="1" x14ac:dyDescent="0.25">
      <c r="A1518" t="str">
        <f>feed!A1643</f>
        <v>Neo-China</v>
      </c>
      <c r="B1518" t="str">
        <f>feed!B1643</f>
        <v>MegaMao</v>
      </c>
      <c r="C1518">
        <f>feed!K1643</f>
        <v>0</v>
      </c>
      <c r="D1518">
        <f>SUMPRODUCT(MID(0&amp;feed!D1643,LARGE(INDEX(ISNUMBER(--MID(feed!D1643,ROW($1:$6),1))*
ROW($1:$6),0),ROW($1:$6))+1,1)*10^ROW($1:$6)/10)</f>
        <v>31</v>
      </c>
      <c r="E1518">
        <f>SUMPRODUCT(MID(0&amp;feed!E1643,LARGE(INDEX(ISNUMBER(--MID(feed!E1643,ROW($1:$6),1))*
ROW($1:$6),0),ROW($1:$6))+1,1)*10^ROW($1:$6)/10)</f>
        <v>0</v>
      </c>
      <c r="F1518" t="str">
        <f>feed!F1643</f>
        <v>First World War surplus</v>
      </c>
      <c r="G1518">
        <f>SUMPRODUCT(MID(0&amp;feed!G1643,LARGE(INDEX(ISNUMBER(--MID(feed!G1643,ROW($1:$6),1))*
ROW($1:$6),0),ROW($1:$6))+1,1)*10^ROW($1:$6)/10)</f>
        <v>0</v>
      </c>
      <c r="H1518">
        <f>ROUNDDOWN(G1518/4, 0)</f>
        <v>0</v>
      </c>
      <c r="I1518" t="str">
        <f>feed!H1643</f>
        <v>Good</v>
      </c>
      <c r="J1518">
        <f>SUMPRODUCT(MID(0&amp;feed!I1643,LARGE(INDEX(ISNUMBER(--MID(feed!I1643,ROW($1:$20),1))*
ROW($1:$20),0),ROW($1:$20))+1,1)*10^ROW($1:$20)/10)</f>
        <v>34</v>
      </c>
      <c r="K1518">
        <f>SUMPRODUCT(MID(0&amp;feed!L1643,LARGE(INDEX(ISNUMBER(--MID(feed!L1643,ROW($1:$6),1))*
ROW($1:$6),0),ROW($1:$6))+1,1)*10^ROW($1:$6)/10)</f>
        <v>302</v>
      </c>
      <c r="L1518">
        <f>SUMPRODUCT(MID(0&amp;feed!T1643,LARGE(INDEX(ISNUMBER(--MID(feed!T1643,ROW($1:$6),1))*
ROW($1:$6),0),ROW($1:$6))+1,1)*10^ROW($1:$6)/10)</f>
        <v>444</v>
      </c>
      <c r="M1518" t="str">
        <f>feed!N1643</f>
        <v>East Indies</v>
      </c>
      <c r="N1518">
        <f>SUMPRODUCT(MID(0&amp;feed!U1643,LARGE(INDEX(ISNUMBER(--MID(feed!U1643,ROW($1:$6),1))*
ROW($1:$6),0),ROW($1:$6))+1,1)*10^ROW($1:$6)/10)</f>
        <v>0</v>
      </c>
      <c r="O1518" t="str">
        <f>feed!O1643</f>
        <v>Untapped</v>
      </c>
      <c r="P1518" t="str">
        <f>feed!P1643</f>
        <v>None</v>
      </c>
      <c r="Q1518" s="4">
        <f>IFERROR(LEFT(SUMPRODUCT(MID(0&amp;feed!R1643,LARGE(INDEX(ISNUMBER(--MID(feed!R1643,ROW($1:$6),1))*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ROW($1:$6),0),ROW($1:$6))+1,1)*10^ROW($1:$6)/10))-1)*1,TRIM(LEFT(SUMPRODUCT(MID(0&amp;feed!R1643,LARGE(INDEX(ISNUMBER(--MID(feed!R1643,ROW($1:$6),1))*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ROW($1:$6),0),ROW($1:$6))+1,1)*10^ROW($1:$6)/10))-1)))</f>
        <v>2000</v>
      </c>
      <c r="R1518" s="5">
        <f>feed!V1643</f>
        <v>0</v>
      </c>
      <c r="S1518" t="str">
        <f>feed!S1643</f>
        <v>http://blocgame.com/stats.php?id=53798</v>
      </c>
      <c r="T1518" s="5" t="str">
        <f>feed!W1643</f>
        <v>Normal</v>
      </c>
      <c r="U1518" s="5" t="str">
        <f>feed!X1643</f>
        <v>4 Hundred Tons per month</v>
      </c>
      <c r="V1518" s="5" t="str">
        <f>feed!Y1643</f>
        <v>1 Mbbl per month</v>
      </c>
    </row>
    <row r="1519" spans="1:22" hidden="1" x14ac:dyDescent="0.25">
      <c r="A1519" t="str">
        <f>feed!A214</f>
        <v>Kazilers Shoil</v>
      </c>
      <c r="B1519" t="str">
        <f>feed!B214</f>
        <v>Haroni Ismaelist</v>
      </c>
      <c r="C1519" t="str">
        <f>feed!K214</f>
        <v>Brotherhood of Nod</v>
      </c>
      <c r="D1519">
        <f>SUMPRODUCT(MID(0&amp;feed!D214,LARGE(INDEX(ISNUMBER(--MID(feed!D214,ROW($1:$6),1))*
ROW($1:$6),0),ROW($1:$6))+1,1)*10^ROW($1:$6)/10)</f>
        <v>10</v>
      </c>
      <c r="E1519">
        <f>SUMPRODUCT(MID(0&amp;feed!E214,LARGE(INDEX(ISNUMBER(--MID(feed!E214,ROW($1:$6),1))*
ROW($1:$6),0),ROW($1:$6))+1,1)*10^ROW($1:$6)/10)</f>
        <v>0</v>
      </c>
      <c r="F1519" t="str">
        <f>feed!F214</f>
        <v>First World War surplus</v>
      </c>
      <c r="G1519">
        <f>SUMPRODUCT(MID(0&amp;feed!G214,LARGE(INDEX(ISNUMBER(--MID(feed!G214,ROW($1:$6),1))*
ROW($1:$6),0),ROW($1:$6))+1,1)*10^ROW($1:$6)/10)</f>
        <v>0</v>
      </c>
      <c r="H1519">
        <f>ROUNDDOWN(G1519/4, 0)</f>
        <v>0</v>
      </c>
      <c r="I1519" t="str">
        <f>feed!H214</f>
        <v>Good</v>
      </c>
      <c r="J1519">
        <f>SUMPRODUCT(MID(0&amp;feed!I214,LARGE(INDEX(ISNUMBER(--MID(feed!I214,ROW($1:$20),1))*
ROW($1:$20),0),ROW($1:$20))+1,1)*10^ROW($1:$20)/10)</f>
        <v>7</v>
      </c>
      <c r="K1519">
        <f>SUMPRODUCT(MID(0&amp;feed!L214,LARGE(INDEX(ISNUMBER(--MID(feed!L214,ROW($1:$6),1))*
ROW($1:$6),0),ROW($1:$6))+1,1)*10^ROW($1:$6)/10)</f>
        <v>356</v>
      </c>
      <c r="L1519">
        <f>SUMPRODUCT(MID(0&amp;feed!T214,LARGE(INDEX(ISNUMBER(--MID(feed!T214,ROW($1:$6),1))*
ROW($1:$6),0),ROW($1:$6))+1,1)*10^ROW($1:$6)/10)</f>
        <v>425</v>
      </c>
      <c r="M1519" t="str">
        <f>feed!N214</f>
        <v>Mesoamerica</v>
      </c>
      <c r="N1519">
        <f>SUMPRODUCT(MID(0&amp;feed!U214,LARGE(INDEX(ISNUMBER(--MID(feed!U214,ROW($1:$6),1))*
ROW($1:$6),0),ROW($1:$6))+1,1)*10^ROW($1:$6)/10)</f>
        <v>0</v>
      </c>
      <c r="O1519" t="str">
        <f>feed!O214</f>
        <v>Untapped</v>
      </c>
      <c r="P1519" t="str">
        <f>feed!P214</f>
        <v>None</v>
      </c>
      <c r="Q1519" s="4">
        <f>IFERROR(LEFT(SUMPRODUCT(MID(0&amp;feed!R214,LARGE(INDEX(ISNUMBER(--MID(feed!R214,ROW($1:$6),1))*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ROW($1:$6),0),ROW($1:$6))+1,1)*10^ROW($1:$6)/10))-1)*1,TRIM(LEFT(SUMPRODUCT(MID(0&amp;feed!R214,LARGE(INDEX(ISNUMBER(--MID(feed!R214,ROW($1:$6),1))*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ROW($1:$6),0),ROW($1:$6))+1,1)*10^ROW($1:$6)/10))-1)))</f>
        <v>2303</v>
      </c>
      <c r="R1519" s="5">
        <f>feed!V214</f>
        <v>0</v>
      </c>
      <c r="S1519" t="str">
        <f>feed!S214</f>
        <v>http://blocgame.com/stats.php?id=60641</v>
      </c>
      <c r="T1519" s="5" t="str">
        <f>feed!W214</f>
        <v>Normal</v>
      </c>
      <c r="U1519" s="5" t="str">
        <f>feed!X214</f>
        <v>4 Hundred Tons per month</v>
      </c>
      <c r="V1519" s="5" t="str">
        <f>feed!Y214</f>
        <v>1 Mbbl per month</v>
      </c>
    </row>
    <row r="1520" spans="1:22" hidden="1" x14ac:dyDescent="0.25">
      <c r="A1520" t="str">
        <f>feed!A381</f>
        <v>Aminichina</v>
      </c>
      <c r="B1520" t="str">
        <f>feed!B381</f>
        <v>doublepedaldylan</v>
      </c>
      <c r="C1520">
        <f>feed!K381</f>
        <v>0</v>
      </c>
      <c r="D1520">
        <f>SUMPRODUCT(MID(0&amp;feed!D381,LARGE(INDEX(ISNUMBER(--MID(feed!D381,ROW($1:$6),1))*
ROW($1:$6),0),ROW($1:$6))+1,1)*10^ROW($1:$6)/10)</f>
        <v>22</v>
      </c>
      <c r="E1520">
        <f>SUMPRODUCT(MID(0&amp;feed!E381,LARGE(INDEX(ISNUMBER(--MID(feed!E381,ROW($1:$6),1))*
ROW($1:$6),0),ROW($1:$6))+1,1)*10^ROW($1:$6)/10)</f>
        <v>0</v>
      </c>
      <c r="F1520" t="str">
        <f>feed!F381</f>
        <v>Finest of the 19th century</v>
      </c>
      <c r="G1520">
        <f>SUMPRODUCT(MID(0&amp;feed!G381,LARGE(INDEX(ISNUMBER(--MID(feed!G381,ROW($1:$6),1))*
ROW($1:$6),0),ROW($1:$6))+1,1)*10^ROW($1:$6)/10)</f>
        <v>1</v>
      </c>
      <c r="H1520">
        <f>ROUNDDOWN(G1520/4, 0)</f>
        <v>0</v>
      </c>
      <c r="I1520" t="str">
        <f>feed!H381</f>
        <v>Standard</v>
      </c>
      <c r="J1520">
        <f>SUMPRODUCT(MID(0&amp;feed!I381,LARGE(INDEX(ISNUMBER(--MID(feed!I381,ROW($1:$20),1))*
ROW($1:$20),0),ROW($1:$20))+1,1)*10^ROW($1:$20)/10)</f>
        <v>16</v>
      </c>
      <c r="K1520">
        <f>SUMPRODUCT(MID(0&amp;feed!L381,LARGE(INDEX(ISNUMBER(--MID(feed!L381,ROW($1:$6),1))*
ROW($1:$6),0),ROW($1:$6))+1,1)*10^ROW($1:$6)/10)</f>
        <v>336</v>
      </c>
      <c r="L1520">
        <f>SUMPRODUCT(MID(0&amp;feed!T381,LARGE(INDEX(ISNUMBER(--MID(feed!T381,ROW($1:$6),1))*
ROW($1:$6),0),ROW($1:$6))+1,1)*10^ROW($1:$6)/10)</f>
        <v>423</v>
      </c>
      <c r="M1520" t="str">
        <f>feed!N381</f>
        <v>Indochina</v>
      </c>
      <c r="N1520">
        <f>SUMPRODUCT(MID(0&amp;feed!U381,LARGE(INDEX(ISNUMBER(--MID(feed!U381,ROW($1:$6),1))*
ROW($1:$6),0),ROW($1:$6))+1,1)*10^ROW($1:$6)/10)</f>
        <v>0</v>
      </c>
      <c r="O1520" t="str">
        <f>feed!O381</f>
        <v>Plentiful</v>
      </c>
      <c r="P1520" t="str">
        <f>feed!P381</f>
        <v>Meagre</v>
      </c>
      <c r="Q1520" s="4">
        <f>IFERROR(LEFT(SUMPRODUCT(MID(0&amp;feed!R381,LARGE(INDEX(ISNUMBER(--MID(feed!R381,ROW($1:$6),1))*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ROW($1:$6),0),ROW($1:$6))+1,1)*10^ROW($1:$6)/10))-1)*1,TRIM(LEFT(SUMPRODUCT(MID(0&amp;feed!R381,LARGE(INDEX(ISNUMBER(--MID(feed!R381,ROW($1:$6),1))*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ROW($1:$6),0),ROW($1:$6))+1,1)*10^ROW($1:$6)/10))-1)))</f>
        <v>1940</v>
      </c>
      <c r="R1520" s="5">
        <f>feed!V381</f>
        <v>0</v>
      </c>
      <c r="S1520" t="str">
        <f>feed!S381</f>
        <v>http://blocgame.com/stats.php?id=56720</v>
      </c>
      <c r="T1520" s="5" t="str">
        <f>feed!W381</f>
        <v>Nice</v>
      </c>
      <c r="U1520" s="5" t="str">
        <f>feed!X381</f>
        <v>4 Hundred Tons per month</v>
      </c>
      <c r="V1520" s="5" t="str">
        <f>feed!Y381</f>
        <v>1 Mbbl per month</v>
      </c>
    </row>
    <row r="1521" spans="1:22" hidden="1" x14ac:dyDescent="0.25">
      <c r="A1521" t="str">
        <f>feed!A1772</f>
        <v>Veganism</v>
      </c>
      <c r="B1521" t="str">
        <f>feed!B1772</f>
        <v>VeganDictator</v>
      </c>
      <c r="C1521">
        <f>feed!K1772</f>
        <v>0</v>
      </c>
      <c r="D1521">
        <f>SUMPRODUCT(MID(0&amp;feed!D1772,LARGE(INDEX(ISNUMBER(--MID(feed!D1772,ROW($1:$6),1))*
ROW($1:$6),0),ROW($1:$6))+1,1)*10^ROW($1:$6)/10)</f>
        <v>6</v>
      </c>
      <c r="E1521">
        <f>SUMPRODUCT(MID(0&amp;feed!E1772,LARGE(INDEX(ISNUMBER(--MID(feed!E1772,ROW($1:$6),1))*
ROW($1:$6),0),ROW($1:$6))+1,1)*10^ROW($1:$6)/10)</f>
        <v>0</v>
      </c>
      <c r="F1521" t="str">
        <f>feed!F1772</f>
        <v>First World War surplus</v>
      </c>
      <c r="G1521">
        <f>SUMPRODUCT(MID(0&amp;feed!G1772,LARGE(INDEX(ISNUMBER(--MID(feed!G1772,ROW($1:$6),1))*
ROW($1:$6),0),ROW($1:$6))+1,1)*10^ROW($1:$6)/10)</f>
        <v>0</v>
      </c>
      <c r="H1521">
        <f>ROUNDDOWN(G1521/4, 0)</f>
        <v>0</v>
      </c>
      <c r="I1521" t="str">
        <f>feed!H1772</f>
        <v>Poor</v>
      </c>
      <c r="J1521">
        <f>SUMPRODUCT(MID(0&amp;feed!I1772,LARGE(INDEX(ISNUMBER(--MID(feed!I1772,ROW($1:$20),1))*
ROW($1:$20),0),ROW($1:$20))+1,1)*10^ROW($1:$20)/10)</f>
        <v>6</v>
      </c>
      <c r="K1521">
        <f>SUMPRODUCT(MID(0&amp;feed!L1772,LARGE(INDEX(ISNUMBER(--MID(feed!L1772,ROW($1:$6),1))*
ROW($1:$6),0),ROW($1:$6))+1,1)*10^ROW($1:$6)/10)</f>
        <v>292</v>
      </c>
      <c r="L1521">
        <f>SUMPRODUCT(MID(0&amp;feed!T1772,LARGE(INDEX(ISNUMBER(--MID(feed!T1772,ROW($1:$6),1))*
ROW($1:$6),0),ROW($1:$6))+1,1)*10^ROW($1:$6)/10)</f>
        <v>412</v>
      </c>
      <c r="M1521" t="str">
        <f>feed!N1772</f>
        <v>Amazonia</v>
      </c>
      <c r="N1521">
        <f>SUMPRODUCT(MID(0&amp;feed!U1772,LARGE(INDEX(ISNUMBER(--MID(feed!U1772,ROW($1:$6),1))*
ROW($1:$6),0),ROW($1:$6))+1,1)*10^ROW($1:$6)/10)</f>
        <v>0</v>
      </c>
      <c r="O1521">
        <f>feed!O1772</f>
        <v>0</v>
      </c>
      <c r="P1521" t="str">
        <f>feed!P1772</f>
        <v>None</v>
      </c>
      <c r="Q1521" s="4">
        <f>IFERROR(LEFT(SUMPRODUCT(MID(0&amp;feed!R1772,LARGE(INDEX(ISNUMBER(--MID(feed!R1772,ROW($1:$6),1))*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ROW($1:$6),0),ROW($1:$6))+1,1)*10^ROW($1:$6)/10))-1)*1,TRIM(LEFT(SUMPRODUCT(MID(0&amp;feed!R1772,LARGE(INDEX(ISNUMBER(--MID(feed!R1772,ROW($1:$6),1))*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ROW($1:$6),0),ROW($1:$6))+1,1)*10^ROW($1:$6)/10))-1)))</f>
        <v>1940</v>
      </c>
      <c r="R1521" s="5">
        <f>feed!V1772</f>
        <v>0</v>
      </c>
      <c r="S1521" t="str">
        <f>feed!S1772</f>
        <v>http://blocgame.com/stats.php?id=46041</v>
      </c>
      <c r="T1521" s="5" t="str">
        <f>feed!W1772</f>
        <v>Normal</v>
      </c>
      <c r="U1521" s="5" t="str">
        <f>feed!X1772</f>
        <v>4 Hundred Tons per month</v>
      </c>
      <c r="V1521" s="5" t="str">
        <f>feed!Y1772</f>
        <v>1 Mbbl per month</v>
      </c>
    </row>
    <row r="1522" spans="1:22" hidden="1" x14ac:dyDescent="0.25">
      <c r="A1522" t="str">
        <f>feed!A1282</f>
        <v>nogoriden2</v>
      </c>
      <c r="B1522" t="str">
        <f>feed!B1282</f>
        <v>nogoriden2</v>
      </c>
      <c r="C1522">
        <f>feed!K1282</f>
        <v>0</v>
      </c>
      <c r="D1522">
        <f>SUMPRODUCT(MID(0&amp;feed!D1282,LARGE(INDEX(ISNUMBER(--MID(feed!D1282,ROW($1:$6),1))*
ROW($1:$6),0),ROW($1:$6))+1,1)*10^ROW($1:$6)/10)</f>
        <v>25</v>
      </c>
      <c r="E1522">
        <f>SUMPRODUCT(MID(0&amp;feed!E1282,LARGE(INDEX(ISNUMBER(--MID(feed!E1282,ROW($1:$6),1))*
ROW($1:$6),0),ROW($1:$6))+1,1)*10^ROW($1:$6)/10)</f>
        <v>0</v>
      </c>
      <c r="F1522" t="str">
        <f>feed!F1282</f>
        <v>First World War surplus</v>
      </c>
      <c r="G1522">
        <f>SUMPRODUCT(MID(0&amp;feed!G1282,LARGE(INDEX(ISNUMBER(--MID(feed!G1282,ROW($1:$6),1))*
ROW($1:$6),0),ROW($1:$6))+1,1)*10^ROW($1:$6)/10)</f>
        <v>0</v>
      </c>
      <c r="H1522">
        <f>ROUNDDOWN(G1522/4, 0)</f>
        <v>0</v>
      </c>
      <c r="I1522" t="str">
        <f>feed!H1282</f>
        <v>Elite</v>
      </c>
      <c r="J1522">
        <f>SUMPRODUCT(MID(0&amp;feed!I1282,LARGE(INDEX(ISNUMBER(--MID(feed!I1282,ROW($1:$20),1))*
ROW($1:$20),0),ROW($1:$20))+1,1)*10^ROW($1:$20)/10)</f>
        <v>1</v>
      </c>
      <c r="K1522">
        <f>SUMPRODUCT(MID(0&amp;feed!L1282,LARGE(INDEX(ISNUMBER(--MID(feed!L1282,ROW($1:$6),1))*
ROW($1:$6),0),ROW($1:$6))+1,1)*10^ROW($1:$6)/10)</f>
        <v>314</v>
      </c>
      <c r="L1522">
        <f>SUMPRODUCT(MID(0&amp;feed!T1282,LARGE(INDEX(ISNUMBER(--MID(feed!T1282,ROW($1:$6),1))*
ROW($1:$6),0),ROW($1:$6))+1,1)*10^ROW($1:$6)/10)</f>
        <v>409</v>
      </c>
      <c r="M1522" t="str">
        <f>feed!N1282</f>
        <v>Indochina</v>
      </c>
      <c r="N1522">
        <f>SUMPRODUCT(MID(0&amp;feed!U1282,LARGE(INDEX(ISNUMBER(--MID(feed!U1282,ROW($1:$6),1))*
ROW($1:$6),0),ROW($1:$6))+1,1)*10^ROW($1:$6)/10)</f>
        <v>0</v>
      </c>
      <c r="O1522" t="str">
        <f>feed!O1282</f>
        <v>Untapped</v>
      </c>
      <c r="P1522" t="str">
        <f>feed!P1282</f>
        <v>None</v>
      </c>
      <c r="Q1522" s="4">
        <f>IFERROR(LEFT(SUMPRODUCT(MID(0&amp;feed!R1282,LARGE(INDEX(ISNUMBER(--MID(feed!R1282,ROW($1:$6),1))*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ROW($1:$6),0),ROW($1:$6))+1,1)*10^ROW($1:$6)/10))-1)*1,TRIM(LEFT(SUMPRODUCT(MID(0&amp;feed!R1282,LARGE(INDEX(ISNUMBER(--MID(feed!R1282,ROW($1:$6),1))*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ROW($1:$6),0),ROW($1:$6))+1,1)*10^ROW($1:$6)/10))-1)))</f>
        <v>2000</v>
      </c>
      <c r="R1522" s="5">
        <f>feed!V1282</f>
        <v>0</v>
      </c>
      <c r="S1522" t="str">
        <f>feed!S1282</f>
        <v>http://blocgame.com/stats.php?id=62787</v>
      </c>
      <c r="T1522" s="5" t="str">
        <f>feed!W1282</f>
        <v>Normal</v>
      </c>
      <c r="U1522" s="5" t="str">
        <f>feed!X1282</f>
        <v>4 Hundred Tons per month</v>
      </c>
      <c r="V1522" s="5" t="str">
        <f>feed!Y1282</f>
        <v>1 Mbbl per month</v>
      </c>
    </row>
    <row r="1523" spans="1:22" hidden="1" x14ac:dyDescent="0.25">
      <c r="A1523" t="str">
        <f>feed!A1683</f>
        <v>BIOR KELANTOK</v>
      </c>
      <c r="B1523" t="str">
        <f>feed!B1683</f>
        <v>Krul</v>
      </c>
      <c r="C1523" t="str">
        <f>feed!K1683</f>
        <v>The High Council</v>
      </c>
      <c r="D1523">
        <f>SUMPRODUCT(MID(0&amp;feed!D1683,LARGE(INDEX(ISNUMBER(--MID(feed!D1683,ROW($1:$6),1))*
ROW($1:$6),0),ROW($1:$6))+1,1)*10^ROW($1:$6)/10)</f>
        <v>13</v>
      </c>
      <c r="E1523">
        <f>SUMPRODUCT(MID(0&amp;feed!E1683,LARGE(INDEX(ISNUMBER(--MID(feed!E1683,ROW($1:$6),1))*
ROW($1:$6),0),ROW($1:$6))+1,1)*10^ROW($1:$6)/10)</f>
        <v>0</v>
      </c>
      <c r="F1523" t="str">
        <f>feed!F1683</f>
        <v>First World War surplus</v>
      </c>
      <c r="G1523">
        <f>SUMPRODUCT(MID(0&amp;feed!G1683,LARGE(INDEX(ISNUMBER(--MID(feed!G1683,ROW($1:$6),1))*
ROW($1:$6),0),ROW($1:$6))+1,1)*10^ROW($1:$6)/10)</f>
        <v>0</v>
      </c>
      <c r="H1523">
        <f>ROUNDDOWN(G1523/4, 0)</f>
        <v>0</v>
      </c>
      <c r="I1523" t="str">
        <f>feed!H1683</f>
        <v>Good</v>
      </c>
      <c r="J1523">
        <f>SUMPRODUCT(MID(0&amp;feed!I1683,LARGE(INDEX(ISNUMBER(--MID(feed!I1683,ROW($1:$20),1))*
ROW($1:$20),0),ROW($1:$20))+1,1)*10^ROW($1:$20)/10)</f>
        <v>16</v>
      </c>
      <c r="K1523">
        <f>SUMPRODUCT(MID(0&amp;feed!L1683,LARGE(INDEX(ISNUMBER(--MID(feed!L1683,ROW($1:$6),1))*
ROW($1:$6),0),ROW($1:$6))+1,1)*10^ROW($1:$6)/10)</f>
        <v>300</v>
      </c>
      <c r="L1523">
        <f>SUMPRODUCT(MID(0&amp;feed!T1683,LARGE(INDEX(ISNUMBER(--MID(feed!T1683,ROW($1:$6),1))*
ROW($1:$6),0),ROW($1:$6))+1,1)*10^ROW($1:$6)/10)</f>
        <v>406</v>
      </c>
      <c r="M1523" t="str">
        <f>feed!N1683</f>
        <v>Pacific Rim</v>
      </c>
      <c r="N1523">
        <f>SUMPRODUCT(MID(0&amp;feed!U1683,LARGE(INDEX(ISNUMBER(--MID(feed!U1683,ROW($1:$6),1))*
ROW($1:$6),0),ROW($1:$6))+1,1)*10^ROW($1:$6)/10)</f>
        <v>0</v>
      </c>
      <c r="O1523" t="str">
        <f>feed!O1683</f>
        <v>Untapped</v>
      </c>
      <c r="P1523" t="str">
        <f>feed!P1683</f>
        <v>None</v>
      </c>
      <c r="Q1523" s="4">
        <f>IFERROR(LEFT(SUMPRODUCT(MID(0&amp;feed!R1683,LARGE(INDEX(ISNUMBER(--MID(feed!R1683,ROW($1:$6),1))*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ROW($1:$6),0),ROW($1:$6))+1,1)*10^ROW($1:$6)/10))-1)*1,TRIM(LEFT(SUMPRODUCT(MID(0&amp;feed!R1683,LARGE(INDEX(ISNUMBER(--MID(feed!R1683,ROW($1:$6),1))*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ROW($1:$6),0),ROW($1:$6))+1,1)*10^ROW($1:$6)/10))-1)))</f>
        <v>1617</v>
      </c>
      <c r="R1523" s="5">
        <f>feed!V1683</f>
        <v>0</v>
      </c>
      <c r="S1523" t="str">
        <f>feed!S1683</f>
        <v>http://blocgame.com/stats.php?id=61489</v>
      </c>
      <c r="T1523" s="5" t="str">
        <f>feed!W1683</f>
        <v>Nice</v>
      </c>
      <c r="U1523" s="5" t="str">
        <f>feed!X1683</f>
        <v>4 Hundred Tons per month</v>
      </c>
      <c r="V1523" s="5" t="str">
        <f>feed!Y1683</f>
        <v>1 Mbbl per month</v>
      </c>
    </row>
    <row r="1524" spans="1:22" hidden="1" x14ac:dyDescent="0.25">
      <c r="A1524" t="str">
        <f>feed!A1305</f>
        <v>Cortezia</v>
      </c>
      <c r="B1524" t="str">
        <f>feed!B1305</f>
        <v>Feliz Turana</v>
      </c>
      <c r="C1524">
        <f>feed!K1305</f>
        <v>0</v>
      </c>
      <c r="D1524">
        <f>SUMPRODUCT(MID(0&amp;feed!D1305,LARGE(INDEX(ISNUMBER(--MID(feed!D1305,ROW($1:$6),1))*
ROW($1:$6),0),ROW($1:$6))+1,1)*10^ROW($1:$6)/10)</f>
        <v>25</v>
      </c>
      <c r="E1524">
        <f>SUMPRODUCT(MID(0&amp;feed!E1305,LARGE(INDEX(ISNUMBER(--MID(feed!E1305,ROW($1:$6),1))*
ROW($1:$6),0),ROW($1:$6))+1,1)*10^ROW($1:$6)/10)</f>
        <v>0</v>
      </c>
      <c r="F1524" t="str">
        <f>feed!F1305</f>
        <v>First World War surplus</v>
      </c>
      <c r="G1524">
        <f>SUMPRODUCT(MID(0&amp;feed!G1305,LARGE(INDEX(ISNUMBER(--MID(feed!G1305,ROW($1:$6),1))*
ROW($1:$6),0),ROW($1:$6))+1,1)*10^ROW($1:$6)/10)</f>
        <v>0</v>
      </c>
      <c r="H1524">
        <f>ROUNDDOWN(G1524/4, 0)</f>
        <v>0</v>
      </c>
      <c r="I1524" t="str">
        <f>feed!H1305</f>
        <v>Elite</v>
      </c>
      <c r="J1524">
        <f>SUMPRODUCT(MID(0&amp;feed!I1305,LARGE(INDEX(ISNUMBER(--MID(feed!I1305,ROW($1:$20),1))*
ROW($1:$20),0),ROW($1:$20))+1,1)*10^ROW($1:$20)/10)</f>
        <v>21</v>
      </c>
      <c r="K1524">
        <f>SUMPRODUCT(MID(0&amp;feed!L1305,LARGE(INDEX(ISNUMBER(--MID(feed!L1305,ROW($1:$6),1))*
ROW($1:$6),0),ROW($1:$6))+1,1)*10^ROW($1:$6)/10)</f>
        <v>312</v>
      </c>
      <c r="L1524">
        <f>SUMPRODUCT(MID(0&amp;feed!T1305,LARGE(INDEX(ISNUMBER(--MID(feed!T1305,ROW($1:$6),1))*
ROW($1:$6),0),ROW($1:$6))+1,1)*10^ROW($1:$6)/10)</f>
        <v>405</v>
      </c>
      <c r="M1524" t="str">
        <f>feed!N1305</f>
        <v>Southern Cone</v>
      </c>
      <c r="N1524">
        <f>SUMPRODUCT(MID(0&amp;feed!U1305,LARGE(INDEX(ISNUMBER(--MID(feed!U1305,ROW($1:$6),1))*
ROW($1:$6),0),ROW($1:$6))+1,1)*10^ROW($1:$6)/10)</f>
        <v>0</v>
      </c>
      <c r="O1524" t="str">
        <f>feed!O1305</f>
        <v>Untapped</v>
      </c>
      <c r="P1524" t="str">
        <f>feed!P1305</f>
        <v>None</v>
      </c>
      <c r="Q1524" s="4">
        <f>IFERROR(LEFT(SUMPRODUCT(MID(0&amp;feed!R1305,LARGE(INDEX(ISNUMBER(--MID(feed!R1305,ROW($1:$6),1))*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ROW($1:$6),0),ROW($1:$6))+1,1)*10^ROW($1:$6)/10))-1)*1,TRIM(LEFT(SUMPRODUCT(MID(0&amp;feed!R1305,LARGE(INDEX(ISNUMBER(--MID(feed!R1305,ROW($1:$6),1))*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ROW($1:$6),0),ROW($1:$6))+1,1)*10^ROW($1:$6)/10))-1)))</f>
        <v>2000</v>
      </c>
      <c r="R1524" s="5">
        <f>feed!V1305</f>
        <v>0</v>
      </c>
      <c r="S1524" t="str">
        <f>feed!S1305</f>
        <v>http://blocgame.com/stats.php?id=49827</v>
      </c>
      <c r="T1524" s="5" t="str">
        <f>feed!W1305</f>
        <v>Nice</v>
      </c>
      <c r="U1524" s="5" t="str">
        <f>feed!X1305</f>
        <v>4 Hundred Tons per month</v>
      </c>
      <c r="V1524" s="5" t="str">
        <f>feed!Y1305</f>
        <v>1 Mbbl per month</v>
      </c>
    </row>
    <row r="1525" spans="1:22" x14ac:dyDescent="0.25">
      <c r="A1525" t="str">
        <f>feed!A987</f>
        <v>Trump2k16</v>
      </c>
      <c r="B1525" t="str">
        <f>feed!B987</f>
        <v>Trumpo</v>
      </c>
      <c r="C1525" t="str">
        <f>feed!K987</f>
        <v>The Order</v>
      </c>
      <c r="D1525">
        <f>SUMPRODUCT(MID(0&amp;feed!D987,LARGE(INDEX(ISNUMBER(--MID(feed!D987,ROW($1:$6),1))*
ROW($1:$6),0),ROW($1:$6))+1,1)*10^ROW($1:$6)/10)</f>
        <v>20</v>
      </c>
      <c r="E1525">
        <f>SUMPRODUCT(MID(0&amp;feed!E987,LARGE(INDEX(ISNUMBER(--MID(feed!E987,ROW($1:$6),1))*
ROW($1:$6),0),ROW($1:$6))+1,1)*10^ROW($1:$6)/10)</f>
        <v>0</v>
      </c>
      <c r="F1525" t="str">
        <f>feed!F987</f>
        <v>Finest of the 19th century</v>
      </c>
      <c r="G1525">
        <f>SUMPRODUCT(MID(0&amp;feed!G987,LARGE(INDEX(ISNUMBER(--MID(feed!G987,ROW($1:$6),1))*
ROW($1:$6),0),ROW($1:$6))+1,1)*10^ROW($1:$6)/10)</f>
        <v>0</v>
      </c>
      <c r="H1525">
        <f>ROUNDDOWN(G1525/4, 0)</f>
        <v>0</v>
      </c>
      <c r="I1525" t="str">
        <f>feed!H987</f>
        <v>Standard</v>
      </c>
      <c r="J1525">
        <f>SUMPRODUCT(MID(0&amp;feed!I987,LARGE(INDEX(ISNUMBER(--MID(feed!I987,ROW($1:$20),1))*
ROW($1:$20),0),ROW($1:$20))+1,1)*10^ROW($1:$20)/10)</f>
        <v>47</v>
      </c>
      <c r="K1525">
        <f>SUMPRODUCT(MID(0&amp;feed!L987,LARGE(INDEX(ISNUMBER(--MID(feed!L987,ROW($1:$6),1))*
ROW($1:$6),0),ROW($1:$6))+1,1)*10^ROW($1:$6)/10)</f>
        <v>319</v>
      </c>
      <c r="L1525">
        <f>SUMPRODUCT(MID(0&amp;feed!T987,LARGE(INDEX(ISNUMBER(--MID(feed!T987,ROW($1:$6),1))*
ROW($1:$6),0),ROW($1:$6))+1,1)*10^ROW($1:$6)/10)</f>
        <v>227</v>
      </c>
      <c r="M1525" t="str">
        <f>feed!N987</f>
        <v>China</v>
      </c>
      <c r="N1525">
        <f>SUMPRODUCT(MID(0&amp;feed!U987,LARGE(INDEX(ISNUMBER(--MID(feed!U987,ROW($1:$6),1))*
ROW($1:$6),0),ROW($1:$6))+1,1)*10^ROW($1:$6)/10)</f>
        <v>0</v>
      </c>
      <c r="O1525" t="str">
        <f>feed!O987</f>
        <v>Untapped</v>
      </c>
      <c r="P1525" t="str">
        <f>feed!P987</f>
        <v>None</v>
      </c>
      <c r="Q1525" s="4">
        <f>IFERROR(LEFT(SUMPRODUCT(MID(0&amp;feed!R987,LARGE(INDEX(ISNUMBER(--MID(feed!R987,ROW($1:$6),1))*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ROW($1:$6),0),ROW($1:$6))+1,1)*10^ROW($1:$6)/10))-1)*1,TRIM(LEFT(SUMPRODUCT(MID(0&amp;feed!R987,LARGE(INDEX(ISNUMBER(--MID(feed!R987,ROW($1:$6),1))*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ROW($1:$6),0),ROW($1:$6))+1,1)*10^ROW($1:$6)/10))-1)))</f>
        <v>2000</v>
      </c>
      <c r="R1525" s="5">
        <f>feed!V987</f>
        <v>0</v>
      </c>
      <c r="S1525" t="str">
        <f>feed!S987</f>
        <v>http://blocgame.com/stats.php?id=63427</v>
      </c>
      <c r="T1525" s="5" t="str">
        <f>feed!W987</f>
        <v>Good</v>
      </c>
      <c r="U1525" s="5" t="str">
        <f>feed!X987</f>
        <v>3 Hundred Tons per month</v>
      </c>
      <c r="V1525" s="5" t="str">
        <f>feed!Y987</f>
        <v>1 Mbbl per month</v>
      </c>
    </row>
    <row r="1526" spans="1:22" hidden="1" x14ac:dyDescent="0.25">
      <c r="A1526" t="str">
        <f>feed!A797</f>
        <v>Zugzwang</v>
      </c>
      <c r="B1526" t="str">
        <f>feed!B797</f>
        <v>TheArgonianBeast</v>
      </c>
      <c r="C1526">
        <f>feed!K797</f>
        <v>0</v>
      </c>
      <c r="D1526">
        <f>SUMPRODUCT(MID(0&amp;feed!D797,LARGE(INDEX(ISNUMBER(--MID(feed!D797,ROW($1:$6),1))*
ROW($1:$6),0),ROW($1:$6))+1,1)*10^ROW($1:$6)/10)</f>
        <v>22</v>
      </c>
      <c r="E1526">
        <f>SUMPRODUCT(MID(0&amp;feed!E797,LARGE(INDEX(ISNUMBER(--MID(feed!E797,ROW($1:$6),1))*
ROW($1:$6),0),ROW($1:$6))+1,1)*10^ROW($1:$6)/10)</f>
        <v>0</v>
      </c>
      <c r="F1526" t="str">
        <f>feed!F797</f>
        <v>Finest of the 19th century</v>
      </c>
      <c r="G1526">
        <f>SUMPRODUCT(MID(0&amp;feed!G797,LARGE(INDEX(ISNUMBER(--MID(feed!G797,ROW($1:$6),1))*
ROW($1:$6),0),ROW($1:$6))+1,1)*10^ROW($1:$6)/10)</f>
        <v>0</v>
      </c>
      <c r="H1526">
        <f>ROUNDDOWN(G1526/4, 0)</f>
        <v>0</v>
      </c>
      <c r="I1526" t="str">
        <f>feed!H797</f>
        <v>Standard</v>
      </c>
      <c r="J1526">
        <f>SUMPRODUCT(MID(0&amp;feed!I797,LARGE(INDEX(ISNUMBER(--MID(feed!I797,ROW($1:$20),1))*
ROW($1:$20),0),ROW($1:$20))+1,1)*10^ROW($1:$20)/10)</f>
        <v>55</v>
      </c>
      <c r="K1526">
        <f>SUMPRODUCT(MID(0&amp;feed!L797,LARGE(INDEX(ISNUMBER(--MID(feed!L797,ROW($1:$6),1))*
ROW($1:$6),0),ROW($1:$6))+1,1)*10^ROW($1:$6)/10)</f>
        <v>327</v>
      </c>
      <c r="L1526">
        <f>SUMPRODUCT(MID(0&amp;feed!T797,LARGE(INDEX(ISNUMBER(--MID(feed!T797,ROW($1:$6),1))*
ROW($1:$6),0),ROW($1:$6))+1,1)*10^ROW($1:$6)/10)</f>
        <v>389</v>
      </c>
      <c r="M1526" t="str">
        <f>feed!N797</f>
        <v>The Subcontinent</v>
      </c>
      <c r="N1526">
        <f>SUMPRODUCT(MID(0&amp;feed!U797,LARGE(INDEX(ISNUMBER(--MID(feed!U797,ROW($1:$6),1))*
ROW($1:$6),0),ROW($1:$6))+1,1)*10^ROW($1:$6)/10)</f>
        <v>0</v>
      </c>
      <c r="O1526" t="str">
        <f>feed!O797</f>
        <v>Untapped</v>
      </c>
      <c r="P1526" t="str">
        <f>feed!P797</f>
        <v>None</v>
      </c>
      <c r="Q1526" s="4">
        <f>IFERROR(LEFT(SUMPRODUCT(MID(0&amp;feed!R797,LARGE(INDEX(ISNUMBER(--MID(feed!R797,ROW($1:$6),1))*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ROW($1:$6),0),ROW($1:$6))+1,1)*10^ROW($1:$6)/10))-1)*1,TRIM(LEFT(SUMPRODUCT(MID(0&amp;feed!R797,LARGE(INDEX(ISNUMBER(--MID(feed!R797,ROW($1:$6),1))*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ROW($1:$6),0),ROW($1:$6))+1,1)*10^ROW($1:$6)/10))-1)))</f>
        <v>2000</v>
      </c>
      <c r="R1526" s="5">
        <f>feed!V797</f>
        <v>0</v>
      </c>
      <c r="S1526" t="str">
        <f>feed!S797</f>
        <v>http://blocgame.com/stats.php?id=7369</v>
      </c>
      <c r="T1526" s="5" t="str">
        <f>feed!W797</f>
        <v>Nice</v>
      </c>
      <c r="U1526" s="5" t="str">
        <f>feed!X797</f>
        <v>4 Hundred Tons per month</v>
      </c>
      <c r="V1526" s="5" t="str">
        <f>feed!Y797</f>
        <v>1 Mbbl per month</v>
      </c>
    </row>
    <row r="1527" spans="1:22" hidden="1" x14ac:dyDescent="0.25">
      <c r="A1527" t="str">
        <f>feed!A195</f>
        <v>Rockstead</v>
      </c>
      <c r="B1527" t="str">
        <f>feed!B195</f>
        <v>ArMaGeDdOn</v>
      </c>
      <c r="C1527">
        <f>feed!K195</f>
        <v>0</v>
      </c>
      <c r="D1527">
        <f>SUMPRODUCT(MID(0&amp;feed!D195,LARGE(INDEX(ISNUMBER(--MID(feed!D195,ROW($1:$6),1))*
ROW($1:$6),0),ROW($1:$6))+1,1)*10^ROW($1:$6)/10)</f>
        <v>31</v>
      </c>
      <c r="E1527">
        <f>SUMPRODUCT(MID(0&amp;feed!E195,LARGE(INDEX(ISNUMBER(--MID(feed!E195,ROW($1:$6),1))*
ROW($1:$6),0),ROW($1:$6))+1,1)*10^ROW($1:$6)/10)</f>
        <v>0</v>
      </c>
      <c r="F1527" t="str">
        <f>feed!F195</f>
        <v>First World War surplus</v>
      </c>
      <c r="G1527">
        <f>SUMPRODUCT(MID(0&amp;feed!G195,LARGE(INDEX(ISNUMBER(--MID(feed!G195,ROW($1:$6),1))*
ROW($1:$6),0),ROW($1:$6))+1,1)*10^ROW($1:$6)/10)</f>
        <v>0</v>
      </c>
      <c r="H1527">
        <f>ROUNDDOWN(G1527/4, 0)</f>
        <v>0</v>
      </c>
      <c r="I1527" t="str">
        <f>feed!H195</f>
        <v>Good</v>
      </c>
      <c r="J1527">
        <f>SUMPRODUCT(MID(0&amp;feed!I195,LARGE(INDEX(ISNUMBER(--MID(feed!I195,ROW($1:$20),1))*
ROW($1:$20),0),ROW($1:$20))+1,1)*10^ROW($1:$20)/10)</f>
        <v>10</v>
      </c>
      <c r="K1527">
        <f>SUMPRODUCT(MID(0&amp;feed!L195,LARGE(INDEX(ISNUMBER(--MID(feed!L195,ROW($1:$6),1))*
ROW($1:$6),0),ROW($1:$6))+1,1)*10^ROW($1:$6)/10)</f>
        <v>368</v>
      </c>
      <c r="L1527">
        <f>SUMPRODUCT(MID(0&amp;feed!T195,LARGE(INDEX(ISNUMBER(--MID(feed!T195,ROW($1:$6),1))*
ROW($1:$6),0),ROW($1:$6))+1,1)*10^ROW($1:$6)/10)</f>
        <v>383</v>
      </c>
      <c r="M1527" t="str">
        <f>feed!N195</f>
        <v>Pacific Rim</v>
      </c>
      <c r="N1527">
        <f>SUMPRODUCT(MID(0&amp;feed!U195,LARGE(INDEX(ISNUMBER(--MID(feed!U195,ROW($1:$6),1))*
ROW($1:$6),0),ROW($1:$6))+1,1)*10^ROW($1:$6)/10)</f>
        <v>0</v>
      </c>
      <c r="O1527">
        <f>feed!O195</f>
        <v>0</v>
      </c>
      <c r="P1527" t="str">
        <f>feed!P195</f>
        <v>None</v>
      </c>
      <c r="Q1527" s="4">
        <f>IFERROR(LEFT(SUMPRODUCT(MID(0&amp;feed!R195,LARGE(INDEX(ISNUMBER(--MID(feed!R195,ROW($1:$6),1))*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ROW($1:$6),0),ROW($1:$6))+1,1)*10^ROW($1:$6)/10))-1)*1,TRIM(LEFT(SUMPRODUCT(MID(0&amp;feed!R195,LARGE(INDEX(ISNUMBER(--MID(feed!R195,ROW($1:$6),1))*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ROW($1:$6),0),ROW($1:$6))+1,1)*10^ROW($1:$6)/10))-1)))</f>
        <v>1960</v>
      </c>
      <c r="R1527" s="5">
        <f>feed!V195</f>
        <v>0</v>
      </c>
      <c r="S1527" t="str">
        <f>feed!S195</f>
        <v>http://blocgame.com/stats.php?id=62622</v>
      </c>
      <c r="T1527" s="5" t="str">
        <f>feed!W195</f>
        <v>Angelic</v>
      </c>
      <c r="U1527" s="5" t="str">
        <f>feed!X195</f>
        <v>4 Hundred Tons per month</v>
      </c>
      <c r="V1527" s="5" t="str">
        <f>feed!Y195</f>
        <v>1 Mbbl per month</v>
      </c>
    </row>
    <row r="1528" spans="1:22" hidden="1" x14ac:dyDescent="0.25">
      <c r="A1528" t="str">
        <f>feed!A547</f>
        <v>Dragon Stone</v>
      </c>
      <c r="B1528" t="str">
        <f>feed!B547</f>
        <v>Mannis</v>
      </c>
      <c r="C1528" t="str">
        <f>feed!K547</f>
        <v>Interpol</v>
      </c>
      <c r="D1528">
        <f>SUMPRODUCT(MID(0&amp;feed!D547,LARGE(INDEX(ISNUMBER(--MID(feed!D547,ROW($1:$6),1))*
ROW($1:$6),0),ROW($1:$6))+1,1)*10^ROW($1:$6)/10)</f>
        <v>30</v>
      </c>
      <c r="E1528">
        <f>SUMPRODUCT(MID(0&amp;feed!E547,LARGE(INDEX(ISNUMBER(--MID(feed!E547,ROW($1:$6),1))*
ROW($1:$6),0),ROW($1:$6))+1,1)*10^ROW($1:$6)/10)</f>
        <v>0</v>
      </c>
      <c r="F1528" t="str">
        <f>feed!F547</f>
        <v>First World War surplus</v>
      </c>
      <c r="G1528">
        <f>SUMPRODUCT(MID(0&amp;feed!G547,LARGE(INDEX(ISNUMBER(--MID(feed!G547,ROW($1:$6),1))*
ROW($1:$6),0),ROW($1:$6))+1,1)*10^ROW($1:$6)/10)</f>
        <v>0</v>
      </c>
      <c r="H1528">
        <f>ROUNDDOWN(G1528/4, 0)</f>
        <v>0</v>
      </c>
      <c r="I1528" t="str">
        <f>feed!H547</f>
        <v>Elite</v>
      </c>
      <c r="J1528">
        <f>SUMPRODUCT(MID(0&amp;feed!I547,LARGE(INDEX(ISNUMBER(--MID(feed!I547,ROW($1:$20),1))*
ROW($1:$20),0),ROW($1:$20))+1,1)*10^ROW($1:$20)/10)</f>
        <v>11</v>
      </c>
      <c r="K1528">
        <f>SUMPRODUCT(MID(0&amp;feed!L547,LARGE(INDEX(ISNUMBER(--MID(feed!L547,ROW($1:$6),1))*
ROW($1:$6),0),ROW($1:$6))+1,1)*10^ROW($1:$6)/10)</f>
        <v>325</v>
      </c>
      <c r="L1528">
        <f>SUMPRODUCT(MID(0&amp;feed!T547,LARGE(INDEX(ISNUMBER(--MID(feed!T547,ROW($1:$6),1))*
ROW($1:$6),0),ROW($1:$6))+1,1)*10^ROW($1:$6)/10)</f>
        <v>360</v>
      </c>
      <c r="M1528" t="str">
        <f>feed!N547</f>
        <v>The Subcontinent</v>
      </c>
      <c r="N1528">
        <f>SUMPRODUCT(MID(0&amp;feed!U547,LARGE(INDEX(ISNUMBER(--MID(feed!U547,ROW($1:$6),1))*
ROW($1:$6),0),ROW($1:$6))+1,1)*10^ROW($1:$6)/10)</f>
        <v>0</v>
      </c>
      <c r="O1528" t="str">
        <f>feed!O547</f>
        <v>Untapped</v>
      </c>
      <c r="P1528" t="str">
        <f>feed!P547</f>
        <v>Small</v>
      </c>
      <c r="Q1528" s="4">
        <f>IFERROR(LEFT(SUMPRODUCT(MID(0&amp;feed!R547,LARGE(INDEX(ISNUMBER(--MID(feed!R547,ROW($1:$6),1))*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ROW($1:$6),0),ROW($1:$6))+1,1)*10^ROW($1:$6)/10))-1)*1,TRIM(LEFT(SUMPRODUCT(MID(0&amp;feed!R547,LARGE(INDEX(ISNUMBER(--MID(feed!R547,ROW($1:$6),1))*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ROW($1:$6),0),ROW($1:$6))+1,1)*10^ROW($1:$6)/10))-1)))</f>
        <v>2000</v>
      </c>
      <c r="R1528" s="5">
        <f>feed!V547</f>
        <v>0</v>
      </c>
      <c r="S1528" t="str">
        <f>feed!S547</f>
        <v>http://blocgame.com/stats.php?id=54852</v>
      </c>
      <c r="T1528" s="5" t="str">
        <f>feed!W547</f>
        <v>Nice</v>
      </c>
      <c r="U1528" s="5" t="str">
        <f>feed!X547</f>
        <v>4 Hundred Tons per month</v>
      </c>
      <c r="V1528" s="5" t="str">
        <f>feed!Y547</f>
        <v>1 Mbbl per month</v>
      </c>
    </row>
    <row r="1529" spans="1:22" x14ac:dyDescent="0.25">
      <c r="A1529" t="str">
        <f>feed!A1385</f>
        <v>Luskan</v>
      </c>
      <c r="B1529" t="str">
        <f>feed!B1385</f>
        <v>Invisible_Eddie</v>
      </c>
      <c r="C1529" t="str">
        <f>feed!K1385</f>
        <v>The Order</v>
      </c>
      <c r="D1529">
        <f>SUMPRODUCT(MID(0&amp;feed!D1385,LARGE(INDEX(ISNUMBER(--MID(feed!D1385,ROW($1:$6),1))*
ROW($1:$6),0),ROW($1:$6))+1,1)*10^ROW($1:$6)/10)</f>
        <v>25</v>
      </c>
      <c r="E1529">
        <f>SUMPRODUCT(MID(0&amp;feed!E1385,LARGE(INDEX(ISNUMBER(--MID(feed!E1385,ROW($1:$6),1))*
ROW($1:$6),0),ROW($1:$6))+1,1)*10^ROW($1:$6)/10)</f>
        <v>0</v>
      </c>
      <c r="F1529" t="str">
        <f>feed!F1385</f>
        <v>First World War surplus</v>
      </c>
      <c r="G1529">
        <f>SUMPRODUCT(MID(0&amp;feed!G1385,LARGE(INDEX(ISNUMBER(--MID(feed!G1385,ROW($1:$6),1))*
ROW($1:$6),0),ROW($1:$6))+1,1)*10^ROW($1:$6)/10)</f>
        <v>0</v>
      </c>
      <c r="H1529">
        <f>ROUNDDOWN(G1529/4, 0)</f>
        <v>0</v>
      </c>
      <c r="I1529" t="str">
        <f>feed!H1385</f>
        <v>Elite</v>
      </c>
      <c r="J1529">
        <f>SUMPRODUCT(MID(0&amp;feed!I1385,LARGE(INDEX(ISNUMBER(--MID(feed!I1385,ROW($1:$20),1))*
ROW($1:$20),0),ROW($1:$20))+1,1)*10^ROW($1:$20)/10)</f>
        <v>11</v>
      </c>
      <c r="K1529">
        <f>SUMPRODUCT(MID(0&amp;feed!L1385,LARGE(INDEX(ISNUMBER(--MID(feed!L1385,ROW($1:$6),1))*
ROW($1:$6),0),ROW($1:$6))+1,1)*10^ROW($1:$6)/10)</f>
        <v>319</v>
      </c>
      <c r="L1529">
        <f>SUMPRODUCT(MID(0&amp;feed!T1385,LARGE(INDEX(ISNUMBER(--MID(feed!T1385,ROW($1:$6),1))*
ROW($1:$6),0),ROW($1:$6))+1,1)*10^ROW($1:$6)/10)</f>
        <v>498</v>
      </c>
      <c r="M1529" t="str">
        <f>feed!N1385</f>
        <v>Pacific Rim</v>
      </c>
      <c r="N1529">
        <f>SUMPRODUCT(MID(0&amp;feed!U1385,LARGE(INDEX(ISNUMBER(--MID(feed!U1385,ROW($1:$6),1))*
ROW($1:$6),0),ROW($1:$6))+1,1)*10^ROW($1:$6)/10)</f>
        <v>0</v>
      </c>
      <c r="O1529" t="str">
        <f>feed!O1385</f>
        <v>Untapped</v>
      </c>
      <c r="P1529" t="str">
        <f>feed!P1385</f>
        <v>Meagre</v>
      </c>
      <c r="Q1529" s="4">
        <f>IFERROR(LEFT(SUMPRODUCT(MID(0&amp;feed!R1385,LARGE(INDEX(ISNUMBER(--MID(feed!R1385,ROW($1:$6),1))*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ROW($1:$6),0),ROW($1:$6))+1,1)*10^ROW($1:$6)/10))-1)*1,TRIM(LEFT(SUMPRODUCT(MID(0&amp;feed!R1385,LARGE(INDEX(ISNUMBER(--MID(feed!R1385,ROW($1:$6),1))*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ROW($1:$6),0),ROW($1:$6))+1,1)*10^ROW($1:$6)/10))-1)))</f>
        <v>2059</v>
      </c>
      <c r="R1529" s="5">
        <f>feed!V1385</f>
        <v>0</v>
      </c>
      <c r="S1529" t="str">
        <f>feed!S1385</f>
        <v>http://blocgame.com/stats.php?id=63616</v>
      </c>
      <c r="T1529" s="5" t="str">
        <f>feed!W1385</f>
        <v>Good</v>
      </c>
      <c r="U1529" s="5" t="str">
        <f>feed!X1385</f>
        <v>4 Hundred Tons per month</v>
      </c>
      <c r="V1529" s="5">
        <f>feed!Y1385</f>
        <v>0</v>
      </c>
    </row>
    <row r="1530" spans="1:22" hidden="1" x14ac:dyDescent="0.25">
      <c r="A1530" t="str">
        <f>feed!A466</f>
        <v>Edtopia</v>
      </c>
      <c r="B1530" t="str">
        <f>feed!B466</f>
        <v>Edgar</v>
      </c>
      <c r="C1530" t="str">
        <f>feed!K466</f>
        <v>The Federal Colonies</v>
      </c>
      <c r="D1530">
        <f>SUMPRODUCT(MID(0&amp;feed!D466,LARGE(INDEX(ISNUMBER(--MID(feed!D466,ROW($1:$6),1))*
ROW($1:$6),0),ROW($1:$6))+1,1)*10^ROW($1:$6)/10)</f>
        <v>24</v>
      </c>
      <c r="E1530">
        <f>SUMPRODUCT(MID(0&amp;feed!E466,LARGE(INDEX(ISNUMBER(--MID(feed!E466,ROW($1:$6),1))*
ROW($1:$6),0),ROW($1:$6))+1,1)*10^ROW($1:$6)/10)</f>
        <v>0</v>
      </c>
      <c r="F1530" t="str">
        <f>feed!F466</f>
        <v>First World War surplus</v>
      </c>
      <c r="G1530">
        <f>SUMPRODUCT(MID(0&amp;feed!G466,LARGE(INDEX(ISNUMBER(--MID(feed!G466,ROW($1:$6),1))*
ROW($1:$6),0),ROW($1:$6))+1,1)*10^ROW($1:$6)/10)</f>
        <v>0</v>
      </c>
      <c r="H1530">
        <f>ROUNDDOWN(G1530/4, 0)</f>
        <v>0</v>
      </c>
      <c r="I1530" t="str">
        <f>feed!H466</f>
        <v>Good</v>
      </c>
      <c r="J1530">
        <f>SUMPRODUCT(MID(0&amp;feed!I466,LARGE(INDEX(ISNUMBER(--MID(feed!I466,ROW($1:$20),1))*
ROW($1:$20),0),ROW($1:$20))+1,1)*10^ROW($1:$20)/10)</f>
        <v>5</v>
      </c>
      <c r="K1530">
        <f>SUMPRODUCT(MID(0&amp;feed!L466,LARGE(INDEX(ISNUMBER(--MID(feed!L466,ROW($1:$6),1))*
ROW($1:$6),0),ROW($1:$6))+1,1)*10^ROW($1:$6)/10)</f>
        <v>329</v>
      </c>
      <c r="L1530">
        <f>SUMPRODUCT(MID(0&amp;feed!T466,LARGE(INDEX(ISNUMBER(--MID(feed!T466,ROW($1:$6),1))*
ROW($1:$6),0),ROW($1:$6))+1,1)*10^ROW($1:$6)/10)</f>
        <v>353</v>
      </c>
      <c r="M1530" t="str">
        <f>feed!N466</f>
        <v>Mesoamerica</v>
      </c>
      <c r="N1530">
        <f>SUMPRODUCT(MID(0&amp;feed!U466,LARGE(INDEX(ISNUMBER(--MID(feed!U466,ROW($1:$6),1))*
ROW($1:$6),0),ROW($1:$6))+1,1)*10^ROW($1:$6)/10)</f>
        <v>0</v>
      </c>
      <c r="O1530" t="str">
        <f>feed!O466</f>
        <v>Untapped</v>
      </c>
      <c r="P1530" t="str">
        <f>feed!P466</f>
        <v>None</v>
      </c>
      <c r="Q1530" s="4">
        <f>IFERROR(LEFT(SUMPRODUCT(MID(0&amp;feed!R466,LARGE(INDEX(ISNUMBER(--MID(feed!R466,ROW($1:$6),1))*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ROW($1:$6),0),ROW($1:$6))+1,1)*10^ROW($1:$6)/10))-1)*1,TRIM(LEFT(SUMPRODUCT(MID(0&amp;feed!R466,LARGE(INDEX(ISNUMBER(--MID(feed!R466,ROW($1:$6),1))*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ROW($1:$6),0),ROW($1:$6))+1,1)*10^ROW($1:$6)/10))-1)))</f>
        <v>2000</v>
      </c>
      <c r="R1530" s="5">
        <f>feed!V466</f>
        <v>0</v>
      </c>
      <c r="S1530" t="str">
        <f>feed!S466</f>
        <v>http://blocgame.com/stats.php?id=249</v>
      </c>
      <c r="T1530" s="5" t="str">
        <f>feed!W466</f>
        <v>Nice</v>
      </c>
      <c r="U1530" s="5" t="str">
        <f>feed!X466</f>
        <v>4 Hundred Tons per month</v>
      </c>
      <c r="V1530" s="5" t="str">
        <f>feed!Y466</f>
        <v>1 Mbbl per month</v>
      </c>
    </row>
    <row r="1531" spans="1:22" x14ac:dyDescent="0.25">
      <c r="A1531" t="str">
        <f>feed!A1020</f>
        <v>DickKickem</v>
      </c>
      <c r="B1531" t="str">
        <f>feed!B1020</f>
        <v>SirReginaldDickface</v>
      </c>
      <c r="C1531" t="str">
        <f>feed!K1020</f>
        <v>The Order</v>
      </c>
      <c r="D1531">
        <f>SUMPRODUCT(MID(0&amp;feed!D1020,LARGE(INDEX(ISNUMBER(--MID(feed!D1020,ROW($1:$6),1))*
ROW($1:$6),0),ROW($1:$6))+1,1)*10^ROW($1:$6)/10)</f>
        <v>25</v>
      </c>
      <c r="E1531">
        <f>SUMPRODUCT(MID(0&amp;feed!E1020,LARGE(INDEX(ISNUMBER(--MID(feed!E1020,ROW($1:$6),1))*
ROW($1:$6),0),ROW($1:$6))+1,1)*10^ROW($1:$6)/10)</f>
        <v>0</v>
      </c>
      <c r="F1531" t="str">
        <f>feed!F1020</f>
        <v>First World War surplus</v>
      </c>
      <c r="G1531">
        <f>SUMPRODUCT(MID(0&amp;feed!G1020,LARGE(INDEX(ISNUMBER(--MID(feed!G1020,ROW($1:$6),1))*
ROW($1:$6),0),ROW($1:$6))+1,1)*10^ROW($1:$6)/10)</f>
        <v>0</v>
      </c>
      <c r="H1531">
        <f>ROUNDDOWN(G1531/4, 0)</f>
        <v>0</v>
      </c>
      <c r="I1531" t="str">
        <f>feed!H1020</f>
        <v>Elite</v>
      </c>
      <c r="J1531">
        <f>SUMPRODUCT(MID(0&amp;feed!I1020,LARGE(INDEX(ISNUMBER(--MID(feed!I1020,ROW($1:$20),1))*
ROW($1:$20),0),ROW($1:$20))+1,1)*10^ROW($1:$20)/10)</f>
        <v>81</v>
      </c>
      <c r="K1531">
        <f>SUMPRODUCT(MID(0&amp;feed!L1020,LARGE(INDEX(ISNUMBER(--MID(feed!L1020,ROW($1:$6),1))*
ROW($1:$6),0),ROW($1:$6))+1,1)*10^ROW($1:$6)/10)</f>
        <v>318</v>
      </c>
      <c r="L1531">
        <f>SUMPRODUCT(MID(0&amp;feed!T1020,LARGE(INDEX(ISNUMBER(--MID(feed!T1020,ROW($1:$6),1))*
ROW($1:$6),0),ROW($1:$6))+1,1)*10^ROW($1:$6)/10)</f>
        <v>0</v>
      </c>
      <c r="M1531" t="str">
        <f>feed!N1020</f>
        <v>Pacific Rim</v>
      </c>
      <c r="N1531">
        <f>SUMPRODUCT(MID(0&amp;feed!U1020,LARGE(INDEX(ISNUMBER(--MID(feed!U1020,ROW($1:$6),1))*
ROW($1:$6),0),ROW($1:$6))+1,1)*10^ROW($1:$6)/10)</f>
        <v>0</v>
      </c>
      <c r="O1531" t="str">
        <f>feed!O1020</f>
        <v>Untapped</v>
      </c>
      <c r="P1531" t="str">
        <f>feed!P1020</f>
        <v>None</v>
      </c>
      <c r="Q1531" s="4">
        <f>IFERROR(LEFT(SUMPRODUCT(MID(0&amp;feed!R1020,LARGE(INDEX(ISNUMBER(--MID(feed!R1020,ROW($1:$6),1))*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ROW($1:$6),0),ROW($1:$6))+1,1)*10^ROW($1:$6)/10))-1)*1,TRIM(LEFT(SUMPRODUCT(MID(0&amp;feed!R1020,LARGE(INDEX(ISNUMBER(--MID(feed!R1020,ROW($1:$6),1))*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ROW($1:$6),0),ROW($1:$6))+1,1)*10^ROW($1:$6)/10))-1)))</f>
        <v>2000</v>
      </c>
      <c r="R1531" s="5">
        <f>feed!V1020</f>
        <v>0</v>
      </c>
      <c r="S1531" t="str">
        <f>feed!S1020</f>
        <v>http://blocgame.com/stats.php?id=59772</v>
      </c>
      <c r="T1531" s="5" t="str">
        <f>feed!W1020</f>
        <v>Nice</v>
      </c>
      <c r="U1531" s="5" t="str">
        <f>feed!X1020</f>
        <v>3 Hundred Tons per month</v>
      </c>
      <c r="V1531" s="5">
        <f>feed!Y1020</f>
        <v>0</v>
      </c>
    </row>
    <row r="1532" spans="1:22" hidden="1" x14ac:dyDescent="0.25">
      <c r="A1532" t="str">
        <f>feed!A1484</f>
        <v>songsing</v>
      </c>
      <c r="B1532" t="str">
        <f>feed!B1484</f>
        <v>grace</v>
      </c>
      <c r="C1532">
        <f>feed!K1484</f>
        <v>0</v>
      </c>
      <c r="D1532">
        <f>SUMPRODUCT(MID(0&amp;feed!D1484,LARGE(INDEX(ISNUMBER(--MID(feed!D1484,ROW($1:$6),1))*
ROW($1:$6),0),ROW($1:$6))+1,1)*10^ROW($1:$6)/10)</f>
        <v>25</v>
      </c>
      <c r="E1532">
        <f>SUMPRODUCT(MID(0&amp;feed!E1484,LARGE(INDEX(ISNUMBER(--MID(feed!E1484,ROW($1:$6),1))*
ROW($1:$6),0),ROW($1:$6))+1,1)*10^ROW($1:$6)/10)</f>
        <v>0</v>
      </c>
      <c r="F1532" t="str">
        <f>feed!F1484</f>
        <v>First World War surplus</v>
      </c>
      <c r="G1532">
        <f>SUMPRODUCT(MID(0&amp;feed!G1484,LARGE(INDEX(ISNUMBER(--MID(feed!G1484,ROW($1:$6),1))*
ROW($1:$6),0),ROW($1:$6))+1,1)*10^ROW($1:$6)/10)</f>
        <v>0</v>
      </c>
      <c r="H1532">
        <f>ROUNDDOWN(G1532/4, 0)</f>
        <v>0</v>
      </c>
      <c r="I1532" t="str">
        <f>feed!H1484</f>
        <v>Elite</v>
      </c>
      <c r="J1532">
        <f>SUMPRODUCT(MID(0&amp;feed!I1484,LARGE(INDEX(ISNUMBER(--MID(feed!I1484,ROW($1:$20),1))*
ROW($1:$20),0),ROW($1:$20))+1,1)*10^ROW($1:$20)/10)</f>
        <v>2</v>
      </c>
      <c r="K1532">
        <f>SUMPRODUCT(MID(0&amp;feed!L1484,LARGE(INDEX(ISNUMBER(--MID(feed!L1484,ROW($1:$6),1))*
ROW($1:$6),0),ROW($1:$6))+1,1)*10^ROW($1:$6)/10)</f>
        <v>308</v>
      </c>
      <c r="L1532">
        <f>SUMPRODUCT(MID(0&amp;feed!T1484,LARGE(INDEX(ISNUMBER(--MID(feed!T1484,ROW($1:$6),1))*
ROW($1:$6),0),ROW($1:$6))+1,1)*10^ROW($1:$6)/10)</f>
        <v>350</v>
      </c>
      <c r="M1532" t="str">
        <f>feed!N1484</f>
        <v>Pacific Rim</v>
      </c>
      <c r="N1532">
        <f>SUMPRODUCT(MID(0&amp;feed!U1484,LARGE(INDEX(ISNUMBER(--MID(feed!U1484,ROW($1:$6),1))*
ROW($1:$6),0),ROW($1:$6))+1,1)*10^ROW($1:$6)/10)</f>
        <v>0</v>
      </c>
      <c r="O1532" t="str">
        <f>feed!O1484</f>
        <v>Untapped</v>
      </c>
      <c r="P1532" t="str">
        <f>feed!P1484</f>
        <v>None</v>
      </c>
      <c r="Q1532" s="4">
        <f>IFERROR(LEFT(SUMPRODUCT(MID(0&amp;feed!R1484,LARGE(INDEX(ISNUMBER(--MID(feed!R1484,ROW($1:$6),1))*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ROW($1:$6),0),ROW($1:$6))+1,1)*10^ROW($1:$6)/10))-1)*1,TRIM(LEFT(SUMPRODUCT(MID(0&amp;feed!R1484,LARGE(INDEX(ISNUMBER(--MID(feed!R1484,ROW($1:$6),1))*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ROW($1:$6),0),ROW($1:$6))+1,1)*10^ROW($1:$6)/10))-1)))</f>
        <v>2000</v>
      </c>
      <c r="R1532" s="5">
        <f>feed!V1484</f>
        <v>0</v>
      </c>
      <c r="S1532" t="str">
        <f>feed!S1484</f>
        <v>http://blocgame.com/stats.php?id=60074</v>
      </c>
      <c r="T1532" s="5" t="str">
        <f>feed!W1484</f>
        <v>Normal</v>
      </c>
      <c r="U1532" s="5" t="str">
        <f>feed!X1484</f>
        <v>4 Hundred Tons per month</v>
      </c>
      <c r="V1532" s="5" t="str">
        <f>feed!Y1484</f>
        <v>1 Mbbl per month</v>
      </c>
    </row>
    <row r="1533" spans="1:22" hidden="1" x14ac:dyDescent="0.25">
      <c r="A1533" t="str">
        <f>feed!A277</f>
        <v>Chistriania</v>
      </c>
      <c r="B1533" t="str">
        <f>feed!B277</f>
        <v>Chistrian</v>
      </c>
      <c r="C1533" t="str">
        <f>feed!K277</f>
        <v>The United Nations</v>
      </c>
      <c r="D1533">
        <f>SUMPRODUCT(MID(0&amp;feed!D277,LARGE(INDEX(ISNUMBER(--MID(feed!D277,ROW($1:$6),1))*
ROW($1:$6),0),ROW($1:$6))+1,1)*10^ROW($1:$6)/10)</f>
        <v>11</v>
      </c>
      <c r="E1533">
        <f>SUMPRODUCT(MID(0&amp;feed!E277,LARGE(INDEX(ISNUMBER(--MID(feed!E277,ROW($1:$6),1))*
ROW($1:$6),0),ROW($1:$6))+1,1)*10^ROW($1:$6)/10)</f>
        <v>0</v>
      </c>
      <c r="F1533" t="str">
        <f>feed!F277</f>
        <v>Finest of the 19th century</v>
      </c>
      <c r="G1533">
        <f>SUMPRODUCT(MID(0&amp;feed!G277,LARGE(INDEX(ISNUMBER(--MID(feed!G277,ROW($1:$6),1))*
ROW($1:$6),0),ROW($1:$6))+1,1)*10^ROW($1:$6)/10)</f>
        <v>0</v>
      </c>
      <c r="H1533">
        <f>ROUNDDOWN(G1533/4, 0)</f>
        <v>0</v>
      </c>
      <c r="I1533" t="str">
        <f>feed!H277</f>
        <v>Elite</v>
      </c>
      <c r="J1533">
        <f>SUMPRODUCT(MID(0&amp;feed!I277,LARGE(INDEX(ISNUMBER(--MID(feed!I277,ROW($1:$20),1))*
ROW($1:$20),0),ROW($1:$20))+1,1)*10^ROW($1:$20)/10)</f>
        <v>6</v>
      </c>
      <c r="K1533">
        <f>SUMPRODUCT(MID(0&amp;feed!L277,LARGE(INDEX(ISNUMBER(--MID(feed!L277,ROW($1:$6),1))*
ROW($1:$6),0),ROW($1:$6))+1,1)*10^ROW($1:$6)/10)</f>
        <v>349</v>
      </c>
      <c r="L1533">
        <f>SUMPRODUCT(MID(0&amp;feed!T277,LARGE(INDEX(ISNUMBER(--MID(feed!T277,ROW($1:$6),1))*
ROW($1:$6),0),ROW($1:$6))+1,1)*10^ROW($1:$6)/10)</f>
        <v>348</v>
      </c>
      <c r="M1533" t="str">
        <f>feed!N277</f>
        <v>Southern Cone</v>
      </c>
      <c r="N1533">
        <f>SUMPRODUCT(MID(0&amp;feed!U277,LARGE(INDEX(ISNUMBER(--MID(feed!U277,ROW($1:$6),1))*
ROW($1:$6),0),ROW($1:$6))+1,1)*10^ROW($1:$6)/10)</f>
        <v>0</v>
      </c>
      <c r="O1533" t="str">
        <f>feed!O277</f>
        <v>Depleted</v>
      </c>
      <c r="P1533" t="str">
        <f>feed!P277</f>
        <v>None</v>
      </c>
      <c r="Q1533" s="4">
        <f>IFERROR(LEFT(SUMPRODUCT(MID(0&amp;feed!R277,LARGE(INDEX(ISNUMBER(--MID(feed!R277,ROW($1:$6),1))*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ROW($1:$6),0),ROW($1:$6))+1,1)*10^ROW($1:$6)/10))-1)*1,TRIM(LEFT(SUMPRODUCT(MID(0&amp;feed!R277,LARGE(INDEX(ISNUMBER(--MID(feed!R277,ROW($1:$6),1))*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ROW($1:$6),0),ROW($1:$6))+1,1)*10^ROW($1:$6)/10))-1)))</f>
        <v>2417</v>
      </c>
      <c r="R1533" s="5">
        <f>feed!V277</f>
        <v>0</v>
      </c>
      <c r="S1533" t="str">
        <f>feed!S277</f>
        <v>http://blocgame.com/stats.php?id=63264</v>
      </c>
      <c r="T1533" s="5" t="str">
        <f>feed!W277</f>
        <v>Axis of Evil</v>
      </c>
      <c r="U1533" s="5" t="str">
        <f>feed!X277</f>
        <v>4 Hundred Tons per month</v>
      </c>
      <c r="V1533" s="5" t="str">
        <f>feed!Y277</f>
        <v>1 Mbbl per month</v>
      </c>
    </row>
    <row r="1534" spans="1:22" hidden="1" x14ac:dyDescent="0.25">
      <c r="A1534" t="str">
        <f>feed!A1459</f>
        <v>nogoriden3</v>
      </c>
      <c r="B1534" t="str">
        <f>feed!B1459</f>
        <v>nogoriden3</v>
      </c>
      <c r="C1534">
        <f>feed!K1459</f>
        <v>0</v>
      </c>
      <c r="D1534">
        <f>SUMPRODUCT(MID(0&amp;feed!D1459,LARGE(INDEX(ISNUMBER(--MID(feed!D1459,ROW($1:$6),1))*
ROW($1:$6),0),ROW($1:$6))+1,1)*10^ROW($1:$6)/10)</f>
        <v>25</v>
      </c>
      <c r="E1534">
        <f>SUMPRODUCT(MID(0&amp;feed!E1459,LARGE(INDEX(ISNUMBER(--MID(feed!E1459,ROW($1:$6),1))*
ROW($1:$6),0),ROW($1:$6))+1,1)*10^ROW($1:$6)/10)</f>
        <v>0</v>
      </c>
      <c r="F1534" t="str">
        <f>feed!F1459</f>
        <v>First World War surplus</v>
      </c>
      <c r="G1534">
        <f>SUMPRODUCT(MID(0&amp;feed!G1459,LARGE(INDEX(ISNUMBER(--MID(feed!G1459,ROW($1:$6),1))*
ROW($1:$6),0),ROW($1:$6))+1,1)*10^ROW($1:$6)/10)</f>
        <v>0</v>
      </c>
      <c r="H1534">
        <f>ROUNDDOWN(G1534/4, 0)</f>
        <v>0</v>
      </c>
      <c r="I1534" t="str">
        <f>feed!H1459</f>
        <v>Elite</v>
      </c>
      <c r="J1534">
        <f>SUMPRODUCT(MID(0&amp;feed!I1459,LARGE(INDEX(ISNUMBER(--MID(feed!I1459,ROW($1:$20),1))*
ROW($1:$20),0),ROW($1:$20))+1,1)*10^ROW($1:$20)/10)</f>
        <v>1</v>
      </c>
      <c r="K1534">
        <f>SUMPRODUCT(MID(0&amp;feed!L1459,LARGE(INDEX(ISNUMBER(--MID(feed!L1459,ROW($1:$6),1))*
ROW($1:$6),0),ROW($1:$6))+1,1)*10^ROW($1:$6)/10)</f>
        <v>309</v>
      </c>
      <c r="L1534">
        <f>SUMPRODUCT(MID(0&amp;feed!T1459,LARGE(INDEX(ISNUMBER(--MID(feed!T1459,ROW($1:$6),1))*
ROW($1:$6),0),ROW($1:$6))+1,1)*10^ROW($1:$6)/10)</f>
        <v>348</v>
      </c>
      <c r="M1534" t="str">
        <f>feed!N1459</f>
        <v>Indochina</v>
      </c>
      <c r="N1534">
        <f>SUMPRODUCT(MID(0&amp;feed!U1459,LARGE(INDEX(ISNUMBER(--MID(feed!U1459,ROW($1:$6),1))*
ROW($1:$6),0),ROW($1:$6))+1,1)*10^ROW($1:$6)/10)</f>
        <v>0</v>
      </c>
      <c r="O1534" t="str">
        <f>feed!O1459</f>
        <v>Untapped</v>
      </c>
      <c r="P1534" t="str">
        <f>feed!P1459</f>
        <v>Meagre</v>
      </c>
      <c r="Q1534" s="4">
        <f>IFERROR(LEFT(SUMPRODUCT(MID(0&amp;feed!R1459,LARGE(INDEX(ISNUMBER(--MID(feed!R1459,ROW($1:$6),1))*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ROW($1:$6),0),ROW($1:$6))+1,1)*10^ROW($1:$6)/10))-1)*1,TRIM(LEFT(SUMPRODUCT(MID(0&amp;feed!R1459,LARGE(INDEX(ISNUMBER(--MID(feed!R1459,ROW($1:$6),1))*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ROW($1:$6),0),ROW($1:$6))+1,1)*10^ROW($1:$6)/10))-1)))</f>
        <v>2000</v>
      </c>
      <c r="R1534" s="5">
        <f>feed!V1459</f>
        <v>0</v>
      </c>
      <c r="S1534" t="str">
        <f>feed!S1459</f>
        <v>http://blocgame.com/stats.php?id=62789</v>
      </c>
      <c r="T1534" s="5" t="str">
        <f>feed!W1459</f>
        <v>Normal</v>
      </c>
      <c r="U1534" s="5" t="str">
        <f>feed!X1459</f>
        <v>4 Hundred Tons per month</v>
      </c>
      <c r="V1534" s="5" t="str">
        <f>feed!Y1459</f>
        <v>1 Mbbl per month</v>
      </c>
    </row>
    <row r="1535" spans="1:22" x14ac:dyDescent="0.25">
      <c r="A1535" t="str">
        <f>feed!A1059</f>
        <v>Anti-Kikery</v>
      </c>
      <c r="B1535" t="str">
        <f>feed!B1059</f>
        <v>Nigel The Wise</v>
      </c>
      <c r="C1535" t="str">
        <f>feed!K1059</f>
        <v>The Order</v>
      </c>
      <c r="D1535">
        <f>SUMPRODUCT(MID(0&amp;feed!D1059,LARGE(INDEX(ISNUMBER(--MID(feed!D1059,ROW($1:$6),1))*
ROW($1:$6),0),ROW($1:$6))+1,1)*10^ROW($1:$6)/10)</f>
        <v>20</v>
      </c>
      <c r="E1535">
        <f>SUMPRODUCT(MID(0&amp;feed!E1059,LARGE(INDEX(ISNUMBER(--MID(feed!E1059,ROW($1:$6),1))*
ROW($1:$6),0),ROW($1:$6))+1,1)*10^ROW($1:$6)/10)</f>
        <v>0</v>
      </c>
      <c r="F1535" t="str">
        <f>feed!F1059</f>
        <v>Finest of the 19th century</v>
      </c>
      <c r="G1535">
        <f>SUMPRODUCT(MID(0&amp;feed!G1059,LARGE(INDEX(ISNUMBER(--MID(feed!G1059,ROW($1:$6),1))*
ROW($1:$6),0),ROW($1:$6))+1,1)*10^ROW($1:$6)/10)</f>
        <v>0</v>
      </c>
      <c r="H1535">
        <f>ROUNDDOWN(G1535/4, 0)</f>
        <v>0</v>
      </c>
      <c r="I1535" t="str">
        <f>feed!H1059</f>
        <v>Standard</v>
      </c>
      <c r="J1535">
        <f>SUMPRODUCT(MID(0&amp;feed!I1059,LARGE(INDEX(ISNUMBER(--MID(feed!I1059,ROW($1:$20),1))*
ROW($1:$20),0),ROW($1:$20))+1,1)*10^ROW($1:$20)/10)</f>
        <v>40</v>
      </c>
      <c r="K1535">
        <f>SUMPRODUCT(MID(0&amp;feed!L1059,LARGE(INDEX(ISNUMBER(--MID(feed!L1059,ROW($1:$6),1))*
ROW($1:$6),0),ROW($1:$6))+1,1)*10^ROW($1:$6)/10)</f>
        <v>318</v>
      </c>
      <c r="L1535">
        <f>SUMPRODUCT(MID(0&amp;feed!T1059,LARGE(INDEX(ISNUMBER(--MID(feed!T1059,ROW($1:$6),1))*
ROW($1:$6),0),ROW($1:$6))+1,1)*10^ROW($1:$6)/10)</f>
        <v>0</v>
      </c>
      <c r="M1535" t="str">
        <f>feed!N1059</f>
        <v>Indochina</v>
      </c>
      <c r="N1535">
        <f>SUMPRODUCT(MID(0&amp;feed!U1059,LARGE(INDEX(ISNUMBER(--MID(feed!U1059,ROW($1:$6),1))*
ROW($1:$6),0),ROW($1:$6))+1,1)*10^ROW($1:$6)/10)</f>
        <v>0</v>
      </c>
      <c r="O1535" t="str">
        <f>feed!O1059</f>
        <v>Untapped</v>
      </c>
      <c r="P1535" t="str">
        <f>feed!P1059</f>
        <v>None</v>
      </c>
      <c r="Q1535" s="4">
        <f>IFERROR(LEFT(SUMPRODUCT(MID(0&amp;feed!R1059,LARGE(INDEX(ISNUMBER(--MID(feed!R1059,ROW($1:$6),1))*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ROW($1:$6),0),ROW($1:$6))+1,1)*10^ROW($1:$6)/10))-1)*1,TRIM(LEFT(SUMPRODUCT(MID(0&amp;feed!R1059,LARGE(INDEX(ISNUMBER(--MID(feed!R1059,ROW($1:$6),1))*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ROW($1:$6),0),ROW($1:$6))+1,1)*10^ROW($1:$6)/10))-1)))</f>
        <v>2000</v>
      </c>
      <c r="R1535" s="5">
        <f>feed!V1059</f>
        <v>0</v>
      </c>
      <c r="S1535" t="str">
        <f>feed!S1059</f>
        <v>http://blocgame.com/stats.php?id=63593</v>
      </c>
      <c r="T1535" s="5" t="str">
        <f>feed!W1059</f>
        <v>Good</v>
      </c>
      <c r="U1535" s="5" t="str">
        <f>feed!X1059</f>
        <v>2 Hundred Tons per month</v>
      </c>
      <c r="V1535" s="5">
        <f>feed!Y1059</f>
        <v>0</v>
      </c>
    </row>
    <row r="1536" spans="1:22" x14ac:dyDescent="0.25">
      <c r="A1536" t="str">
        <f>feed!A1058</f>
        <v>9crowns</v>
      </c>
      <c r="B1536" t="str">
        <f>feed!B1058</f>
        <v>cuban9</v>
      </c>
      <c r="C1536" t="str">
        <f>feed!K1058</f>
        <v>The Order</v>
      </c>
      <c r="D1536">
        <f>SUMPRODUCT(MID(0&amp;feed!D1058,LARGE(INDEX(ISNUMBER(--MID(feed!D1058,ROW($1:$6),1))*
ROW($1:$6),0),ROW($1:$6))+1,1)*10^ROW($1:$6)/10)</f>
        <v>25</v>
      </c>
      <c r="E1536">
        <f>SUMPRODUCT(MID(0&amp;feed!E1058,LARGE(INDEX(ISNUMBER(--MID(feed!E1058,ROW($1:$6),1))*
ROW($1:$6),0),ROW($1:$6))+1,1)*10^ROW($1:$6)/10)</f>
        <v>0</v>
      </c>
      <c r="F1536" t="str">
        <f>feed!F1058</f>
        <v>First World War surplus</v>
      </c>
      <c r="G1536">
        <f>SUMPRODUCT(MID(0&amp;feed!G1058,LARGE(INDEX(ISNUMBER(--MID(feed!G1058,ROW($1:$6),1))*
ROW($1:$6),0),ROW($1:$6))+1,1)*10^ROW($1:$6)/10)</f>
        <v>0</v>
      </c>
      <c r="H1536">
        <f>ROUNDDOWN(G1536/4, 0)</f>
        <v>0</v>
      </c>
      <c r="I1536" t="str">
        <f>feed!H1058</f>
        <v>Elite</v>
      </c>
      <c r="J1536">
        <f>SUMPRODUCT(MID(0&amp;feed!I1058,LARGE(INDEX(ISNUMBER(--MID(feed!I1058,ROW($1:$20),1))*
ROW($1:$20),0),ROW($1:$20))+1,1)*10^ROW($1:$20)/10)</f>
        <v>28</v>
      </c>
      <c r="K1536">
        <f>SUMPRODUCT(MID(0&amp;feed!L1058,LARGE(INDEX(ISNUMBER(--MID(feed!L1058,ROW($1:$6),1))*
ROW($1:$6),0),ROW($1:$6))+1,1)*10^ROW($1:$6)/10)</f>
        <v>318</v>
      </c>
      <c r="L1536">
        <f>SUMPRODUCT(MID(0&amp;feed!T1058,LARGE(INDEX(ISNUMBER(--MID(feed!T1058,ROW($1:$6),1))*
ROW($1:$6),0),ROW($1:$6))+1,1)*10^ROW($1:$6)/10)</f>
        <v>401</v>
      </c>
      <c r="M1536" t="str">
        <f>feed!N1058</f>
        <v>Pacific Rim</v>
      </c>
      <c r="N1536">
        <f>SUMPRODUCT(MID(0&amp;feed!U1058,LARGE(INDEX(ISNUMBER(--MID(feed!U1058,ROW($1:$6),1))*
ROW($1:$6),0),ROW($1:$6))+1,1)*10^ROW($1:$6)/10)</f>
        <v>0</v>
      </c>
      <c r="O1536" t="str">
        <f>feed!O1058</f>
        <v>Untapped</v>
      </c>
      <c r="P1536" t="str">
        <f>feed!P1058</f>
        <v>None</v>
      </c>
      <c r="Q1536" s="4">
        <f>IFERROR(LEFT(SUMPRODUCT(MID(0&amp;feed!R1058,LARGE(INDEX(ISNUMBER(--MID(feed!R1058,ROW($1:$6),1))*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ROW($1:$6),0),ROW($1:$6))+1,1)*10^ROW($1:$6)/10))-1)*1,TRIM(LEFT(SUMPRODUCT(MID(0&amp;feed!R1058,LARGE(INDEX(ISNUMBER(--MID(feed!R1058,ROW($1:$6),1))*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ROW($1:$6),0),ROW($1:$6))+1,1)*10^ROW($1:$6)/10))-1)))</f>
        <v>2000</v>
      </c>
      <c r="R1536" s="5">
        <f>feed!V1058</f>
        <v>0</v>
      </c>
      <c r="S1536" t="str">
        <f>feed!S1058</f>
        <v>http://blocgame.com/stats.php?id=63571</v>
      </c>
      <c r="T1536" s="5" t="str">
        <f>feed!W1058</f>
        <v>Good</v>
      </c>
      <c r="U1536" s="5" t="str">
        <f>feed!X1058</f>
        <v>3 Hundred Tons per month</v>
      </c>
      <c r="V1536" s="5">
        <f>feed!Y1058</f>
        <v>0</v>
      </c>
    </row>
    <row r="1537" spans="1:22" x14ac:dyDescent="0.25">
      <c r="A1537" t="str">
        <f>feed!A1044</f>
        <v>Schlomo</v>
      </c>
      <c r="B1537" t="str">
        <f>feed!B1044</f>
        <v>Juxta</v>
      </c>
      <c r="C1537" t="str">
        <f>feed!K1044</f>
        <v>The Order</v>
      </c>
      <c r="D1537">
        <f>SUMPRODUCT(MID(0&amp;feed!D1044,LARGE(INDEX(ISNUMBER(--MID(feed!D1044,ROW($1:$6),1))*
ROW($1:$6),0),ROW($1:$6))+1,1)*10^ROW($1:$6)/10)</f>
        <v>20</v>
      </c>
      <c r="E1537">
        <f>SUMPRODUCT(MID(0&amp;feed!E1044,LARGE(INDEX(ISNUMBER(--MID(feed!E1044,ROW($1:$6),1))*
ROW($1:$6),0),ROW($1:$6))+1,1)*10^ROW($1:$6)/10)</f>
        <v>0</v>
      </c>
      <c r="F1537" t="str">
        <f>feed!F1044</f>
        <v>Finest of the 19th century</v>
      </c>
      <c r="G1537">
        <f>SUMPRODUCT(MID(0&amp;feed!G1044,LARGE(INDEX(ISNUMBER(--MID(feed!G1044,ROW($1:$6),1))*
ROW($1:$6),0),ROW($1:$6))+1,1)*10^ROW($1:$6)/10)</f>
        <v>0</v>
      </c>
      <c r="H1537">
        <f>ROUNDDOWN(G1537/4, 0)</f>
        <v>0</v>
      </c>
      <c r="I1537" t="str">
        <f>feed!H1044</f>
        <v>Standard</v>
      </c>
      <c r="J1537">
        <f>SUMPRODUCT(MID(0&amp;feed!I1044,LARGE(INDEX(ISNUMBER(--MID(feed!I1044,ROW($1:$20),1))*
ROW($1:$20),0),ROW($1:$20))+1,1)*10^ROW($1:$20)/10)</f>
        <v>49</v>
      </c>
      <c r="K1537">
        <f>SUMPRODUCT(MID(0&amp;feed!L1044,LARGE(INDEX(ISNUMBER(--MID(feed!L1044,ROW($1:$6),1))*
ROW($1:$6),0),ROW($1:$6))+1,1)*10^ROW($1:$6)/10)</f>
        <v>318</v>
      </c>
      <c r="L1537">
        <f>SUMPRODUCT(MID(0&amp;feed!T1044,LARGE(INDEX(ISNUMBER(--MID(feed!T1044,ROW($1:$6),1))*
ROW($1:$6),0),ROW($1:$6))+1,1)*10^ROW($1:$6)/10)</f>
        <v>0</v>
      </c>
      <c r="M1537" t="str">
        <f>feed!N1044</f>
        <v>China</v>
      </c>
      <c r="N1537">
        <f>SUMPRODUCT(MID(0&amp;feed!U1044,LARGE(INDEX(ISNUMBER(--MID(feed!U1044,ROW($1:$6),1))*
ROW($1:$6),0),ROW($1:$6))+1,1)*10^ROW($1:$6)/10)</f>
        <v>0</v>
      </c>
      <c r="O1537" t="str">
        <f>feed!O1044</f>
        <v>Untapped</v>
      </c>
      <c r="P1537" t="str">
        <f>feed!P1044</f>
        <v>None</v>
      </c>
      <c r="Q1537" s="4">
        <f>IFERROR(LEFT(SUMPRODUCT(MID(0&amp;feed!R1044,LARGE(INDEX(ISNUMBER(--MID(feed!R1044,ROW($1:$6),1))*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ROW($1:$6),0),ROW($1:$6))+1,1)*10^ROW($1:$6)/10))-1)*1,TRIM(LEFT(SUMPRODUCT(MID(0&amp;feed!R1044,LARGE(INDEX(ISNUMBER(--MID(feed!R1044,ROW($1:$6),1))*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ROW($1:$6),0),ROW($1:$6))+1,1)*10^ROW($1:$6)/10))-1)))</f>
        <v>2000</v>
      </c>
      <c r="R1537" s="5">
        <f>feed!V1044</f>
        <v>0</v>
      </c>
      <c r="S1537" t="str">
        <f>feed!S1044</f>
        <v>http://blocgame.com/stats.php?id=63274</v>
      </c>
      <c r="T1537" s="5" t="str">
        <f>feed!W1044</f>
        <v>Good</v>
      </c>
      <c r="U1537" s="5" t="str">
        <f>feed!X1044</f>
        <v>3 Hundred Tons per month</v>
      </c>
      <c r="V1537" s="5" t="str">
        <f>feed!Y1044</f>
        <v>1 Mbbl per month</v>
      </c>
    </row>
    <row r="1538" spans="1:22" hidden="1" x14ac:dyDescent="0.25">
      <c r="A1538" t="str">
        <f>feed!A104</f>
        <v>Inferia</v>
      </c>
      <c r="B1538" t="str">
        <f>feed!B104</f>
        <v>Alexkovisk</v>
      </c>
      <c r="C1538">
        <f>feed!K104</f>
        <v>0</v>
      </c>
      <c r="D1538">
        <f>SUMPRODUCT(MID(0&amp;feed!D104,LARGE(INDEX(ISNUMBER(--MID(feed!D104,ROW($1:$6),1))*
ROW($1:$6),0),ROW($1:$6))+1,1)*10^ROW($1:$6)/10)</f>
        <v>2</v>
      </c>
      <c r="E1538">
        <f>SUMPRODUCT(MID(0&amp;feed!E104,LARGE(INDEX(ISNUMBER(--MID(feed!E104,ROW($1:$6),1))*
ROW($1:$6),0),ROW($1:$6))+1,1)*10^ROW($1:$6)/10)</f>
        <v>0</v>
      </c>
      <c r="F1538" t="str">
        <f>feed!F104</f>
        <v>Finest of the 19th century</v>
      </c>
      <c r="G1538">
        <f>SUMPRODUCT(MID(0&amp;feed!G104,LARGE(INDEX(ISNUMBER(--MID(feed!G104,ROW($1:$6),1))*
ROW($1:$6),0),ROW($1:$6))+1,1)*10^ROW($1:$6)/10)</f>
        <v>0</v>
      </c>
      <c r="H1538">
        <f>ROUNDDOWN(G1538/4, 0)</f>
        <v>0</v>
      </c>
      <c r="I1538" t="str">
        <f>feed!H104</f>
        <v>Elite</v>
      </c>
      <c r="J1538">
        <f>SUMPRODUCT(MID(0&amp;feed!I104,LARGE(INDEX(ISNUMBER(--MID(feed!I104,ROW($1:$20),1))*
ROW($1:$20),0),ROW($1:$20))+1,1)*10^ROW($1:$20)/10)</f>
        <v>22</v>
      </c>
      <c r="K1538">
        <f>SUMPRODUCT(MID(0&amp;feed!L104,LARGE(INDEX(ISNUMBER(--MID(feed!L104,ROW($1:$6),1))*
ROW($1:$6),0),ROW($1:$6))+1,1)*10^ROW($1:$6)/10)</f>
        <v>395</v>
      </c>
      <c r="L1538">
        <f>SUMPRODUCT(MID(0&amp;feed!T104,LARGE(INDEX(ISNUMBER(--MID(feed!T104,ROW($1:$6),1))*
ROW($1:$6),0),ROW($1:$6))+1,1)*10^ROW($1:$6)/10)</f>
        <v>325</v>
      </c>
      <c r="M1538" t="str">
        <f>feed!N104</f>
        <v>Mesoamerica</v>
      </c>
      <c r="N1538">
        <f>SUMPRODUCT(MID(0&amp;feed!U104,LARGE(INDEX(ISNUMBER(--MID(feed!U104,ROW($1:$6),1))*
ROW($1:$6),0),ROW($1:$6))+1,1)*10^ROW($1:$6)/10)</f>
        <v>0</v>
      </c>
      <c r="O1538" t="str">
        <f>feed!O104</f>
        <v>Plentiful</v>
      </c>
      <c r="P1538" t="str">
        <f>feed!P104</f>
        <v>None</v>
      </c>
      <c r="Q1538" s="4">
        <f>IFERROR(LEFT(SUMPRODUCT(MID(0&amp;feed!R104,LARGE(INDEX(ISNUMBER(--MID(feed!R104,ROW($1:$6),1))*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ROW($1:$6),0),ROW($1:$6))+1,1)*10^ROW($1:$6)/10))-1)*1,TRIM(LEFT(SUMPRODUCT(MID(0&amp;feed!R104,LARGE(INDEX(ISNUMBER(--MID(feed!R104,ROW($1:$6),1))*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ROW($1:$6),0),ROW($1:$6))+1,1)*10^ROW($1:$6)/10))-1)))</f>
        <v>2273</v>
      </c>
      <c r="R1538" s="5">
        <f>feed!V104</f>
        <v>0</v>
      </c>
      <c r="S1538" t="str">
        <f>feed!S104</f>
        <v>http://blocgame.com/stats.php?id=60789</v>
      </c>
      <c r="T1538" s="5" t="str">
        <f>feed!W104</f>
        <v>Nice</v>
      </c>
      <c r="U1538" s="5" t="str">
        <f>feed!X104</f>
        <v>4 Hundred Tons per month</v>
      </c>
      <c r="V1538" s="5" t="str">
        <f>feed!Y104</f>
        <v>1 Mbbl per month</v>
      </c>
    </row>
    <row r="1539" spans="1:22" hidden="1" x14ac:dyDescent="0.25">
      <c r="A1539" t="str">
        <f>feed!A1312</f>
        <v>King\\\'s</v>
      </c>
      <c r="B1539" t="str">
        <f>feed!B1312</f>
        <v>crafox</v>
      </c>
      <c r="C1539">
        <f>feed!K1312</f>
        <v>0</v>
      </c>
      <c r="D1539">
        <f>SUMPRODUCT(MID(0&amp;feed!D1312,LARGE(INDEX(ISNUMBER(--MID(feed!D1312,ROW($1:$6),1))*
ROW($1:$6),0),ROW($1:$6))+1,1)*10^ROW($1:$6)/10)</f>
        <v>25</v>
      </c>
      <c r="E1539">
        <f>SUMPRODUCT(MID(0&amp;feed!E1312,LARGE(INDEX(ISNUMBER(--MID(feed!E1312,ROW($1:$6),1))*
ROW($1:$6),0),ROW($1:$6))+1,1)*10^ROW($1:$6)/10)</f>
        <v>0</v>
      </c>
      <c r="F1539" t="str">
        <f>feed!F1312</f>
        <v>First World War surplus</v>
      </c>
      <c r="G1539">
        <f>SUMPRODUCT(MID(0&amp;feed!G1312,LARGE(INDEX(ISNUMBER(--MID(feed!G1312,ROW($1:$6),1))*
ROW($1:$6),0),ROW($1:$6))+1,1)*10^ROW($1:$6)/10)</f>
        <v>0</v>
      </c>
      <c r="H1539">
        <f>ROUNDDOWN(G1539/4, 0)</f>
        <v>0</v>
      </c>
      <c r="I1539" t="str">
        <f>feed!H1312</f>
        <v>Elite</v>
      </c>
      <c r="J1539">
        <f>SUMPRODUCT(MID(0&amp;feed!I1312,LARGE(INDEX(ISNUMBER(--MID(feed!I1312,ROW($1:$20),1))*
ROW($1:$20),0),ROW($1:$20))+1,1)*10^ROW($1:$20)/10)</f>
        <v>18</v>
      </c>
      <c r="K1539">
        <f>SUMPRODUCT(MID(0&amp;feed!L1312,LARGE(INDEX(ISNUMBER(--MID(feed!L1312,ROW($1:$6),1))*
ROW($1:$6),0),ROW($1:$6))+1,1)*10^ROW($1:$6)/10)</f>
        <v>313</v>
      </c>
      <c r="L1539">
        <f>SUMPRODUCT(MID(0&amp;feed!T1312,LARGE(INDEX(ISNUMBER(--MID(feed!T1312,ROW($1:$6),1))*
ROW($1:$6),0),ROW($1:$6))+1,1)*10^ROW($1:$6)/10)</f>
        <v>303</v>
      </c>
      <c r="M1539" t="str">
        <f>feed!N1312</f>
        <v>Caribbean</v>
      </c>
      <c r="N1539">
        <f>SUMPRODUCT(MID(0&amp;feed!U1312,LARGE(INDEX(ISNUMBER(--MID(feed!U1312,ROW($1:$6),1))*
ROW($1:$6),0),ROW($1:$6))+1,1)*10^ROW($1:$6)/10)</f>
        <v>0</v>
      </c>
      <c r="O1539" t="str">
        <f>feed!O1312</f>
        <v>Untapped</v>
      </c>
      <c r="P1539" t="str">
        <f>feed!P1312</f>
        <v>Small</v>
      </c>
      <c r="Q1539" s="4">
        <f>IFERROR(LEFT(SUMPRODUCT(MID(0&amp;feed!R1312,LARGE(INDEX(ISNUMBER(--MID(feed!R1312,ROW($1:$6),1))*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ROW($1:$6),0),ROW($1:$6))+1,1)*10^ROW($1:$6)/10))-1)*1,TRIM(LEFT(SUMPRODUCT(MID(0&amp;feed!R1312,LARGE(INDEX(ISNUMBER(--MID(feed!R1312,ROW($1:$6),1))*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ROW($1:$6),0),ROW($1:$6))+1,1)*10^ROW($1:$6)/10))-1)))</f>
        <v>2000</v>
      </c>
      <c r="R1539" s="5">
        <f>feed!V1312</f>
        <v>0</v>
      </c>
      <c r="S1539" t="str">
        <f>feed!S1312</f>
        <v>http://blocgame.com/stats.php?id=62408</v>
      </c>
      <c r="T1539" s="5" t="str">
        <f>feed!W1312</f>
        <v>Nice</v>
      </c>
      <c r="U1539" s="5" t="str">
        <f>feed!X1312</f>
        <v>4 Hundred Tons per month</v>
      </c>
      <c r="V1539" s="5" t="str">
        <f>feed!Y1312</f>
        <v>1 Mbbl per month</v>
      </c>
    </row>
    <row r="1540" spans="1:22" hidden="1" x14ac:dyDescent="0.25">
      <c r="A1540" t="str">
        <f>feed!A869</f>
        <v>the Haunted</v>
      </c>
      <c r="B1540" t="str">
        <f>feed!B869</f>
        <v>thedrunkenarchitect</v>
      </c>
      <c r="C1540" t="str">
        <f>feed!K869</f>
        <v>Brotherhood of Zion</v>
      </c>
      <c r="D1540">
        <f>SUMPRODUCT(MID(0&amp;feed!D869,LARGE(INDEX(ISNUMBER(--MID(feed!D869,ROW($1:$6),1))*
ROW($1:$6),0),ROW($1:$6))+1,1)*10^ROW($1:$6)/10)</f>
        <v>25</v>
      </c>
      <c r="E1540">
        <f>SUMPRODUCT(MID(0&amp;feed!E869,LARGE(INDEX(ISNUMBER(--MID(feed!E869,ROW($1:$6),1))*
ROW($1:$6),0),ROW($1:$6))+1,1)*10^ROW($1:$6)/10)</f>
        <v>0</v>
      </c>
      <c r="F1540" t="str">
        <f>feed!F869</f>
        <v>First World War surplus</v>
      </c>
      <c r="G1540">
        <f>SUMPRODUCT(MID(0&amp;feed!G869,LARGE(INDEX(ISNUMBER(--MID(feed!G869,ROW($1:$6),1))*
ROW($1:$6),0),ROW($1:$6))+1,1)*10^ROW($1:$6)/10)</f>
        <v>0</v>
      </c>
      <c r="H1540">
        <f>ROUNDDOWN(G1540/4, 0)</f>
        <v>0</v>
      </c>
      <c r="I1540" t="str">
        <f>feed!H869</f>
        <v>Elite</v>
      </c>
      <c r="J1540">
        <f>SUMPRODUCT(MID(0&amp;feed!I869,LARGE(INDEX(ISNUMBER(--MID(feed!I869,ROW($1:$20),1))*
ROW($1:$20),0),ROW($1:$20))+1,1)*10^ROW($1:$20)/10)</f>
        <v>13</v>
      </c>
      <c r="K1540">
        <f>SUMPRODUCT(MID(0&amp;feed!L869,LARGE(INDEX(ISNUMBER(--MID(feed!L869,ROW($1:$6),1))*
ROW($1:$6),0),ROW($1:$6))+1,1)*10^ROW($1:$6)/10)</f>
        <v>320</v>
      </c>
      <c r="L1540">
        <f>SUMPRODUCT(MID(0&amp;feed!T869,LARGE(INDEX(ISNUMBER(--MID(feed!T869,ROW($1:$6),1))*
ROW($1:$6),0),ROW($1:$6))+1,1)*10^ROW($1:$6)/10)</f>
        <v>302</v>
      </c>
      <c r="M1540" t="str">
        <f>feed!N869</f>
        <v>Southern Africa</v>
      </c>
      <c r="N1540">
        <f>SUMPRODUCT(MID(0&amp;feed!U869,LARGE(INDEX(ISNUMBER(--MID(feed!U869,ROW($1:$6),1))*
ROW($1:$6),0),ROW($1:$6))+1,1)*10^ROW($1:$6)/10)</f>
        <v>0</v>
      </c>
      <c r="O1540" t="str">
        <f>feed!O869</f>
        <v>Untapped</v>
      </c>
      <c r="P1540" t="str">
        <f>feed!P869</f>
        <v>None</v>
      </c>
      <c r="Q1540" s="4">
        <f>IFERROR(LEFT(SUMPRODUCT(MID(0&amp;feed!R869,LARGE(INDEX(ISNUMBER(--MID(feed!R869,ROW($1:$6),1))*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ROW($1:$6),0),ROW($1:$6))+1,1)*10^ROW($1:$6)/10))-1)*1,TRIM(LEFT(SUMPRODUCT(MID(0&amp;feed!R869,LARGE(INDEX(ISNUMBER(--MID(feed!R869,ROW($1:$6),1))*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ROW($1:$6),0),ROW($1:$6))+1,1)*10^ROW($1:$6)/10))-1)))</f>
        <v>2000</v>
      </c>
      <c r="R1540" s="5">
        <f>feed!V869</f>
        <v>0</v>
      </c>
      <c r="S1540" t="str">
        <f>feed!S869</f>
        <v>http://blocgame.com/stats.php?id=63020</v>
      </c>
      <c r="T1540" s="5" t="str">
        <f>feed!W869</f>
        <v>Nice</v>
      </c>
      <c r="U1540" s="5" t="str">
        <f>feed!X869</f>
        <v>4 Hundred Tons per month</v>
      </c>
      <c r="V1540" s="5" t="str">
        <f>feed!Y869</f>
        <v>1 Mbbl per month</v>
      </c>
    </row>
    <row r="1541" spans="1:22" hidden="1" x14ac:dyDescent="0.25">
      <c r="A1541" t="str">
        <f>feed!A856</f>
        <v>Juk-Kur</v>
      </c>
      <c r="B1541" t="str">
        <f>feed!B856</f>
        <v>Noaboatx</v>
      </c>
      <c r="C1541">
        <f>feed!K856</f>
        <v>0</v>
      </c>
      <c r="D1541">
        <f>SUMPRODUCT(MID(0&amp;feed!D856,LARGE(INDEX(ISNUMBER(--MID(feed!D856,ROW($1:$6),1))*
ROW($1:$6),0),ROW($1:$6))+1,1)*10^ROW($1:$6)/10)</f>
        <v>25</v>
      </c>
      <c r="E1541">
        <f>SUMPRODUCT(MID(0&amp;feed!E856,LARGE(INDEX(ISNUMBER(--MID(feed!E856,ROW($1:$6),1))*
ROW($1:$6),0),ROW($1:$6))+1,1)*10^ROW($1:$6)/10)</f>
        <v>0</v>
      </c>
      <c r="F1541" t="str">
        <f>feed!F856</f>
        <v>First World War surplus</v>
      </c>
      <c r="G1541">
        <f>SUMPRODUCT(MID(0&amp;feed!G856,LARGE(INDEX(ISNUMBER(--MID(feed!G856,ROW($1:$6),1))*
ROW($1:$6),0),ROW($1:$6))+1,1)*10^ROW($1:$6)/10)</f>
        <v>0</v>
      </c>
      <c r="H1541">
        <f>ROUNDDOWN(G1541/4, 0)</f>
        <v>0</v>
      </c>
      <c r="I1541" t="str">
        <f>feed!H856</f>
        <v>Elite</v>
      </c>
      <c r="J1541">
        <f>SUMPRODUCT(MID(0&amp;feed!I856,LARGE(INDEX(ISNUMBER(--MID(feed!I856,ROW($1:$20),1))*
ROW($1:$20),0),ROW($1:$20))+1,1)*10^ROW($1:$20)/10)</f>
        <v>48</v>
      </c>
      <c r="K1541">
        <f>SUMPRODUCT(MID(0&amp;feed!L856,LARGE(INDEX(ISNUMBER(--MID(feed!L856,ROW($1:$6),1))*
ROW($1:$6),0),ROW($1:$6))+1,1)*10^ROW($1:$6)/10)</f>
        <v>320</v>
      </c>
      <c r="L1541">
        <f>SUMPRODUCT(MID(0&amp;feed!T856,LARGE(INDEX(ISNUMBER(--MID(feed!T856,ROW($1:$6),1))*
ROW($1:$6),0),ROW($1:$6))+1,1)*10^ROW($1:$6)/10)</f>
        <v>288</v>
      </c>
      <c r="M1541" t="str">
        <f>feed!N856</f>
        <v>Amazonia</v>
      </c>
      <c r="N1541">
        <f>SUMPRODUCT(MID(0&amp;feed!U856,LARGE(INDEX(ISNUMBER(--MID(feed!U856,ROW($1:$6),1))*
ROW($1:$6),0),ROW($1:$6))+1,1)*10^ROW($1:$6)/10)</f>
        <v>0</v>
      </c>
      <c r="O1541" t="str">
        <f>feed!O856</f>
        <v>Untapped</v>
      </c>
      <c r="P1541" t="str">
        <f>feed!P856</f>
        <v>None</v>
      </c>
      <c r="Q1541" s="4">
        <f>IFERROR(LEFT(SUMPRODUCT(MID(0&amp;feed!R856,LARGE(INDEX(ISNUMBER(--MID(feed!R856,ROW($1:$6),1))*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ROW($1:$6),0),ROW($1:$6))+1,1)*10^ROW($1:$6)/10))-1)*1,TRIM(LEFT(SUMPRODUCT(MID(0&amp;feed!R856,LARGE(INDEX(ISNUMBER(--MID(feed!R856,ROW($1:$6),1))*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ROW($1:$6),0),ROW($1:$6))+1,1)*10^ROW($1:$6)/10))-1)))</f>
        <v>2000</v>
      </c>
      <c r="R1541" s="5">
        <f>feed!V856</f>
        <v>0</v>
      </c>
      <c r="S1541" t="str">
        <f>feed!S856</f>
        <v>http://blocgame.com/stats.php?id=58049</v>
      </c>
      <c r="T1541" s="5" t="str">
        <f>feed!W856</f>
        <v>Good</v>
      </c>
      <c r="U1541" s="5" t="str">
        <f>feed!X856</f>
        <v>4 Hundred Tons per month</v>
      </c>
      <c r="V1541" s="5" t="str">
        <f>feed!Y856</f>
        <v>1 Mbbl per month</v>
      </c>
    </row>
    <row r="1542" spans="1:22" hidden="1" x14ac:dyDescent="0.25">
      <c r="A1542" t="str">
        <f>feed!A1499</f>
        <v>AlanGalaxy</v>
      </c>
      <c r="B1542" t="str">
        <f>feed!B1499</f>
        <v>AlanGalaxy</v>
      </c>
      <c r="C1542" t="str">
        <f>feed!K1499</f>
        <v>When you eat food</v>
      </c>
      <c r="D1542">
        <f>SUMPRODUCT(MID(0&amp;feed!D1499,LARGE(INDEX(ISNUMBER(--MID(feed!D1499,ROW($1:$6),1))*
ROW($1:$6),0),ROW($1:$6))+1,1)*10^ROW($1:$6)/10)</f>
        <v>20</v>
      </c>
      <c r="E1542">
        <f>SUMPRODUCT(MID(0&amp;feed!E1499,LARGE(INDEX(ISNUMBER(--MID(feed!E1499,ROW($1:$6),1))*
ROW($1:$6),0),ROW($1:$6))+1,1)*10^ROW($1:$6)/10)</f>
        <v>0</v>
      </c>
      <c r="F1542" t="str">
        <f>feed!F1499</f>
        <v>Finest of the 19th century</v>
      </c>
      <c r="G1542">
        <f>SUMPRODUCT(MID(0&amp;feed!G1499,LARGE(INDEX(ISNUMBER(--MID(feed!G1499,ROW($1:$6),1))*
ROW($1:$6),0),ROW($1:$6))+1,1)*10^ROW($1:$6)/10)</f>
        <v>0</v>
      </c>
      <c r="H1542">
        <f>ROUNDDOWN(G1542/4, 0)</f>
        <v>0</v>
      </c>
      <c r="I1542" t="str">
        <f>feed!H1499</f>
        <v>Standard</v>
      </c>
      <c r="J1542">
        <f>SUMPRODUCT(MID(0&amp;feed!I1499,LARGE(INDEX(ISNUMBER(--MID(feed!I1499,ROW($1:$20),1))*
ROW($1:$20),0),ROW($1:$20))+1,1)*10^ROW($1:$20)/10)</f>
        <v>22</v>
      </c>
      <c r="K1542">
        <f>SUMPRODUCT(MID(0&amp;feed!L1499,LARGE(INDEX(ISNUMBER(--MID(feed!L1499,ROW($1:$6),1))*
ROW($1:$6),0),ROW($1:$6))+1,1)*10^ROW($1:$6)/10)</f>
        <v>308</v>
      </c>
      <c r="L1542">
        <f>SUMPRODUCT(MID(0&amp;feed!T1499,LARGE(INDEX(ISNUMBER(--MID(feed!T1499,ROW($1:$6),1))*
ROW($1:$6),0),ROW($1:$6))+1,1)*10^ROW($1:$6)/10)</f>
        <v>286</v>
      </c>
      <c r="M1542" t="str">
        <f>feed!N1499</f>
        <v>China</v>
      </c>
      <c r="N1542">
        <f>SUMPRODUCT(MID(0&amp;feed!U1499,LARGE(INDEX(ISNUMBER(--MID(feed!U1499,ROW($1:$6),1))*
ROW($1:$6),0),ROW($1:$6))+1,1)*10^ROW($1:$6)/10)</f>
        <v>0</v>
      </c>
      <c r="O1542" t="str">
        <f>feed!O1499</f>
        <v>Untapped</v>
      </c>
      <c r="P1542" t="str">
        <f>feed!P1499</f>
        <v>None</v>
      </c>
      <c r="Q1542" s="4">
        <f>IFERROR(LEFT(SUMPRODUCT(MID(0&amp;feed!R1499,LARGE(INDEX(ISNUMBER(--MID(feed!R1499,ROW($1:$6),1))*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ROW($1:$6),0),ROW($1:$6))+1,1)*10^ROW($1:$6)/10))-1)*1,TRIM(LEFT(SUMPRODUCT(MID(0&amp;feed!R1499,LARGE(INDEX(ISNUMBER(--MID(feed!R1499,ROW($1:$6),1))*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ROW($1:$6),0),ROW($1:$6))+1,1)*10^ROW($1:$6)/10))-1)))</f>
        <v>2000</v>
      </c>
      <c r="R1542" s="5">
        <f>feed!V1499</f>
        <v>0</v>
      </c>
      <c r="S1542" t="str">
        <f>feed!S1499</f>
        <v>http://blocgame.com/stats.php?id=63456</v>
      </c>
      <c r="T1542" s="5" t="str">
        <f>feed!W1499</f>
        <v>Good</v>
      </c>
      <c r="U1542" s="5" t="str">
        <f>feed!X1499</f>
        <v>4 Hundred Tons per month</v>
      </c>
      <c r="V1542" s="5" t="str">
        <f>feed!Y1499</f>
        <v>1 Mbbl per month</v>
      </c>
    </row>
    <row r="1543" spans="1:22" hidden="1" x14ac:dyDescent="0.25">
      <c r="A1543" t="str">
        <f>feed!A530</f>
        <v>Kota Teganu</v>
      </c>
      <c r="B1543" t="str">
        <f>feed!B530</f>
        <v>amonLeader</v>
      </c>
      <c r="C1543" t="str">
        <f>feed!K530</f>
        <v>Aseang MMP</v>
      </c>
      <c r="D1543">
        <f>SUMPRODUCT(MID(0&amp;feed!D530,LARGE(INDEX(ISNUMBER(--MID(feed!D530,ROW($1:$6),1))*
ROW($1:$6),0),ROW($1:$6))+1,1)*10^ROW($1:$6)/10)</f>
        <v>20</v>
      </c>
      <c r="E1543">
        <f>SUMPRODUCT(MID(0&amp;feed!E530,LARGE(INDEX(ISNUMBER(--MID(feed!E530,ROW($1:$6),1))*
ROW($1:$6),0),ROW($1:$6))+1,1)*10^ROW($1:$6)/10)</f>
        <v>0</v>
      </c>
      <c r="F1543" t="str">
        <f>feed!F530</f>
        <v>Finest of the 19th century</v>
      </c>
      <c r="G1543">
        <f>SUMPRODUCT(MID(0&amp;feed!G530,LARGE(INDEX(ISNUMBER(--MID(feed!G530,ROW($1:$6),1))*
ROW($1:$6),0),ROW($1:$6))+1,1)*10^ROW($1:$6)/10)</f>
        <v>1</v>
      </c>
      <c r="H1543">
        <f>ROUNDDOWN(G1543/4, 0)</f>
        <v>0</v>
      </c>
      <c r="I1543" t="str">
        <f>feed!H530</f>
        <v>Standard</v>
      </c>
      <c r="J1543">
        <f>SUMPRODUCT(MID(0&amp;feed!I530,LARGE(INDEX(ISNUMBER(--MID(feed!I530,ROW($1:$20),1))*
ROW($1:$20),0),ROW($1:$20))+1,1)*10^ROW($1:$20)/10)</f>
        <v>14</v>
      </c>
      <c r="K1543">
        <f>SUMPRODUCT(MID(0&amp;feed!L530,LARGE(INDEX(ISNUMBER(--MID(feed!L530,ROW($1:$6),1))*
ROW($1:$6),0),ROW($1:$6))+1,1)*10^ROW($1:$6)/10)</f>
        <v>326</v>
      </c>
      <c r="L1543">
        <f>SUMPRODUCT(MID(0&amp;feed!T530,LARGE(INDEX(ISNUMBER(--MID(feed!T530,ROW($1:$6),1))*
ROW($1:$6),0),ROW($1:$6))+1,1)*10^ROW($1:$6)/10)</f>
        <v>280</v>
      </c>
      <c r="M1543" t="str">
        <f>feed!N530</f>
        <v>East Indies</v>
      </c>
      <c r="N1543">
        <f>SUMPRODUCT(MID(0&amp;feed!U530,LARGE(INDEX(ISNUMBER(--MID(feed!U530,ROW($1:$6),1))*
ROW($1:$6),0),ROW($1:$6))+1,1)*10^ROW($1:$6)/10)</f>
        <v>0</v>
      </c>
      <c r="O1543" t="str">
        <f>feed!O530</f>
        <v>Untapped</v>
      </c>
      <c r="P1543" t="str">
        <f>feed!P530</f>
        <v>None</v>
      </c>
      <c r="Q1543" s="4">
        <f>IFERROR(LEFT(SUMPRODUCT(MID(0&amp;feed!R530,LARGE(INDEX(ISNUMBER(--MID(feed!R530,ROW($1:$6),1))*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ROW($1:$6),0),ROW($1:$6))+1,1)*10^ROW($1:$6)/10))-1)*1,TRIM(LEFT(SUMPRODUCT(MID(0&amp;feed!R530,LARGE(INDEX(ISNUMBER(--MID(feed!R530,ROW($1:$6),1))*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ROW($1:$6),0),ROW($1:$6))+1,1)*10^ROW($1:$6)/10))-1)))</f>
        <v>2000</v>
      </c>
      <c r="R1543" s="5">
        <f>feed!V530</f>
        <v>0</v>
      </c>
      <c r="S1543" t="str">
        <f>feed!S530</f>
        <v>http://blocgame.com/stats.php?id=62471</v>
      </c>
      <c r="T1543" s="5" t="str">
        <f>feed!W530</f>
        <v>Nice</v>
      </c>
      <c r="U1543" s="5" t="str">
        <f>feed!X530</f>
        <v>4 Hundred Tons per month</v>
      </c>
      <c r="V1543" s="5" t="str">
        <f>feed!Y530</f>
        <v>1 Mbbl per month</v>
      </c>
    </row>
    <row r="1544" spans="1:22" hidden="1" x14ac:dyDescent="0.25">
      <c r="A1544" t="str">
        <f>feed!A333</f>
        <v>Guardia</v>
      </c>
      <c r="B1544" t="str">
        <f>feed!B333</f>
        <v>IzayoiRabbit</v>
      </c>
      <c r="C1544" t="str">
        <f>feed!K333</f>
        <v>Abnormal Criminals</v>
      </c>
      <c r="D1544">
        <f>SUMPRODUCT(MID(0&amp;feed!D333,LARGE(INDEX(ISNUMBER(--MID(feed!D333,ROW($1:$6),1))*
ROW($1:$6),0),ROW($1:$6))+1,1)*10^ROW($1:$6)/10)</f>
        <v>24</v>
      </c>
      <c r="E1544">
        <f>SUMPRODUCT(MID(0&amp;feed!E333,LARGE(INDEX(ISNUMBER(--MID(feed!E333,ROW($1:$6),1))*
ROW($1:$6),0),ROW($1:$6))+1,1)*10^ROW($1:$6)/10)</f>
        <v>0</v>
      </c>
      <c r="F1544" t="str">
        <f>feed!F333</f>
        <v>Finest of the 19th century</v>
      </c>
      <c r="G1544">
        <f>SUMPRODUCT(MID(0&amp;feed!G333,LARGE(INDEX(ISNUMBER(--MID(feed!G333,ROW($1:$6),1))*
ROW($1:$6),0),ROW($1:$6))+1,1)*10^ROW($1:$6)/10)</f>
        <v>0</v>
      </c>
      <c r="H1544">
        <f>ROUNDDOWN(G1544/4, 0)</f>
        <v>0</v>
      </c>
      <c r="I1544" t="str">
        <f>feed!H333</f>
        <v>Standard</v>
      </c>
      <c r="J1544">
        <f>SUMPRODUCT(MID(0&amp;feed!I333,LARGE(INDEX(ISNUMBER(--MID(feed!I333,ROW($1:$20),1))*
ROW($1:$20),0),ROW($1:$20))+1,1)*10^ROW($1:$20)/10)</f>
        <v>29</v>
      </c>
      <c r="K1544">
        <f>SUMPRODUCT(MID(0&amp;feed!L333,LARGE(INDEX(ISNUMBER(--MID(feed!L333,ROW($1:$6),1))*
ROW($1:$6),0),ROW($1:$6))+1,1)*10^ROW($1:$6)/10)</f>
        <v>342</v>
      </c>
      <c r="L1544">
        <f>SUMPRODUCT(MID(0&amp;feed!T333,LARGE(INDEX(ISNUMBER(--MID(feed!T333,ROW($1:$6),1))*
ROW($1:$6),0),ROW($1:$6))+1,1)*10^ROW($1:$6)/10)</f>
        <v>277</v>
      </c>
      <c r="M1544" t="str">
        <f>feed!N333</f>
        <v>Congo</v>
      </c>
      <c r="N1544">
        <f>SUMPRODUCT(MID(0&amp;feed!U333,LARGE(INDEX(ISNUMBER(--MID(feed!U333,ROW($1:$6),1))*
ROW($1:$6),0),ROW($1:$6))+1,1)*10^ROW($1:$6)/10)</f>
        <v>0</v>
      </c>
      <c r="O1544" t="str">
        <f>feed!O333</f>
        <v>Untapped</v>
      </c>
      <c r="P1544" t="str">
        <f>feed!P333</f>
        <v>Meagre</v>
      </c>
      <c r="Q1544" s="4">
        <f>IFERROR(LEFT(SUMPRODUCT(MID(0&amp;feed!R333,LARGE(INDEX(ISNUMBER(--MID(feed!R333,ROW($1:$6),1))*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ROW($1:$6),0),ROW($1:$6))+1,1)*10^ROW($1:$6)/10))-1)*1,TRIM(LEFT(SUMPRODUCT(MID(0&amp;feed!R333,LARGE(INDEX(ISNUMBER(--MID(feed!R333,ROW($1:$6),1))*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ROW($1:$6),0),ROW($1:$6))+1,1)*10^ROW($1:$6)/10))-1)))</f>
        <v>2000</v>
      </c>
      <c r="R1544" s="5">
        <f>feed!V333</f>
        <v>0</v>
      </c>
      <c r="S1544" t="str">
        <f>feed!S333</f>
        <v>http://blocgame.com/stats.php?id=62952</v>
      </c>
      <c r="T1544" s="5" t="str">
        <f>feed!W333</f>
        <v>Nice</v>
      </c>
      <c r="U1544" s="5" t="str">
        <f>feed!X333</f>
        <v>4 Hundred Tons per month</v>
      </c>
      <c r="V1544" s="5" t="str">
        <f>feed!Y333</f>
        <v>1 Mbbl per month</v>
      </c>
    </row>
    <row r="1545" spans="1:22" hidden="1" x14ac:dyDescent="0.25">
      <c r="A1545" t="str">
        <f>feed!A377</f>
        <v>Kristonia</v>
      </c>
      <c r="B1545" t="str">
        <f>feed!B377</f>
        <v>Ryouta</v>
      </c>
      <c r="C1545">
        <f>feed!K377</f>
        <v>0</v>
      </c>
      <c r="D1545">
        <f>SUMPRODUCT(MID(0&amp;feed!D377,LARGE(INDEX(ISNUMBER(--MID(feed!D377,ROW($1:$6),1))*
ROW($1:$6),0),ROW($1:$6))+1,1)*10^ROW($1:$6)/10)</f>
        <v>20</v>
      </c>
      <c r="E1545">
        <f>SUMPRODUCT(MID(0&amp;feed!E377,LARGE(INDEX(ISNUMBER(--MID(feed!E377,ROW($1:$6),1))*
ROW($1:$6),0),ROW($1:$6))+1,1)*10^ROW($1:$6)/10)</f>
        <v>0</v>
      </c>
      <c r="F1545" t="str">
        <f>feed!F377</f>
        <v>Finest of the 19th century</v>
      </c>
      <c r="G1545">
        <f>SUMPRODUCT(MID(0&amp;feed!G377,LARGE(INDEX(ISNUMBER(--MID(feed!G377,ROW($1:$6),1))*
ROW($1:$6),0),ROW($1:$6))+1,1)*10^ROW($1:$6)/10)</f>
        <v>0</v>
      </c>
      <c r="H1545">
        <f>ROUNDDOWN(G1545/4, 0)</f>
        <v>0</v>
      </c>
      <c r="I1545" t="str">
        <f>feed!H377</f>
        <v>Standard</v>
      </c>
      <c r="J1545">
        <f>SUMPRODUCT(MID(0&amp;feed!I377,LARGE(INDEX(ISNUMBER(--MID(feed!I377,ROW($1:$20),1))*
ROW($1:$20),0),ROW($1:$20))+1,1)*10^ROW($1:$20)/10)</f>
        <v>16</v>
      </c>
      <c r="K1545">
        <f>SUMPRODUCT(MID(0&amp;feed!L377,LARGE(INDEX(ISNUMBER(--MID(feed!L377,ROW($1:$6),1))*
ROW($1:$6),0),ROW($1:$6))+1,1)*10^ROW($1:$6)/10)</f>
        <v>340</v>
      </c>
      <c r="L1545">
        <f>SUMPRODUCT(MID(0&amp;feed!T377,LARGE(INDEX(ISNUMBER(--MID(feed!T377,ROW($1:$6),1))*
ROW($1:$6),0),ROW($1:$6))+1,1)*10^ROW($1:$6)/10)</f>
        <v>264</v>
      </c>
      <c r="M1545" t="str">
        <f>feed!N377</f>
        <v>Pacific Rim</v>
      </c>
      <c r="N1545">
        <f>SUMPRODUCT(MID(0&amp;feed!U377,LARGE(INDEX(ISNUMBER(--MID(feed!U377,ROW($1:$6),1))*
ROW($1:$6),0),ROW($1:$6))+1,1)*10^ROW($1:$6)/10)</f>
        <v>0</v>
      </c>
      <c r="O1545" t="str">
        <f>feed!O377</f>
        <v>Untapped</v>
      </c>
      <c r="P1545" t="str">
        <f>feed!P377</f>
        <v>Meagre</v>
      </c>
      <c r="Q1545" s="4">
        <f>IFERROR(LEFT(SUMPRODUCT(MID(0&amp;feed!R377,LARGE(INDEX(ISNUMBER(--MID(feed!R377,ROW($1:$6),1))*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ROW($1:$6),0),ROW($1:$6))+1,1)*10^ROW($1:$6)/10))-1)*1,TRIM(LEFT(SUMPRODUCT(MID(0&amp;feed!R377,LARGE(INDEX(ISNUMBER(--MID(feed!R377,ROW($1:$6),1))*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ROW($1:$6),0),ROW($1:$6))+1,1)*10^ROW($1:$6)/10))-1)))</f>
        <v>2000</v>
      </c>
      <c r="R1545" s="5">
        <f>feed!V377</f>
        <v>0</v>
      </c>
      <c r="S1545" t="str">
        <f>feed!S377</f>
        <v>http://blocgame.com/stats.php?id=62774</v>
      </c>
      <c r="T1545" s="5" t="str">
        <f>feed!W377</f>
        <v>Angelic</v>
      </c>
      <c r="U1545" s="5" t="str">
        <f>feed!X377</f>
        <v>4 Hundred Tons per month</v>
      </c>
      <c r="V1545" s="5" t="str">
        <f>feed!Y377</f>
        <v>1 Mbbl per month</v>
      </c>
    </row>
    <row r="1546" spans="1:22" hidden="1" x14ac:dyDescent="0.25">
      <c r="A1546" t="str">
        <f>feed!A1301</f>
        <v>Netherlandia</v>
      </c>
      <c r="B1546" t="str">
        <f>feed!B1301</f>
        <v>Obemre</v>
      </c>
      <c r="C1546">
        <f>feed!K1301</f>
        <v>0</v>
      </c>
      <c r="D1546">
        <f>SUMPRODUCT(MID(0&amp;feed!D1301,LARGE(INDEX(ISNUMBER(--MID(feed!D1301,ROW($1:$6),1))*
ROW($1:$6),0),ROW($1:$6))+1,1)*10^ROW($1:$6)/10)</f>
        <v>25</v>
      </c>
      <c r="E1546">
        <f>SUMPRODUCT(MID(0&amp;feed!E1301,LARGE(INDEX(ISNUMBER(--MID(feed!E1301,ROW($1:$6),1))*
ROW($1:$6),0),ROW($1:$6))+1,1)*10^ROW($1:$6)/10)</f>
        <v>0</v>
      </c>
      <c r="F1546" t="str">
        <f>feed!F1301</f>
        <v>First World War surplus</v>
      </c>
      <c r="G1546">
        <f>SUMPRODUCT(MID(0&amp;feed!G1301,LARGE(INDEX(ISNUMBER(--MID(feed!G1301,ROW($1:$6),1))*
ROW($1:$6),0),ROW($1:$6))+1,1)*10^ROW($1:$6)/10)</f>
        <v>0</v>
      </c>
      <c r="H1546">
        <f>ROUNDDOWN(G1546/4, 0)</f>
        <v>0</v>
      </c>
      <c r="I1546" t="str">
        <f>feed!H1301</f>
        <v>Elite</v>
      </c>
      <c r="J1546">
        <f>SUMPRODUCT(MID(0&amp;feed!I1301,LARGE(INDEX(ISNUMBER(--MID(feed!I1301,ROW($1:$20),1))*
ROW($1:$20),0),ROW($1:$20))+1,1)*10^ROW($1:$20)/10)</f>
        <v>13</v>
      </c>
      <c r="K1546">
        <f>SUMPRODUCT(MID(0&amp;feed!L1301,LARGE(INDEX(ISNUMBER(--MID(feed!L1301,ROW($1:$6),1))*
ROW($1:$6),0),ROW($1:$6))+1,1)*10^ROW($1:$6)/10)</f>
        <v>314</v>
      </c>
      <c r="L1546">
        <f>SUMPRODUCT(MID(0&amp;feed!T1301,LARGE(INDEX(ISNUMBER(--MID(feed!T1301,ROW($1:$6),1))*
ROW($1:$6),0),ROW($1:$6))+1,1)*10^ROW($1:$6)/10)</f>
        <v>227</v>
      </c>
      <c r="M1546" t="str">
        <f>feed!N1301</f>
        <v>China</v>
      </c>
      <c r="N1546">
        <f>SUMPRODUCT(MID(0&amp;feed!U1301,LARGE(INDEX(ISNUMBER(--MID(feed!U1301,ROW($1:$6),1))*
ROW($1:$6),0),ROW($1:$6))+1,1)*10^ROW($1:$6)/10)</f>
        <v>0</v>
      </c>
      <c r="O1546" t="str">
        <f>feed!O1301</f>
        <v>Untapped</v>
      </c>
      <c r="P1546" t="str">
        <f>feed!P1301</f>
        <v>Meagre</v>
      </c>
      <c r="Q1546" s="4">
        <f>IFERROR(LEFT(SUMPRODUCT(MID(0&amp;feed!R1301,LARGE(INDEX(ISNUMBER(--MID(feed!R1301,ROW($1:$6),1))*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ROW($1:$6),0),ROW($1:$6))+1,1)*10^ROW($1:$6)/10))-1)*1,TRIM(LEFT(SUMPRODUCT(MID(0&amp;feed!R1301,LARGE(INDEX(ISNUMBER(--MID(feed!R1301,ROW($1:$6),1))*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ROW($1:$6),0),ROW($1:$6))+1,1)*10^ROW($1:$6)/10))-1)))</f>
        <v>2000</v>
      </c>
      <c r="R1546" s="5">
        <f>feed!V1301</f>
        <v>0</v>
      </c>
      <c r="S1546" t="str">
        <f>feed!S1301</f>
        <v>http://blocgame.com/stats.php?id=63569</v>
      </c>
      <c r="T1546" s="5" t="str">
        <f>feed!W1301</f>
        <v>Good</v>
      </c>
      <c r="U1546" s="5" t="str">
        <f>feed!X1301</f>
        <v>4 Hundred Tons per month</v>
      </c>
      <c r="V1546" s="5" t="str">
        <f>feed!Y1301</f>
        <v>1 Mbbl per month</v>
      </c>
    </row>
    <row r="1547" spans="1:22" hidden="1" x14ac:dyDescent="0.25">
      <c r="A1547" t="str">
        <f>feed!A1480</f>
        <v>The Silver Hand</v>
      </c>
      <c r="B1547" t="str">
        <f>feed!B1480</f>
        <v>Morladim</v>
      </c>
      <c r="C1547">
        <f>feed!K1480</f>
        <v>0</v>
      </c>
      <c r="D1547">
        <f>SUMPRODUCT(MID(0&amp;feed!D1480,LARGE(INDEX(ISNUMBER(--MID(feed!D1480,ROW($1:$6),1))*
ROW($1:$6),0),ROW($1:$6))+1,1)*10^ROW($1:$6)/10)</f>
        <v>25</v>
      </c>
      <c r="E1547">
        <f>SUMPRODUCT(MID(0&amp;feed!E1480,LARGE(INDEX(ISNUMBER(--MID(feed!E1480,ROW($1:$6),1))*
ROW($1:$6),0),ROW($1:$6))+1,1)*10^ROW($1:$6)/10)</f>
        <v>0</v>
      </c>
      <c r="F1547" t="str">
        <f>feed!F1480</f>
        <v>First World War surplus</v>
      </c>
      <c r="G1547">
        <f>SUMPRODUCT(MID(0&amp;feed!G1480,LARGE(INDEX(ISNUMBER(--MID(feed!G1480,ROW($1:$6),1))*
ROW($1:$6),0),ROW($1:$6))+1,1)*10^ROW($1:$6)/10)</f>
        <v>0</v>
      </c>
      <c r="H1547">
        <f>ROUNDDOWN(G1547/4, 0)</f>
        <v>0</v>
      </c>
      <c r="I1547" t="str">
        <f>feed!H1480</f>
        <v>Elite</v>
      </c>
      <c r="J1547">
        <f>SUMPRODUCT(MID(0&amp;feed!I1480,LARGE(INDEX(ISNUMBER(--MID(feed!I1480,ROW($1:$20),1))*
ROW($1:$20),0),ROW($1:$20))+1,1)*10^ROW($1:$20)/10)</f>
        <v>52</v>
      </c>
      <c r="K1547">
        <f>SUMPRODUCT(MID(0&amp;feed!L1480,LARGE(INDEX(ISNUMBER(--MID(feed!L1480,ROW($1:$6),1))*
ROW($1:$6),0),ROW($1:$6))+1,1)*10^ROW($1:$6)/10)</f>
        <v>308</v>
      </c>
      <c r="L1547">
        <f>SUMPRODUCT(MID(0&amp;feed!T1480,LARGE(INDEX(ISNUMBER(--MID(feed!T1480,ROW($1:$6),1))*
ROW($1:$6),0),ROW($1:$6))+1,1)*10^ROW($1:$6)/10)</f>
        <v>226</v>
      </c>
      <c r="M1547" t="str">
        <f>feed!N1480</f>
        <v>Pacific Rim</v>
      </c>
      <c r="N1547">
        <f>SUMPRODUCT(MID(0&amp;feed!U1480,LARGE(INDEX(ISNUMBER(--MID(feed!U1480,ROW($1:$6),1))*
ROW($1:$6),0),ROW($1:$6))+1,1)*10^ROW($1:$6)/10)</f>
        <v>0</v>
      </c>
      <c r="O1547" t="str">
        <f>feed!O1480</f>
        <v>Untapped</v>
      </c>
      <c r="P1547" t="str">
        <f>feed!P1480</f>
        <v>None</v>
      </c>
      <c r="Q1547" s="4">
        <f>IFERROR(LEFT(SUMPRODUCT(MID(0&amp;feed!R1480,LARGE(INDEX(ISNUMBER(--MID(feed!R1480,ROW($1:$6),1))*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ROW($1:$6),0),ROW($1:$6))+1,1)*10^ROW($1:$6)/10))-1)*1,TRIM(LEFT(SUMPRODUCT(MID(0&amp;feed!R1480,LARGE(INDEX(ISNUMBER(--MID(feed!R1480,ROW($1:$6),1))*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ROW($1:$6),0),ROW($1:$6))+1,1)*10^ROW($1:$6)/10))-1)))</f>
        <v>2000</v>
      </c>
      <c r="R1547" s="5">
        <f>feed!V1480</f>
        <v>0</v>
      </c>
      <c r="S1547" t="str">
        <f>feed!S1480</f>
        <v>http://blocgame.com/stats.php?id=56161</v>
      </c>
      <c r="T1547" s="5" t="str">
        <f>feed!W1480</f>
        <v>Nice</v>
      </c>
      <c r="U1547" s="5" t="str">
        <f>feed!X1480</f>
        <v>4 Hundred Tons per month</v>
      </c>
      <c r="V1547" s="5" t="str">
        <f>feed!Y1480</f>
        <v>1 Mbbl per month</v>
      </c>
    </row>
    <row r="1548" spans="1:22" x14ac:dyDescent="0.25">
      <c r="A1548" t="str">
        <f>feed!A1224</f>
        <v>Keksimania</v>
      </c>
      <c r="B1548" t="str">
        <f>feed!B1224</f>
        <v>Marc0v0id</v>
      </c>
      <c r="C1548" t="str">
        <f>feed!K1224</f>
        <v>The Order</v>
      </c>
      <c r="D1548">
        <f>SUMPRODUCT(MID(0&amp;feed!D1224,LARGE(INDEX(ISNUMBER(--MID(feed!D1224,ROW($1:$6),1))*
ROW($1:$6),0),ROW($1:$6))+1,1)*10^ROW($1:$6)/10)</f>
        <v>25</v>
      </c>
      <c r="E1548">
        <f>SUMPRODUCT(MID(0&amp;feed!E1224,LARGE(INDEX(ISNUMBER(--MID(feed!E1224,ROW($1:$6),1))*
ROW($1:$6),0),ROW($1:$6))+1,1)*10^ROW($1:$6)/10)</f>
        <v>0</v>
      </c>
      <c r="F1548" t="str">
        <f>feed!F1224</f>
        <v>Finest of the 19th century</v>
      </c>
      <c r="G1548">
        <f>SUMPRODUCT(MID(0&amp;feed!G1224,LARGE(INDEX(ISNUMBER(--MID(feed!G1224,ROW($1:$6),1))*
ROW($1:$6),0),ROW($1:$6))+1,1)*10^ROW($1:$6)/10)</f>
        <v>0</v>
      </c>
      <c r="H1548">
        <f>ROUNDDOWN(G1548/4, 0)</f>
        <v>0</v>
      </c>
      <c r="I1548" t="str">
        <f>feed!H1224</f>
        <v>Elite</v>
      </c>
      <c r="J1548">
        <f>SUMPRODUCT(MID(0&amp;feed!I1224,LARGE(INDEX(ISNUMBER(--MID(feed!I1224,ROW($1:$20),1))*
ROW($1:$20),0),ROW($1:$20))+1,1)*10^ROW($1:$20)/10)</f>
        <v>21</v>
      </c>
      <c r="K1548">
        <f>SUMPRODUCT(MID(0&amp;feed!L1224,LARGE(INDEX(ISNUMBER(--MID(feed!L1224,ROW($1:$6),1))*
ROW($1:$6),0),ROW($1:$6))+1,1)*10^ROW($1:$6)/10)</f>
        <v>318</v>
      </c>
      <c r="L1548">
        <f>SUMPRODUCT(MID(0&amp;feed!T1224,LARGE(INDEX(ISNUMBER(--MID(feed!T1224,ROW($1:$6),1))*
ROW($1:$6),0),ROW($1:$6))+1,1)*10^ROW($1:$6)/10)</f>
        <v>466</v>
      </c>
      <c r="M1548" t="str">
        <f>feed!N1224</f>
        <v>China</v>
      </c>
      <c r="N1548">
        <f>SUMPRODUCT(MID(0&amp;feed!U1224,LARGE(INDEX(ISNUMBER(--MID(feed!U1224,ROW($1:$6),1))*
ROW($1:$6),0),ROW($1:$6))+1,1)*10^ROW($1:$6)/10)</f>
        <v>0</v>
      </c>
      <c r="O1548" t="str">
        <f>feed!O1224</f>
        <v>Untapped</v>
      </c>
      <c r="P1548" t="str">
        <f>feed!P1224</f>
        <v>Meagre</v>
      </c>
      <c r="Q1548" s="4">
        <f>IFERROR(LEFT(SUMPRODUCT(MID(0&amp;feed!R1224,LARGE(INDEX(ISNUMBER(--MID(feed!R1224,ROW($1:$6),1))*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ROW($1:$6),0),ROW($1:$6))+1,1)*10^ROW($1:$6)/10))-1)*1,TRIM(LEFT(SUMPRODUCT(MID(0&amp;feed!R1224,LARGE(INDEX(ISNUMBER(--MID(feed!R1224,ROW($1:$6),1))*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ROW($1:$6),0),ROW($1:$6))+1,1)*10^ROW($1:$6)/10))-1)))</f>
        <v>2039</v>
      </c>
      <c r="R1548" s="5">
        <f>feed!V1224</f>
        <v>0</v>
      </c>
      <c r="S1548" t="str">
        <f>feed!S1224</f>
        <v>http://blocgame.com/stats.php?id=63545</v>
      </c>
      <c r="T1548" s="5" t="str">
        <f>feed!W1224</f>
        <v>Normal</v>
      </c>
      <c r="U1548" s="5" t="str">
        <f>feed!X1224</f>
        <v>3 Hundred Tons per month</v>
      </c>
      <c r="V1548" s="5" t="str">
        <f>feed!Y1224</f>
        <v>2 Mbbl per month</v>
      </c>
    </row>
    <row r="1549" spans="1:22" hidden="1" x14ac:dyDescent="0.25">
      <c r="A1549" t="str">
        <f>feed!A1171</f>
        <v>Clarines</v>
      </c>
      <c r="B1549" t="str">
        <f>feed!B1171</f>
        <v>YoonB</v>
      </c>
      <c r="C1549">
        <f>feed!K1171</f>
        <v>0</v>
      </c>
      <c r="D1549">
        <f>SUMPRODUCT(MID(0&amp;feed!D1171,LARGE(INDEX(ISNUMBER(--MID(feed!D1171,ROW($1:$6),1))*
ROW($1:$6),0),ROW($1:$6))+1,1)*10^ROW($1:$6)/10)</f>
        <v>20</v>
      </c>
      <c r="E1549">
        <f>SUMPRODUCT(MID(0&amp;feed!E1171,LARGE(INDEX(ISNUMBER(--MID(feed!E1171,ROW($1:$6),1))*
ROW($1:$6),0),ROW($1:$6))+1,1)*10^ROW($1:$6)/10)</f>
        <v>0</v>
      </c>
      <c r="F1549" t="str">
        <f>feed!F1171</f>
        <v>First World War surplus</v>
      </c>
      <c r="G1549">
        <f>SUMPRODUCT(MID(0&amp;feed!G1171,LARGE(INDEX(ISNUMBER(--MID(feed!G1171,ROW($1:$6),1))*
ROW($1:$6),0),ROW($1:$6))+1,1)*10^ROW($1:$6)/10)</f>
        <v>0</v>
      </c>
      <c r="H1549">
        <f>ROUNDDOWN(G1549/4, 0)</f>
        <v>0</v>
      </c>
      <c r="I1549" t="str">
        <f>feed!H1171</f>
        <v>Good</v>
      </c>
      <c r="J1549">
        <f>SUMPRODUCT(MID(0&amp;feed!I1171,LARGE(INDEX(ISNUMBER(--MID(feed!I1171,ROW($1:$20),1))*
ROW($1:$20),0),ROW($1:$20))+1,1)*10^ROW($1:$20)/10)</f>
        <v>3</v>
      </c>
      <c r="K1549">
        <f>SUMPRODUCT(MID(0&amp;feed!L1171,LARGE(INDEX(ISNUMBER(--MID(feed!L1171,ROW($1:$6),1))*
ROW($1:$6),0),ROW($1:$6))+1,1)*10^ROW($1:$6)/10)</f>
        <v>318</v>
      </c>
      <c r="L1549">
        <f>SUMPRODUCT(MID(0&amp;feed!T1171,LARGE(INDEX(ISNUMBER(--MID(feed!T1171,ROW($1:$6),1))*
ROW($1:$6),0),ROW($1:$6))+1,1)*10^ROW($1:$6)/10)</f>
        <v>217</v>
      </c>
      <c r="M1549" t="str">
        <f>feed!N1171</f>
        <v>Pacific Rim</v>
      </c>
      <c r="N1549">
        <f>SUMPRODUCT(MID(0&amp;feed!U1171,LARGE(INDEX(ISNUMBER(--MID(feed!U1171,ROW($1:$6),1))*
ROW($1:$6),0),ROW($1:$6))+1,1)*10^ROW($1:$6)/10)</f>
        <v>0</v>
      </c>
      <c r="O1549" t="str">
        <f>feed!O1171</f>
        <v>Untapped</v>
      </c>
      <c r="P1549" t="str">
        <f>feed!P1171</f>
        <v>Meagre</v>
      </c>
      <c r="Q1549" s="4">
        <f>IFERROR(LEFT(SUMPRODUCT(MID(0&amp;feed!R1171,LARGE(INDEX(ISNUMBER(--MID(feed!R1171,ROW($1:$6),1))*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ROW($1:$6),0),ROW($1:$6))+1,1)*10^ROW($1:$6)/10))-1)*1,TRIM(LEFT(SUMPRODUCT(MID(0&amp;feed!R1171,LARGE(INDEX(ISNUMBER(--MID(feed!R1171,ROW($1:$6),1))*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ROW($1:$6),0),ROW($1:$6))+1,1)*10^ROW($1:$6)/10))-1)))</f>
        <v>2000</v>
      </c>
      <c r="R1549" s="5">
        <f>feed!V1171</f>
        <v>0</v>
      </c>
      <c r="S1549" t="str">
        <f>feed!S1171</f>
        <v>http://blocgame.com/stats.php?id=58163</v>
      </c>
      <c r="T1549" s="5" t="str">
        <f>feed!W1171</f>
        <v>Good</v>
      </c>
      <c r="U1549" s="5" t="str">
        <f>feed!X1171</f>
        <v>4 Hundred Tons per month</v>
      </c>
      <c r="V1549" s="5" t="str">
        <f>feed!Y1171</f>
        <v>1 Mbbl per month</v>
      </c>
    </row>
    <row r="1550" spans="1:22" hidden="1" x14ac:dyDescent="0.25">
      <c r="A1550" t="str">
        <f>feed!A811</f>
        <v>epf</v>
      </c>
      <c r="B1550" t="str">
        <f>feed!B811</f>
        <v>kwsp</v>
      </c>
      <c r="C1550">
        <f>feed!K811</f>
        <v>0</v>
      </c>
      <c r="D1550">
        <f>SUMPRODUCT(MID(0&amp;feed!D811,LARGE(INDEX(ISNUMBER(--MID(feed!D811,ROW($1:$6),1))*
ROW($1:$6),0),ROW($1:$6))+1,1)*10^ROW($1:$6)/10)</f>
        <v>20</v>
      </c>
      <c r="E1550">
        <f>SUMPRODUCT(MID(0&amp;feed!E811,LARGE(INDEX(ISNUMBER(--MID(feed!E811,ROW($1:$6),1))*
ROW($1:$6),0),ROW($1:$6))+1,1)*10^ROW($1:$6)/10)</f>
        <v>0</v>
      </c>
      <c r="F1550" t="str">
        <f>feed!F811</f>
        <v>Finest of the 19th century</v>
      </c>
      <c r="G1550">
        <f>SUMPRODUCT(MID(0&amp;feed!G811,LARGE(INDEX(ISNUMBER(--MID(feed!G811,ROW($1:$6),1))*
ROW($1:$6),0),ROW($1:$6))+1,1)*10^ROW($1:$6)/10)</f>
        <v>0</v>
      </c>
      <c r="H1550">
        <f>ROUNDDOWN(G1550/4, 0)</f>
        <v>0</v>
      </c>
      <c r="I1550" t="str">
        <f>feed!H811</f>
        <v>Standard</v>
      </c>
      <c r="J1550">
        <f>SUMPRODUCT(MID(0&amp;feed!I811,LARGE(INDEX(ISNUMBER(--MID(feed!I811,ROW($1:$20),1))*
ROW($1:$20),0),ROW($1:$20))+1,1)*10^ROW($1:$20)/10)</f>
        <v>5</v>
      </c>
      <c r="K1550">
        <f>SUMPRODUCT(MID(0&amp;feed!L811,LARGE(INDEX(ISNUMBER(--MID(feed!L811,ROW($1:$6),1))*
ROW($1:$6),0),ROW($1:$6))+1,1)*10^ROW($1:$6)/10)</f>
        <v>327</v>
      </c>
      <c r="L1550">
        <f>SUMPRODUCT(MID(0&amp;feed!T811,LARGE(INDEX(ISNUMBER(--MID(feed!T811,ROW($1:$6),1))*
ROW($1:$6),0),ROW($1:$6))+1,1)*10^ROW($1:$6)/10)</f>
        <v>211</v>
      </c>
      <c r="M1550" t="str">
        <f>feed!N811</f>
        <v>East Indies</v>
      </c>
      <c r="N1550">
        <f>SUMPRODUCT(MID(0&amp;feed!U811,LARGE(INDEX(ISNUMBER(--MID(feed!U811,ROW($1:$6),1))*
ROW($1:$6),0),ROW($1:$6))+1,1)*10^ROW($1:$6)/10)</f>
        <v>0</v>
      </c>
      <c r="O1550" t="str">
        <f>feed!O811</f>
        <v>Untapped</v>
      </c>
      <c r="P1550" t="str">
        <f>feed!P811</f>
        <v>None</v>
      </c>
      <c r="Q1550" s="4">
        <f>IFERROR(LEFT(SUMPRODUCT(MID(0&amp;feed!R811,LARGE(INDEX(ISNUMBER(--MID(feed!R811,ROW($1:$6),1))*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ROW($1:$6),0),ROW($1:$6))+1,1)*10^ROW($1:$6)/10))-1)*1,TRIM(LEFT(SUMPRODUCT(MID(0&amp;feed!R811,LARGE(INDEX(ISNUMBER(--MID(feed!R811,ROW($1:$6),1))*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ROW($1:$6),0),ROW($1:$6))+1,1)*10^ROW($1:$6)/10))-1)))</f>
        <v>2000</v>
      </c>
      <c r="R1550" s="5">
        <f>feed!V811</f>
        <v>0</v>
      </c>
      <c r="S1550" t="str">
        <f>feed!S811</f>
        <v>http://blocgame.com/stats.php?id=63191</v>
      </c>
      <c r="T1550" s="5" t="str">
        <f>feed!W811</f>
        <v>Nice</v>
      </c>
      <c r="U1550" s="5" t="str">
        <f>feed!X811</f>
        <v>4 Hundred Tons per month</v>
      </c>
      <c r="V1550" s="5" t="str">
        <f>feed!Y811</f>
        <v>1 Mbbl per month</v>
      </c>
    </row>
    <row r="1551" spans="1:22" hidden="1" x14ac:dyDescent="0.25">
      <c r="A1551" t="str">
        <f>feed!A32</f>
        <v>Arina</v>
      </c>
      <c r="B1551" t="str">
        <f>feed!B32</f>
        <v>Hakir</v>
      </c>
      <c r="C1551" t="str">
        <f>feed!K32</f>
        <v>Interpol</v>
      </c>
      <c r="D1551">
        <f>SUMPRODUCT(MID(0&amp;feed!D32,LARGE(INDEX(ISNUMBER(--MID(feed!D32,ROW($1:$6),1))*
ROW($1:$6),0),ROW($1:$6))+1,1)*10^ROW($1:$6)/10)</f>
        <v>29</v>
      </c>
      <c r="E1551">
        <f>SUMPRODUCT(MID(0&amp;feed!E32,LARGE(INDEX(ISNUMBER(--MID(feed!E32,ROW($1:$6),1))*
ROW($1:$6),0),ROW($1:$6))+1,1)*10^ROW($1:$6)/10)</f>
        <v>0</v>
      </c>
      <c r="F1551" t="str">
        <f>feed!F32</f>
        <v>First World War surplus</v>
      </c>
      <c r="G1551">
        <f>SUMPRODUCT(MID(0&amp;feed!G32,LARGE(INDEX(ISNUMBER(--MID(feed!G32,ROW($1:$6),1))*
ROW($1:$6),0),ROW($1:$6))+1,1)*10^ROW($1:$6)/10)</f>
        <v>1</v>
      </c>
      <c r="H1551">
        <f>ROUNDDOWN(G1551/4, 0)</f>
        <v>0</v>
      </c>
      <c r="I1551" t="str">
        <f>feed!H32</f>
        <v>Elite</v>
      </c>
      <c r="J1551">
        <f>SUMPRODUCT(MID(0&amp;feed!I32,LARGE(INDEX(ISNUMBER(--MID(feed!I32,ROW($1:$20),1))*
ROW($1:$20),0),ROW($1:$20))+1,1)*10^ROW($1:$20)/10)</f>
        <v>6</v>
      </c>
      <c r="K1551">
        <f>SUMPRODUCT(MID(0&amp;feed!L32,LARGE(INDEX(ISNUMBER(--MID(feed!L32,ROW($1:$6),1))*
ROW($1:$6),0),ROW($1:$6))+1,1)*10^ROW($1:$6)/10)</f>
        <v>444</v>
      </c>
      <c r="L1551">
        <f>SUMPRODUCT(MID(0&amp;feed!T32,LARGE(INDEX(ISNUMBER(--MID(feed!T32,ROW($1:$6),1))*
ROW($1:$6),0),ROW($1:$6))+1,1)*10^ROW($1:$6)/10)</f>
        <v>206</v>
      </c>
      <c r="M1551" t="str">
        <f>feed!N32</f>
        <v>Amazonia</v>
      </c>
      <c r="N1551">
        <f>SUMPRODUCT(MID(0&amp;feed!U32,LARGE(INDEX(ISNUMBER(--MID(feed!U32,ROW($1:$6),1))*
ROW($1:$6),0),ROW($1:$6))+1,1)*10^ROW($1:$6)/10)</f>
        <v>0</v>
      </c>
      <c r="O1551" t="str">
        <f>feed!O32</f>
        <v>Untapped</v>
      </c>
      <c r="P1551" t="str">
        <f>feed!P32</f>
        <v>Meagre</v>
      </c>
      <c r="Q1551" s="4">
        <f>IFERROR(LEFT(SUMPRODUCT(MID(0&amp;feed!R32,LARGE(INDEX(ISNUMBER(--MID(feed!R32,ROW($1:$6),1))*
ROW($1:$6),0),ROW($1:$6))+1,1)*10^ROW($1:$6)/10), LEN(SUMPRODUCT(MID(0&amp;feed!R32,LARGE(INDEX(ISNUMBER(--MID(feed!R32,ROW($1:$6),1))*
ROW($1:$6),0),ROW($1:$6))+1,1)*10^ROW($1:$6)/10))-1)*1,TRIM(LEFT(SUMPRODUCT(MID(0&amp;feed!R32,LARGE(INDEX(ISNUMBER(--MID(feed!R32,ROW($1:$6),1))*
ROW($1:$6),0),ROW($1:$6))+1,1)*10^ROW($1:$6)/10), LEN(SUMPRODUCT(MID(0&amp;feed!R32,LARGE(INDEX(ISNUMBER(--MID(feed!R32,ROW($1:$6),1))*
ROW($1:$6),0),ROW($1:$6))+1,1)*10^ROW($1:$6)/10))-1)))</f>
        <v>2733</v>
      </c>
      <c r="R1551" s="5">
        <f>feed!V32</f>
        <v>0</v>
      </c>
      <c r="S1551" t="str">
        <f>feed!S32</f>
        <v>http://blocgame.com/stats.php?id=54480</v>
      </c>
      <c r="T1551" s="5" t="str">
        <f>feed!W32</f>
        <v>Good</v>
      </c>
      <c r="U1551" s="5" t="str">
        <f>feed!X32</f>
        <v>4 Hundred Tons per month</v>
      </c>
      <c r="V1551" s="5" t="str">
        <f>feed!Y32</f>
        <v>1 Mbbl per month</v>
      </c>
    </row>
    <row r="1552" spans="1:22" hidden="1" x14ac:dyDescent="0.25">
      <c r="A1552" t="str">
        <f>feed!A1482</f>
        <v>Judeau</v>
      </c>
      <c r="B1552" t="str">
        <f>feed!B1482</f>
        <v>Flynn MacMaster</v>
      </c>
      <c r="C1552">
        <f>feed!K1482</f>
        <v>0</v>
      </c>
      <c r="D1552">
        <f>SUMPRODUCT(MID(0&amp;feed!D1482,LARGE(INDEX(ISNUMBER(--MID(feed!D1482,ROW($1:$6),1))*
ROW($1:$6),0),ROW($1:$6))+1,1)*10^ROW($1:$6)/10)</f>
        <v>20</v>
      </c>
      <c r="E1552">
        <f>SUMPRODUCT(MID(0&amp;feed!E1482,LARGE(INDEX(ISNUMBER(--MID(feed!E1482,ROW($1:$6),1))*
ROW($1:$6),0),ROW($1:$6))+1,1)*10^ROW($1:$6)/10)</f>
        <v>0</v>
      </c>
      <c r="F1552" t="str">
        <f>feed!F1482</f>
        <v>Finest of the 19th century</v>
      </c>
      <c r="G1552">
        <f>SUMPRODUCT(MID(0&amp;feed!G1482,LARGE(INDEX(ISNUMBER(--MID(feed!G1482,ROW($1:$6),1))*
ROW($1:$6),0),ROW($1:$6))+1,1)*10^ROW($1:$6)/10)</f>
        <v>0</v>
      </c>
      <c r="H1552">
        <f>ROUNDDOWN(G1552/4, 0)</f>
        <v>0</v>
      </c>
      <c r="I1552" t="str">
        <f>feed!H1482</f>
        <v>Standard</v>
      </c>
      <c r="J1552">
        <f>SUMPRODUCT(MID(0&amp;feed!I1482,LARGE(INDEX(ISNUMBER(--MID(feed!I1482,ROW($1:$20),1))*
ROW($1:$20),0),ROW($1:$20))+1,1)*10^ROW($1:$20)/10)</f>
        <v>24</v>
      </c>
      <c r="K1552">
        <f>SUMPRODUCT(MID(0&amp;feed!L1482,LARGE(INDEX(ISNUMBER(--MID(feed!L1482,ROW($1:$6),1))*
ROW($1:$6),0),ROW($1:$6))+1,1)*10^ROW($1:$6)/10)</f>
        <v>308</v>
      </c>
      <c r="L1552">
        <f>SUMPRODUCT(MID(0&amp;feed!T1482,LARGE(INDEX(ISNUMBER(--MID(feed!T1482,ROW($1:$6),1))*
ROW($1:$6),0),ROW($1:$6))+1,1)*10^ROW($1:$6)/10)</f>
        <v>202</v>
      </c>
      <c r="M1552" t="str">
        <f>feed!N1482</f>
        <v>Pacific Rim</v>
      </c>
      <c r="N1552">
        <f>SUMPRODUCT(MID(0&amp;feed!U1482,LARGE(INDEX(ISNUMBER(--MID(feed!U1482,ROW($1:$6),1))*
ROW($1:$6),0),ROW($1:$6))+1,1)*10^ROW($1:$6)/10)</f>
        <v>0</v>
      </c>
      <c r="O1552" t="str">
        <f>feed!O1482</f>
        <v>Untapped</v>
      </c>
      <c r="P1552" t="str">
        <f>feed!P1482</f>
        <v>None</v>
      </c>
      <c r="Q1552" s="4">
        <f>IFERROR(LEFT(SUMPRODUCT(MID(0&amp;feed!R1482,LARGE(INDEX(ISNUMBER(--MID(feed!R1482,ROW($1:$6),1))*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ROW($1:$6),0),ROW($1:$6))+1,1)*10^ROW($1:$6)/10))-1)*1,TRIM(LEFT(SUMPRODUCT(MID(0&amp;feed!R1482,LARGE(INDEX(ISNUMBER(--MID(feed!R1482,ROW($1:$6),1))*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ROW($1:$6),0),ROW($1:$6))+1,1)*10^ROW($1:$6)/10))-1)))</f>
        <v>2000</v>
      </c>
      <c r="R1552" s="5">
        <f>feed!V1482</f>
        <v>0</v>
      </c>
      <c r="S1552" t="str">
        <f>feed!S1482</f>
        <v>http://blocgame.com/stats.php?id=58551</v>
      </c>
      <c r="T1552" s="5" t="str">
        <f>feed!W1482</f>
        <v>Normal</v>
      </c>
      <c r="U1552" s="5" t="str">
        <f>feed!X1482</f>
        <v>4 Hundred Tons per month</v>
      </c>
      <c r="V1552" s="5" t="str">
        <f>feed!Y1482</f>
        <v>1 Mbbl per month</v>
      </c>
    </row>
    <row r="1553" spans="1:22" hidden="1" x14ac:dyDescent="0.25">
      <c r="A1553" t="str">
        <f>feed!A318</f>
        <v>Bortland</v>
      </c>
      <c r="B1553" t="str">
        <f>feed!B318</f>
        <v>Bort</v>
      </c>
      <c r="C1553">
        <f>feed!K318</f>
        <v>0</v>
      </c>
      <c r="D1553">
        <f>SUMPRODUCT(MID(0&amp;feed!D318,LARGE(INDEX(ISNUMBER(--MID(feed!D318,ROW($1:$6),1))*
ROW($1:$6),0),ROW($1:$6))+1,1)*10^ROW($1:$6)/10)</f>
        <v>9</v>
      </c>
      <c r="E1553">
        <f>SUMPRODUCT(MID(0&amp;feed!E318,LARGE(INDEX(ISNUMBER(--MID(feed!E318,ROW($1:$6),1))*
ROW($1:$6),0),ROW($1:$6))+1,1)*10^ROW($1:$6)/10)</f>
        <v>0</v>
      </c>
      <c r="F1553" t="str">
        <f>feed!F318</f>
        <v>Finest of the 19th century</v>
      </c>
      <c r="G1553">
        <f>SUMPRODUCT(MID(0&amp;feed!G318,LARGE(INDEX(ISNUMBER(--MID(feed!G318,ROW($1:$6),1))*
ROW($1:$6),0),ROW($1:$6))+1,1)*10^ROW($1:$6)/10)</f>
        <v>0</v>
      </c>
      <c r="H1553">
        <f>ROUNDDOWN(G1553/4, 0)</f>
        <v>0</v>
      </c>
      <c r="I1553" t="str">
        <f>feed!H318</f>
        <v>Standard</v>
      </c>
      <c r="J1553">
        <f>SUMPRODUCT(MID(0&amp;feed!I318,LARGE(INDEX(ISNUMBER(--MID(feed!I318,ROW($1:$20),1))*
ROW($1:$20),0),ROW($1:$20))+1,1)*10^ROW($1:$20)/10)</f>
        <v>72</v>
      </c>
      <c r="K1553">
        <f>SUMPRODUCT(MID(0&amp;feed!L318,LARGE(INDEX(ISNUMBER(--MID(feed!L318,ROW($1:$6),1))*
ROW($1:$6),0),ROW($1:$6))+1,1)*10^ROW($1:$6)/10)</f>
        <v>346</v>
      </c>
      <c r="L1553">
        <f>SUMPRODUCT(MID(0&amp;feed!T318,LARGE(INDEX(ISNUMBER(--MID(feed!T318,ROW($1:$6),1))*
ROW($1:$6),0),ROW($1:$6))+1,1)*10^ROW($1:$6)/10)</f>
        <v>200</v>
      </c>
      <c r="M1553" t="str">
        <f>feed!N318</f>
        <v>East Africa</v>
      </c>
      <c r="N1553">
        <f>SUMPRODUCT(MID(0&amp;feed!U318,LARGE(INDEX(ISNUMBER(--MID(feed!U318,ROW($1:$6),1))*
ROW($1:$6),0),ROW($1:$6))+1,1)*10^ROW($1:$6)/10)</f>
        <v>0</v>
      </c>
      <c r="O1553" t="str">
        <f>feed!O318</f>
        <v>Untapped</v>
      </c>
      <c r="P1553" t="str">
        <f>feed!P318</f>
        <v>None</v>
      </c>
      <c r="Q1553" s="4">
        <f>IFERROR(LEFT(SUMPRODUCT(MID(0&amp;feed!R318,LARGE(INDEX(ISNUMBER(--MID(feed!R318,ROW($1:$6),1))*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ROW($1:$6),0),ROW($1:$6))+1,1)*10^ROW($1:$6)/10))-1)*1,TRIM(LEFT(SUMPRODUCT(MID(0&amp;feed!R318,LARGE(INDEX(ISNUMBER(--MID(feed!R318,ROW($1:$6),1))*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ROW($1:$6),0),ROW($1:$6))+1,1)*10^ROW($1:$6)/10))-1)))</f>
        <v>1980</v>
      </c>
      <c r="R1553" s="5">
        <f>feed!V318</f>
        <v>0</v>
      </c>
      <c r="S1553" t="str">
        <f>feed!S318</f>
        <v>http://blocgame.com/stats.php?id=57906</v>
      </c>
      <c r="T1553" s="5" t="str">
        <f>feed!W318</f>
        <v>Nice</v>
      </c>
      <c r="U1553" s="5" t="str">
        <f>feed!X318</f>
        <v>4 Hundred Tons per month</v>
      </c>
      <c r="V1553" s="5" t="str">
        <f>feed!Y318</f>
        <v>1 Mbbl per month</v>
      </c>
    </row>
    <row r="1554" spans="1:22" hidden="1" x14ac:dyDescent="0.25">
      <c r="A1554" t="str">
        <f>feed!A500</f>
        <v>Akihabara</v>
      </c>
      <c r="B1554" t="str">
        <f>feed!B500</f>
        <v>KawaiiKrusader</v>
      </c>
      <c r="C1554">
        <f>feed!K500</f>
        <v>0</v>
      </c>
      <c r="D1554">
        <f>SUMPRODUCT(MID(0&amp;feed!D500,LARGE(INDEX(ISNUMBER(--MID(feed!D500,ROW($1:$6),1))*
ROW($1:$6),0),ROW($1:$6))+1,1)*10^ROW($1:$6)/10)</f>
        <v>25</v>
      </c>
      <c r="E1554">
        <f>SUMPRODUCT(MID(0&amp;feed!E500,LARGE(INDEX(ISNUMBER(--MID(feed!E500,ROW($1:$6),1))*
ROW($1:$6),0),ROW($1:$6))+1,1)*10^ROW($1:$6)/10)</f>
        <v>0</v>
      </c>
      <c r="F1554" t="str">
        <f>feed!F500</f>
        <v>First World War surplus</v>
      </c>
      <c r="G1554">
        <f>SUMPRODUCT(MID(0&amp;feed!G500,LARGE(INDEX(ISNUMBER(--MID(feed!G500,ROW($1:$6),1))*
ROW($1:$6),0),ROW($1:$6))+1,1)*10^ROW($1:$6)/10)</f>
        <v>0</v>
      </c>
      <c r="H1554">
        <f>ROUNDDOWN(G1554/4, 0)</f>
        <v>0</v>
      </c>
      <c r="I1554" t="str">
        <f>feed!H500</f>
        <v>Elite</v>
      </c>
      <c r="J1554">
        <f>SUMPRODUCT(MID(0&amp;feed!I500,LARGE(INDEX(ISNUMBER(--MID(feed!I500,ROW($1:$20),1))*
ROW($1:$20),0),ROW($1:$20))+1,1)*10^ROW($1:$20)/10)</f>
        <v>16</v>
      </c>
      <c r="K1554">
        <f>SUMPRODUCT(MID(0&amp;feed!L500,LARGE(INDEX(ISNUMBER(--MID(feed!L500,ROW($1:$6),1))*
ROW($1:$6),0),ROW($1:$6))+1,1)*10^ROW($1:$6)/10)</f>
        <v>327</v>
      </c>
      <c r="L1554">
        <f>SUMPRODUCT(MID(0&amp;feed!T500,LARGE(INDEX(ISNUMBER(--MID(feed!T500,ROW($1:$6),1))*
ROW($1:$6),0),ROW($1:$6))+1,1)*10^ROW($1:$6)/10)</f>
        <v>197</v>
      </c>
      <c r="M1554" t="str">
        <f>feed!N500</f>
        <v>Pacific Rim</v>
      </c>
      <c r="N1554">
        <f>SUMPRODUCT(MID(0&amp;feed!U500,LARGE(INDEX(ISNUMBER(--MID(feed!U500,ROW($1:$6),1))*
ROW($1:$6),0),ROW($1:$6))+1,1)*10^ROW($1:$6)/10)</f>
        <v>0</v>
      </c>
      <c r="O1554" t="str">
        <f>feed!O500</f>
        <v>Untapped</v>
      </c>
      <c r="P1554" t="str">
        <f>feed!P500</f>
        <v>Meagre</v>
      </c>
      <c r="Q1554" s="4">
        <f>IFERROR(LEFT(SUMPRODUCT(MID(0&amp;feed!R500,LARGE(INDEX(ISNUMBER(--MID(feed!R500,ROW($1:$6),1))*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ROW($1:$6),0),ROW($1:$6))+1,1)*10^ROW($1:$6)/10))-1)*1,TRIM(LEFT(SUMPRODUCT(MID(0&amp;feed!R500,LARGE(INDEX(ISNUMBER(--MID(feed!R500,ROW($1:$6),1))*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ROW($1:$6),0),ROW($1:$6))+1,1)*10^ROW($1:$6)/10))-1)))</f>
        <v>2000</v>
      </c>
      <c r="R1554" s="5">
        <f>feed!V500</f>
        <v>0</v>
      </c>
      <c r="S1554" t="str">
        <f>feed!S500</f>
        <v>http://blocgame.com/stats.php?id=53845</v>
      </c>
      <c r="T1554" s="5" t="str">
        <f>feed!W500</f>
        <v>Nice</v>
      </c>
      <c r="U1554" s="5" t="str">
        <f>feed!X500</f>
        <v>4 Hundred Tons per month</v>
      </c>
      <c r="V1554" s="5" t="str">
        <f>feed!Y500</f>
        <v>1 Mbbl per month</v>
      </c>
    </row>
    <row r="1555" spans="1:22" hidden="1" x14ac:dyDescent="0.25">
      <c r="A1555" t="str">
        <f>feed!A1335</f>
        <v>Nogori Den</v>
      </c>
      <c r="B1555" t="str">
        <f>feed!B1335</f>
        <v>Nogoriden</v>
      </c>
      <c r="C1555">
        <f>feed!K1335</f>
        <v>0</v>
      </c>
      <c r="D1555">
        <f>SUMPRODUCT(MID(0&amp;feed!D1335,LARGE(INDEX(ISNUMBER(--MID(feed!D1335,ROW($1:$6),1))*
ROW($1:$6),0),ROW($1:$6))+1,1)*10^ROW($1:$6)/10)</f>
        <v>25</v>
      </c>
      <c r="E1555">
        <f>SUMPRODUCT(MID(0&amp;feed!E1335,LARGE(INDEX(ISNUMBER(--MID(feed!E1335,ROW($1:$6),1))*
ROW($1:$6),0),ROW($1:$6))+1,1)*10^ROW($1:$6)/10)</f>
        <v>0</v>
      </c>
      <c r="F1555" t="str">
        <f>feed!F1335</f>
        <v>First World War surplus</v>
      </c>
      <c r="G1555">
        <f>SUMPRODUCT(MID(0&amp;feed!G1335,LARGE(INDEX(ISNUMBER(--MID(feed!G1335,ROW($1:$6),1))*
ROW($1:$6),0),ROW($1:$6))+1,1)*10^ROW($1:$6)/10)</f>
        <v>0</v>
      </c>
      <c r="H1555">
        <f>ROUNDDOWN(G1555/4, 0)</f>
        <v>0</v>
      </c>
      <c r="I1555" t="str">
        <f>feed!H1335</f>
        <v>Elite</v>
      </c>
      <c r="J1555">
        <f>SUMPRODUCT(MID(0&amp;feed!I1335,LARGE(INDEX(ISNUMBER(--MID(feed!I1335,ROW($1:$20),1))*
ROW($1:$20),0),ROW($1:$20))+1,1)*10^ROW($1:$20)/10)</f>
        <v>1</v>
      </c>
      <c r="K1555">
        <f>SUMPRODUCT(MID(0&amp;feed!L1335,LARGE(INDEX(ISNUMBER(--MID(feed!L1335,ROW($1:$6),1))*
ROW($1:$6),0),ROW($1:$6))+1,1)*10^ROW($1:$6)/10)</f>
        <v>312</v>
      </c>
      <c r="L1555">
        <f>SUMPRODUCT(MID(0&amp;feed!T1335,LARGE(INDEX(ISNUMBER(--MID(feed!T1335,ROW($1:$6),1))*
ROW($1:$6),0),ROW($1:$6))+1,1)*10^ROW($1:$6)/10)</f>
        <v>169</v>
      </c>
      <c r="M1555" t="str">
        <f>feed!N1335</f>
        <v>The Subcontinent</v>
      </c>
      <c r="N1555">
        <f>SUMPRODUCT(MID(0&amp;feed!U1335,LARGE(INDEX(ISNUMBER(--MID(feed!U1335,ROW($1:$6),1))*
ROW($1:$6),0),ROW($1:$6))+1,1)*10^ROW($1:$6)/10)</f>
        <v>0</v>
      </c>
      <c r="O1555" t="str">
        <f>feed!O1335</f>
        <v>Untapped</v>
      </c>
      <c r="P1555" t="str">
        <f>feed!P1335</f>
        <v>Meagre</v>
      </c>
      <c r="Q1555" s="4">
        <f>IFERROR(LEFT(SUMPRODUCT(MID(0&amp;feed!R1335,LARGE(INDEX(ISNUMBER(--MID(feed!R1335,ROW($1:$6),1))*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ROW($1:$6),0),ROW($1:$6))+1,1)*10^ROW($1:$6)/10))-1)*1,TRIM(LEFT(SUMPRODUCT(MID(0&amp;feed!R1335,LARGE(INDEX(ISNUMBER(--MID(feed!R1335,ROW($1:$6),1))*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ROW($1:$6),0),ROW($1:$6))+1,1)*10^ROW($1:$6)/10))-1)))</f>
        <v>2000</v>
      </c>
      <c r="R1555" s="5">
        <f>feed!V1335</f>
        <v>0</v>
      </c>
      <c r="S1555" t="str">
        <f>feed!S1335</f>
        <v>http://blocgame.com/stats.php?id=62616</v>
      </c>
      <c r="T1555" s="5" t="str">
        <f>feed!W1335</f>
        <v>Normal</v>
      </c>
      <c r="U1555" s="5" t="str">
        <f>feed!X1335</f>
        <v>4 Hundred Tons per month</v>
      </c>
      <c r="V1555" s="5" t="str">
        <f>feed!Y1335</f>
        <v>1 Mbbl per month</v>
      </c>
    </row>
    <row r="1556" spans="1:22" hidden="1" x14ac:dyDescent="0.25">
      <c r="A1556" t="str">
        <f>feed!A385</f>
        <v>Butt Munch Land</v>
      </c>
      <c r="B1556" t="str">
        <f>feed!B385</f>
        <v>Butt Munch</v>
      </c>
      <c r="C1556">
        <f>feed!K385</f>
        <v>0</v>
      </c>
      <c r="D1556">
        <f>SUMPRODUCT(MID(0&amp;feed!D385,LARGE(INDEX(ISNUMBER(--MID(feed!D385,ROW($1:$6),1))*
ROW($1:$6),0),ROW($1:$6))+1,1)*10^ROW($1:$6)/10)</f>
        <v>4</v>
      </c>
      <c r="E1556">
        <f>SUMPRODUCT(MID(0&amp;feed!E385,LARGE(INDEX(ISNUMBER(--MID(feed!E385,ROW($1:$6),1))*
ROW($1:$6),0),ROW($1:$6))+1,1)*10^ROW($1:$6)/10)</f>
        <v>0</v>
      </c>
      <c r="F1556" t="str">
        <f>feed!F385</f>
        <v>Finest of the 19th century</v>
      </c>
      <c r="G1556">
        <f>SUMPRODUCT(MID(0&amp;feed!G385,LARGE(INDEX(ISNUMBER(--MID(feed!G385,ROW($1:$6),1))*
ROW($1:$6),0),ROW($1:$6))+1,1)*10^ROW($1:$6)/10)</f>
        <v>0</v>
      </c>
      <c r="H1556">
        <f>ROUNDDOWN(G1556/4, 0)</f>
        <v>0</v>
      </c>
      <c r="I1556" t="str">
        <f>feed!H385</f>
        <v>Poor</v>
      </c>
      <c r="J1556">
        <f>SUMPRODUCT(MID(0&amp;feed!I385,LARGE(INDEX(ISNUMBER(--MID(feed!I385,ROW($1:$20),1))*
ROW($1:$20),0),ROW($1:$20))+1,1)*10^ROW($1:$20)/10)</f>
        <v>4</v>
      </c>
      <c r="K1556">
        <f>SUMPRODUCT(MID(0&amp;feed!L385,LARGE(INDEX(ISNUMBER(--MID(feed!L385,ROW($1:$6),1))*
ROW($1:$6),0),ROW($1:$6))+1,1)*10^ROW($1:$6)/10)</f>
        <v>350</v>
      </c>
      <c r="L1556">
        <f>SUMPRODUCT(MID(0&amp;feed!T385,LARGE(INDEX(ISNUMBER(--MID(feed!T385,ROW($1:$6),1))*
ROW($1:$6),0),ROW($1:$6))+1,1)*10^ROW($1:$6)/10)</f>
        <v>147</v>
      </c>
      <c r="M1556" t="str">
        <f>feed!N385</f>
        <v>Mesoamerica</v>
      </c>
      <c r="N1556">
        <f>SUMPRODUCT(MID(0&amp;feed!U385,LARGE(INDEX(ISNUMBER(--MID(feed!U385,ROW($1:$6),1))*
ROW($1:$6),0),ROW($1:$6))+1,1)*10^ROW($1:$6)/10)</f>
        <v>0</v>
      </c>
      <c r="O1556" t="str">
        <f>feed!O385</f>
        <v>Untapped</v>
      </c>
      <c r="P1556" t="str">
        <f>feed!P385</f>
        <v>None</v>
      </c>
      <c r="Q1556" s="4">
        <f>IFERROR(LEFT(SUMPRODUCT(MID(0&amp;feed!R385,LARGE(INDEX(ISNUMBER(--MID(feed!R385,ROW($1:$6),1))*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ROW($1:$6),0),ROW($1:$6))+1,1)*10^ROW($1:$6)/10))-1)*1,TRIM(LEFT(SUMPRODUCT(MID(0&amp;feed!R385,LARGE(INDEX(ISNUMBER(--MID(feed!R385,ROW($1:$6),1))*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ROW($1:$6),0),ROW($1:$6))+1,1)*10^ROW($1:$6)/10))-1)))</f>
        <v>1633</v>
      </c>
      <c r="R1556" s="5">
        <f>feed!V385</f>
        <v>0</v>
      </c>
      <c r="S1556" t="str">
        <f>feed!S385</f>
        <v>http://blocgame.com/stats.php?id=58540</v>
      </c>
      <c r="T1556" s="5" t="str">
        <f>feed!W385</f>
        <v>Nice</v>
      </c>
      <c r="U1556" s="5" t="str">
        <f>feed!X385</f>
        <v>4 Hundred Tons per month</v>
      </c>
      <c r="V1556" s="5" t="str">
        <f>feed!Y385</f>
        <v>1 Mbbl per month</v>
      </c>
    </row>
    <row r="1557" spans="1:22" hidden="1" x14ac:dyDescent="0.25">
      <c r="A1557" t="str">
        <f>feed!A787</f>
        <v>Thimerica</v>
      </c>
      <c r="B1557" t="str">
        <f>feed!B787</f>
        <v>Focus</v>
      </c>
      <c r="C1557" t="str">
        <f>feed!K787</f>
        <v>Che Guevara League</v>
      </c>
      <c r="D1557">
        <f>SUMPRODUCT(MID(0&amp;feed!D787,LARGE(INDEX(ISNUMBER(--MID(feed!D787,ROW($1:$6),1))*
ROW($1:$6),0),ROW($1:$6))+1,1)*10^ROW($1:$6)/10)</f>
        <v>20</v>
      </c>
      <c r="E1557">
        <f>SUMPRODUCT(MID(0&amp;feed!E787,LARGE(INDEX(ISNUMBER(--MID(feed!E787,ROW($1:$6),1))*
ROW($1:$6),0),ROW($1:$6))+1,1)*10^ROW($1:$6)/10)</f>
        <v>0</v>
      </c>
      <c r="F1557" t="str">
        <f>feed!F787</f>
        <v>Finest of the 19th century</v>
      </c>
      <c r="G1557">
        <f>SUMPRODUCT(MID(0&amp;feed!G787,LARGE(INDEX(ISNUMBER(--MID(feed!G787,ROW($1:$6),1))*
ROW($1:$6),0),ROW($1:$6))+1,1)*10^ROW($1:$6)/10)</f>
        <v>0</v>
      </c>
      <c r="H1557">
        <f>ROUNDDOWN(G1557/4, 0)</f>
        <v>0</v>
      </c>
      <c r="I1557" t="str">
        <f>feed!H787</f>
        <v>Standard</v>
      </c>
      <c r="J1557">
        <f>SUMPRODUCT(MID(0&amp;feed!I787,LARGE(INDEX(ISNUMBER(--MID(feed!I787,ROW($1:$20),1))*
ROW($1:$20),0),ROW($1:$20))+1,1)*10^ROW($1:$20)/10)</f>
        <v>14</v>
      </c>
      <c r="K1557">
        <f>SUMPRODUCT(MID(0&amp;feed!L787,LARGE(INDEX(ISNUMBER(--MID(feed!L787,ROW($1:$6),1))*
ROW($1:$6),0),ROW($1:$6))+1,1)*10^ROW($1:$6)/10)</f>
        <v>322</v>
      </c>
      <c r="L1557">
        <f>SUMPRODUCT(MID(0&amp;feed!T787,LARGE(INDEX(ISNUMBER(--MID(feed!T787,ROW($1:$6),1))*
ROW($1:$6),0),ROW($1:$6))+1,1)*10^ROW($1:$6)/10)</f>
        <v>144</v>
      </c>
      <c r="M1557" t="str">
        <f>feed!N787</f>
        <v>Gran Colombia</v>
      </c>
      <c r="N1557">
        <f>SUMPRODUCT(MID(0&amp;feed!U787,LARGE(INDEX(ISNUMBER(--MID(feed!U787,ROW($1:$6),1))*
ROW($1:$6),0),ROW($1:$6))+1,1)*10^ROW($1:$6)/10)</f>
        <v>0</v>
      </c>
      <c r="O1557" t="str">
        <f>feed!O787</f>
        <v>Untapped</v>
      </c>
      <c r="P1557" t="str">
        <f>feed!P787</f>
        <v>None</v>
      </c>
      <c r="Q1557" s="4">
        <f>IFERROR(LEFT(SUMPRODUCT(MID(0&amp;feed!R787,LARGE(INDEX(ISNUMBER(--MID(feed!R787,ROW($1:$6),1))*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ROW($1:$6),0),ROW($1:$6))+1,1)*10^ROW($1:$6)/10))-1)*1,TRIM(LEFT(SUMPRODUCT(MID(0&amp;feed!R787,LARGE(INDEX(ISNUMBER(--MID(feed!R787,ROW($1:$6),1))*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ROW($1:$6),0),ROW($1:$6))+1,1)*10^ROW($1:$6)/10))-1)))</f>
        <v>2000</v>
      </c>
      <c r="R1557" s="5">
        <f>feed!V787</f>
        <v>0</v>
      </c>
      <c r="S1557" t="str">
        <f>feed!S787</f>
        <v>http://blocgame.com/stats.php?id=62883</v>
      </c>
      <c r="T1557" s="5" t="str">
        <f>feed!W787</f>
        <v>Angelic</v>
      </c>
      <c r="U1557" s="5" t="str">
        <f>feed!X787</f>
        <v>4 Hundred Tons per month</v>
      </c>
      <c r="V1557" s="5" t="str">
        <f>feed!Y787</f>
        <v>1 Mbbl per month</v>
      </c>
    </row>
    <row r="1558" spans="1:22" hidden="1" x14ac:dyDescent="0.25">
      <c r="A1558" t="str">
        <f>feed!A607</f>
        <v>Delawaria</v>
      </c>
      <c r="B1558" t="str">
        <f>feed!B607</f>
        <v>DomenicC</v>
      </c>
      <c r="C1558">
        <f>feed!K607</f>
        <v>0</v>
      </c>
      <c r="D1558">
        <f>SUMPRODUCT(MID(0&amp;feed!D607,LARGE(INDEX(ISNUMBER(--MID(feed!D607,ROW($1:$6),1))*
ROW($1:$6),0),ROW($1:$6))+1,1)*10^ROW($1:$6)/10)</f>
        <v>20</v>
      </c>
      <c r="E1558">
        <f>SUMPRODUCT(MID(0&amp;feed!E607,LARGE(INDEX(ISNUMBER(--MID(feed!E607,ROW($1:$6),1))*
ROW($1:$6),0),ROW($1:$6))+1,1)*10^ROW($1:$6)/10)</f>
        <v>0</v>
      </c>
      <c r="F1558" t="str">
        <f>feed!F607</f>
        <v>Finest of the 19th century</v>
      </c>
      <c r="G1558">
        <f>SUMPRODUCT(MID(0&amp;feed!G607,LARGE(INDEX(ISNUMBER(--MID(feed!G607,ROW($1:$6),1))*
ROW($1:$6),0),ROW($1:$6))+1,1)*10^ROW($1:$6)/10)</f>
        <v>0</v>
      </c>
      <c r="H1558">
        <f>ROUNDDOWN(G1558/4, 0)</f>
        <v>0</v>
      </c>
      <c r="I1558" t="str">
        <f>feed!H607</f>
        <v>Standard</v>
      </c>
      <c r="J1558">
        <f>SUMPRODUCT(MID(0&amp;feed!I607,LARGE(INDEX(ISNUMBER(--MID(feed!I607,ROW($1:$20),1))*
ROW($1:$20),0),ROW($1:$20))+1,1)*10^ROW($1:$20)/10)</f>
        <v>64</v>
      </c>
      <c r="K1558">
        <f>SUMPRODUCT(MID(0&amp;feed!L607,LARGE(INDEX(ISNUMBER(--MID(feed!L607,ROW($1:$6),1))*
ROW($1:$6),0),ROW($1:$6))+1,1)*10^ROW($1:$6)/10)</f>
        <v>324</v>
      </c>
      <c r="L1558">
        <f>SUMPRODUCT(MID(0&amp;feed!T607,LARGE(INDEX(ISNUMBER(--MID(feed!T607,ROW($1:$6),1))*
ROW($1:$6),0),ROW($1:$6))+1,1)*10^ROW($1:$6)/10)</f>
        <v>122</v>
      </c>
      <c r="M1558" t="str">
        <f>feed!N607</f>
        <v>Gran Colombia</v>
      </c>
      <c r="N1558">
        <f>SUMPRODUCT(MID(0&amp;feed!U607,LARGE(INDEX(ISNUMBER(--MID(feed!U607,ROW($1:$6),1))*
ROW($1:$6),0),ROW($1:$6))+1,1)*10^ROW($1:$6)/10)</f>
        <v>0</v>
      </c>
      <c r="O1558" t="str">
        <f>feed!O607</f>
        <v>Untapped</v>
      </c>
      <c r="P1558" t="str">
        <f>feed!P607</f>
        <v>None</v>
      </c>
      <c r="Q1558" s="4">
        <f>IFERROR(LEFT(SUMPRODUCT(MID(0&amp;feed!R607,LARGE(INDEX(ISNUMBER(--MID(feed!R607,ROW($1:$6),1))*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ROW($1:$6),0),ROW($1:$6))+1,1)*10^ROW($1:$6)/10))-1)*1,TRIM(LEFT(SUMPRODUCT(MID(0&amp;feed!R607,LARGE(INDEX(ISNUMBER(--MID(feed!R607,ROW($1:$6),1))*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ROW($1:$6),0),ROW($1:$6))+1,1)*10^ROW($1:$6)/10))-1)))</f>
        <v>2000</v>
      </c>
      <c r="R1558" s="5">
        <f>feed!V607</f>
        <v>0</v>
      </c>
      <c r="S1558" t="str">
        <f>feed!S607</f>
        <v>http://blocgame.com/stats.php?id=63034</v>
      </c>
      <c r="T1558" s="5" t="str">
        <f>feed!W607</f>
        <v>Nice</v>
      </c>
      <c r="U1558" s="5" t="str">
        <f>feed!X607</f>
        <v>4 Hundred Tons per month</v>
      </c>
      <c r="V1558" s="5" t="str">
        <f>feed!Y607</f>
        <v>1 Mbbl per month</v>
      </c>
    </row>
    <row r="1559" spans="1:22" hidden="1" x14ac:dyDescent="0.25">
      <c r="A1559" t="str">
        <f>feed!A269</f>
        <v>Versail</v>
      </c>
      <c r="B1559" t="str">
        <f>feed!B269</f>
        <v>Chairman</v>
      </c>
      <c r="C1559" t="str">
        <f>feed!K269</f>
        <v>Che Guevara League</v>
      </c>
      <c r="D1559">
        <f>SUMPRODUCT(MID(0&amp;feed!D269,LARGE(INDEX(ISNUMBER(--MID(feed!D269,ROW($1:$6),1))*
ROW($1:$6),0),ROW($1:$6))+1,1)*10^ROW($1:$6)/10)</f>
        <v>20</v>
      </c>
      <c r="E1559">
        <f>SUMPRODUCT(MID(0&amp;feed!E269,LARGE(INDEX(ISNUMBER(--MID(feed!E269,ROW($1:$6),1))*
ROW($1:$6),0),ROW($1:$6))+1,1)*10^ROW($1:$6)/10)</f>
        <v>0</v>
      </c>
      <c r="F1559" t="str">
        <f>feed!F269</f>
        <v>First World War surplus</v>
      </c>
      <c r="G1559">
        <f>SUMPRODUCT(MID(0&amp;feed!G269,LARGE(INDEX(ISNUMBER(--MID(feed!G269,ROW($1:$6),1))*
ROW($1:$6),0),ROW($1:$6))+1,1)*10^ROW($1:$6)/10)</f>
        <v>0</v>
      </c>
      <c r="H1559">
        <f>ROUNDDOWN(G1559/4, 0)</f>
        <v>0</v>
      </c>
      <c r="I1559" t="str">
        <f>feed!H269</f>
        <v>Standard</v>
      </c>
      <c r="J1559">
        <f>SUMPRODUCT(MID(0&amp;feed!I269,LARGE(INDEX(ISNUMBER(--MID(feed!I269,ROW($1:$20),1))*
ROW($1:$20),0),ROW($1:$20))+1,1)*10^ROW($1:$20)/10)</f>
        <v>28</v>
      </c>
      <c r="K1559">
        <f>SUMPRODUCT(MID(0&amp;feed!L269,LARGE(INDEX(ISNUMBER(--MID(feed!L269,ROW($1:$6),1))*
ROW($1:$6),0),ROW($1:$6))+1,1)*10^ROW($1:$6)/10)</f>
        <v>360</v>
      </c>
      <c r="L1559">
        <f>SUMPRODUCT(MID(0&amp;feed!T269,LARGE(INDEX(ISNUMBER(--MID(feed!T269,ROW($1:$6),1))*
ROW($1:$6),0),ROW($1:$6))+1,1)*10^ROW($1:$6)/10)</f>
        <v>119</v>
      </c>
      <c r="M1559" t="str">
        <f>feed!N269</f>
        <v>Caribbean</v>
      </c>
      <c r="N1559">
        <f>SUMPRODUCT(MID(0&amp;feed!U269,LARGE(INDEX(ISNUMBER(--MID(feed!U269,ROW($1:$6),1))*
ROW($1:$6),0),ROW($1:$6))+1,1)*10^ROW($1:$6)/10)</f>
        <v>0</v>
      </c>
      <c r="O1559" t="str">
        <f>feed!O269</f>
        <v>Untapped</v>
      </c>
      <c r="P1559" t="str">
        <f>feed!P269</f>
        <v>None</v>
      </c>
      <c r="Q1559" s="4">
        <f>IFERROR(LEFT(SUMPRODUCT(MID(0&amp;feed!R269,LARGE(INDEX(ISNUMBER(--MID(feed!R269,ROW($1:$6),1))*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ROW($1:$6),0),ROW($1:$6))+1,1)*10^ROW($1:$6)/10))-1)*1,TRIM(LEFT(SUMPRODUCT(MID(0&amp;feed!R269,LARGE(INDEX(ISNUMBER(--MID(feed!R269,ROW($1:$6),1))*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ROW($1:$6),0),ROW($1:$6))+1,1)*10^ROW($1:$6)/10))-1)))</f>
        <v>2000</v>
      </c>
      <c r="R1559" s="5">
        <f>feed!V269</f>
        <v>0</v>
      </c>
      <c r="S1559" t="str">
        <f>feed!S269</f>
        <v>http://blocgame.com/stats.php?id=45646</v>
      </c>
      <c r="T1559" s="5" t="str">
        <f>feed!W269</f>
        <v>Nice</v>
      </c>
      <c r="U1559" s="5" t="str">
        <f>feed!X269</f>
        <v>4 Hundred Tons per month</v>
      </c>
      <c r="V1559" s="5" t="str">
        <f>feed!Y269</f>
        <v>1 Mbbl per month</v>
      </c>
    </row>
    <row r="1560" spans="1:22" hidden="1" x14ac:dyDescent="0.25">
      <c r="A1560" t="str">
        <f>feed!A410</f>
        <v>Libratio</v>
      </c>
      <c r="B1560" t="str">
        <f>feed!B410</f>
        <v>Concarne</v>
      </c>
      <c r="C1560">
        <f>feed!K410</f>
        <v>0</v>
      </c>
      <c r="D1560">
        <f>SUMPRODUCT(MID(0&amp;feed!D410,LARGE(INDEX(ISNUMBER(--MID(feed!D410,ROW($1:$6),1))*
ROW($1:$6),0),ROW($1:$6))+1,1)*10^ROW($1:$6)/10)</f>
        <v>19</v>
      </c>
      <c r="E1560">
        <f>SUMPRODUCT(MID(0&amp;feed!E410,LARGE(INDEX(ISNUMBER(--MID(feed!E410,ROW($1:$6),1))*
ROW($1:$6),0),ROW($1:$6))+1,1)*10^ROW($1:$6)/10)</f>
        <v>0</v>
      </c>
      <c r="F1560" t="str">
        <f>feed!F410</f>
        <v>First World War surplus</v>
      </c>
      <c r="G1560">
        <f>SUMPRODUCT(MID(0&amp;feed!G410,LARGE(INDEX(ISNUMBER(--MID(feed!G410,ROW($1:$6),1))*
ROW($1:$6),0),ROW($1:$6))+1,1)*10^ROW($1:$6)/10)</f>
        <v>0</v>
      </c>
      <c r="H1560">
        <f>ROUNDDOWN(G1560/4, 0)</f>
        <v>0</v>
      </c>
      <c r="I1560" t="str">
        <f>feed!H410</f>
        <v>Elite</v>
      </c>
      <c r="J1560">
        <f>SUMPRODUCT(MID(0&amp;feed!I410,LARGE(INDEX(ISNUMBER(--MID(feed!I410,ROW($1:$20),1))*
ROW($1:$20),0),ROW($1:$20))+1,1)*10^ROW($1:$20)/10)</f>
        <v>1</v>
      </c>
      <c r="K1560">
        <f>SUMPRODUCT(MID(0&amp;feed!L410,LARGE(INDEX(ISNUMBER(--MID(feed!L410,ROW($1:$6),1))*
ROW($1:$6),0),ROW($1:$6))+1,1)*10^ROW($1:$6)/10)</f>
        <v>331</v>
      </c>
      <c r="L1560">
        <f>SUMPRODUCT(MID(0&amp;feed!T410,LARGE(INDEX(ISNUMBER(--MID(feed!T410,ROW($1:$6),1))*
ROW($1:$6),0),ROW($1:$6))+1,1)*10^ROW($1:$6)/10)</f>
        <v>111</v>
      </c>
      <c r="M1560" t="str">
        <f>feed!N410</f>
        <v>Caribbean</v>
      </c>
      <c r="N1560">
        <f>SUMPRODUCT(MID(0&amp;feed!U410,LARGE(INDEX(ISNUMBER(--MID(feed!U410,ROW($1:$6),1))*
ROW($1:$6),0),ROW($1:$6))+1,1)*10^ROW($1:$6)/10)</f>
        <v>0</v>
      </c>
      <c r="O1560" t="str">
        <f>feed!O410</f>
        <v>Untapped</v>
      </c>
      <c r="P1560" t="str">
        <f>feed!P410</f>
        <v>None</v>
      </c>
      <c r="Q1560" s="4">
        <f>IFERROR(LEFT(SUMPRODUCT(MID(0&amp;feed!R410,LARGE(INDEX(ISNUMBER(--MID(feed!R410,ROW($1:$6),1))*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ROW($1:$6),0),ROW($1:$6))+1,1)*10^ROW($1:$6)/10))-1)*1,TRIM(LEFT(SUMPRODUCT(MID(0&amp;feed!R410,LARGE(INDEX(ISNUMBER(--MID(feed!R410,ROW($1:$6),1))*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ROW($1:$6),0),ROW($1:$6))+1,1)*10^ROW($1:$6)/10))-1)))</f>
        <v>2000</v>
      </c>
      <c r="R1560" s="5">
        <f>feed!V410</f>
        <v>0</v>
      </c>
      <c r="S1560" t="str">
        <f>feed!S410</f>
        <v>http://blocgame.com/stats.php?id=40370</v>
      </c>
      <c r="T1560" s="5" t="str">
        <f>feed!W410</f>
        <v>Nice</v>
      </c>
      <c r="U1560" s="5" t="str">
        <f>feed!X410</f>
        <v>4 Hundred Tons per month</v>
      </c>
      <c r="V1560" s="5" t="str">
        <f>feed!Y410</f>
        <v>1 Mbbl per month</v>
      </c>
    </row>
    <row r="1561" spans="1:22" hidden="1" x14ac:dyDescent="0.25">
      <c r="A1561" t="str">
        <f>feed!A1313</f>
        <v>Addin-territory</v>
      </c>
      <c r="B1561" t="str">
        <f>feed!B1313</f>
        <v>Addin</v>
      </c>
      <c r="C1561" t="str">
        <f>feed!K1313</f>
        <v>Aseang MMP</v>
      </c>
      <c r="D1561">
        <f>SUMPRODUCT(MID(0&amp;feed!D1313,LARGE(INDEX(ISNUMBER(--MID(feed!D1313,ROW($1:$6),1))*
ROW($1:$6),0),ROW($1:$6))+1,1)*10^ROW($1:$6)/10)</f>
        <v>12</v>
      </c>
      <c r="E1561">
        <f>SUMPRODUCT(MID(0&amp;feed!E1313,LARGE(INDEX(ISNUMBER(--MID(feed!E1313,ROW($1:$6),1))*
ROW($1:$6),0),ROW($1:$6))+1,1)*10^ROW($1:$6)/10)</f>
        <v>0</v>
      </c>
      <c r="F1561" t="str">
        <f>feed!F1313</f>
        <v>Finest of the 19th century</v>
      </c>
      <c r="G1561">
        <f>SUMPRODUCT(MID(0&amp;feed!G1313,LARGE(INDEX(ISNUMBER(--MID(feed!G1313,ROW($1:$6),1))*
ROW($1:$6),0),ROW($1:$6))+1,1)*10^ROW($1:$6)/10)</f>
        <v>0</v>
      </c>
      <c r="H1561">
        <f>ROUNDDOWN(G1561/4, 0)</f>
        <v>0</v>
      </c>
      <c r="I1561" t="str">
        <f>feed!H1313</f>
        <v>Elite</v>
      </c>
      <c r="J1561">
        <f>SUMPRODUCT(MID(0&amp;feed!I1313,LARGE(INDEX(ISNUMBER(--MID(feed!I1313,ROW($1:$20),1))*
ROW($1:$20),0),ROW($1:$20))+1,1)*10^ROW($1:$20)/10)</f>
        <v>29</v>
      </c>
      <c r="K1561">
        <f>SUMPRODUCT(MID(0&amp;feed!L1313,LARGE(INDEX(ISNUMBER(--MID(feed!L1313,ROW($1:$6),1))*
ROW($1:$6),0),ROW($1:$6))+1,1)*10^ROW($1:$6)/10)</f>
        <v>313</v>
      </c>
      <c r="L1561">
        <f>SUMPRODUCT(MID(0&amp;feed!T1313,LARGE(INDEX(ISNUMBER(--MID(feed!T1313,ROW($1:$6),1))*
ROW($1:$6),0),ROW($1:$6))+1,1)*10^ROW($1:$6)/10)</f>
        <v>110</v>
      </c>
      <c r="M1561" t="str">
        <f>feed!N1313</f>
        <v>Caribbean</v>
      </c>
      <c r="N1561">
        <f>SUMPRODUCT(MID(0&amp;feed!U1313,LARGE(INDEX(ISNUMBER(--MID(feed!U1313,ROW($1:$6),1))*
ROW($1:$6),0),ROW($1:$6))+1,1)*10^ROW($1:$6)/10)</f>
        <v>0</v>
      </c>
      <c r="O1561" t="str">
        <f>feed!O1313</f>
        <v>Untapped</v>
      </c>
      <c r="P1561" t="str">
        <f>feed!P1313</f>
        <v>None</v>
      </c>
      <c r="Q1561" s="4">
        <f>IFERROR(LEFT(SUMPRODUCT(MID(0&amp;feed!R1313,LARGE(INDEX(ISNUMBER(--MID(feed!R1313,ROW($1:$6),1))*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ROW($1:$6),0),ROW($1:$6))+1,1)*10^ROW($1:$6)/10))-1)*1,TRIM(LEFT(SUMPRODUCT(MID(0&amp;feed!R1313,LARGE(INDEX(ISNUMBER(--MID(feed!R1313,ROW($1:$6),1))*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ROW($1:$6),0),ROW($1:$6))+1,1)*10^ROW($1:$6)/10))-1)))</f>
        <v>2000</v>
      </c>
      <c r="R1561" s="5">
        <f>feed!V1313</f>
        <v>0</v>
      </c>
      <c r="S1561" t="str">
        <f>feed!S1313</f>
        <v>http://blocgame.com/stats.php?id=62712</v>
      </c>
      <c r="T1561" s="5" t="str">
        <f>feed!W1313</f>
        <v>Questionable</v>
      </c>
      <c r="U1561" s="5" t="str">
        <f>feed!X1313</f>
        <v>4 Hundred Tons per month</v>
      </c>
      <c r="V1561" s="5" t="str">
        <f>feed!Y1313</f>
        <v>1 Mbbl per month</v>
      </c>
    </row>
    <row r="1562" spans="1:22" hidden="1" x14ac:dyDescent="0.25">
      <c r="A1562" t="str">
        <f>feed!A465</f>
        <v>Enterlia</v>
      </c>
      <c r="B1562" t="str">
        <f>feed!B465</f>
        <v>Zimbab</v>
      </c>
      <c r="C1562">
        <f>feed!K465</f>
        <v>0</v>
      </c>
      <c r="D1562">
        <f>SUMPRODUCT(MID(0&amp;feed!D465,LARGE(INDEX(ISNUMBER(--MID(feed!D465,ROW($1:$6),1))*
ROW($1:$6),0),ROW($1:$6))+1,1)*10^ROW($1:$6)/10)</f>
        <v>20</v>
      </c>
      <c r="E1562">
        <f>SUMPRODUCT(MID(0&amp;feed!E465,LARGE(INDEX(ISNUMBER(--MID(feed!E465,ROW($1:$6),1))*
ROW($1:$6),0),ROW($1:$6))+1,1)*10^ROW($1:$6)/10)</f>
        <v>0</v>
      </c>
      <c r="F1562" t="str">
        <f>feed!F465</f>
        <v>Finest of the 19th century</v>
      </c>
      <c r="G1562">
        <f>SUMPRODUCT(MID(0&amp;feed!G465,LARGE(INDEX(ISNUMBER(--MID(feed!G465,ROW($1:$6),1))*
ROW($1:$6),0),ROW($1:$6))+1,1)*10^ROW($1:$6)/10)</f>
        <v>0</v>
      </c>
      <c r="H1562">
        <f>ROUNDDOWN(G1562/4, 0)</f>
        <v>0</v>
      </c>
      <c r="I1562" t="str">
        <f>feed!H465</f>
        <v>Standard</v>
      </c>
      <c r="J1562">
        <f>SUMPRODUCT(MID(0&amp;feed!I465,LARGE(INDEX(ISNUMBER(--MID(feed!I465,ROW($1:$20),1))*
ROW($1:$20),0),ROW($1:$20))+1,1)*10^ROW($1:$20)/10)</f>
        <v>23</v>
      </c>
      <c r="K1562">
        <f>SUMPRODUCT(MID(0&amp;feed!L465,LARGE(INDEX(ISNUMBER(--MID(feed!L465,ROW($1:$6),1))*
ROW($1:$6),0),ROW($1:$6))+1,1)*10^ROW($1:$6)/10)</f>
        <v>330</v>
      </c>
      <c r="L1562">
        <f>SUMPRODUCT(MID(0&amp;feed!T465,LARGE(INDEX(ISNUMBER(--MID(feed!T465,ROW($1:$6),1))*
ROW($1:$6),0),ROW($1:$6))+1,1)*10^ROW($1:$6)/10)</f>
        <v>110</v>
      </c>
      <c r="M1562" t="str">
        <f>feed!N465</f>
        <v>Pacific Rim</v>
      </c>
      <c r="N1562">
        <f>SUMPRODUCT(MID(0&amp;feed!U465,LARGE(INDEX(ISNUMBER(--MID(feed!U465,ROW($1:$6),1))*
ROW($1:$6),0),ROW($1:$6))+1,1)*10^ROW($1:$6)/10)</f>
        <v>0</v>
      </c>
      <c r="O1562" t="str">
        <f>feed!O465</f>
        <v>Untapped</v>
      </c>
      <c r="P1562" t="str">
        <f>feed!P465</f>
        <v>None</v>
      </c>
      <c r="Q1562" s="4">
        <f>IFERROR(LEFT(SUMPRODUCT(MID(0&amp;feed!R465,LARGE(INDEX(ISNUMBER(--MID(feed!R465,ROW($1:$6),1))*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ROW($1:$6),0),ROW($1:$6))+1,1)*10^ROW($1:$6)/10))-1)*1,TRIM(LEFT(SUMPRODUCT(MID(0&amp;feed!R465,LARGE(INDEX(ISNUMBER(--MID(feed!R465,ROW($1:$6),1))*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ROW($1:$6),0),ROW($1:$6))+1,1)*10^ROW($1:$6)/10))-1)))</f>
        <v>2000</v>
      </c>
      <c r="R1562" s="5">
        <f>feed!V465</f>
        <v>0</v>
      </c>
      <c r="S1562" t="str">
        <f>feed!S465</f>
        <v>http://blocgame.com/stats.php?id=63283</v>
      </c>
      <c r="T1562" s="5" t="str">
        <f>feed!W465</f>
        <v>Good</v>
      </c>
      <c r="U1562" s="5" t="str">
        <f>feed!X465</f>
        <v>4 Hundred Tons per month</v>
      </c>
      <c r="V1562" s="5" t="str">
        <f>feed!Y465</f>
        <v>1 Mbbl per month</v>
      </c>
    </row>
    <row r="1563" spans="1:22" hidden="1" x14ac:dyDescent="0.25">
      <c r="A1563" t="str">
        <f>feed!A331</f>
        <v>SettingMoon</v>
      </c>
      <c r="B1563" t="str">
        <f>feed!B331</f>
        <v>Hawk</v>
      </c>
      <c r="C1563" t="str">
        <f>feed!K331</f>
        <v>Farmington Brigade</v>
      </c>
      <c r="D1563">
        <f>SUMPRODUCT(MID(0&amp;feed!D331,LARGE(INDEX(ISNUMBER(--MID(feed!D331,ROW($1:$6),1))*
ROW($1:$6),0),ROW($1:$6))+1,1)*10^ROW($1:$6)/10)</f>
        <v>18</v>
      </c>
      <c r="E1563">
        <f>SUMPRODUCT(MID(0&amp;feed!E331,LARGE(INDEX(ISNUMBER(--MID(feed!E331,ROW($1:$6),1))*
ROW($1:$6),0),ROW($1:$6))+1,1)*10^ROW($1:$6)/10)</f>
        <v>0</v>
      </c>
      <c r="F1563" t="str">
        <f>feed!F331</f>
        <v>Finest of the 19th century</v>
      </c>
      <c r="G1563">
        <f>SUMPRODUCT(MID(0&amp;feed!G331,LARGE(INDEX(ISNUMBER(--MID(feed!G331,ROW($1:$6),1))*
ROW($1:$6),0),ROW($1:$6))+1,1)*10^ROW($1:$6)/10)</f>
        <v>1</v>
      </c>
      <c r="H1563">
        <f>ROUNDDOWN(G1563/4, 0)</f>
        <v>0</v>
      </c>
      <c r="I1563" t="str">
        <f>feed!H331</f>
        <v>Standard</v>
      </c>
      <c r="J1563">
        <f>SUMPRODUCT(MID(0&amp;feed!I331,LARGE(INDEX(ISNUMBER(--MID(feed!I331,ROW($1:$20),1))*
ROW($1:$20),0),ROW($1:$20))+1,1)*10^ROW($1:$20)/10)</f>
        <v>11</v>
      </c>
      <c r="K1563">
        <f>SUMPRODUCT(MID(0&amp;feed!L331,LARGE(INDEX(ISNUMBER(--MID(feed!L331,ROW($1:$6),1))*
ROW($1:$6),0),ROW($1:$6))+1,1)*10^ROW($1:$6)/10)</f>
        <v>345</v>
      </c>
      <c r="L1563">
        <f>SUMPRODUCT(MID(0&amp;feed!T331,LARGE(INDEX(ISNUMBER(--MID(feed!T331,ROW($1:$6),1))*
ROW($1:$6),0),ROW($1:$6))+1,1)*10^ROW($1:$6)/10)</f>
        <v>107</v>
      </c>
      <c r="M1563" t="str">
        <f>feed!N331</f>
        <v>East Indies</v>
      </c>
      <c r="N1563">
        <f>SUMPRODUCT(MID(0&amp;feed!U331,LARGE(INDEX(ISNUMBER(--MID(feed!U331,ROW($1:$6),1))*
ROW($1:$6),0),ROW($1:$6))+1,1)*10^ROW($1:$6)/10)</f>
        <v>0</v>
      </c>
      <c r="O1563" t="str">
        <f>feed!O331</f>
        <v>Untapped</v>
      </c>
      <c r="P1563" t="str">
        <f>feed!P331</f>
        <v>Meagre</v>
      </c>
      <c r="Q1563" s="4">
        <f>IFERROR(LEFT(SUMPRODUCT(MID(0&amp;feed!R331,LARGE(INDEX(ISNUMBER(--MID(feed!R331,ROW($1:$6),1))*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ROW($1:$6),0),ROW($1:$6))+1,1)*10^ROW($1:$6)/10))-1)*1,TRIM(LEFT(SUMPRODUCT(MID(0&amp;feed!R331,LARGE(INDEX(ISNUMBER(--MID(feed!R331,ROW($1:$6),1))*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ROW($1:$6),0),ROW($1:$6))+1,1)*10^ROW($1:$6)/10))-1)))</f>
        <v>2000</v>
      </c>
      <c r="R1563" s="5">
        <f>feed!V331</f>
        <v>0</v>
      </c>
      <c r="S1563" t="str">
        <f>feed!S331</f>
        <v>http://blocgame.com/stats.php?id=62839</v>
      </c>
      <c r="T1563" s="5" t="str">
        <f>feed!W331</f>
        <v>Angelic</v>
      </c>
      <c r="U1563" s="5" t="str">
        <f>feed!X331</f>
        <v>4 Hundred Tons per month</v>
      </c>
      <c r="V1563" s="5" t="str">
        <f>feed!Y331</f>
        <v>1 Mbbl per month</v>
      </c>
    </row>
    <row r="1564" spans="1:22" hidden="1" x14ac:dyDescent="0.25">
      <c r="A1564" t="str">
        <f>feed!A488</f>
        <v>hiddenvillage</v>
      </c>
      <c r="B1564" t="str">
        <f>feed!B488</f>
        <v>uzumaki975</v>
      </c>
      <c r="C1564" t="str">
        <f>feed!K488</f>
        <v>The High Council</v>
      </c>
      <c r="D1564">
        <f>SUMPRODUCT(MID(0&amp;feed!D488,LARGE(INDEX(ISNUMBER(--MID(feed!D488,ROW($1:$6),1))*
ROW($1:$6),0),ROW($1:$6))+1,1)*10^ROW($1:$6)/10)</f>
        <v>9</v>
      </c>
      <c r="E1564">
        <f>SUMPRODUCT(MID(0&amp;feed!E488,LARGE(INDEX(ISNUMBER(--MID(feed!E488,ROW($1:$6),1))*
ROW($1:$6),0),ROW($1:$6))+1,1)*10^ROW($1:$6)/10)</f>
        <v>0</v>
      </c>
      <c r="F1564" t="str">
        <f>feed!F488</f>
        <v>Finest of the 19th century</v>
      </c>
      <c r="G1564">
        <f>SUMPRODUCT(MID(0&amp;feed!G488,LARGE(INDEX(ISNUMBER(--MID(feed!G488,ROW($1:$6),1))*
ROW($1:$6),0),ROW($1:$6))+1,1)*10^ROW($1:$6)/10)</f>
        <v>0</v>
      </c>
      <c r="H1564">
        <f>ROUNDDOWN(G1564/4, 0)</f>
        <v>0</v>
      </c>
      <c r="I1564" t="str">
        <f>feed!H488</f>
        <v>Standard</v>
      </c>
      <c r="J1564">
        <f>SUMPRODUCT(MID(0&amp;feed!I488,LARGE(INDEX(ISNUMBER(--MID(feed!I488,ROW($1:$20),1))*
ROW($1:$20),0),ROW($1:$20))+1,1)*10^ROW($1:$20)/10)</f>
        <v>18</v>
      </c>
      <c r="K1564">
        <f>SUMPRODUCT(MID(0&amp;feed!L488,LARGE(INDEX(ISNUMBER(--MID(feed!L488,ROW($1:$6),1))*
ROW($1:$6),0),ROW($1:$6))+1,1)*10^ROW($1:$6)/10)</f>
        <v>328</v>
      </c>
      <c r="L1564">
        <f>SUMPRODUCT(MID(0&amp;feed!T488,LARGE(INDEX(ISNUMBER(--MID(feed!T488,ROW($1:$6),1))*
ROW($1:$6),0),ROW($1:$6))+1,1)*10^ROW($1:$6)/10)</f>
        <v>67</v>
      </c>
      <c r="M1564" t="str">
        <f>feed!N488</f>
        <v>The Subcontinent</v>
      </c>
      <c r="N1564">
        <f>SUMPRODUCT(MID(0&amp;feed!U488,LARGE(INDEX(ISNUMBER(--MID(feed!U488,ROW($1:$6),1))*
ROW($1:$6),0),ROW($1:$6))+1,1)*10^ROW($1:$6)/10)</f>
        <v>0</v>
      </c>
      <c r="O1564" t="str">
        <f>feed!O488</f>
        <v>Untapped</v>
      </c>
      <c r="P1564" t="str">
        <f>feed!P488</f>
        <v>None</v>
      </c>
      <c r="Q1564" s="4">
        <f>IFERROR(LEFT(SUMPRODUCT(MID(0&amp;feed!R488,LARGE(INDEX(ISNUMBER(--MID(feed!R488,ROW($1:$6),1))*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ROW($1:$6),0),ROW($1:$6))+1,1)*10^ROW($1:$6)/10))-1)*1,TRIM(LEFT(SUMPRODUCT(MID(0&amp;feed!R488,LARGE(INDEX(ISNUMBER(--MID(feed!R488,ROW($1:$6),1))*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ROW($1:$6),0),ROW($1:$6))+1,1)*10^ROW($1:$6)/10))-1)))</f>
        <v>1617</v>
      </c>
      <c r="R1564" s="5">
        <f>feed!V488</f>
        <v>0</v>
      </c>
      <c r="S1564" t="str">
        <f>feed!S488</f>
        <v>http://blocgame.com/stats.php?id=61796</v>
      </c>
      <c r="T1564" s="5" t="str">
        <f>feed!W488</f>
        <v>Nice</v>
      </c>
      <c r="U1564" s="5" t="str">
        <f>feed!X488</f>
        <v>4 Hundred Tons per month</v>
      </c>
      <c r="V1564" s="5" t="str">
        <f>feed!Y488</f>
        <v>1 Mbbl per month</v>
      </c>
    </row>
    <row r="1565" spans="1:22" x14ac:dyDescent="0.25">
      <c r="A1565" t="str">
        <f>feed!A1137</f>
        <v>Sordidia</v>
      </c>
      <c r="B1565" t="str">
        <f>feed!B1137</f>
        <v>RogueandaScoundrel</v>
      </c>
      <c r="C1565" t="str">
        <f>feed!K1137</f>
        <v>The Order</v>
      </c>
      <c r="D1565">
        <f>SUMPRODUCT(MID(0&amp;feed!D1137,LARGE(INDEX(ISNUMBER(--MID(feed!D1137,ROW($1:$6),1))*
ROW($1:$6),0),ROW($1:$6))+1,1)*10^ROW($1:$6)/10)</f>
        <v>21</v>
      </c>
      <c r="E1565">
        <f>SUMPRODUCT(MID(0&amp;feed!E1137,LARGE(INDEX(ISNUMBER(--MID(feed!E1137,ROW($1:$6),1))*
ROW($1:$6),0),ROW($1:$6))+1,1)*10^ROW($1:$6)/10)</f>
        <v>0</v>
      </c>
      <c r="F1565" t="str">
        <f>feed!F1137</f>
        <v>Finest of the 19th century</v>
      </c>
      <c r="G1565">
        <f>SUMPRODUCT(MID(0&amp;feed!G1137,LARGE(INDEX(ISNUMBER(--MID(feed!G1137,ROW($1:$6),1))*
ROW($1:$6),0),ROW($1:$6))+1,1)*10^ROW($1:$6)/10)</f>
        <v>0</v>
      </c>
      <c r="H1565">
        <f>ROUNDDOWN(G1565/4, 0)</f>
        <v>0</v>
      </c>
      <c r="I1565" t="str">
        <f>feed!H1137</f>
        <v>Elite</v>
      </c>
      <c r="J1565">
        <f>SUMPRODUCT(MID(0&amp;feed!I1137,LARGE(INDEX(ISNUMBER(--MID(feed!I1137,ROW($1:$20),1))*
ROW($1:$20),0),ROW($1:$20))+1,1)*10^ROW($1:$20)/10)</f>
        <v>6</v>
      </c>
      <c r="K1565">
        <f>SUMPRODUCT(MID(0&amp;feed!L1137,LARGE(INDEX(ISNUMBER(--MID(feed!L1137,ROW($1:$6),1))*
ROW($1:$6),0),ROW($1:$6))+1,1)*10^ROW($1:$6)/10)</f>
        <v>318</v>
      </c>
      <c r="L1565">
        <f>SUMPRODUCT(MID(0&amp;feed!T1137,LARGE(INDEX(ISNUMBER(--MID(feed!T1137,ROW($1:$6),1))*
ROW($1:$6),0),ROW($1:$6))+1,1)*10^ROW($1:$6)/10)</f>
        <v>62</v>
      </c>
      <c r="M1565" t="str">
        <f>feed!N1137</f>
        <v>Caribbean</v>
      </c>
      <c r="N1565">
        <f>SUMPRODUCT(MID(0&amp;feed!U1137,LARGE(INDEX(ISNUMBER(--MID(feed!U1137,ROW($1:$6),1))*
ROW($1:$6),0),ROW($1:$6))+1,1)*10^ROW($1:$6)/10)</f>
        <v>0</v>
      </c>
      <c r="O1565" t="str">
        <f>feed!O1137</f>
        <v>Untapped</v>
      </c>
      <c r="P1565" t="str">
        <f>feed!P1137</f>
        <v>None</v>
      </c>
      <c r="Q1565" s="4">
        <f>IFERROR(LEFT(SUMPRODUCT(MID(0&amp;feed!R1137,LARGE(INDEX(ISNUMBER(--MID(feed!R1137,ROW($1:$6),1))*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ROW($1:$6),0),ROW($1:$6))+1,1)*10^ROW($1:$6)/10))-1)*1,TRIM(LEFT(SUMPRODUCT(MID(0&amp;feed!R1137,LARGE(INDEX(ISNUMBER(--MID(feed!R1137,ROW($1:$6),1))*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ROW($1:$6),0),ROW($1:$6))+1,1)*10^ROW($1:$6)/10))-1)))</f>
        <v>2039</v>
      </c>
      <c r="R1565" s="5">
        <f>feed!V1137</f>
        <v>0</v>
      </c>
      <c r="S1565" t="str">
        <f>feed!S1137</f>
        <v>http://blocgame.com/stats.php?id=63203</v>
      </c>
      <c r="T1565" s="5" t="str">
        <f>feed!W1137</f>
        <v>Mad Dog</v>
      </c>
      <c r="U1565" s="5" t="str">
        <f>feed!X1137</f>
        <v>5 Hundred Tons per month</v>
      </c>
      <c r="V1565" s="5" t="str">
        <f>feed!Y1137</f>
        <v>2 Mbbl per month</v>
      </c>
    </row>
    <row r="1566" spans="1:22" hidden="1" x14ac:dyDescent="0.25">
      <c r="A1566" t="str">
        <f>feed!A1070</f>
        <v>Imaginary Land</v>
      </c>
      <c r="B1566" t="str">
        <f>feed!B1070</f>
        <v>Chet Manly</v>
      </c>
      <c r="C1566" t="str">
        <f>feed!K1070</f>
        <v>The High Council</v>
      </c>
      <c r="D1566">
        <f>SUMPRODUCT(MID(0&amp;feed!D1070,LARGE(INDEX(ISNUMBER(--MID(feed!D1070,ROW($1:$6),1))*
ROW($1:$6),0),ROW($1:$6))+1,1)*10^ROW($1:$6)/10)</f>
        <v>25</v>
      </c>
      <c r="E1566">
        <f>SUMPRODUCT(MID(0&amp;feed!E1070,LARGE(INDEX(ISNUMBER(--MID(feed!E1070,ROW($1:$6),1))*
ROW($1:$6),0),ROW($1:$6))+1,1)*10^ROW($1:$6)/10)</f>
        <v>0</v>
      </c>
      <c r="F1566" t="str">
        <f>feed!F1070</f>
        <v>First World War surplus</v>
      </c>
      <c r="G1566">
        <f>SUMPRODUCT(MID(0&amp;feed!G1070,LARGE(INDEX(ISNUMBER(--MID(feed!G1070,ROW($1:$6),1))*
ROW($1:$6),0),ROW($1:$6))+1,1)*10^ROW($1:$6)/10)</f>
        <v>0</v>
      </c>
      <c r="H1566">
        <f>ROUNDDOWN(G1566/4, 0)</f>
        <v>0</v>
      </c>
      <c r="I1566" t="str">
        <f>feed!H1070</f>
        <v>Elite</v>
      </c>
      <c r="J1566">
        <f>SUMPRODUCT(MID(0&amp;feed!I1070,LARGE(INDEX(ISNUMBER(--MID(feed!I1070,ROW($1:$20),1))*
ROW($1:$20),0),ROW($1:$20))+1,1)*10^ROW($1:$20)/10)</f>
        <v>13</v>
      </c>
      <c r="K1566">
        <f>SUMPRODUCT(MID(0&amp;feed!L1070,LARGE(INDEX(ISNUMBER(--MID(feed!L1070,ROW($1:$6),1))*
ROW($1:$6),0),ROW($1:$6))+1,1)*10^ROW($1:$6)/10)</f>
        <v>317</v>
      </c>
      <c r="L1566">
        <f>SUMPRODUCT(MID(0&amp;feed!T1070,LARGE(INDEX(ISNUMBER(--MID(feed!T1070,ROW($1:$6),1))*
ROW($1:$6),0),ROW($1:$6))+1,1)*10^ROW($1:$6)/10)</f>
        <v>59</v>
      </c>
      <c r="M1566" t="str">
        <f>feed!N1070</f>
        <v>Pacific Rim</v>
      </c>
      <c r="N1566">
        <f>SUMPRODUCT(MID(0&amp;feed!U1070,LARGE(INDEX(ISNUMBER(--MID(feed!U1070,ROW($1:$6),1))*
ROW($1:$6),0),ROW($1:$6))+1,1)*10^ROW($1:$6)/10)</f>
        <v>0</v>
      </c>
      <c r="O1566" t="str">
        <f>feed!O1070</f>
        <v>Untapped</v>
      </c>
      <c r="P1566" t="str">
        <f>feed!P1070</f>
        <v>Small</v>
      </c>
      <c r="Q1566" s="4">
        <f>IFERROR(LEFT(SUMPRODUCT(MID(0&amp;feed!R1070,LARGE(INDEX(ISNUMBER(--MID(feed!R1070,ROW($1:$6),1))*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ROW($1:$6),0),ROW($1:$6))+1,1)*10^ROW($1:$6)/10))-1)*1,TRIM(LEFT(SUMPRODUCT(MID(0&amp;feed!R1070,LARGE(INDEX(ISNUMBER(--MID(feed!R1070,ROW($1:$6),1))*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ROW($1:$6),0),ROW($1:$6))+1,1)*10^ROW($1:$6)/10))-1)))</f>
        <v>2000</v>
      </c>
      <c r="R1566" s="5">
        <f>feed!V1070</f>
        <v>0</v>
      </c>
      <c r="S1566" t="str">
        <f>feed!S1070</f>
        <v>http://blocgame.com/stats.php?id=58961</v>
      </c>
      <c r="T1566" s="5" t="str">
        <f>feed!W1070</f>
        <v>Nice</v>
      </c>
      <c r="U1566" s="5" t="str">
        <f>feed!X1070</f>
        <v>4 Hundred Tons per month</v>
      </c>
      <c r="V1566" s="5" t="str">
        <f>feed!Y1070</f>
        <v>1 Mbbl per month</v>
      </c>
    </row>
    <row r="1567" spans="1:22" hidden="1" x14ac:dyDescent="0.25">
      <c r="A1567" t="str">
        <f>feed!A1271</f>
        <v>Savannah</v>
      </c>
      <c r="B1567" t="str">
        <f>feed!B1271</f>
        <v>Watersfall</v>
      </c>
      <c r="C1567" t="str">
        <f>feed!K1271</f>
        <v>The United Nations</v>
      </c>
      <c r="D1567">
        <f>SUMPRODUCT(MID(0&amp;feed!D1271,LARGE(INDEX(ISNUMBER(--MID(feed!D1271,ROW($1:$6),1))*
ROW($1:$6),0),ROW($1:$6))+1,1)*10^ROW($1:$6)/10)</f>
        <v>38</v>
      </c>
      <c r="E1567">
        <f>SUMPRODUCT(MID(0&amp;feed!E1271,LARGE(INDEX(ISNUMBER(--MID(feed!E1271,ROW($1:$6),1))*
ROW($1:$6),0),ROW($1:$6))+1,1)*10^ROW($1:$6)/10)</f>
        <v>0</v>
      </c>
      <c r="F1567" t="str">
        <f>feed!F1271</f>
        <v>Finest of the 19th century</v>
      </c>
      <c r="G1567">
        <f>SUMPRODUCT(MID(0&amp;feed!G1271,LARGE(INDEX(ISNUMBER(--MID(feed!G1271,ROW($1:$6),1))*
ROW($1:$6),0),ROW($1:$6))+1,1)*10^ROW($1:$6)/10)</f>
        <v>1</v>
      </c>
      <c r="H1567">
        <f>ROUNDDOWN(G1567/4, 0)</f>
        <v>0</v>
      </c>
      <c r="I1567" t="str">
        <f>feed!H1271</f>
        <v>Good</v>
      </c>
      <c r="J1567">
        <f>SUMPRODUCT(MID(0&amp;feed!I1271,LARGE(INDEX(ISNUMBER(--MID(feed!I1271,ROW($1:$20),1))*
ROW($1:$20),0),ROW($1:$20))+1,1)*10^ROW($1:$20)/10)</f>
        <v>4</v>
      </c>
      <c r="K1567">
        <f>SUMPRODUCT(MID(0&amp;feed!L1271,LARGE(INDEX(ISNUMBER(--MID(feed!L1271,ROW($1:$6),1))*
ROW($1:$6),0),ROW($1:$6))+1,1)*10^ROW($1:$6)/10)</f>
        <v>314</v>
      </c>
      <c r="L1567">
        <f>SUMPRODUCT(MID(0&amp;feed!T1271,LARGE(INDEX(ISNUMBER(--MID(feed!T1271,ROW($1:$6),1))*
ROW($1:$6),0),ROW($1:$6))+1,1)*10^ROW($1:$6)/10)</f>
        <v>59</v>
      </c>
      <c r="M1567" t="str">
        <f>feed!N1271</f>
        <v>Pacific Rim</v>
      </c>
      <c r="N1567">
        <f>SUMPRODUCT(MID(0&amp;feed!U1271,LARGE(INDEX(ISNUMBER(--MID(feed!U1271,ROW($1:$6),1))*
ROW($1:$6),0),ROW($1:$6))+1,1)*10^ROW($1:$6)/10)</f>
        <v>0</v>
      </c>
      <c r="O1567" t="str">
        <f>feed!O1271</f>
        <v>Untapped</v>
      </c>
      <c r="P1567" t="str">
        <f>feed!P1271</f>
        <v>Meagre</v>
      </c>
      <c r="Q1567" s="4">
        <f>IFERROR(LEFT(SUMPRODUCT(MID(0&amp;feed!R1271,LARGE(INDEX(ISNUMBER(--MID(feed!R1271,ROW($1:$6),1))*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ROW($1:$6),0),ROW($1:$6))+1,1)*10^ROW($1:$6)/10))-1)*1,TRIM(LEFT(SUMPRODUCT(MID(0&amp;feed!R1271,LARGE(INDEX(ISNUMBER(--MID(feed!R1271,ROW($1:$6),1))*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ROW($1:$6),0),ROW($1:$6))+1,1)*10^ROW($1:$6)/10))-1)))</f>
        <v>2020</v>
      </c>
      <c r="R1567" s="5">
        <f>feed!V1271</f>
        <v>0</v>
      </c>
      <c r="S1567" t="str">
        <f>feed!S1271</f>
        <v>http://blocgame.com/stats.php?id=49817</v>
      </c>
      <c r="T1567" s="5" t="str">
        <f>feed!W1271</f>
        <v>Good</v>
      </c>
      <c r="U1567" s="5" t="str">
        <f>feed!X1271</f>
        <v>4 Hundred Tons per month</v>
      </c>
      <c r="V1567" s="5" t="str">
        <f>feed!Y1271</f>
        <v>1 Mbbl per month</v>
      </c>
    </row>
    <row r="1568" spans="1:22" hidden="1" x14ac:dyDescent="0.25">
      <c r="A1568" t="str">
        <f>feed!A114</f>
        <v>Razgriskm</v>
      </c>
      <c r="B1568" t="str">
        <f>feed!B114</f>
        <v>Tordus Stahl</v>
      </c>
      <c r="C1568" t="str">
        <f>feed!K114</f>
        <v>Divine League</v>
      </c>
      <c r="D1568">
        <f>SUMPRODUCT(MID(0&amp;feed!D114,LARGE(INDEX(ISNUMBER(--MID(feed!D114,ROW($1:$6),1))*
ROW($1:$6),0),ROW($1:$6))+1,1)*10^ROW($1:$6)/10)</f>
        <v>23</v>
      </c>
      <c r="E1568">
        <f>SUMPRODUCT(MID(0&amp;feed!E114,LARGE(INDEX(ISNUMBER(--MID(feed!E114,ROW($1:$6),1))*
ROW($1:$6),0),ROW($1:$6))+1,1)*10^ROW($1:$6)/10)</f>
        <v>0</v>
      </c>
      <c r="F1568" t="str">
        <f>feed!F114</f>
        <v>First World War surplus</v>
      </c>
      <c r="G1568">
        <f>SUMPRODUCT(MID(0&amp;feed!G114,LARGE(INDEX(ISNUMBER(--MID(feed!G114,ROW($1:$6),1))*
ROW($1:$6),0),ROW($1:$6))+1,1)*10^ROW($1:$6)/10)</f>
        <v>1</v>
      </c>
      <c r="H1568">
        <f>ROUNDDOWN(G1568/4, 0)</f>
        <v>0</v>
      </c>
      <c r="I1568" t="str">
        <f>feed!H114</f>
        <v>Elite</v>
      </c>
      <c r="J1568">
        <f>SUMPRODUCT(MID(0&amp;feed!I114,LARGE(INDEX(ISNUMBER(--MID(feed!I114,ROW($1:$20),1))*
ROW($1:$20),0),ROW($1:$20))+1,1)*10^ROW($1:$20)/10)</f>
        <v>0</v>
      </c>
      <c r="K1568">
        <f>SUMPRODUCT(MID(0&amp;feed!L114,LARGE(INDEX(ISNUMBER(--MID(feed!L114,ROW($1:$6),1))*
ROW($1:$6),0),ROW($1:$6))+1,1)*10^ROW($1:$6)/10)</f>
        <v>391</v>
      </c>
      <c r="L1568">
        <f>SUMPRODUCT(MID(0&amp;feed!T114,LARGE(INDEX(ISNUMBER(--MID(feed!T114,ROW($1:$6),1))*
ROW($1:$6),0),ROW($1:$6))+1,1)*10^ROW($1:$6)/10)</f>
        <v>24</v>
      </c>
      <c r="M1568" t="str">
        <f>feed!N114</f>
        <v>West Africa</v>
      </c>
      <c r="N1568">
        <f>SUMPRODUCT(MID(0&amp;feed!U114,LARGE(INDEX(ISNUMBER(--MID(feed!U114,ROW($1:$6),1))*
ROW($1:$6),0),ROW($1:$6))+1,1)*10^ROW($1:$6)/10)</f>
        <v>0</v>
      </c>
      <c r="O1568" t="str">
        <f>feed!O114</f>
        <v>Untapped</v>
      </c>
      <c r="P1568" t="str">
        <f>feed!P114</f>
        <v>Meagre</v>
      </c>
      <c r="Q1568" s="4">
        <f>IFERROR(LEFT(SUMPRODUCT(MID(0&amp;feed!R114,LARGE(INDEX(ISNUMBER(--MID(feed!R114,ROW($1:$6),1))*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ROW($1:$6),0),ROW($1:$6))+1,1)*10^ROW($1:$6)/10))-1)*1,TRIM(LEFT(SUMPRODUCT(MID(0&amp;feed!R114,LARGE(INDEX(ISNUMBER(--MID(feed!R114,ROW($1:$6),1))*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ROW($1:$6),0),ROW($1:$6))+1,1)*10^ROW($1:$6)/10))-1)))</f>
        <v>2382</v>
      </c>
      <c r="R1568" s="5">
        <f>feed!V114</f>
        <v>0</v>
      </c>
      <c r="S1568" t="str">
        <f>feed!S114</f>
        <v>http://blocgame.com/stats.php?id=63117</v>
      </c>
      <c r="T1568" s="5" t="str">
        <f>feed!W114</f>
        <v>Isolated</v>
      </c>
      <c r="U1568" s="5" t="str">
        <f>feed!X114</f>
        <v>4 Hundred Tons per month</v>
      </c>
      <c r="V1568" s="5" t="str">
        <f>feed!Y114</f>
        <v>1 Mbbl per month</v>
      </c>
    </row>
    <row r="1569" spans="1:22" hidden="1" x14ac:dyDescent="0.25">
      <c r="A1569" t="str">
        <f>feed!A737</f>
        <v>Texcola</v>
      </c>
      <c r="B1569" t="str">
        <f>feed!B737</f>
        <v>Chemaphex</v>
      </c>
      <c r="C1569">
        <f>feed!K737</f>
        <v>0</v>
      </c>
      <c r="D1569">
        <f>SUMPRODUCT(MID(0&amp;feed!D737,LARGE(INDEX(ISNUMBER(--MID(feed!D737,ROW($1:$6),1))*
ROW($1:$6),0),ROW($1:$6))+1,1)*10^ROW($1:$6)/10)</f>
        <v>11</v>
      </c>
      <c r="E1569">
        <f>SUMPRODUCT(MID(0&amp;feed!E737,LARGE(INDEX(ISNUMBER(--MID(feed!E737,ROW($1:$6),1))*
ROW($1:$6),0),ROW($1:$6))+1,1)*10^ROW($1:$6)/10)</f>
        <v>0</v>
      </c>
      <c r="F1569" t="str">
        <f>feed!F737</f>
        <v>Finest of the 19th century</v>
      </c>
      <c r="G1569">
        <f>SUMPRODUCT(MID(0&amp;feed!G737,LARGE(INDEX(ISNUMBER(--MID(feed!G737,ROW($1:$6),1))*
ROW($1:$6),0),ROW($1:$6))+1,1)*10^ROW($1:$6)/10)</f>
        <v>0</v>
      </c>
      <c r="H1569">
        <f>ROUNDDOWN(G1569/4, 0)</f>
        <v>0</v>
      </c>
      <c r="I1569" t="str">
        <f>feed!H737</f>
        <v>Standard</v>
      </c>
      <c r="J1569">
        <f>SUMPRODUCT(MID(0&amp;feed!I737,LARGE(INDEX(ISNUMBER(--MID(feed!I737,ROW($1:$20),1))*
ROW($1:$20),0),ROW($1:$20))+1,1)*10^ROW($1:$20)/10)</f>
        <v>49</v>
      </c>
      <c r="K1569">
        <f>SUMPRODUCT(MID(0&amp;feed!L737,LARGE(INDEX(ISNUMBER(--MID(feed!L737,ROW($1:$6),1))*
ROW($1:$6),0),ROW($1:$6))+1,1)*10^ROW($1:$6)/10)</f>
        <v>320</v>
      </c>
      <c r="L1569">
        <f>SUMPRODUCT(MID(0&amp;feed!T737,LARGE(INDEX(ISNUMBER(--MID(feed!T737,ROW($1:$6),1))*
ROW($1:$6),0),ROW($1:$6))+1,1)*10^ROW($1:$6)/10)</f>
        <v>1</v>
      </c>
      <c r="M1569" t="str">
        <f>feed!N737</f>
        <v>East Indies</v>
      </c>
      <c r="N1569">
        <f>SUMPRODUCT(MID(0&amp;feed!U737,LARGE(INDEX(ISNUMBER(--MID(feed!U737,ROW($1:$6),1))*
ROW($1:$6),0),ROW($1:$6))+1,1)*10^ROW($1:$6)/10)</f>
        <v>0</v>
      </c>
      <c r="O1569" t="str">
        <f>feed!O737</f>
        <v>Untapped</v>
      </c>
      <c r="P1569" t="str">
        <f>feed!P737</f>
        <v>Meagre</v>
      </c>
      <c r="Q1569" s="4">
        <f>IFERROR(LEFT(SUMPRODUCT(MID(0&amp;feed!R737,LARGE(INDEX(ISNUMBER(--MID(feed!R737,ROW($1:$6),1))*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ROW($1:$6),0),ROW($1:$6))+1,1)*10^ROW($1:$6)/10))-1)*1,TRIM(LEFT(SUMPRODUCT(MID(0&amp;feed!R737,LARGE(INDEX(ISNUMBER(--MID(feed!R737,ROW($1:$6),1))*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ROW($1:$6),0),ROW($1:$6))+1,1)*10^ROW($1:$6)/10))-1)))</f>
        <v>1980</v>
      </c>
      <c r="R1569" s="5">
        <f>feed!V737</f>
        <v>0</v>
      </c>
      <c r="S1569" t="str">
        <f>feed!S737</f>
        <v>http://blocgame.com/stats.php?id=62737</v>
      </c>
      <c r="T1569" s="5" t="str">
        <f>feed!W737</f>
        <v>Angelic</v>
      </c>
      <c r="U1569" s="5" t="str">
        <f>feed!X737</f>
        <v>4 Hundred Tons per month</v>
      </c>
      <c r="V1569" s="5" t="str">
        <f>feed!Y737</f>
        <v>1 Mbbl per month</v>
      </c>
    </row>
    <row r="1570" spans="1:22" hidden="1" x14ac:dyDescent="0.25">
      <c r="A1570" t="str">
        <f>feed!A1755</f>
        <v>Sannari</v>
      </c>
      <c r="B1570" t="str">
        <f>feed!B1755</f>
        <v>ButteryIcarus</v>
      </c>
      <c r="C1570">
        <f>feed!K1755</f>
        <v>0</v>
      </c>
      <c r="D1570">
        <f>SUMPRODUCT(MID(0&amp;feed!D1755,LARGE(INDEX(ISNUMBER(--MID(feed!D1755,ROW($1:$6),1))*
ROW($1:$6),0),ROW($1:$6))+1,1)*10^ROW($1:$6)/10)</f>
        <v>32</v>
      </c>
      <c r="E1570">
        <f>SUMPRODUCT(MID(0&amp;feed!E1755,LARGE(INDEX(ISNUMBER(--MID(feed!E1755,ROW($1:$6),1))*
ROW($1:$6),0),ROW($1:$6))+1,1)*10^ROW($1:$6)/10)</f>
        <v>0</v>
      </c>
      <c r="F1570" t="str">
        <f>feed!F1755</f>
        <v>Finest of the 19th century</v>
      </c>
      <c r="G1570">
        <f>SUMPRODUCT(MID(0&amp;feed!G1755,LARGE(INDEX(ISNUMBER(--MID(feed!G1755,ROW($1:$6),1))*
ROW($1:$6),0),ROW($1:$6))+1,1)*10^ROW($1:$6)/10)</f>
        <v>0</v>
      </c>
      <c r="H1570">
        <f>ROUNDDOWN(G1570/4, 0)</f>
        <v>0</v>
      </c>
      <c r="I1570" t="str">
        <f>feed!H1755</f>
        <v>Poor</v>
      </c>
      <c r="J1570">
        <f>SUMPRODUCT(MID(0&amp;feed!I1755,LARGE(INDEX(ISNUMBER(--MID(feed!I1755,ROW($1:$20),1))*
ROW($1:$20),0),ROW($1:$20))+1,1)*10^ROW($1:$20)/10)</f>
        <v>47</v>
      </c>
      <c r="K1570">
        <f>SUMPRODUCT(MID(0&amp;feed!L1755,LARGE(INDEX(ISNUMBER(--MID(feed!L1755,ROW($1:$6),1))*
ROW($1:$6),0),ROW($1:$6))+1,1)*10^ROW($1:$6)/10)</f>
        <v>294</v>
      </c>
      <c r="L1570">
        <f>SUMPRODUCT(MID(0&amp;feed!T1755,LARGE(INDEX(ISNUMBER(--MID(feed!T1755,ROW($1:$6),1))*
ROW($1:$6),0),ROW($1:$6))+1,1)*10^ROW($1:$6)/10)</f>
        <v>1</v>
      </c>
      <c r="M1570" t="str">
        <f>feed!N1755</f>
        <v>China</v>
      </c>
      <c r="N1570">
        <f>SUMPRODUCT(MID(0&amp;feed!U1755,LARGE(INDEX(ISNUMBER(--MID(feed!U1755,ROW($1:$6),1))*
ROW($1:$6),0),ROW($1:$6))+1,1)*10^ROW($1:$6)/10)</f>
        <v>0</v>
      </c>
      <c r="O1570" t="str">
        <f>feed!O1755</f>
        <v>Untapped</v>
      </c>
      <c r="P1570" t="str">
        <f>feed!P1755</f>
        <v>None</v>
      </c>
      <c r="Q1570" s="4">
        <f>IFERROR(LEFT(SUMPRODUCT(MID(0&amp;feed!R1755,LARGE(INDEX(ISNUMBER(--MID(feed!R1755,ROW($1:$6),1))*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ROW($1:$6),0),ROW($1:$6))+1,1)*10^ROW($1:$6)/10))-1)*1,TRIM(LEFT(SUMPRODUCT(MID(0&amp;feed!R1755,LARGE(INDEX(ISNUMBER(--MID(feed!R1755,ROW($1:$6),1))*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ROW($1:$6),0),ROW($1:$6))+1,1)*10^ROW($1:$6)/10))-1)))</f>
        <v>2020</v>
      </c>
      <c r="R1570" s="5">
        <f>feed!V1755</f>
        <v>0</v>
      </c>
      <c r="S1570" t="str">
        <f>feed!S1755</f>
        <v>http://blocgame.com/stats.php?id=42940</v>
      </c>
      <c r="T1570" s="5" t="str">
        <f>feed!W1755</f>
        <v>Normal</v>
      </c>
      <c r="U1570" s="5" t="str">
        <f>feed!X1755</f>
        <v>4 Hundred Tons per month</v>
      </c>
      <c r="V1570" s="5" t="str">
        <f>feed!Y1755</f>
        <v>1 Mbbl per month</v>
      </c>
    </row>
    <row r="1571" spans="1:22" hidden="1" x14ac:dyDescent="0.25">
      <c r="A1571" t="str">
        <f>feed!A1377</f>
        <v>Northwest Front</v>
      </c>
      <c r="B1571" t="str">
        <f>feed!B1377</f>
        <v>Jaredar</v>
      </c>
      <c r="C1571">
        <f>feed!K1377</f>
        <v>0</v>
      </c>
      <c r="D1571">
        <f>SUMPRODUCT(MID(0&amp;feed!D1377,LARGE(INDEX(ISNUMBER(--MID(feed!D1377,ROW($1:$6),1))*
ROW($1:$6),0),ROW($1:$6))+1,1)*10^ROW($1:$6)/10)</f>
        <v>25</v>
      </c>
      <c r="E1571">
        <f>SUMPRODUCT(MID(0&amp;feed!E1377,LARGE(INDEX(ISNUMBER(--MID(feed!E1377,ROW($1:$6),1))*
ROW($1:$6),0),ROW($1:$6))+1,1)*10^ROW($1:$6)/10)</f>
        <v>0</v>
      </c>
      <c r="F1571" t="str">
        <f>feed!F1377</f>
        <v>First World War surplus</v>
      </c>
      <c r="G1571">
        <f>SUMPRODUCT(MID(0&amp;feed!G1377,LARGE(INDEX(ISNUMBER(--MID(feed!G1377,ROW($1:$6),1))*
ROW($1:$6),0),ROW($1:$6))+1,1)*10^ROW($1:$6)/10)</f>
        <v>0</v>
      </c>
      <c r="H1571">
        <f>ROUNDDOWN(G1571/4, 0)</f>
        <v>0</v>
      </c>
      <c r="I1571" t="str">
        <f>feed!H1377</f>
        <v>Elite</v>
      </c>
      <c r="J1571">
        <f>SUMPRODUCT(MID(0&amp;feed!I1377,LARGE(INDEX(ISNUMBER(--MID(feed!I1377,ROW($1:$20),1))*
ROW($1:$20),0),ROW($1:$20))+1,1)*10^ROW($1:$20)/10)</f>
        <v>46</v>
      </c>
      <c r="K1571">
        <f>SUMPRODUCT(MID(0&amp;feed!L1377,LARGE(INDEX(ISNUMBER(--MID(feed!L1377,ROW($1:$6),1))*
ROW($1:$6),0),ROW($1:$6))+1,1)*10^ROW($1:$6)/10)</f>
        <v>314</v>
      </c>
      <c r="L1571">
        <f>SUMPRODUCT(MID(0&amp;feed!T1377,LARGE(INDEX(ISNUMBER(--MID(feed!T1377,ROW($1:$6),1))*
ROW($1:$6),0),ROW($1:$6))+1,1)*10^ROW($1:$6)/10)</f>
        <v>1</v>
      </c>
      <c r="M1571" t="str">
        <f>feed!N1377</f>
        <v>Mesoamerica</v>
      </c>
      <c r="N1571">
        <f>SUMPRODUCT(MID(0&amp;feed!U1377,LARGE(INDEX(ISNUMBER(--MID(feed!U1377,ROW($1:$6),1))*
ROW($1:$6),0),ROW($1:$6))+1,1)*10^ROW($1:$6)/10)</f>
        <v>0</v>
      </c>
      <c r="O1571" t="str">
        <f>feed!O1377</f>
        <v>Untapped</v>
      </c>
      <c r="P1571" t="str">
        <f>feed!P1377</f>
        <v>None</v>
      </c>
      <c r="Q1571" s="4">
        <f>IFERROR(LEFT(SUMPRODUCT(MID(0&amp;feed!R1377,LARGE(INDEX(ISNUMBER(--MID(feed!R1377,ROW($1:$6),1))*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ROW($1:$6),0),ROW($1:$6))+1,1)*10^ROW($1:$6)/10))-1)*1,TRIM(LEFT(SUMPRODUCT(MID(0&amp;feed!R1377,LARGE(INDEX(ISNUMBER(--MID(feed!R1377,ROW($1:$6),1))*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ROW($1:$6),0),ROW($1:$6))+1,1)*10^ROW($1:$6)/10))-1)))</f>
        <v>2000</v>
      </c>
      <c r="R1571" s="5">
        <f>feed!V1377</f>
        <v>0</v>
      </c>
      <c r="S1571" t="str">
        <f>feed!S1377</f>
        <v>http://blocgame.com/stats.php?id=63507</v>
      </c>
      <c r="T1571" s="5" t="str">
        <f>feed!W1377</f>
        <v>Good</v>
      </c>
      <c r="U1571" s="5" t="str">
        <f>feed!X1377</f>
        <v>4 Hundred Tons per month</v>
      </c>
      <c r="V1571" s="5" t="str">
        <f>feed!Y1377</f>
        <v>1 Mbbl per month</v>
      </c>
    </row>
    <row r="1572" spans="1:22" hidden="1" x14ac:dyDescent="0.25">
      <c r="A1572" t="str">
        <f>feed!A1470</f>
        <v>Funistan</v>
      </c>
      <c r="B1572" t="str">
        <f>feed!B1470</f>
        <v>Evequill</v>
      </c>
      <c r="C1572">
        <f>feed!K1470</f>
        <v>0</v>
      </c>
      <c r="D1572">
        <f>SUMPRODUCT(MID(0&amp;feed!D1470,LARGE(INDEX(ISNUMBER(--MID(feed!D1470,ROW($1:$6),1))*
ROW($1:$6),0),ROW($1:$6))+1,1)*10^ROW($1:$6)/10)</f>
        <v>26</v>
      </c>
      <c r="E1572">
        <f>SUMPRODUCT(MID(0&amp;feed!E1470,LARGE(INDEX(ISNUMBER(--MID(feed!E1470,ROW($1:$6),1))*
ROW($1:$6),0),ROW($1:$6))+1,1)*10^ROW($1:$6)/10)</f>
        <v>0</v>
      </c>
      <c r="F1572" t="str">
        <f>feed!F1470</f>
        <v>Finest of the 19th century</v>
      </c>
      <c r="G1572">
        <f>SUMPRODUCT(MID(0&amp;feed!G1470,LARGE(INDEX(ISNUMBER(--MID(feed!G1470,ROW($1:$6),1))*
ROW($1:$6),0),ROW($1:$6))+1,1)*10^ROW($1:$6)/10)</f>
        <v>0</v>
      </c>
      <c r="H1572">
        <f>ROUNDDOWN(G1572/4, 0)</f>
        <v>0</v>
      </c>
      <c r="I1572" t="str">
        <f>feed!H1470</f>
        <v>Standard</v>
      </c>
      <c r="J1572">
        <f>SUMPRODUCT(MID(0&amp;feed!I1470,LARGE(INDEX(ISNUMBER(--MID(feed!I1470,ROW($1:$20),1))*
ROW($1:$20),0),ROW($1:$20))+1,1)*10^ROW($1:$20)/10)</f>
        <v>42</v>
      </c>
      <c r="K1572">
        <f>SUMPRODUCT(MID(0&amp;feed!L1470,LARGE(INDEX(ISNUMBER(--MID(feed!L1470,ROW($1:$6),1))*
ROW($1:$6),0),ROW($1:$6))+1,1)*10^ROW($1:$6)/10)</f>
        <v>308</v>
      </c>
      <c r="L1572">
        <f>SUMPRODUCT(MID(0&amp;feed!T1470,LARGE(INDEX(ISNUMBER(--MID(feed!T1470,ROW($1:$6),1))*
ROW($1:$6),0),ROW($1:$6))+1,1)*10^ROW($1:$6)/10)</f>
        <v>1</v>
      </c>
      <c r="M1572" t="str">
        <f>feed!N1470</f>
        <v>The Subcontinent</v>
      </c>
      <c r="N1572">
        <f>SUMPRODUCT(MID(0&amp;feed!U1470,LARGE(INDEX(ISNUMBER(--MID(feed!U1470,ROW($1:$6),1))*
ROW($1:$6),0),ROW($1:$6))+1,1)*10^ROW($1:$6)/10)</f>
        <v>0</v>
      </c>
      <c r="O1572" t="str">
        <f>feed!O1470</f>
        <v>Untapped</v>
      </c>
      <c r="P1572" t="str">
        <f>feed!P1470</f>
        <v>None</v>
      </c>
      <c r="Q1572" s="4">
        <f>IFERROR(LEFT(SUMPRODUCT(MID(0&amp;feed!R1470,LARGE(INDEX(ISNUMBER(--MID(feed!R1470,ROW($1:$6),1))*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ROW($1:$6),0),ROW($1:$6))+1,1)*10^ROW($1:$6)/10))-1)*1,TRIM(LEFT(SUMPRODUCT(MID(0&amp;feed!R1470,LARGE(INDEX(ISNUMBER(--MID(feed!R1470,ROW($1:$6),1))*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ROW($1:$6),0),ROW($1:$6))+1,1)*10^ROW($1:$6)/10))-1)))</f>
        <v>2000</v>
      </c>
      <c r="R1572" s="5">
        <f>feed!V1470</f>
        <v>0</v>
      </c>
      <c r="S1572" t="str">
        <f>feed!S1470</f>
        <v>http://blocgame.com/stats.php?id=8311</v>
      </c>
      <c r="T1572" s="5" t="str">
        <f>feed!W1470</f>
        <v>Good</v>
      </c>
      <c r="U1572" s="5" t="str">
        <f>feed!X1470</f>
        <v>4 Hundred Tons per month</v>
      </c>
      <c r="V1572" s="5" t="str">
        <f>feed!Y1470</f>
        <v>1 Mbbl per month</v>
      </c>
    </row>
    <row r="1573" spans="1:22" hidden="1" x14ac:dyDescent="0.25">
      <c r="A1573" t="str">
        <f>feed!A1306</f>
        <v>Osthen</v>
      </c>
      <c r="B1573" t="str">
        <f>feed!B1306</f>
        <v>Thesauronsservant</v>
      </c>
      <c r="C1573">
        <f>feed!K1306</f>
        <v>0</v>
      </c>
      <c r="D1573">
        <f>SUMPRODUCT(MID(0&amp;feed!D1306,LARGE(INDEX(ISNUMBER(--MID(feed!D1306,ROW($1:$6),1))*
ROW($1:$6),0),ROW($1:$6))+1,1)*10^ROW($1:$6)/10)</f>
        <v>14</v>
      </c>
      <c r="E1573">
        <f>SUMPRODUCT(MID(0&amp;feed!E1306,LARGE(INDEX(ISNUMBER(--MID(feed!E1306,ROW($1:$6),1))*
ROW($1:$6),0),ROW($1:$6))+1,1)*10^ROW($1:$6)/10)</f>
        <v>0</v>
      </c>
      <c r="F1573" t="str">
        <f>feed!F1306</f>
        <v>Finest of the 19th century</v>
      </c>
      <c r="G1573">
        <f>SUMPRODUCT(MID(0&amp;feed!G1306,LARGE(INDEX(ISNUMBER(--MID(feed!G1306,ROW($1:$6),1))*
ROW($1:$6),0),ROW($1:$6))+1,1)*10^ROW($1:$6)/10)</f>
        <v>0</v>
      </c>
      <c r="H1573">
        <f>ROUNDDOWN(G1573/4, 0)</f>
        <v>0</v>
      </c>
      <c r="I1573" t="str">
        <f>feed!H1306</f>
        <v>Standard</v>
      </c>
      <c r="J1573">
        <f>SUMPRODUCT(MID(0&amp;feed!I1306,LARGE(INDEX(ISNUMBER(--MID(feed!I1306,ROW($1:$20),1))*
ROW($1:$20),0),ROW($1:$20))+1,1)*10^ROW($1:$20)/10)</f>
        <v>34</v>
      </c>
      <c r="K1573">
        <f>SUMPRODUCT(MID(0&amp;feed!L1306,LARGE(INDEX(ISNUMBER(--MID(feed!L1306,ROW($1:$6),1))*
ROW($1:$6),0),ROW($1:$6))+1,1)*10^ROW($1:$6)/10)</f>
        <v>313</v>
      </c>
      <c r="L1573">
        <f>SUMPRODUCT(MID(0&amp;feed!T1306,LARGE(INDEX(ISNUMBER(--MID(feed!T1306,ROW($1:$6),1))*
ROW($1:$6),0),ROW($1:$6))+1,1)*10^ROW($1:$6)/10)</f>
        <v>1</v>
      </c>
      <c r="M1573" t="str">
        <f>feed!N1306</f>
        <v>China</v>
      </c>
      <c r="N1573">
        <f>SUMPRODUCT(MID(0&amp;feed!U1306,LARGE(INDEX(ISNUMBER(--MID(feed!U1306,ROW($1:$6),1))*
ROW($1:$6),0),ROW($1:$6))+1,1)*10^ROW($1:$6)/10)</f>
        <v>0</v>
      </c>
      <c r="O1573" t="str">
        <f>feed!O1306</f>
        <v>Untapped</v>
      </c>
      <c r="P1573" t="str">
        <f>feed!P1306</f>
        <v>None</v>
      </c>
      <c r="Q1573" s="4">
        <f>IFERROR(LEFT(SUMPRODUCT(MID(0&amp;feed!R1306,LARGE(INDEX(ISNUMBER(--MID(feed!R1306,ROW($1:$6),1))*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ROW($1:$6),0),ROW($1:$6))+1,1)*10^ROW($1:$6)/10))-1)*1,TRIM(LEFT(SUMPRODUCT(MID(0&amp;feed!R1306,LARGE(INDEX(ISNUMBER(--MID(feed!R1306,ROW($1:$6),1))*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ROW($1:$6),0),ROW($1:$6))+1,1)*10^ROW($1:$6)/10))-1)))</f>
        <v>2000</v>
      </c>
      <c r="R1573" s="5">
        <f>feed!V1306</f>
        <v>0</v>
      </c>
      <c r="S1573" t="str">
        <f>feed!S1306</f>
        <v>http://blocgame.com/stats.php?id=50229</v>
      </c>
      <c r="T1573" s="5" t="str">
        <f>feed!W1306</f>
        <v>Normal</v>
      </c>
      <c r="U1573" s="5" t="str">
        <f>feed!X1306</f>
        <v>4 Hundred Tons per month</v>
      </c>
      <c r="V1573" s="5" t="str">
        <f>feed!Y1306</f>
        <v>1 Mbbl per month</v>
      </c>
    </row>
    <row r="1574" spans="1:22" hidden="1" x14ac:dyDescent="0.25">
      <c r="A1574" t="str">
        <f>feed!A359</f>
        <v>Pingaslavia</v>
      </c>
      <c r="B1574" t="str">
        <f>feed!B359</f>
        <v>CowsRTasty</v>
      </c>
      <c r="C1574" t="str">
        <f>feed!K359</f>
        <v>Interpol</v>
      </c>
      <c r="D1574">
        <f>SUMPRODUCT(MID(0&amp;feed!D359,LARGE(INDEX(ISNUMBER(--MID(feed!D359,ROW($1:$6),1))*
ROW($1:$6),0),ROW($1:$6))+1,1)*10^ROW($1:$6)/10)</f>
        <v>25</v>
      </c>
      <c r="E1574">
        <f>SUMPRODUCT(MID(0&amp;feed!E359,LARGE(INDEX(ISNUMBER(--MID(feed!E359,ROW($1:$6),1))*
ROW($1:$6),0),ROW($1:$6))+1,1)*10^ROW($1:$6)/10)</f>
        <v>0</v>
      </c>
      <c r="F1574" t="str">
        <f>feed!F359</f>
        <v>First World War surplus</v>
      </c>
      <c r="G1574">
        <f>SUMPRODUCT(MID(0&amp;feed!G359,LARGE(INDEX(ISNUMBER(--MID(feed!G359,ROW($1:$6),1))*
ROW($1:$6),0),ROW($1:$6))+1,1)*10^ROW($1:$6)/10)</f>
        <v>0</v>
      </c>
      <c r="H1574">
        <f>ROUNDDOWN(G1574/4, 0)</f>
        <v>0</v>
      </c>
      <c r="I1574" t="str">
        <f>feed!H359</f>
        <v>Elite</v>
      </c>
      <c r="J1574">
        <f>SUMPRODUCT(MID(0&amp;feed!I359,LARGE(INDEX(ISNUMBER(--MID(feed!I359,ROW($1:$20),1))*
ROW($1:$20),0),ROW($1:$20))+1,1)*10^ROW($1:$20)/10)</f>
        <v>27</v>
      </c>
      <c r="K1574">
        <f>SUMPRODUCT(MID(0&amp;feed!L359,LARGE(INDEX(ISNUMBER(--MID(feed!L359,ROW($1:$6),1))*
ROW($1:$6),0),ROW($1:$6))+1,1)*10^ROW($1:$6)/10)</f>
        <v>340</v>
      </c>
      <c r="L1574">
        <f>SUMPRODUCT(MID(0&amp;feed!T359,LARGE(INDEX(ISNUMBER(--MID(feed!T359,ROW($1:$6),1))*
ROW($1:$6),0),ROW($1:$6))+1,1)*10^ROW($1:$6)/10)</f>
        <v>1</v>
      </c>
      <c r="M1574" t="str">
        <f>feed!N359</f>
        <v>East Indies</v>
      </c>
      <c r="N1574">
        <f>SUMPRODUCT(MID(0&amp;feed!U359,LARGE(INDEX(ISNUMBER(--MID(feed!U359,ROW($1:$6),1))*
ROW($1:$6),0),ROW($1:$6))+1,1)*10^ROW($1:$6)/10)</f>
        <v>0</v>
      </c>
      <c r="O1574" t="str">
        <f>feed!O359</f>
        <v>Untapped</v>
      </c>
      <c r="P1574" t="str">
        <f>feed!P359</f>
        <v>Meagre</v>
      </c>
      <c r="Q1574" s="4">
        <f>IFERROR(LEFT(SUMPRODUCT(MID(0&amp;feed!R359,LARGE(INDEX(ISNUMBER(--MID(feed!R359,ROW($1:$6),1))*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ROW($1:$6),0),ROW($1:$6))+1,1)*10^ROW($1:$6)/10))-1)*1,TRIM(LEFT(SUMPRODUCT(MID(0&amp;feed!R359,LARGE(INDEX(ISNUMBER(--MID(feed!R359,ROW($1:$6),1))*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ROW($1:$6),0),ROW($1:$6))+1,1)*10^ROW($1:$6)/10))-1)))</f>
        <v>2000</v>
      </c>
      <c r="R1574" s="5">
        <f>feed!V359</f>
        <v>0</v>
      </c>
      <c r="S1574" t="str">
        <f>feed!S359</f>
        <v>http://blocgame.com/stats.php?id=6730</v>
      </c>
      <c r="T1574" s="5" t="str">
        <f>feed!W359</f>
        <v>Nice</v>
      </c>
      <c r="U1574" s="5" t="str">
        <f>feed!X359</f>
        <v>4 Hundred Tons per month</v>
      </c>
      <c r="V1574" s="5" t="str">
        <f>feed!Y359</f>
        <v>1 Mbbl per month</v>
      </c>
    </row>
    <row r="1575" spans="1:22" hidden="1" x14ac:dyDescent="0.25">
      <c r="A1575" t="str">
        <f>feed!A1531</f>
        <v>Honduras</v>
      </c>
      <c r="B1575" t="str">
        <f>feed!B1531</f>
        <v>Inferno666</v>
      </c>
      <c r="C1575" t="str">
        <f>feed!K1531</f>
        <v>The High Council</v>
      </c>
      <c r="D1575">
        <f>SUMPRODUCT(MID(0&amp;feed!D1531,LARGE(INDEX(ISNUMBER(--MID(feed!D1531,ROW($1:$6),1))*
ROW($1:$6),0),ROW($1:$6))+1,1)*10^ROW($1:$6)/10)</f>
        <v>39</v>
      </c>
      <c r="E1575">
        <f>SUMPRODUCT(MID(0&amp;feed!E1531,LARGE(INDEX(ISNUMBER(--MID(feed!E1531,ROW($1:$6),1))*
ROW($1:$6),0),ROW($1:$6))+1,1)*10^ROW($1:$6)/10)</f>
        <v>0</v>
      </c>
      <c r="F1575" t="str">
        <f>feed!F1531</f>
        <v>First World War surplus</v>
      </c>
      <c r="G1575">
        <f>SUMPRODUCT(MID(0&amp;feed!G1531,LARGE(INDEX(ISNUMBER(--MID(feed!G1531,ROW($1:$6),1))*
ROW($1:$6),0),ROW($1:$6))+1,1)*10^ROW($1:$6)/10)</f>
        <v>0</v>
      </c>
      <c r="H1575">
        <f>ROUNDDOWN(G1575/4, 0)</f>
        <v>0</v>
      </c>
      <c r="I1575" t="str">
        <f>feed!H1531</f>
        <v>Standard</v>
      </c>
      <c r="J1575">
        <f>SUMPRODUCT(MID(0&amp;feed!I1531,LARGE(INDEX(ISNUMBER(--MID(feed!I1531,ROW($1:$20),1))*
ROW($1:$20),0),ROW($1:$20))+1,1)*10^ROW($1:$20)/10)</f>
        <v>23</v>
      </c>
      <c r="K1575">
        <f>SUMPRODUCT(MID(0&amp;feed!L1531,LARGE(INDEX(ISNUMBER(--MID(feed!L1531,ROW($1:$6),1))*
ROW($1:$6),0),ROW($1:$6))+1,1)*10^ROW($1:$6)/10)</f>
        <v>302</v>
      </c>
      <c r="L1575">
        <f>SUMPRODUCT(MID(0&amp;feed!T1531,LARGE(INDEX(ISNUMBER(--MID(feed!T1531,ROW($1:$6),1))*
ROW($1:$6),0),ROW($1:$6))+1,1)*10^ROW($1:$6)/10)</f>
        <v>1</v>
      </c>
      <c r="M1575" t="str">
        <f>feed!N1531</f>
        <v>Mesoamerica</v>
      </c>
      <c r="N1575">
        <f>SUMPRODUCT(MID(0&amp;feed!U1531,LARGE(INDEX(ISNUMBER(--MID(feed!U1531,ROW($1:$6),1))*
ROW($1:$6),0),ROW($1:$6))+1,1)*10^ROW($1:$6)/10)</f>
        <v>0</v>
      </c>
      <c r="O1575" t="str">
        <f>feed!O1531</f>
        <v>Untapped</v>
      </c>
      <c r="P1575" t="str">
        <f>feed!P1531</f>
        <v>Small</v>
      </c>
      <c r="Q1575" s="4">
        <f>IFERROR(LEFT(SUMPRODUCT(MID(0&amp;feed!R1531,LARGE(INDEX(ISNUMBER(--MID(feed!R1531,ROW($1:$6),1))*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ROW($1:$6),0),ROW($1:$6))+1,1)*10^ROW($1:$6)/10))-1)*1,TRIM(LEFT(SUMPRODUCT(MID(0&amp;feed!R1531,LARGE(INDEX(ISNUMBER(--MID(feed!R1531,ROW($1:$6),1))*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ROW($1:$6),0),ROW($1:$6))+1,1)*10^ROW($1:$6)/10))-1)))</f>
        <v>2083</v>
      </c>
      <c r="R1575" s="5">
        <f>feed!V1531</f>
        <v>0</v>
      </c>
      <c r="S1575" t="str">
        <f>feed!S1531</f>
        <v>http://blocgame.com/stats.php?id=60291</v>
      </c>
      <c r="T1575" s="5" t="str">
        <f>feed!W1531</f>
        <v>Questionable</v>
      </c>
      <c r="U1575" s="5" t="str">
        <f>feed!X1531</f>
        <v>4 Hundred Tons per month</v>
      </c>
      <c r="V1575" s="5" t="str">
        <f>feed!Y1531</f>
        <v>1 Mbbl per month</v>
      </c>
    </row>
    <row r="1576" spans="1:22" hidden="1" x14ac:dyDescent="0.25">
      <c r="A1576" t="str">
        <f>feed!A1164</f>
        <v>HCLI COG Div</v>
      </c>
      <c r="B1576" t="str">
        <f>feed!B1164</f>
        <v>Silphiel</v>
      </c>
      <c r="C1576">
        <f>feed!K1164</f>
        <v>0</v>
      </c>
      <c r="D1576">
        <f>SUMPRODUCT(MID(0&amp;feed!D1164,LARGE(INDEX(ISNUMBER(--MID(feed!D1164,ROW($1:$6),1))*
ROW($1:$6),0),ROW($1:$6))+1,1)*10^ROW($1:$6)/10)</f>
        <v>25</v>
      </c>
      <c r="E1576">
        <f>SUMPRODUCT(MID(0&amp;feed!E1164,LARGE(INDEX(ISNUMBER(--MID(feed!E1164,ROW($1:$6),1))*
ROW($1:$6),0),ROW($1:$6))+1,1)*10^ROW($1:$6)/10)</f>
        <v>0</v>
      </c>
      <c r="F1576" t="str">
        <f>feed!F1164</f>
        <v>First World War surplus</v>
      </c>
      <c r="G1576">
        <f>SUMPRODUCT(MID(0&amp;feed!G1164,LARGE(INDEX(ISNUMBER(--MID(feed!G1164,ROW($1:$6),1))*
ROW($1:$6),0),ROW($1:$6))+1,1)*10^ROW($1:$6)/10)</f>
        <v>0</v>
      </c>
      <c r="H1576">
        <f>ROUNDDOWN(G1576/4, 0)</f>
        <v>0</v>
      </c>
      <c r="I1576" t="str">
        <f>feed!H1164</f>
        <v>Elite</v>
      </c>
      <c r="J1576">
        <f>SUMPRODUCT(MID(0&amp;feed!I1164,LARGE(INDEX(ISNUMBER(--MID(feed!I1164,ROW($1:$20),1))*
ROW($1:$20),0),ROW($1:$20))+1,1)*10^ROW($1:$20)/10)</f>
        <v>19</v>
      </c>
      <c r="K1576">
        <f>SUMPRODUCT(MID(0&amp;feed!L1164,LARGE(INDEX(ISNUMBER(--MID(feed!L1164,ROW($1:$6),1))*
ROW($1:$6),0),ROW($1:$6))+1,1)*10^ROW($1:$6)/10)</f>
        <v>320</v>
      </c>
      <c r="L1576">
        <f>SUMPRODUCT(MID(0&amp;feed!T1164,LARGE(INDEX(ISNUMBER(--MID(feed!T1164,ROW($1:$6),1))*
ROW($1:$6),0),ROW($1:$6))+1,1)*10^ROW($1:$6)/10)</f>
        <v>1</v>
      </c>
      <c r="M1576" t="str">
        <f>feed!N1164</f>
        <v>Congo</v>
      </c>
      <c r="N1576">
        <f>SUMPRODUCT(MID(0&amp;feed!U1164,LARGE(INDEX(ISNUMBER(--MID(feed!U1164,ROW($1:$6),1))*
ROW($1:$6),0),ROW($1:$6))+1,1)*10^ROW($1:$6)/10)</f>
        <v>0</v>
      </c>
      <c r="O1576" t="str">
        <f>feed!O1164</f>
        <v>Untapped</v>
      </c>
      <c r="P1576" t="str">
        <f>feed!P1164</f>
        <v>None</v>
      </c>
      <c r="Q1576" s="4">
        <f>IFERROR(LEFT(SUMPRODUCT(MID(0&amp;feed!R1164,LARGE(INDEX(ISNUMBER(--MID(feed!R1164,ROW($1:$6),1))*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ROW($1:$6),0),ROW($1:$6))+1,1)*10^ROW($1:$6)/10))-1)*1,TRIM(LEFT(SUMPRODUCT(MID(0&amp;feed!R1164,LARGE(INDEX(ISNUMBER(--MID(feed!R1164,ROW($1:$6),1))*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ROW($1:$6),0),ROW($1:$6))+1,1)*10^ROW($1:$6)/10))-1)))</f>
        <v>2000</v>
      </c>
      <c r="R1576" s="5">
        <f>feed!V1164</f>
        <v>0</v>
      </c>
      <c r="S1576" t="str">
        <f>feed!S1164</f>
        <v>http://blocgame.com/stats.php?id=54510</v>
      </c>
      <c r="T1576" s="5" t="str">
        <f>feed!W1164</f>
        <v>Good</v>
      </c>
      <c r="U1576" s="5" t="str">
        <f>feed!X1164</f>
        <v>4 Hundred Tons per month</v>
      </c>
      <c r="V1576" s="5" t="str">
        <f>feed!Y1164</f>
        <v>1 Mbbl per month</v>
      </c>
    </row>
    <row r="1577" spans="1:22" x14ac:dyDescent="0.25">
      <c r="A1577" t="str">
        <f>feed!A1011</f>
        <v>The Boer</v>
      </c>
      <c r="B1577" t="str">
        <f>feed!B1011</f>
        <v>Joe Soap</v>
      </c>
      <c r="C1577" t="str">
        <f>feed!K1011</f>
        <v>The Order</v>
      </c>
      <c r="D1577">
        <f>SUMPRODUCT(MID(0&amp;feed!D1011,LARGE(INDEX(ISNUMBER(--MID(feed!D1011,ROW($1:$6),1))*
ROW($1:$6),0),ROW($1:$6))+1,1)*10^ROW($1:$6)/10)</f>
        <v>11</v>
      </c>
      <c r="E1577">
        <f>SUMPRODUCT(MID(0&amp;feed!E1011,LARGE(INDEX(ISNUMBER(--MID(feed!E1011,ROW($1:$6),1))*
ROW($1:$6),0),ROW($1:$6))+1,1)*10^ROW($1:$6)/10)</f>
        <v>0</v>
      </c>
      <c r="F1577" t="str">
        <f>feed!F1011</f>
        <v>Finest of the 19th century</v>
      </c>
      <c r="G1577">
        <f>SUMPRODUCT(MID(0&amp;feed!G1011,LARGE(INDEX(ISNUMBER(--MID(feed!G1011,ROW($1:$6),1))*
ROW($1:$6),0),ROW($1:$6))+1,1)*10^ROW($1:$6)/10)</f>
        <v>0</v>
      </c>
      <c r="H1577">
        <f>ROUNDDOWN(G1577/4, 0)</f>
        <v>0</v>
      </c>
      <c r="I1577" t="str">
        <f>feed!H1011</f>
        <v>Elite</v>
      </c>
      <c r="J1577">
        <f>SUMPRODUCT(MID(0&amp;feed!I1011,LARGE(INDEX(ISNUMBER(--MID(feed!I1011,ROW($1:$20),1))*
ROW($1:$20),0),ROW($1:$20))+1,1)*10^ROW($1:$20)/10)</f>
        <v>0</v>
      </c>
      <c r="K1577">
        <f>SUMPRODUCT(MID(0&amp;feed!L1011,LARGE(INDEX(ISNUMBER(--MID(feed!L1011,ROW($1:$6),1))*
ROW($1:$6),0),ROW($1:$6))+1,1)*10^ROW($1:$6)/10)</f>
        <v>318</v>
      </c>
      <c r="L1577">
        <f>SUMPRODUCT(MID(0&amp;feed!T1011,LARGE(INDEX(ISNUMBER(--MID(feed!T1011,ROW($1:$6),1))*
ROW($1:$6),0),ROW($1:$6))+1,1)*10^ROW($1:$6)/10)</f>
        <v>443</v>
      </c>
      <c r="M1577" t="str">
        <f>feed!N1011</f>
        <v>Southern Africa</v>
      </c>
      <c r="N1577">
        <f>SUMPRODUCT(MID(0&amp;feed!U1011,LARGE(INDEX(ISNUMBER(--MID(feed!U1011,ROW($1:$6),1))*
ROW($1:$6),0),ROW($1:$6))+1,1)*10^ROW($1:$6)/10)</f>
        <v>0</v>
      </c>
      <c r="O1577" t="str">
        <f>feed!O1011</f>
        <v>Untapped</v>
      </c>
      <c r="P1577" t="str">
        <f>feed!P1011</f>
        <v>None</v>
      </c>
      <c r="Q1577" s="4">
        <f>IFERROR(LEFT(SUMPRODUCT(MID(0&amp;feed!R1011,LARGE(INDEX(ISNUMBER(--MID(feed!R1011,ROW($1:$6),1))*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ROW($1:$6),0),ROW($1:$6))+1,1)*10^ROW($1:$6)/10))-1)*1,TRIM(LEFT(SUMPRODUCT(MID(0&amp;feed!R1011,LARGE(INDEX(ISNUMBER(--MID(feed!R1011,ROW($1:$6),1))*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ROW($1:$6),0),ROW($1:$6))+1,1)*10^ROW($1:$6)/10))-1)))</f>
        <v>2000</v>
      </c>
      <c r="R1577" s="5">
        <f>feed!V1011</f>
        <v>0</v>
      </c>
      <c r="S1577" t="str">
        <f>feed!S1011</f>
        <v>http://blocgame.com/stats.php?id=55355</v>
      </c>
      <c r="T1577" s="5" t="str">
        <f>feed!W1011</f>
        <v>Isolated</v>
      </c>
      <c r="U1577" s="5" t="str">
        <f>feed!X1011</f>
        <v>6 Hundred Tons per month</v>
      </c>
      <c r="V1577" s="5" t="str">
        <f>feed!Y1011</f>
        <v>2 Mbbl per month</v>
      </c>
    </row>
    <row r="1578" spans="1:22" hidden="1" x14ac:dyDescent="0.25">
      <c r="A1578" t="str">
        <f>feed!A414</f>
        <v>Stauqua</v>
      </c>
      <c r="B1578" t="str">
        <f>feed!B414</f>
        <v>AleksVoj</v>
      </c>
      <c r="C1578" t="str">
        <f>feed!K414</f>
        <v>The High Council</v>
      </c>
      <c r="D1578">
        <f>SUMPRODUCT(MID(0&amp;feed!D414,LARGE(INDEX(ISNUMBER(--MID(feed!D414,ROW($1:$6),1))*
ROW($1:$6),0),ROW($1:$6))+1,1)*10^ROW($1:$6)/10)</f>
        <v>28</v>
      </c>
      <c r="E1578">
        <f>SUMPRODUCT(MID(0&amp;feed!E414,LARGE(INDEX(ISNUMBER(--MID(feed!E414,ROW($1:$6),1))*
ROW($1:$6),0),ROW($1:$6))+1,1)*10^ROW($1:$6)/10)</f>
        <v>0</v>
      </c>
      <c r="F1578" t="str">
        <f>feed!F414</f>
        <v>Finest of the 19th century</v>
      </c>
      <c r="G1578">
        <f>SUMPRODUCT(MID(0&amp;feed!G414,LARGE(INDEX(ISNUMBER(--MID(feed!G414,ROW($1:$6),1))*
ROW($1:$6),0),ROW($1:$6))+1,1)*10^ROW($1:$6)/10)</f>
        <v>1</v>
      </c>
      <c r="H1578">
        <f>ROUNDDOWN(G1578/4, 0)</f>
        <v>0</v>
      </c>
      <c r="I1578" t="str">
        <f>feed!H414</f>
        <v>Good</v>
      </c>
      <c r="J1578">
        <f>SUMPRODUCT(MID(0&amp;feed!I414,LARGE(INDEX(ISNUMBER(--MID(feed!I414,ROW($1:$20),1))*
ROW($1:$20),0),ROW($1:$20))+1,1)*10^ROW($1:$20)/10)</f>
        <v>15</v>
      </c>
      <c r="K1578">
        <f>SUMPRODUCT(MID(0&amp;feed!L414,LARGE(INDEX(ISNUMBER(--MID(feed!L414,ROW($1:$6),1))*
ROW($1:$6),0),ROW($1:$6))+1,1)*10^ROW($1:$6)/10)</f>
        <v>331</v>
      </c>
      <c r="L1578">
        <f>SUMPRODUCT(MID(0&amp;feed!T414,LARGE(INDEX(ISNUMBER(--MID(feed!T414,ROW($1:$6),1))*
ROW($1:$6),0),ROW($1:$6))+1,1)*10^ROW($1:$6)/10)</f>
        <v>1</v>
      </c>
      <c r="M1578" t="str">
        <f>feed!N414</f>
        <v>Gran Colombia</v>
      </c>
      <c r="N1578">
        <f>SUMPRODUCT(MID(0&amp;feed!U414,LARGE(INDEX(ISNUMBER(--MID(feed!U414,ROW($1:$6),1))*
ROW($1:$6),0),ROW($1:$6))+1,1)*10^ROW($1:$6)/10)</f>
        <v>0</v>
      </c>
      <c r="O1578" t="str">
        <f>feed!O414</f>
        <v>Untapped</v>
      </c>
      <c r="P1578" t="str">
        <f>feed!P414</f>
        <v>None</v>
      </c>
      <c r="Q1578" s="4">
        <f>IFERROR(LEFT(SUMPRODUCT(MID(0&amp;feed!R414,LARGE(INDEX(ISNUMBER(--MID(feed!R414,ROW($1:$6),1))*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ROW($1:$6),0),ROW($1:$6))+1,1)*10^ROW($1:$6)/10))-1)*1,TRIM(LEFT(SUMPRODUCT(MID(0&amp;feed!R414,LARGE(INDEX(ISNUMBER(--MID(feed!R414,ROW($1:$6),1))*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ROW($1:$6),0),ROW($1:$6))+1,1)*10^ROW($1:$6)/10))-1)))</f>
        <v>2000</v>
      </c>
      <c r="R1578" s="5">
        <f>feed!V414</f>
        <v>0</v>
      </c>
      <c r="S1578" t="str">
        <f>feed!S414</f>
        <v>http://blocgame.com/stats.php?id=60873</v>
      </c>
      <c r="T1578" s="5" t="str">
        <f>feed!W414</f>
        <v>Nice</v>
      </c>
      <c r="U1578" s="5" t="str">
        <f>feed!X414</f>
        <v>4 Hundred Tons per month</v>
      </c>
      <c r="V1578" s="5" t="str">
        <f>feed!Y414</f>
        <v>1 Mbbl per month</v>
      </c>
    </row>
    <row r="1579" spans="1:22" hidden="1" x14ac:dyDescent="0.25">
      <c r="A1579" t="str">
        <f>feed!A1748</f>
        <v>FreeFighters</v>
      </c>
      <c r="B1579" t="str">
        <f>feed!B1748</f>
        <v>psyz1gb</v>
      </c>
      <c r="C1579" t="str">
        <f>feed!K1748</f>
        <v>Che Guevara League</v>
      </c>
      <c r="D1579">
        <f>SUMPRODUCT(MID(0&amp;feed!D1748,LARGE(INDEX(ISNUMBER(--MID(feed!D1748,ROW($1:$6),1))*
ROW($1:$6),0),ROW($1:$6))+1,1)*10^ROW($1:$6)/10)</f>
        <v>11</v>
      </c>
      <c r="E1579">
        <f>SUMPRODUCT(MID(0&amp;feed!E1748,LARGE(INDEX(ISNUMBER(--MID(feed!E1748,ROW($1:$6),1))*
ROW($1:$6),0),ROW($1:$6))+1,1)*10^ROW($1:$6)/10)</f>
        <v>0</v>
      </c>
      <c r="F1579" t="str">
        <f>feed!F1748</f>
        <v>First World War surplus</v>
      </c>
      <c r="G1579">
        <f>SUMPRODUCT(MID(0&amp;feed!G1748,LARGE(INDEX(ISNUMBER(--MID(feed!G1748,ROW($1:$6),1))*
ROW($1:$6),0),ROW($1:$6))+1,1)*10^ROW($1:$6)/10)</f>
        <v>0</v>
      </c>
      <c r="H1579">
        <f>ROUNDDOWN(G1579/4, 0)</f>
        <v>0</v>
      </c>
      <c r="I1579" t="str">
        <f>feed!H1748</f>
        <v>Good</v>
      </c>
      <c r="J1579">
        <f>SUMPRODUCT(MID(0&amp;feed!I1748,LARGE(INDEX(ISNUMBER(--MID(feed!I1748,ROW($1:$20),1))*
ROW($1:$20),0),ROW($1:$20))+1,1)*10^ROW($1:$20)/10)</f>
        <v>13</v>
      </c>
      <c r="K1579">
        <f>SUMPRODUCT(MID(0&amp;feed!L1748,LARGE(INDEX(ISNUMBER(--MID(feed!L1748,ROW($1:$6),1))*
ROW($1:$6),0),ROW($1:$6))+1,1)*10^ROW($1:$6)/10)</f>
        <v>296</v>
      </c>
      <c r="L1579">
        <f>SUMPRODUCT(MID(0&amp;feed!T1748,LARGE(INDEX(ISNUMBER(--MID(feed!T1748,ROW($1:$6),1))*
ROW($1:$6),0),ROW($1:$6))+1,1)*10^ROW($1:$6)/10)</f>
        <v>1</v>
      </c>
      <c r="M1579" t="str">
        <f>feed!N1748</f>
        <v>Amazonia</v>
      </c>
      <c r="N1579">
        <f>SUMPRODUCT(MID(0&amp;feed!U1748,LARGE(INDEX(ISNUMBER(--MID(feed!U1748,ROW($1:$6),1))*
ROW($1:$6),0),ROW($1:$6))+1,1)*10^ROW($1:$6)/10)</f>
        <v>0</v>
      </c>
      <c r="O1579" t="str">
        <f>feed!O1748</f>
        <v>Plentiful</v>
      </c>
      <c r="P1579" t="str">
        <f>feed!P1748</f>
        <v>None</v>
      </c>
      <c r="Q1579" s="4">
        <f>IFERROR(LEFT(SUMPRODUCT(MID(0&amp;feed!R1748,LARGE(INDEX(ISNUMBER(--MID(feed!R1748,ROW($1:$6),1))*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ROW($1:$6),0),ROW($1:$6))+1,1)*10^ROW($1:$6)/10))-1)*1,TRIM(LEFT(SUMPRODUCT(MID(0&amp;feed!R1748,LARGE(INDEX(ISNUMBER(--MID(feed!R1748,ROW($1:$6),1))*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ROW($1:$6),0),ROW($1:$6))+1,1)*10^ROW($1:$6)/10))-1)))</f>
        <v>1960</v>
      </c>
      <c r="R1579" s="5">
        <f>feed!V1748</f>
        <v>0</v>
      </c>
      <c r="S1579" t="str">
        <f>feed!S1748</f>
        <v>http://blocgame.com/stats.php?id=63701</v>
      </c>
      <c r="T1579" s="5" t="str">
        <f>feed!W1748</f>
        <v>Isolated</v>
      </c>
      <c r="U1579" s="5" t="str">
        <f>feed!X1748</f>
        <v>4 Hundred Tons per month</v>
      </c>
      <c r="V1579" s="5" t="str">
        <f>feed!Y1748</f>
        <v>1 Mbbl per month</v>
      </c>
    </row>
    <row r="1580" spans="1:22" hidden="1" x14ac:dyDescent="0.25">
      <c r="A1580" t="str">
        <f>feed!A345</f>
        <v>Mmhat</v>
      </c>
      <c r="B1580" t="str">
        <f>feed!B345</f>
        <v>Homermustdie</v>
      </c>
      <c r="C1580" t="str">
        <f>feed!K345</f>
        <v>The High Council</v>
      </c>
      <c r="D1580">
        <f>SUMPRODUCT(MID(0&amp;feed!D345,LARGE(INDEX(ISNUMBER(--MID(feed!D345,ROW($1:$6),1))*
ROW($1:$6),0),ROW($1:$6))+1,1)*10^ROW($1:$6)/10)</f>
        <v>40</v>
      </c>
      <c r="E1580">
        <f>SUMPRODUCT(MID(0&amp;feed!E345,LARGE(INDEX(ISNUMBER(--MID(feed!E345,ROW($1:$6),1))*
ROW($1:$6),0),ROW($1:$6))+1,1)*10^ROW($1:$6)/10)</f>
        <v>0</v>
      </c>
      <c r="F1580" t="str">
        <f>feed!F345</f>
        <v>First World War surplus</v>
      </c>
      <c r="G1580">
        <f>SUMPRODUCT(MID(0&amp;feed!G345,LARGE(INDEX(ISNUMBER(--MID(feed!G345,ROW($1:$6),1))*
ROW($1:$6),0),ROW($1:$6))+1,1)*10^ROW($1:$6)/10)</f>
        <v>1</v>
      </c>
      <c r="H1580">
        <f>ROUNDDOWN(G1580/4, 0)</f>
        <v>0</v>
      </c>
      <c r="I1580" t="str">
        <f>feed!H345</f>
        <v>Good</v>
      </c>
      <c r="J1580">
        <f>SUMPRODUCT(MID(0&amp;feed!I345,LARGE(INDEX(ISNUMBER(--MID(feed!I345,ROW($1:$20),1))*
ROW($1:$20),0),ROW($1:$20))+1,1)*10^ROW($1:$20)/10)</f>
        <v>11</v>
      </c>
      <c r="K1580">
        <f>SUMPRODUCT(MID(0&amp;feed!L345,LARGE(INDEX(ISNUMBER(--MID(feed!L345,ROW($1:$6),1))*
ROW($1:$6),0),ROW($1:$6))+1,1)*10^ROW($1:$6)/10)</f>
        <v>343</v>
      </c>
      <c r="L1580">
        <f>SUMPRODUCT(MID(0&amp;feed!T345,LARGE(INDEX(ISNUMBER(--MID(feed!T345,ROW($1:$6),1))*
ROW($1:$6),0),ROW($1:$6))+1,1)*10^ROW($1:$6)/10)</f>
        <v>1</v>
      </c>
      <c r="M1580" t="str">
        <f>feed!N345</f>
        <v>Amazonia</v>
      </c>
      <c r="N1580">
        <f>SUMPRODUCT(MID(0&amp;feed!U345,LARGE(INDEX(ISNUMBER(--MID(feed!U345,ROW($1:$6),1))*
ROW($1:$6),0),ROW($1:$6))+1,1)*10^ROW($1:$6)/10)</f>
        <v>0</v>
      </c>
      <c r="O1580" t="str">
        <f>feed!O345</f>
        <v>Untapped</v>
      </c>
      <c r="P1580" t="str">
        <f>feed!P345</f>
        <v>Small</v>
      </c>
      <c r="Q1580" s="4">
        <f>IFERROR(LEFT(SUMPRODUCT(MID(0&amp;feed!R345,LARGE(INDEX(ISNUMBER(--MID(feed!R345,ROW($1:$6),1))*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ROW($1:$6),0),ROW($1:$6))+1,1)*10^ROW($1:$6)/10))-1)*1,TRIM(LEFT(SUMPRODUCT(MID(0&amp;feed!R345,LARGE(INDEX(ISNUMBER(--MID(feed!R345,ROW($1:$6),1))*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ROW($1:$6),0),ROW($1:$6))+1,1)*10^ROW($1:$6)/10))-1)))</f>
        <v>2040</v>
      </c>
      <c r="R1580" s="5">
        <f>feed!V345</f>
        <v>0</v>
      </c>
      <c r="S1580" t="str">
        <f>feed!S345</f>
        <v>http://blocgame.com/stats.php?id=45846</v>
      </c>
      <c r="T1580" s="5" t="str">
        <f>feed!W345</f>
        <v>Nice</v>
      </c>
      <c r="U1580" s="5" t="str">
        <f>feed!X345</f>
        <v>4 Hundred Tons per month</v>
      </c>
      <c r="V1580" s="5" t="str">
        <f>feed!Y345</f>
        <v>1 Mbbl per month</v>
      </c>
    </row>
    <row r="1581" spans="1:22" x14ac:dyDescent="0.25">
      <c r="A1581" t="str">
        <f>feed!A1084</f>
        <v>Sandniggeristan</v>
      </c>
      <c r="B1581" t="str">
        <f>feed!B1084</f>
        <v>King Negro</v>
      </c>
      <c r="C1581" t="str">
        <f>feed!K1084</f>
        <v>The Order</v>
      </c>
      <c r="D1581">
        <f>SUMPRODUCT(MID(0&amp;feed!D1084,LARGE(INDEX(ISNUMBER(--MID(feed!D1084,ROW($1:$6),1))*
ROW($1:$6),0),ROW($1:$6))+1,1)*10^ROW($1:$6)/10)</f>
        <v>35</v>
      </c>
      <c r="E1581">
        <f>SUMPRODUCT(MID(0&amp;feed!E1084,LARGE(INDEX(ISNUMBER(--MID(feed!E1084,ROW($1:$6),1))*
ROW($1:$6),0),ROW($1:$6))+1,1)*10^ROW($1:$6)/10)</f>
        <v>0</v>
      </c>
      <c r="F1581" t="str">
        <f>feed!F1084</f>
        <v>First World War surplus</v>
      </c>
      <c r="G1581">
        <f>SUMPRODUCT(MID(0&amp;feed!G1084,LARGE(INDEX(ISNUMBER(--MID(feed!G1084,ROW($1:$6),1))*
ROW($1:$6),0),ROW($1:$6))+1,1)*10^ROW($1:$6)/10)</f>
        <v>1</v>
      </c>
      <c r="H1581">
        <f>ROUNDDOWN(G1581/4, 0)</f>
        <v>0</v>
      </c>
      <c r="I1581" t="str">
        <f>feed!H1084</f>
        <v>Good</v>
      </c>
      <c r="J1581">
        <f>SUMPRODUCT(MID(0&amp;feed!I1084,LARGE(INDEX(ISNUMBER(--MID(feed!I1084,ROW($1:$20),1))*
ROW($1:$20),0),ROW($1:$20))+1,1)*10^ROW($1:$20)/10)</f>
        <v>28</v>
      </c>
      <c r="K1581">
        <f>SUMPRODUCT(MID(0&amp;feed!L1084,LARGE(INDEX(ISNUMBER(--MID(feed!L1084,ROW($1:$6),1))*
ROW($1:$6),0),ROW($1:$6))+1,1)*10^ROW($1:$6)/10)</f>
        <v>317</v>
      </c>
      <c r="L1581">
        <f>SUMPRODUCT(MID(0&amp;feed!T1084,LARGE(INDEX(ISNUMBER(--MID(feed!T1084,ROW($1:$6),1))*
ROW($1:$6),0),ROW($1:$6))+1,1)*10^ROW($1:$6)/10)</f>
        <v>3716</v>
      </c>
      <c r="M1581" t="str">
        <f>feed!N1084</f>
        <v>Mesopotamia</v>
      </c>
      <c r="N1581">
        <f>SUMPRODUCT(MID(0&amp;feed!U1084,LARGE(INDEX(ISNUMBER(--MID(feed!U1084,ROW($1:$6),1))*
ROW($1:$6),0),ROW($1:$6))+1,1)*10^ROW($1:$6)/10)</f>
        <v>0</v>
      </c>
      <c r="O1581" t="str">
        <f>feed!O1084</f>
        <v>Untapped</v>
      </c>
      <c r="P1581" t="str">
        <f>feed!P1084</f>
        <v>Meagre</v>
      </c>
      <c r="Q1581" s="4">
        <f>IFERROR(LEFT(SUMPRODUCT(MID(0&amp;feed!R1084,LARGE(INDEX(ISNUMBER(--MID(feed!R1084,ROW($1:$6),1))*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ROW($1:$6),0),ROW($1:$6))+1,1)*10^ROW($1:$6)/10))-1)*1,TRIM(LEFT(SUMPRODUCT(MID(0&amp;feed!R1084,LARGE(INDEX(ISNUMBER(--MID(feed!R1084,ROW($1:$6),1))*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ROW($1:$6),0),ROW($1:$6))+1,1)*10^ROW($1:$6)/10))-1)))</f>
        <v>2030</v>
      </c>
      <c r="R1581" s="5">
        <f>feed!V1084</f>
        <v>0</v>
      </c>
      <c r="S1581" t="str">
        <f>feed!S1084</f>
        <v>http://blocgame.com/stats.php?id=63365</v>
      </c>
      <c r="T1581" s="5" t="str">
        <f>feed!W1084</f>
        <v>Normal</v>
      </c>
      <c r="U1581" s="5" t="str">
        <f>feed!X1084</f>
        <v>4 Hundred Tons per month</v>
      </c>
      <c r="V1581" s="5" t="str">
        <f>feed!Y1084</f>
        <v>3 Mbbl per month</v>
      </c>
    </row>
    <row r="1582" spans="1:22" hidden="1" x14ac:dyDescent="0.25">
      <c r="A1582" t="str">
        <f>feed!A1471</f>
        <v>The Abarat</v>
      </c>
      <c r="B1582" t="str">
        <f>feed!B1471</f>
        <v>John Mischeif</v>
      </c>
      <c r="C1582">
        <f>feed!K1471</f>
        <v>0</v>
      </c>
      <c r="D1582">
        <f>SUMPRODUCT(MID(0&amp;feed!D1471,LARGE(INDEX(ISNUMBER(--MID(feed!D1471,ROW($1:$6),1))*
ROW($1:$6),0),ROW($1:$6))+1,1)*10^ROW($1:$6)/10)</f>
        <v>25</v>
      </c>
      <c r="E1582">
        <f>SUMPRODUCT(MID(0&amp;feed!E1471,LARGE(INDEX(ISNUMBER(--MID(feed!E1471,ROW($1:$6),1))*
ROW($1:$6),0),ROW($1:$6))+1,1)*10^ROW($1:$6)/10)</f>
        <v>0</v>
      </c>
      <c r="F1582" t="str">
        <f>feed!F1471</f>
        <v>First World War surplus</v>
      </c>
      <c r="G1582">
        <f>SUMPRODUCT(MID(0&amp;feed!G1471,LARGE(INDEX(ISNUMBER(--MID(feed!G1471,ROW($1:$6),1))*
ROW($1:$6),0),ROW($1:$6))+1,1)*10^ROW($1:$6)/10)</f>
        <v>0</v>
      </c>
      <c r="H1582">
        <f>ROUNDDOWN(G1582/4, 0)</f>
        <v>0</v>
      </c>
      <c r="I1582" t="str">
        <f>feed!H1471</f>
        <v>Elite</v>
      </c>
      <c r="J1582">
        <f>SUMPRODUCT(MID(0&amp;feed!I1471,LARGE(INDEX(ISNUMBER(--MID(feed!I1471,ROW($1:$20),1))*
ROW($1:$20),0),ROW($1:$20))+1,1)*10^ROW($1:$20)/10)</f>
        <v>3</v>
      </c>
      <c r="K1582">
        <f>SUMPRODUCT(MID(0&amp;feed!L1471,LARGE(INDEX(ISNUMBER(--MID(feed!L1471,ROW($1:$6),1))*
ROW($1:$6),0),ROW($1:$6))+1,1)*10^ROW($1:$6)/10)</f>
        <v>308</v>
      </c>
      <c r="L1582">
        <f>SUMPRODUCT(MID(0&amp;feed!T1471,LARGE(INDEX(ISNUMBER(--MID(feed!T1471,ROW($1:$6),1))*
ROW($1:$6),0),ROW($1:$6))+1,1)*10^ROW($1:$6)/10)</f>
        <v>1</v>
      </c>
      <c r="M1582" t="str">
        <f>feed!N1471</f>
        <v>Arabia</v>
      </c>
      <c r="N1582">
        <f>SUMPRODUCT(MID(0&amp;feed!U1471,LARGE(INDEX(ISNUMBER(--MID(feed!U1471,ROW($1:$6),1))*
ROW($1:$6),0),ROW($1:$6))+1,1)*10^ROW($1:$6)/10)</f>
        <v>0</v>
      </c>
      <c r="O1582" t="str">
        <f>feed!O1471</f>
        <v>Untapped</v>
      </c>
      <c r="P1582" t="str">
        <f>feed!P1471</f>
        <v>None</v>
      </c>
      <c r="Q1582" s="4">
        <f>IFERROR(LEFT(SUMPRODUCT(MID(0&amp;feed!R1471,LARGE(INDEX(ISNUMBER(--MID(feed!R1471,ROW($1:$6),1))*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ROW($1:$6),0),ROW($1:$6))+1,1)*10^ROW($1:$6)/10))-1)*1,TRIM(LEFT(SUMPRODUCT(MID(0&amp;feed!R1471,LARGE(INDEX(ISNUMBER(--MID(feed!R1471,ROW($1:$6),1))*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ROW($1:$6),0),ROW($1:$6))+1,1)*10^ROW($1:$6)/10))-1)))</f>
        <v>2000</v>
      </c>
      <c r="R1582" s="5">
        <f>feed!V1471</f>
        <v>0</v>
      </c>
      <c r="S1582" t="str">
        <f>feed!S1471</f>
        <v>http://blocgame.com/stats.php?id=40068</v>
      </c>
      <c r="T1582" s="5" t="str">
        <f>feed!W1471</f>
        <v>Normal</v>
      </c>
      <c r="U1582" s="5" t="str">
        <f>feed!X1471</f>
        <v>4 Hundred Tons per month</v>
      </c>
      <c r="V1582" s="5" t="str">
        <f>feed!Y1471</f>
        <v>1 Mbbl per month</v>
      </c>
    </row>
    <row r="1583" spans="1:22" x14ac:dyDescent="0.25">
      <c r="A1583" t="str">
        <f>feed!A1091</f>
        <v>Shariastan</v>
      </c>
      <c r="B1583" t="str">
        <f>feed!B1091</f>
        <v>Taqiyyabro</v>
      </c>
      <c r="C1583" t="str">
        <f>feed!K1091</f>
        <v>The Order</v>
      </c>
      <c r="D1583">
        <f>SUMPRODUCT(MID(0&amp;feed!D1091,LARGE(INDEX(ISNUMBER(--MID(feed!D1091,ROW($1:$6),1))*
ROW($1:$6),0),ROW($1:$6))+1,1)*10^ROW($1:$6)/10)</f>
        <v>27</v>
      </c>
      <c r="E1583">
        <f>SUMPRODUCT(MID(0&amp;feed!E1091,LARGE(INDEX(ISNUMBER(--MID(feed!E1091,ROW($1:$6),1))*
ROW($1:$6),0),ROW($1:$6))+1,1)*10^ROW($1:$6)/10)</f>
        <v>0</v>
      </c>
      <c r="F1583" t="str">
        <f>feed!F1091</f>
        <v>First World War surplus</v>
      </c>
      <c r="G1583">
        <f>SUMPRODUCT(MID(0&amp;feed!G1091,LARGE(INDEX(ISNUMBER(--MID(feed!G1091,ROW($1:$6),1))*
ROW($1:$6),0),ROW($1:$6))+1,1)*10^ROW($1:$6)/10)</f>
        <v>0</v>
      </c>
      <c r="H1583">
        <f>ROUNDDOWN(G1583/4, 0)</f>
        <v>0</v>
      </c>
      <c r="I1583" t="str">
        <f>feed!H1091</f>
        <v>Elite</v>
      </c>
      <c r="J1583">
        <f>SUMPRODUCT(MID(0&amp;feed!I1091,LARGE(INDEX(ISNUMBER(--MID(feed!I1091,ROW($1:$20),1))*
ROW($1:$20),0),ROW($1:$20))+1,1)*10^ROW($1:$20)/10)</f>
        <v>34</v>
      </c>
      <c r="K1583">
        <f>SUMPRODUCT(MID(0&amp;feed!L1091,LARGE(INDEX(ISNUMBER(--MID(feed!L1091,ROW($1:$6),1))*
ROW($1:$6),0),ROW($1:$6))+1,1)*10^ROW($1:$6)/10)</f>
        <v>317</v>
      </c>
      <c r="L1583">
        <f>SUMPRODUCT(MID(0&amp;feed!T1091,LARGE(INDEX(ISNUMBER(--MID(feed!T1091,ROW($1:$6),1))*
ROW($1:$6),0),ROW($1:$6))+1,1)*10^ROW($1:$6)/10)</f>
        <v>2730</v>
      </c>
      <c r="M1583" t="str">
        <f>feed!N1091</f>
        <v>Atlas</v>
      </c>
      <c r="N1583">
        <f>SUMPRODUCT(MID(0&amp;feed!U1091,LARGE(INDEX(ISNUMBER(--MID(feed!U1091,ROW($1:$6),1))*
ROW($1:$6),0),ROW($1:$6))+1,1)*10^ROW($1:$6)/10)</f>
        <v>0</v>
      </c>
      <c r="O1583" t="str">
        <f>feed!O1091</f>
        <v>Untapped</v>
      </c>
      <c r="P1583" t="str">
        <f>feed!P1091</f>
        <v>None</v>
      </c>
      <c r="Q1583" s="4">
        <f>IFERROR(LEFT(SUMPRODUCT(MID(0&amp;feed!R1091,LARGE(INDEX(ISNUMBER(--MID(feed!R1091,ROW($1:$6),1))*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ROW($1:$6),0),ROW($1:$6))+1,1)*10^ROW($1:$6)/10))-1)*1,TRIM(LEFT(SUMPRODUCT(MID(0&amp;feed!R1091,LARGE(INDEX(ISNUMBER(--MID(feed!R1091,ROW($1:$6),1))*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ROW($1:$6),0),ROW($1:$6))+1,1)*10^ROW($1:$6)/10))-1)))</f>
        <v>2000</v>
      </c>
      <c r="R1583" s="5">
        <f>feed!V1091</f>
        <v>0</v>
      </c>
      <c r="S1583" t="str">
        <f>feed!S1091</f>
        <v>http://blocgame.com/stats.php?id=63574</v>
      </c>
      <c r="T1583" s="5" t="str">
        <f>feed!W1091</f>
        <v>Good</v>
      </c>
      <c r="U1583" s="5" t="str">
        <f>feed!X1091</f>
        <v>2 Hundred Tons per month</v>
      </c>
      <c r="V1583" s="5" t="str">
        <f>feed!Y1091</f>
        <v>1 Mbbl per month</v>
      </c>
    </row>
    <row r="1584" spans="1:22" hidden="1" x14ac:dyDescent="0.25">
      <c r="A1584" t="str">
        <f>feed!A94</f>
        <v>kufr conquerors</v>
      </c>
      <c r="B1584" t="str">
        <f>feed!B94</f>
        <v>SilversLegend</v>
      </c>
      <c r="C1584" t="str">
        <f>feed!K94</f>
        <v>Brotherhood of Nod</v>
      </c>
      <c r="D1584">
        <f>SUMPRODUCT(MID(0&amp;feed!D94,LARGE(INDEX(ISNUMBER(--MID(feed!D94,ROW($1:$6),1))*
ROW($1:$6),0),ROW($1:$6))+1,1)*10^ROW($1:$6)/10)</f>
        <v>29</v>
      </c>
      <c r="E1584">
        <f>SUMPRODUCT(MID(0&amp;feed!E94,LARGE(INDEX(ISNUMBER(--MID(feed!E94,ROW($1:$6),1))*
ROW($1:$6),0),ROW($1:$6))+1,1)*10^ROW($1:$6)/10)</f>
        <v>0</v>
      </c>
      <c r="F1584" t="str">
        <f>feed!F94</f>
        <v>First World War surplus</v>
      </c>
      <c r="G1584">
        <f>SUMPRODUCT(MID(0&amp;feed!G94,LARGE(INDEX(ISNUMBER(--MID(feed!G94,ROW($1:$6),1))*
ROW($1:$6),0),ROW($1:$6))+1,1)*10^ROW($1:$6)/10)</f>
        <v>0</v>
      </c>
      <c r="H1584">
        <f>ROUNDDOWN(G1584/4, 0)</f>
        <v>0</v>
      </c>
      <c r="I1584" t="str">
        <f>feed!H94</f>
        <v>Good</v>
      </c>
      <c r="J1584">
        <f>SUMPRODUCT(MID(0&amp;feed!I94,LARGE(INDEX(ISNUMBER(--MID(feed!I94,ROW($1:$20),1))*
ROW($1:$20),0),ROW($1:$20))+1,1)*10^ROW($1:$20)/10)</f>
        <v>1</v>
      </c>
      <c r="K1584">
        <f>SUMPRODUCT(MID(0&amp;feed!L94,LARGE(INDEX(ISNUMBER(--MID(feed!L94,ROW($1:$6),1))*
ROW($1:$6),0),ROW($1:$6))+1,1)*10^ROW($1:$6)/10)</f>
        <v>404</v>
      </c>
      <c r="L1584">
        <f>SUMPRODUCT(MID(0&amp;feed!T94,LARGE(INDEX(ISNUMBER(--MID(feed!T94,ROW($1:$6),1))*
ROW($1:$6),0),ROW($1:$6))+1,1)*10^ROW($1:$6)/10)</f>
        <v>1</v>
      </c>
      <c r="M1584" t="str">
        <f>feed!N94</f>
        <v>Southern Africa</v>
      </c>
      <c r="N1584">
        <f>SUMPRODUCT(MID(0&amp;feed!U94,LARGE(INDEX(ISNUMBER(--MID(feed!U94,ROW($1:$6),1))*
ROW($1:$6),0),ROW($1:$6))+1,1)*10^ROW($1:$6)/10)</f>
        <v>0</v>
      </c>
      <c r="O1584" t="str">
        <f>feed!O94</f>
        <v>Plentiful</v>
      </c>
      <c r="P1584" t="str">
        <f>feed!P94</f>
        <v>Mediocre</v>
      </c>
      <c r="Q1584" s="4">
        <f>IFERROR(LEFT(SUMPRODUCT(MID(0&amp;feed!R94,LARGE(INDEX(ISNUMBER(--MID(feed!R94,ROW($1:$6),1))*
ROW($1:$6),0),ROW($1:$6))+1,1)*10^ROW($1:$6)/10), LEN(SUMPRODUCT(MID(0&amp;feed!R94,LARGE(INDEX(ISNUMBER(--MID(feed!R94,ROW($1:$6),1))*
ROW($1:$6),0),ROW($1:$6))+1,1)*10^ROW($1:$6)/10))-1)*1,TRIM(LEFT(SUMPRODUCT(MID(0&amp;feed!R94,LARGE(INDEX(ISNUMBER(--MID(feed!R94,ROW($1:$6),1))*
ROW($1:$6),0),ROW($1:$6))+1,1)*10^ROW($1:$6)/10), LEN(SUMPRODUCT(MID(0&amp;feed!R94,LARGE(INDEX(ISNUMBER(--MID(feed!R94,ROW($1:$6),1))*
ROW($1:$6),0),ROW($1:$6))+1,1)*10^ROW($1:$6)/10))-1)))</f>
        <v>2390</v>
      </c>
      <c r="R1584" s="5">
        <f>feed!V94</f>
        <v>0</v>
      </c>
      <c r="S1584" t="str">
        <f>feed!S94</f>
        <v>http://blocgame.com/stats.php?id=59579</v>
      </c>
      <c r="T1584" s="5" t="str">
        <f>feed!W94</f>
        <v>Good</v>
      </c>
      <c r="U1584" s="5" t="str">
        <f>feed!X94</f>
        <v>4 Hundred Tons per month</v>
      </c>
      <c r="V1584" s="5" t="str">
        <f>feed!Y94</f>
        <v>1 Mbbl per month</v>
      </c>
    </row>
    <row r="1585" spans="1:22" hidden="1" x14ac:dyDescent="0.25">
      <c r="A1585" t="str">
        <f>feed!A526</f>
        <v>Malaysia Raya</v>
      </c>
      <c r="B1585" t="str">
        <f>feed!B526</f>
        <v>Ben Laden</v>
      </c>
      <c r="C1585" t="str">
        <f>feed!K526</f>
        <v>Aseang MMP</v>
      </c>
      <c r="D1585">
        <f>SUMPRODUCT(MID(0&amp;feed!D526,LARGE(INDEX(ISNUMBER(--MID(feed!D526,ROW($1:$6),1))*
ROW($1:$6),0),ROW($1:$6))+1,1)*10^ROW($1:$6)/10)</f>
        <v>20</v>
      </c>
      <c r="E1585">
        <f>SUMPRODUCT(MID(0&amp;feed!E526,LARGE(INDEX(ISNUMBER(--MID(feed!E526,ROW($1:$6),1))*
ROW($1:$6),0),ROW($1:$6))+1,1)*10^ROW($1:$6)/10)</f>
        <v>0</v>
      </c>
      <c r="F1585" t="str">
        <f>feed!F526</f>
        <v>First World War surplus</v>
      </c>
      <c r="G1585">
        <f>SUMPRODUCT(MID(0&amp;feed!G526,LARGE(INDEX(ISNUMBER(--MID(feed!G526,ROW($1:$6),1))*
ROW($1:$6),0),ROW($1:$6))+1,1)*10^ROW($1:$6)/10)</f>
        <v>0</v>
      </c>
      <c r="H1585">
        <f>ROUNDDOWN(G1585/4, 0)</f>
        <v>0</v>
      </c>
      <c r="I1585" t="str">
        <f>feed!H526</f>
        <v>Standard</v>
      </c>
      <c r="J1585">
        <f>SUMPRODUCT(MID(0&amp;feed!I526,LARGE(INDEX(ISNUMBER(--MID(feed!I526,ROW($1:$20),1))*
ROW($1:$20),0),ROW($1:$20))+1,1)*10^ROW($1:$20)/10)</f>
        <v>1</v>
      </c>
      <c r="K1585">
        <f>SUMPRODUCT(MID(0&amp;feed!L526,LARGE(INDEX(ISNUMBER(--MID(feed!L526,ROW($1:$6),1))*
ROW($1:$6),0),ROW($1:$6))+1,1)*10^ROW($1:$6)/10)</f>
        <v>326</v>
      </c>
      <c r="L1585">
        <f>SUMPRODUCT(MID(0&amp;feed!T526,LARGE(INDEX(ISNUMBER(--MID(feed!T526,ROW($1:$6),1))*
ROW($1:$6),0),ROW($1:$6))+1,1)*10^ROW($1:$6)/10)</f>
        <v>1</v>
      </c>
      <c r="M1585" t="str">
        <f>feed!N526</f>
        <v>East Indies</v>
      </c>
      <c r="N1585">
        <f>SUMPRODUCT(MID(0&amp;feed!U526,LARGE(INDEX(ISNUMBER(--MID(feed!U526,ROW($1:$6),1))*
ROW($1:$6),0),ROW($1:$6))+1,1)*10^ROW($1:$6)/10)</f>
        <v>0</v>
      </c>
      <c r="O1585" t="str">
        <f>feed!O526</f>
        <v>Untapped</v>
      </c>
      <c r="P1585" t="str">
        <f>feed!P526</f>
        <v>Meagre</v>
      </c>
      <c r="Q1585" s="4">
        <f>IFERROR(LEFT(SUMPRODUCT(MID(0&amp;feed!R526,LARGE(INDEX(ISNUMBER(--MID(feed!R526,ROW($1:$6),1))*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ROW($1:$6),0),ROW($1:$6))+1,1)*10^ROW($1:$6)/10))-1)*1,TRIM(LEFT(SUMPRODUCT(MID(0&amp;feed!R526,LARGE(INDEX(ISNUMBER(--MID(feed!R526,ROW($1:$6),1))*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ROW($1:$6),0),ROW($1:$6))+1,1)*10^ROW($1:$6)/10))-1)))</f>
        <v>2000</v>
      </c>
      <c r="R1585" s="5">
        <f>feed!V526</f>
        <v>0</v>
      </c>
      <c r="S1585" t="str">
        <f>feed!S526</f>
        <v>http://blocgame.com/stats.php?id=61845</v>
      </c>
      <c r="T1585" s="5" t="str">
        <f>feed!W526</f>
        <v>Nice</v>
      </c>
      <c r="U1585" s="5" t="str">
        <f>feed!X526</f>
        <v>4 Hundred Tons per month</v>
      </c>
      <c r="V1585" s="5" t="str">
        <f>feed!Y526</f>
        <v>1 Mbbl per month</v>
      </c>
    </row>
    <row r="1586" spans="1:22" hidden="1" x14ac:dyDescent="0.25">
      <c r="A1586" t="str">
        <f>feed!A1770</f>
        <v>West Pacific</v>
      </c>
      <c r="B1586" t="str">
        <f>feed!B1770</f>
        <v>Thunder Eagle</v>
      </c>
      <c r="C1586" t="str">
        <f>feed!K1770</f>
        <v>Non-Aligned Movement</v>
      </c>
      <c r="D1586">
        <f>SUMPRODUCT(MID(0&amp;feed!D1770,LARGE(INDEX(ISNUMBER(--MID(feed!D1770,ROW($1:$6),1))*
ROW($1:$6),0),ROW($1:$6))+1,1)*10^ROW($1:$6)/10)</f>
        <v>7</v>
      </c>
      <c r="E1586">
        <f>SUMPRODUCT(MID(0&amp;feed!E1770,LARGE(INDEX(ISNUMBER(--MID(feed!E1770,ROW($1:$6),1))*
ROW($1:$6),0),ROW($1:$6))+1,1)*10^ROW($1:$6)/10)</f>
        <v>0</v>
      </c>
      <c r="F1586" t="str">
        <f>feed!F1770</f>
        <v>First World War surplus</v>
      </c>
      <c r="G1586">
        <f>SUMPRODUCT(MID(0&amp;feed!G1770,LARGE(INDEX(ISNUMBER(--MID(feed!G1770,ROW($1:$6),1))*
ROW($1:$6),0),ROW($1:$6))+1,1)*10^ROW($1:$6)/10)</f>
        <v>0</v>
      </c>
      <c r="H1586">
        <f>ROUNDDOWN(G1586/4, 0)</f>
        <v>0</v>
      </c>
      <c r="I1586" t="str">
        <f>feed!H1770</f>
        <v>Elite</v>
      </c>
      <c r="J1586">
        <f>SUMPRODUCT(MID(0&amp;feed!I1770,LARGE(INDEX(ISNUMBER(--MID(feed!I1770,ROW($1:$20),1))*
ROW($1:$20),0),ROW($1:$20))+1,1)*10^ROW($1:$20)/10)</f>
        <v>0</v>
      </c>
      <c r="K1586">
        <f>SUMPRODUCT(MID(0&amp;feed!L1770,LARGE(INDEX(ISNUMBER(--MID(feed!L1770,ROW($1:$6),1))*
ROW($1:$6),0),ROW($1:$6))+1,1)*10^ROW($1:$6)/10)</f>
        <v>293</v>
      </c>
      <c r="L1586">
        <f>SUMPRODUCT(MID(0&amp;feed!T1770,LARGE(INDEX(ISNUMBER(--MID(feed!T1770,ROW($1:$6),1))*
ROW($1:$6),0),ROW($1:$6))+1,1)*10^ROW($1:$6)/10)</f>
        <v>1</v>
      </c>
      <c r="M1586" t="str">
        <f>feed!N1770</f>
        <v>Pacific Rim</v>
      </c>
      <c r="N1586">
        <f>SUMPRODUCT(MID(0&amp;feed!U1770,LARGE(INDEX(ISNUMBER(--MID(feed!U1770,ROW($1:$6),1))*
ROW($1:$6),0),ROW($1:$6))+1,1)*10^ROW($1:$6)/10)</f>
        <v>0</v>
      </c>
      <c r="O1586" t="str">
        <f>feed!O1770</f>
        <v>Untapped</v>
      </c>
      <c r="P1586" t="str">
        <f>feed!P1770</f>
        <v>None</v>
      </c>
      <c r="Q1586" s="4">
        <f>IFERROR(LEFT(SUMPRODUCT(MID(0&amp;feed!R1770,LARGE(INDEX(ISNUMBER(--MID(feed!R1770,ROW($1:$6),1))*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ROW($1:$6),0),ROW($1:$6))+1,1)*10^ROW($1:$6)/10))-1)*1,TRIM(LEFT(SUMPRODUCT(MID(0&amp;feed!R1770,LARGE(INDEX(ISNUMBER(--MID(feed!R1770,ROW($1:$6),1))*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ROW($1:$6),0),ROW($1:$6))+1,1)*10^ROW($1:$6)/10))-1)))</f>
        <v>1617</v>
      </c>
      <c r="R1586" s="5">
        <f>feed!V1770</f>
        <v>0</v>
      </c>
      <c r="S1586" t="str">
        <f>feed!S1770</f>
        <v>http://blocgame.com/stats.php?id=62429</v>
      </c>
      <c r="T1586" s="5" t="str">
        <f>feed!W1770</f>
        <v>Nice</v>
      </c>
      <c r="U1586" s="5" t="str">
        <f>feed!X1770</f>
        <v>4 Hundred Tons per month</v>
      </c>
      <c r="V1586" s="5" t="str">
        <f>feed!Y1770</f>
        <v>1 Mbbl per month</v>
      </c>
    </row>
    <row r="1587" spans="1:22" hidden="1" x14ac:dyDescent="0.25">
      <c r="A1587" t="str">
        <f>feed!A1508</f>
        <v>the murloc</v>
      </c>
      <c r="B1587" t="str">
        <f>feed!B1508</f>
        <v>grant</v>
      </c>
      <c r="C1587" t="str">
        <f>feed!K1508</f>
        <v>Followers of Guadian</v>
      </c>
      <c r="D1587">
        <f>SUMPRODUCT(MID(0&amp;feed!D1508,LARGE(INDEX(ISNUMBER(--MID(feed!D1508,ROW($1:$6),1))*
ROW($1:$6),0),ROW($1:$6))+1,1)*10^ROW($1:$6)/10)</f>
        <v>18</v>
      </c>
      <c r="E1587">
        <f>SUMPRODUCT(MID(0&amp;feed!E1508,LARGE(INDEX(ISNUMBER(--MID(feed!E1508,ROW($1:$6),1))*
ROW($1:$6),0),ROW($1:$6))+1,1)*10^ROW($1:$6)/10)</f>
        <v>0</v>
      </c>
      <c r="F1587" t="str">
        <f>feed!F1508</f>
        <v>First World War surplus</v>
      </c>
      <c r="G1587">
        <f>SUMPRODUCT(MID(0&amp;feed!G1508,LARGE(INDEX(ISNUMBER(--MID(feed!G1508,ROW($1:$6),1))*
ROW($1:$6),0),ROW($1:$6))+1,1)*10^ROW($1:$6)/10)</f>
        <v>0</v>
      </c>
      <c r="H1587">
        <f>ROUNDDOWN(G1587/4, 0)</f>
        <v>0</v>
      </c>
      <c r="I1587" t="str">
        <f>feed!H1508</f>
        <v>Standard</v>
      </c>
      <c r="J1587">
        <f>SUMPRODUCT(MID(0&amp;feed!I1508,LARGE(INDEX(ISNUMBER(--MID(feed!I1508,ROW($1:$20),1))*
ROW($1:$20),0),ROW($1:$20))+1,1)*10^ROW($1:$20)/10)</f>
        <v>0</v>
      </c>
      <c r="K1587">
        <f>SUMPRODUCT(MID(0&amp;feed!L1508,LARGE(INDEX(ISNUMBER(--MID(feed!L1508,ROW($1:$6),1))*
ROW($1:$6),0),ROW($1:$6))+1,1)*10^ROW($1:$6)/10)</f>
        <v>310</v>
      </c>
      <c r="L1587">
        <f>SUMPRODUCT(MID(0&amp;feed!T1508,LARGE(INDEX(ISNUMBER(--MID(feed!T1508,ROW($1:$6),1))*
ROW($1:$6),0),ROW($1:$6))+1,1)*10^ROW($1:$6)/10)</f>
        <v>1</v>
      </c>
      <c r="M1587" t="str">
        <f>feed!N1508</f>
        <v>Gran Colombia</v>
      </c>
      <c r="N1587">
        <f>SUMPRODUCT(MID(0&amp;feed!U1508,LARGE(INDEX(ISNUMBER(--MID(feed!U1508,ROW($1:$6),1))*
ROW($1:$6),0),ROW($1:$6))+1,1)*10^ROW($1:$6)/10)</f>
        <v>0</v>
      </c>
      <c r="O1587" t="str">
        <f>feed!O1508</f>
        <v>Untapped</v>
      </c>
      <c r="P1587" t="str">
        <f>feed!P1508</f>
        <v>Meagre</v>
      </c>
      <c r="Q1587" s="4">
        <f>IFERROR(LEFT(SUMPRODUCT(MID(0&amp;feed!R1508,LARGE(INDEX(ISNUMBER(--MID(feed!R1508,ROW($1:$6),1))*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ROW($1:$6),0),ROW($1:$6))+1,1)*10^ROW($1:$6)/10))-1)*1,TRIM(LEFT(SUMPRODUCT(MID(0&amp;feed!R1508,LARGE(INDEX(ISNUMBER(--MID(feed!R1508,ROW($1:$6),1))*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ROW($1:$6),0),ROW($1:$6))+1,1)*10^ROW($1:$6)/10))-1)))</f>
        <v>2000</v>
      </c>
      <c r="R1587" s="5">
        <f>feed!V1508</f>
        <v>0</v>
      </c>
      <c r="S1587" t="str">
        <f>feed!S1508</f>
        <v>http://blocgame.com/stats.php?id=63727</v>
      </c>
      <c r="T1587" s="5" t="str">
        <f>feed!W1508</f>
        <v>Good</v>
      </c>
      <c r="U1587" s="5" t="str">
        <f>feed!X1508</f>
        <v>4 Hundred Tons per month</v>
      </c>
      <c r="V1587" s="5" t="str">
        <f>feed!Y1508</f>
        <v>1 Mbbl per month</v>
      </c>
    </row>
    <row r="1588" spans="1:22" hidden="1" x14ac:dyDescent="0.25">
      <c r="A1588" t="str">
        <f>feed!A927</f>
        <v>Kikongo</v>
      </c>
      <c r="B1588" t="str">
        <f>feed!B927</f>
        <v>Eazur</v>
      </c>
      <c r="C1588">
        <f>feed!K927</f>
        <v>0</v>
      </c>
      <c r="D1588">
        <f>SUMPRODUCT(MID(0&amp;feed!D927,LARGE(INDEX(ISNUMBER(--MID(feed!D927,ROW($1:$6),1))*
ROW($1:$6),0),ROW($1:$6))+1,1)*10^ROW($1:$6)/10)</f>
        <v>6</v>
      </c>
      <c r="E1588">
        <f>SUMPRODUCT(MID(0&amp;feed!E927,LARGE(INDEX(ISNUMBER(--MID(feed!E927,ROW($1:$6),1))*
ROW($1:$6),0),ROW($1:$6))+1,1)*10^ROW($1:$6)/10)</f>
        <v>0</v>
      </c>
      <c r="F1588" t="str">
        <f>feed!F927</f>
        <v>Finest of the 19th century</v>
      </c>
      <c r="G1588">
        <f>SUMPRODUCT(MID(0&amp;feed!G927,LARGE(INDEX(ISNUMBER(--MID(feed!G927,ROW($1:$6),1))*
ROW($1:$6),0),ROW($1:$6))+1,1)*10^ROW($1:$6)/10)</f>
        <v>0</v>
      </c>
      <c r="H1588">
        <f>ROUNDDOWN(G1588/4, 0)</f>
        <v>0</v>
      </c>
      <c r="I1588" t="str">
        <f>feed!H927</f>
        <v>Standard</v>
      </c>
      <c r="J1588">
        <f>SUMPRODUCT(MID(0&amp;feed!I927,LARGE(INDEX(ISNUMBER(--MID(feed!I927,ROW($1:$20),1))*
ROW($1:$20),0),ROW($1:$20))+1,1)*10^ROW($1:$20)/10)</f>
        <v>48</v>
      </c>
      <c r="K1588">
        <f>SUMPRODUCT(MID(0&amp;feed!L927,LARGE(INDEX(ISNUMBER(--MID(feed!L927,ROW($1:$6),1))*
ROW($1:$6),0),ROW($1:$6))+1,1)*10^ROW($1:$6)/10)</f>
        <v>320</v>
      </c>
      <c r="L1588">
        <f>SUMPRODUCT(MID(0&amp;feed!T927,LARGE(INDEX(ISNUMBER(--MID(feed!T927,ROW($1:$6),1))*
ROW($1:$6),0),ROW($1:$6))+1,1)*10^ROW($1:$6)/10)</f>
        <v>0</v>
      </c>
      <c r="M1588" t="str">
        <f>feed!N927</f>
        <v>Amazonia</v>
      </c>
      <c r="N1588">
        <f>SUMPRODUCT(MID(0&amp;feed!U927,LARGE(INDEX(ISNUMBER(--MID(feed!U927,ROW($1:$6),1))*
ROW($1:$6),0),ROW($1:$6))+1,1)*10^ROW($1:$6)/10)</f>
        <v>0</v>
      </c>
      <c r="O1588" t="str">
        <f>feed!O927</f>
        <v>Untapped</v>
      </c>
      <c r="P1588" t="str">
        <f>feed!P927</f>
        <v>None</v>
      </c>
      <c r="Q1588" s="4">
        <f>IFERROR(LEFT(SUMPRODUCT(MID(0&amp;feed!R927,LARGE(INDEX(ISNUMBER(--MID(feed!R927,ROW($1:$6),1))*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ROW($1:$6),0),ROW($1:$6))+1,1)*10^ROW($1:$6)/10))-1)*1,TRIM(LEFT(SUMPRODUCT(MID(0&amp;feed!R927,LARGE(INDEX(ISNUMBER(--MID(feed!R927,ROW($1:$6),1))*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ROW($1:$6),0),ROW($1:$6))+1,1)*10^ROW($1:$6)/10))-1)))</f>
        <v>1980</v>
      </c>
      <c r="R1588" s="5">
        <f>feed!V927</f>
        <v>0</v>
      </c>
      <c r="S1588" t="str">
        <f>feed!S927</f>
        <v>http://blocgame.com/stats.php?id=63331</v>
      </c>
      <c r="T1588" s="5" t="str">
        <f>feed!W927</f>
        <v>Good</v>
      </c>
      <c r="U1588" s="5" t="str">
        <f>feed!X927</f>
        <v>4 Hundred Tons per month</v>
      </c>
      <c r="V1588" s="5" t="str">
        <f>feed!Y927</f>
        <v>1 Mbbl per month</v>
      </c>
    </row>
    <row r="1589" spans="1:22" x14ac:dyDescent="0.25">
      <c r="A1589" t="str">
        <f>feed!A1079</f>
        <v>Jitra</v>
      </c>
      <c r="B1589" t="str">
        <f>feed!B1079</f>
        <v>feemerrkoll</v>
      </c>
      <c r="C1589" t="str">
        <f>feed!K1079</f>
        <v>The Order</v>
      </c>
      <c r="D1589">
        <f>SUMPRODUCT(MID(0&amp;feed!D1079,LARGE(INDEX(ISNUMBER(--MID(feed!D1079,ROW($1:$6),1))*
ROW($1:$6),0),ROW($1:$6))+1,1)*10^ROW($1:$6)/10)</f>
        <v>25</v>
      </c>
      <c r="E1589">
        <f>SUMPRODUCT(MID(0&amp;feed!E1079,LARGE(INDEX(ISNUMBER(--MID(feed!E1079,ROW($1:$6),1))*
ROW($1:$6),0),ROW($1:$6))+1,1)*10^ROW($1:$6)/10)</f>
        <v>0</v>
      </c>
      <c r="F1589" t="str">
        <f>feed!F1079</f>
        <v>First World War surplus</v>
      </c>
      <c r="G1589">
        <f>SUMPRODUCT(MID(0&amp;feed!G1079,LARGE(INDEX(ISNUMBER(--MID(feed!G1079,ROW($1:$6),1))*
ROW($1:$6),0),ROW($1:$6))+1,1)*10^ROW($1:$6)/10)</f>
        <v>0</v>
      </c>
      <c r="H1589">
        <f>ROUNDDOWN(G1589/4, 0)</f>
        <v>0</v>
      </c>
      <c r="I1589" t="str">
        <f>feed!H1079</f>
        <v>Elite</v>
      </c>
      <c r="J1589">
        <f>SUMPRODUCT(MID(0&amp;feed!I1079,LARGE(INDEX(ISNUMBER(--MID(feed!I1079,ROW($1:$20),1))*
ROW($1:$20),0),ROW($1:$20))+1,1)*10^ROW($1:$20)/10)</f>
        <v>53</v>
      </c>
      <c r="K1589">
        <f>SUMPRODUCT(MID(0&amp;feed!L1079,LARGE(INDEX(ISNUMBER(--MID(feed!L1079,ROW($1:$6),1))*
ROW($1:$6),0),ROW($1:$6))+1,1)*10^ROW($1:$6)/10)</f>
        <v>317</v>
      </c>
      <c r="L1589">
        <f>SUMPRODUCT(MID(0&amp;feed!T1079,LARGE(INDEX(ISNUMBER(--MID(feed!T1079,ROW($1:$6),1))*
ROW($1:$6),0),ROW($1:$6))+1,1)*10^ROW($1:$6)/10)</f>
        <v>0</v>
      </c>
      <c r="M1589" t="str">
        <f>feed!N1079</f>
        <v>East Africa</v>
      </c>
      <c r="N1589">
        <f>SUMPRODUCT(MID(0&amp;feed!U1079,LARGE(INDEX(ISNUMBER(--MID(feed!U1079,ROW($1:$6),1))*
ROW($1:$6),0),ROW($1:$6))+1,1)*10^ROW($1:$6)/10)</f>
        <v>0</v>
      </c>
      <c r="O1589" t="str">
        <f>feed!O1079</f>
        <v>Untapped</v>
      </c>
      <c r="P1589" t="str">
        <f>feed!P1079</f>
        <v>Meagre</v>
      </c>
      <c r="Q1589" s="4">
        <f>IFERROR(LEFT(SUMPRODUCT(MID(0&amp;feed!R1079,LARGE(INDEX(ISNUMBER(--MID(feed!R1079,ROW($1:$6),1))*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ROW($1:$6),0),ROW($1:$6))+1,1)*10^ROW($1:$6)/10))-1)*1,TRIM(LEFT(SUMPRODUCT(MID(0&amp;feed!R1079,LARGE(INDEX(ISNUMBER(--MID(feed!R1079,ROW($1:$6),1))*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ROW($1:$6),0),ROW($1:$6))+1,1)*10^ROW($1:$6)/10))-1)))</f>
        <v>2000</v>
      </c>
      <c r="R1589" s="5">
        <f>feed!V1079</f>
        <v>0</v>
      </c>
      <c r="S1589" t="str">
        <f>feed!S1079</f>
        <v>http://blocgame.com/stats.php?id=62661</v>
      </c>
      <c r="T1589" s="5" t="str">
        <f>feed!W1079</f>
        <v>Nice</v>
      </c>
      <c r="U1589" s="5" t="str">
        <f>feed!X1079</f>
        <v>3 Hundred Tons per month</v>
      </c>
      <c r="V1589" s="5">
        <f>feed!Y1079</f>
        <v>0</v>
      </c>
    </row>
    <row r="1590" spans="1:22" hidden="1" x14ac:dyDescent="0.25">
      <c r="A1590" t="str">
        <f>feed!A1380</f>
        <v>Trumpanime</v>
      </c>
      <c r="B1590" t="str">
        <f>feed!B1380</f>
        <v>SpiderPiggie</v>
      </c>
      <c r="C1590">
        <f>feed!K1380</f>
        <v>0</v>
      </c>
      <c r="D1590">
        <f>SUMPRODUCT(MID(0&amp;feed!D1380,LARGE(INDEX(ISNUMBER(--MID(feed!D1380,ROW($1:$6),1))*
ROW($1:$6),0),ROW($1:$6))+1,1)*10^ROW($1:$6)/10)</f>
        <v>20</v>
      </c>
      <c r="E1590">
        <f>SUMPRODUCT(MID(0&amp;feed!E1380,LARGE(INDEX(ISNUMBER(--MID(feed!E1380,ROW($1:$6),1))*
ROW($1:$6),0),ROW($1:$6))+1,1)*10^ROW($1:$6)/10)</f>
        <v>0</v>
      </c>
      <c r="F1590" t="str">
        <f>feed!F1380</f>
        <v>Finest of the 19th century</v>
      </c>
      <c r="G1590">
        <f>SUMPRODUCT(MID(0&amp;feed!G1380,LARGE(INDEX(ISNUMBER(--MID(feed!G1380,ROW($1:$6),1))*
ROW($1:$6),0),ROW($1:$6))+1,1)*10^ROW($1:$6)/10)</f>
        <v>0</v>
      </c>
      <c r="H1590">
        <f>ROUNDDOWN(G1590/4, 0)</f>
        <v>0</v>
      </c>
      <c r="I1590" t="str">
        <f>feed!H1380</f>
        <v>Standard</v>
      </c>
      <c r="J1590">
        <f>SUMPRODUCT(MID(0&amp;feed!I1380,LARGE(INDEX(ISNUMBER(--MID(feed!I1380,ROW($1:$20),1))*
ROW($1:$20),0),ROW($1:$20))+1,1)*10^ROW($1:$20)/10)</f>
        <v>20</v>
      </c>
      <c r="K1590">
        <f>SUMPRODUCT(MID(0&amp;feed!L1380,LARGE(INDEX(ISNUMBER(--MID(feed!L1380,ROW($1:$6),1))*
ROW($1:$6),0),ROW($1:$6))+1,1)*10^ROW($1:$6)/10)</f>
        <v>311</v>
      </c>
      <c r="L1590">
        <f>SUMPRODUCT(MID(0&amp;feed!T1380,LARGE(INDEX(ISNUMBER(--MID(feed!T1380,ROW($1:$6),1))*
ROW($1:$6),0),ROW($1:$6))+1,1)*10^ROW($1:$6)/10)</f>
        <v>0</v>
      </c>
      <c r="M1590" t="str">
        <f>feed!N1380</f>
        <v>Congo</v>
      </c>
      <c r="N1590">
        <f>SUMPRODUCT(MID(0&amp;feed!U1380,LARGE(INDEX(ISNUMBER(--MID(feed!U1380,ROW($1:$6),1))*
ROW($1:$6),0),ROW($1:$6))+1,1)*10^ROW($1:$6)/10)</f>
        <v>0</v>
      </c>
      <c r="O1590" t="str">
        <f>feed!O1380</f>
        <v>Untapped</v>
      </c>
      <c r="P1590" t="str">
        <f>feed!P1380</f>
        <v>None</v>
      </c>
      <c r="Q1590" s="4">
        <f>IFERROR(LEFT(SUMPRODUCT(MID(0&amp;feed!R1380,LARGE(INDEX(ISNUMBER(--MID(feed!R1380,ROW($1:$6),1))*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ROW($1:$6),0),ROW($1:$6))+1,1)*10^ROW($1:$6)/10))-1)*1,TRIM(LEFT(SUMPRODUCT(MID(0&amp;feed!R1380,LARGE(INDEX(ISNUMBER(--MID(feed!R1380,ROW($1:$6),1))*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ROW($1:$6),0),ROW($1:$6))+1,1)*10^ROW($1:$6)/10))-1)))</f>
        <v>2000</v>
      </c>
      <c r="R1590" s="5">
        <f>feed!V1380</f>
        <v>0</v>
      </c>
      <c r="S1590" t="str">
        <f>feed!S1380</f>
        <v>http://blocgame.com/stats.php?id=63544</v>
      </c>
      <c r="T1590" s="5" t="str">
        <f>feed!W1380</f>
        <v>Good</v>
      </c>
      <c r="U1590" s="5" t="str">
        <f>feed!X1380</f>
        <v>4 Hundred Tons per month</v>
      </c>
      <c r="V1590" s="5" t="str">
        <f>feed!Y1380</f>
        <v>1 Mbbl per month</v>
      </c>
    </row>
    <row r="1591" spans="1:22" hidden="1" x14ac:dyDescent="0.25">
      <c r="A1591" t="str">
        <f>feed!A448</f>
        <v>Silverra</v>
      </c>
      <c r="B1591" t="str">
        <f>feed!B448</f>
        <v>chohakkai</v>
      </c>
      <c r="C1591" t="str">
        <f>feed!K448</f>
        <v>Aseang MMP</v>
      </c>
      <c r="D1591">
        <f>SUMPRODUCT(MID(0&amp;feed!D448,LARGE(INDEX(ISNUMBER(--MID(feed!D448,ROW($1:$6),1))*
ROW($1:$6),0),ROW($1:$6))+1,1)*10^ROW($1:$6)/10)</f>
        <v>25</v>
      </c>
      <c r="E1591">
        <f>SUMPRODUCT(MID(0&amp;feed!E448,LARGE(INDEX(ISNUMBER(--MID(feed!E448,ROW($1:$6),1))*
ROW($1:$6),0),ROW($1:$6))+1,1)*10^ROW($1:$6)/10)</f>
        <v>0</v>
      </c>
      <c r="F1591" t="str">
        <f>feed!F448</f>
        <v>First World War surplus</v>
      </c>
      <c r="G1591">
        <f>SUMPRODUCT(MID(0&amp;feed!G448,LARGE(INDEX(ISNUMBER(--MID(feed!G448,ROW($1:$6),1))*
ROW($1:$6),0),ROW($1:$6))+1,1)*10^ROW($1:$6)/10)</f>
        <v>1</v>
      </c>
      <c r="H1591">
        <f>ROUNDDOWN(G1591/4, 0)</f>
        <v>0</v>
      </c>
      <c r="I1591" t="str">
        <f>feed!H448</f>
        <v>Elite</v>
      </c>
      <c r="J1591">
        <f>SUMPRODUCT(MID(0&amp;feed!I448,LARGE(INDEX(ISNUMBER(--MID(feed!I448,ROW($1:$20),1))*
ROW($1:$20),0),ROW($1:$20))+1,1)*10^ROW($1:$20)/10)</f>
        <v>5</v>
      </c>
      <c r="K1591">
        <f>SUMPRODUCT(MID(0&amp;feed!L448,LARGE(INDEX(ISNUMBER(--MID(feed!L448,ROW($1:$6),1))*
ROW($1:$6),0),ROW($1:$6))+1,1)*10^ROW($1:$6)/10)</f>
        <v>330</v>
      </c>
      <c r="L1591">
        <f>SUMPRODUCT(MID(0&amp;feed!T448,LARGE(INDEX(ISNUMBER(--MID(feed!T448,ROW($1:$6),1))*
ROW($1:$6),0),ROW($1:$6))+1,1)*10^ROW($1:$6)/10)</f>
        <v>0</v>
      </c>
      <c r="M1591" t="str">
        <f>feed!N448</f>
        <v>East Indies</v>
      </c>
      <c r="N1591">
        <f>SUMPRODUCT(MID(0&amp;feed!U448,LARGE(INDEX(ISNUMBER(--MID(feed!U448,ROW($1:$6),1))*
ROW($1:$6),0),ROW($1:$6))+1,1)*10^ROW($1:$6)/10)</f>
        <v>0</v>
      </c>
      <c r="O1591" t="str">
        <f>feed!O448</f>
        <v>Untapped</v>
      </c>
      <c r="P1591" t="str">
        <f>feed!P448</f>
        <v>None</v>
      </c>
      <c r="Q1591" s="4">
        <f>IFERROR(LEFT(SUMPRODUCT(MID(0&amp;feed!R448,LARGE(INDEX(ISNUMBER(--MID(feed!R448,ROW($1:$6),1))*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ROW($1:$6),0),ROW($1:$6))+1,1)*10^ROW($1:$6)/10))-1)*1,TRIM(LEFT(SUMPRODUCT(MID(0&amp;feed!R448,LARGE(INDEX(ISNUMBER(--MID(feed!R448,ROW($1:$6),1))*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ROW($1:$6),0),ROW($1:$6))+1,1)*10^ROW($1:$6)/10))-1)))</f>
        <v>2000</v>
      </c>
      <c r="R1591" s="5">
        <f>feed!V448</f>
        <v>0</v>
      </c>
      <c r="S1591" t="str">
        <f>feed!S448</f>
        <v>http://blocgame.com/stats.php?id=61729</v>
      </c>
      <c r="T1591" s="5" t="str">
        <f>feed!W448</f>
        <v>Nice</v>
      </c>
      <c r="U1591" s="5" t="str">
        <f>feed!X448</f>
        <v>4 Hundred Tons per month</v>
      </c>
      <c r="V1591" s="5" t="str">
        <f>feed!Y448</f>
        <v>1 Mbbl per month</v>
      </c>
    </row>
    <row r="1592" spans="1:22" x14ac:dyDescent="0.25">
      <c r="A1592" t="str">
        <f>feed!A1294</f>
        <v>Burger</v>
      </c>
      <c r="B1592" t="str">
        <f>feed!B1294</f>
        <v>Kilo132</v>
      </c>
      <c r="C1592" t="str">
        <f>feed!K1294</f>
        <v>The Order</v>
      </c>
      <c r="D1592">
        <f>SUMPRODUCT(MID(0&amp;feed!D1294,LARGE(INDEX(ISNUMBER(--MID(feed!D1294,ROW($1:$6),1))*
ROW($1:$6),0),ROW($1:$6))+1,1)*10^ROW($1:$6)/10)</f>
        <v>25</v>
      </c>
      <c r="E1592">
        <f>SUMPRODUCT(MID(0&amp;feed!E1294,LARGE(INDEX(ISNUMBER(--MID(feed!E1294,ROW($1:$6),1))*
ROW($1:$6),0),ROW($1:$6))+1,1)*10^ROW($1:$6)/10)</f>
        <v>0</v>
      </c>
      <c r="F1592" t="str">
        <f>feed!F1294</f>
        <v>First World War surplus</v>
      </c>
      <c r="G1592">
        <f>SUMPRODUCT(MID(0&amp;feed!G1294,LARGE(INDEX(ISNUMBER(--MID(feed!G1294,ROW($1:$6),1))*
ROW($1:$6),0),ROW($1:$6))+1,1)*10^ROW($1:$6)/10)</f>
        <v>0</v>
      </c>
      <c r="H1592">
        <f>ROUNDDOWN(G1592/4, 0)</f>
        <v>0</v>
      </c>
      <c r="I1592" t="str">
        <f>feed!H1294</f>
        <v>Elite</v>
      </c>
      <c r="J1592">
        <f>SUMPRODUCT(MID(0&amp;feed!I1294,LARGE(INDEX(ISNUMBER(--MID(feed!I1294,ROW($1:$20),1))*
ROW($1:$20),0),ROW($1:$20))+1,1)*10^ROW($1:$20)/10)</f>
        <v>48</v>
      </c>
      <c r="K1592">
        <f>SUMPRODUCT(MID(0&amp;feed!L1294,LARGE(INDEX(ISNUMBER(--MID(feed!L1294,ROW($1:$6),1))*
ROW($1:$6),0),ROW($1:$6))+1,1)*10^ROW($1:$6)/10)</f>
        <v>317</v>
      </c>
      <c r="L1592">
        <f>SUMPRODUCT(MID(0&amp;feed!T1294,LARGE(INDEX(ISNUMBER(--MID(feed!T1294,ROW($1:$6),1))*
ROW($1:$6),0),ROW($1:$6))+1,1)*10^ROW($1:$6)/10)</f>
        <v>1</v>
      </c>
      <c r="M1592" t="str">
        <f>feed!N1294</f>
        <v>Southern Cone</v>
      </c>
      <c r="N1592">
        <f>SUMPRODUCT(MID(0&amp;feed!U1294,LARGE(INDEX(ISNUMBER(--MID(feed!U1294,ROW($1:$6),1))*
ROW($1:$6),0),ROW($1:$6))+1,1)*10^ROW($1:$6)/10)</f>
        <v>0</v>
      </c>
      <c r="O1592" t="str">
        <f>feed!O1294</f>
        <v>Untapped</v>
      </c>
      <c r="P1592" t="str">
        <f>feed!P1294</f>
        <v>None</v>
      </c>
      <c r="Q1592" s="4">
        <f>IFERROR(LEFT(SUMPRODUCT(MID(0&amp;feed!R1294,LARGE(INDEX(ISNUMBER(--MID(feed!R1294,ROW($1:$6),1))*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ROW($1:$6),0),ROW($1:$6))+1,1)*10^ROW($1:$6)/10))-1)*1,TRIM(LEFT(SUMPRODUCT(MID(0&amp;feed!R1294,LARGE(INDEX(ISNUMBER(--MID(feed!R1294,ROW($1:$6),1))*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ROW($1:$6),0),ROW($1:$6))+1,1)*10^ROW($1:$6)/10))-1)))</f>
        <v>2000</v>
      </c>
      <c r="R1592" s="5">
        <f>feed!V1294</f>
        <v>0</v>
      </c>
      <c r="S1592" t="str">
        <f>feed!S1294</f>
        <v>http://blocgame.com/stats.php?id=63371</v>
      </c>
      <c r="T1592" s="5" t="str">
        <f>feed!W1294</f>
        <v>Nice</v>
      </c>
      <c r="U1592" s="5" t="str">
        <f>feed!X1294</f>
        <v>3 Hundred Tons per month</v>
      </c>
      <c r="V1592" s="5" t="str">
        <f>feed!Y1294</f>
        <v>1 Mbbl per month</v>
      </c>
    </row>
    <row r="1593" spans="1:22" hidden="1" x14ac:dyDescent="0.25">
      <c r="A1593" t="str">
        <f>feed!A462</f>
        <v>Mesopotamiaa</v>
      </c>
      <c r="B1593" t="str">
        <f>feed!B462</f>
        <v>The JC</v>
      </c>
      <c r="C1593" t="str">
        <f>feed!K462</f>
        <v>Brotherhood of Nod</v>
      </c>
      <c r="D1593">
        <f>SUMPRODUCT(MID(0&amp;feed!D462,LARGE(INDEX(ISNUMBER(--MID(feed!D462,ROW($1:$6),1))*
ROW($1:$6),0),ROW($1:$6))+1,1)*10^ROW($1:$6)/10)</f>
        <v>20</v>
      </c>
      <c r="E1593">
        <f>SUMPRODUCT(MID(0&amp;feed!E462,LARGE(INDEX(ISNUMBER(--MID(feed!E462,ROW($1:$6),1))*
ROW($1:$6),0),ROW($1:$6))+1,1)*10^ROW($1:$6)/10)</f>
        <v>0</v>
      </c>
      <c r="F1593" t="str">
        <f>feed!F462</f>
        <v>Finest of the 19th century</v>
      </c>
      <c r="G1593">
        <f>SUMPRODUCT(MID(0&amp;feed!G462,LARGE(INDEX(ISNUMBER(--MID(feed!G462,ROW($1:$6),1))*
ROW($1:$6),0),ROW($1:$6))+1,1)*10^ROW($1:$6)/10)</f>
        <v>0</v>
      </c>
      <c r="H1593">
        <f>ROUNDDOWN(G1593/4, 0)</f>
        <v>0</v>
      </c>
      <c r="I1593" t="str">
        <f>feed!H462</f>
        <v>Standard</v>
      </c>
      <c r="J1593">
        <f>SUMPRODUCT(MID(0&amp;feed!I462,LARGE(INDEX(ISNUMBER(--MID(feed!I462,ROW($1:$20),1))*
ROW($1:$20),0),ROW($1:$20))+1,1)*10^ROW($1:$20)/10)</f>
        <v>16</v>
      </c>
      <c r="K1593">
        <f>SUMPRODUCT(MID(0&amp;feed!L462,LARGE(INDEX(ISNUMBER(--MID(feed!L462,ROW($1:$6),1))*
ROW($1:$6),0),ROW($1:$6))+1,1)*10^ROW($1:$6)/10)</f>
        <v>330</v>
      </c>
      <c r="L1593">
        <f>SUMPRODUCT(MID(0&amp;feed!T462,LARGE(INDEX(ISNUMBER(--MID(feed!T462,ROW($1:$6),1))*
ROW($1:$6),0),ROW($1:$6))+1,1)*10^ROW($1:$6)/10)</f>
        <v>4936</v>
      </c>
      <c r="M1593" t="str">
        <f>feed!N462</f>
        <v>Mesopotamia</v>
      </c>
      <c r="N1593">
        <f>SUMPRODUCT(MID(0&amp;feed!U462,LARGE(INDEX(ISNUMBER(--MID(feed!U462,ROW($1:$6),1))*
ROW($1:$6),0),ROW($1:$6))+1,1)*10^ROW($1:$6)/10)</f>
        <v>0</v>
      </c>
      <c r="O1593" t="str">
        <f>feed!O462</f>
        <v>Untapped</v>
      </c>
      <c r="P1593" t="str">
        <f>feed!P462</f>
        <v>None</v>
      </c>
      <c r="Q1593" s="4">
        <f>IFERROR(LEFT(SUMPRODUCT(MID(0&amp;feed!R462,LARGE(INDEX(ISNUMBER(--MID(feed!R462,ROW($1:$6),1))*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ROW($1:$6),0),ROW($1:$6))+1,1)*10^ROW($1:$6)/10))-1)*1,TRIM(LEFT(SUMPRODUCT(MID(0&amp;feed!R462,LARGE(INDEX(ISNUMBER(--MID(feed!R462,ROW($1:$6),1))*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ROW($1:$6),0),ROW($1:$6))+1,1)*10^ROW($1:$6)/10))-1)))</f>
        <v>2000</v>
      </c>
      <c r="R1593" s="5">
        <f>feed!V462</f>
        <v>0</v>
      </c>
      <c r="S1593" t="str">
        <f>feed!S462</f>
        <v>http://blocgame.com/stats.php?id=63058</v>
      </c>
      <c r="T1593" s="5" t="str">
        <f>feed!W462</f>
        <v>Nice</v>
      </c>
      <c r="U1593" s="5" t="str">
        <f>feed!X462</f>
        <v>4 Hundred Tons per month</v>
      </c>
      <c r="V1593" s="5" t="str">
        <f>feed!Y462</f>
        <v>2 Mbbl per month</v>
      </c>
    </row>
    <row r="1594" spans="1:22" hidden="1" x14ac:dyDescent="0.25">
      <c r="A1594" t="str">
        <f>feed!A580</f>
        <v>Sumchakastan</v>
      </c>
      <c r="B1594" t="str">
        <f>feed!B580</f>
        <v>eddik0lol</v>
      </c>
      <c r="C1594">
        <f>feed!K580</f>
        <v>0</v>
      </c>
      <c r="D1594">
        <f>SUMPRODUCT(MID(0&amp;feed!D580,LARGE(INDEX(ISNUMBER(--MID(feed!D580,ROW($1:$6),1))*
ROW($1:$6),0),ROW($1:$6))+1,1)*10^ROW($1:$6)/10)</f>
        <v>20</v>
      </c>
      <c r="E1594">
        <f>SUMPRODUCT(MID(0&amp;feed!E580,LARGE(INDEX(ISNUMBER(--MID(feed!E580,ROW($1:$6),1))*
ROW($1:$6),0),ROW($1:$6))+1,1)*10^ROW($1:$6)/10)</f>
        <v>0</v>
      </c>
      <c r="F1594" t="str">
        <f>feed!F580</f>
        <v>Finest of the 19th century</v>
      </c>
      <c r="G1594">
        <f>SUMPRODUCT(MID(0&amp;feed!G580,LARGE(INDEX(ISNUMBER(--MID(feed!G580,ROW($1:$6),1))*
ROW($1:$6),0),ROW($1:$6))+1,1)*10^ROW($1:$6)/10)</f>
        <v>0</v>
      </c>
      <c r="H1594">
        <f>ROUNDDOWN(G1594/4, 0)</f>
        <v>0</v>
      </c>
      <c r="I1594" t="str">
        <f>feed!H580</f>
        <v>Standard</v>
      </c>
      <c r="J1594">
        <f>SUMPRODUCT(MID(0&amp;feed!I580,LARGE(INDEX(ISNUMBER(--MID(feed!I580,ROW($1:$20),1))*
ROW($1:$20),0),ROW($1:$20))+1,1)*10^ROW($1:$20)/10)</f>
        <v>13</v>
      </c>
      <c r="K1594">
        <f>SUMPRODUCT(MID(0&amp;feed!L580,LARGE(INDEX(ISNUMBER(--MID(feed!L580,ROW($1:$6),1))*
ROW($1:$6),0),ROW($1:$6))+1,1)*10^ROW($1:$6)/10)</f>
        <v>330</v>
      </c>
      <c r="L1594">
        <f>SUMPRODUCT(MID(0&amp;feed!T580,LARGE(INDEX(ISNUMBER(--MID(feed!T580,ROW($1:$6),1))*
ROW($1:$6),0),ROW($1:$6))+1,1)*10^ROW($1:$6)/10)</f>
        <v>4851</v>
      </c>
      <c r="M1594" t="str">
        <f>feed!N580</f>
        <v>Arabia</v>
      </c>
      <c r="N1594">
        <f>SUMPRODUCT(MID(0&amp;feed!U580,LARGE(INDEX(ISNUMBER(--MID(feed!U580,ROW($1:$6),1))*
ROW($1:$6),0),ROW($1:$6))+1,1)*10^ROW($1:$6)/10)</f>
        <v>0</v>
      </c>
      <c r="O1594" t="str">
        <f>feed!O580</f>
        <v>Untapped</v>
      </c>
      <c r="P1594" t="str">
        <f>feed!P580</f>
        <v>None</v>
      </c>
      <c r="Q1594" s="4">
        <f>IFERROR(LEFT(SUMPRODUCT(MID(0&amp;feed!R580,LARGE(INDEX(ISNUMBER(--MID(feed!R580,ROW($1:$6),1))*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ROW($1:$6),0),ROW($1:$6))+1,1)*10^ROW($1:$6)/10))-1)*1,TRIM(LEFT(SUMPRODUCT(MID(0&amp;feed!R580,LARGE(INDEX(ISNUMBER(--MID(feed!R580,ROW($1:$6),1))*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ROW($1:$6),0),ROW($1:$6))+1,1)*10^ROW($1:$6)/10))-1)))</f>
        <v>2000</v>
      </c>
      <c r="R1594" s="5">
        <f>feed!V580</f>
        <v>0</v>
      </c>
      <c r="S1594" t="str">
        <f>feed!S580</f>
        <v>http://blocgame.com/stats.php?id=41444</v>
      </c>
      <c r="T1594" s="5" t="str">
        <f>feed!W580</f>
        <v>Nice</v>
      </c>
      <c r="U1594" s="5" t="str">
        <f>feed!X580</f>
        <v>4 Hundred Tons per month</v>
      </c>
      <c r="V1594" s="5" t="str">
        <f>feed!Y580</f>
        <v>2 Mbbl per month</v>
      </c>
    </row>
    <row r="1595" spans="1:22" hidden="1" x14ac:dyDescent="0.25">
      <c r="A1595" t="str">
        <f>feed!A298</f>
        <v>Popsiciles</v>
      </c>
      <c r="B1595" t="str">
        <f>feed!B298</f>
        <v>catndaxfire</v>
      </c>
      <c r="C1595" t="str">
        <f>feed!K298</f>
        <v>Brotherhood of Nod</v>
      </c>
      <c r="D1595">
        <f>SUMPRODUCT(MID(0&amp;feed!D298,LARGE(INDEX(ISNUMBER(--MID(feed!D298,ROW($1:$6),1))*
ROW($1:$6),0),ROW($1:$6))+1,1)*10^ROW($1:$6)/10)</f>
        <v>35</v>
      </c>
      <c r="E1595">
        <f>SUMPRODUCT(MID(0&amp;feed!E298,LARGE(INDEX(ISNUMBER(--MID(feed!E298,ROW($1:$6),1))*
ROW($1:$6),0),ROW($1:$6))+1,1)*10^ROW($1:$6)/10)</f>
        <v>0</v>
      </c>
      <c r="F1595" t="str">
        <f>feed!F298</f>
        <v>First World War surplus</v>
      </c>
      <c r="G1595">
        <f>SUMPRODUCT(MID(0&amp;feed!G298,LARGE(INDEX(ISNUMBER(--MID(feed!G298,ROW($1:$6),1))*
ROW($1:$6),0),ROW($1:$6))+1,1)*10^ROW($1:$6)/10)</f>
        <v>0</v>
      </c>
      <c r="H1595">
        <f>ROUNDDOWN(G1595/4, 0)</f>
        <v>0</v>
      </c>
      <c r="I1595" t="str">
        <f>feed!H298</f>
        <v>Good</v>
      </c>
      <c r="J1595">
        <f>SUMPRODUCT(MID(0&amp;feed!I298,LARGE(INDEX(ISNUMBER(--MID(feed!I298,ROW($1:$20),1))*
ROW($1:$20),0),ROW($1:$20))+1,1)*10^ROW($1:$20)/10)</f>
        <v>26</v>
      </c>
      <c r="K1595">
        <f>SUMPRODUCT(MID(0&amp;feed!L298,LARGE(INDEX(ISNUMBER(--MID(feed!L298,ROW($1:$6),1))*
ROW($1:$6),0),ROW($1:$6))+1,1)*10^ROW($1:$6)/10)</f>
        <v>343</v>
      </c>
      <c r="L1595">
        <f>SUMPRODUCT(MID(0&amp;feed!T298,LARGE(INDEX(ISNUMBER(--MID(feed!T298,ROW($1:$6),1))*
ROW($1:$6),0),ROW($1:$6))+1,1)*10^ROW($1:$6)/10)</f>
        <v>4591</v>
      </c>
      <c r="M1595" t="str">
        <f>feed!N298</f>
        <v>Arabia</v>
      </c>
      <c r="N1595">
        <f>SUMPRODUCT(MID(0&amp;feed!U298,LARGE(INDEX(ISNUMBER(--MID(feed!U298,ROW($1:$6),1))*
ROW($1:$6),0),ROW($1:$6))+1,1)*10^ROW($1:$6)/10)</f>
        <v>0</v>
      </c>
      <c r="O1595" t="str">
        <f>feed!O298</f>
        <v>Untapped</v>
      </c>
      <c r="P1595" t="str">
        <f>feed!P298</f>
        <v>None</v>
      </c>
      <c r="Q1595" s="4">
        <f>IFERROR(LEFT(SUMPRODUCT(MID(0&amp;feed!R298,LARGE(INDEX(ISNUMBER(--MID(feed!R298,ROW($1:$6),1))*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ROW($1:$6),0),ROW($1:$6))+1,1)*10^ROW($1:$6)/10))-1)*1,TRIM(LEFT(SUMPRODUCT(MID(0&amp;feed!R298,LARGE(INDEX(ISNUMBER(--MID(feed!R298,ROW($1:$6),1))*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ROW($1:$6),0),ROW($1:$6))+1,1)*10^ROW($1:$6)/10))-1)))</f>
        <v>2000</v>
      </c>
      <c r="R1595" s="5">
        <f>feed!V298</f>
        <v>0</v>
      </c>
      <c r="S1595" t="str">
        <f>feed!S298</f>
        <v>http://blocgame.com/stats.php?id=40495</v>
      </c>
      <c r="T1595" s="5" t="str">
        <f>feed!W298</f>
        <v>Nice</v>
      </c>
      <c r="U1595" s="5" t="str">
        <f>feed!X298</f>
        <v>4 Hundred Tons per month</v>
      </c>
      <c r="V1595" s="5" t="str">
        <f>feed!Y298</f>
        <v>2 Mbbl per month</v>
      </c>
    </row>
    <row r="1596" spans="1:22" hidden="1" x14ac:dyDescent="0.25">
      <c r="A1596" t="str">
        <f>feed!A543</f>
        <v>The Joose</v>
      </c>
      <c r="B1596" t="str">
        <f>feed!B543</f>
        <v>BomberJack</v>
      </c>
      <c r="C1596" t="str">
        <f>feed!K543</f>
        <v>SPQR</v>
      </c>
      <c r="D1596">
        <f>SUMPRODUCT(MID(0&amp;feed!D543,LARGE(INDEX(ISNUMBER(--MID(feed!D543,ROW($1:$6),1))*
ROW($1:$6),0),ROW($1:$6))+1,1)*10^ROW($1:$6)/10)</f>
        <v>29</v>
      </c>
      <c r="E1596">
        <f>SUMPRODUCT(MID(0&amp;feed!E543,LARGE(INDEX(ISNUMBER(--MID(feed!E543,ROW($1:$6),1))*
ROW($1:$6),0),ROW($1:$6))+1,1)*10^ROW($1:$6)/10)</f>
        <v>0</v>
      </c>
      <c r="F1596" t="str">
        <f>feed!F543</f>
        <v>First World War surplus</v>
      </c>
      <c r="G1596">
        <f>SUMPRODUCT(MID(0&amp;feed!G543,LARGE(INDEX(ISNUMBER(--MID(feed!G543,ROW($1:$6),1))*
ROW($1:$6),0),ROW($1:$6))+1,1)*10^ROW($1:$6)/10)</f>
        <v>0</v>
      </c>
      <c r="H1596">
        <f>ROUNDDOWN(G1596/4, 0)</f>
        <v>0</v>
      </c>
      <c r="I1596" t="str">
        <f>feed!H543</f>
        <v>Elite</v>
      </c>
      <c r="J1596">
        <f>SUMPRODUCT(MID(0&amp;feed!I543,LARGE(INDEX(ISNUMBER(--MID(feed!I543,ROW($1:$20),1))*
ROW($1:$20),0),ROW($1:$20))+1,1)*10^ROW($1:$20)/10)</f>
        <v>6</v>
      </c>
      <c r="K1596">
        <f>SUMPRODUCT(MID(0&amp;feed!L543,LARGE(INDEX(ISNUMBER(--MID(feed!L543,ROW($1:$6),1))*
ROW($1:$6),0),ROW($1:$6))+1,1)*10^ROW($1:$6)/10)</f>
        <v>324</v>
      </c>
      <c r="L1596">
        <f>SUMPRODUCT(MID(0&amp;feed!T543,LARGE(INDEX(ISNUMBER(--MID(feed!T543,ROW($1:$6),1))*
ROW($1:$6),0),ROW($1:$6))+1,1)*10^ROW($1:$6)/10)</f>
        <v>4549</v>
      </c>
      <c r="M1596" t="str">
        <f>feed!N543</f>
        <v>Egypt</v>
      </c>
      <c r="N1596">
        <f>SUMPRODUCT(MID(0&amp;feed!U543,LARGE(INDEX(ISNUMBER(--MID(feed!U543,ROW($1:$6),1))*
ROW($1:$6),0),ROW($1:$6))+1,1)*10^ROW($1:$6)/10)</f>
        <v>0</v>
      </c>
      <c r="O1596" t="str">
        <f>feed!O543</f>
        <v>Untapped</v>
      </c>
      <c r="P1596" t="str">
        <f>feed!P543</f>
        <v>None</v>
      </c>
      <c r="Q1596" s="4">
        <f>IFERROR(LEFT(SUMPRODUCT(MID(0&amp;feed!R543,LARGE(INDEX(ISNUMBER(--MID(feed!R543,ROW($1:$6),1))*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ROW($1:$6),0),ROW($1:$6))+1,1)*10^ROW($1:$6)/10))-1)*1,TRIM(LEFT(SUMPRODUCT(MID(0&amp;feed!R543,LARGE(INDEX(ISNUMBER(--MID(feed!R543,ROW($1:$6),1))*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ROW($1:$6),0),ROW($1:$6))+1,1)*10^ROW($1:$6)/10))-1)))</f>
        <v>2000</v>
      </c>
      <c r="R1596" s="5">
        <f>feed!V543</f>
        <v>0</v>
      </c>
      <c r="S1596" t="str">
        <f>feed!S543</f>
        <v>http://blocgame.com/stats.php?id=48611</v>
      </c>
      <c r="T1596" s="5" t="str">
        <f>feed!W543</f>
        <v>Angelic</v>
      </c>
      <c r="U1596" s="5" t="str">
        <f>feed!X543</f>
        <v>4 Hundred Tons per month</v>
      </c>
      <c r="V1596" s="5" t="str">
        <f>feed!Y543</f>
        <v>2 Mbbl per month</v>
      </c>
    </row>
    <row r="1597" spans="1:22" hidden="1" x14ac:dyDescent="0.25">
      <c r="A1597" t="str">
        <f>feed!A1468</f>
        <v>Norwegia</v>
      </c>
      <c r="B1597" t="str">
        <f>feed!B1468</f>
        <v>Thornir</v>
      </c>
      <c r="C1597">
        <f>feed!K1468</f>
        <v>0</v>
      </c>
      <c r="D1597">
        <f>SUMPRODUCT(MID(0&amp;feed!D1468,LARGE(INDEX(ISNUMBER(--MID(feed!D1468,ROW($1:$6),1))*
ROW($1:$6),0),ROW($1:$6))+1,1)*10^ROW($1:$6)/10)</f>
        <v>30</v>
      </c>
      <c r="E1597">
        <f>SUMPRODUCT(MID(0&amp;feed!E1468,LARGE(INDEX(ISNUMBER(--MID(feed!E1468,ROW($1:$6),1))*
ROW($1:$6),0),ROW($1:$6))+1,1)*10^ROW($1:$6)/10)</f>
        <v>0</v>
      </c>
      <c r="F1597" t="str">
        <f>feed!F1468</f>
        <v>Finest of the 19th century</v>
      </c>
      <c r="G1597">
        <f>SUMPRODUCT(MID(0&amp;feed!G1468,LARGE(INDEX(ISNUMBER(--MID(feed!G1468,ROW($1:$6),1))*
ROW($1:$6),0),ROW($1:$6))+1,1)*10^ROW($1:$6)/10)</f>
        <v>0</v>
      </c>
      <c r="H1597">
        <f>ROUNDDOWN(G1597/4, 0)</f>
        <v>0</v>
      </c>
      <c r="I1597" t="str">
        <f>feed!H1468</f>
        <v>Poor</v>
      </c>
      <c r="J1597">
        <f>SUMPRODUCT(MID(0&amp;feed!I1468,LARGE(INDEX(ISNUMBER(--MID(feed!I1468,ROW($1:$20),1))*
ROW($1:$20),0),ROW($1:$20))+1,1)*10^ROW($1:$20)/10)</f>
        <v>10</v>
      </c>
      <c r="K1597">
        <f>SUMPRODUCT(MID(0&amp;feed!L1468,LARGE(INDEX(ISNUMBER(--MID(feed!L1468,ROW($1:$6),1))*
ROW($1:$6),0),ROW($1:$6))+1,1)*10^ROW($1:$6)/10)</f>
        <v>308</v>
      </c>
      <c r="L1597">
        <f>SUMPRODUCT(MID(0&amp;feed!T1468,LARGE(INDEX(ISNUMBER(--MID(feed!T1468,ROW($1:$6),1))*
ROW($1:$6),0),ROW($1:$6))+1,1)*10^ROW($1:$6)/10)</f>
        <v>4397</v>
      </c>
      <c r="M1597" t="str">
        <f>feed!N1468</f>
        <v>Atlas</v>
      </c>
      <c r="N1597">
        <f>SUMPRODUCT(MID(0&amp;feed!U1468,LARGE(INDEX(ISNUMBER(--MID(feed!U1468,ROW($1:$6),1))*
ROW($1:$6),0),ROW($1:$6))+1,1)*10^ROW($1:$6)/10)</f>
        <v>0</v>
      </c>
      <c r="O1597" t="str">
        <f>feed!O1468</f>
        <v>Untapped</v>
      </c>
      <c r="P1597" t="str">
        <f>feed!P1468</f>
        <v>Meagre</v>
      </c>
      <c r="Q1597" s="4">
        <f>IFERROR(LEFT(SUMPRODUCT(MID(0&amp;feed!R1468,LARGE(INDEX(ISNUMBER(--MID(feed!R1468,ROW($1:$6),1))*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ROW($1:$6),0),ROW($1:$6))+1,1)*10^ROW($1:$6)/10))-1)*1,TRIM(LEFT(SUMPRODUCT(MID(0&amp;feed!R1468,LARGE(INDEX(ISNUMBER(--MID(feed!R1468,ROW($1:$6),1))*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ROW($1:$6),0),ROW($1:$6))+1,1)*10^ROW($1:$6)/10))-1)))</f>
        <v>2000</v>
      </c>
      <c r="R1597" s="5">
        <f>feed!V1468</f>
        <v>0</v>
      </c>
      <c r="S1597" t="str">
        <f>feed!S1468</f>
        <v>http://blocgame.com/stats.php?id=30</v>
      </c>
      <c r="T1597" s="5" t="str">
        <f>feed!W1468</f>
        <v>Good</v>
      </c>
      <c r="U1597" s="5" t="str">
        <f>feed!X1468</f>
        <v>4 Hundred Tons per month</v>
      </c>
      <c r="V1597" s="5" t="str">
        <f>feed!Y1468</f>
        <v>2 Mbbl per month</v>
      </c>
    </row>
    <row r="1598" spans="1:22" hidden="1" x14ac:dyDescent="0.25">
      <c r="A1598" t="str">
        <f>feed!A342</f>
        <v>Irondale</v>
      </c>
      <c r="B1598" t="str">
        <f>feed!B342</f>
        <v>Roger Red</v>
      </c>
      <c r="C1598">
        <f>feed!K342</f>
        <v>0</v>
      </c>
      <c r="D1598">
        <f>SUMPRODUCT(MID(0&amp;feed!D342,LARGE(INDEX(ISNUMBER(--MID(feed!D342,ROW($1:$6),1))*
ROW($1:$6),0),ROW($1:$6))+1,1)*10^ROW($1:$6)/10)</f>
        <v>3</v>
      </c>
      <c r="E1598">
        <f>SUMPRODUCT(MID(0&amp;feed!E342,LARGE(INDEX(ISNUMBER(--MID(feed!E342,ROW($1:$6),1))*
ROW($1:$6),0),ROW($1:$6))+1,1)*10^ROW($1:$6)/10)</f>
        <v>0</v>
      </c>
      <c r="F1598" t="str">
        <f>feed!F342</f>
        <v>Finest of the 19th century</v>
      </c>
      <c r="G1598">
        <f>SUMPRODUCT(MID(0&amp;feed!G342,LARGE(INDEX(ISNUMBER(--MID(feed!G342,ROW($1:$6),1))*
ROW($1:$6),0),ROW($1:$6))+1,1)*10^ROW($1:$6)/10)</f>
        <v>0</v>
      </c>
      <c r="H1598">
        <f>ROUNDDOWN(G1598/4, 0)</f>
        <v>0</v>
      </c>
      <c r="I1598" t="str">
        <f>feed!H342</f>
        <v>Good</v>
      </c>
      <c r="J1598">
        <f>SUMPRODUCT(MID(0&amp;feed!I342,LARGE(INDEX(ISNUMBER(--MID(feed!I342,ROW($1:$20),1))*
ROW($1:$20),0),ROW($1:$20))+1,1)*10^ROW($1:$20)/10)</f>
        <v>42</v>
      </c>
      <c r="K1598">
        <f>SUMPRODUCT(MID(0&amp;feed!L342,LARGE(INDEX(ISNUMBER(--MID(feed!L342,ROW($1:$6),1))*
ROW($1:$6),0),ROW($1:$6))+1,1)*10^ROW($1:$6)/10)</f>
        <v>350</v>
      </c>
      <c r="L1598">
        <f>SUMPRODUCT(MID(0&amp;feed!T342,LARGE(INDEX(ISNUMBER(--MID(feed!T342,ROW($1:$6),1))*
ROW($1:$6),0),ROW($1:$6))+1,1)*10^ROW($1:$6)/10)</f>
        <v>4055</v>
      </c>
      <c r="M1598" t="str">
        <f>feed!N342</f>
        <v>Mesopotamia</v>
      </c>
      <c r="N1598">
        <f>SUMPRODUCT(MID(0&amp;feed!U342,LARGE(INDEX(ISNUMBER(--MID(feed!U342,ROW($1:$6),1))*
ROW($1:$6),0),ROW($1:$6))+1,1)*10^ROW($1:$6)/10)</f>
        <v>0</v>
      </c>
      <c r="O1598" t="str">
        <f>feed!O342</f>
        <v>Untapped</v>
      </c>
      <c r="P1598" t="str">
        <f>feed!P342</f>
        <v>None</v>
      </c>
      <c r="Q1598" s="4">
        <f>IFERROR(LEFT(SUMPRODUCT(MID(0&amp;feed!R342,LARGE(INDEX(ISNUMBER(--MID(feed!R342,ROW($1:$6),1))*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ROW($1:$6),0),ROW($1:$6))+1,1)*10^ROW($1:$6)/10))-1)*1,TRIM(LEFT(SUMPRODUCT(MID(0&amp;feed!R342,LARGE(INDEX(ISNUMBER(--MID(feed!R342,ROW($1:$6),1))*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ROW($1:$6),0),ROW($1:$6))+1,1)*10^ROW($1:$6)/10))-1)))</f>
        <v>1960</v>
      </c>
      <c r="R1598" s="5">
        <f>feed!V342</f>
        <v>0</v>
      </c>
      <c r="S1598" t="str">
        <f>feed!S342</f>
        <v>http://blocgame.com/stats.php?id=63209</v>
      </c>
      <c r="T1598" s="5" t="str">
        <f>feed!W342</f>
        <v>Nice</v>
      </c>
      <c r="U1598" s="5" t="str">
        <f>feed!X342</f>
        <v>4 Hundred Tons per month</v>
      </c>
      <c r="V1598" s="5" t="str">
        <f>feed!Y342</f>
        <v>2 Mbbl per month</v>
      </c>
    </row>
    <row r="1599" spans="1:22" hidden="1" x14ac:dyDescent="0.25">
      <c r="A1599" t="str">
        <f>feed!A141</f>
        <v>Justice</v>
      </c>
      <c r="B1599" t="str">
        <f>feed!B141</f>
        <v>Tommy Scrumptious</v>
      </c>
      <c r="C1599" t="str">
        <f>feed!K141</f>
        <v>Brotherhood of Nod</v>
      </c>
      <c r="D1599">
        <f>SUMPRODUCT(MID(0&amp;feed!D141,LARGE(INDEX(ISNUMBER(--MID(feed!D141,ROW($1:$6),1))*
ROW($1:$6),0),ROW($1:$6))+1,1)*10^ROW($1:$6)/10)</f>
        <v>35</v>
      </c>
      <c r="E1599">
        <f>SUMPRODUCT(MID(0&amp;feed!E141,LARGE(INDEX(ISNUMBER(--MID(feed!E141,ROW($1:$6),1))*
ROW($1:$6),0),ROW($1:$6))+1,1)*10^ROW($1:$6)/10)</f>
        <v>0</v>
      </c>
      <c r="F1599" t="str">
        <f>feed!F141</f>
        <v>Finest of the 19th century</v>
      </c>
      <c r="G1599">
        <f>SUMPRODUCT(MID(0&amp;feed!G141,LARGE(INDEX(ISNUMBER(--MID(feed!G141,ROW($1:$6),1))*
ROW($1:$6),0),ROW($1:$6))+1,1)*10^ROW($1:$6)/10)</f>
        <v>1</v>
      </c>
      <c r="H1599">
        <f>ROUNDDOWN(G1599/4, 0)</f>
        <v>0</v>
      </c>
      <c r="I1599" t="str">
        <f>feed!H141</f>
        <v>Elite</v>
      </c>
      <c r="J1599">
        <f>SUMPRODUCT(MID(0&amp;feed!I141,LARGE(INDEX(ISNUMBER(--MID(feed!I141,ROW($1:$20),1))*
ROW($1:$20),0),ROW($1:$20))+1,1)*10^ROW($1:$20)/10)</f>
        <v>2</v>
      </c>
      <c r="K1599">
        <f>SUMPRODUCT(MID(0&amp;feed!L141,LARGE(INDEX(ISNUMBER(--MID(feed!L141,ROW($1:$6),1))*
ROW($1:$6),0),ROW($1:$6))+1,1)*10^ROW($1:$6)/10)</f>
        <v>379</v>
      </c>
      <c r="L1599">
        <f>SUMPRODUCT(MID(0&amp;feed!T141,LARGE(INDEX(ISNUMBER(--MID(feed!T141,ROW($1:$6),1))*
ROW($1:$6),0),ROW($1:$6))+1,1)*10^ROW($1:$6)/10)</f>
        <v>3870</v>
      </c>
      <c r="M1599" t="str">
        <f>feed!N141</f>
        <v>Mesopotamia</v>
      </c>
      <c r="N1599">
        <f>SUMPRODUCT(MID(0&amp;feed!U141,LARGE(INDEX(ISNUMBER(--MID(feed!U141,ROW($1:$6),1))*
ROW($1:$6),0),ROW($1:$6))+1,1)*10^ROW($1:$6)/10)</f>
        <v>0</v>
      </c>
      <c r="O1599" t="str">
        <f>feed!O141</f>
        <v>Plentiful</v>
      </c>
      <c r="P1599" t="str">
        <f>feed!P141</f>
        <v>Meagre</v>
      </c>
      <c r="Q1599" s="4">
        <f>IFERROR(LEFT(SUMPRODUCT(MID(0&amp;feed!R141,LARGE(INDEX(ISNUMBER(--MID(feed!R141,ROW($1:$6),1))*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ROW($1:$6),0),ROW($1:$6))+1,1)*10^ROW($1:$6)/10))-1)*1,TRIM(LEFT(SUMPRODUCT(MID(0&amp;feed!R141,LARGE(INDEX(ISNUMBER(--MID(feed!R141,ROW($1:$6),1))*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ROW($1:$6),0),ROW($1:$6))+1,1)*10^ROW($1:$6)/10))-1)))</f>
        <v>2382</v>
      </c>
      <c r="R1599" s="5">
        <f>feed!V141</f>
        <v>0</v>
      </c>
      <c r="S1599" t="str">
        <f>feed!S141</f>
        <v>http://blocgame.com/stats.php?id=62975</v>
      </c>
      <c r="T1599" s="5" t="str">
        <f>feed!W141</f>
        <v>Good</v>
      </c>
      <c r="U1599" s="5" t="str">
        <f>feed!X141</f>
        <v>4 Hundred Tons per month</v>
      </c>
      <c r="V1599" s="5" t="str">
        <f>feed!Y141</f>
        <v>2 Mbbl per month</v>
      </c>
    </row>
    <row r="1600" spans="1:22" hidden="1" x14ac:dyDescent="0.25">
      <c r="A1600" t="str">
        <f>feed!A1537</f>
        <v>Worthless Sand</v>
      </c>
      <c r="B1600" t="str">
        <f>feed!B1537</f>
        <v>Spirit of Saddam Hussein</v>
      </c>
      <c r="C1600" t="str">
        <f>feed!K1537</f>
        <v>Brotherhood of Nod</v>
      </c>
      <c r="D1600">
        <f>SUMPRODUCT(MID(0&amp;feed!D1537,LARGE(INDEX(ISNUMBER(--MID(feed!D1537,ROW($1:$6),1))*
ROW($1:$6),0),ROW($1:$6))+1,1)*10^ROW($1:$6)/10)</f>
        <v>19</v>
      </c>
      <c r="E1600">
        <f>SUMPRODUCT(MID(0&amp;feed!E1537,LARGE(INDEX(ISNUMBER(--MID(feed!E1537,ROW($1:$6),1))*
ROW($1:$6),0),ROW($1:$6))+1,1)*10^ROW($1:$6)/10)</f>
        <v>0</v>
      </c>
      <c r="F1600" t="str">
        <f>feed!F1537</f>
        <v>First World War surplus</v>
      </c>
      <c r="G1600">
        <f>SUMPRODUCT(MID(0&amp;feed!G1537,LARGE(INDEX(ISNUMBER(--MID(feed!G1537,ROW($1:$6),1))*
ROW($1:$6),0),ROW($1:$6))+1,1)*10^ROW($1:$6)/10)</f>
        <v>0</v>
      </c>
      <c r="H1600">
        <f>ROUNDDOWN(G1600/4, 0)</f>
        <v>0</v>
      </c>
      <c r="I1600" t="str">
        <f>feed!H1537</f>
        <v>Good</v>
      </c>
      <c r="J1600">
        <f>SUMPRODUCT(MID(0&amp;feed!I1537,LARGE(INDEX(ISNUMBER(--MID(feed!I1537,ROW($1:$20),1))*
ROW($1:$20),0),ROW($1:$20))+1,1)*10^ROW($1:$20)/10)</f>
        <v>3</v>
      </c>
      <c r="K1600">
        <f>SUMPRODUCT(MID(0&amp;feed!L1537,LARGE(INDEX(ISNUMBER(--MID(feed!L1537,ROW($1:$6),1))*
ROW($1:$6),0),ROW($1:$6))+1,1)*10^ROW($1:$6)/10)</f>
        <v>313</v>
      </c>
      <c r="L1600">
        <f>SUMPRODUCT(MID(0&amp;feed!T1537,LARGE(INDEX(ISNUMBER(--MID(feed!T1537,ROW($1:$6),1))*
ROW($1:$6),0),ROW($1:$6))+1,1)*10^ROW($1:$6)/10)</f>
        <v>3757</v>
      </c>
      <c r="M1600" t="str">
        <f>feed!N1537</f>
        <v>Mesopotamia</v>
      </c>
      <c r="N1600">
        <f>SUMPRODUCT(MID(0&amp;feed!U1537,LARGE(INDEX(ISNUMBER(--MID(feed!U1537,ROW($1:$6),1))*
ROW($1:$6),0),ROW($1:$6))+1,1)*10^ROW($1:$6)/10)</f>
        <v>0</v>
      </c>
      <c r="O1600" t="str">
        <f>feed!O1537</f>
        <v>Untapped</v>
      </c>
      <c r="P1600" t="str">
        <f>feed!P1537</f>
        <v>Meagre</v>
      </c>
      <c r="Q1600" s="4">
        <f>IFERROR(LEFT(SUMPRODUCT(MID(0&amp;feed!R1537,LARGE(INDEX(ISNUMBER(--MID(feed!R1537,ROW($1:$6),1))*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ROW($1:$6),0),ROW($1:$6))+1,1)*10^ROW($1:$6)/10))-1)*1,TRIM(LEFT(SUMPRODUCT(MID(0&amp;feed!R1537,LARGE(INDEX(ISNUMBER(--MID(feed!R1537,ROW($1:$6),1))*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ROW($1:$6),0),ROW($1:$6))+1,1)*10^ROW($1:$6)/10))-1)))</f>
        <v>2000</v>
      </c>
      <c r="R1600" s="5">
        <f>feed!V1537</f>
        <v>0</v>
      </c>
      <c r="S1600" t="str">
        <f>feed!S1537</f>
        <v>http://blocgame.com/stats.php?id=63192</v>
      </c>
      <c r="T1600" s="5" t="str">
        <f>feed!W1537</f>
        <v>Good</v>
      </c>
      <c r="U1600" s="5" t="str">
        <f>feed!X1537</f>
        <v>4 Hundred Tons per month</v>
      </c>
      <c r="V1600" s="5" t="str">
        <f>feed!Y1537</f>
        <v>2 Mbbl per month</v>
      </c>
    </row>
    <row r="1601" spans="1:22" hidden="1" x14ac:dyDescent="0.25">
      <c r="A1601" t="str">
        <f>feed!A445</f>
        <v>reggie le edgy</v>
      </c>
      <c r="B1601" t="str">
        <f>feed!B445</f>
        <v>Floy_Roy</v>
      </c>
      <c r="C1601">
        <f>feed!K445</f>
        <v>0</v>
      </c>
      <c r="D1601">
        <f>SUMPRODUCT(MID(0&amp;feed!D445,LARGE(INDEX(ISNUMBER(--MID(feed!D445,ROW($1:$6),1))*
ROW($1:$6),0),ROW($1:$6))+1,1)*10^ROW($1:$6)/10)</f>
        <v>25</v>
      </c>
      <c r="E1601">
        <f>SUMPRODUCT(MID(0&amp;feed!E445,LARGE(INDEX(ISNUMBER(--MID(feed!E445,ROW($1:$6),1))*
ROW($1:$6),0),ROW($1:$6))+1,1)*10^ROW($1:$6)/10)</f>
        <v>0</v>
      </c>
      <c r="F1601" t="str">
        <f>feed!F445</f>
        <v>First World War surplus</v>
      </c>
      <c r="G1601">
        <f>SUMPRODUCT(MID(0&amp;feed!G445,LARGE(INDEX(ISNUMBER(--MID(feed!G445,ROW($1:$6),1))*
ROW($1:$6),0),ROW($1:$6))+1,1)*10^ROW($1:$6)/10)</f>
        <v>0</v>
      </c>
      <c r="H1601">
        <f>ROUNDDOWN(G1601/4, 0)</f>
        <v>0</v>
      </c>
      <c r="I1601" t="str">
        <f>feed!H445</f>
        <v>Elite</v>
      </c>
      <c r="J1601">
        <f>SUMPRODUCT(MID(0&amp;feed!I445,LARGE(INDEX(ISNUMBER(--MID(feed!I445,ROW($1:$20),1))*
ROW($1:$20),0),ROW($1:$20))+1,1)*10^ROW($1:$20)/10)</f>
        <v>29</v>
      </c>
      <c r="K1601">
        <f>SUMPRODUCT(MID(0&amp;feed!L445,LARGE(INDEX(ISNUMBER(--MID(feed!L445,ROW($1:$6),1))*
ROW($1:$6),0),ROW($1:$6))+1,1)*10^ROW($1:$6)/10)</f>
        <v>330</v>
      </c>
      <c r="L1601">
        <f>SUMPRODUCT(MID(0&amp;feed!T445,LARGE(INDEX(ISNUMBER(--MID(feed!T445,ROW($1:$6),1))*
ROW($1:$6),0),ROW($1:$6))+1,1)*10^ROW($1:$6)/10)</f>
        <v>3623</v>
      </c>
      <c r="M1601" t="str">
        <f>feed!N445</f>
        <v>Mesopotamia</v>
      </c>
      <c r="N1601">
        <f>SUMPRODUCT(MID(0&amp;feed!U445,LARGE(INDEX(ISNUMBER(--MID(feed!U445,ROW($1:$6),1))*
ROW($1:$6),0),ROW($1:$6))+1,1)*10^ROW($1:$6)/10)</f>
        <v>0</v>
      </c>
      <c r="O1601" t="str">
        <f>feed!O445</f>
        <v>Untapped</v>
      </c>
      <c r="P1601" t="str">
        <f>feed!P445</f>
        <v>None</v>
      </c>
      <c r="Q1601" s="4">
        <f>IFERROR(LEFT(SUMPRODUCT(MID(0&amp;feed!R445,LARGE(INDEX(ISNUMBER(--MID(feed!R445,ROW($1:$6),1))*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ROW($1:$6),0),ROW($1:$6))+1,1)*10^ROW($1:$6)/10))-1)*1,TRIM(LEFT(SUMPRODUCT(MID(0&amp;feed!R445,LARGE(INDEX(ISNUMBER(--MID(feed!R445,ROW($1:$6),1))*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ROW($1:$6),0),ROW($1:$6))+1,1)*10^ROW($1:$6)/10))-1)))</f>
        <v>2000</v>
      </c>
      <c r="R1601" s="5">
        <f>feed!V445</f>
        <v>0</v>
      </c>
      <c r="S1601" t="str">
        <f>feed!S445</f>
        <v>http://blocgame.com/stats.php?id=61522</v>
      </c>
      <c r="T1601" s="5" t="str">
        <f>feed!W445</f>
        <v>Nice</v>
      </c>
      <c r="U1601" s="5" t="str">
        <f>feed!X445</f>
        <v>4 Hundred Tons per month</v>
      </c>
      <c r="V1601" s="5" t="str">
        <f>feed!Y445</f>
        <v>2 Mbbl per month</v>
      </c>
    </row>
    <row r="1602" spans="1:22" hidden="1" x14ac:dyDescent="0.25">
      <c r="A1602" t="str">
        <f>feed!A1469</f>
        <v>Rome Reloaded</v>
      </c>
      <c r="B1602" t="str">
        <f>feed!B1469</f>
        <v>Tiberius Ceaser</v>
      </c>
      <c r="C1602" t="str">
        <f>feed!K1469</f>
        <v>SPQR</v>
      </c>
      <c r="D1602">
        <f>SUMPRODUCT(MID(0&amp;feed!D1469,LARGE(INDEX(ISNUMBER(--MID(feed!D1469,ROW($1:$6),1))*
ROW($1:$6),0),ROW($1:$6))+1,1)*10^ROW($1:$6)/10)</f>
        <v>6</v>
      </c>
      <c r="E1602">
        <f>SUMPRODUCT(MID(0&amp;feed!E1469,LARGE(INDEX(ISNUMBER(--MID(feed!E1469,ROW($1:$6),1))*
ROW($1:$6),0),ROW($1:$6))+1,1)*10^ROW($1:$6)/10)</f>
        <v>0</v>
      </c>
      <c r="F1602" t="str">
        <f>feed!F1469</f>
        <v>First World War surplus</v>
      </c>
      <c r="G1602">
        <f>SUMPRODUCT(MID(0&amp;feed!G1469,LARGE(INDEX(ISNUMBER(--MID(feed!G1469,ROW($1:$6),1))*
ROW($1:$6),0),ROW($1:$6))+1,1)*10^ROW($1:$6)/10)</f>
        <v>1</v>
      </c>
      <c r="H1602">
        <f>ROUNDDOWN(G1602/4, 0)</f>
        <v>0</v>
      </c>
      <c r="I1602" t="str">
        <f>feed!H1469</f>
        <v>Good</v>
      </c>
      <c r="J1602">
        <f>SUMPRODUCT(MID(0&amp;feed!I1469,LARGE(INDEX(ISNUMBER(--MID(feed!I1469,ROW($1:$20),1))*
ROW($1:$20),0),ROW($1:$20))+1,1)*10^ROW($1:$20)/10)</f>
        <v>4</v>
      </c>
      <c r="K1602">
        <f>SUMPRODUCT(MID(0&amp;feed!L1469,LARGE(INDEX(ISNUMBER(--MID(feed!L1469,ROW($1:$6),1))*
ROW($1:$6),0),ROW($1:$6))+1,1)*10^ROW($1:$6)/10)</f>
        <v>308</v>
      </c>
      <c r="L1602">
        <f>SUMPRODUCT(MID(0&amp;feed!T1469,LARGE(INDEX(ISNUMBER(--MID(feed!T1469,ROW($1:$6),1))*
ROW($1:$6),0),ROW($1:$6))+1,1)*10^ROW($1:$6)/10)</f>
        <v>3219</v>
      </c>
      <c r="M1602" t="str">
        <f>feed!N1469</f>
        <v>Mesopotamia</v>
      </c>
      <c r="N1602">
        <f>SUMPRODUCT(MID(0&amp;feed!U1469,LARGE(INDEX(ISNUMBER(--MID(feed!U1469,ROW($1:$6),1))*
ROW($1:$6),0),ROW($1:$6))+1,1)*10^ROW($1:$6)/10)</f>
        <v>0</v>
      </c>
      <c r="O1602" t="str">
        <f>feed!O1469</f>
        <v>Plentiful</v>
      </c>
      <c r="P1602" t="str">
        <f>feed!P1469</f>
        <v>None</v>
      </c>
      <c r="Q1602" s="4">
        <f>IFERROR(LEFT(SUMPRODUCT(MID(0&amp;feed!R1469,LARGE(INDEX(ISNUMBER(--MID(feed!R1469,ROW($1:$6),1))*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ROW($1:$6),0),ROW($1:$6))+1,1)*10^ROW($1:$6)/10))-1)*1,TRIM(LEFT(SUMPRODUCT(MID(0&amp;feed!R1469,LARGE(INDEX(ISNUMBER(--MID(feed!R1469,ROW($1:$6),1))*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ROW($1:$6),0),ROW($1:$6))+1,1)*10^ROW($1:$6)/10))-1)))</f>
        <v>1930</v>
      </c>
      <c r="R1602" s="5">
        <f>feed!V1469</f>
        <v>0</v>
      </c>
      <c r="S1602" t="str">
        <f>feed!S1469</f>
        <v>http://blocgame.com/stats.php?id=1421</v>
      </c>
      <c r="T1602" s="5" t="str">
        <f>feed!W1469</f>
        <v>Nice</v>
      </c>
      <c r="U1602" s="5" t="str">
        <f>feed!X1469</f>
        <v>4 Hundred Tons per month</v>
      </c>
      <c r="V1602" s="5" t="str">
        <f>feed!Y1469</f>
        <v>2 Mbbl per month</v>
      </c>
    </row>
    <row r="1603" spans="1:22" hidden="1" x14ac:dyDescent="0.25">
      <c r="A1603" t="str">
        <f>feed!A1815</f>
        <v>Failures</v>
      </c>
      <c r="B1603" t="str">
        <f>feed!B1815</f>
        <v>ARSENAL</v>
      </c>
      <c r="C1603">
        <f>feed!K1815</f>
        <v>0</v>
      </c>
      <c r="D1603">
        <f>SUMPRODUCT(MID(0&amp;feed!D1815,LARGE(INDEX(ISNUMBER(--MID(feed!D1815,ROW($1:$6),1))*
ROW($1:$6),0),ROW($1:$6))+1,1)*10^ROW($1:$6)/10)</f>
        <v>35</v>
      </c>
      <c r="E1603">
        <f>SUMPRODUCT(MID(0&amp;feed!E1815,LARGE(INDEX(ISNUMBER(--MID(feed!E1815,ROW($1:$6),1))*
ROW($1:$6),0),ROW($1:$6))+1,1)*10^ROW($1:$6)/10)</f>
        <v>0</v>
      </c>
      <c r="F1603" t="str">
        <f>feed!F1815</f>
        <v>First World War surplus</v>
      </c>
      <c r="G1603">
        <f>SUMPRODUCT(MID(0&amp;feed!G1815,LARGE(INDEX(ISNUMBER(--MID(feed!G1815,ROW($1:$6),1))*
ROW($1:$6),0),ROW($1:$6))+1,1)*10^ROW($1:$6)/10)</f>
        <v>0</v>
      </c>
      <c r="H1603">
        <f>ROUNDDOWN(G1603/4, 0)</f>
        <v>0</v>
      </c>
      <c r="I1603" t="str">
        <f>feed!H1815</f>
        <v>Good</v>
      </c>
      <c r="J1603">
        <f>SUMPRODUCT(MID(0&amp;feed!I1815,LARGE(INDEX(ISNUMBER(--MID(feed!I1815,ROW($1:$20),1))*
ROW($1:$20),0),ROW($1:$20))+1,1)*10^ROW($1:$20)/10)</f>
        <v>45</v>
      </c>
      <c r="K1603">
        <f>SUMPRODUCT(MID(0&amp;feed!L1815,LARGE(INDEX(ISNUMBER(--MID(feed!L1815,ROW($1:$6),1))*
ROW($1:$6),0),ROW($1:$6))+1,1)*10^ROW($1:$6)/10)</f>
        <v>285</v>
      </c>
      <c r="L1603">
        <f>SUMPRODUCT(MID(0&amp;feed!T1815,LARGE(INDEX(ISNUMBER(--MID(feed!T1815,ROW($1:$6),1))*
ROW($1:$6),0),ROW($1:$6))+1,1)*10^ROW($1:$6)/10)</f>
        <v>3201</v>
      </c>
      <c r="M1603" t="str">
        <f>feed!N1815</f>
        <v>Egypt</v>
      </c>
      <c r="N1603">
        <f>SUMPRODUCT(MID(0&amp;feed!U1815,LARGE(INDEX(ISNUMBER(--MID(feed!U1815,ROW($1:$6),1))*
ROW($1:$6),0),ROW($1:$6))+1,1)*10^ROW($1:$6)/10)</f>
        <v>0</v>
      </c>
      <c r="O1603" t="str">
        <f>feed!O1815</f>
        <v>Untapped</v>
      </c>
      <c r="P1603" t="str">
        <f>feed!P1815</f>
        <v>None</v>
      </c>
      <c r="Q1603" s="4">
        <f>IFERROR(LEFT(SUMPRODUCT(MID(0&amp;feed!R1815,LARGE(INDEX(ISNUMBER(--MID(feed!R1815,ROW($1:$6),1))*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ROW($1:$6),0),ROW($1:$6))+1,1)*10^ROW($1:$6)/10))-1)*1,TRIM(LEFT(SUMPRODUCT(MID(0&amp;feed!R1815,LARGE(INDEX(ISNUMBER(--MID(feed!R1815,ROW($1:$6),1))*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ROW($1:$6),0),ROW($1:$6))+1,1)*10^ROW($1:$6)/10))-1)))</f>
        <v>2000</v>
      </c>
      <c r="R1603" s="5">
        <f>feed!V1815</f>
        <v>0</v>
      </c>
      <c r="S1603" t="str">
        <f>feed!S1815</f>
        <v>http://blocgame.com/stats.php?id=59747</v>
      </c>
      <c r="T1603" s="5" t="str">
        <f>feed!W1815</f>
        <v>Nice</v>
      </c>
      <c r="U1603" s="5" t="str">
        <f>feed!X1815</f>
        <v>4 Hundred Tons per month</v>
      </c>
      <c r="V1603" s="5" t="str">
        <f>feed!Y1815</f>
        <v>2 Mbbl per month</v>
      </c>
    </row>
    <row r="1604" spans="1:22" hidden="1" x14ac:dyDescent="0.25">
      <c r="A1604" t="str">
        <f>feed!A192</f>
        <v>Allaah</v>
      </c>
      <c r="B1604" t="str">
        <f>feed!B192</f>
        <v>Ataullah</v>
      </c>
      <c r="C1604">
        <f>feed!K192</f>
        <v>0</v>
      </c>
      <c r="D1604">
        <f>SUMPRODUCT(MID(0&amp;feed!D192,LARGE(INDEX(ISNUMBER(--MID(feed!D192,ROW($1:$6),1))*
ROW($1:$6),0),ROW($1:$6))+1,1)*10^ROW($1:$6)/10)</f>
        <v>7</v>
      </c>
      <c r="E1604">
        <f>SUMPRODUCT(MID(0&amp;feed!E192,LARGE(INDEX(ISNUMBER(--MID(feed!E192,ROW($1:$6),1))*
ROW($1:$6),0),ROW($1:$6))+1,1)*10^ROW($1:$6)/10)</f>
        <v>0</v>
      </c>
      <c r="F1604" t="str">
        <f>feed!F192</f>
        <v>Finest of the 19th century</v>
      </c>
      <c r="G1604">
        <f>SUMPRODUCT(MID(0&amp;feed!G192,LARGE(INDEX(ISNUMBER(--MID(feed!G192,ROW($1:$6),1))*
ROW($1:$6),0),ROW($1:$6))+1,1)*10^ROW($1:$6)/10)</f>
        <v>0</v>
      </c>
      <c r="H1604">
        <f>ROUNDDOWN(G1604/4, 0)</f>
        <v>0</v>
      </c>
      <c r="I1604" t="str">
        <f>feed!H192</f>
        <v>Good</v>
      </c>
      <c r="J1604">
        <f>SUMPRODUCT(MID(0&amp;feed!I192,LARGE(INDEX(ISNUMBER(--MID(feed!I192,ROW($1:$20),1))*
ROW($1:$20),0),ROW($1:$20))+1,1)*10^ROW($1:$20)/10)</f>
        <v>7</v>
      </c>
      <c r="K1604">
        <f>SUMPRODUCT(MID(0&amp;feed!L192,LARGE(INDEX(ISNUMBER(--MID(feed!L192,ROW($1:$6),1))*
ROW($1:$6),0),ROW($1:$6))+1,1)*10^ROW($1:$6)/10)</f>
        <v>368</v>
      </c>
      <c r="L1604">
        <f>SUMPRODUCT(MID(0&amp;feed!T192,LARGE(INDEX(ISNUMBER(--MID(feed!T192,ROW($1:$6),1))*
ROW($1:$6),0),ROW($1:$6))+1,1)*10^ROW($1:$6)/10)</f>
        <v>2938</v>
      </c>
      <c r="M1604" t="str">
        <f>feed!N192</f>
        <v>Arabia</v>
      </c>
      <c r="N1604">
        <f>SUMPRODUCT(MID(0&amp;feed!U192,LARGE(INDEX(ISNUMBER(--MID(feed!U192,ROW($1:$6),1))*
ROW($1:$6),0),ROW($1:$6))+1,1)*10^ROW($1:$6)/10)</f>
        <v>0</v>
      </c>
      <c r="O1604" t="str">
        <f>feed!O192</f>
        <v>Plentiful</v>
      </c>
      <c r="P1604" t="str">
        <f>feed!P192</f>
        <v>None</v>
      </c>
      <c r="Q1604" s="4">
        <f>IFERROR(LEFT(SUMPRODUCT(MID(0&amp;feed!R192,LARGE(INDEX(ISNUMBER(--MID(feed!R192,ROW($1:$6),1))*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ROW($1:$6),0),ROW($1:$6))+1,1)*10^ROW($1:$6)/10))-1)*1,TRIM(LEFT(SUMPRODUCT(MID(0&amp;feed!R192,LARGE(INDEX(ISNUMBER(--MID(feed!R192,ROW($1:$6),1))*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ROW($1:$6),0),ROW($1:$6))+1,1)*10^ROW($1:$6)/10))-1)))</f>
        <v>2336</v>
      </c>
      <c r="R1604" s="5">
        <f>feed!V192</f>
        <v>0</v>
      </c>
      <c r="S1604" t="str">
        <f>feed!S192</f>
        <v>http://blocgame.com/stats.php?id=63747</v>
      </c>
      <c r="T1604" s="5" t="str">
        <f>feed!W192</f>
        <v>Questionable</v>
      </c>
      <c r="U1604" s="5" t="str">
        <f>feed!X192</f>
        <v>4 Hundred Tons per month</v>
      </c>
      <c r="V1604" s="5" t="str">
        <f>feed!Y192</f>
        <v>2 Mbbl per month</v>
      </c>
    </row>
    <row r="1605" spans="1:22" hidden="1" x14ac:dyDescent="0.25">
      <c r="A1605" t="str">
        <f>feed!A238</f>
        <v>Novi Sad</v>
      </c>
      <c r="B1605" t="str">
        <f>feed!B238</f>
        <v>Serbian Gamer</v>
      </c>
      <c r="C1605">
        <f>feed!K238</f>
        <v>0</v>
      </c>
      <c r="D1605">
        <f>SUMPRODUCT(MID(0&amp;feed!D238,LARGE(INDEX(ISNUMBER(--MID(feed!D238,ROW($1:$6),1))*
ROW($1:$6),0),ROW($1:$6))+1,1)*10^ROW($1:$6)/10)</f>
        <v>35</v>
      </c>
      <c r="E1605">
        <f>SUMPRODUCT(MID(0&amp;feed!E238,LARGE(INDEX(ISNUMBER(--MID(feed!E238,ROW($1:$6),1))*
ROW($1:$6),0),ROW($1:$6))+1,1)*10^ROW($1:$6)/10)</f>
        <v>0</v>
      </c>
      <c r="F1605" t="str">
        <f>feed!F238</f>
        <v>First World War surplus</v>
      </c>
      <c r="G1605">
        <f>SUMPRODUCT(MID(0&amp;feed!G238,LARGE(INDEX(ISNUMBER(--MID(feed!G238,ROW($1:$6),1))*
ROW($1:$6),0),ROW($1:$6))+1,1)*10^ROW($1:$6)/10)</f>
        <v>0</v>
      </c>
      <c r="H1605">
        <f>ROUNDDOWN(G1605/4, 0)</f>
        <v>0</v>
      </c>
      <c r="I1605" t="str">
        <f>feed!H238</f>
        <v>Good</v>
      </c>
      <c r="J1605">
        <f>SUMPRODUCT(MID(0&amp;feed!I238,LARGE(INDEX(ISNUMBER(--MID(feed!I238,ROW($1:$20),1))*
ROW($1:$20),0),ROW($1:$20))+1,1)*10^ROW($1:$20)/10)</f>
        <v>21</v>
      </c>
      <c r="K1605">
        <f>SUMPRODUCT(MID(0&amp;feed!L238,LARGE(INDEX(ISNUMBER(--MID(feed!L238,ROW($1:$6),1))*
ROW($1:$6),0),ROW($1:$6))+1,1)*10^ROW($1:$6)/10)</f>
        <v>357</v>
      </c>
      <c r="L1605">
        <f>SUMPRODUCT(MID(0&amp;feed!T238,LARGE(INDEX(ISNUMBER(--MID(feed!T238,ROW($1:$6),1))*
ROW($1:$6),0),ROW($1:$6))+1,1)*10^ROW($1:$6)/10)</f>
        <v>2851</v>
      </c>
      <c r="M1605" t="str">
        <f>feed!N238</f>
        <v>Egypt</v>
      </c>
      <c r="N1605">
        <f>SUMPRODUCT(MID(0&amp;feed!U238,LARGE(INDEX(ISNUMBER(--MID(feed!U238,ROW($1:$6),1))*
ROW($1:$6),0),ROW($1:$6))+1,1)*10^ROW($1:$6)/10)</f>
        <v>0</v>
      </c>
      <c r="O1605" t="str">
        <f>feed!O238</f>
        <v>Untapped</v>
      </c>
      <c r="P1605" t="str">
        <f>feed!P238</f>
        <v>Meagre</v>
      </c>
      <c r="Q1605" s="4">
        <f>IFERROR(LEFT(SUMPRODUCT(MID(0&amp;feed!R238,LARGE(INDEX(ISNUMBER(--MID(feed!R238,ROW($1:$6),1))*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ROW($1:$6),0),ROW($1:$6))+1,1)*10^ROW($1:$6)/10))-1)*1,TRIM(LEFT(SUMPRODUCT(MID(0&amp;feed!R238,LARGE(INDEX(ISNUMBER(--MID(feed!R238,ROW($1:$6),1))*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ROW($1:$6),0),ROW($1:$6))+1,1)*10^ROW($1:$6)/10))-1)))</f>
        <v>2333</v>
      </c>
      <c r="R1605" s="5">
        <f>feed!V238</f>
        <v>0</v>
      </c>
      <c r="S1605" t="str">
        <f>feed!S238</f>
        <v>http://blocgame.com/stats.php?id=60752</v>
      </c>
      <c r="T1605" s="5" t="str">
        <f>feed!W238</f>
        <v>Normal</v>
      </c>
      <c r="U1605" s="5" t="str">
        <f>feed!X238</f>
        <v>4 Hundred Tons per month</v>
      </c>
      <c r="V1605" s="5" t="str">
        <f>feed!Y238</f>
        <v>2 Mbbl per month</v>
      </c>
    </row>
    <row r="1606" spans="1:22" hidden="1" x14ac:dyDescent="0.25">
      <c r="A1606" t="str">
        <f>feed!A1947</f>
        <v>TheAccountants</v>
      </c>
      <c r="B1606" t="str">
        <f>feed!B1947</f>
        <v>TheAccountant13</v>
      </c>
      <c r="C1606" t="str">
        <f>feed!K1947</f>
        <v>TheAccountantRevenge</v>
      </c>
      <c r="D1606">
        <f>SUMPRODUCT(MID(0&amp;feed!D1947,LARGE(INDEX(ISNUMBER(--MID(feed!D1947,ROW($1:$6),1))*
ROW($1:$6),0),ROW($1:$6))+1,1)*10^ROW($1:$6)/10)</f>
        <v>10</v>
      </c>
      <c r="E1606">
        <f>SUMPRODUCT(MID(0&amp;feed!E1947,LARGE(INDEX(ISNUMBER(--MID(feed!E1947,ROW($1:$6),1))*
ROW($1:$6),0),ROW($1:$6))+1,1)*10^ROW($1:$6)/10)</f>
        <v>0</v>
      </c>
      <c r="F1606" t="str">
        <f>feed!F1947</f>
        <v>First World War surplus</v>
      </c>
      <c r="G1606">
        <f>SUMPRODUCT(MID(0&amp;feed!G1947,LARGE(INDEX(ISNUMBER(--MID(feed!G1947,ROW($1:$6),1))*
ROW($1:$6),0),ROW($1:$6))+1,1)*10^ROW($1:$6)/10)</f>
        <v>0</v>
      </c>
      <c r="H1606">
        <f>ROUNDDOWN(G1606/4, 0)</f>
        <v>0</v>
      </c>
      <c r="I1606" t="str">
        <f>feed!H1947</f>
        <v>Elite</v>
      </c>
      <c r="J1606">
        <f>SUMPRODUCT(MID(0&amp;feed!I1947,LARGE(INDEX(ISNUMBER(--MID(feed!I1947,ROW($1:$20),1))*
ROW($1:$20),0),ROW($1:$20))+1,1)*10^ROW($1:$20)/10)</f>
        <v>15</v>
      </c>
      <c r="K1606">
        <f>SUMPRODUCT(MID(0&amp;feed!L1947,LARGE(INDEX(ISNUMBER(--MID(feed!L1947,ROW($1:$6),1))*
ROW($1:$6),0),ROW($1:$6))+1,1)*10^ROW($1:$6)/10)</f>
        <v>301</v>
      </c>
      <c r="L1606">
        <f>SUMPRODUCT(MID(0&amp;feed!T1947,LARGE(INDEX(ISNUMBER(--MID(feed!T1947,ROW($1:$6),1))*
ROW($1:$6),0),ROW($1:$6))+1,1)*10^ROW($1:$6)/10)</f>
        <v>2827</v>
      </c>
      <c r="M1606" t="str">
        <f>feed!N1947</f>
        <v>Persia</v>
      </c>
      <c r="N1606">
        <f>SUMPRODUCT(MID(0&amp;feed!U1947,LARGE(INDEX(ISNUMBER(--MID(feed!U1947,ROW($1:$6),1))*
ROW($1:$6),0),ROW($1:$6))+1,1)*10^ROW($1:$6)/10)</f>
        <v>0</v>
      </c>
      <c r="O1606" t="str">
        <f>feed!O1947</f>
        <v>Untapped</v>
      </c>
      <c r="P1606" t="str">
        <f>feed!P1947</f>
        <v>None</v>
      </c>
      <c r="Q1606" s="4">
        <f>IFERROR(LEFT(SUMPRODUCT(MID(0&amp;feed!R1947,LARGE(INDEX(ISNUMBER(--MID(feed!R1947,ROW($1:$6),1))*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ROW($1:$6),0),ROW($1:$6))+1,1)*10^ROW($1:$6)/10))-1)*1,TRIM(LEFT(SUMPRODUCT(MID(0&amp;feed!R1947,LARGE(INDEX(ISNUMBER(--MID(feed!R1947,ROW($1:$6),1))*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ROW($1:$6),0),ROW($1:$6))+1,1)*10^ROW($1:$6)/10))-1)))</f>
        <v>1347</v>
      </c>
      <c r="R1606" s="5">
        <f>feed!V1947</f>
        <v>0</v>
      </c>
      <c r="S1606" t="str">
        <f>feed!S1947</f>
        <v>http://blocgame.com/stats.php?id=62517</v>
      </c>
      <c r="T1606" s="5" t="str">
        <f>feed!W1947</f>
        <v>Nice</v>
      </c>
      <c r="U1606" s="5" t="str">
        <f>feed!X1947</f>
        <v>4 Hundred Tons per month</v>
      </c>
      <c r="V1606" s="5" t="str">
        <f>feed!Y1947</f>
        <v>2 Mbbl per month</v>
      </c>
    </row>
    <row r="1607" spans="1:22" hidden="1" x14ac:dyDescent="0.25">
      <c r="A1607" t="str">
        <f>feed!A1552</f>
        <v>Rhodistan</v>
      </c>
      <c r="B1607" t="str">
        <f>feed!B1552</f>
        <v>stalkerfriend</v>
      </c>
      <c r="C1607" t="str">
        <f>feed!K1552</f>
        <v>Freedom Legion</v>
      </c>
      <c r="D1607">
        <f>SUMPRODUCT(MID(0&amp;feed!D1552,LARGE(INDEX(ISNUMBER(--MID(feed!D1552,ROW($1:$6),1))*
ROW($1:$6),0),ROW($1:$6))+1,1)*10^ROW($1:$6)/10)</f>
        <v>12</v>
      </c>
      <c r="E1607">
        <f>SUMPRODUCT(MID(0&amp;feed!E1552,LARGE(INDEX(ISNUMBER(--MID(feed!E1552,ROW($1:$6),1))*
ROW($1:$6),0),ROW($1:$6))+1,1)*10^ROW($1:$6)/10)</f>
        <v>0</v>
      </c>
      <c r="F1607" t="str">
        <f>feed!F1552</f>
        <v>First World War surplus</v>
      </c>
      <c r="G1607">
        <f>SUMPRODUCT(MID(0&amp;feed!G1552,LARGE(INDEX(ISNUMBER(--MID(feed!G1552,ROW($1:$6),1))*
ROW($1:$6),0),ROW($1:$6))+1,1)*10^ROW($1:$6)/10)</f>
        <v>0</v>
      </c>
      <c r="H1607">
        <f>ROUNDDOWN(G1607/4, 0)</f>
        <v>0</v>
      </c>
      <c r="I1607" t="str">
        <f>feed!H1552</f>
        <v>Standard</v>
      </c>
      <c r="J1607">
        <f>SUMPRODUCT(MID(0&amp;feed!I1552,LARGE(INDEX(ISNUMBER(--MID(feed!I1552,ROW($1:$20),1))*
ROW($1:$20),0),ROW($1:$20))+1,1)*10^ROW($1:$20)/10)</f>
        <v>8</v>
      </c>
      <c r="K1607">
        <f>SUMPRODUCT(MID(0&amp;feed!L1552,LARGE(INDEX(ISNUMBER(--MID(feed!L1552,ROW($1:$6),1))*
ROW($1:$6),0),ROW($1:$6))+1,1)*10^ROW($1:$6)/10)</f>
        <v>330</v>
      </c>
      <c r="L1607">
        <f>SUMPRODUCT(MID(0&amp;feed!T1552,LARGE(INDEX(ISNUMBER(--MID(feed!T1552,ROW($1:$6),1))*
ROW($1:$6),0),ROW($1:$6))+1,1)*10^ROW($1:$6)/10)</f>
        <v>2648</v>
      </c>
      <c r="M1607" t="str">
        <f>feed!N1552</f>
        <v>Egypt</v>
      </c>
      <c r="N1607">
        <f>SUMPRODUCT(MID(0&amp;feed!U1552,LARGE(INDEX(ISNUMBER(--MID(feed!U1552,ROW($1:$6),1))*
ROW($1:$6),0),ROW($1:$6))+1,1)*10^ROW($1:$6)/10)</f>
        <v>0</v>
      </c>
      <c r="O1607" t="str">
        <f>feed!O1552</f>
        <v>Untapped</v>
      </c>
      <c r="P1607" t="str">
        <f>feed!P1552</f>
        <v>None</v>
      </c>
      <c r="Q1607" s="4">
        <f>IFERROR(LEFT(SUMPRODUCT(MID(0&amp;feed!R1552,LARGE(INDEX(ISNUMBER(--MID(feed!R1552,ROW($1:$6),1))*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ROW($1:$6),0),ROW($1:$6))+1,1)*10^ROW($1:$6)/10))-1)*1,TRIM(LEFT(SUMPRODUCT(MID(0&amp;feed!R1552,LARGE(INDEX(ISNUMBER(--MID(feed!R1552,ROW($1:$6),1))*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ROW($1:$6),0),ROW($1:$6))+1,1)*10^ROW($1:$6)/10))-1)))</f>
        <v>1666</v>
      </c>
      <c r="R1607" s="5">
        <f>feed!V1552</f>
        <v>0</v>
      </c>
      <c r="S1607" t="str">
        <f>feed!S1552</f>
        <v>http://blocgame.com/stats.php?id=41052</v>
      </c>
      <c r="T1607" s="5" t="str">
        <f>feed!W1552</f>
        <v>Good</v>
      </c>
      <c r="U1607" s="5" t="str">
        <f>feed!X1552</f>
        <v>4 Hundred Tons per month</v>
      </c>
      <c r="V1607" s="5" t="str">
        <f>feed!Y1552</f>
        <v>2 Mbbl per month</v>
      </c>
    </row>
    <row r="1608" spans="1:22" x14ac:dyDescent="0.25">
      <c r="A1608" t="str">
        <f>feed!A1209</f>
        <v>Neu Thulea</v>
      </c>
      <c r="B1608" t="str">
        <f>feed!B1209</f>
        <v>BloodWing155</v>
      </c>
      <c r="C1608" t="str">
        <f>feed!K1209</f>
        <v>The Order</v>
      </c>
      <c r="D1608">
        <f>SUMPRODUCT(MID(0&amp;feed!D1209,LARGE(INDEX(ISNUMBER(--MID(feed!D1209,ROW($1:$6),1))*
ROW($1:$6),0),ROW($1:$6))+1,1)*10^ROW($1:$6)/10)</f>
        <v>25</v>
      </c>
      <c r="E1608">
        <f>SUMPRODUCT(MID(0&amp;feed!E1209,LARGE(INDEX(ISNUMBER(--MID(feed!E1209,ROW($1:$6),1))*
ROW($1:$6),0),ROW($1:$6))+1,1)*10^ROW($1:$6)/10)</f>
        <v>0</v>
      </c>
      <c r="F1608" t="str">
        <f>feed!F1209</f>
        <v>First World War surplus</v>
      </c>
      <c r="G1608">
        <f>SUMPRODUCT(MID(0&amp;feed!G1209,LARGE(INDEX(ISNUMBER(--MID(feed!G1209,ROW($1:$6),1))*
ROW($1:$6),0),ROW($1:$6))+1,1)*10^ROW($1:$6)/10)</f>
        <v>0</v>
      </c>
      <c r="H1608">
        <f>ROUNDDOWN(G1608/4, 0)</f>
        <v>0</v>
      </c>
      <c r="I1608" t="str">
        <f>feed!H1209</f>
        <v>Elite</v>
      </c>
      <c r="J1608">
        <f>SUMPRODUCT(MID(0&amp;feed!I1209,LARGE(INDEX(ISNUMBER(--MID(feed!I1209,ROW($1:$20),1))*
ROW($1:$20),0),ROW($1:$20))+1,1)*10^ROW($1:$20)/10)</f>
        <v>28</v>
      </c>
      <c r="K1608">
        <f>SUMPRODUCT(MID(0&amp;feed!L1209,LARGE(INDEX(ISNUMBER(--MID(feed!L1209,ROW($1:$6),1))*
ROW($1:$6),0),ROW($1:$6))+1,1)*10^ROW($1:$6)/10)</f>
        <v>317</v>
      </c>
      <c r="L1608">
        <f>SUMPRODUCT(MID(0&amp;feed!T1209,LARGE(INDEX(ISNUMBER(--MID(feed!T1209,ROW($1:$6),1))*
ROW($1:$6),0),ROW($1:$6))+1,1)*10^ROW($1:$6)/10)</f>
        <v>1</v>
      </c>
      <c r="M1608" t="str">
        <f>feed!N1209</f>
        <v>Pacific Rim</v>
      </c>
      <c r="N1608">
        <f>SUMPRODUCT(MID(0&amp;feed!U1209,LARGE(INDEX(ISNUMBER(--MID(feed!U1209,ROW($1:$6),1))*
ROW($1:$6),0),ROW($1:$6))+1,1)*10^ROW($1:$6)/10)</f>
        <v>0</v>
      </c>
      <c r="O1608" t="str">
        <f>feed!O1209</f>
        <v>Untapped</v>
      </c>
      <c r="P1608" t="str">
        <f>feed!P1209</f>
        <v>None</v>
      </c>
      <c r="Q1608" s="4">
        <f>IFERROR(LEFT(SUMPRODUCT(MID(0&amp;feed!R1209,LARGE(INDEX(ISNUMBER(--MID(feed!R1209,ROW($1:$6),1))*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ROW($1:$6),0),ROW($1:$6))+1,1)*10^ROW($1:$6)/10))-1)*1,TRIM(LEFT(SUMPRODUCT(MID(0&amp;feed!R1209,LARGE(INDEX(ISNUMBER(--MID(feed!R1209,ROW($1:$6),1))*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ROW($1:$6),0),ROW($1:$6))+1,1)*10^ROW($1:$6)/10))-1)))</f>
        <v>2000</v>
      </c>
      <c r="R1608" s="5">
        <f>feed!V1209</f>
        <v>0</v>
      </c>
      <c r="S1608" t="str">
        <f>feed!S1209</f>
        <v>http://blocgame.com/stats.php?id=63505</v>
      </c>
      <c r="T1608" s="5" t="str">
        <f>feed!W1209</f>
        <v>Good</v>
      </c>
      <c r="U1608" s="5" t="str">
        <f>feed!X1209</f>
        <v>3 Hundred Tons per month</v>
      </c>
      <c r="V1608" s="5" t="str">
        <f>feed!Y1209</f>
        <v>1 Mbbl per month</v>
      </c>
    </row>
    <row r="1609" spans="1:22" hidden="1" x14ac:dyDescent="0.25">
      <c r="A1609" t="str">
        <f>feed!A2005</f>
        <v>Barkalogea</v>
      </c>
      <c r="B1609" t="str">
        <f>feed!B2005</f>
        <v>The Seir Davey</v>
      </c>
      <c r="C1609">
        <f>feed!K2005</f>
        <v>0</v>
      </c>
      <c r="D1609">
        <f>SUMPRODUCT(MID(0&amp;feed!D2005,LARGE(INDEX(ISNUMBER(--MID(feed!D2005,ROW($1:$6),1))*
ROW($1:$6),0),ROW($1:$6))+1,1)*10^ROW($1:$6)/10)</f>
        <v>7</v>
      </c>
      <c r="E1609">
        <f>SUMPRODUCT(MID(0&amp;feed!E2005,LARGE(INDEX(ISNUMBER(--MID(feed!E2005,ROW($1:$6),1))*
ROW($1:$6),0),ROW($1:$6))+1,1)*10^ROW($1:$6)/10)</f>
        <v>0</v>
      </c>
      <c r="F1609" t="str">
        <f>feed!F2005</f>
        <v>Finest of the 19th century</v>
      </c>
      <c r="G1609">
        <f>SUMPRODUCT(MID(0&amp;feed!G2005,LARGE(INDEX(ISNUMBER(--MID(feed!G2005,ROW($1:$6),1))*
ROW($1:$6),0),ROW($1:$6))+1,1)*10^ROW($1:$6)/10)</f>
        <v>0</v>
      </c>
      <c r="H1609">
        <f>ROUNDDOWN(G1609/4, 0)</f>
        <v>0</v>
      </c>
      <c r="I1609" t="str">
        <f>feed!H2005</f>
        <v>Standard</v>
      </c>
      <c r="J1609">
        <f>SUMPRODUCT(MID(0&amp;feed!I2005,LARGE(INDEX(ISNUMBER(--MID(feed!I2005,ROW($1:$20),1))*
ROW($1:$20),0),ROW($1:$20))+1,1)*10^ROW($1:$20)/10)</f>
        <v>5</v>
      </c>
      <c r="K1609">
        <f>SUMPRODUCT(MID(0&amp;feed!L2005,LARGE(INDEX(ISNUMBER(--MID(feed!L2005,ROW($1:$6),1))*
ROW($1:$6),0),ROW($1:$6))+1,1)*10^ROW($1:$6)/10)</f>
        <v>261</v>
      </c>
      <c r="L1609">
        <f>SUMPRODUCT(MID(0&amp;feed!T2005,LARGE(INDEX(ISNUMBER(--MID(feed!T2005,ROW($1:$6),1))*
ROW($1:$6),0),ROW($1:$6))+1,1)*10^ROW($1:$6)/10)</f>
        <v>2404</v>
      </c>
      <c r="M1609" t="str">
        <f>feed!N2005</f>
        <v>Persia</v>
      </c>
      <c r="N1609">
        <f>SUMPRODUCT(MID(0&amp;feed!U2005,LARGE(INDEX(ISNUMBER(--MID(feed!U2005,ROW($1:$6),1))*
ROW($1:$6),0),ROW($1:$6))+1,1)*10^ROW($1:$6)/10)</f>
        <v>0</v>
      </c>
      <c r="O1609" t="str">
        <f>feed!O2005</f>
        <v>Untapped</v>
      </c>
      <c r="P1609" t="str">
        <f>feed!P2005</f>
        <v>None</v>
      </c>
      <c r="Q1609" s="4">
        <f>IFERROR(LEFT(SUMPRODUCT(MID(0&amp;feed!R2005,LARGE(INDEX(ISNUMBER(--MID(feed!R2005,ROW($1:$6),1))*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ROW($1:$6),0),ROW($1:$6))+1,1)*10^ROW($1:$6)/10))-1)*1,TRIM(LEFT(SUMPRODUCT(MID(0&amp;feed!R2005,LARGE(INDEX(ISNUMBER(--MID(feed!R2005,ROW($1:$6),1))*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ROW($1:$6),0),ROW($1:$6))+1,1)*10^ROW($1:$6)/10))-1)))</f>
        <v>1633</v>
      </c>
      <c r="R1609" s="5">
        <f>feed!V2005</f>
        <v>0</v>
      </c>
      <c r="S1609" t="str">
        <f>feed!S2005</f>
        <v>http://blocgame.com/stats.php?id=63696</v>
      </c>
      <c r="T1609" s="5" t="str">
        <f>feed!W2005</f>
        <v>Good</v>
      </c>
      <c r="U1609" s="5" t="str">
        <f>feed!X2005</f>
        <v>4 Hundred Tons per month</v>
      </c>
      <c r="V1609" s="5" t="str">
        <f>feed!Y2005</f>
        <v>2 Mbbl per month</v>
      </c>
    </row>
    <row r="1610" spans="1:22" hidden="1" x14ac:dyDescent="0.25">
      <c r="A1610" t="str">
        <f>feed!A55</f>
        <v>Leche</v>
      </c>
      <c r="B1610" t="str">
        <f>feed!B55</f>
        <v>ElHombreLeche</v>
      </c>
      <c r="C1610" t="str">
        <f>feed!K55</f>
        <v>TheAccountantRevenge</v>
      </c>
      <c r="D1610">
        <f>SUMPRODUCT(MID(0&amp;feed!D55,LARGE(INDEX(ISNUMBER(--MID(feed!D55,ROW($1:$6),1))*
ROW($1:$6),0),ROW($1:$6))+1,1)*10^ROW($1:$6)/10)</f>
        <v>27</v>
      </c>
      <c r="E1610">
        <f>SUMPRODUCT(MID(0&amp;feed!E55,LARGE(INDEX(ISNUMBER(--MID(feed!E55,ROW($1:$6),1))*
ROW($1:$6),0),ROW($1:$6))+1,1)*10^ROW($1:$6)/10)</f>
        <v>0</v>
      </c>
      <c r="F1610" t="str">
        <f>feed!F55</f>
        <v>First World War surplus</v>
      </c>
      <c r="G1610">
        <f>SUMPRODUCT(MID(0&amp;feed!G55,LARGE(INDEX(ISNUMBER(--MID(feed!G55,ROW($1:$6),1))*
ROW($1:$6),0),ROW($1:$6))+1,1)*10^ROW($1:$6)/10)</f>
        <v>0</v>
      </c>
      <c r="H1610">
        <f>ROUNDDOWN(G1610/4, 0)</f>
        <v>0</v>
      </c>
      <c r="I1610" t="str">
        <f>feed!H55</f>
        <v>Elite</v>
      </c>
      <c r="J1610">
        <f>SUMPRODUCT(MID(0&amp;feed!I55,LARGE(INDEX(ISNUMBER(--MID(feed!I55,ROW($1:$20),1))*
ROW($1:$20),0),ROW($1:$20))+1,1)*10^ROW($1:$20)/10)</f>
        <v>10</v>
      </c>
      <c r="K1610">
        <f>SUMPRODUCT(MID(0&amp;feed!L55,LARGE(INDEX(ISNUMBER(--MID(feed!L55,ROW($1:$6),1))*
ROW($1:$6),0),ROW($1:$6))+1,1)*10^ROW($1:$6)/10)</f>
        <v>429</v>
      </c>
      <c r="L1610">
        <f>SUMPRODUCT(MID(0&amp;feed!T55,LARGE(INDEX(ISNUMBER(--MID(feed!T55,ROW($1:$6),1))*
ROW($1:$6),0),ROW($1:$6))+1,1)*10^ROW($1:$6)/10)</f>
        <v>2325</v>
      </c>
      <c r="M1610" t="str">
        <f>feed!N55</f>
        <v>Persia</v>
      </c>
      <c r="N1610">
        <f>SUMPRODUCT(MID(0&amp;feed!U55,LARGE(INDEX(ISNUMBER(--MID(feed!U55,ROW($1:$6),1))*
ROW($1:$6),0),ROW($1:$6))+1,1)*10^ROW($1:$6)/10)</f>
        <v>0</v>
      </c>
      <c r="O1610" t="str">
        <f>feed!O55</f>
        <v>Untapped</v>
      </c>
      <c r="P1610" t="str">
        <f>feed!P55</f>
        <v>Small</v>
      </c>
      <c r="Q1610" s="4">
        <f>IFERROR(LEFT(SUMPRODUCT(MID(0&amp;feed!R55,LARGE(INDEX(ISNUMBER(--MID(feed!R55,ROW($1:$6),1))*
ROW($1:$6),0),ROW($1:$6))+1,1)*10^ROW($1:$6)/10), LEN(SUMPRODUCT(MID(0&amp;feed!R55,LARGE(INDEX(ISNUMBER(--MID(feed!R55,ROW($1:$6),1))*
ROW($1:$6),0),ROW($1:$6))+1,1)*10^ROW($1:$6)/10))-1)*1,TRIM(LEFT(SUMPRODUCT(MID(0&amp;feed!R55,LARGE(INDEX(ISNUMBER(--MID(feed!R55,ROW($1:$6),1))*
ROW($1:$6),0),ROW($1:$6))+1,1)*10^ROW($1:$6)/10), LEN(SUMPRODUCT(MID(0&amp;feed!R55,LARGE(INDEX(ISNUMBER(--MID(feed!R55,ROW($1:$6),1))*
ROW($1:$6),0),ROW($1:$6))+1,1)*10^ROW($1:$6)/10))-1)))</f>
        <v>2672</v>
      </c>
      <c r="R1610" s="5">
        <f>feed!V55</f>
        <v>0</v>
      </c>
      <c r="S1610" t="str">
        <f>feed!S55</f>
        <v>http://blocgame.com/stats.php?id=62425</v>
      </c>
      <c r="T1610" s="5" t="str">
        <f>feed!W55</f>
        <v>Nice</v>
      </c>
      <c r="U1610" s="5" t="str">
        <f>feed!X55</f>
        <v>4 Hundred Tons per month</v>
      </c>
      <c r="V1610" s="5" t="str">
        <f>feed!Y55</f>
        <v>2 Mbbl per month</v>
      </c>
    </row>
    <row r="1611" spans="1:22" x14ac:dyDescent="0.25">
      <c r="A1611" t="str">
        <f>feed!A1086</f>
        <v>Zaporozhia</v>
      </c>
      <c r="B1611" t="str">
        <f>feed!B1086</f>
        <v>Mykola Derevyanko</v>
      </c>
      <c r="C1611" t="str">
        <f>feed!K1086</f>
        <v>The Order</v>
      </c>
      <c r="D1611">
        <f>SUMPRODUCT(MID(0&amp;feed!D1086,LARGE(INDEX(ISNUMBER(--MID(feed!D1086,ROW($1:$6),1))*
ROW($1:$6),0),ROW($1:$6))+1,1)*10^ROW($1:$6)/10)</f>
        <v>28</v>
      </c>
      <c r="E1611">
        <f>SUMPRODUCT(MID(0&amp;feed!E1086,LARGE(INDEX(ISNUMBER(--MID(feed!E1086,ROW($1:$6),1))*
ROW($1:$6),0),ROW($1:$6))+1,1)*10^ROW($1:$6)/10)</f>
        <v>0</v>
      </c>
      <c r="F1611" t="str">
        <f>feed!F1086</f>
        <v>Finest of the 19th century</v>
      </c>
      <c r="G1611">
        <f>SUMPRODUCT(MID(0&amp;feed!G1086,LARGE(INDEX(ISNUMBER(--MID(feed!G1086,ROW($1:$6),1))*
ROW($1:$6),0),ROW($1:$6))+1,1)*10^ROW($1:$6)/10)</f>
        <v>0</v>
      </c>
      <c r="H1611">
        <f>ROUNDDOWN(G1611/4, 0)</f>
        <v>0</v>
      </c>
      <c r="I1611" t="str">
        <f>feed!H1086</f>
        <v>Poor</v>
      </c>
      <c r="J1611">
        <f>SUMPRODUCT(MID(0&amp;feed!I1086,LARGE(INDEX(ISNUMBER(--MID(feed!I1086,ROW($1:$20),1))*
ROW($1:$20),0),ROW($1:$20))+1,1)*10^ROW($1:$20)/10)</f>
        <v>2</v>
      </c>
      <c r="K1611">
        <f>SUMPRODUCT(MID(0&amp;feed!L1086,LARGE(INDEX(ISNUMBER(--MID(feed!L1086,ROW($1:$6),1))*
ROW($1:$6),0),ROW($1:$6))+1,1)*10^ROW($1:$6)/10)</f>
        <v>317</v>
      </c>
      <c r="L1611">
        <f>SUMPRODUCT(MID(0&amp;feed!T1086,LARGE(INDEX(ISNUMBER(--MID(feed!T1086,ROW($1:$6),1))*
ROW($1:$6),0),ROW($1:$6))+1,1)*10^ROW($1:$6)/10)</f>
        <v>2537</v>
      </c>
      <c r="M1611" t="str">
        <f>feed!N1086</f>
        <v>Mesopotamia</v>
      </c>
      <c r="N1611">
        <f>SUMPRODUCT(MID(0&amp;feed!U1086,LARGE(INDEX(ISNUMBER(--MID(feed!U1086,ROW($1:$6),1))*
ROW($1:$6),0),ROW($1:$6))+1,1)*10^ROW($1:$6)/10)</f>
        <v>0</v>
      </c>
      <c r="O1611" t="str">
        <f>feed!O1086</f>
        <v>Untapped</v>
      </c>
      <c r="P1611" t="str">
        <f>feed!P1086</f>
        <v>Meagre</v>
      </c>
      <c r="Q1611" s="4">
        <f>IFERROR(LEFT(SUMPRODUCT(MID(0&amp;feed!R1086,LARGE(INDEX(ISNUMBER(--MID(feed!R1086,ROW($1:$6),1))*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ROW($1:$6),0),ROW($1:$6))+1,1)*10^ROW($1:$6)/10))-1)*1,TRIM(LEFT(SUMPRODUCT(MID(0&amp;feed!R1086,LARGE(INDEX(ISNUMBER(--MID(feed!R1086,ROW($1:$6),1))*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ROW($1:$6),0),ROW($1:$6))+1,1)*10^ROW($1:$6)/10))-1)))</f>
        <v>2059</v>
      </c>
      <c r="R1611" s="5">
        <f>feed!V1086</f>
        <v>0</v>
      </c>
      <c r="S1611" t="str">
        <f>feed!S1086</f>
        <v>http://blocgame.com/stats.php?id=63393</v>
      </c>
      <c r="T1611" s="5" t="str">
        <f>feed!W1086</f>
        <v>Good</v>
      </c>
      <c r="U1611" s="5" t="str">
        <f>feed!X1086</f>
        <v>3 Hundred Tons per month</v>
      </c>
      <c r="V1611" s="5" t="str">
        <f>feed!Y1086</f>
        <v>4 Mbbl per month</v>
      </c>
    </row>
    <row r="1612" spans="1:22" x14ac:dyDescent="0.25">
      <c r="A1612" t="str">
        <f>feed!A1083</f>
        <v>Shell</v>
      </c>
      <c r="B1612" t="str">
        <f>feed!B1083</f>
        <v>Antonios</v>
      </c>
      <c r="C1612" t="str">
        <f>feed!K1083</f>
        <v>The Order</v>
      </c>
      <c r="D1612">
        <f>SUMPRODUCT(MID(0&amp;feed!D1083,LARGE(INDEX(ISNUMBER(--MID(feed!D1083,ROW($1:$6),1))*
ROW($1:$6),0),ROW($1:$6))+1,1)*10^ROW($1:$6)/10)</f>
        <v>20</v>
      </c>
      <c r="E1612">
        <f>SUMPRODUCT(MID(0&amp;feed!E1083,LARGE(INDEX(ISNUMBER(--MID(feed!E1083,ROW($1:$6),1))*
ROW($1:$6),0),ROW($1:$6))+1,1)*10^ROW($1:$6)/10)</f>
        <v>0</v>
      </c>
      <c r="F1612" t="str">
        <f>feed!F1083</f>
        <v>First World War surplus</v>
      </c>
      <c r="G1612">
        <f>SUMPRODUCT(MID(0&amp;feed!G1083,LARGE(INDEX(ISNUMBER(--MID(feed!G1083,ROW($1:$6),1))*
ROW($1:$6),0),ROW($1:$6))+1,1)*10^ROW($1:$6)/10)</f>
        <v>0</v>
      </c>
      <c r="H1612">
        <f>ROUNDDOWN(G1612/4, 0)</f>
        <v>0</v>
      </c>
      <c r="I1612" t="str">
        <f>feed!H1083</f>
        <v>Good</v>
      </c>
      <c r="J1612">
        <f>SUMPRODUCT(MID(0&amp;feed!I1083,LARGE(INDEX(ISNUMBER(--MID(feed!I1083,ROW($1:$20),1))*
ROW($1:$20),0),ROW($1:$20))+1,1)*10^ROW($1:$20)/10)</f>
        <v>4</v>
      </c>
      <c r="K1612">
        <f>SUMPRODUCT(MID(0&amp;feed!L1083,LARGE(INDEX(ISNUMBER(--MID(feed!L1083,ROW($1:$6),1))*
ROW($1:$6),0),ROW($1:$6))+1,1)*10^ROW($1:$6)/10)</f>
        <v>317</v>
      </c>
      <c r="L1612">
        <f>SUMPRODUCT(MID(0&amp;feed!T1083,LARGE(INDEX(ISNUMBER(--MID(feed!T1083,ROW($1:$6),1))*
ROW($1:$6),0),ROW($1:$6))+1,1)*10^ROW($1:$6)/10)</f>
        <v>5691</v>
      </c>
      <c r="M1612" t="str">
        <f>feed!N1083</f>
        <v>Atlas</v>
      </c>
      <c r="N1612">
        <f>SUMPRODUCT(MID(0&amp;feed!U1083,LARGE(INDEX(ISNUMBER(--MID(feed!U1083,ROW($1:$6),1))*
ROW($1:$6),0),ROW($1:$6))+1,1)*10^ROW($1:$6)/10)</f>
        <v>0</v>
      </c>
      <c r="O1612" t="str">
        <f>feed!O1083</f>
        <v>Untapped</v>
      </c>
      <c r="P1612" t="str">
        <f>feed!P1083</f>
        <v>Meagre</v>
      </c>
      <c r="Q1612" s="4">
        <f>IFERROR(LEFT(SUMPRODUCT(MID(0&amp;feed!R1083,LARGE(INDEX(ISNUMBER(--MID(feed!R1083,ROW($1:$6),1))*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ROW($1:$6),0),ROW($1:$6))+1,1)*10^ROW($1:$6)/10))-1)*1,TRIM(LEFT(SUMPRODUCT(MID(0&amp;feed!R1083,LARGE(INDEX(ISNUMBER(--MID(feed!R1083,ROW($1:$6),1))*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ROW($1:$6),0),ROW($1:$6))+1,1)*10^ROW($1:$6)/10))-1)))</f>
        <v>2000</v>
      </c>
      <c r="R1612" s="5">
        <f>feed!V1083</f>
        <v>0</v>
      </c>
      <c r="S1612" t="str">
        <f>feed!S1083</f>
        <v>http://blocgame.com/stats.php?id=63278</v>
      </c>
      <c r="T1612" s="5" t="str">
        <f>feed!W1083</f>
        <v>Good</v>
      </c>
      <c r="U1612" s="5" t="str">
        <f>feed!X1083</f>
        <v>3 Hundred Tons per month</v>
      </c>
      <c r="V1612" s="5" t="str">
        <f>feed!Y1083</f>
        <v>6 Mbbl per month</v>
      </c>
    </row>
    <row r="1613" spans="1:22" hidden="1" x14ac:dyDescent="0.25">
      <c r="A1613" t="str">
        <f>feed!A1818</f>
        <v>Birdland</v>
      </c>
      <c r="B1613" t="str">
        <f>feed!B1818</f>
        <v>tweetweetwee</v>
      </c>
      <c r="C1613" t="str">
        <f>feed!K1818</f>
        <v>Brotherhood of Nod</v>
      </c>
      <c r="D1613">
        <f>SUMPRODUCT(MID(0&amp;feed!D1818,LARGE(INDEX(ISNUMBER(--MID(feed!D1818,ROW($1:$6),1))*
ROW($1:$6),0),ROW($1:$6))+1,1)*10^ROW($1:$6)/10)</f>
        <v>32</v>
      </c>
      <c r="E1613">
        <f>SUMPRODUCT(MID(0&amp;feed!E1818,LARGE(INDEX(ISNUMBER(--MID(feed!E1818,ROW($1:$6),1))*
ROW($1:$6),0),ROW($1:$6))+1,1)*10^ROW($1:$6)/10)</f>
        <v>0</v>
      </c>
      <c r="F1613" t="str">
        <f>feed!F1818</f>
        <v>First World War surplus</v>
      </c>
      <c r="G1613">
        <f>SUMPRODUCT(MID(0&amp;feed!G1818,LARGE(INDEX(ISNUMBER(--MID(feed!G1818,ROW($1:$6),1))*
ROW($1:$6),0),ROW($1:$6))+1,1)*10^ROW($1:$6)/10)</f>
        <v>0</v>
      </c>
      <c r="H1613">
        <f>ROUNDDOWN(G1613/4, 0)</f>
        <v>0</v>
      </c>
      <c r="I1613" t="str">
        <f>feed!H1818</f>
        <v>Elite</v>
      </c>
      <c r="J1613">
        <f>SUMPRODUCT(MID(0&amp;feed!I1818,LARGE(INDEX(ISNUMBER(--MID(feed!I1818,ROW($1:$20),1))*
ROW($1:$20),0),ROW($1:$20))+1,1)*10^ROW($1:$20)/10)</f>
        <v>1</v>
      </c>
      <c r="K1613">
        <f>SUMPRODUCT(MID(0&amp;feed!L1818,LARGE(INDEX(ISNUMBER(--MID(feed!L1818,ROW($1:$6),1))*
ROW($1:$6),0),ROW($1:$6))+1,1)*10^ROW($1:$6)/10)</f>
        <v>285</v>
      </c>
      <c r="L1613">
        <f>SUMPRODUCT(MID(0&amp;feed!T1818,LARGE(INDEX(ISNUMBER(--MID(feed!T1818,ROW($1:$6),1))*
ROW($1:$6),0),ROW($1:$6))+1,1)*10^ROW($1:$6)/10)</f>
        <v>1885</v>
      </c>
      <c r="M1613" t="str">
        <f>feed!N1818</f>
        <v>Persia</v>
      </c>
      <c r="N1613">
        <f>SUMPRODUCT(MID(0&amp;feed!U1818,LARGE(INDEX(ISNUMBER(--MID(feed!U1818,ROW($1:$6),1))*
ROW($1:$6),0),ROW($1:$6))+1,1)*10^ROW($1:$6)/10)</f>
        <v>0</v>
      </c>
      <c r="O1613" t="str">
        <f>feed!O1818</f>
        <v>Untapped</v>
      </c>
      <c r="P1613" t="str">
        <f>feed!P1818</f>
        <v>Small</v>
      </c>
      <c r="Q1613" s="4">
        <f>IFERROR(LEFT(SUMPRODUCT(MID(0&amp;feed!R1818,LARGE(INDEX(ISNUMBER(--MID(feed!R1818,ROW($1:$6),1))*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ROW($1:$6),0),ROW($1:$6))+1,1)*10^ROW($1:$6)/10))-1)*1,TRIM(LEFT(SUMPRODUCT(MID(0&amp;feed!R1818,LARGE(INDEX(ISNUMBER(--MID(feed!R1818,ROW($1:$6),1))*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ROW($1:$6),0),ROW($1:$6))+1,1)*10^ROW($1:$6)/10))-1)))</f>
        <v>2119</v>
      </c>
      <c r="R1613" s="5">
        <f>feed!V1818</f>
        <v>0</v>
      </c>
      <c r="S1613" t="str">
        <f>feed!S1818</f>
        <v>http://blocgame.com/stats.php?id=61646</v>
      </c>
      <c r="T1613" s="5" t="str">
        <f>feed!W1818</f>
        <v>Nice</v>
      </c>
      <c r="U1613" s="5" t="str">
        <f>feed!X1818</f>
        <v>4 Hundred Tons per month</v>
      </c>
      <c r="V1613" s="5" t="str">
        <f>feed!Y1818</f>
        <v>2 Mbbl per month</v>
      </c>
    </row>
    <row r="1614" spans="1:22" hidden="1" x14ac:dyDescent="0.25">
      <c r="A1614" t="str">
        <f>feed!A673</f>
        <v>Emberica</v>
      </c>
      <c r="B1614" t="str">
        <f>feed!B673</f>
        <v>Whynamewhy</v>
      </c>
      <c r="C1614" t="str">
        <f>feed!K673</f>
        <v>Brotherhood of Zion</v>
      </c>
      <c r="D1614">
        <f>SUMPRODUCT(MID(0&amp;feed!D673,LARGE(INDEX(ISNUMBER(--MID(feed!D673,ROW($1:$6),1))*
ROW($1:$6),0),ROW($1:$6))+1,1)*10^ROW($1:$6)/10)</f>
        <v>25</v>
      </c>
      <c r="E1614">
        <f>SUMPRODUCT(MID(0&amp;feed!E673,LARGE(INDEX(ISNUMBER(--MID(feed!E673,ROW($1:$6),1))*
ROW($1:$6),0),ROW($1:$6))+1,1)*10^ROW($1:$6)/10)</f>
        <v>0</v>
      </c>
      <c r="F1614" t="str">
        <f>feed!F673</f>
        <v>First World War surplus</v>
      </c>
      <c r="G1614">
        <f>SUMPRODUCT(MID(0&amp;feed!G673,LARGE(INDEX(ISNUMBER(--MID(feed!G673,ROW($1:$6),1))*
ROW($1:$6),0),ROW($1:$6))+1,1)*10^ROW($1:$6)/10)</f>
        <v>0</v>
      </c>
      <c r="H1614">
        <f>ROUNDDOWN(G1614/4, 0)</f>
        <v>0</v>
      </c>
      <c r="I1614" t="str">
        <f>feed!H673</f>
        <v>Elite</v>
      </c>
      <c r="J1614">
        <f>SUMPRODUCT(MID(0&amp;feed!I673,LARGE(INDEX(ISNUMBER(--MID(feed!I673,ROW($1:$20),1))*
ROW($1:$20),0),ROW($1:$20))+1,1)*10^ROW($1:$20)/10)</f>
        <v>24</v>
      </c>
      <c r="K1614">
        <f>SUMPRODUCT(MID(0&amp;feed!L673,LARGE(INDEX(ISNUMBER(--MID(feed!L673,ROW($1:$6),1))*
ROW($1:$6),0),ROW($1:$6))+1,1)*10^ROW($1:$6)/10)</f>
        <v>323</v>
      </c>
      <c r="L1614">
        <f>SUMPRODUCT(MID(0&amp;feed!T673,LARGE(INDEX(ISNUMBER(--MID(feed!T673,ROW($1:$6),1))*
ROW($1:$6),0),ROW($1:$6))+1,1)*10^ROW($1:$6)/10)</f>
        <v>1819</v>
      </c>
      <c r="M1614" t="str">
        <f>feed!N673</f>
        <v>Persia</v>
      </c>
      <c r="N1614">
        <f>SUMPRODUCT(MID(0&amp;feed!U673,LARGE(INDEX(ISNUMBER(--MID(feed!U673,ROW($1:$6),1))*
ROW($1:$6),0),ROW($1:$6))+1,1)*10^ROW($1:$6)/10)</f>
        <v>0</v>
      </c>
      <c r="O1614" t="str">
        <f>feed!O673</f>
        <v>Untapped</v>
      </c>
      <c r="P1614" t="str">
        <f>feed!P673</f>
        <v>None</v>
      </c>
      <c r="Q1614" s="4">
        <f>IFERROR(LEFT(SUMPRODUCT(MID(0&amp;feed!R673,LARGE(INDEX(ISNUMBER(--MID(feed!R673,ROW($1:$6),1))*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ROW($1:$6),0),ROW($1:$6))+1,1)*10^ROW($1:$6)/10))-1)*1,TRIM(LEFT(SUMPRODUCT(MID(0&amp;feed!R673,LARGE(INDEX(ISNUMBER(--MID(feed!R673,ROW($1:$6),1))*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ROW($1:$6),0),ROW($1:$6))+1,1)*10^ROW($1:$6)/10))-1)))</f>
        <v>2000</v>
      </c>
      <c r="R1614" s="5">
        <f>feed!V673</f>
        <v>0</v>
      </c>
      <c r="S1614" t="str">
        <f>feed!S673</f>
        <v>http://blocgame.com/stats.php?id=60147</v>
      </c>
      <c r="T1614" s="5" t="str">
        <f>feed!W673</f>
        <v>Nice</v>
      </c>
      <c r="U1614" s="5" t="str">
        <f>feed!X673</f>
        <v>4 Hundred Tons per month</v>
      </c>
      <c r="V1614" s="5" t="str">
        <f>feed!Y673</f>
        <v>2 Mbbl per month</v>
      </c>
    </row>
    <row r="1615" spans="1:22" hidden="1" x14ac:dyDescent="0.25">
      <c r="A1615" t="str">
        <f>feed!A156</f>
        <v>PolandThePower</v>
      </c>
      <c r="B1615" t="str">
        <f>feed!B156</f>
        <v>PolandThePower44</v>
      </c>
      <c r="C1615" t="str">
        <f>feed!K156</f>
        <v>Brotherhood of Nod</v>
      </c>
      <c r="D1615">
        <f>SUMPRODUCT(MID(0&amp;feed!D156,LARGE(INDEX(ISNUMBER(--MID(feed!D156,ROW($1:$6),1))*
ROW($1:$6),0),ROW($1:$6))+1,1)*10^ROW($1:$6)/10)</f>
        <v>35</v>
      </c>
      <c r="E1615">
        <f>SUMPRODUCT(MID(0&amp;feed!E156,LARGE(INDEX(ISNUMBER(--MID(feed!E156,ROW($1:$6),1))*
ROW($1:$6),0),ROW($1:$6))+1,1)*10^ROW($1:$6)/10)</f>
        <v>0</v>
      </c>
      <c r="F1615" t="str">
        <f>feed!F156</f>
        <v>Finest of the 19th century</v>
      </c>
      <c r="G1615">
        <f>SUMPRODUCT(MID(0&amp;feed!G156,LARGE(INDEX(ISNUMBER(--MID(feed!G156,ROW($1:$6),1))*
ROW($1:$6),0),ROW($1:$6))+1,1)*10^ROW($1:$6)/10)</f>
        <v>0</v>
      </c>
      <c r="H1615">
        <f>ROUNDDOWN(G1615/4, 0)</f>
        <v>0</v>
      </c>
      <c r="I1615" t="str">
        <f>feed!H156</f>
        <v>Good</v>
      </c>
      <c r="J1615">
        <f>SUMPRODUCT(MID(0&amp;feed!I156,LARGE(INDEX(ISNUMBER(--MID(feed!I156,ROW($1:$20),1))*
ROW($1:$20),0),ROW($1:$20))+1,1)*10^ROW($1:$20)/10)</f>
        <v>5</v>
      </c>
      <c r="K1615">
        <f>SUMPRODUCT(MID(0&amp;feed!L156,LARGE(INDEX(ISNUMBER(--MID(feed!L156,ROW($1:$6),1))*
ROW($1:$6),0),ROW($1:$6))+1,1)*10^ROW($1:$6)/10)</f>
        <v>375</v>
      </c>
      <c r="L1615">
        <f>SUMPRODUCT(MID(0&amp;feed!T156,LARGE(INDEX(ISNUMBER(--MID(feed!T156,ROW($1:$6),1))*
ROW($1:$6),0),ROW($1:$6))+1,1)*10^ROW($1:$6)/10)</f>
        <v>1751</v>
      </c>
      <c r="M1615" t="str">
        <f>feed!N156</f>
        <v>Mesopotamia</v>
      </c>
      <c r="N1615">
        <f>SUMPRODUCT(MID(0&amp;feed!U156,LARGE(INDEX(ISNUMBER(--MID(feed!U156,ROW($1:$6),1))*
ROW($1:$6),0),ROW($1:$6))+1,1)*10^ROW($1:$6)/10)</f>
        <v>0</v>
      </c>
      <c r="O1615" t="str">
        <f>feed!O156</f>
        <v>Untapped</v>
      </c>
      <c r="P1615" t="str">
        <f>feed!P156</f>
        <v>Small</v>
      </c>
      <c r="Q1615" s="4">
        <f>IFERROR(LEFT(SUMPRODUCT(MID(0&amp;feed!R156,LARGE(INDEX(ISNUMBER(--MID(feed!R156,ROW($1:$6),1))*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ROW($1:$6),0),ROW($1:$6))+1,1)*10^ROW($1:$6)/10))-1)*1,TRIM(LEFT(SUMPRODUCT(MID(0&amp;feed!R156,LARGE(INDEX(ISNUMBER(--MID(feed!R156,ROW($1:$6),1))*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ROW($1:$6),0),ROW($1:$6))+1,1)*10^ROW($1:$6)/10))-1)))</f>
        <v>2386</v>
      </c>
      <c r="R1615" s="5">
        <f>feed!V156</f>
        <v>0</v>
      </c>
      <c r="S1615" t="str">
        <f>feed!S156</f>
        <v>http://blocgame.com/stats.php?id=58217</v>
      </c>
      <c r="T1615" s="5" t="str">
        <f>feed!W156</f>
        <v>Pariah</v>
      </c>
      <c r="U1615" s="5" t="str">
        <f>feed!X156</f>
        <v>4 Hundred Tons per month</v>
      </c>
      <c r="V1615" s="5" t="str">
        <f>feed!Y156</f>
        <v>2 Mbbl per month</v>
      </c>
    </row>
    <row r="1616" spans="1:22" hidden="1" x14ac:dyDescent="0.25">
      <c r="A1616" t="str">
        <f>feed!A148</f>
        <v>Italica</v>
      </c>
      <c r="B1616" t="str">
        <f>feed!B148</f>
        <v>Lord Potash</v>
      </c>
      <c r="C1616" t="str">
        <f>feed!K148</f>
        <v>SPQR</v>
      </c>
      <c r="D1616">
        <f>SUMPRODUCT(MID(0&amp;feed!D148,LARGE(INDEX(ISNUMBER(--MID(feed!D148,ROW($1:$6),1))*
ROW($1:$6),0),ROW($1:$6))+1,1)*10^ROW($1:$6)/10)</f>
        <v>24</v>
      </c>
      <c r="E1616">
        <f>SUMPRODUCT(MID(0&amp;feed!E148,LARGE(INDEX(ISNUMBER(--MID(feed!E148,ROW($1:$6),1))*
ROW($1:$6),0),ROW($1:$6))+1,1)*10^ROW($1:$6)/10)</f>
        <v>0</v>
      </c>
      <c r="F1616" t="str">
        <f>feed!F148</f>
        <v>Finest of the 19th century</v>
      </c>
      <c r="G1616">
        <f>SUMPRODUCT(MID(0&amp;feed!G148,LARGE(INDEX(ISNUMBER(--MID(feed!G148,ROW($1:$6),1))*
ROW($1:$6),0),ROW($1:$6))+1,1)*10^ROW($1:$6)/10)</f>
        <v>0</v>
      </c>
      <c r="H1616">
        <f>ROUNDDOWN(G1616/4, 0)</f>
        <v>0</v>
      </c>
      <c r="I1616" t="str">
        <f>feed!H148</f>
        <v>Standard</v>
      </c>
      <c r="J1616">
        <f>SUMPRODUCT(MID(0&amp;feed!I148,LARGE(INDEX(ISNUMBER(--MID(feed!I148,ROW($1:$20),1))*
ROW($1:$20),0),ROW($1:$20))+1,1)*10^ROW($1:$20)/10)</f>
        <v>3</v>
      </c>
      <c r="K1616">
        <f>SUMPRODUCT(MID(0&amp;feed!L148,LARGE(INDEX(ISNUMBER(--MID(feed!L148,ROW($1:$6),1))*
ROW($1:$6),0),ROW($1:$6))+1,1)*10^ROW($1:$6)/10)</f>
        <v>377</v>
      </c>
      <c r="L1616">
        <f>SUMPRODUCT(MID(0&amp;feed!T148,LARGE(INDEX(ISNUMBER(--MID(feed!T148,ROW($1:$6),1))*
ROW($1:$6),0),ROW($1:$6))+1,1)*10^ROW($1:$6)/10)</f>
        <v>1595</v>
      </c>
      <c r="M1616" t="str">
        <f>feed!N148</f>
        <v>Egypt</v>
      </c>
      <c r="N1616">
        <f>SUMPRODUCT(MID(0&amp;feed!U148,LARGE(INDEX(ISNUMBER(--MID(feed!U148,ROW($1:$6),1))*
ROW($1:$6),0),ROW($1:$6))+1,1)*10^ROW($1:$6)/10)</f>
        <v>0</v>
      </c>
      <c r="O1616" t="str">
        <f>feed!O148</f>
        <v>Untapped</v>
      </c>
      <c r="P1616" t="str">
        <f>feed!P148</f>
        <v>Meagre</v>
      </c>
      <c r="Q1616" s="4">
        <f>IFERROR(LEFT(SUMPRODUCT(MID(0&amp;feed!R148,LARGE(INDEX(ISNUMBER(--MID(feed!R148,ROW($1:$6),1))*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ROW($1:$6),0),ROW($1:$6))+1,1)*10^ROW($1:$6)/10))-1)*1,TRIM(LEFT(SUMPRODUCT(MID(0&amp;feed!R148,LARGE(INDEX(ISNUMBER(--MID(feed!R148,ROW($1:$6),1))*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ROW($1:$6),0),ROW($1:$6))+1,1)*10^ROW($1:$6)/10))-1)))</f>
        <v>2339</v>
      </c>
      <c r="R1616" s="5">
        <f>feed!V148</f>
        <v>0</v>
      </c>
      <c r="S1616" t="str">
        <f>feed!S148</f>
        <v>http://blocgame.com/stats.php?id=63435</v>
      </c>
      <c r="T1616" s="5" t="str">
        <f>feed!W148</f>
        <v>Normal</v>
      </c>
      <c r="U1616" s="5" t="str">
        <f>feed!X148</f>
        <v>4 Hundred Tons per month</v>
      </c>
      <c r="V1616" s="5" t="str">
        <f>feed!Y148</f>
        <v>2 Mbbl per month</v>
      </c>
    </row>
    <row r="1617" spans="1:22" hidden="1" x14ac:dyDescent="0.25">
      <c r="A1617" t="str">
        <f>feed!A1329</f>
        <v>Songtan</v>
      </c>
      <c r="B1617" t="str">
        <f>feed!B1329</f>
        <v>generosity</v>
      </c>
      <c r="C1617">
        <f>feed!K1329</f>
        <v>0</v>
      </c>
      <c r="D1617">
        <f>SUMPRODUCT(MID(0&amp;feed!D1329,LARGE(INDEX(ISNUMBER(--MID(feed!D1329,ROW($1:$6),1))*
ROW($1:$6),0),ROW($1:$6))+1,1)*10^ROW($1:$6)/10)</f>
        <v>25</v>
      </c>
      <c r="E1617">
        <f>SUMPRODUCT(MID(0&amp;feed!E1329,LARGE(INDEX(ISNUMBER(--MID(feed!E1329,ROW($1:$6),1))*
ROW($1:$6),0),ROW($1:$6))+1,1)*10^ROW($1:$6)/10)</f>
        <v>0</v>
      </c>
      <c r="F1617" t="str">
        <f>feed!F1329</f>
        <v>First World War surplus</v>
      </c>
      <c r="G1617">
        <f>SUMPRODUCT(MID(0&amp;feed!G1329,LARGE(INDEX(ISNUMBER(--MID(feed!G1329,ROW($1:$6),1))*
ROW($1:$6),0),ROW($1:$6))+1,1)*10^ROW($1:$6)/10)</f>
        <v>0</v>
      </c>
      <c r="H1617">
        <f>ROUNDDOWN(G1617/4, 0)</f>
        <v>0</v>
      </c>
      <c r="I1617" t="str">
        <f>feed!H1329</f>
        <v>Standard</v>
      </c>
      <c r="J1617">
        <f>SUMPRODUCT(MID(0&amp;feed!I1329,LARGE(INDEX(ISNUMBER(--MID(feed!I1329,ROW($1:$20),1))*
ROW($1:$20),0),ROW($1:$20))+1,1)*10^ROW($1:$20)/10)</f>
        <v>50</v>
      </c>
      <c r="K1617">
        <f>SUMPRODUCT(MID(0&amp;feed!L1329,LARGE(INDEX(ISNUMBER(--MID(feed!L1329,ROW($1:$6),1))*
ROW($1:$6),0),ROW($1:$6))+1,1)*10^ROW($1:$6)/10)</f>
        <v>312</v>
      </c>
      <c r="L1617">
        <f>SUMPRODUCT(MID(0&amp;feed!T1329,LARGE(INDEX(ISNUMBER(--MID(feed!T1329,ROW($1:$6),1))*
ROW($1:$6),0),ROW($1:$6))+1,1)*10^ROW($1:$6)/10)</f>
        <v>1470</v>
      </c>
      <c r="M1617" t="str">
        <f>feed!N1329</f>
        <v>Arabia</v>
      </c>
      <c r="N1617">
        <f>SUMPRODUCT(MID(0&amp;feed!U1329,LARGE(INDEX(ISNUMBER(--MID(feed!U1329,ROW($1:$6),1))*
ROW($1:$6),0),ROW($1:$6))+1,1)*10^ROW($1:$6)/10)</f>
        <v>0</v>
      </c>
      <c r="O1617" t="str">
        <f>feed!O1329</f>
        <v>Untapped</v>
      </c>
      <c r="P1617" t="str">
        <f>feed!P1329</f>
        <v>None</v>
      </c>
      <c r="Q1617" s="4">
        <f>IFERROR(LEFT(SUMPRODUCT(MID(0&amp;feed!R1329,LARGE(INDEX(ISNUMBER(--MID(feed!R1329,ROW($1:$6),1))*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ROW($1:$6),0),ROW($1:$6))+1,1)*10^ROW($1:$6)/10))-1)*1,TRIM(LEFT(SUMPRODUCT(MID(0&amp;feed!R1329,LARGE(INDEX(ISNUMBER(--MID(feed!R1329,ROW($1:$6),1))*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ROW($1:$6),0),ROW($1:$6))+1,1)*10^ROW($1:$6)/10))-1)))</f>
        <v>2000</v>
      </c>
      <c r="R1617" s="5">
        <f>feed!V1329</f>
        <v>0</v>
      </c>
      <c r="S1617" t="str">
        <f>feed!S1329</f>
        <v>http://blocgame.com/stats.php?id=57664</v>
      </c>
      <c r="T1617" s="5" t="str">
        <f>feed!W1329</f>
        <v>Good</v>
      </c>
      <c r="U1617" s="5" t="str">
        <f>feed!X1329</f>
        <v>4 Hundred Tons per month</v>
      </c>
      <c r="V1617" s="5" t="str">
        <f>feed!Y1329</f>
        <v>2 Mbbl per month</v>
      </c>
    </row>
    <row r="1618" spans="1:22" hidden="1" x14ac:dyDescent="0.25">
      <c r="A1618" t="str">
        <f>feed!A1979</f>
        <v>District21</v>
      </c>
      <c r="B1618" t="str">
        <f>feed!B1979</f>
        <v>Nizarudinjohari</v>
      </c>
      <c r="C1618">
        <f>feed!K1979</f>
        <v>0</v>
      </c>
      <c r="D1618">
        <f>SUMPRODUCT(MID(0&amp;feed!D1979,LARGE(INDEX(ISNUMBER(--MID(feed!D1979,ROW($1:$6),1))*
ROW($1:$6),0),ROW($1:$6))+1,1)*10^ROW($1:$6)/10)</f>
        <v>8</v>
      </c>
      <c r="E1618">
        <f>SUMPRODUCT(MID(0&amp;feed!E1979,LARGE(INDEX(ISNUMBER(--MID(feed!E1979,ROW($1:$6),1))*
ROW($1:$6),0),ROW($1:$6))+1,1)*10^ROW($1:$6)/10)</f>
        <v>0</v>
      </c>
      <c r="F1618" t="str">
        <f>feed!F1979</f>
        <v>First World War surplus</v>
      </c>
      <c r="G1618">
        <f>SUMPRODUCT(MID(0&amp;feed!G1979,LARGE(INDEX(ISNUMBER(--MID(feed!G1979,ROW($1:$6),1))*
ROW($1:$6),0),ROW($1:$6))+1,1)*10^ROW($1:$6)/10)</f>
        <v>0</v>
      </c>
      <c r="H1618">
        <f>ROUNDDOWN(G1618/4, 0)</f>
        <v>0</v>
      </c>
      <c r="I1618" t="str">
        <f>feed!H1979</f>
        <v>Standard</v>
      </c>
      <c r="J1618">
        <f>SUMPRODUCT(MID(0&amp;feed!I1979,LARGE(INDEX(ISNUMBER(--MID(feed!I1979,ROW($1:$20),1))*
ROW($1:$20),0),ROW($1:$20))+1,1)*10^ROW($1:$20)/10)</f>
        <v>1</v>
      </c>
      <c r="K1618">
        <f>SUMPRODUCT(MID(0&amp;feed!L1979,LARGE(INDEX(ISNUMBER(--MID(feed!L1979,ROW($1:$6),1))*
ROW($1:$6),0),ROW($1:$6))+1,1)*10^ROW($1:$6)/10)</f>
        <v>262</v>
      </c>
      <c r="L1618">
        <f>SUMPRODUCT(MID(0&amp;feed!T1979,LARGE(INDEX(ISNUMBER(--MID(feed!T1979,ROW($1:$6),1))*
ROW($1:$6),0),ROW($1:$6))+1,1)*10^ROW($1:$6)/10)</f>
        <v>1440</v>
      </c>
      <c r="M1618" t="str">
        <f>feed!N1979</f>
        <v>Arabia</v>
      </c>
      <c r="N1618">
        <f>SUMPRODUCT(MID(0&amp;feed!U1979,LARGE(INDEX(ISNUMBER(--MID(feed!U1979,ROW($1:$6),1))*
ROW($1:$6),0),ROW($1:$6))+1,1)*10^ROW($1:$6)/10)</f>
        <v>0</v>
      </c>
      <c r="O1618" t="str">
        <f>feed!O1979</f>
        <v>Untapped</v>
      </c>
      <c r="P1618" t="str">
        <f>feed!P1979</f>
        <v>None</v>
      </c>
      <c r="Q1618" s="4">
        <f>IFERROR(LEFT(SUMPRODUCT(MID(0&amp;feed!R1979,LARGE(INDEX(ISNUMBER(--MID(feed!R1979,ROW($1:$6),1))*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ROW($1:$6),0),ROW($1:$6))+1,1)*10^ROW($1:$6)/10))-1)*1,TRIM(LEFT(SUMPRODUCT(MID(0&amp;feed!R1979,LARGE(INDEX(ISNUMBER(--MID(feed!R1979,ROW($1:$6),1))*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ROW($1:$6),0),ROW($1:$6))+1,1)*10^ROW($1:$6)/10))-1)))</f>
        <v>1601</v>
      </c>
      <c r="R1618" s="5">
        <f>feed!V1979</f>
        <v>0</v>
      </c>
      <c r="S1618" t="str">
        <f>feed!S1979</f>
        <v>http://blocgame.com/stats.php?id=62938</v>
      </c>
      <c r="T1618" s="5" t="str">
        <f>feed!W1979</f>
        <v>Angelic</v>
      </c>
      <c r="U1618" s="5" t="str">
        <f>feed!X1979</f>
        <v>4 Hundred Tons per month</v>
      </c>
      <c r="V1618" s="5" t="str">
        <f>feed!Y1979</f>
        <v>2 Mbbl per month</v>
      </c>
    </row>
    <row r="1619" spans="1:22" hidden="1" x14ac:dyDescent="0.25">
      <c r="A1619" t="str">
        <f>feed!A1290</f>
        <v>Autismal</v>
      </c>
      <c r="B1619" t="str">
        <f>feed!B1290</f>
        <v>Bufkhan</v>
      </c>
      <c r="C1619" t="str">
        <f>feed!K1290</f>
        <v>Freedom Legion</v>
      </c>
      <c r="D1619">
        <f>SUMPRODUCT(MID(0&amp;feed!D1290,LARGE(INDEX(ISNUMBER(--MID(feed!D1290,ROW($1:$6),1))*
ROW($1:$6),0),ROW($1:$6))+1,1)*10^ROW($1:$6)/10)</f>
        <v>24</v>
      </c>
      <c r="E1619">
        <f>SUMPRODUCT(MID(0&amp;feed!E1290,LARGE(INDEX(ISNUMBER(--MID(feed!E1290,ROW($1:$6),1))*
ROW($1:$6),0),ROW($1:$6))+1,1)*10^ROW($1:$6)/10)</f>
        <v>0</v>
      </c>
      <c r="F1619" t="str">
        <f>feed!F1290</f>
        <v>First World War surplus</v>
      </c>
      <c r="G1619">
        <f>SUMPRODUCT(MID(0&amp;feed!G1290,LARGE(INDEX(ISNUMBER(--MID(feed!G1290,ROW($1:$6),1))*
ROW($1:$6),0),ROW($1:$6))+1,1)*10^ROW($1:$6)/10)</f>
        <v>0</v>
      </c>
      <c r="H1619">
        <f>ROUNDDOWN(G1619/4, 0)</f>
        <v>0</v>
      </c>
      <c r="I1619" t="str">
        <f>feed!H1290</f>
        <v>Standard</v>
      </c>
      <c r="J1619">
        <f>SUMPRODUCT(MID(0&amp;feed!I1290,LARGE(INDEX(ISNUMBER(--MID(feed!I1290,ROW($1:$20),1))*
ROW($1:$20),0),ROW($1:$20))+1,1)*10^ROW($1:$20)/10)</f>
        <v>6</v>
      </c>
      <c r="K1619">
        <f>SUMPRODUCT(MID(0&amp;feed!L1290,LARGE(INDEX(ISNUMBER(--MID(feed!L1290,ROW($1:$6),1))*
ROW($1:$6),0),ROW($1:$6))+1,1)*10^ROW($1:$6)/10)</f>
        <v>314</v>
      </c>
      <c r="L1619">
        <f>SUMPRODUCT(MID(0&amp;feed!T1290,LARGE(INDEX(ISNUMBER(--MID(feed!T1290,ROW($1:$6),1))*
ROW($1:$6),0),ROW($1:$6))+1,1)*10^ROW($1:$6)/10)</f>
        <v>1293</v>
      </c>
      <c r="M1619" t="str">
        <f>feed!N1290</f>
        <v>Egypt</v>
      </c>
      <c r="N1619">
        <f>SUMPRODUCT(MID(0&amp;feed!U1290,LARGE(INDEX(ISNUMBER(--MID(feed!U1290,ROW($1:$6),1))*
ROW($1:$6),0),ROW($1:$6))+1,1)*10^ROW($1:$6)/10)</f>
        <v>0</v>
      </c>
      <c r="O1619" t="str">
        <f>feed!O1290</f>
        <v>Untapped</v>
      </c>
      <c r="P1619" t="str">
        <f>feed!P1290</f>
        <v>None</v>
      </c>
      <c r="Q1619" s="4">
        <f>IFERROR(LEFT(SUMPRODUCT(MID(0&amp;feed!R1290,LARGE(INDEX(ISNUMBER(--MID(feed!R1290,ROW($1:$6),1))*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ROW($1:$6),0),ROW($1:$6))+1,1)*10^ROW($1:$6)/10))-1)*1,TRIM(LEFT(SUMPRODUCT(MID(0&amp;feed!R1290,LARGE(INDEX(ISNUMBER(--MID(feed!R1290,ROW($1:$6),1))*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ROW($1:$6),0),ROW($1:$6))+1,1)*10^ROW($1:$6)/10))-1)))</f>
        <v>2000</v>
      </c>
      <c r="R1619" s="5">
        <f>feed!V1290</f>
        <v>0</v>
      </c>
      <c r="S1619" t="str">
        <f>feed!S1290</f>
        <v>http://blocgame.com/stats.php?id=63282</v>
      </c>
      <c r="T1619" s="5" t="str">
        <f>feed!W1290</f>
        <v>Good</v>
      </c>
      <c r="U1619" s="5" t="str">
        <f>feed!X1290</f>
        <v>4 Hundred Tons per month</v>
      </c>
      <c r="V1619" s="5" t="str">
        <f>feed!Y1290</f>
        <v>2 Mbbl per month</v>
      </c>
    </row>
    <row r="1620" spans="1:22" hidden="1" x14ac:dyDescent="0.25">
      <c r="A1620" t="str">
        <f>feed!A600</f>
        <v>Fonz</v>
      </c>
      <c r="B1620" t="str">
        <f>feed!B600</f>
        <v>paul2143</v>
      </c>
      <c r="C1620">
        <f>feed!K600</f>
        <v>0</v>
      </c>
      <c r="D1620">
        <f>SUMPRODUCT(MID(0&amp;feed!D600,LARGE(INDEX(ISNUMBER(--MID(feed!D600,ROW($1:$6),1))*
ROW($1:$6),0),ROW($1:$6))+1,1)*10^ROW($1:$6)/10)</f>
        <v>25</v>
      </c>
      <c r="E1620">
        <f>SUMPRODUCT(MID(0&amp;feed!E600,LARGE(INDEX(ISNUMBER(--MID(feed!E600,ROW($1:$6),1))*
ROW($1:$6),0),ROW($1:$6))+1,1)*10^ROW($1:$6)/10)</f>
        <v>0</v>
      </c>
      <c r="F1620" t="str">
        <f>feed!F600</f>
        <v>First World War surplus</v>
      </c>
      <c r="G1620">
        <f>SUMPRODUCT(MID(0&amp;feed!G600,LARGE(INDEX(ISNUMBER(--MID(feed!G600,ROW($1:$6),1))*
ROW($1:$6),0),ROW($1:$6))+1,1)*10^ROW($1:$6)/10)</f>
        <v>0</v>
      </c>
      <c r="H1620">
        <f>ROUNDDOWN(G1620/4, 0)</f>
        <v>0</v>
      </c>
      <c r="I1620" t="str">
        <f>feed!H600</f>
        <v>Elite</v>
      </c>
      <c r="J1620">
        <f>SUMPRODUCT(MID(0&amp;feed!I600,LARGE(INDEX(ISNUMBER(--MID(feed!I600,ROW($1:$20),1))*
ROW($1:$20),0),ROW($1:$20))+1,1)*10^ROW($1:$20)/10)</f>
        <v>12</v>
      </c>
      <c r="K1620">
        <f>SUMPRODUCT(MID(0&amp;feed!L600,LARGE(INDEX(ISNUMBER(--MID(feed!L600,ROW($1:$6),1))*
ROW($1:$6),0),ROW($1:$6))+1,1)*10^ROW($1:$6)/10)</f>
        <v>324</v>
      </c>
      <c r="L1620">
        <f>SUMPRODUCT(MID(0&amp;feed!T600,LARGE(INDEX(ISNUMBER(--MID(feed!T600,ROW($1:$6),1))*
ROW($1:$6),0),ROW($1:$6))+1,1)*10^ROW($1:$6)/10)</f>
        <v>1232</v>
      </c>
      <c r="M1620" t="str">
        <f>feed!N600</f>
        <v>Mesopotamia</v>
      </c>
      <c r="N1620">
        <f>SUMPRODUCT(MID(0&amp;feed!U600,LARGE(INDEX(ISNUMBER(--MID(feed!U600,ROW($1:$6),1))*
ROW($1:$6),0),ROW($1:$6))+1,1)*10^ROW($1:$6)/10)</f>
        <v>0</v>
      </c>
      <c r="O1620" t="str">
        <f>feed!O600</f>
        <v>Untapped</v>
      </c>
      <c r="P1620" t="str">
        <f>feed!P600</f>
        <v>None</v>
      </c>
      <c r="Q1620" s="4">
        <f>IFERROR(LEFT(SUMPRODUCT(MID(0&amp;feed!R600,LARGE(INDEX(ISNUMBER(--MID(feed!R600,ROW($1:$6),1))*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ROW($1:$6),0),ROW($1:$6))+1,1)*10^ROW($1:$6)/10))-1)*1,TRIM(LEFT(SUMPRODUCT(MID(0&amp;feed!R600,LARGE(INDEX(ISNUMBER(--MID(feed!R600,ROW($1:$6),1))*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ROW($1:$6),0),ROW($1:$6))+1,1)*10^ROW($1:$6)/10))-1)))</f>
        <v>2000</v>
      </c>
      <c r="R1620" s="5">
        <f>feed!V600</f>
        <v>0</v>
      </c>
      <c r="S1620" t="str">
        <f>feed!S600</f>
        <v>http://blocgame.com/stats.php?id=62230</v>
      </c>
      <c r="T1620" s="5" t="str">
        <f>feed!W600</f>
        <v>Nice</v>
      </c>
      <c r="U1620" s="5" t="str">
        <f>feed!X600</f>
        <v>4 Hundred Tons per month</v>
      </c>
      <c r="V1620" s="5" t="str">
        <f>feed!Y600</f>
        <v>2 Mbbl per month</v>
      </c>
    </row>
    <row r="1621" spans="1:22" hidden="1" x14ac:dyDescent="0.25">
      <c r="A1621" t="str">
        <f>feed!A1616</f>
        <v>Somewheresburg</v>
      </c>
      <c r="B1621" t="str">
        <f>feed!B1616</f>
        <v>I.M. Clueless</v>
      </c>
      <c r="C1621">
        <f>feed!K1616</f>
        <v>0</v>
      </c>
      <c r="D1621">
        <f>SUMPRODUCT(MID(0&amp;feed!D1616,LARGE(INDEX(ISNUMBER(--MID(feed!D1616,ROW($1:$6),1))*
ROW($1:$6),0),ROW($1:$6))+1,1)*10^ROW($1:$6)/10)</f>
        <v>29</v>
      </c>
      <c r="E1621">
        <f>SUMPRODUCT(MID(0&amp;feed!E1616,LARGE(INDEX(ISNUMBER(--MID(feed!E1616,ROW($1:$6),1))*
ROW($1:$6),0),ROW($1:$6))+1,1)*10^ROW($1:$6)/10)</f>
        <v>0</v>
      </c>
      <c r="F1621" t="str">
        <f>feed!F1616</f>
        <v>First World War surplus</v>
      </c>
      <c r="G1621">
        <f>SUMPRODUCT(MID(0&amp;feed!G1616,LARGE(INDEX(ISNUMBER(--MID(feed!G1616,ROW($1:$6),1))*
ROW($1:$6),0),ROW($1:$6))+1,1)*10^ROW($1:$6)/10)</f>
        <v>0</v>
      </c>
      <c r="H1621">
        <f>ROUNDDOWN(G1621/4, 0)</f>
        <v>0</v>
      </c>
      <c r="I1621" t="str">
        <f>feed!H1616</f>
        <v>Elite</v>
      </c>
      <c r="J1621">
        <f>SUMPRODUCT(MID(0&amp;feed!I1616,LARGE(INDEX(ISNUMBER(--MID(feed!I1616,ROW($1:$20),1))*
ROW($1:$20),0),ROW($1:$20))+1,1)*10^ROW($1:$20)/10)</f>
        <v>21</v>
      </c>
      <c r="K1621">
        <f>SUMPRODUCT(MID(0&amp;feed!L1616,LARGE(INDEX(ISNUMBER(--MID(feed!L1616,ROW($1:$6),1))*
ROW($1:$6),0),ROW($1:$6))+1,1)*10^ROW($1:$6)/10)</f>
        <v>304</v>
      </c>
      <c r="L1621">
        <f>SUMPRODUCT(MID(0&amp;feed!T1616,LARGE(INDEX(ISNUMBER(--MID(feed!T1616,ROW($1:$6),1))*
ROW($1:$6),0),ROW($1:$6))+1,1)*10^ROW($1:$6)/10)</f>
        <v>1012</v>
      </c>
      <c r="M1621" t="str">
        <f>feed!N1616</f>
        <v>Persia</v>
      </c>
      <c r="N1621">
        <f>SUMPRODUCT(MID(0&amp;feed!U1616,LARGE(INDEX(ISNUMBER(--MID(feed!U1616,ROW($1:$6),1))*
ROW($1:$6),0),ROW($1:$6))+1,1)*10^ROW($1:$6)/10)</f>
        <v>0</v>
      </c>
      <c r="O1621" t="str">
        <f>feed!O1616</f>
        <v>Untapped</v>
      </c>
      <c r="P1621" t="str">
        <f>feed!P1616</f>
        <v>None</v>
      </c>
      <c r="Q1621" s="4">
        <f>IFERROR(LEFT(SUMPRODUCT(MID(0&amp;feed!R1616,LARGE(INDEX(ISNUMBER(--MID(feed!R1616,ROW($1:$6),1))*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ROW($1:$6),0),ROW($1:$6))+1,1)*10^ROW($1:$6)/10))-1)*1,TRIM(LEFT(SUMPRODUCT(MID(0&amp;feed!R1616,LARGE(INDEX(ISNUMBER(--MID(feed!R1616,ROW($1:$6),1))*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ROW($1:$6),0),ROW($1:$6))+1,1)*10^ROW($1:$6)/10))-1)))</f>
        <v>2000</v>
      </c>
      <c r="R1621" s="5">
        <f>feed!V1616</f>
        <v>0</v>
      </c>
      <c r="S1621" t="str">
        <f>feed!S1616</f>
        <v>http://blocgame.com/stats.php?id=52880</v>
      </c>
      <c r="T1621" s="5" t="str">
        <f>feed!W1616</f>
        <v>Normal</v>
      </c>
      <c r="U1621" s="5" t="str">
        <f>feed!X1616</f>
        <v>4 Hundred Tons per month</v>
      </c>
      <c r="V1621" s="5" t="str">
        <f>feed!Y1616</f>
        <v>2 Mbbl per month</v>
      </c>
    </row>
    <row r="1622" spans="1:22" hidden="1" x14ac:dyDescent="0.25">
      <c r="A1622" t="str">
        <f>feed!A1182</f>
        <v>Ipoh</v>
      </c>
      <c r="B1622" t="str">
        <f>feed!B1182</f>
        <v>QiffahsyII</v>
      </c>
      <c r="C1622" t="str">
        <f>feed!K1182</f>
        <v>SPQR</v>
      </c>
      <c r="D1622">
        <f>SUMPRODUCT(MID(0&amp;feed!D1182,LARGE(INDEX(ISNUMBER(--MID(feed!D1182,ROW($1:$6),1))*
ROW($1:$6),0),ROW($1:$6))+1,1)*10^ROW($1:$6)/10)</f>
        <v>25</v>
      </c>
      <c r="E1622">
        <f>SUMPRODUCT(MID(0&amp;feed!E1182,LARGE(INDEX(ISNUMBER(--MID(feed!E1182,ROW($1:$6),1))*
ROW($1:$6),0),ROW($1:$6))+1,1)*10^ROW($1:$6)/10)</f>
        <v>0</v>
      </c>
      <c r="F1622" t="str">
        <f>feed!F1182</f>
        <v>First World War surplus</v>
      </c>
      <c r="G1622">
        <f>SUMPRODUCT(MID(0&amp;feed!G1182,LARGE(INDEX(ISNUMBER(--MID(feed!G1182,ROW($1:$6),1))*
ROW($1:$6),0),ROW($1:$6))+1,1)*10^ROW($1:$6)/10)</f>
        <v>0</v>
      </c>
      <c r="H1622">
        <f>ROUNDDOWN(G1622/4, 0)</f>
        <v>0</v>
      </c>
      <c r="I1622" t="str">
        <f>feed!H1182</f>
        <v>Elite</v>
      </c>
      <c r="J1622">
        <f>SUMPRODUCT(MID(0&amp;feed!I1182,LARGE(INDEX(ISNUMBER(--MID(feed!I1182,ROW($1:$20),1))*
ROW($1:$20),0),ROW($1:$20))+1,1)*10^ROW($1:$20)/10)</f>
        <v>27</v>
      </c>
      <c r="K1622">
        <f>SUMPRODUCT(MID(0&amp;feed!L1182,LARGE(INDEX(ISNUMBER(--MID(feed!L1182,ROW($1:$6),1))*
ROW($1:$6),0),ROW($1:$6))+1,1)*10^ROW($1:$6)/10)</f>
        <v>310</v>
      </c>
      <c r="L1622">
        <f>SUMPRODUCT(MID(0&amp;feed!T1182,LARGE(INDEX(ISNUMBER(--MID(feed!T1182,ROW($1:$6),1))*
ROW($1:$6),0),ROW($1:$6))+1,1)*10^ROW($1:$6)/10)</f>
        <v>987</v>
      </c>
      <c r="M1622" t="str">
        <f>feed!N1182</f>
        <v>Arabia</v>
      </c>
      <c r="N1622">
        <f>SUMPRODUCT(MID(0&amp;feed!U1182,LARGE(INDEX(ISNUMBER(--MID(feed!U1182,ROW($1:$6),1))*
ROW($1:$6),0),ROW($1:$6))+1,1)*10^ROW($1:$6)/10)</f>
        <v>0</v>
      </c>
      <c r="O1622" t="str">
        <f>feed!O1182</f>
        <v>Untapped</v>
      </c>
      <c r="P1622" t="str">
        <f>feed!P1182</f>
        <v>Small</v>
      </c>
      <c r="Q1622" s="4">
        <f>IFERROR(LEFT(SUMPRODUCT(MID(0&amp;feed!R1182,LARGE(INDEX(ISNUMBER(--MID(feed!R1182,ROW($1:$6),1))*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ROW($1:$6),0),ROW($1:$6))+1,1)*10^ROW($1:$6)/10))-1)*1,TRIM(LEFT(SUMPRODUCT(MID(0&amp;feed!R1182,LARGE(INDEX(ISNUMBER(--MID(feed!R1182,ROW($1:$6),1))*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ROW($1:$6),0),ROW($1:$6))+1,1)*10^ROW($1:$6)/10))-1)))</f>
        <v>2000</v>
      </c>
      <c r="R1622" s="5">
        <f>feed!V1182</f>
        <v>0</v>
      </c>
      <c r="S1622" t="str">
        <f>feed!S1182</f>
        <v>http://blocgame.com/stats.php?id=62127</v>
      </c>
      <c r="T1622" s="5" t="str">
        <f>feed!W1182</f>
        <v>Angelic</v>
      </c>
      <c r="U1622" s="5" t="str">
        <f>feed!X1182</f>
        <v>4 Hundred Tons per month</v>
      </c>
      <c r="V1622" s="5" t="str">
        <f>feed!Y1182</f>
        <v>2 Mbbl per month</v>
      </c>
    </row>
    <row r="1623" spans="1:22" x14ac:dyDescent="0.25">
      <c r="A1623" t="str">
        <f>feed!A1076</f>
        <v>Aeter</v>
      </c>
      <c r="B1623" t="str">
        <f>feed!B1076</f>
        <v>Anima6778</v>
      </c>
      <c r="C1623" t="str">
        <f>feed!K1076</f>
        <v>The Order</v>
      </c>
      <c r="D1623">
        <f>SUMPRODUCT(MID(0&amp;feed!D1076,LARGE(INDEX(ISNUMBER(--MID(feed!D1076,ROW($1:$6),1))*
ROW($1:$6),0),ROW($1:$6))+1,1)*10^ROW($1:$6)/10)</f>
        <v>28</v>
      </c>
      <c r="E1623">
        <f>SUMPRODUCT(MID(0&amp;feed!E1076,LARGE(INDEX(ISNUMBER(--MID(feed!E1076,ROW($1:$6),1))*
ROW($1:$6),0),ROW($1:$6))+1,1)*10^ROW($1:$6)/10)</f>
        <v>0</v>
      </c>
      <c r="F1623" t="str">
        <f>feed!F1076</f>
        <v>Finest of the 19th century</v>
      </c>
      <c r="G1623">
        <f>SUMPRODUCT(MID(0&amp;feed!G1076,LARGE(INDEX(ISNUMBER(--MID(feed!G1076,ROW($1:$6),1))*
ROW($1:$6),0),ROW($1:$6))+1,1)*10^ROW($1:$6)/10)</f>
        <v>0</v>
      </c>
      <c r="H1623">
        <f>ROUNDDOWN(G1623/4, 0)</f>
        <v>0</v>
      </c>
      <c r="I1623" t="str">
        <f>feed!H1076</f>
        <v>Good</v>
      </c>
      <c r="J1623">
        <f>SUMPRODUCT(MID(0&amp;feed!I1076,LARGE(INDEX(ISNUMBER(--MID(feed!I1076,ROW($1:$20),1))*
ROW($1:$20),0),ROW($1:$20))+1,1)*10^ROW($1:$20)/10)</f>
        <v>8</v>
      </c>
      <c r="K1623">
        <f>SUMPRODUCT(MID(0&amp;feed!L1076,LARGE(INDEX(ISNUMBER(--MID(feed!L1076,ROW($1:$6),1))*
ROW($1:$6),0),ROW($1:$6))+1,1)*10^ROW($1:$6)/10)</f>
        <v>317</v>
      </c>
      <c r="L1623">
        <f>SUMPRODUCT(MID(0&amp;feed!T1076,LARGE(INDEX(ISNUMBER(--MID(feed!T1076,ROW($1:$6),1))*
ROW($1:$6),0),ROW($1:$6))+1,1)*10^ROW($1:$6)/10)</f>
        <v>324</v>
      </c>
      <c r="M1623" t="str">
        <f>feed!N1076</f>
        <v>Congo</v>
      </c>
      <c r="N1623">
        <f>SUMPRODUCT(MID(0&amp;feed!U1076,LARGE(INDEX(ISNUMBER(--MID(feed!U1076,ROW($1:$6),1))*
ROW($1:$6),0),ROW($1:$6))+1,1)*10^ROW($1:$6)/10)</f>
        <v>0</v>
      </c>
      <c r="O1623" t="str">
        <f>feed!O1076</f>
        <v>Untapped</v>
      </c>
      <c r="P1623" t="str">
        <f>feed!P1076</f>
        <v>None</v>
      </c>
      <c r="Q1623" s="4">
        <f>IFERROR(LEFT(SUMPRODUCT(MID(0&amp;feed!R1076,LARGE(INDEX(ISNUMBER(--MID(feed!R1076,ROW($1:$6),1))*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ROW($1:$6),0),ROW($1:$6))+1,1)*10^ROW($1:$6)/10))-1)*1,TRIM(LEFT(SUMPRODUCT(MID(0&amp;feed!R1076,LARGE(INDEX(ISNUMBER(--MID(feed!R1076,ROW($1:$6),1))*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ROW($1:$6),0),ROW($1:$6))+1,1)*10^ROW($1:$6)/10))-1)))</f>
        <v>2000</v>
      </c>
      <c r="R1623" s="5">
        <f>feed!V1076</f>
        <v>0</v>
      </c>
      <c r="S1623" t="str">
        <f>feed!S1076</f>
        <v>http://blocgame.com/stats.php?id=61960</v>
      </c>
      <c r="T1623" s="5" t="str">
        <f>feed!W1076</f>
        <v>Nice</v>
      </c>
      <c r="U1623" s="5" t="str">
        <f>feed!X1076</f>
        <v>5 Hundred Tons per month</v>
      </c>
      <c r="V1623" s="5" t="str">
        <f>feed!Y1076</f>
        <v>1 Mbbl per month</v>
      </c>
    </row>
    <row r="1624" spans="1:22" x14ac:dyDescent="0.25">
      <c r="A1624" t="str">
        <f>feed!A1233</f>
        <v>Top KeKtopolis</v>
      </c>
      <c r="B1624" t="str">
        <f>feed!B1233</f>
        <v>myDEEKjumbo</v>
      </c>
      <c r="C1624" t="str">
        <f>feed!K1233</f>
        <v>The Order</v>
      </c>
      <c r="D1624">
        <f>SUMPRODUCT(MID(0&amp;feed!D1233,LARGE(INDEX(ISNUMBER(--MID(feed!D1233,ROW($1:$6),1))*
ROW($1:$6),0),ROW($1:$6))+1,1)*10^ROW($1:$6)/10)</f>
        <v>20</v>
      </c>
      <c r="E1624">
        <f>SUMPRODUCT(MID(0&amp;feed!E1233,LARGE(INDEX(ISNUMBER(--MID(feed!E1233,ROW($1:$6),1))*
ROW($1:$6),0),ROW($1:$6))+1,1)*10^ROW($1:$6)/10)</f>
        <v>0</v>
      </c>
      <c r="F1624" t="str">
        <f>feed!F1233</f>
        <v>Finest of the 19th century</v>
      </c>
      <c r="G1624">
        <f>SUMPRODUCT(MID(0&amp;feed!G1233,LARGE(INDEX(ISNUMBER(--MID(feed!G1233,ROW($1:$6),1))*
ROW($1:$6),0),ROW($1:$6))+1,1)*10^ROW($1:$6)/10)</f>
        <v>0</v>
      </c>
      <c r="H1624">
        <f>ROUNDDOWN(G1624/4, 0)</f>
        <v>0</v>
      </c>
      <c r="I1624" t="str">
        <f>feed!H1233</f>
        <v>Standard</v>
      </c>
      <c r="J1624">
        <f>SUMPRODUCT(MID(0&amp;feed!I1233,LARGE(INDEX(ISNUMBER(--MID(feed!I1233,ROW($1:$20),1))*
ROW($1:$20),0),ROW($1:$20))+1,1)*10^ROW($1:$20)/10)</f>
        <v>44</v>
      </c>
      <c r="K1624">
        <f>SUMPRODUCT(MID(0&amp;feed!L1233,LARGE(INDEX(ISNUMBER(--MID(feed!L1233,ROW($1:$6),1))*
ROW($1:$6),0),ROW($1:$6))+1,1)*10^ROW($1:$6)/10)</f>
        <v>315</v>
      </c>
      <c r="L1624">
        <f>SUMPRODUCT(MID(0&amp;feed!T1233,LARGE(INDEX(ISNUMBER(--MID(feed!T1233,ROW($1:$6),1))*
ROW($1:$6),0),ROW($1:$6))+1,1)*10^ROW($1:$6)/10)</f>
        <v>0</v>
      </c>
      <c r="M1624" t="str">
        <f>feed!N1233</f>
        <v>Congo</v>
      </c>
      <c r="N1624">
        <f>SUMPRODUCT(MID(0&amp;feed!U1233,LARGE(INDEX(ISNUMBER(--MID(feed!U1233,ROW($1:$6),1))*
ROW($1:$6),0),ROW($1:$6))+1,1)*10^ROW($1:$6)/10)</f>
        <v>0</v>
      </c>
      <c r="O1624" t="str">
        <f>feed!O1233</f>
        <v>Untapped</v>
      </c>
      <c r="P1624" t="str">
        <f>feed!P1233</f>
        <v>None</v>
      </c>
      <c r="Q1624" s="4">
        <f>IFERROR(LEFT(SUMPRODUCT(MID(0&amp;feed!R1233,LARGE(INDEX(ISNUMBER(--MID(feed!R1233,ROW($1:$6),1))*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ROW($1:$6),0),ROW($1:$6))+1,1)*10^ROW($1:$6)/10))-1)*1,TRIM(LEFT(SUMPRODUCT(MID(0&amp;feed!R1233,LARGE(INDEX(ISNUMBER(--MID(feed!R1233,ROW($1:$6),1))*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ROW($1:$6),0),ROW($1:$6))+1,1)*10^ROW($1:$6)/10))-1)))</f>
        <v>2000</v>
      </c>
      <c r="R1624" s="5">
        <f>feed!V1233</f>
        <v>0</v>
      </c>
      <c r="S1624" t="str">
        <f>feed!S1233</f>
        <v>http://blocgame.com/stats.php?id=63560</v>
      </c>
      <c r="T1624" s="5" t="str">
        <f>feed!W1233</f>
        <v>Good</v>
      </c>
      <c r="U1624" s="5" t="str">
        <f>feed!X1233</f>
        <v>2 Hundred Tons per month</v>
      </c>
      <c r="V1624" s="5">
        <f>feed!Y1233</f>
        <v>0</v>
      </c>
    </row>
    <row r="1625" spans="1:22" hidden="1" x14ac:dyDescent="0.25">
      <c r="A1625" t="str">
        <f>feed!A309</f>
        <v>Batu putih</v>
      </c>
      <c r="B1625" t="str">
        <f>feed!B309</f>
        <v>Harzan</v>
      </c>
      <c r="C1625">
        <f>feed!K309</f>
        <v>0</v>
      </c>
      <c r="D1625">
        <f>SUMPRODUCT(MID(0&amp;feed!D309,LARGE(INDEX(ISNUMBER(--MID(feed!D309,ROW($1:$6),1))*
ROW($1:$6),0),ROW($1:$6))+1,1)*10^ROW($1:$6)/10)</f>
        <v>18</v>
      </c>
      <c r="E1625">
        <f>SUMPRODUCT(MID(0&amp;feed!E309,LARGE(INDEX(ISNUMBER(--MID(feed!E309,ROW($1:$6),1))*
ROW($1:$6),0),ROW($1:$6))+1,1)*10^ROW($1:$6)/10)</f>
        <v>0</v>
      </c>
      <c r="F1625" t="str">
        <f>feed!F309</f>
        <v>Finest of the 19th century</v>
      </c>
      <c r="G1625">
        <f>SUMPRODUCT(MID(0&amp;feed!G309,LARGE(INDEX(ISNUMBER(--MID(feed!G309,ROW($1:$6),1))*
ROW($1:$6),0),ROW($1:$6))+1,1)*10^ROW($1:$6)/10)</f>
        <v>1</v>
      </c>
      <c r="H1625">
        <f>ROUNDDOWN(G1625/4, 0)</f>
        <v>0</v>
      </c>
      <c r="I1625" t="str">
        <f>feed!H309</f>
        <v>Good</v>
      </c>
      <c r="J1625">
        <f>SUMPRODUCT(MID(0&amp;feed!I309,LARGE(INDEX(ISNUMBER(--MID(feed!I309,ROW($1:$20),1))*
ROW($1:$20),0),ROW($1:$20))+1,1)*10^ROW($1:$20)/10)</f>
        <v>4</v>
      </c>
      <c r="K1625">
        <f>SUMPRODUCT(MID(0&amp;feed!L309,LARGE(INDEX(ISNUMBER(--MID(feed!L309,ROW($1:$6),1))*
ROW($1:$6),0),ROW($1:$6))+1,1)*10^ROW($1:$6)/10)</f>
        <v>355</v>
      </c>
      <c r="L1625">
        <f>SUMPRODUCT(MID(0&amp;feed!T309,LARGE(INDEX(ISNUMBER(--MID(feed!T309,ROW($1:$6),1))*
ROW($1:$6),0),ROW($1:$6))+1,1)*10^ROW($1:$6)/10)</f>
        <v>489</v>
      </c>
      <c r="M1625" t="str">
        <f>feed!N309</f>
        <v>East Indies</v>
      </c>
      <c r="N1625">
        <f>SUMPRODUCT(MID(0&amp;feed!U309,LARGE(INDEX(ISNUMBER(--MID(feed!U309,ROW($1:$6),1))*
ROW($1:$6),0),ROW($1:$6))+1,1)*10^ROW($1:$6)/10)</f>
        <v>0</v>
      </c>
      <c r="O1625" t="str">
        <f>feed!O309</f>
        <v>Untapped</v>
      </c>
      <c r="P1625" t="str">
        <f>feed!P309</f>
        <v>None</v>
      </c>
      <c r="Q1625" s="4">
        <f>IFERROR(LEFT(SUMPRODUCT(MID(0&amp;feed!R309,LARGE(INDEX(ISNUMBER(--MID(feed!R309,ROW($1:$6),1))*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ROW($1:$6),0),ROW($1:$6))+1,1)*10^ROW($1:$6)/10))-1)*1,TRIM(LEFT(SUMPRODUCT(MID(0&amp;feed!R309,LARGE(INDEX(ISNUMBER(--MID(feed!R309,ROW($1:$6),1))*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ROW($1:$6),0),ROW($1:$6))+1,1)*10^ROW($1:$6)/10))-1)))</f>
        <v>2000</v>
      </c>
      <c r="R1625" s="5">
        <f>feed!V309</f>
        <v>0</v>
      </c>
      <c r="S1625" t="str">
        <f>feed!S309</f>
        <v>http://blocgame.com/stats.php?id=61926</v>
      </c>
      <c r="T1625" s="5" t="str">
        <f>feed!W309</f>
        <v>Nice</v>
      </c>
      <c r="U1625" s="5" t="str">
        <f>feed!X309</f>
        <v>4 Hundred Tons per month</v>
      </c>
      <c r="V1625" s="5" t="str">
        <f>feed!Y309</f>
        <v>2 Mbbl per month</v>
      </c>
    </row>
    <row r="1626" spans="1:22" hidden="1" x14ac:dyDescent="0.25">
      <c r="A1626" t="str">
        <f>feed!A247</f>
        <v>Ceti Alpha V</v>
      </c>
      <c r="B1626" t="str">
        <f>feed!B247</f>
        <v>J. Dax</v>
      </c>
      <c r="C1626" t="str">
        <f>feed!K247</f>
        <v>The High Council</v>
      </c>
      <c r="D1626">
        <f>SUMPRODUCT(MID(0&amp;feed!D247,LARGE(INDEX(ISNUMBER(--MID(feed!D247,ROW($1:$6),1))*
ROW($1:$6),0),ROW($1:$6))+1,1)*10^ROW($1:$6)/10)</f>
        <v>35</v>
      </c>
      <c r="E1626">
        <f>SUMPRODUCT(MID(0&amp;feed!E247,LARGE(INDEX(ISNUMBER(--MID(feed!E247,ROW($1:$6),1))*
ROW($1:$6),0),ROW($1:$6))+1,1)*10^ROW($1:$6)/10)</f>
        <v>0</v>
      </c>
      <c r="F1626" t="str">
        <f>feed!F247</f>
        <v>Finest of the 19th century</v>
      </c>
      <c r="G1626">
        <f>SUMPRODUCT(MID(0&amp;feed!G247,LARGE(INDEX(ISNUMBER(--MID(feed!G247,ROW($1:$6),1))*
ROW($1:$6),0),ROW($1:$6))+1,1)*10^ROW($1:$6)/10)</f>
        <v>1</v>
      </c>
      <c r="H1626">
        <f>ROUNDDOWN(G1626/4, 0)</f>
        <v>0</v>
      </c>
      <c r="I1626" t="str">
        <f>feed!H247</f>
        <v>Elite</v>
      </c>
      <c r="J1626">
        <f>SUMPRODUCT(MID(0&amp;feed!I247,LARGE(INDEX(ISNUMBER(--MID(feed!I247,ROW($1:$20),1))*
ROW($1:$20),0),ROW($1:$20))+1,1)*10^ROW($1:$20)/10)</f>
        <v>3</v>
      </c>
      <c r="K1626">
        <f>SUMPRODUCT(MID(0&amp;feed!L247,LARGE(INDEX(ISNUMBER(--MID(feed!L247,ROW($1:$6),1))*
ROW($1:$6),0),ROW($1:$6))+1,1)*10^ROW($1:$6)/10)</f>
        <v>355</v>
      </c>
      <c r="L1626">
        <f>SUMPRODUCT(MID(0&amp;feed!T247,LARGE(INDEX(ISNUMBER(--MID(feed!T247,ROW($1:$6),1))*
ROW($1:$6),0),ROW($1:$6))+1,1)*10^ROW($1:$6)/10)</f>
        <v>472</v>
      </c>
      <c r="M1626" t="str">
        <f>feed!N247</f>
        <v>Caribbean</v>
      </c>
      <c r="N1626">
        <f>SUMPRODUCT(MID(0&amp;feed!U247,LARGE(INDEX(ISNUMBER(--MID(feed!U247,ROW($1:$6),1))*
ROW($1:$6),0),ROW($1:$6))+1,1)*10^ROW($1:$6)/10)</f>
        <v>0</v>
      </c>
      <c r="O1626" t="str">
        <f>feed!O247</f>
        <v>Untapped</v>
      </c>
      <c r="P1626" t="str">
        <f>feed!P247</f>
        <v>Mediocre</v>
      </c>
      <c r="Q1626" s="4">
        <f>IFERROR(LEFT(SUMPRODUCT(MID(0&amp;feed!R247,LARGE(INDEX(ISNUMBER(--MID(feed!R247,ROW($1:$6),1))*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ROW($1:$6),0),ROW($1:$6))+1,1)*10^ROW($1:$6)/10))-1)*1,TRIM(LEFT(SUMPRODUCT(MID(0&amp;feed!R247,LARGE(INDEX(ISNUMBER(--MID(feed!R247,ROW($1:$6),1))*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ROW($1:$6),0),ROW($1:$6))+1,1)*10^ROW($1:$6)/10))-1)))</f>
        <v>2419</v>
      </c>
      <c r="R1626" s="5">
        <f>feed!V247</f>
        <v>0</v>
      </c>
      <c r="S1626" t="str">
        <f>feed!S247</f>
        <v>http://blocgame.com/stats.php?id=51185</v>
      </c>
      <c r="T1626" s="5" t="str">
        <f>feed!W247</f>
        <v>Good</v>
      </c>
      <c r="U1626" s="5" t="str">
        <f>feed!X247</f>
        <v>4 Hundred Tons per month</v>
      </c>
      <c r="V1626" s="5" t="str">
        <f>feed!Y247</f>
        <v>2 Mbbl per month</v>
      </c>
    </row>
    <row r="1627" spans="1:22" hidden="1" x14ac:dyDescent="0.25">
      <c r="A1627" t="str">
        <f>feed!A165</f>
        <v>Spooktune</v>
      </c>
      <c r="B1627" t="str">
        <f>feed!B165</f>
        <v>Spookwave</v>
      </c>
      <c r="C1627" t="str">
        <f>feed!K165</f>
        <v>Brotherhood of Zion</v>
      </c>
      <c r="D1627">
        <f>SUMPRODUCT(MID(0&amp;feed!D165,LARGE(INDEX(ISNUMBER(--MID(feed!D165,ROW($1:$6),1))*
ROW($1:$6),0),ROW($1:$6))+1,1)*10^ROW($1:$6)/10)</f>
        <v>32</v>
      </c>
      <c r="E1627">
        <f>SUMPRODUCT(MID(0&amp;feed!E165,LARGE(INDEX(ISNUMBER(--MID(feed!E165,ROW($1:$6),1))*
ROW($1:$6),0),ROW($1:$6))+1,1)*10^ROW($1:$6)/10)</f>
        <v>0</v>
      </c>
      <c r="F1627" t="str">
        <f>feed!F165</f>
        <v>First World War surplus</v>
      </c>
      <c r="G1627">
        <f>SUMPRODUCT(MID(0&amp;feed!G165,LARGE(INDEX(ISNUMBER(--MID(feed!G165,ROW($1:$6),1))*
ROW($1:$6),0),ROW($1:$6))+1,1)*10^ROW($1:$6)/10)</f>
        <v>0</v>
      </c>
      <c r="H1627">
        <f>ROUNDDOWN(G1627/4, 0)</f>
        <v>0</v>
      </c>
      <c r="I1627" t="str">
        <f>feed!H165</f>
        <v>Good</v>
      </c>
      <c r="J1627">
        <f>SUMPRODUCT(MID(0&amp;feed!I165,LARGE(INDEX(ISNUMBER(--MID(feed!I165,ROW($1:$20),1))*
ROW($1:$20),0),ROW($1:$20))+1,1)*10^ROW($1:$20)/10)</f>
        <v>5</v>
      </c>
      <c r="K1627">
        <f>SUMPRODUCT(MID(0&amp;feed!L165,LARGE(INDEX(ISNUMBER(--MID(feed!L165,ROW($1:$6),1))*
ROW($1:$6),0),ROW($1:$6))+1,1)*10^ROW($1:$6)/10)</f>
        <v>372</v>
      </c>
      <c r="L1627">
        <f>SUMPRODUCT(MID(0&amp;feed!T165,LARGE(INDEX(ISNUMBER(--MID(feed!T165,ROW($1:$6),1))*
ROW($1:$6),0),ROW($1:$6))+1,1)*10^ROW($1:$6)/10)</f>
        <v>456</v>
      </c>
      <c r="M1627" t="str">
        <f>feed!N165</f>
        <v>China</v>
      </c>
      <c r="N1627">
        <f>SUMPRODUCT(MID(0&amp;feed!U165,LARGE(INDEX(ISNUMBER(--MID(feed!U165,ROW($1:$6),1))*
ROW($1:$6),0),ROW($1:$6))+1,1)*10^ROW($1:$6)/10)</f>
        <v>0</v>
      </c>
      <c r="O1627" t="str">
        <f>feed!O165</f>
        <v>Untapped</v>
      </c>
      <c r="P1627" t="str">
        <f>feed!P165</f>
        <v>Meagre</v>
      </c>
      <c r="Q1627" s="4">
        <f>IFERROR(LEFT(SUMPRODUCT(MID(0&amp;feed!R165,LARGE(INDEX(ISNUMBER(--MID(feed!R165,ROW($1:$6),1))*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ROW($1:$6),0),ROW($1:$6))+1,1)*10^ROW($1:$6)/10))-1)*1,TRIM(LEFT(SUMPRODUCT(MID(0&amp;feed!R165,LARGE(INDEX(ISNUMBER(--MID(feed!R165,ROW($1:$6),1))*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ROW($1:$6),0),ROW($1:$6))+1,1)*10^ROW($1:$6)/10))-1)))</f>
        <v>2386</v>
      </c>
      <c r="R1627" s="5">
        <f>feed!V165</f>
        <v>0</v>
      </c>
      <c r="S1627" t="str">
        <f>feed!S165</f>
        <v>http://blocgame.com/stats.php?id=62983</v>
      </c>
      <c r="T1627" s="5" t="str">
        <f>feed!W165</f>
        <v>Normal</v>
      </c>
      <c r="U1627" s="5" t="str">
        <f>feed!X165</f>
        <v>4 Hundred Tons per month</v>
      </c>
      <c r="V1627" s="5" t="str">
        <f>feed!Y165</f>
        <v>2 Mbbl per month</v>
      </c>
    </row>
    <row r="1628" spans="1:22" hidden="1" x14ac:dyDescent="0.25">
      <c r="A1628" t="str">
        <f>feed!A1065</f>
        <v>P4r4d1s3</v>
      </c>
      <c r="B1628" t="str">
        <f>feed!B1065</f>
        <v>BurmyEx</v>
      </c>
      <c r="C1628">
        <f>feed!K1065</f>
        <v>0</v>
      </c>
      <c r="D1628">
        <f>SUMPRODUCT(MID(0&amp;feed!D1065,LARGE(INDEX(ISNUMBER(--MID(feed!D1065,ROW($1:$6),1))*
ROW($1:$6),0),ROW($1:$6))+1,1)*10^ROW($1:$6)/10)</f>
        <v>24</v>
      </c>
      <c r="E1628">
        <f>SUMPRODUCT(MID(0&amp;feed!E1065,LARGE(INDEX(ISNUMBER(--MID(feed!E1065,ROW($1:$6),1))*
ROW($1:$6),0),ROW($1:$6))+1,1)*10^ROW($1:$6)/10)</f>
        <v>0</v>
      </c>
      <c r="F1628" t="str">
        <f>feed!F1065</f>
        <v>Finest of the 19th century</v>
      </c>
      <c r="G1628">
        <f>SUMPRODUCT(MID(0&amp;feed!G1065,LARGE(INDEX(ISNUMBER(--MID(feed!G1065,ROW($1:$6),1))*
ROW($1:$6),0),ROW($1:$6))+1,1)*10^ROW($1:$6)/10)</f>
        <v>0</v>
      </c>
      <c r="H1628">
        <f>ROUNDDOWN(G1628/4, 0)</f>
        <v>0</v>
      </c>
      <c r="I1628" t="str">
        <f>feed!H1065</f>
        <v>Standard</v>
      </c>
      <c r="J1628">
        <f>SUMPRODUCT(MID(0&amp;feed!I1065,LARGE(INDEX(ISNUMBER(--MID(feed!I1065,ROW($1:$20),1))*
ROW($1:$20),0),ROW($1:$20))+1,1)*10^ROW($1:$20)/10)</f>
        <v>52</v>
      </c>
      <c r="K1628">
        <f>SUMPRODUCT(MID(0&amp;feed!L1065,LARGE(INDEX(ISNUMBER(--MID(feed!L1065,ROW($1:$6),1))*
ROW($1:$6),0),ROW($1:$6))+1,1)*10^ROW($1:$6)/10)</f>
        <v>317</v>
      </c>
      <c r="L1628">
        <f>SUMPRODUCT(MID(0&amp;feed!T1065,LARGE(INDEX(ISNUMBER(--MID(feed!T1065,ROW($1:$6),1))*
ROW($1:$6),0),ROW($1:$6))+1,1)*10^ROW($1:$6)/10)</f>
        <v>451</v>
      </c>
      <c r="M1628" t="str">
        <f>feed!N1065</f>
        <v>Mesoamerica</v>
      </c>
      <c r="N1628">
        <f>SUMPRODUCT(MID(0&amp;feed!U1065,LARGE(INDEX(ISNUMBER(--MID(feed!U1065,ROW($1:$6),1))*
ROW($1:$6),0),ROW($1:$6))+1,1)*10^ROW($1:$6)/10)</f>
        <v>0</v>
      </c>
      <c r="O1628" t="str">
        <f>feed!O1065</f>
        <v>Untapped</v>
      </c>
      <c r="P1628" t="str">
        <f>feed!P1065</f>
        <v>None</v>
      </c>
      <c r="Q1628" s="4">
        <f>IFERROR(LEFT(SUMPRODUCT(MID(0&amp;feed!R1065,LARGE(INDEX(ISNUMBER(--MID(feed!R1065,ROW($1:$6),1))*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ROW($1:$6),0),ROW($1:$6))+1,1)*10^ROW($1:$6)/10))-1)*1,TRIM(LEFT(SUMPRODUCT(MID(0&amp;feed!R1065,LARGE(INDEX(ISNUMBER(--MID(feed!R1065,ROW($1:$6),1))*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ROW($1:$6),0),ROW($1:$6))+1,1)*10^ROW($1:$6)/10))-1)))</f>
        <v>2000</v>
      </c>
      <c r="R1628" s="5">
        <f>feed!V1065</f>
        <v>0</v>
      </c>
      <c r="S1628" t="str">
        <f>feed!S1065</f>
        <v>http://blocgame.com/stats.php?id=43368</v>
      </c>
      <c r="T1628" s="5" t="str">
        <f>feed!W1065</f>
        <v>Nice</v>
      </c>
      <c r="U1628" s="5" t="str">
        <f>feed!X1065</f>
        <v>4 Hundred Tons per month</v>
      </c>
      <c r="V1628" s="5" t="str">
        <f>feed!Y1065</f>
        <v>2 Mbbl per month</v>
      </c>
    </row>
    <row r="1629" spans="1:22" hidden="1" x14ac:dyDescent="0.25">
      <c r="A1629" t="str">
        <f>feed!A1624</f>
        <v>south nation</v>
      </c>
      <c r="B1629" t="str">
        <f>feed!B1624</f>
        <v>presiden tote</v>
      </c>
      <c r="C1629" t="str">
        <f>feed!K1624</f>
        <v>Aseang MMP</v>
      </c>
      <c r="D1629">
        <f>SUMPRODUCT(MID(0&amp;feed!D1624,LARGE(INDEX(ISNUMBER(--MID(feed!D1624,ROW($1:$6),1))*
ROW($1:$6),0),ROW($1:$6))+1,1)*10^ROW($1:$6)/10)</f>
        <v>31</v>
      </c>
      <c r="E1629">
        <f>SUMPRODUCT(MID(0&amp;feed!E1624,LARGE(INDEX(ISNUMBER(--MID(feed!E1624,ROW($1:$6),1))*
ROW($1:$6),0),ROW($1:$6))+1,1)*10^ROW($1:$6)/10)</f>
        <v>0</v>
      </c>
      <c r="F1629" t="str">
        <f>feed!F1624</f>
        <v>First World War surplus</v>
      </c>
      <c r="G1629">
        <f>SUMPRODUCT(MID(0&amp;feed!G1624,LARGE(INDEX(ISNUMBER(--MID(feed!G1624,ROW($1:$6),1))*
ROW($1:$6),0),ROW($1:$6))+1,1)*10^ROW($1:$6)/10)</f>
        <v>1</v>
      </c>
      <c r="H1629">
        <f>ROUNDDOWN(G1629/4, 0)</f>
        <v>0</v>
      </c>
      <c r="I1629" t="str">
        <f>feed!H1624</f>
        <v>Elite</v>
      </c>
      <c r="J1629">
        <f>SUMPRODUCT(MID(0&amp;feed!I1624,LARGE(INDEX(ISNUMBER(--MID(feed!I1624,ROW($1:$20),1))*
ROW($1:$20),0),ROW($1:$20))+1,1)*10^ROW($1:$20)/10)</f>
        <v>2</v>
      </c>
      <c r="K1629">
        <f>SUMPRODUCT(MID(0&amp;feed!L1624,LARGE(INDEX(ISNUMBER(--MID(feed!L1624,ROW($1:$6),1))*
ROW($1:$6),0),ROW($1:$6))+1,1)*10^ROW($1:$6)/10)</f>
        <v>306</v>
      </c>
      <c r="L1629">
        <f>SUMPRODUCT(MID(0&amp;feed!T1624,LARGE(INDEX(ISNUMBER(--MID(feed!T1624,ROW($1:$6),1))*
ROW($1:$6),0),ROW($1:$6))+1,1)*10^ROW($1:$6)/10)</f>
        <v>451</v>
      </c>
      <c r="M1629" t="str">
        <f>feed!N1624</f>
        <v>Pacific Rim</v>
      </c>
      <c r="N1629">
        <f>SUMPRODUCT(MID(0&amp;feed!U1624,LARGE(INDEX(ISNUMBER(--MID(feed!U1624,ROW($1:$6),1))*
ROW($1:$6),0),ROW($1:$6))+1,1)*10^ROW($1:$6)/10)</f>
        <v>0</v>
      </c>
      <c r="O1629" t="str">
        <f>feed!O1624</f>
        <v>Untapped</v>
      </c>
      <c r="P1629" t="str">
        <f>feed!P1624</f>
        <v>Meagre</v>
      </c>
      <c r="Q1629" s="4">
        <f>IFERROR(LEFT(SUMPRODUCT(MID(0&amp;feed!R1624,LARGE(INDEX(ISNUMBER(--MID(feed!R1624,ROW($1:$6),1))*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ROW($1:$6),0),ROW($1:$6))+1,1)*10^ROW($1:$6)/10))-1)*1,TRIM(LEFT(SUMPRODUCT(MID(0&amp;feed!R1624,LARGE(INDEX(ISNUMBER(--MID(feed!R1624,ROW($1:$6),1))*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ROW($1:$6),0),ROW($1:$6))+1,1)*10^ROW($1:$6)/10))-1)))</f>
        <v>2000</v>
      </c>
      <c r="R1629" s="5">
        <f>feed!V1624</f>
        <v>0</v>
      </c>
      <c r="S1629" t="str">
        <f>feed!S1624</f>
        <v>http://blocgame.com/stats.php?id=61911</v>
      </c>
      <c r="T1629" s="5" t="str">
        <f>feed!W1624</f>
        <v>Good</v>
      </c>
      <c r="U1629" s="5" t="str">
        <f>feed!X1624</f>
        <v>4 Hundred Tons per month</v>
      </c>
      <c r="V1629" s="5" t="str">
        <f>feed!Y1624</f>
        <v>2 Mbbl per month</v>
      </c>
    </row>
    <row r="1630" spans="1:22" hidden="1" x14ac:dyDescent="0.25">
      <c r="A1630" t="str">
        <f>feed!A613</f>
        <v>Wankmuffin</v>
      </c>
      <c r="B1630" t="str">
        <f>feed!B613</f>
        <v>tempcunt</v>
      </c>
      <c r="C1630">
        <f>feed!K613</f>
        <v>0</v>
      </c>
      <c r="D1630">
        <f>SUMPRODUCT(MID(0&amp;feed!D613,LARGE(INDEX(ISNUMBER(--MID(feed!D613,ROW($1:$6),1))*
ROW($1:$6),0),ROW($1:$6))+1,1)*10^ROW($1:$6)/10)</f>
        <v>20</v>
      </c>
      <c r="E1630">
        <f>SUMPRODUCT(MID(0&amp;feed!E613,LARGE(INDEX(ISNUMBER(--MID(feed!E613,ROW($1:$6),1))*
ROW($1:$6),0),ROW($1:$6))+1,1)*10^ROW($1:$6)/10)</f>
        <v>0</v>
      </c>
      <c r="F1630" t="str">
        <f>feed!F613</f>
        <v>Finest of the 19th century</v>
      </c>
      <c r="G1630">
        <f>SUMPRODUCT(MID(0&amp;feed!G613,LARGE(INDEX(ISNUMBER(--MID(feed!G613,ROW($1:$6),1))*
ROW($1:$6),0),ROW($1:$6))+1,1)*10^ROW($1:$6)/10)</f>
        <v>0</v>
      </c>
      <c r="H1630">
        <f>ROUNDDOWN(G1630/4, 0)</f>
        <v>0</v>
      </c>
      <c r="I1630" t="str">
        <f>feed!H613</f>
        <v>Standard</v>
      </c>
      <c r="J1630">
        <f>SUMPRODUCT(MID(0&amp;feed!I613,LARGE(INDEX(ISNUMBER(--MID(feed!I613,ROW($1:$20),1))*
ROW($1:$20),0),ROW($1:$20))+1,1)*10^ROW($1:$20)/10)</f>
        <v>0</v>
      </c>
      <c r="K1630">
        <f>SUMPRODUCT(MID(0&amp;feed!L613,LARGE(INDEX(ISNUMBER(--MID(feed!L613,ROW($1:$6),1))*
ROW($1:$6),0),ROW($1:$6))+1,1)*10^ROW($1:$6)/10)</f>
        <v>330</v>
      </c>
      <c r="L1630">
        <f>SUMPRODUCT(MID(0&amp;feed!T613,LARGE(INDEX(ISNUMBER(--MID(feed!T613,ROW($1:$6),1))*
ROW($1:$6),0),ROW($1:$6))+1,1)*10^ROW($1:$6)/10)</f>
        <v>439</v>
      </c>
      <c r="M1630" t="str">
        <f>feed!N613</f>
        <v>Mesoamerica</v>
      </c>
      <c r="N1630">
        <f>SUMPRODUCT(MID(0&amp;feed!U613,LARGE(INDEX(ISNUMBER(--MID(feed!U613,ROW($1:$6),1))*
ROW($1:$6),0),ROW($1:$6))+1,1)*10^ROW($1:$6)/10)</f>
        <v>0</v>
      </c>
      <c r="O1630" t="str">
        <f>feed!O613</f>
        <v>Untapped</v>
      </c>
      <c r="P1630" t="str">
        <f>feed!P613</f>
        <v>None</v>
      </c>
      <c r="Q1630" s="4">
        <f>IFERROR(LEFT(SUMPRODUCT(MID(0&amp;feed!R613,LARGE(INDEX(ISNUMBER(--MID(feed!R613,ROW($1:$6),1))*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ROW($1:$6),0),ROW($1:$6))+1,1)*10^ROW($1:$6)/10))-1)*1,TRIM(LEFT(SUMPRODUCT(MID(0&amp;feed!R613,LARGE(INDEX(ISNUMBER(--MID(feed!R613,ROW($1:$6),1))*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ROW($1:$6),0),ROW($1:$6))+1,1)*10^ROW($1:$6)/10))-1)))</f>
        <v>2000</v>
      </c>
      <c r="R1630" s="5">
        <f>feed!V613</f>
        <v>0</v>
      </c>
      <c r="S1630" t="str">
        <f>feed!S613</f>
        <v>http://blocgame.com/stats.php?id=63325</v>
      </c>
      <c r="T1630" s="5" t="str">
        <f>feed!W613</f>
        <v>Nice</v>
      </c>
      <c r="U1630" s="5" t="str">
        <f>feed!X613</f>
        <v>4 Hundred Tons per month</v>
      </c>
      <c r="V1630" s="5" t="str">
        <f>feed!Y613</f>
        <v>2 Mbbl per month</v>
      </c>
    </row>
    <row r="1631" spans="1:22" hidden="1" x14ac:dyDescent="0.25">
      <c r="A1631" t="str">
        <f>feed!A1705</f>
        <v>South Assricunt</v>
      </c>
      <c r="B1631" t="str">
        <f>feed!B1705</f>
        <v>dudeweed man</v>
      </c>
      <c r="C1631" t="str">
        <f>feed!K1705</f>
        <v>Galactic Circlejerk</v>
      </c>
      <c r="D1631">
        <f>SUMPRODUCT(MID(0&amp;feed!D1705,LARGE(INDEX(ISNUMBER(--MID(feed!D1705,ROW($1:$6),1))*
ROW($1:$6),0),ROW($1:$6))+1,1)*10^ROW($1:$6)/10)</f>
        <v>20</v>
      </c>
      <c r="E1631">
        <f>SUMPRODUCT(MID(0&amp;feed!E1705,LARGE(INDEX(ISNUMBER(--MID(feed!E1705,ROW($1:$6),1))*
ROW($1:$6),0),ROW($1:$6))+1,1)*10^ROW($1:$6)/10)</f>
        <v>0</v>
      </c>
      <c r="F1631" t="str">
        <f>feed!F1705</f>
        <v>Finest of the 19th century</v>
      </c>
      <c r="G1631">
        <f>SUMPRODUCT(MID(0&amp;feed!G1705,LARGE(INDEX(ISNUMBER(--MID(feed!G1705,ROW($1:$6),1))*
ROW($1:$6),0),ROW($1:$6))+1,1)*10^ROW($1:$6)/10)</f>
        <v>0</v>
      </c>
      <c r="H1631">
        <f>ROUNDDOWN(G1631/4, 0)</f>
        <v>0</v>
      </c>
      <c r="I1631" t="str">
        <f>feed!H1705</f>
        <v>Standard</v>
      </c>
      <c r="J1631">
        <f>SUMPRODUCT(MID(0&amp;feed!I1705,LARGE(INDEX(ISNUMBER(--MID(feed!I1705,ROW($1:$20),1))*
ROW($1:$20),0),ROW($1:$20))+1,1)*10^ROW($1:$20)/10)</f>
        <v>26</v>
      </c>
      <c r="K1631">
        <f>SUMPRODUCT(MID(0&amp;feed!L1705,LARGE(INDEX(ISNUMBER(--MID(feed!L1705,ROW($1:$6),1))*
ROW($1:$6),0),ROW($1:$6))+1,1)*10^ROW($1:$6)/10)</f>
        <v>299</v>
      </c>
      <c r="L1631">
        <f>SUMPRODUCT(MID(0&amp;feed!T1705,LARGE(INDEX(ISNUMBER(--MID(feed!T1705,ROW($1:$6),1))*
ROW($1:$6),0),ROW($1:$6))+1,1)*10^ROW($1:$6)/10)</f>
        <v>421</v>
      </c>
      <c r="M1631" t="str">
        <f>feed!N1705</f>
        <v>Southern Africa</v>
      </c>
      <c r="N1631">
        <f>SUMPRODUCT(MID(0&amp;feed!U1705,LARGE(INDEX(ISNUMBER(--MID(feed!U1705,ROW($1:$6),1))*
ROW($1:$6),0),ROW($1:$6))+1,1)*10^ROW($1:$6)/10)</f>
        <v>0</v>
      </c>
      <c r="O1631" t="str">
        <f>feed!O1705</f>
        <v>Untapped</v>
      </c>
      <c r="P1631" t="str">
        <f>feed!P1705</f>
        <v>None</v>
      </c>
      <c r="Q1631" s="4">
        <f>IFERROR(LEFT(SUMPRODUCT(MID(0&amp;feed!R1705,LARGE(INDEX(ISNUMBER(--MID(feed!R1705,ROW($1:$6),1))*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ROW($1:$6),0),ROW($1:$6))+1,1)*10^ROW($1:$6)/10))-1)*1,TRIM(LEFT(SUMPRODUCT(MID(0&amp;feed!R1705,LARGE(INDEX(ISNUMBER(--MID(feed!R1705,ROW($1:$6),1))*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ROW($1:$6),0),ROW($1:$6))+1,1)*10^ROW($1:$6)/10))-1)))</f>
        <v>2000</v>
      </c>
      <c r="R1631" s="5">
        <f>feed!V1705</f>
        <v>0</v>
      </c>
      <c r="S1631" t="str">
        <f>feed!S1705</f>
        <v>http://blocgame.com/stats.php?id=63256</v>
      </c>
      <c r="T1631" s="5" t="str">
        <f>feed!W1705</f>
        <v>Normal</v>
      </c>
      <c r="U1631" s="5" t="str">
        <f>feed!X1705</f>
        <v>4 Hundred Tons per month</v>
      </c>
      <c r="V1631" s="5" t="str">
        <f>feed!Y1705</f>
        <v>2 Mbbl per month</v>
      </c>
    </row>
    <row r="1632" spans="1:22" x14ac:dyDescent="0.25">
      <c r="A1632" t="str">
        <f>feed!A1235</f>
        <v>lifts223</v>
      </c>
      <c r="B1632" t="str">
        <f>feed!B1235</f>
        <v>krakeder9</v>
      </c>
      <c r="C1632" t="str">
        <f>feed!K1235</f>
        <v>The Order</v>
      </c>
      <c r="D1632">
        <f>SUMPRODUCT(MID(0&amp;feed!D1235,LARGE(INDEX(ISNUMBER(--MID(feed!D1235,ROW($1:$6),1))*
ROW($1:$6),0),ROW($1:$6))+1,1)*10^ROW($1:$6)/10)</f>
        <v>20</v>
      </c>
      <c r="E1632">
        <f>SUMPRODUCT(MID(0&amp;feed!E1235,LARGE(INDEX(ISNUMBER(--MID(feed!E1235,ROW($1:$6),1))*
ROW($1:$6),0),ROW($1:$6))+1,1)*10^ROW($1:$6)/10)</f>
        <v>0</v>
      </c>
      <c r="F1632" t="str">
        <f>feed!F1235</f>
        <v>Finest of the 19th century</v>
      </c>
      <c r="G1632">
        <f>SUMPRODUCT(MID(0&amp;feed!G1235,LARGE(INDEX(ISNUMBER(--MID(feed!G1235,ROW($1:$6),1))*
ROW($1:$6),0),ROW($1:$6))+1,1)*10^ROW($1:$6)/10)</f>
        <v>0</v>
      </c>
      <c r="H1632">
        <f>ROUNDDOWN(G1632/4, 0)</f>
        <v>0</v>
      </c>
      <c r="I1632" t="str">
        <f>feed!H1235</f>
        <v>Good</v>
      </c>
      <c r="J1632">
        <f>SUMPRODUCT(MID(0&amp;feed!I1235,LARGE(INDEX(ISNUMBER(--MID(feed!I1235,ROW($1:$20),1))*
ROW($1:$20),0),ROW($1:$20))+1,1)*10^ROW($1:$20)/10)</f>
        <v>34</v>
      </c>
      <c r="K1632">
        <f>SUMPRODUCT(MID(0&amp;feed!L1235,LARGE(INDEX(ISNUMBER(--MID(feed!L1235,ROW($1:$6),1))*
ROW($1:$6),0),ROW($1:$6))+1,1)*10^ROW($1:$6)/10)</f>
        <v>315</v>
      </c>
      <c r="L1632">
        <f>SUMPRODUCT(MID(0&amp;feed!T1235,LARGE(INDEX(ISNUMBER(--MID(feed!T1235,ROW($1:$6),1))*
ROW($1:$6),0),ROW($1:$6))+1,1)*10^ROW($1:$6)/10)</f>
        <v>1</v>
      </c>
      <c r="M1632" t="str">
        <f>feed!N1235</f>
        <v>Pacific Rim</v>
      </c>
      <c r="N1632">
        <f>SUMPRODUCT(MID(0&amp;feed!U1235,LARGE(INDEX(ISNUMBER(--MID(feed!U1235,ROW($1:$6),1))*
ROW($1:$6),0),ROW($1:$6))+1,1)*10^ROW($1:$6)/10)</f>
        <v>0</v>
      </c>
      <c r="O1632" t="str">
        <f>feed!O1235</f>
        <v>Untapped</v>
      </c>
      <c r="P1632" t="str">
        <f>feed!P1235</f>
        <v>Meagre</v>
      </c>
      <c r="Q1632" s="4">
        <f>IFERROR(LEFT(SUMPRODUCT(MID(0&amp;feed!R1235,LARGE(INDEX(ISNUMBER(--MID(feed!R1235,ROW($1:$6),1))*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ROW($1:$6),0),ROW($1:$6))+1,1)*10^ROW($1:$6)/10))-1)*1,TRIM(LEFT(SUMPRODUCT(MID(0&amp;feed!R1235,LARGE(INDEX(ISNUMBER(--MID(feed!R1235,ROW($1:$6),1))*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ROW($1:$6),0),ROW($1:$6))+1,1)*10^ROW($1:$6)/10))-1)))</f>
        <v>2000</v>
      </c>
      <c r="R1632" s="5">
        <f>feed!V1235</f>
        <v>0</v>
      </c>
      <c r="S1632" t="str">
        <f>feed!S1235</f>
        <v>http://blocgame.com/stats.php?id=63567</v>
      </c>
      <c r="T1632" s="5" t="str">
        <f>feed!W1235</f>
        <v>Good</v>
      </c>
      <c r="U1632" s="5" t="str">
        <f>feed!X1235</f>
        <v>3 Hundred Tons per month</v>
      </c>
      <c r="V1632" s="5" t="str">
        <f>feed!Y1235</f>
        <v>1 Mbbl per month</v>
      </c>
    </row>
    <row r="1633" spans="1:22" x14ac:dyDescent="0.25">
      <c r="A1633" t="str">
        <f>feed!A1241</f>
        <v>Dess</v>
      </c>
      <c r="B1633" t="str">
        <f>feed!B1241</f>
        <v>Raktai</v>
      </c>
      <c r="C1633" t="str">
        <f>feed!K1241</f>
        <v>The Order</v>
      </c>
      <c r="D1633">
        <f>SUMPRODUCT(MID(0&amp;feed!D1241,LARGE(INDEX(ISNUMBER(--MID(feed!D1241,ROW($1:$6),1))*
ROW($1:$6),0),ROW($1:$6))+1,1)*10^ROW($1:$6)/10)</f>
        <v>16</v>
      </c>
      <c r="E1633">
        <f>SUMPRODUCT(MID(0&amp;feed!E1241,LARGE(INDEX(ISNUMBER(--MID(feed!E1241,ROW($1:$6),1))*
ROW($1:$6),0),ROW($1:$6))+1,1)*10^ROW($1:$6)/10)</f>
        <v>0</v>
      </c>
      <c r="F1633" t="str">
        <f>feed!F1241</f>
        <v>First World War surplus</v>
      </c>
      <c r="G1633">
        <f>SUMPRODUCT(MID(0&amp;feed!G1241,LARGE(INDEX(ISNUMBER(--MID(feed!G1241,ROW($1:$6),1))*
ROW($1:$6),0),ROW($1:$6))+1,1)*10^ROW($1:$6)/10)</f>
        <v>0</v>
      </c>
      <c r="H1633">
        <f>ROUNDDOWN(G1633/4, 0)</f>
        <v>0</v>
      </c>
      <c r="I1633" t="str">
        <f>feed!H1241</f>
        <v>Elite</v>
      </c>
      <c r="J1633">
        <f>SUMPRODUCT(MID(0&amp;feed!I1241,LARGE(INDEX(ISNUMBER(--MID(feed!I1241,ROW($1:$20),1))*
ROW($1:$20),0),ROW($1:$20))+1,1)*10^ROW($1:$20)/10)</f>
        <v>11</v>
      </c>
      <c r="K1633">
        <f>SUMPRODUCT(MID(0&amp;feed!L1241,LARGE(INDEX(ISNUMBER(--MID(feed!L1241,ROW($1:$6),1))*
ROW($1:$6),0),ROW($1:$6))+1,1)*10^ROW($1:$6)/10)</f>
        <v>315</v>
      </c>
      <c r="L1633">
        <f>SUMPRODUCT(MID(0&amp;feed!T1241,LARGE(INDEX(ISNUMBER(--MID(feed!T1241,ROW($1:$6),1))*
ROW($1:$6),0),ROW($1:$6))+1,1)*10^ROW($1:$6)/10)</f>
        <v>0</v>
      </c>
      <c r="M1633" t="str">
        <f>feed!N1241</f>
        <v>Pacific Rim</v>
      </c>
      <c r="N1633">
        <f>SUMPRODUCT(MID(0&amp;feed!U1241,LARGE(INDEX(ISNUMBER(--MID(feed!U1241,ROW($1:$6),1))*
ROW($1:$6),0),ROW($1:$6))+1,1)*10^ROW($1:$6)/10)</f>
        <v>0</v>
      </c>
      <c r="O1633" t="str">
        <f>feed!O1241</f>
        <v>Untapped</v>
      </c>
      <c r="P1633" t="str">
        <f>feed!P1241</f>
        <v>Meagre</v>
      </c>
      <c r="Q1633" s="4">
        <f>IFERROR(LEFT(SUMPRODUCT(MID(0&amp;feed!R1241,LARGE(INDEX(ISNUMBER(--MID(feed!R1241,ROW($1:$6),1))*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ROW($1:$6),0),ROW($1:$6))+1,1)*10^ROW($1:$6)/10))-1)*1,TRIM(LEFT(SUMPRODUCT(MID(0&amp;feed!R1241,LARGE(INDEX(ISNUMBER(--MID(feed!R1241,ROW($1:$6),1))*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ROW($1:$6),0),ROW($1:$6))+1,1)*10^ROW($1:$6)/10))-1)))</f>
        <v>2000</v>
      </c>
      <c r="R1633" s="5">
        <f>feed!V1241</f>
        <v>0</v>
      </c>
      <c r="S1633" t="str">
        <f>feed!S1241</f>
        <v>http://blocgame.com/stats.php?id=63586</v>
      </c>
      <c r="T1633" s="5" t="str">
        <f>feed!W1241</f>
        <v>Normal</v>
      </c>
      <c r="U1633" s="5" t="str">
        <f>feed!X1241</f>
        <v>3 Hundred Tons per month</v>
      </c>
      <c r="V1633" s="5" t="str">
        <f>feed!Y1241</f>
        <v>1 Mbbl per month</v>
      </c>
    </row>
    <row r="1634" spans="1:22" x14ac:dyDescent="0.25">
      <c r="A1634" t="str">
        <f>feed!A1295</f>
        <v>Chongministan</v>
      </c>
      <c r="B1634" t="str">
        <f>feed!B1295</f>
        <v>Restrepo</v>
      </c>
      <c r="C1634" t="str">
        <f>feed!K1295</f>
        <v>The Order</v>
      </c>
      <c r="D1634">
        <f>SUMPRODUCT(MID(0&amp;feed!D1295,LARGE(INDEX(ISNUMBER(--MID(feed!D1295,ROW($1:$6),1))*
ROW($1:$6),0),ROW($1:$6))+1,1)*10^ROW($1:$6)/10)</f>
        <v>31</v>
      </c>
      <c r="E1634">
        <f>SUMPRODUCT(MID(0&amp;feed!E1295,LARGE(INDEX(ISNUMBER(--MID(feed!E1295,ROW($1:$6),1))*
ROW($1:$6),0),ROW($1:$6))+1,1)*10^ROW($1:$6)/10)</f>
        <v>0</v>
      </c>
      <c r="F1634" t="str">
        <f>feed!F1295</f>
        <v>First World War surplus</v>
      </c>
      <c r="G1634">
        <f>SUMPRODUCT(MID(0&amp;feed!G1295,LARGE(INDEX(ISNUMBER(--MID(feed!G1295,ROW($1:$6),1))*
ROW($1:$6),0),ROW($1:$6))+1,1)*10^ROW($1:$6)/10)</f>
        <v>0</v>
      </c>
      <c r="H1634">
        <f>ROUNDDOWN(G1634/4, 0)</f>
        <v>0</v>
      </c>
      <c r="I1634" t="str">
        <f>feed!H1295</f>
        <v>Good</v>
      </c>
      <c r="J1634">
        <f>SUMPRODUCT(MID(0&amp;feed!I1295,LARGE(INDEX(ISNUMBER(--MID(feed!I1295,ROW($1:$20),1))*
ROW($1:$20),0),ROW($1:$20))+1,1)*10^ROW($1:$20)/10)</f>
        <v>0</v>
      </c>
      <c r="K1634">
        <f>SUMPRODUCT(MID(0&amp;feed!L1295,LARGE(INDEX(ISNUMBER(--MID(feed!L1295,ROW($1:$6),1))*
ROW($1:$6),0),ROW($1:$6))+1,1)*10^ROW($1:$6)/10)</f>
        <v>314</v>
      </c>
      <c r="L1634">
        <f>SUMPRODUCT(MID(0&amp;feed!T1295,LARGE(INDEX(ISNUMBER(--MID(feed!T1295,ROW($1:$6),1))*
ROW($1:$6),0),ROW($1:$6))+1,1)*10^ROW($1:$6)/10)</f>
        <v>3004</v>
      </c>
      <c r="M1634" t="str">
        <f>feed!N1295</f>
        <v>Persia</v>
      </c>
      <c r="N1634">
        <f>SUMPRODUCT(MID(0&amp;feed!U1295,LARGE(INDEX(ISNUMBER(--MID(feed!U1295,ROW($1:$6),1))*
ROW($1:$6),0),ROW($1:$6))+1,1)*10^ROW($1:$6)/10)</f>
        <v>0</v>
      </c>
      <c r="O1634" t="str">
        <f>feed!O1295</f>
        <v>Untapped</v>
      </c>
      <c r="P1634" t="str">
        <f>feed!P1295</f>
        <v>Meagre</v>
      </c>
      <c r="Q1634" s="4">
        <f>IFERROR(LEFT(SUMPRODUCT(MID(0&amp;feed!R1295,LARGE(INDEX(ISNUMBER(--MID(feed!R1295,ROW($1:$6),1))*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ROW($1:$6),0),ROW($1:$6))+1,1)*10^ROW($1:$6)/10))-1)*1,TRIM(LEFT(SUMPRODUCT(MID(0&amp;feed!R1295,LARGE(INDEX(ISNUMBER(--MID(feed!R1295,ROW($1:$6),1))*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ROW($1:$6),0),ROW($1:$6))+1,1)*10^ROW($1:$6)/10))-1)))</f>
        <v>2026</v>
      </c>
      <c r="R1634" s="5">
        <f>feed!V1295</f>
        <v>0</v>
      </c>
      <c r="S1634" t="str">
        <f>feed!S1295</f>
        <v>http://blocgame.com/stats.php?id=63388</v>
      </c>
      <c r="T1634" s="5" t="str">
        <f>feed!W1295</f>
        <v>Good</v>
      </c>
      <c r="U1634" s="5" t="str">
        <f>feed!X1295</f>
        <v>2 Hundred Tons per month</v>
      </c>
      <c r="V1634" s="5" t="str">
        <f>feed!Y1295</f>
        <v>3 Mbbl per month</v>
      </c>
    </row>
    <row r="1635" spans="1:22" hidden="1" x14ac:dyDescent="0.25">
      <c r="A1635" t="str">
        <f>feed!A446</f>
        <v>carefree</v>
      </c>
      <c r="B1635" t="str">
        <f>feed!B446</f>
        <v>solematemy</v>
      </c>
      <c r="C1635">
        <f>feed!K446</f>
        <v>0</v>
      </c>
      <c r="D1635">
        <f>SUMPRODUCT(MID(0&amp;feed!D446,LARGE(INDEX(ISNUMBER(--MID(feed!D446,ROW($1:$6),1))*
ROW($1:$6),0),ROW($1:$6))+1,1)*10^ROW($1:$6)/10)</f>
        <v>20</v>
      </c>
      <c r="E1635">
        <f>SUMPRODUCT(MID(0&amp;feed!E446,LARGE(INDEX(ISNUMBER(--MID(feed!E446,ROW($1:$6),1))*
ROW($1:$6),0),ROW($1:$6))+1,1)*10^ROW($1:$6)/10)</f>
        <v>0</v>
      </c>
      <c r="F1635" t="str">
        <f>feed!F446</f>
        <v>Finest of the 19th century</v>
      </c>
      <c r="G1635">
        <f>SUMPRODUCT(MID(0&amp;feed!G446,LARGE(INDEX(ISNUMBER(--MID(feed!G446,ROW($1:$6),1))*
ROW($1:$6),0),ROW($1:$6))+1,1)*10^ROW($1:$6)/10)</f>
        <v>1</v>
      </c>
      <c r="H1635">
        <f>ROUNDDOWN(G1635/4, 0)</f>
        <v>0</v>
      </c>
      <c r="I1635" t="str">
        <f>feed!H446</f>
        <v>Standard</v>
      </c>
      <c r="J1635">
        <f>SUMPRODUCT(MID(0&amp;feed!I446,LARGE(INDEX(ISNUMBER(--MID(feed!I446,ROW($1:$20),1))*
ROW($1:$20),0),ROW($1:$20))+1,1)*10^ROW($1:$20)/10)</f>
        <v>0</v>
      </c>
      <c r="K1635">
        <f>SUMPRODUCT(MID(0&amp;feed!L446,LARGE(INDEX(ISNUMBER(--MID(feed!L446,ROW($1:$6),1))*
ROW($1:$6),0),ROW($1:$6))+1,1)*10^ROW($1:$6)/10)</f>
        <v>330</v>
      </c>
      <c r="L1635">
        <f>SUMPRODUCT(MID(0&amp;feed!T446,LARGE(INDEX(ISNUMBER(--MID(feed!T446,ROW($1:$6),1))*
ROW($1:$6),0),ROW($1:$6))+1,1)*10^ROW($1:$6)/10)</f>
        <v>369</v>
      </c>
      <c r="M1635" t="str">
        <f>feed!N446</f>
        <v>East Indies</v>
      </c>
      <c r="N1635">
        <f>SUMPRODUCT(MID(0&amp;feed!U446,LARGE(INDEX(ISNUMBER(--MID(feed!U446,ROW($1:$6),1))*
ROW($1:$6),0),ROW($1:$6))+1,1)*10^ROW($1:$6)/10)</f>
        <v>0</v>
      </c>
      <c r="O1635" t="str">
        <f>feed!O446</f>
        <v>Untapped</v>
      </c>
      <c r="P1635" t="str">
        <f>feed!P446</f>
        <v>None</v>
      </c>
      <c r="Q1635" s="4">
        <f>IFERROR(LEFT(SUMPRODUCT(MID(0&amp;feed!R446,LARGE(INDEX(ISNUMBER(--MID(feed!R446,ROW($1:$6),1))*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ROW($1:$6),0),ROW($1:$6))+1,1)*10^ROW($1:$6)/10))-1)*1,TRIM(LEFT(SUMPRODUCT(MID(0&amp;feed!R446,LARGE(INDEX(ISNUMBER(--MID(feed!R446,ROW($1:$6),1))*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ROW($1:$6),0),ROW($1:$6))+1,1)*10^ROW($1:$6)/10))-1)))</f>
        <v>2000</v>
      </c>
      <c r="R1635" s="5">
        <f>feed!V446</f>
        <v>0</v>
      </c>
      <c r="S1635" t="str">
        <f>feed!S446</f>
        <v>http://blocgame.com/stats.php?id=61669</v>
      </c>
      <c r="T1635" s="5" t="str">
        <f>feed!W446</f>
        <v>Nice</v>
      </c>
      <c r="U1635" s="5" t="str">
        <f>feed!X446</f>
        <v>4 Hundred Tons per month</v>
      </c>
      <c r="V1635" s="5" t="str">
        <f>feed!Y446</f>
        <v>2 Mbbl per month</v>
      </c>
    </row>
    <row r="1636" spans="1:22" hidden="1" x14ac:dyDescent="0.25">
      <c r="A1636" t="str">
        <f>feed!A435</f>
        <v>Kasim</v>
      </c>
      <c r="B1636" t="str">
        <f>feed!B435</f>
        <v>scopes</v>
      </c>
      <c r="C1636">
        <f>feed!K435</f>
        <v>0</v>
      </c>
      <c r="D1636">
        <f>SUMPRODUCT(MID(0&amp;feed!D435,LARGE(INDEX(ISNUMBER(--MID(feed!D435,ROW($1:$6),1))*
ROW($1:$6),0),ROW($1:$6))+1,1)*10^ROW($1:$6)/10)</f>
        <v>25</v>
      </c>
      <c r="E1636">
        <f>SUMPRODUCT(MID(0&amp;feed!E435,LARGE(INDEX(ISNUMBER(--MID(feed!E435,ROW($1:$6),1))*
ROW($1:$6),0),ROW($1:$6))+1,1)*10^ROW($1:$6)/10)</f>
        <v>0</v>
      </c>
      <c r="F1636" t="str">
        <f>feed!F435</f>
        <v>First World War surplus</v>
      </c>
      <c r="G1636">
        <f>SUMPRODUCT(MID(0&amp;feed!G435,LARGE(INDEX(ISNUMBER(--MID(feed!G435,ROW($1:$6),1))*
ROW($1:$6),0),ROW($1:$6))+1,1)*10^ROW($1:$6)/10)</f>
        <v>0</v>
      </c>
      <c r="H1636">
        <f>ROUNDDOWN(G1636/4, 0)</f>
        <v>0</v>
      </c>
      <c r="I1636" t="str">
        <f>feed!H435</f>
        <v>Elite</v>
      </c>
      <c r="J1636">
        <f>SUMPRODUCT(MID(0&amp;feed!I435,LARGE(INDEX(ISNUMBER(--MID(feed!I435,ROW($1:$20),1))*
ROW($1:$20),0),ROW($1:$20))+1,1)*10^ROW($1:$20)/10)</f>
        <v>5</v>
      </c>
      <c r="K1636">
        <f>SUMPRODUCT(MID(0&amp;feed!L435,LARGE(INDEX(ISNUMBER(--MID(feed!L435,ROW($1:$6),1))*
ROW($1:$6),0),ROW($1:$6))+1,1)*10^ROW($1:$6)/10)</f>
        <v>330</v>
      </c>
      <c r="L1636">
        <f>SUMPRODUCT(MID(0&amp;feed!T435,LARGE(INDEX(ISNUMBER(--MID(feed!T435,ROW($1:$6),1))*
ROW($1:$6),0),ROW($1:$6))+1,1)*10^ROW($1:$6)/10)</f>
        <v>365</v>
      </c>
      <c r="M1636" t="str">
        <f>feed!N435</f>
        <v>Southern Cone</v>
      </c>
      <c r="N1636">
        <f>SUMPRODUCT(MID(0&amp;feed!U435,LARGE(INDEX(ISNUMBER(--MID(feed!U435,ROW($1:$6),1))*
ROW($1:$6),0),ROW($1:$6))+1,1)*10^ROW($1:$6)/10)</f>
        <v>0</v>
      </c>
      <c r="O1636" t="str">
        <f>feed!O435</f>
        <v>Untapped</v>
      </c>
      <c r="P1636" t="str">
        <f>feed!P435</f>
        <v>Meagre</v>
      </c>
      <c r="Q1636" s="4">
        <f>IFERROR(LEFT(SUMPRODUCT(MID(0&amp;feed!R435,LARGE(INDEX(ISNUMBER(--MID(feed!R435,ROW($1:$6),1))*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ROW($1:$6),0),ROW($1:$6))+1,1)*10^ROW($1:$6)/10))-1)*1,TRIM(LEFT(SUMPRODUCT(MID(0&amp;feed!R435,LARGE(INDEX(ISNUMBER(--MID(feed!R435,ROW($1:$6),1))*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ROW($1:$6),0),ROW($1:$6))+1,1)*10^ROW($1:$6)/10))-1)))</f>
        <v>2000</v>
      </c>
      <c r="R1636" s="5">
        <f>feed!V435</f>
        <v>0</v>
      </c>
      <c r="S1636" t="str">
        <f>feed!S435</f>
        <v>http://blocgame.com/stats.php?id=52488</v>
      </c>
      <c r="T1636" s="5" t="str">
        <f>feed!W435</f>
        <v>Nice</v>
      </c>
      <c r="U1636" s="5" t="str">
        <f>feed!X435</f>
        <v>4 Hundred Tons per month</v>
      </c>
      <c r="V1636" s="5" t="str">
        <f>feed!Y435</f>
        <v>2 Mbbl per month</v>
      </c>
    </row>
    <row r="1637" spans="1:22" hidden="1" x14ac:dyDescent="0.25">
      <c r="A1637" t="str">
        <f>feed!A687</f>
        <v>Krovator Land</v>
      </c>
      <c r="B1637" t="str">
        <f>feed!B687</f>
        <v>Kassim Fuentes</v>
      </c>
      <c r="C1637" t="str">
        <f>feed!K687</f>
        <v>The High Council</v>
      </c>
      <c r="D1637">
        <f>SUMPRODUCT(MID(0&amp;feed!D687,LARGE(INDEX(ISNUMBER(--MID(feed!D687,ROW($1:$6),1))*
ROW($1:$6),0),ROW($1:$6))+1,1)*10^ROW($1:$6)/10)</f>
        <v>20</v>
      </c>
      <c r="E1637">
        <f>SUMPRODUCT(MID(0&amp;feed!E687,LARGE(INDEX(ISNUMBER(--MID(feed!E687,ROW($1:$6),1))*
ROW($1:$6),0),ROW($1:$6))+1,1)*10^ROW($1:$6)/10)</f>
        <v>0</v>
      </c>
      <c r="F1637" t="str">
        <f>feed!F687</f>
        <v>Finest of the 19th century</v>
      </c>
      <c r="G1637">
        <f>SUMPRODUCT(MID(0&amp;feed!G687,LARGE(INDEX(ISNUMBER(--MID(feed!G687,ROW($1:$6),1))*
ROW($1:$6),0),ROW($1:$6))+1,1)*10^ROW($1:$6)/10)</f>
        <v>0</v>
      </c>
      <c r="H1637">
        <f>ROUNDDOWN(G1637/4, 0)</f>
        <v>0</v>
      </c>
      <c r="I1637" t="str">
        <f>feed!H687</f>
        <v>Elite</v>
      </c>
      <c r="J1637">
        <f>SUMPRODUCT(MID(0&amp;feed!I687,LARGE(INDEX(ISNUMBER(--MID(feed!I687,ROW($1:$20),1))*
ROW($1:$20),0),ROW($1:$20))+1,1)*10^ROW($1:$20)/10)</f>
        <v>7</v>
      </c>
      <c r="K1637">
        <f>SUMPRODUCT(MID(0&amp;feed!L687,LARGE(INDEX(ISNUMBER(--MID(feed!L687,ROW($1:$6),1))*
ROW($1:$6),0),ROW($1:$6))+1,1)*10^ROW($1:$6)/10)</f>
        <v>320</v>
      </c>
      <c r="L1637">
        <f>SUMPRODUCT(MID(0&amp;feed!T687,LARGE(INDEX(ISNUMBER(--MID(feed!T687,ROW($1:$6),1))*
ROW($1:$6),0),ROW($1:$6))+1,1)*10^ROW($1:$6)/10)</f>
        <v>358</v>
      </c>
      <c r="M1637" t="str">
        <f>feed!N687</f>
        <v>Caribbean</v>
      </c>
      <c r="N1637">
        <f>SUMPRODUCT(MID(0&amp;feed!U687,LARGE(INDEX(ISNUMBER(--MID(feed!U687,ROW($1:$6),1))*
ROW($1:$6),0),ROW($1:$6))+1,1)*10^ROW($1:$6)/10)</f>
        <v>0</v>
      </c>
      <c r="O1637" t="str">
        <f>feed!O687</f>
        <v>Untapped</v>
      </c>
      <c r="P1637" t="str">
        <f>feed!P687</f>
        <v>Meagre</v>
      </c>
      <c r="Q1637" s="4">
        <f>IFERROR(LEFT(SUMPRODUCT(MID(0&amp;feed!R687,LARGE(INDEX(ISNUMBER(--MID(feed!R687,ROW($1:$6),1))*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ROW($1:$6),0),ROW($1:$6))+1,1)*10^ROW($1:$6)/10))-1)*1,TRIM(LEFT(SUMPRODUCT(MID(0&amp;feed!R687,LARGE(INDEX(ISNUMBER(--MID(feed!R687,ROW($1:$6),1))*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ROW($1:$6),0),ROW($1:$6))+1,1)*10^ROW($1:$6)/10))-1)))</f>
        <v>2000</v>
      </c>
      <c r="R1637" s="5">
        <f>feed!V687</f>
        <v>0</v>
      </c>
      <c r="S1637" t="str">
        <f>feed!S687</f>
        <v>http://blocgame.com/stats.php?id=60722</v>
      </c>
      <c r="T1637" s="5" t="str">
        <f>feed!W687</f>
        <v>Angelic</v>
      </c>
      <c r="U1637" s="5" t="str">
        <f>feed!X687</f>
        <v>4 Hundred Tons per month</v>
      </c>
      <c r="V1637" s="5" t="str">
        <f>feed!Y687</f>
        <v>2 Mbbl per month</v>
      </c>
    </row>
    <row r="1638" spans="1:22" x14ac:dyDescent="0.25">
      <c r="A1638" t="str">
        <f>feed!A1302</f>
        <v>Curonia</v>
      </c>
      <c r="B1638" t="str">
        <f>feed!B1302</f>
        <v>Luke-ms</v>
      </c>
      <c r="C1638" t="str">
        <f>feed!K1302</f>
        <v>The Order</v>
      </c>
      <c r="D1638">
        <f>SUMPRODUCT(MID(0&amp;feed!D1302,LARGE(INDEX(ISNUMBER(--MID(feed!D1302,ROW($1:$6),1))*
ROW($1:$6),0),ROW($1:$6))+1,1)*10^ROW($1:$6)/10)</f>
        <v>22</v>
      </c>
      <c r="E1638">
        <f>SUMPRODUCT(MID(0&amp;feed!E1302,LARGE(INDEX(ISNUMBER(--MID(feed!E1302,ROW($1:$6),1))*
ROW($1:$6),0),ROW($1:$6))+1,1)*10^ROW($1:$6)/10)</f>
        <v>0</v>
      </c>
      <c r="F1638" t="str">
        <f>feed!F1302</f>
        <v>First World War surplus</v>
      </c>
      <c r="G1638">
        <f>SUMPRODUCT(MID(0&amp;feed!G1302,LARGE(INDEX(ISNUMBER(--MID(feed!G1302,ROW($1:$6),1))*
ROW($1:$6),0),ROW($1:$6))+1,1)*10^ROW($1:$6)/10)</f>
        <v>0</v>
      </c>
      <c r="H1638">
        <f>ROUNDDOWN(G1638/4, 0)</f>
        <v>0</v>
      </c>
      <c r="I1638" t="str">
        <f>feed!H1302</f>
        <v>Good</v>
      </c>
      <c r="J1638">
        <f>SUMPRODUCT(MID(0&amp;feed!I1302,LARGE(INDEX(ISNUMBER(--MID(feed!I1302,ROW($1:$20),1))*
ROW($1:$20),0),ROW($1:$20))+1,1)*10^ROW($1:$20)/10)</f>
        <v>1</v>
      </c>
      <c r="K1638">
        <f>SUMPRODUCT(MID(0&amp;feed!L1302,LARGE(INDEX(ISNUMBER(--MID(feed!L1302,ROW($1:$6),1))*
ROW($1:$6),0),ROW($1:$6))+1,1)*10^ROW($1:$6)/10)</f>
        <v>314</v>
      </c>
      <c r="L1638">
        <f>SUMPRODUCT(MID(0&amp;feed!T1302,LARGE(INDEX(ISNUMBER(--MID(feed!T1302,ROW($1:$6),1))*
ROW($1:$6),0),ROW($1:$6))+1,1)*10^ROW($1:$6)/10)</f>
        <v>391</v>
      </c>
      <c r="M1638" t="str">
        <f>feed!N1302</f>
        <v>Southern Cone</v>
      </c>
      <c r="N1638">
        <f>SUMPRODUCT(MID(0&amp;feed!U1302,LARGE(INDEX(ISNUMBER(--MID(feed!U1302,ROW($1:$6),1))*
ROW($1:$6),0),ROW($1:$6))+1,1)*10^ROW($1:$6)/10)</f>
        <v>0</v>
      </c>
      <c r="O1638" t="str">
        <f>feed!O1302</f>
        <v>Untapped</v>
      </c>
      <c r="P1638" t="str">
        <f>feed!P1302</f>
        <v>Meagre</v>
      </c>
      <c r="Q1638" s="4">
        <f>IFERROR(LEFT(SUMPRODUCT(MID(0&amp;feed!R1302,LARGE(INDEX(ISNUMBER(--MID(feed!R1302,ROW($1:$6),1))*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ROW($1:$6),0),ROW($1:$6))+1,1)*10^ROW($1:$6)/10))-1)*1,TRIM(LEFT(SUMPRODUCT(MID(0&amp;feed!R1302,LARGE(INDEX(ISNUMBER(--MID(feed!R1302,ROW($1:$6),1))*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ROW($1:$6),0),ROW($1:$6))+1,1)*10^ROW($1:$6)/10))-1)))</f>
        <v>2000</v>
      </c>
      <c r="R1638" s="5">
        <f>feed!V1302</f>
        <v>0</v>
      </c>
      <c r="S1638" t="str">
        <f>feed!S1302</f>
        <v>http://blocgame.com/stats.php?id=63639</v>
      </c>
      <c r="T1638" s="5" t="str">
        <f>feed!W1302</f>
        <v>Good</v>
      </c>
      <c r="U1638" s="5" t="str">
        <f>feed!X1302</f>
        <v>3 Hundred Tons per month</v>
      </c>
      <c r="V1638" s="5" t="str">
        <f>feed!Y1302</f>
        <v>1 Mbbl per month</v>
      </c>
    </row>
    <row r="1639" spans="1:22" hidden="1" x14ac:dyDescent="0.25">
      <c r="A1639" t="str">
        <f>feed!A1754</f>
        <v>Boomslangziland</v>
      </c>
      <c r="B1639" t="str">
        <f>feed!B1754</f>
        <v>HalvazarPerez</v>
      </c>
      <c r="C1639">
        <f>feed!K1754</f>
        <v>0</v>
      </c>
      <c r="D1639">
        <f>SUMPRODUCT(MID(0&amp;feed!D1754,LARGE(INDEX(ISNUMBER(--MID(feed!D1754,ROW($1:$6),1))*
ROW($1:$6),0),ROW($1:$6))+1,1)*10^ROW($1:$6)/10)</f>
        <v>35</v>
      </c>
      <c r="E1639">
        <f>SUMPRODUCT(MID(0&amp;feed!E1754,LARGE(INDEX(ISNUMBER(--MID(feed!E1754,ROW($1:$6),1))*
ROW($1:$6),0),ROW($1:$6))+1,1)*10^ROW($1:$6)/10)</f>
        <v>0</v>
      </c>
      <c r="F1639" t="str">
        <f>feed!F1754</f>
        <v>First World War surplus</v>
      </c>
      <c r="G1639">
        <f>SUMPRODUCT(MID(0&amp;feed!G1754,LARGE(INDEX(ISNUMBER(--MID(feed!G1754,ROW($1:$6),1))*
ROW($1:$6),0),ROW($1:$6))+1,1)*10^ROW($1:$6)/10)</f>
        <v>0</v>
      </c>
      <c r="H1639">
        <f>ROUNDDOWN(G1639/4, 0)</f>
        <v>0</v>
      </c>
      <c r="I1639" t="str">
        <f>feed!H1754</f>
        <v>Good</v>
      </c>
      <c r="J1639">
        <f>SUMPRODUCT(MID(0&amp;feed!I1754,LARGE(INDEX(ISNUMBER(--MID(feed!I1754,ROW($1:$20),1))*
ROW($1:$20),0),ROW($1:$20))+1,1)*10^ROW($1:$20)/10)</f>
        <v>57</v>
      </c>
      <c r="K1639">
        <f>SUMPRODUCT(MID(0&amp;feed!L1754,LARGE(INDEX(ISNUMBER(--MID(feed!L1754,ROW($1:$6),1))*
ROW($1:$6),0),ROW($1:$6))+1,1)*10^ROW($1:$6)/10)</f>
        <v>292</v>
      </c>
      <c r="L1639">
        <f>SUMPRODUCT(MID(0&amp;feed!T1754,LARGE(INDEX(ISNUMBER(--MID(feed!T1754,ROW($1:$6),1))*
ROW($1:$6),0),ROW($1:$6))+1,1)*10^ROW($1:$6)/10)</f>
        <v>336</v>
      </c>
      <c r="M1639" t="str">
        <f>feed!N1754</f>
        <v>East Africa</v>
      </c>
      <c r="N1639">
        <f>SUMPRODUCT(MID(0&amp;feed!U1754,LARGE(INDEX(ISNUMBER(--MID(feed!U1754,ROW($1:$6),1))*
ROW($1:$6),0),ROW($1:$6))+1,1)*10^ROW($1:$6)/10)</f>
        <v>0</v>
      </c>
      <c r="O1639" t="str">
        <f>feed!O1754</f>
        <v>Untapped</v>
      </c>
      <c r="P1639" t="str">
        <f>feed!P1754</f>
        <v>None</v>
      </c>
      <c r="Q1639" s="4">
        <f>IFERROR(LEFT(SUMPRODUCT(MID(0&amp;feed!R1754,LARGE(INDEX(ISNUMBER(--MID(feed!R1754,ROW($1:$6),1))*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ROW($1:$6),0),ROW($1:$6))+1,1)*10^ROW($1:$6)/10))-1)*1,TRIM(LEFT(SUMPRODUCT(MID(0&amp;feed!R1754,LARGE(INDEX(ISNUMBER(--MID(feed!R1754,ROW($1:$6),1))*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ROW($1:$6),0),ROW($1:$6))+1,1)*10^ROW($1:$6)/10))-1)))</f>
        <v>2000</v>
      </c>
      <c r="R1639" s="5">
        <f>feed!V1754</f>
        <v>0</v>
      </c>
      <c r="S1639" t="str">
        <f>feed!S1754</f>
        <v>http://blocgame.com/stats.php?id=40740</v>
      </c>
      <c r="T1639" s="5" t="str">
        <f>feed!W1754</f>
        <v>Nice</v>
      </c>
      <c r="U1639" s="5" t="str">
        <f>feed!X1754</f>
        <v>4 Hundred Tons per month</v>
      </c>
      <c r="V1639" s="5" t="str">
        <f>feed!Y1754</f>
        <v>2 Mbbl per month</v>
      </c>
    </row>
    <row r="1640" spans="1:22" hidden="1" x14ac:dyDescent="0.25">
      <c r="A1640" t="str">
        <f>feed!A2002</f>
        <v>Fumakila</v>
      </c>
      <c r="B1640" t="str">
        <f>feed!B2002</f>
        <v>ahjibgor</v>
      </c>
      <c r="C1640" t="str">
        <f>feed!K2002</f>
        <v>Brotherhood of Nod</v>
      </c>
      <c r="D1640">
        <f>SUMPRODUCT(MID(0&amp;feed!D2002,LARGE(INDEX(ISNUMBER(--MID(feed!D2002,ROW($1:$6),1))*
ROW($1:$6),0),ROW($1:$6))+1,1)*10^ROW($1:$6)/10)</f>
        <v>6</v>
      </c>
      <c r="E1640">
        <f>SUMPRODUCT(MID(0&amp;feed!E2002,LARGE(INDEX(ISNUMBER(--MID(feed!E2002,ROW($1:$6),1))*
ROW($1:$6),0),ROW($1:$6))+1,1)*10^ROW($1:$6)/10)</f>
        <v>0</v>
      </c>
      <c r="F1640" t="str">
        <f>feed!F2002</f>
        <v>Finest of the 19th century</v>
      </c>
      <c r="G1640">
        <f>SUMPRODUCT(MID(0&amp;feed!G2002,LARGE(INDEX(ISNUMBER(--MID(feed!G2002,ROW($1:$6),1))*
ROW($1:$6),0),ROW($1:$6))+1,1)*10^ROW($1:$6)/10)</f>
        <v>1</v>
      </c>
      <c r="H1640">
        <f>ROUNDDOWN(G1640/4, 0)</f>
        <v>0</v>
      </c>
      <c r="I1640" t="str">
        <f>feed!H2002</f>
        <v>Standard</v>
      </c>
      <c r="J1640">
        <f>SUMPRODUCT(MID(0&amp;feed!I2002,LARGE(INDEX(ISNUMBER(--MID(feed!I2002,ROW($1:$20),1))*
ROW($1:$20),0),ROW($1:$20))+1,1)*10^ROW($1:$20)/10)</f>
        <v>37</v>
      </c>
      <c r="K1640">
        <f>SUMPRODUCT(MID(0&amp;feed!L2002,LARGE(INDEX(ISNUMBER(--MID(feed!L2002,ROW($1:$6),1))*
ROW($1:$6),0),ROW($1:$6))+1,1)*10^ROW($1:$6)/10)</f>
        <v>266</v>
      </c>
      <c r="L1640">
        <f>SUMPRODUCT(MID(0&amp;feed!T2002,LARGE(INDEX(ISNUMBER(--MID(feed!T2002,ROW($1:$6),1))*
ROW($1:$6),0),ROW($1:$6))+1,1)*10^ROW($1:$6)/10)</f>
        <v>335</v>
      </c>
      <c r="M1640" t="str">
        <f>feed!N2002</f>
        <v>East Indies</v>
      </c>
      <c r="N1640">
        <f>SUMPRODUCT(MID(0&amp;feed!U2002,LARGE(INDEX(ISNUMBER(--MID(feed!U2002,ROW($1:$6),1))*
ROW($1:$6),0),ROW($1:$6))+1,1)*10^ROW($1:$6)/10)</f>
        <v>0</v>
      </c>
      <c r="O1640" t="str">
        <f>feed!O2002</f>
        <v>Untapped</v>
      </c>
      <c r="P1640" t="str">
        <f>feed!P2002</f>
        <v>None</v>
      </c>
      <c r="Q1640" s="4">
        <f>IFERROR(LEFT(SUMPRODUCT(MID(0&amp;feed!R2002,LARGE(INDEX(ISNUMBER(--MID(feed!R2002,ROW($1:$6),1))*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ROW($1:$6),0),ROW($1:$6))+1,1)*10^ROW($1:$6)/10))-1)*1,TRIM(LEFT(SUMPRODUCT(MID(0&amp;feed!R2002,LARGE(INDEX(ISNUMBER(--MID(feed!R2002,ROW($1:$6),1))*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ROW($1:$6),0),ROW($1:$6))+1,1)*10^ROW($1:$6)/10))-1)))</f>
        <v>1633</v>
      </c>
      <c r="R1640" s="5">
        <f>feed!V2002</f>
        <v>0</v>
      </c>
      <c r="S1640" t="str">
        <f>feed!S2002</f>
        <v>http://blocgame.com/stats.php?id=62139</v>
      </c>
      <c r="T1640" s="5" t="str">
        <f>feed!W2002</f>
        <v>Nice</v>
      </c>
      <c r="U1640" s="5" t="str">
        <f>feed!X2002</f>
        <v>4 Hundred Tons per month</v>
      </c>
      <c r="V1640" s="5" t="str">
        <f>feed!Y2002</f>
        <v>2 Mbbl per month</v>
      </c>
    </row>
    <row r="1641" spans="1:22" hidden="1" x14ac:dyDescent="0.25">
      <c r="A1641" t="str">
        <f>feed!A1400</f>
        <v>mdttheory</v>
      </c>
      <c r="B1641" t="str">
        <f>feed!B1400</f>
        <v>mdttheory</v>
      </c>
      <c r="C1641">
        <f>feed!K1400</f>
        <v>0</v>
      </c>
      <c r="D1641">
        <f>SUMPRODUCT(MID(0&amp;feed!D1400,LARGE(INDEX(ISNUMBER(--MID(feed!D1400,ROW($1:$6),1))*
ROW($1:$6),0),ROW($1:$6))+1,1)*10^ROW($1:$6)/10)</f>
        <v>20</v>
      </c>
      <c r="E1641">
        <f>SUMPRODUCT(MID(0&amp;feed!E1400,LARGE(INDEX(ISNUMBER(--MID(feed!E1400,ROW($1:$6),1))*
ROW($1:$6),0),ROW($1:$6))+1,1)*10^ROW($1:$6)/10)</f>
        <v>0</v>
      </c>
      <c r="F1641" t="str">
        <f>feed!F1400</f>
        <v>Finest of the 19th century</v>
      </c>
      <c r="G1641">
        <f>SUMPRODUCT(MID(0&amp;feed!G1400,LARGE(INDEX(ISNUMBER(--MID(feed!G1400,ROW($1:$6),1))*
ROW($1:$6),0),ROW($1:$6))+1,1)*10^ROW($1:$6)/10)</f>
        <v>0</v>
      </c>
      <c r="H1641">
        <f>ROUNDDOWN(G1641/4, 0)</f>
        <v>0</v>
      </c>
      <c r="I1641" t="str">
        <f>feed!H1400</f>
        <v>Standard</v>
      </c>
      <c r="J1641">
        <f>SUMPRODUCT(MID(0&amp;feed!I1400,LARGE(INDEX(ISNUMBER(--MID(feed!I1400,ROW($1:$20),1))*
ROW($1:$20),0),ROW($1:$20))+1,1)*10^ROW($1:$20)/10)</f>
        <v>23</v>
      </c>
      <c r="K1641">
        <f>SUMPRODUCT(MID(0&amp;feed!L1400,LARGE(INDEX(ISNUMBER(--MID(feed!L1400,ROW($1:$6),1))*
ROW($1:$6),0),ROW($1:$6))+1,1)*10^ROW($1:$6)/10)</f>
        <v>310</v>
      </c>
      <c r="L1641">
        <f>SUMPRODUCT(MID(0&amp;feed!T1400,LARGE(INDEX(ISNUMBER(--MID(feed!T1400,ROW($1:$6),1))*
ROW($1:$6),0),ROW($1:$6))+1,1)*10^ROW($1:$6)/10)</f>
        <v>325</v>
      </c>
      <c r="M1641" t="str">
        <f>feed!N1400</f>
        <v>Mesoamerica</v>
      </c>
      <c r="N1641">
        <f>SUMPRODUCT(MID(0&amp;feed!U1400,LARGE(INDEX(ISNUMBER(--MID(feed!U1400,ROW($1:$6),1))*
ROW($1:$6),0),ROW($1:$6))+1,1)*10^ROW($1:$6)/10)</f>
        <v>0</v>
      </c>
      <c r="O1641" t="str">
        <f>feed!O1400</f>
        <v>Untapped</v>
      </c>
      <c r="P1641" t="str">
        <f>feed!P1400</f>
        <v>None</v>
      </c>
      <c r="Q1641" s="4">
        <f>IFERROR(LEFT(SUMPRODUCT(MID(0&amp;feed!R1400,LARGE(INDEX(ISNUMBER(--MID(feed!R1400,ROW($1:$6),1))*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ROW($1:$6),0),ROW($1:$6))+1,1)*10^ROW($1:$6)/10))-1)*1,TRIM(LEFT(SUMPRODUCT(MID(0&amp;feed!R1400,LARGE(INDEX(ISNUMBER(--MID(feed!R1400,ROW($1:$6),1))*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ROW($1:$6),0),ROW($1:$6))+1,1)*10^ROW($1:$6)/10))-1)))</f>
        <v>2000</v>
      </c>
      <c r="R1641" s="5">
        <f>feed!V1400</f>
        <v>0</v>
      </c>
      <c r="S1641" t="str">
        <f>feed!S1400</f>
        <v>http://blocgame.com/stats.php?id=44269</v>
      </c>
      <c r="T1641" s="5" t="str">
        <f>feed!W1400</f>
        <v>Normal</v>
      </c>
      <c r="U1641" s="5" t="str">
        <f>feed!X1400</f>
        <v>4 Hundred Tons per month</v>
      </c>
      <c r="V1641" s="5" t="str">
        <f>feed!Y1400</f>
        <v>2 Mbbl per month</v>
      </c>
    </row>
    <row r="1642" spans="1:22" hidden="1" x14ac:dyDescent="0.25">
      <c r="A1642" t="str">
        <f>feed!A707</f>
        <v>zedebom</v>
      </c>
      <c r="B1642" t="str">
        <f>feed!B707</f>
        <v>keri-meri</v>
      </c>
      <c r="C1642" t="str">
        <f>feed!K707</f>
        <v>Aseang MMP</v>
      </c>
      <c r="D1642">
        <f>SUMPRODUCT(MID(0&amp;feed!D707,LARGE(INDEX(ISNUMBER(--MID(feed!D707,ROW($1:$6),1))*
ROW($1:$6),0),ROW($1:$6))+1,1)*10^ROW($1:$6)/10)</f>
        <v>22</v>
      </c>
      <c r="E1642">
        <f>SUMPRODUCT(MID(0&amp;feed!E707,LARGE(INDEX(ISNUMBER(--MID(feed!E707,ROW($1:$6),1))*
ROW($1:$6),0),ROW($1:$6))+1,1)*10^ROW($1:$6)/10)</f>
        <v>0</v>
      </c>
      <c r="F1642" t="str">
        <f>feed!F707</f>
        <v>First World War surplus</v>
      </c>
      <c r="G1642">
        <f>SUMPRODUCT(MID(0&amp;feed!G707,LARGE(INDEX(ISNUMBER(--MID(feed!G707,ROW($1:$6),1))*
ROW($1:$6),0),ROW($1:$6))+1,1)*10^ROW($1:$6)/10)</f>
        <v>1</v>
      </c>
      <c r="H1642">
        <f>ROUNDDOWN(G1642/4, 0)</f>
        <v>0</v>
      </c>
      <c r="I1642" t="str">
        <f>feed!H707</f>
        <v>Standard</v>
      </c>
      <c r="J1642">
        <f>SUMPRODUCT(MID(0&amp;feed!I707,LARGE(INDEX(ISNUMBER(--MID(feed!I707,ROW($1:$20),1))*
ROW($1:$20),0),ROW($1:$20))+1,1)*10^ROW($1:$20)/10)</f>
        <v>16</v>
      </c>
      <c r="K1642">
        <f>SUMPRODUCT(MID(0&amp;feed!L707,LARGE(INDEX(ISNUMBER(--MID(feed!L707,ROW($1:$6),1))*
ROW($1:$6),0),ROW($1:$6))+1,1)*10^ROW($1:$6)/10)</f>
        <v>324</v>
      </c>
      <c r="L1642">
        <f>SUMPRODUCT(MID(0&amp;feed!T707,LARGE(INDEX(ISNUMBER(--MID(feed!T707,ROW($1:$6),1))*
ROW($1:$6),0),ROW($1:$6))+1,1)*10^ROW($1:$6)/10)</f>
        <v>324</v>
      </c>
      <c r="M1642" t="str">
        <f>feed!N707</f>
        <v>Indochina</v>
      </c>
      <c r="N1642">
        <f>SUMPRODUCT(MID(0&amp;feed!U707,LARGE(INDEX(ISNUMBER(--MID(feed!U707,ROW($1:$6),1))*
ROW($1:$6),0),ROW($1:$6))+1,1)*10^ROW($1:$6)/10)</f>
        <v>0</v>
      </c>
      <c r="O1642" t="str">
        <f>feed!O707</f>
        <v>Untapped</v>
      </c>
      <c r="P1642" t="str">
        <f>feed!P707</f>
        <v>None</v>
      </c>
      <c r="Q1642" s="4">
        <f>IFERROR(LEFT(SUMPRODUCT(MID(0&amp;feed!R707,LARGE(INDEX(ISNUMBER(--MID(feed!R707,ROW($1:$6),1))*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ROW($1:$6),0),ROW($1:$6))+1,1)*10^ROW($1:$6)/10))-1)*1,TRIM(LEFT(SUMPRODUCT(MID(0&amp;feed!R707,LARGE(INDEX(ISNUMBER(--MID(feed!R707,ROW($1:$6),1))*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ROW($1:$6),0),ROW($1:$6))+1,1)*10^ROW($1:$6)/10))-1)))</f>
        <v>2000</v>
      </c>
      <c r="R1642" s="5">
        <f>feed!V707</f>
        <v>0</v>
      </c>
      <c r="S1642" t="str">
        <f>feed!S707</f>
        <v>http://blocgame.com/stats.php?id=61777</v>
      </c>
      <c r="T1642" s="5" t="str">
        <f>feed!W707</f>
        <v>Angelic</v>
      </c>
      <c r="U1642" s="5" t="str">
        <f>feed!X707</f>
        <v>4 Hundred Tons per month</v>
      </c>
      <c r="V1642" s="5" t="str">
        <f>feed!Y707</f>
        <v>2 Mbbl per month</v>
      </c>
    </row>
    <row r="1643" spans="1:22" hidden="1" x14ac:dyDescent="0.25">
      <c r="A1643" t="str">
        <f>feed!A1519</f>
        <v>Raja Udang</v>
      </c>
      <c r="B1643" t="str">
        <f>feed!B1519</f>
        <v>Mario</v>
      </c>
      <c r="C1643" t="str">
        <f>feed!K1519</f>
        <v>Aseang MMP</v>
      </c>
      <c r="D1643">
        <f>SUMPRODUCT(MID(0&amp;feed!D1519,LARGE(INDEX(ISNUMBER(--MID(feed!D1519,ROW($1:$6),1))*
ROW($1:$6),0),ROW($1:$6))+1,1)*10^ROW($1:$6)/10)</f>
        <v>35</v>
      </c>
      <c r="E1643">
        <f>SUMPRODUCT(MID(0&amp;feed!E1519,LARGE(INDEX(ISNUMBER(--MID(feed!E1519,ROW($1:$6),1))*
ROW($1:$6),0),ROW($1:$6))+1,1)*10^ROW($1:$6)/10)</f>
        <v>0</v>
      </c>
      <c r="F1643" t="str">
        <f>feed!F1519</f>
        <v>First World War surplus</v>
      </c>
      <c r="G1643">
        <f>SUMPRODUCT(MID(0&amp;feed!G1519,LARGE(INDEX(ISNUMBER(--MID(feed!G1519,ROW($1:$6),1))*
ROW($1:$6),0),ROW($1:$6))+1,1)*10^ROW($1:$6)/10)</f>
        <v>0</v>
      </c>
      <c r="H1643">
        <f>ROUNDDOWN(G1643/4, 0)</f>
        <v>0</v>
      </c>
      <c r="I1643" t="str">
        <f>feed!H1519</f>
        <v>Elite</v>
      </c>
      <c r="J1643">
        <f>SUMPRODUCT(MID(0&amp;feed!I1519,LARGE(INDEX(ISNUMBER(--MID(feed!I1519,ROW($1:$20),1))*
ROW($1:$20),0),ROW($1:$20))+1,1)*10^ROW($1:$20)/10)</f>
        <v>2</v>
      </c>
      <c r="K1643">
        <f>SUMPRODUCT(MID(0&amp;feed!L1519,LARGE(INDEX(ISNUMBER(--MID(feed!L1519,ROW($1:$6),1))*
ROW($1:$6),0),ROW($1:$6))+1,1)*10^ROW($1:$6)/10)</f>
        <v>307</v>
      </c>
      <c r="L1643">
        <f>SUMPRODUCT(MID(0&amp;feed!T1519,LARGE(INDEX(ISNUMBER(--MID(feed!T1519,ROW($1:$6),1))*
ROW($1:$6),0),ROW($1:$6))+1,1)*10^ROW($1:$6)/10)</f>
        <v>324</v>
      </c>
      <c r="M1643" t="str">
        <f>feed!N1519</f>
        <v>Pacific Rim</v>
      </c>
      <c r="N1643">
        <f>SUMPRODUCT(MID(0&amp;feed!U1519,LARGE(INDEX(ISNUMBER(--MID(feed!U1519,ROW($1:$6),1))*
ROW($1:$6),0),ROW($1:$6))+1,1)*10^ROW($1:$6)/10)</f>
        <v>0</v>
      </c>
      <c r="O1643" t="str">
        <f>feed!O1519</f>
        <v>Untapped</v>
      </c>
      <c r="P1643" t="str">
        <f>feed!P1519</f>
        <v>Small</v>
      </c>
      <c r="Q1643" s="4">
        <f>IFERROR(LEFT(SUMPRODUCT(MID(0&amp;feed!R1519,LARGE(INDEX(ISNUMBER(--MID(feed!R1519,ROW($1:$6),1))*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ROW($1:$6),0),ROW($1:$6))+1,1)*10^ROW($1:$6)/10))-1)*1,TRIM(LEFT(SUMPRODUCT(MID(0&amp;feed!R1519,LARGE(INDEX(ISNUMBER(--MID(feed!R1519,ROW($1:$6),1))*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ROW($1:$6),0),ROW($1:$6))+1,1)*10^ROW($1:$6)/10))-1)))</f>
        <v>2078</v>
      </c>
      <c r="R1643" s="5">
        <f>feed!V1519</f>
        <v>0</v>
      </c>
      <c r="S1643" t="str">
        <f>feed!S1519</f>
        <v>http://blocgame.com/stats.php?id=61754</v>
      </c>
      <c r="T1643" s="5" t="str">
        <f>feed!W1519</f>
        <v>Pariah</v>
      </c>
      <c r="U1643" s="5" t="str">
        <f>feed!X1519</f>
        <v>4 Hundred Tons per month</v>
      </c>
      <c r="V1643" s="5" t="str">
        <f>feed!Y1519</f>
        <v>2 Mbbl per month</v>
      </c>
    </row>
    <row r="1644" spans="1:22" hidden="1" x14ac:dyDescent="0.25">
      <c r="A1644" t="str">
        <f>feed!A1558</f>
        <v>SS-Amazonien</v>
      </c>
      <c r="B1644" t="str">
        <f>feed!B1558</f>
        <v>Mengele-chan</v>
      </c>
      <c r="C1644">
        <f>feed!K1558</f>
        <v>0</v>
      </c>
      <c r="D1644">
        <f>SUMPRODUCT(MID(0&amp;feed!D1558,LARGE(INDEX(ISNUMBER(--MID(feed!D1558,ROW($1:$6),1))*
ROW($1:$6),0),ROW($1:$6))+1,1)*10^ROW($1:$6)/10)</f>
        <v>20</v>
      </c>
      <c r="E1644">
        <f>SUMPRODUCT(MID(0&amp;feed!E1558,LARGE(INDEX(ISNUMBER(--MID(feed!E1558,ROW($1:$6),1))*
ROW($1:$6),0),ROW($1:$6))+1,1)*10^ROW($1:$6)/10)</f>
        <v>0</v>
      </c>
      <c r="F1644" t="str">
        <f>feed!F1558</f>
        <v>Finest of the 19th century</v>
      </c>
      <c r="G1644">
        <f>SUMPRODUCT(MID(0&amp;feed!G1558,LARGE(INDEX(ISNUMBER(--MID(feed!G1558,ROW($1:$6),1))*
ROW($1:$6),0),ROW($1:$6))+1,1)*10^ROW($1:$6)/10)</f>
        <v>0</v>
      </c>
      <c r="H1644">
        <f>ROUNDDOWN(G1644/4, 0)</f>
        <v>0</v>
      </c>
      <c r="I1644" t="str">
        <f>feed!H1558</f>
        <v>Standard</v>
      </c>
      <c r="J1644">
        <f>SUMPRODUCT(MID(0&amp;feed!I1558,LARGE(INDEX(ISNUMBER(--MID(feed!I1558,ROW($1:$20),1))*
ROW($1:$20),0),ROW($1:$20))+1,1)*10^ROW($1:$20)/10)</f>
        <v>9</v>
      </c>
      <c r="K1644">
        <f>SUMPRODUCT(MID(0&amp;feed!L1558,LARGE(INDEX(ISNUMBER(--MID(feed!L1558,ROW($1:$6),1))*
ROW($1:$6),0),ROW($1:$6))+1,1)*10^ROW($1:$6)/10)</f>
        <v>310</v>
      </c>
      <c r="L1644">
        <f>SUMPRODUCT(MID(0&amp;feed!T1558,LARGE(INDEX(ISNUMBER(--MID(feed!T1558,ROW($1:$6),1))*
ROW($1:$6),0),ROW($1:$6))+1,1)*10^ROW($1:$6)/10)</f>
        <v>319</v>
      </c>
      <c r="M1644" t="str">
        <f>feed!N1558</f>
        <v>Amazonia</v>
      </c>
      <c r="N1644">
        <f>SUMPRODUCT(MID(0&amp;feed!U1558,LARGE(INDEX(ISNUMBER(--MID(feed!U1558,ROW($1:$6),1))*
ROW($1:$6),0),ROW($1:$6))+1,1)*10^ROW($1:$6)/10)</f>
        <v>0</v>
      </c>
      <c r="O1644" t="str">
        <f>feed!O1558</f>
        <v>Untapped</v>
      </c>
      <c r="P1644" t="str">
        <f>feed!P1558</f>
        <v>None</v>
      </c>
      <c r="Q1644" s="4">
        <f>IFERROR(LEFT(SUMPRODUCT(MID(0&amp;feed!R1558,LARGE(INDEX(ISNUMBER(--MID(feed!R1558,ROW($1:$6),1))*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ROW($1:$6),0),ROW($1:$6))+1,1)*10^ROW($1:$6)/10))-1)*1,TRIM(LEFT(SUMPRODUCT(MID(0&amp;feed!R1558,LARGE(INDEX(ISNUMBER(--MID(feed!R1558,ROW($1:$6),1))*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ROW($1:$6),0),ROW($1:$6))+1,1)*10^ROW($1:$6)/10))-1)))</f>
        <v>2000</v>
      </c>
      <c r="R1644" s="5">
        <f>feed!V1558</f>
        <v>0</v>
      </c>
      <c r="S1644" t="str">
        <f>feed!S1558</f>
        <v>http://blocgame.com/stats.php?id=49589</v>
      </c>
      <c r="T1644" s="5" t="str">
        <f>feed!W1558</f>
        <v>Normal</v>
      </c>
      <c r="U1644" s="5" t="str">
        <f>feed!X1558</f>
        <v>4 Hundred Tons per month</v>
      </c>
      <c r="V1644" s="5" t="str">
        <f>feed!Y1558</f>
        <v>2 Mbbl per month</v>
      </c>
    </row>
    <row r="1645" spans="1:22" hidden="1" x14ac:dyDescent="0.25">
      <c r="A1645" t="str">
        <f>feed!A810</f>
        <v>lobai91</v>
      </c>
      <c r="B1645" t="str">
        <f>feed!B810</f>
        <v>tokarab</v>
      </c>
      <c r="C1645" t="str">
        <f>feed!K810</f>
        <v>Aseang MMP</v>
      </c>
      <c r="D1645">
        <f>SUMPRODUCT(MID(0&amp;feed!D810,LARGE(INDEX(ISNUMBER(--MID(feed!D810,ROW($1:$6),1))*
ROW($1:$6),0),ROW($1:$6))+1,1)*10^ROW($1:$6)/10)</f>
        <v>25</v>
      </c>
      <c r="E1645">
        <f>SUMPRODUCT(MID(0&amp;feed!E810,LARGE(INDEX(ISNUMBER(--MID(feed!E810,ROW($1:$6),1))*
ROW($1:$6),0),ROW($1:$6))+1,1)*10^ROW($1:$6)/10)</f>
        <v>0</v>
      </c>
      <c r="F1645" t="str">
        <f>feed!F810</f>
        <v>First World War surplus</v>
      </c>
      <c r="G1645">
        <f>SUMPRODUCT(MID(0&amp;feed!G810,LARGE(INDEX(ISNUMBER(--MID(feed!G810,ROW($1:$6),1))*
ROW($1:$6),0),ROW($1:$6))+1,1)*10^ROW($1:$6)/10)</f>
        <v>0</v>
      </c>
      <c r="H1645">
        <f>ROUNDDOWN(G1645/4, 0)</f>
        <v>0</v>
      </c>
      <c r="I1645" t="str">
        <f>feed!H810</f>
        <v>Elite</v>
      </c>
      <c r="J1645">
        <f>SUMPRODUCT(MID(0&amp;feed!I810,LARGE(INDEX(ISNUMBER(--MID(feed!I810,ROW($1:$20),1))*
ROW($1:$20),0),ROW($1:$20))+1,1)*10^ROW($1:$20)/10)</f>
        <v>2</v>
      </c>
      <c r="K1645">
        <f>SUMPRODUCT(MID(0&amp;feed!L810,LARGE(INDEX(ISNUMBER(--MID(feed!L810,ROW($1:$6),1))*
ROW($1:$6),0),ROW($1:$6))+1,1)*10^ROW($1:$6)/10)</f>
        <v>324</v>
      </c>
      <c r="L1645">
        <f>SUMPRODUCT(MID(0&amp;feed!T810,LARGE(INDEX(ISNUMBER(--MID(feed!T810,ROW($1:$6),1))*
ROW($1:$6),0),ROW($1:$6))+1,1)*10^ROW($1:$6)/10)</f>
        <v>288</v>
      </c>
      <c r="M1645" t="str">
        <f>feed!N810</f>
        <v>Caribbean</v>
      </c>
      <c r="N1645">
        <f>SUMPRODUCT(MID(0&amp;feed!U810,LARGE(INDEX(ISNUMBER(--MID(feed!U810,ROW($1:$6),1))*
ROW($1:$6),0),ROW($1:$6))+1,1)*10^ROW($1:$6)/10)</f>
        <v>0</v>
      </c>
      <c r="O1645" t="str">
        <f>feed!O810</f>
        <v>Untapped</v>
      </c>
      <c r="P1645" t="str">
        <f>feed!P810</f>
        <v>None</v>
      </c>
      <c r="Q1645" s="4">
        <f>IFERROR(LEFT(SUMPRODUCT(MID(0&amp;feed!R810,LARGE(INDEX(ISNUMBER(--MID(feed!R810,ROW($1:$6),1))*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ROW($1:$6),0),ROW($1:$6))+1,1)*10^ROW($1:$6)/10))-1)*1,TRIM(LEFT(SUMPRODUCT(MID(0&amp;feed!R810,LARGE(INDEX(ISNUMBER(--MID(feed!R810,ROW($1:$6),1))*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ROW($1:$6),0),ROW($1:$6))+1,1)*10^ROW($1:$6)/10))-1)))</f>
        <v>2000</v>
      </c>
      <c r="R1645" s="5">
        <f>feed!V810</f>
        <v>0</v>
      </c>
      <c r="S1645" t="str">
        <f>feed!S810</f>
        <v>http://blocgame.com/stats.php?id=63061</v>
      </c>
      <c r="T1645" s="5" t="str">
        <f>feed!W810</f>
        <v>Nice</v>
      </c>
      <c r="U1645" s="5" t="str">
        <f>feed!X810</f>
        <v>4 Hundred Tons per month</v>
      </c>
      <c r="V1645" s="5" t="str">
        <f>feed!Y810</f>
        <v>2 Mbbl per month</v>
      </c>
    </row>
    <row r="1646" spans="1:22" hidden="1" x14ac:dyDescent="0.25">
      <c r="A1646" t="str">
        <f>feed!A329</f>
        <v>The Mutualists</v>
      </c>
      <c r="B1646" t="str">
        <f>feed!B329</f>
        <v>Zheng Wen Ling</v>
      </c>
      <c r="C1646" t="str">
        <f>feed!K329</f>
        <v>The High Council</v>
      </c>
      <c r="D1646">
        <f>SUMPRODUCT(MID(0&amp;feed!D329,LARGE(INDEX(ISNUMBER(--MID(feed!D329,ROW($1:$6),1))*
ROW($1:$6),0),ROW($1:$6))+1,1)*10^ROW($1:$6)/10)</f>
        <v>20</v>
      </c>
      <c r="E1646">
        <f>SUMPRODUCT(MID(0&amp;feed!E329,LARGE(INDEX(ISNUMBER(--MID(feed!E329,ROW($1:$6),1))*
ROW($1:$6),0),ROW($1:$6))+1,1)*10^ROW($1:$6)/10)</f>
        <v>0</v>
      </c>
      <c r="F1646" t="str">
        <f>feed!F329</f>
        <v>Finest of the 19th century</v>
      </c>
      <c r="G1646">
        <f>SUMPRODUCT(MID(0&amp;feed!G329,LARGE(INDEX(ISNUMBER(--MID(feed!G329,ROW($1:$6),1))*
ROW($1:$6),0),ROW($1:$6))+1,1)*10^ROW($1:$6)/10)</f>
        <v>1</v>
      </c>
      <c r="H1646">
        <f>ROUNDDOWN(G1646/4, 0)</f>
        <v>0</v>
      </c>
      <c r="I1646" t="str">
        <f>feed!H329</f>
        <v>Standard</v>
      </c>
      <c r="J1646">
        <f>SUMPRODUCT(MID(0&amp;feed!I329,LARGE(INDEX(ISNUMBER(--MID(feed!I329,ROW($1:$20),1))*
ROW($1:$20),0),ROW($1:$20))+1,1)*10^ROW($1:$20)/10)</f>
        <v>14</v>
      </c>
      <c r="K1646">
        <f>SUMPRODUCT(MID(0&amp;feed!L329,LARGE(INDEX(ISNUMBER(--MID(feed!L329,ROW($1:$6),1))*
ROW($1:$6),0),ROW($1:$6))+1,1)*10^ROW($1:$6)/10)</f>
        <v>346</v>
      </c>
      <c r="L1646">
        <f>SUMPRODUCT(MID(0&amp;feed!T329,LARGE(INDEX(ISNUMBER(--MID(feed!T329,ROW($1:$6),1))*
ROW($1:$6),0),ROW($1:$6))+1,1)*10^ROW($1:$6)/10)</f>
        <v>283</v>
      </c>
      <c r="M1646" t="str">
        <f>feed!N329</f>
        <v>Indochina</v>
      </c>
      <c r="N1646">
        <f>SUMPRODUCT(MID(0&amp;feed!U329,LARGE(INDEX(ISNUMBER(--MID(feed!U329,ROW($1:$6),1))*
ROW($1:$6),0),ROW($1:$6))+1,1)*10^ROW($1:$6)/10)</f>
        <v>0</v>
      </c>
      <c r="O1646" t="str">
        <f>feed!O329</f>
        <v>Untapped</v>
      </c>
      <c r="P1646" t="str">
        <f>feed!P329</f>
        <v>None</v>
      </c>
      <c r="Q1646" s="4">
        <f>IFERROR(LEFT(SUMPRODUCT(MID(0&amp;feed!R329,LARGE(INDEX(ISNUMBER(--MID(feed!R329,ROW($1:$6),1))*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ROW($1:$6),0),ROW($1:$6))+1,1)*10^ROW($1:$6)/10))-1)*1,TRIM(LEFT(SUMPRODUCT(MID(0&amp;feed!R329,LARGE(INDEX(ISNUMBER(--MID(feed!R329,ROW($1:$6),1))*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ROW($1:$6),0),ROW($1:$6))+1,1)*10^ROW($1:$6)/10))-1)))</f>
        <v>2000</v>
      </c>
      <c r="R1646" s="5">
        <f>feed!V329</f>
        <v>0</v>
      </c>
      <c r="S1646" t="str">
        <f>feed!S329</f>
        <v>http://blocgame.com/stats.php?id=62015</v>
      </c>
      <c r="T1646" s="5" t="str">
        <f>feed!W329</f>
        <v>Angelic</v>
      </c>
      <c r="U1646" s="5" t="str">
        <f>feed!X329</f>
        <v>4 Hundred Tons per month</v>
      </c>
      <c r="V1646" s="5" t="str">
        <f>feed!Y329</f>
        <v>2 Mbbl per month</v>
      </c>
    </row>
    <row r="1647" spans="1:22" hidden="1" x14ac:dyDescent="0.25">
      <c r="A1647" t="str">
        <f>feed!A296</f>
        <v>Pahang Power</v>
      </c>
      <c r="B1647" t="str">
        <f>feed!B296</f>
        <v>Kerol</v>
      </c>
      <c r="C1647" t="str">
        <f>feed!K296</f>
        <v>Aseang MMP</v>
      </c>
      <c r="D1647">
        <f>SUMPRODUCT(MID(0&amp;feed!D296,LARGE(INDEX(ISNUMBER(--MID(feed!D296,ROW($1:$6),1))*
ROW($1:$6),0),ROW($1:$6))+1,1)*10^ROW($1:$6)/10)</f>
        <v>25</v>
      </c>
      <c r="E1647">
        <f>SUMPRODUCT(MID(0&amp;feed!E296,LARGE(INDEX(ISNUMBER(--MID(feed!E296,ROW($1:$6),1))*
ROW($1:$6),0),ROW($1:$6))+1,1)*10^ROW($1:$6)/10)</f>
        <v>0</v>
      </c>
      <c r="F1647" t="str">
        <f>feed!F296</f>
        <v>First World War surplus</v>
      </c>
      <c r="G1647">
        <f>SUMPRODUCT(MID(0&amp;feed!G296,LARGE(INDEX(ISNUMBER(--MID(feed!G296,ROW($1:$6),1))*
ROW($1:$6),0),ROW($1:$6))+1,1)*10^ROW($1:$6)/10)</f>
        <v>1</v>
      </c>
      <c r="H1647">
        <f>ROUNDDOWN(G1647/4, 0)</f>
        <v>0</v>
      </c>
      <c r="I1647" t="str">
        <f>feed!H296</f>
        <v>Elite</v>
      </c>
      <c r="J1647">
        <f>SUMPRODUCT(MID(0&amp;feed!I296,LARGE(INDEX(ISNUMBER(--MID(feed!I296,ROW($1:$20),1))*
ROW($1:$20),0),ROW($1:$20))+1,1)*10^ROW($1:$20)/10)</f>
        <v>0</v>
      </c>
      <c r="K1647">
        <f>SUMPRODUCT(MID(0&amp;feed!L296,LARGE(INDEX(ISNUMBER(--MID(feed!L296,ROW($1:$6),1))*
ROW($1:$6),0),ROW($1:$6))+1,1)*10^ROW($1:$6)/10)</f>
        <v>352</v>
      </c>
      <c r="L1647">
        <f>SUMPRODUCT(MID(0&amp;feed!T296,LARGE(INDEX(ISNUMBER(--MID(feed!T296,ROW($1:$6),1))*
ROW($1:$6),0),ROW($1:$6))+1,1)*10^ROW($1:$6)/10)</f>
        <v>275</v>
      </c>
      <c r="M1647" t="str">
        <f>feed!N296</f>
        <v>East Indies</v>
      </c>
      <c r="N1647">
        <f>SUMPRODUCT(MID(0&amp;feed!U296,LARGE(INDEX(ISNUMBER(--MID(feed!U296,ROW($1:$6),1))*
ROW($1:$6),0),ROW($1:$6))+1,1)*10^ROW($1:$6)/10)</f>
        <v>0</v>
      </c>
      <c r="O1647" t="str">
        <f>feed!O296</f>
        <v>Untapped</v>
      </c>
      <c r="P1647" t="str">
        <f>feed!P296</f>
        <v>None</v>
      </c>
      <c r="Q1647" s="4">
        <f>IFERROR(LEFT(SUMPRODUCT(MID(0&amp;feed!R296,LARGE(INDEX(ISNUMBER(--MID(feed!R296,ROW($1:$6),1))*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ROW($1:$6),0),ROW($1:$6))+1,1)*10^ROW($1:$6)/10))-1)*1,TRIM(LEFT(SUMPRODUCT(MID(0&amp;feed!R296,LARGE(INDEX(ISNUMBER(--MID(feed!R296,ROW($1:$6),1))*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ROW($1:$6),0),ROW($1:$6))+1,1)*10^ROW($1:$6)/10))-1)))</f>
        <v>2000</v>
      </c>
      <c r="R1647" s="5">
        <f>feed!V296</f>
        <v>0</v>
      </c>
      <c r="S1647" t="str">
        <f>feed!S296</f>
        <v>http://blocgame.com/stats.php?id=60578</v>
      </c>
      <c r="T1647" s="5" t="str">
        <f>feed!W296</f>
        <v>Nice</v>
      </c>
      <c r="U1647" s="5" t="str">
        <f>feed!X296</f>
        <v>4 Hundred Tons per month</v>
      </c>
      <c r="V1647" s="5" t="str">
        <f>feed!Y296</f>
        <v>2 Mbbl per month</v>
      </c>
    </row>
    <row r="1648" spans="1:22" x14ac:dyDescent="0.25">
      <c r="A1648" t="str">
        <f>feed!A1300</f>
        <v>Jayshkabar</v>
      </c>
      <c r="B1648" t="str">
        <f>feed!B1300</f>
        <v>Sir Aaron</v>
      </c>
      <c r="C1648" t="str">
        <f>feed!K1300</f>
        <v>The Order</v>
      </c>
      <c r="D1648">
        <f>SUMPRODUCT(MID(0&amp;feed!D1300,LARGE(INDEX(ISNUMBER(--MID(feed!D1300,ROW($1:$6),1))*
ROW($1:$6),0),ROW($1:$6))+1,1)*10^ROW($1:$6)/10)</f>
        <v>25</v>
      </c>
      <c r="E1648">
        <f>SUMPRODUCT(MID(0&amp;feed!E1300,LARGE(INDEX(ISNUMBER(--MID(feed!E1300,ROW($1:$6),1))*
ROW($1:$6),0),ROW($1:$6))+1,1)*10^ROW($1:$6)/10)</f>
        <v>0</v>
      </c>
      <c r="F1648" t="str">
        <f>feed!F1300</f>
        <v>First World War surplus</v>
      </c>
      <c r="G1648">
        <f>SUMPRODUCT(MID(0&amp;feed!G1300,LARGE(INDEX(ISNUMBER(--MID(feed!G1300,ROW($1:$6),1))*
ROW($1:$6),0),ROW($1:$6))+1,1)*10^ROW($1:$6)/10)</f>
        <v>0</v>
      </c>
      <c r="H1648">
        <f>ROUNDDOWN(G1648/4, 0)</f>
        <v>0</v>
      </c>
      <c r="I1648" t="str">
        <f>feed!H1300</f>
        <v>Elite</v>
      </c>
      <c r="J1648">
        <f>SUMPRODUCT(MID(0&amp;feed!I1300,LARGE(INDEX(ISNUMBER(--MID(feed!I1300,ROW($1:$20),1))*
ROW($1:$20),0),ROW($1:$20))+1,1)*10^ROW($1:$20)/10)</f>
        <v>36</v>
      </c>
      <c r="K1648">
        <f>SUMPRODUCT(MID(0&amp;feed!L1300,LARGE(INDEX(ISNUMBER(--MID(feed!L1300,ROW($1:$6),1))*
ROW($1:$6),0),ROW($1:$6))+1,1)*10^ROW($1:$6)/10)</f>
        <v>314</v>
      </c>
      <c r="L1648">
        <f>SUMPRODUCT(MID(0&amp;feed!T1300,LARGE(INDEX(ISNUMBER(--MID(feed!T1300,ROW($1:$6),1))*
ROW($1:$6),0),ROW($1:$6))+1,1)*10^ROW($1:$6)/10)</f>
        <v>0</v>
      </c>
      <c r="M1648" t="str">
        <f>feed!N1300</f>
        <v>The Subcontinent</v>
      </c>
      <c r="N1648">
        <f>SUMPRODUCT(MID(0&amp;feed!U1300,LARGE(INDEX(ISNUMBER(--MID(feed!U1300,ROW($1:$6),1))*
ROW($1:$6),0),ROW($1:$6))+1,1)*10^ROW($1:$6)/10)</f>
        <v>0</v>
      </c>
      <c r="O1648" t="str">
        <f>feed!O1300</f>
        <v>Untapped</v>
      </c>
      <c r="P1648" t="str">
        <f>feed!P1300</f>
        <v>None</v>
      </c>
      <c r="Q1648" s="4">
        <f>IFERROR(LEFT(SUMPRODUCT(MID(0&amp;feed!R1300,LARGE(INDEX(ISNUMBER(--MID(feed!R1300,ROW($1:$6),1))*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ROW($1:$6),0),ROW($1:$6))+1,1)*10^ROW($1:$6)/10))-1)*1,TRIM(LEFT(SUMPRODUCT(MID(0&amp;feed!R1300,LARGE(INDEX(ISNUMBER(--MID(feed!R1300,ROW($1:$6),1))*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ROW($1:$6),0),ROW($1:$6))+1,1)*10^ROW($1:$6)/10))-1)))</f>
        <v>2000</v>
      </c>
      <c r="R1648" s="5">
        <f>feed!V1300</f>
        <v>0</v>
      </c>
      <c r="S1648" t="str">
        <f>feed!S1300</f>
        <v>http://blocgame.com/stats.php?id=63551</v>
      </c>
      <c r="T1648" s="5" t="str">
        <f>feed!W1300</f>
        <v>Good</v>
      </c>
      <c r="U1648" s="5" t="str">
        <f>feed!X1300</f>
        <v>3 Hundred Tons per month</v>
      </c>
      <c r="V1648" s="5" t="str">
        <f>feed!Y1300</f>
        <v>1 Mbbl per month</v>
      </c>
    </row>
    <row r="1649" spans="1:22" hidden="1" x14ac:dyDescent="0.25">
      <c r="A1649" t="str">
        <f>feed!A169</f>
        <v>nanas</v>
      </c>
      <c r="B1649" t="str">
        <f>feed!B169</f>
        <v>nanas batu</v>
      </c>
      <c r="C1649" t="str">
        <f>feed!K169</f>
        <v>The High Council</v>
      </c>
      <c r="D1649">
        <f>SUMPRODUCT(MID(0&amp;feed!D169,LARGE(INDEX(ISNUMBER(--MID(feed!D169,ROW($1:$6),1))*
ROW($1:$6),0),ROW($1:$6))+1,1)*10^ROW($1:$6)/10)</f>
        <v>35</v>
      </c>
      <c r="E1649">
        <f>SUMPRODUCT(MID(0&amp;feed!E169,LARGE(INDEX(ISNUMBER(--MID(feed!E169,ROW($1:$6),1))*
ROW($1:$6),0),ROW($1:$6))+1,1)*10^ROW($1:$6)/10)</f>
        <v>0</v>
      </c>
      <c r="F1649" t="str">
        <f>feed!F169</f>
        <v>Finest of the 19th century</v>
      </c>
      <c r="G1649">
        <f>SUMPRODUCT(MID(0&amp;feed!G169,LARGE(INDEX(ISNUMBER(--MID(feed!G169,ROW($1:$6),1))*
ROW($1:$6),0),ROW($1:$6))+1,1)*10^ROW($1:$6)/10)</f>
        <v>1</v>
      </c>
      <c r="H1649">
        <f>ROUNDDOWN(G1649/4, 0)</f>
        <v>0</v>
      </c>
      <c r="I1649" t="str">
        <f>feed!H169</f>
        <v>Elite</v>
      </c>
      <c r="J1649">
        <f>SUMPRODUCT(MID(0&amp;feed!I169,LARGE(INDEX(ISNUMBER(--MID(feed!I169,ROW($1:$20),1))*
ROW($1:$20),0),ROW($1:$20))+1,1)*10^ROW($1:$20)/10)</f>
        <v>0</v>
      </c>
      <c r="K1649">
        <f>SUMPRODUCT(MID(0&amp;feed!L169,LARGE(INDEX(ISNUMBER(--MID(feed!L169,ROW($1:$6),1))*
ROW($1:$6),0),ROW($1:$6))+1,1)*10^ROW($1:$6)/10)</f>
        <v>371</v>
      </c>
      <c r="L1649">
        <f>SUMPRODUCT(MID(0&amp;feed!T169,LARGE(INDEX(ISNUMBER(--MID(feed!T169,ROW($1:$6),1))*
ROW($1:$6),0),ROW($1:$6))+1,1)*10^ROW($1:$6)/10)</f>
        <v>243</v>
      </c>
      <c r="M1649" t="str">
        <f>feed!N169</f>
        <v>East Indies</v>
      </c>
      <c r="N1649">
        <f>SUMPRODUCT(MID(0&amp;feed!U169,LARGE(INDEX(ISNUMBER(--MID(feed!U169,ROW($1:$6),1))*
ROW($1:$6),0),ROW($1:$6))+1,1)*10^ROW($1:$6)/10)</f>
        <v>0</v>
      </c>
      <c r="O1649" t="str">
        <f>feed!O169</f>
        <v>Untapped</v>
      </c>
      <c r="P1649" t="str">
        <f>feed!P169</f>
        <v>Meagre</v>
      </c>
      <c r="Q1649" s="4">
        <f>IFERROR(LEFT(SUMPRODUCT(MID(0&amp;feed!R169,LARGE(INDEX(ISNUMBER(--MID(feed!R169,ROW($1:$6),1))*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ROW($1:$6),0),ROW($1:$6))+1,1)*10^ROW($1:$6)/10))-1)*1,TRIM(LEFT(SUMPRODUCT(MID(0&amp;feed!R169,LARGE(INDEX(ISNUMBER(--MID(feed!R169,ROW($1:$6),1))*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ROW($1:$6),0),ROW($1:$6))+1,1)*10^ROW($1:$6)/10))-1)))</f>
        <v>2382</v>
      </c>
      <c r="R1649" s="5">
        <f>feed!V169</f>
        <v>0</v>
      </c>
      <c r="S1649" t="str">
        <f>feed!S169</f>
        <v>http://blocgame.com/stats.php?id=61809</v>
      </c>
      <c r="T1649" s="5" t="str">
        <f>feed!W169</f>
        <v>Questionable</v>
      </c>
      <c r="U1649" s="5" t="str">
        <f>feed!X169</f>
        <v>4 Hundred Tons per month</v>
      </c>
      <c r="V1649" s="5" t="str">
        <f>feed!Y169</f>
        <v>2 Mbbl per month</v>
      </c>
    </row>
    <row r="1650" spans="1:22" hidden="1" x14ac:dyDescent="0.25">
      <c r="A1650" t="str">
        <f>feed!A112</f>
        <v>Osia</v>
      </c>
      <c r="B1650" t="str">
        <f>feed!B112</f>
        <v>Chairman Nippon</v>
      </c>
      <c r="C1650" t="str">
        <f>feed!K112</f>
        <v>Brotherhood of Zion</v>
      </c>
      <c r="D1650">
        <f>SUMPRODUCT(MID(0&amp;feed!D112,LARGE(INDEX(ISNUMBER(--MID(feed!D112,ROW($1:$6),1))*
ROW($1:$6),0),ROW($1:$6))+1,1)*10^ROW($1:$6)/10)</f>
        <v>27</v>
      </c>
      <c r="E1650">
        <f>SUMPRODUCT(MID(0&amp;feed!E112,LARGE(INDEX(ISNUMBER(--MID(feed!E112,ROW($1:$6),1))*
ROW($1:$6),0),ROW($1:$6))+1,1)*10^ROW($1:$6)/10)</f>
        <v>0</v>
      </c>
      <c r="F1650" t="str">
        <f>feed!F112</f>
        <v>Finest of the 19th century</v>
      </c>
      <c r="G1650">
        <f>SUMPRODUCT(MID(0&amp;feed!G112,LARGE(INDEX(ISNUMBER(--MID(feed!G112,ROW($1:$6),1))*
ROW($1:$6),0),ROW($1:$6))+1,1)*10^ROW($1:$6)/10)</f>
        <v>1</v>
      </c>
      <c r="H1650">
        <f>ROUNDDOWN(G1650/4, 0)</f>
        <v>0</v>
      </c>
      <c r="I1650" t="str">
        <f>feed!H112</f>
        <v>Elite</v>
      </c>
      <c r="J1650">
        <f>SUMPRODUCT(MID(0&amp;feed!I112,LARGE(INDEX(ISNUMBER(--MID(feed!I112,ROW($1:$20),1))*
ROW($1:$20),0),ROW($1:$20))+1,1)*10^ROW($1:$20)/10)</f>
        <v>1</v>
      </c>
      <c r="K1650">
        <f>SUMPRODUCT(MID(0&amp;feed!L112,LARGE(INDEX(ISNUMBER(--MID(feed!L112,ROW($1:$6),1))*
ROW($1:$6),0),ROW($1:$6))+1,1)*10^ROW($1:$6)/10)</f>
        <v>391</v>
      </c>
      <c r="L1650">
        <f>SUMPRODUCT(MID(0&amp;feed!T112,LARGE(INDEX(ISNUMBER(--MID(feed!T112,ROW($1:$6),1))*
ROW($1:$6),0),ROW($1:$6))+1,1)*10^ROW($1:$6)/10)</f>
        <v>237</v>
      </c>
      <c r="M1650" t="str">
        <f>feed!N112</f>
        <v>China</v>
      </c>
      <c r="N1650">
        <f>SUMPRODUCT(MID(0&amp;feed!U112,LARGE(INDEX(ISNUMBER(--MID(feed!U112,ROW($1:$6),1))*
ROW($1:$6),0),ROW($1:$6))+1,1)*10^ROW($1:$6)/10)</f>
        <v>0</v>
      </c>
      <c r="O1650" t="str">
        <f>feed!O112</f>
        <v>Untapped</v>
      </c>
      <c r="P1650" t="str">
        <f>feed!P112</f>
        <v>Meagre</v>
      </c>
      <c r="Q1650" s="4">
        <f>IFERROR(LEFT(SUMPRODUCT(MID(0&amp;feed!R112,LARGE(INDEX(ISNUMBER(--MID(feed!R112,ROW($1:$6),1))*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ROW($1:$6),0),ROW($1:$6))+1,1)*10^ROW($1:$6)/10))-1)*1,TRIM(LEFT(SUMPRODUCT(MID(0&amp;feed!R112,LARGE(INDEX(ISNUMBER(--MID(feed!R112,ROW($1:$6),1))*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ROW($1:$6),0),ROW($1:$6))+1,1)*10^ROW($1:$6)/10))-1)))</f>
        <v>2709</v>
      </c>
      <c r="R1650" s="5">
        <f>feed!V112</f>
        <v>0</v>
      </c>
      <c r="S1650" t="str">
        <f>feed!S112</f>
        <v>http://blocgame.com/stats.php?id=40431</v>
      </c>
      <c r="T1650" s="5" t="str">
        <f>feed!W112</f>
        <v>Normal</v>
      </c>
      <c r="U1650" s="5" t="str">
        <f>feed!X112</f>
        <v>4 Hundred Tons per month</v>
      </c>
      <c r="V1650" s="5" t="str">
        <f>feed!Y112</f>
        <v>2 Mbbl per month</v>
      </c>
    </row>
    <row r="1651" spans="1:22" hidden="1" x14ac:dyDescent="0.25">
      <c r="A1651" t="str">
        <f>feed!A216</f>
        <v>Afrikizonia</v>
      </c>
      <c r="B1651" t="str">
        <f>feed!B216</f>
        <v>MacSlothur</v>
      </c>
      <c r="C1651" t="str">
        <f>feed!K216</f>
        <v>African Union</v>
      </c>
      <c r="D1651">
        <f>SUMPRODUCT(MID(0&amp;feed!D216,LARGE(INDEX(ISNUMBER(--MID(feed!D216,ROW($1:$6),1))*
ROW($1:$6),0),ROW($1:$6))+1,1)*10^ROW($1:$6)/10)</f>
        <v>37</v>
      </c>
      <c r="E1651">
        <f>SUMPRODUCT(MID(0&amp;feed!E216,LARGE(INDEX(ISNUMBER(--MID(feed!E216,ROW($1:$6),1))*
ROW($1:$6),0),ROW($1:$6))+1,1)*10^ROW($1:$6)/10)</f>
        <v>0</v>
      </c>
      <c r="F1651" t="str">
        <f>feed!F216</f>
        <v>First World War surplus</v>
      </c>
      <c r="G1651">
        <f>SUMPRODUCT(MID(0&amp;feed!G216,LARGE(INDEX(ISNUMBER(--MID(feed!G216,ROW($1:$6),1))*
ROW($1:$6),0),ROW($1:$6))+1,1)*10^ROW($1:$6)/10)</f>
        <v>1</v>
      </c>
      <c r="H1651">
        <f>ROUNDDOWN(G1651/4, 0)</f>
        <v>0</v>
      </c>
      <c r="I1651" t="str">
        <f>feed!H216</f>
        <v>Good</v>
      </c>
      <c r="J1651">
        <f>SUMPRODUCT(MID(0&amp;feed!I216,LARGE(INDEX(ISNUMBER(--MID(feed!I216,ROW($1:$20),1))*
ROW($1:$20),0),ROW($1:$20))+1,1)*10^ROW($1:$20)/10)</f>
        <v>3</v>
      </c>
      <c r="K1651">
        <f>SUMPRODUCT(MID(0&amp;feed!L216,LARGE(INDEX(ISNUMBER(--MID(feed!L216,ROW($1:$6),1))*
ROW($1:$6),0),ROW($1:$6))+1,1)*10^ROW($1:$6)/10)</f>
        <v>362</v>
      </c>
      <c r="L1651">
        <f>SUMPRODUCT(MID(0&amp;feed!T216,LARGE(INDEX(ISNUMBER(--MID(feed!T216,ROW($1:$6),1))*
ROW($1:$6),0),ROW($1:$6))+1,1)*10^ROW($1:$6)/10)</f>
        <v>233</v>
      </c>
      <c r="M1651" t="str">
        <f>feed!N216</f>
        <v>East Africa</v>
      </c>
      <c r="N1651">
        <f>SUMPRODUCT(MID(0&amp;feed!U216,LARGE(INDEX(ISNUMBER(--MID(feed!U216,ROW($1:$6),1))*
ROW($1:$6),0),ROW($1:$6))+1,1)*10^ROW($1:$6)/10)</f>
        <v>0</v>
      </c>
      <c r="O1651" t="str">
        <f>feed!O216</f>
        <v>Untapped</v>
      </c>
      <c r="P1651" t="str">
        <f>feed!P216</f>
        <v>Meagre</v>
      </c>
      <c r="Q1651" s="4">
        <f>IFERROR(LEFT(SUMPRODUCT(MID(0&amp;feed!R216,LARGE(INDEX(ISNUMBER(--MID(feed!R216,ROW($1:$6),1))*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ROW($1:$6),0),ROW($1:$6))+1,1)*10^ROW($1:$6)/10))-1)*1,TRIM(LEFT(SUMPRODUCT(MID(0&amp;feed!R216,LARGE(INDEX(ISNUMBER(--MID(feed!R216,ROW($1:$6),1))*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ROW($1:$6),0),ROW($1:$6))+1,1)*10^ROW($1:$6)/10))-1)))</f>
        <v>2366</v>
      </c>
      <c r="R1651" s="5">
        <f>feed!V216</f>
        <v>0</v>
      </c>
      <c r="S1651" t="str">
        <f>feed!S216</f>
        <v>http://blocgame.com/stats.php?id=63138</v>
      </c>
      <c r="T1651" s="5" t="str">
        <f>feed!W216</f>
        <v>Good</v>
      </c>
      <c r="U1651" s="5" t="str">
        <f>feed!X216</f>
        <v>4 Hundred Tons per month</v>
      </c>
      <c r="V1651" s="5" t="str">
        <f>feed!Y216</f>
        <v>2 Mbbl per month</v>
      </c>
    </row>
    <row r="1652" spans="1:22" hidden="1" x14ac:dyDescent="0.25">
      <c r="A1652" t="str">
        <f>feed!A97</f>
        <v>Tamil Kingdom</v>
      </c>
      <c r="B1652" t="str">
        <f>feed!B97</f>
        <v>Chola I</v>
      </c>
      <c r="C1652" t="str">
        <f>feed!K97</f>
        <v>Brotherhood of Zion</v>
      </c>
      <c r="D1652">
        <f>SUMPRODUCT(MID(0&amp;feed!D97,LARGE(INDEX(ISNUMBER(--MID(feed!D97,ROW($1:$6),1))*
ROW($1:$6),0),ROW($1:$6))+1,1)*10^ROW($1:$6)/10)</f>
        <v>51</v>
      </c>
      <c r="E1652">
        <f>SUMPRODUCT(MID(0&amp;feed!E97,LARGE(INDEX(ISNUMBER(--MID(feed!E97,ROW($1:$6),1))*
ROW($1:$6),0),ROW($1:$6))+1,1)*10^ROW($1:$6)/10)</f>
        <v>0</v>
      </c>
      <c r="F1652" t="str">
        <f>feed!F97</f>
        <v>First World War surplus</v>
      </c>
      <c r="G1652">
        <f>SUMPRODUCT(MID(0&amp;feed!G97,LARGE(INDEX(ISNUMBER(--MID(feed!G97,ROW($1:$6),1))*
ROW($1:$6),0),ROW($1:$6))+1,1)*10^ROW($1:$6)/10)</f>
        <v>1</v>
      </c>
      <c r="H1652">
        <f>ROUNDDOWN(G1652/4, 0)</f>
        <v>0</v>
      </c>
      <c r="I1652" t="str">
        <f>feed!H97</f>
        <v>Good</v>
      </c>
      <c r="J1652">
        <f>SUMPRODUCT(MID(0&amp;feed!I97,LARGE(INDEX(ISNUMBER(--MID(feed!I97,ROW($1:$20),1))*
ROW($1:$20),0),ROW($1:$20))+1,1)*10^ROW($1:$20)/10)</f>
        <v>0</v>
      </c>
      <c r="K1652">
        <f>SUMPRODUCT(MID(0&amp;feed!L97,LARGE(INDEX(ISNUMBER(--MID(feed!L97,ROW($1:$6),1))*
ROW($1:$6),0),ROW($1:$6))+1,1)*10^ROW($1:$6)/10)</f>
        <v>403</v>
      </c>
      <c r="L1652">
        <f>SUMPRODUCT(MID(0&amp;feed!T97,LARGE(INDEX(ISNUMBER(--MID(feed!T97,ROW($1:$6),1))*
ROW($1:$6),0),ROW($1:$6))+1,1)*10^ROW($1:$6)/10)</f>
        <v>222</v>
      </c>
      <c r="M1652" t="str">
        <f>feed!N97</f>
        <v>The Subcontinent</v>
      </c>
      <c r="N1652">
        <f>SUMPRODUCT(MID(0&amp;feed!U97,LARGE(INDEX(ISNUMBER(--MID(feed!U97,ROW($1:$6),1))*
ROW($1:$6),0),ROW($1:$6))+1,1)*10^ROW($1:$6)/10)</f>
        <v>0</v>
      </c>
      <c r="O1652" t="str">
        <f>feed!O97</f>
        <v>Untapped</v>
      </c>
      <c r="P1652" t="str">
        <f>feed!P97</f>
        <v>Small</v>
      </c>
      <c r="Q1652" s="4">
        <f>IFERROR(LEFT(SUMPRODUCT(MID(0&amp;feed!R97,LARGE(INDEX(ISNUMBER(--MID(feed!R97,ROW($1:$6),1))*
ROW($1:$6),0),ROW($1:$6))+1,1)*10^ROW($1:$6)/10), LEN(SUMPRODUCT(MID(0&amp;feed!R97,LARGE(INDEX(ISNUMBER(--MID(feed!R97,ROW($1:$6),1))*
ROW($1:$6),0),ROW($1:$6))+1,1)*10^ROW($1:$6)/10))-1)*1,TRIM(LEFT(SUMPRODUCT(MID(0&amp;feed!R97,LARGE(INDEX(ISNUMBER(--MID(feed!R97,ROW($1:$6),1))*
ROW($1:$6),0),ROW($1:$6))+1,1)*10^ROW($1:$6)/10), LEN(SUMPRODUCT(MID(0&amp;feed!R97,LARGE(INDEX(ISNUMBER(--MID(feed!R97,ROW($1:$6),1))*
ROW($1:$6),0),ROW($1:$6))+1,1)*10^ROW($1:$6)/10))-1)))</f>
        <v>2406</v>
      </c>
      <c r="R1652" s="5">
        <f>feed!V97</f>
        <v>0</v>
      </c>
      <c r="S1652" t="str">
        <f>feed!S97</f>
        <v>http://blocgame.com/stats.php?id=60964</v>
      </c>
      <c r="T1652" s="5" t="str">
        <f>feed!W97</f>
        <v>Normal</v>
      </c>
      <c r="U1652" s="5" t="str">
        <f>feed!X97</f>
        <v>4 Hundred Tons per month</v>
      </c>
      <c r="V1652" s="5" t="str">
        <f>feed!Y97</f>
        <v>2 Mbbl per month</v>
      </c>
    </row>
    <row r="1653" spans="1:22" hidden="1" x14ac:dyDescent="0.25">
      <c r="A1653" t="str">
        <f>feed!A1277</f>
        <v>Mahawangsa</v>
      </c>
      <c r="B1653" t="str">
        <f>feed!B1277</f>
        <v>iskandariah</v>
      </c>
      <c r="C1653" t="str">
        <f>feed!K1277</f>
        <v>Aseang MMP</v>
      </c>
      <c r="D1653">
        <f>SUMPRODUCT(MID(0&amp;feed!D1277,LARGE(INDEX(ISNUMBER(--MID(feed!D1277,ROW($1:$6),1))*
ROW($1:$6),0),ROW($1:$6))+1,1)*10^ROW($1:$6)/10)</f>
        <v>25</v>
      </c>
      <c r="E1653">
        <f>SUMPRODUCT(MID(0&amp;feed!E1277,LARGE(INDEX(ISNUMBER(--MID(feed!E1277,ROW($1:$6),1))*
ROW($1:$6),0),ROW($1:$6))+1,1)*10^ROW($1:$6)/10)</f>
        <v>0</v>
      </c>
      <c r="F1653" t="str">
        <f>feed!F1277</f>
        <v>First World War surplus</v>
      </c>
      <c r="G1653">
        <f>SUMPRODUCT(MID(0&amp;feed!G1277,LARGE(INDEX(ISNUMBER(--MID(feed!G1277,ROW($1:$6),1))*
ROW($1:$6),0),ROW($1:$6))+1,1)*10^ROW($1:$6)/10)</f>
        <v>0</v>
      </c>
      <c r="H1653">
        <f>ROUNDDOWN(G1653/4, 0)</f>
        <v>0</v>
      </c>
      <c r="I1653" t="str">
        <f>feed!H1277</f>
        <v>Elite</v>
      </c>
      <c r="J1653">
        <f>SUMPRODUCT(MID(0&amp;feed!I1277,LARGE(INDEX(ISNUMBER(--MID(feed!I1277,ROW($1:$20),1))*
ROW($1:$20),0),ROW($1:$20))+1,1)*10^ROW($1:$20)/10)</f>
        <v>4</v>
      </c>
      <c r="K1653">
        <f>SUMPRODUCT(MID(0&amp;feed!L1277,LARGE(INDEX(ISNUMBER(--MID(feed!L1277,ROW($1:$6),1))*
ROW($1:$6),0),ROW($1:$6))+1,1)*10^ROW($1:$6)/10)</f>
        <v>314</v>
      </c>
      <c r="L1653">
        <f>SUMPRODUCT(MID(0&amp;feed!T1277,LARGE(INDEX(ISNUMBER(--MID(feed!T1277,ROW($1:$6),1))*
ROW($1:$6),0),ROW($1:$6))+1,1)*10^ROW($1:$6)/10)</f>
        <v>214</v>
      </c>
      <c r="M1653" t="str">
        <f>feed!N1277</f>
        <v>East Indies</v>
      </c>
      <c r="N1653">
        <f>SUMPRODUCT(MID(0&amp;feed!U1277,LARGE(INDEX(ISNUMBER(--MID(feed!U1277,ROW($1:$6),1))*
ROW($1:$6),0),ROW($1:$6))+1,1)*10^ROW($1:$6)/10)</f>
        <v>0</v>
      </c>
      <c r="O1653" t="str">
        <f>feed!O1277</f>
        <v>Untapped</v>
      </c>
      <c r="P1653" t="str">
        <f>feed!P1277</f>
        <v>None</v>
      </c>
      <c r="Q1653" s="4">
        <f>IFERROR(LEFT(SUMPRODUCT(MID(0&amp;feed!R1277,LARGE(INDEX(ISNUMBER(--MID(feed!R1277,ROW($1:$6),1))*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ROW($1:$6),0),ROW($1:$6))+1,1)*10^ROW($1:$6)/10))-1)*1,TRIM(LEFT(SUMPRODUCT(MID(0&amp;feed!R1277,LARGE(INDEX(ISNUMBER(--MID(feed!R1277,ROW($1:$6),1))*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ROW($1:$6),0),ROW($1:$6))+1,1)*10^ROW($1:$6)/10))-1)))</f>
        <v>2000</v>
      </c>
      <c r="R1653" s="5">
        <f>feed!V1277</f>
        <v>0</v>
      </c>
      <c r="S1653" t="str">
        <f>feed!S1277</f>
        <v>http://blocgame.com/stats.php?id=60504</v>
      </c>
      <c r="T1653" s="5" t="str">
        <f>feed!W1277</f>
        <v>Good</v>
      </c>
      <c r="U1653" s="5" t="str">
        <f>feed!X1277</f>
        <v>4 Hundred Tons per month</v>
      </c>
      <c r="V1653" s="5" t="str">
        <f>feed!Y1277</f>
        <v>2 Mbbl per month</v>
      </c>
    </row>
    <row r="1654" spans="1:22" x14ac:dyDescent="0.25">
      <c r="A1654" t="str">
        <f>feed!A1138</f>
        <v>Lutet</v>
      </c>
      <c r="B1654" t="str">
        <f>feed!B1138</f>
        <v>absurdlife</v>
      </c>
      <c r="C1654" t="str">
        <f>feed!K1138</f>
        <v>The Order</v>
      </c>
      <c r="D1654">
        <f>SUMPRODUCT(MID(0&amp;feed!D1138,LARGE(INDEX(ISNUMBER(--MID(feed!D1138,ROW($1:$6),1))*
ROW($1:$6),0),ROW($1:$6))+1,1)*10^ROW($1:$6)/10)</f>
        <v>33</v>
      </c>
      <c r="E1654">
        <f>SUMPRODUCT(MID(0&amp;feed!E1138,LARGE(INDEX(ISNUMBER(--MID(feed!E1138,ROW($1:$6),1))*
ROW($1:$6),0),ROW($1:$6))+1,1)*10^ROW($1:$6)/10)</f>
        <v>0</v>
      </c>
      <c r="F1654" t="str">
        <f>feed!F1138</f>
        <v>First World War surplus</v>
      </c>
      <c r="G1654">
        <f>SUMPRODUCT(MID(0&amp;feed!G1138,LARGE(INDEX(ISNUMBER(--MID(feed!G1138,ROW($1:$6),1))*
ROW($1:$6),0),ROW($1:$6))+1,1)*10^ROW($1:$6)/10)</f>
        <v>0</v>
      </c>
      <c r="H1654">
        <f>ROUNDDOWN(G1654/4, 0)</f>
        <v>0</v>
      </c>
      <c r="I1654" t="str">
        <f>feed!H1138</f>
        <v>Good</v>
      </c>
      <c r="J1654">
        <f>SUMPRODUCT(MID(0&amp;feed!I1138,LARGE(INDEX(ISNUMBER(--MID(feed!I1138,ROW($1:$20),1))*
ROW($1:$20),0),ROW($1:$20))+1,1)*10^ROW($1:$20)/10)</f>
        <v>23</v>
      </c>
      <c r="K1654">
        <f>SUMPRODUCT(MID(0&amp;feed!L1138,LARGE(INDEX(ISNUMBER(--MID(feed!L1138,ROW($1:$6),1))*
ROW($1:$6),0),ROW($1:$6))+1,1)*10^ROW($1:$6)/10)</f>
        <v>313</v>
      </c>
      <c r="L1654">
        <f>SUMPRODUCT(MID(0&amp;feed!T1138,LARGE(INDEX(ISNUMBER(--MID(feed!T1138,ROW($1:$6),1))*
ROW($1:$6),0),ROW($1:$6))+1,1)*10^ROW($1:$6)/10)</f>
        <v>0</v>
      </c>
      <c r="M1654" t="str">
        <f>feed!N1138</f>
        <v>Pacific Rim</v>
      </c>
      <c r="N1654">
        <f>SUMPRODUCT(MID(0&amp;feed!U1138,LARGE(INDEX(ISNUMBER(--MID(feed!U1138,ROW($1:$6),1))*
ROW($1:$6),0),ROW($1:$6))+1,1)*10^ROW($1:$6)/10)</f>
        <v>0</v>
      </c>
      <c r="O1654" t="str">
        <f>feed!O1138</f>
        <v>Untapped</v>
      </c>
      <c r="P1654" t="str">
        <f>feed!P1138</f>
        <v>Meagre</v>
      </c>
      <c r="Q1654" s="4">
        <f>IFERROR(LEFT(SUMPRODUCT(MID(0&amp;feed!R1138,LARGE(INDEX(ISNUMBER(--MID(feed!R1138,ROW($1:$6),1))*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ROW($1:$6),0),ROW($1:$6))+1,1)*10^ROW($1:$6)/10))-1)*1,TRIM(LEFT(SUMPRODUCT(MID(0&amp;feed!R1138,LARGE(INDEX(ISNUMBER(--MID(feed!R1138,ROW($1:$6),1))*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ROW($1:$6),0),ROW($1:$6))+1,1)*10^ROW($1:$6)/10))-1)))</f>
        <v>2000</v>
      </c>
      <c r="R1654" s="5">
        <f>feed!V1138</f>
        <v>0</v>
      </c>
      <c r="S1654" t="str">
        <f>feed!S1138</f>
        <v>http://blocgame.com/stats.php?id=63225</v>
      </c>
      <c r="T1654" s="5" t="str">
        <f>feed!W1138</f>
        <v>Good</v>
      </c>
      <c r="U1654" s="5" t="str">
        <f>feed!X1138</f>
        <v>4 Hundred Tons per month</v>
      </c>
      <c r="V1654" s="5" t="str">
        <f>feed!Y1138</f>
        <v>4 Mbbl per month</v>
      </c>
    </row>
    <row r="1655" spans="1:22" hidden="1" x14ac:dyDescent="0.25">
      <c r="A1655" t="str">
        <f>feed!A679</f>
        <v>Lahanation</v>
      </c>
      <c r="B1655" t="str">
        <f>feed!B679</f>
        <v>Sahanation</v>
      </c>
      <c r="C1655" t="str">
        <f>feed!K679</f>
        <v>Aseang MMP</v>
      </c>
      <c r="D1655">
        <f>SUMPRODUCT(MID(0&amp;feed!D679,LARGE(INDEX(ISNUMBER(--MID(feed!D679,ROW($1:$6),1))*
ROW($1:$6),0),ROW($1:$6))+1,1)*10^ROW($1:$6)/10)</f>
        <v>20</v>
      </c>
      <c r="E1655">
        <f>SUMPRODUCT(MID(0&amp;feed!E679,LARGE(INDEX(ISNUMBER(--MID(feed!E679,ROW($1:$6),1))*
ROW($1:$6),0),ROW($1:$6))+1,1)*10^ROW($1:$6)/10)</f>
        <v>0</v>
      </c>
      <c r="F1655" t="str">
        <f>feed!F679</f>
        <v>First World War surplus</v>
      </c>
      <c r="G1655">
        <f>SUMPRODUCT(MID(0&amp;feed!G679,LARGE(INDEX(ISNUMBER(--MID(feed!G679,ROW($1:$6),1))*
ROW($1:$6),0),ROW($1:$6))+1,1)*10^ROW($1:$6)/10)</f>
        <v>0</v>
      </c>
      <c r="H1655">
        <f>ROUNDDOWN(G1655/4, 0)</f>
        <v>0</v>
      </c>
      <c r="I1655" t="str">
        <f>feed!H679</f>
        <v>Standard</v>
      </c>
      <c r="J1655">
        <f>SUMPRODUCT(MID(0&amp;feed!I679,LARGE(INDEX(ISNUMBER(--MID(feed!I679,ROW($1:$20),1))*
ROW($1:$20),0),ROW($1:$20))+1,1)*10^ROW($1:$20)/10)</f>
        <v>29</v>
      </c>
      <c r="K1655">
        <f>SUMPRODUCT(MID(0&amp;feed!L679,LARGE(INDEX(ISNUMBER(--MID(feed!L679,ROW($1:$6),1))*
ROW($1:$6),0),ROW($1:$6))+1,1)*10^ROW($1:$6)/10)</f>
        <v>323</v>
      </c>
      <c r="L1655">
        <f>SUMPRODUCT(MID(0&amp;feed!T679,LARGE(INDEX(ISNUMBER(--MID(feed!T679,ROW($1:$6),1))*
ROW($1:$6),0),ROW($1:$6))+1,1)*10^ROW($1:$6)/10)</f>
        <v>192</v>
      </c>
      <c r="M1655" t="str">
        <f>feed!N679</f>
        <v>East Indies</v>
      </c>
      <c r="N1655">
        <f>SUMPRODUCT(MID(0&amp;feed!U679,LARGE(INDEX(ISNUMBER(--MID(feed!U679,ROW($1:$6),1))*
ROW($1:$6),0),ROW($1:$6))+1,1)*10^ROW($1:$6)/10)</f>
        <v>0</v>
      </c>
      <c r="O1655" t="str">
        <f>feed!O679</f>
        <v>Untapped</v>
      </c>
      <c r="P1655" t="str">
        <f>feed!P679</f>
        <v>Meagre</v>
      </c>
      <c r="Q1655" s="4">
        <f>IFERROR(LEFT(SUMPRODUCT(MID(0&amp;feed!R679,LARGE(INDEX(ISNUMBER(--MID(feed!R679,ROW($1:$6),1))*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ROW($1:$6),0),ROW($1:$6))+1,1)*10^ROW($1:$6)/10))-1)*1,TRIM(LEFT(SUMPRODUCT(MID(0&amp;feed!R679,LARGE(INDEX(ISNUMBER(--MID(feed!R679,ROW($1:$6),1))*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ROW($1:$6),0),ROW($1:$6))+1,1)*10^ROW($1:$6)/10))-1)))</f>
        <v>2000</v>
      </c>
      <c r="R1655" s="5">
        <f>feed!V679</f>
        <v>0</v>
      </c>
      <c r="S1655" t="str">
        <f>feed!S679</f>
        <v>http://blocgame.com/stats.php?id=60391</v>
      </c>
      <c r="T1655" s="5" t="str">
        <f>feed!W679</f>
        <v>Nice</v>
      </c>
      <c r="U1655" s="5" t="str">
        <f>feed!X679</f>
        <v>4 Hundred Tons per month</v>
      </c>
      <c r="V1655" s="5" t="str">
        <f>feed!Y679</f>
        <v>2 Mbbl per month</v>
      </c>
    </row>
    <row r="1656" spans="1:22" hidden="1" x14ac:dyDescent="0.25">
      <c r="A1656" t="str">
        <f>feed!A200</f>
        <v>South Minnesota</v>
      </c>
      <c r="B1656" t="str">
        <f>feed!B200</f>
        <v>Generalissimo Alpun</v>
      </c>
      <c r="C1656">
        <f>feed!K200</f>
        <v>0</v>
      </c>
      <c r="D1656">
        <f>SUMPRODUCT(MID(0&amp;feed!D200,LARGE(INDEX(ISNUMBER(--MID(feed!D200,ROW($1:$6),1))*
ROW($1:$6),0),ROW($1:$6))+1,1)*10^ROW($1:$6)/10)</f>
        <v>31</v>
      </c>
      <c r="E1656">
        <f>SUMPRODUCT(MID(0&amp;feed!E200,LARGE(INDEX(ISNUMBER(--MID(feed!E200,ROW($1:$6),1))*
ROW($1:$6),0),ROW($1:$6))+1,1)*10^ROW($1:$6)/10)</f>
        <v>0</v>
      </c>
      <c r="F1656" t="str">
        <f>feed!F200</f>
        <v>First World War surplus</v>
      </c>
      <c r="G1656">
        <f>SUMPRODUCT(MID(0&amp;feed!G200,LARGE(INDEX(ISNUMBER(--MID(feed!G200,ROW($1:$6),1))*
ROW($1:$6),0),ROW($1:$6))+1,1)*10^ROW($1:$6)/10)</f>
        <v>0</v>
      </c>
      <c r="H1656">
        <f>ROUNDDOWN(G1656/4, 0)</f>
        <v>0</v>
      </c>
      <c r="I1656" t="str">
        <f>feed!H200</f>
        <v>Elite</v>
      </c>
      <c r="J1656">
        <f>SUMPRODUCT(MID(0&amp;feed!I200,LARGE(INDEX(ISNUMBER(--MID(feed!I200,ROW($1:$20),1))*
ROW($1:$20),0),ROW($1:$20))+1,1)*10^ROW($1:$20)/10)</f>
        <v>0</v>
      </c>
      <c r="K1656">
        <f>SUMPRODUCT(MID(0&amp;feed!L200,LARGE(INDEX(ISNUMBER(--MID(feed!L200,ROW($1:$6),1))*
ROW($1:$6),0),ROW($1:$6))+1,1)*10^ROW($1:$6)/10)</f>
        <v>366</v>
      </c>
      <c r="L1656">
        <f>SUMPRODUCT(MID(0&amp;feed!T200,LARGE(INDEX(ISNUMBER(--MID(feed!T200,ROW($1:$6),1))*
ROW($1:$6),0),ROW($1:$6))+1,1)*10^ROW($1:$6)/10)</f>
        <v>191</v>
      </c>
      <c r="M1656" t="str">
        <f>feed!N200</f>
        <v>Gran Colombia</v>
      </c>
      <c r="N1656">
        <f>SUMPRODUCT(MID(0&amp;feed!U200,LARGE(INDEX(ISNUMBER(--MID(feed!U200,ROW($1:$6),1))*
ROW($1:$6),0),ROW($1:$6))+1,1)*10^ROW($1:$6)/10)</f>
        <v>0</v>
      </c>
      <c r="O1656" t="str">
        <f>feed!O200</f>
        <v>Untapped</v>
      </c>
      <c r="P1656" t="str">
        <f>feed!P200</f>
        <v>Meagre</v>
      </c>
      <c r="Q1656" s="4">
        <f>IFERROR(LEFT(SUMPRODUCT(MID(0&amp;feed!R200,LARGE(INDEX(ISNUMBER(--MID(feed!R200,ROW($1:$6),1))*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ROW($1:$6),0),ROW($1:$6))+1,1)*10^ROW($1:$6)/10))-1)*1,TRIM(LEFT(SUMPRODUCT(MID(0&amp;feed!R200,LARGE(INDEX(ISNUMBER(--MID(feed!R200,ROW($1:$6),1))*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ROW($1:$6),0),ROW($1:$6))+1,1)*10^ROW($1:$6)/10))-1)))</f>
        <v>2366</v>
      </c>
      <c r="R1656" s="5">
        <f>feed!V200</f>
        <v>0</v>
      </c>
      <c r="S1656" t="str">
        <f>feed!S200</f>
        <v>http://blocgame.com/stats.php?id=63460</v>
      </c>
      <c r="T1656" s="5" t="str">
        <f>feed!W200</f>
        <v>Isolated</v>
      </c>
      <c r="U1656" s="5" t="str">
        <f>feed!X200</f>
        <v>4 Hundred Tons per month</v>
      </c>
      <c r="V1656" s="5" t="str">
        <f>feed!Y200</f>
        <v>2 Mbbl per month</v>
      </c>
    </row>
    <row r="1657" spans="1:22" hidden="1" x14ac:dyDescent="0.25">
      <c r="A1657" t="str">
        <f>feed!A138</f>
        <v>LOCAI</v>
      </c>
      <c r="B1657" t="str">
        <f>feed!B138</f>
        <v>Agumentic</v>
      </c>
      <c r="C1657" t="str">
        <f>feed!K138</f>
        <v>Brotherhood of Zion</v>
      </c>
      <c r="D1657">
        <f>SUMPRODUCT(MID(0&amp;feed!D138,LARGE(INDEX(ISNUMBER(--MID(feed!D138,ROW($1:$6),1))*
ROW($1:$6),0),ROW($1:$6))+1,1)*10^ROW($1:$6)/10)</f>
        <v>19</v>
      </c>
      <c r="E1657">
        <f>SUMPRODUCT(MID(0&amp;feed!E138,LARGE(INDEX(ISNUMBER(--MID(feed!E138,ROW($1:$6),1))*
ROW($1:$6),0),ROW($1:$6))+1,1)*10^ROW($1:$6)/10)</f>
        <v>0</v>
      </c>
      <c r="F1657" t="str">
        <f>feed!F138</f>
        <v>First World War surplus</v>
      </c>
      <c r="G1657">
        <f>SUMPRODUCT(MID(0&amp;feed!G138,LARGE(INDEX(ISNUMBER(--MID(feed!G138,ROW($1:$6),1))*
ROW($1:$6),0),ROW($1:$6))+1,1)*10^ROW($1:$6)/10)</f>
        <v>1</v>
      </c>
      <c r="H1657">
        <f>ROUNDDOWN(G1657/4, 0)</f>
        <v>0</v>
      </c>
      <c r="I1657" t="str">
        <f>feed!H138</f>
        <v>Good</v>
      </c>
      <c r="J1657">
        <f>SUMPRODUCT(MID(0&amp;feed!I138,LARGE(INDEX(ISNUMBER(--MID(feed!I138,ROW($1:$20),1))*
ROW($1:$20),0),ROW($1:$20))+1,1)*10^ROW($1:$20)/10)</f>
        <v>5</v>
      </c>
      <c r="K1657">
        <f>SUMPRODUCT(MID(0&amp;feed!L138,LARGE(INDEX(ISNUMBER(--MID(feed!L138,ROW($1:$6),1))*
ROW($1:$6),0),ROW($1:$6))+1,1)*10^ROW($1:$6)/10)</f>
        <v>379</v>
      </c>
      <c r="L1657">
        <f>SUMPRODUCT(MID(0&amp;feed!T138,LARGE(INDEX(ISNUMBER(--MID(feed!T138,ROW($1:$6),1))*
ROW($1:$6),0),ROW($1:$6))+1,1)*10^ROW($1:$6)/10)</f>
        <v>135</v>
      </c>
      <c r="M1657" t="str">
        <f>feed!N138</f>
        <v>The Subcontinent</v>
      </c>
      <c r="N1657">
        <f>SUMPRODUCT(MID(0&amp;feed!U138,LARGE(INDEX(ISNUMBER(--MID(feed!U138,ROW($1:$6),1))*
ROW($1:$6),0),ROW($1:$6))+1,1)*10^ROW($1:$6)/10)</f>
        <v>0</v>
      </c>
      <c r="O1657" t="str">
        <f>feed!O138</f>
        <v>Untapped</v>
      </c>
      <c r="P1657" t="str">
        <f>feed!P138</f>
        <v>Meagre</v>
      </c>
      <c r="Q1657" s="4">
        <f>IFERROR(LEFT(SUMPRODUCT(MID(0&amp;feed!R138,LARGE(INDEX(ISNUMBER(--MID(feed!R138,ROW($1:$6),1))*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ROW($1:$6),0),ROW($1:$6))+1,1)*10^ROW($1:$6)/10))-1)*1,TRIM(LEFT(SUMPRODUCT(MID(0&amp;feed!R138,LARGE(INDEX(ISNUMBER(--MID(feed!R138,ROW($1:$6),1))*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ROW($1:$6),0),ROW($1:$6))+1,1)*10^ROW($1:$6)/10))-1)))</f>
        <v>2346</v>
      </c>
      <c r="R1657" s="5">
        <f>feed!V138</f>
        <v>0</v>
      </c>
      <c r="S1657" t="str">
        <f>feed!S138</f>
        <v>http://blocgame.com/stats.php?id=53011</v>
      </c>
      <c r="T1657" s="5" t="str">
        <f>feed!W138</f>
        <v>Isolated</v>
      </c>
      <c r="U1657" s="5" t="str">
        <f>feed!X138</f>
        <v>4 Hundred Tons per month</v>
      </c>
      <c r="V1657" s="5" t="str">
        <f>feed!Y138</f>
        <v>2 Mbbl per month</v>
      </c>
    </row>
    <row r="1658" spans="1:22" hidden="1" x14ac:dyDescent="0.25">
      <c r="A1658" t="str">
        <f>feed!A133</f>
        <v>bakhang</v>
      </c>
      <c r="B1658" t="str">
        <f>feed!B133</f>
        <v>cukobi</v>
      </c>
      <c r="C1658" t="str">
        <f>feed!K133</f>
        <v>Aseang MMP</v>
      </c>
      <c r="D1658">
        <f>SUMPRODUCT(MID(0&amp;feed!D133,LARGE(INDEX(ISNUMBER(--MID(feed!D133,ROW($1:$6),1))*
ROW($1:$6),0),ROW($1:$6))+1,1)*10^ROW($1:$6)/10)</f>
        <v>31</v>
      </c>
      <c r="E1658">
        <f>SUMPRODUCT(MID(0&amp;feed!E133,LARGE(INDEX(ISNUMBER(--MID(feed!E133,ROW($1:$6),1))*
ROW($1:$6),0),ROW($1:$6))+1,1)*10^ROW($1:$6)/10)</f>
        <v>0</v>
      </c>
      <c r="F1658" t="str">
        <f>feed!F133</f>
        <v>First World War surplus</v>
      </c>
      <c r="G1658">
        <f>SUMPRODUCT(MID(0&amp;feed!G133,LARGE(INDEX(ISNUMBER(--MID(feed!G133,ROW($1:$6),1))*
ROW($1:$6),0),ROW($1:$6))+1,1)*10^ROW($1:$6)/10)</f>
        <v>1</v>
      </c>
      <c r="H1658">
        <f>ROUNDDOWN(G1658/4, 0)</f>
        <v>0</v>
      </c>
      <c r="I1658" t="str">
        <f>feed!H133</f>
        <v>Good</v>
      </c>
      <c r="J1658">
        <f>SUMPRODUCT(MID(0&amp;feed!I133,LARGE(INDEX(ISNUMBER(--MID(feed!I133,ROW($1:$20),1))*
ROW($1:$20),0),ROW($1:$20))+1,1)*10^ROW($1:$20)/10)</f>
        <v>10</v>
      </c>
      <c r="K1658">
        <f>SUMPRODUCT(MID(0&amp;feed!L133,LARGE(INDEX(ISNUMBER(--MID(feed!L133,ROW($1:$6),1))*
ROW($1:$6),0),ROW($1:$6))+1,1)*10^ROW($1:$6)/10)</f>
        <v>382</v>
      </c>
      <c r="L1658">
        <f>SUMPRODUCT(MID(0&amp;feed!T133,LARGE(INDEX(ISNUMBER(--MID(feed!T133,ROW($1:$6),1))*
ROW($1:$6),0),ROW($1:$6))+1,1)*10^ROW($1:$6)/10)</f>
        <v>118</v>
      </c>
      <c r="M1658" t="str">
        <f>feed!N133</f>
        <v>Atlas</v>
      </c>
      <c r="N1658">
        <f>SUMPRODUCT(MID(0&amp;feed!U133,LARGE(INDEX(ISNUMBER(--MID(feed!U133,ROW($1:$6),1))*
ROW($1:$6),0),ROW($1:$6))+1,1)*10^ROW($1:$6)/10)</f>
        <v>0</v>
      </c>
      <c r="O1658" t="str">
        <f>feed!O133</f>
        <v>Untapped</v>
      </c>
      <c r="P1658" t="str">
        <f>feed!P133</f>
        <v>Small</v>
      </c>
      <c r="Q1658" s="4">
        <f>IFERROR(LEFT(SUMPRODUCT(MID(0&amp;feed!R133,LARGE(INDEX(ISNUMBER(--MID(feed!R133,ROW($1:$6),1))*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ROW($1:$6),0),ROW($1:$6))+1,1)*10^ROW($1:$6)/10))-1)*1,TRIM(LEFT(SUMPRODUCT(MID(0&amp;feed!R133,LARGE(INDEX(ISNUMBER(--MID(feed!R133,ROW($1:$6),1))*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ROW($1:$6),0),ROW($1:$6))+1,1)*10^ROW($1:$6)/10))-1)))</f>
        <v>2406</v>
      </c>
      <c r="R1658" s="5">
        <f>feed!V133</f>
        <v>0</v>
      </c>
      <c r="S1658" t="str">
        <f>feed!S133</f>
        <v>http://blocgame.com/stats.php?id=60485</v>
      </c>
      <c r="T1658" s="5" t="str">
        <f>feed!W133</f>
        <v>Good</v>
      </c>
      <c r="U1658" s="5" t="str">
        <f>feed!X133</f>
        <v>4 Hundred Tons per month</v>
      </c>
      <c r="V1658" s="5" t="str">
        <f>feed!Y133</f>
        <v>2 Mbbl per month</v>
      </c>
    </row>
    <row r="1659" spans="1:22" hidden="1" x14ac:dyDescent="0.25">
      <c r="A1659" t="str">
        <f>feed!A2039</f>
        <v>rio de la plata</v>
      </c>
      <c r="B1659" t="str">
        <f>feed!B2039</f>
        <v>karl franz</v>
      </c>
      <c r="C1659" t="str">
        <f>feed!K2039</f>
        <v>Lithuanian Coalition</v>
      </c>
      <c r="D1659">
        <f>SUMPRODUCT(MID(0&amp;feed!D2039,LARGE(INDEX(ISNUMBER(--MID(feed!D2039,ROW($1:$6),1))*
ROW($1:$6),0),ROW($1:$6))+1,1)*10^ROW($1:$6)/10)</f>
        <v>8</v>
      </c>
      <c r="E1659">
        <f>SUMPRODUCT(MID(0&amp;feed!E2039,LARGE(INDEX(ISNUMBER(--MID(feed!E2039,ROW($1:$6),1))*
ROW($1:$6),0),ROW($1:$6))+1,1)*10^ROW($1:$6)/10)</f>
        <v>0</v>
      </c>
      <c r="F1659" t="str">
        <f>feed!F2039</f>
        <v>First World War surplus</v>
      </c>
      <c r="G1659">
        <f>SUMPRODUCT(MID(0&amp;feed!G2039,LARGE(INDEX(ISNUMBER(--MID(feed!G2039,ROW($1:$6),1))*
ROW($1:$6),0),ROW($1:$6))+1,1)*10^ROW($1:$6)/10)</f>
        <v>0</v>
      </c>
      <c r="H1659">
        <f>ROUNDDOWN(G1659/4, 0)</f>
        <v>0</v>
      </c>
      <c r="I1659" t="str">
        <f>feed!H2039</f>
        <v>Undisciplined Rabble</v>
      </c>
      <c r="J1659">
        <f>SUMPRODUCT(MID(0&amp;feed!I2039,LARGE(INDEX(ISNUMBER(--MID(feed!I2039,ROW($1:$20),1))*
ROW($1:$20),0),ROW($1:$20))+1,1)*10^ROW($1:$20)/10)</f>
        <v>28</v>
      </c>
      <c r="K1659">
        <f>SUMPRODUCT(MID(0&amp;feed!L2039,LARGE(INDEX(ISNUMBER(--MID(feed!L2039,ROW($1:$6),1))*
ROW($1:$6),0),ROW($1:$6))+1,1)*10^ROW($1:$6)/10)</f>
        <v>205</v>
      </c>
      <c r="L1659">
        <f>SUMPRODUCT(MID(0&amp;feed!T2039,LARGE(INDEX(ISNUMBER(--MID(feed!T2039,ROW($1:$6),1))*
ROW($1:$6),0),ROW($1:$6))+1,1)*10^ROW($1:$6)/10)</f>
        <v>100</v>
      </c>
      <c r="M1659" t="str">
        <f>feed!N2039</f>
        <v>Southern Cone</v>
      </c>
      <c r="N1659">
        <f>SUMPRODUCT(MID(0&amp;feed!U2039,LARGE(INDEX(ISNUMBER(--MID(feed!U2039,ROW($1:$6),1))*
ROW($1:$6),0),ROW($1:$6))+1,1)*10^ROW($1:$6)/10)</f>
        <v>0</v>
      </c>
      <c r="O1659">
        <f>feed!O2039</f>
        <v>0</v>
      </c>
      <c r="P1659" t="str">
        <f>feed!P2039</f>
        <v>None</v>
      </c>
      <c r="Q1659" s="4">
        <f>IFERROR(LEFT(SUMPRODUCT(MID(0&amp;feed!R2039,LARGE(INDEX(ISNUMBER(--MID(feed!R2039,ROW($1:$6),1))*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ROW($1:$6),0),ROW($1:$6))+1,1)*10^ROW($1:$6)/10))-1)*1,TRIM(LEFT(SUMPRODUCT(MID(0&amp;feed!R2039,LARGE(INDEX(ISNUMBER(--MID(feed!R2039,ROW($1:$6),1))*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ROW($1:$6),0),ROW($1:$6))+1,1)*10^ROW($1:$6)/10))-1)))</f>
        <v>1395</v>
      </c>
      <c r="R1659" s="5">
        <f>feed!V2039</f>
        <v>0</v>
      </c>
      <c r="S1659" t="str">
        <f>feed!S2039</f>
        <v>http://blocgame.com/stats.php?id=63051</v>
      </c>
      <c r="T1659" s="5" t="str">
        <f>feed!W2039</f>
        <v>Questionable</v>
      </c>
      <c r="U1659" s="5" t="str">
        <f>feed!X2039</f>
        <v>4 Hundred Tons per month</v>
      </c>
      <c r="V1659" s="5" t="str">
        <f>feed!Y2039</f>
        <v>2 Mbbl per month</v>
      </c>
    </row>
    <row r="1660" spans="1:22" hidden="1" x14ac:dyDescent="0.25">
      <c r="A1660" t="str">
        <f>feed!A372</f>
        <v>Llorxye</v>
      </c>
      <c r="B1660" t="str">
        <f>feed!B372</f>
        <v>qiffahsy</v>
      </c>
      <c r="C1660" t="str">
        <f>feed!K372</f>
        <v>Aseang MMP</v>
      </c>
      <c r="D1660">
        <f>SUMPRODUCT(MID(0&amp;feed!D372,LARGE(INDEX(ISNUMBER(--MID(feed!D372,ROW($1:$6),1))*
ROW($1:$6),0),ROW($1:$6))+1,1)*10^ROW($1:$6)/10)</f>
        <v>30</v>
      </c>
      <c r="E1660">
        <f>SUMPRODUCT(MID(0&amp;feed!E372,LARGE(INDEX(ISNUMBER(--MID(feed!E372,ROW($1:$6),1))*
ROW($1:$6),0),ROW($1:$6))+1,1)*10^ROW($1:$6)/10)</f>
        <v>0</v>
      </c>
      <c r="F1660" t="str">
        <f>feed!F372</f>
        <v>First World War surplus</v>
      </c>
      <c r="G1660">
        <f>SUMPRODUCT(MID(0&amp;feed!G372,LARGE(INDEX(ISNUMBER(--MID(feed!G372,ROW($1:$6),1))*
ROW($1:$6),0),ROW($1:$6))+1,1)*10^ROW($1:$6)/10)</f>
        <v>0</v>
      </c>
      <c r="H1660">
        <f>ROUNDDOWN(G1660/4, 0)</f>
        <v>0</v>
      </c>
      <c r="I1660" t="str">
        <f>feed!H372</f>
        <v>Elite</v>
      </c>
      <c r="J1660">
        <f>SUMPRODUCT(MID(0&amp;feed!I372,LARGE(INDEX(ISNUMBER(--MID(feed!I372,ROW($1:$20),1))*
ROW($1:$20),0),ROW($1:$20))+1,1)*10^ROW($1:$20)/10)</f>
        <v>4</v>
      </c>
      <c r="K1660">
        <f>SUMPRODUCT(MID(0&amp;feed!L372,LARGE(INDEX(ISNUMBER(--MID(feed!L372,ROW($1:$6),1))*
ROW($1:$6),0),ROW($1:$6))+1,1)*10^ROW($1:$6)/10)</f>
        <v>340</v>
      </c>
      <c r="L1660">
        <f>SUMPRODUCT(MID(0&amp;feed!T372,LARGE(INDEX(ISNUMBER(--MID(feed!T372,ROW($1:$6),1))*
ROW($1:$6),0),ROW($1:$6))+1,1)*10^ROW($1:$6)/10)</f>
        <v>79</v>
      </c>
      <c r="M1660" t="str">
        <f>feed!N372</f>
        <v>East Indies</v>
      </c>
      <c r="N1660">
        <f>SUMPRODUCT(MID(0&amp;feed!U372,LARGE(INDEX(ISNUMBER(--MID(feed!U372,ROW($1:$6),1))*
ROW($1:$6),0),ROW($1:$6))+1,1)*10^ROW($1:$6)/10)</f>
        <v>0</v>
      </c>
      <c r="O1660" t="str">
        <f>feed!O372</f>
        <v>Untapped</v>
      </c>
      <c r="P1660" t="str">
        <f>feed!P372</f>
        <v>Small</v>
      </c>
      <c r="Q1660" s="4">
        <f>IFERROR(LEFT(SUMPRODUCT(MID(0&amp;feed!R372,LARGE(INDEX(ISNUMBER(--MID(feed!R372,ROW($1:$6),1))*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ROW($1:$6),0),ROW($1:$6))+1,1)*10^ROW($1:$6)/10))-1)*1,TRIM(LEFT(SUMPRODUCT(MID(0&amp;feed!R372,LARGE(INDEX(ISNUMBER(--MID(feed!R372,ROW($1:$6),1))*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ROW($1:$6),0),ROW($1:$6))+1,1)*10^ROW($1:$6)/10))-1)))</f>
        <v>2020</v>
      </c>
      <c r="R1660" s="5">
        <f>feed!V372</f>
        <v>0</v>
      </c>
      <c r="S1660" t="str">
        <f>feed!S372</f>
        <v>http://blocgame.com/stats.php?id=61688</v>
      </c>
      <c r="T1660" s="5" t="str">
        <f>feed!W372</f>
        <v>Nice</v>
      </c>
      <c r="U1660" s="5" t="str">
        <f>feed!X372</f>
        <v>4 Hundred Tons per month</v>
      </c>
      <c r="V1660" s="5" t="str">
        <f>feed!Y372</f>
        <v>2 Mbbl per month</v>
      </c>
    </row>
    <row r="1661" spans="1:22" hidden="1" x14ac:dyDescent="0.25">
      <c r="A1661" t="str">
        <f>feed!A802</f>
        <v>venua</v>
      </c>
      <c r="B1661" t="str">
        <f>feed!B802</f>
        <v>bilbo swaggins</v>
      </c>
      <c r="C1661" t="str">
        <f>feed!K802</f>
        <v>Che Guevara League</v>
      </c>
      <c r="D1661">
        <f>SUMPRODUCT(MID(0&amp;feed!D802,LARGE(INDEX(ISNUMBER(--MID(feed!D802,ROW($1:$6),1))*
ROW($1:$6),0),ROW($1:$6))+1,1)*10^ROW($1:$6)/10)</f>
        <v>25</v>
      </c>
      <c r="E1661">
        <f>SUMPRODUCT(MID(0&amp;feed!E802,LARGE(INDEX(ISNUMBER(--MID(feed!E802,ROW($1:$6),1))*
ROW($1:$6),0),ROW($1:$6))+1,1)*10^ROW($1:$6)/10)</f>
        <v>0</v>
      </c>
      <c r="F1661" t="str">
        <f>feed!F802</f>
        <v>First World War surplus</v>
      </c>
      <c r="G1661">
        <f>SUMPRODUCT(MID(0&amp;feed!G802,LARGE(INDEX(ISNUMBER(--MID(feed!G802,ROW($1:$6),1))*
ROW($1:$6),0),ROW($1:$6))+1,1)*10^ROW($1:$6)/10)</f>
        <v>1</v>
      </c>
      <c r="H1661">
        <f>ROUNDDOWN(G1661/4, 0)</f>
        <v>0</v>
      </c>
      <c r="I1661" t="str">
        <f>feed!H802</f>
        <v>Elite</v>
      </c>
      <c r="J1661">
        <f>SUMPRODUCT(MID(0&amp;feed!I802,LARGE(INDEX(ISNUMBER(--MID(feed!I802,ROW($1:$20),1))*
ROW($1:$20),0),ROW($1:$20))+1,1)*10^ROW($1:$20)/10)</f>
        <v>5</v>
      </c>
      <c r="K1661">
        <f>SUMPRODUCT(MID(0&amp;feed!L802,LARGE(INDEX(ISNUMBER(--MID(feed!L802,ROW($1:$6),1))*
ROW($1:$6),0),ROW($1:$6))+1,1)*10^ROW($1:$6)/10)</f>
        <v>319</v>
      </c>
      <c r="L1661">
        <f>SUMPRODUCT(MID(0&amp;feed!T802,LARGE(INDEX(ISNUMBER(--MID(feed!T802,ROW($1:$6),1))*
ROW($1:$6),0),ROW($1:$6))+1,1)*10^ROW($1:$6)/10)</f>
        <v>71</v>
      </c>
      <c r="M1661" t="str">
        <f>feed!N802</f>
        <v>Gran Colombia</v>
      </c>
      <c r="N1661">
        <f>SUMPRODUCT(MID(0&amp;feed!U802,LARGE(INDEX(ISNUMBER(--MID(feed!U802,ROW($1:$6),1))*
ROW($1:$6),0),ROW($1:$6))+1,1)*10^ROW($1:$6)/10)</f>
        <v>0</v>
      </c>
      <c r="O1661" t="str">
        <f>feed!O802</f>
        <v>Untapped</v>
      </c>
      <c r="P1661" t="str">
        <f>feed!P802</f>
        <v>None</v>
      </c>
      <c r="Q1661" s="4">
        <f>IFERROR(LEFT(SUMPRODUCT(MID(0&amp;feed!R802,LARGE(INDEX(ISNUMBER(--MID(feed!R802,ROW($1:$6),1))*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ROW($1:$6),0),ROW($1:$6))+1,1)*10^ROW($1:$6)/10))-1)*1,TRIM(LEFT(SUMPRODUCT(MID(0&amp;feed!R802,LARGE(INDEX(ISNUMBER(--MID(feed!R802,ROW($1:$6),1))*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ROW($1:$6),0),ROW($1:$6))+1,1)*10^ROW($1:$6)/10))-1)))</f>
        <v>2000</v>
      </c>
      <c r="R1661" s="5">
        <f>feed!V802</f>
        <v>0</v>
      </c>
      <c r="S1661" t="str">
        <f>feed!S802</f>
        <v>http://blocgame.com/stats.php?id=54363</v>
      </c>
      <c r="T1661" s="5" t="str">
        <f>feed!W802</f>
        <v>Normal</v>
      </c>
      <c r="U1661" s="5" t="str">
        <f>feed!X802</f>
        <v>4 Hundred Tons per month</v>
      </c>
      <c r="V1661" s="5" t="str">
        <f>feed!Y802</f>
        <v>2 Mbbl per month</v>
      </c>
    </row>
    <row r="1662" spans="1:22" hidden="1" x14ac:dyDescent="0.25">
      <c r="A1662" t="str">
        <f>feed!A1718</f>
        <v>Malaysiastan</v>
      </c>
      <c r="B1662" t="str">
        <f>feed!B1718</f>
        <v>Pussiepounder</v>
      </c>
      <c r="C1662" t="str">
        <f>feed!K1718</f>
        <v>Brotherhood of Nod</v>
      </c>
      <c r="D1662">
        <f>SUMPRODUCT(MID(0&amp;feed!D1718,LARGE(INDEX(ISNUMBER(--MID(feed!D1718,ROW($1:$6),1))*
ROW($1:$6),0),ROW($1:$6))+1,1)*10^ROW($1:$6)/10)</f>
        <v>44</v>
      </c>
      <c r="E1662">
        <f>SUMPRODUCT(MID(0&amp;feed!E1718,LARGE(INDEX(ISNUMBER(--MID(feed!E1718,ROW($1:$6),1))*
ROW($1:$6),0),ROW($1:$6))+1,1)*10^ROW($1:$6)/10)</f>
        <v>0</v>
      </c>
      <c r="F1662" t="str">
        <f>feed!F1718</f>
        <v>Finest of the 19th century</v>
      </c>
      <c r="G1662">
        <f>SUMPRODUCT(MID(0&amp;feed!G1718,LARGE(INDEX(ISNUMBER(--MID(feed!G1718,ROW($1:$6),1))*
ROW($1:$6),0),ROW($1:$6))+1,1)*10^ROW($1:$6)/10)</f>
        <v>0</v>
      </c>
      <c r="H1662">
        <f>ROUNDDOWN(G1662/4, 0)</f>
        <v>0</v>
      </c>
      <c r="I1662" t="str">
        <f>feed!H1718</f>
        <v>Good</v>
      </c>
      <c r="J1662">
        <f>SUMPRODUCT(MID(0&amp;feed!I1718,LARGE(INDEX(ISNUMBER(--MID(feed!I1718,ROW($1:$20),1))*
ROW($1:$20),0),ROW($1:$20))+1,1)*10^ROW($1:$20)/10)</f>
        <v>29</v>
      </c>
      <c r="K1662">
        <f>SUMPRODUCT(MID(0&amp;feed!L1718,LARGE(INDEX(ISNUMBER(--MID(feed!L1718,ROW($1:$6),1))*
ROW($1:$6),0),ROW($1:$6))+1,1)*10^ROW($1:$6)/10)</f>
        <v>298</v>
      </c>
      <c r="L1662">
        <f>SUMPRODUCT(MID(0&amp;feed!T1718,LARGE(INDEX(ISNUMBER(--MID(feed!T1718,ROW($1:$6),1))*
ROW($1:$6),0),ROW($1:$6))+1,1)*10^ROW($1:$6)/10)</f>
        <v>68</v>
      </c>
      <c r="M1662" t="str">
        <f>feed!N1718</f>
        <v>Indochina</v>
      </c>
      <c r="N1662">
        <f>SUMPRODUCT(MID(0&amp;feed!U1718,LARGE(INDEX(ISNUMBER(--MID(feed!U1718,ROW($1:$6),1))*
ROW($1:$6),0),ROW($1:$6))+1,1)*10^ROW($1:$6)/10)</f>
        <v>0</v>
      </c>
      <c r="O1662" t="str">
        <f>feed!O1718</f>
        <v>Untapped</v>
      </c>
      <c r="P1662" t="str">
        <f>feed!P1718</f>
        <v>Meagre</v>
      </c>
      <c r="Q1662" s="4">
        <f>IFERROR(LEFT(SUMPRODUCT(MID(0&amp;feed!R1718,LARGE(INDEX(ISNUMBER(--MID(feed!R1718,ROW($1:$6),1))*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ROW($1:$6),0),ROW($1:$6))+1,1)*10^ROW($1:$6)/10))-1)*1,TRIM(LEFT(SUMPRODUCT(MID(0&amp;feed!R1718,LARGE(INDEX(ISNUMBER(--MID(feed!R1718,ROW($1:$6),1))*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ROW($1:$6),0),ROW($1:$6))+1,1)*10^ROW($1:$6)/10))-1)))</f>
        <v>2059</v>
      </c>
      <c r="R1662" s="5">
        <f>feed!V1718</f>
        <v>0</v>
      </c>
      <c r="S1662" t="str">
        <f>feed!S1718</f>
        <v>http://blocgame.com/stats.php?id=60911</v>
      </c>
      <c r="T1662" s="5" t="str">
        <f>feed!W1718</f>
        <v>Normal</v>
      </c>
      <c r="U1662" s="5" t="str">
        <f>feed!X1718</f>
        <v>4 Hundred Tons per month</v>
      </c>
      <c r="V1662" s="5" t="str">
        <f>feed!Y1718</f>
        <v>2 Mbbl per month</v>
      </c>
    </row>
    <row r="1663" spans="1:22" hidden="1" x14ac:dyDescent="0.25">
      <c r="A1663" t="str">
        <f>feed!A1646</f>
        <v>KL Lanas</v>
      </c>
      <c r="B1663" t="str">
        <f>feed!B1646</f>
        <v>suwey90</v>
      </c>
      <c r="C1663" t="str">
        <f>feed!K1646</f>
        <v>Aseang MMP</v>
      </c>
      <c r="D1663">
        <f>SUMPRODUCT(MID(0&amp;feed!D1646,LARGE(INDEX(ISNUMBER(--MID(feed!D1646,ROW($1:$6),1))*
ROW($1:$6),0),ROW($1:$6))+1,1)*10^ROW($1:$6)/10)</f>
        <v>31</v>
      </c>
      <c r="E1663">
        <f>SUMPRODUCT(MID(0&amp;feed!E1646,LARGE(INDEX(ISNUMBER(--MID(feed!E1646,ROW($1:$6),1))*
ROW($1:$6),0),ROW($1:$6))+1,1)*10^ROW($1:$6)/10)</f>
        <v>0</v>
      </c>
      <c r="F1663" t="str">
        <f>feed!F1646</f>
        <v>First World War surplus</v>
      </c>
      <c r="G1663">
        <f>SUMPRODUCT(MID(0&amp;feed!G1646,LARGE(INDEX(ISNUMBER(--MID(feed!G1646,ROW($1:$6),1))*
ROW($1:$6),0),ROW($1:$6))+1,1)*10^ROW($1:$6)/10)</f>
        <v>0</v>
      </c>
      <c r="H1663">
        <f>ROUNDDOWN(G1663/4, 0)</f>
        <v>0</v>
      </c>
      <c r="I1663" t="str">
        <f>feed!H1646</f>
        <v>Elite</v>
      </c>
      <c r="J1663">
        <f>SUMPRODUCT(MID(0&amp;feed!I1646,LARGE(INDEX(ISNUMBER(--MID(feed!I1646,ROW($1:$20),1))*
ROW($1:$20),0),ROW($1:$20))+1,1)*10^ROW($1:$20)/10)</f>
        <v>13</v>
      </c>
      <c r="K1663">
        <f>SUMPRODUCT(MID(0&amp;feed!L1646,LARGE(INDEX(ISNUMBER(--MID(feed!L1646,ROW($1:$6),1))*
ROW($1:$6),0),ROW($1:$6))+1,1)*10^ROW($1:$6)/10)</f>
        <v>302</v>
      </c>
      <c r="L1663">
        <f>SUMPRODUCT(MID(0&amp;feed!T1646,LARGE(INDEX(ISNUMBER(--MID(feed!T1646,ROW($1:$6),1))*
ROW($1:$6),0),ROW($1:$6))+1,1)*10^ROW($1:$6)/10)</f>
        <v>67</v>
      </c>
      <c r="M1663" t="str">
        <f>feed!N1646</f>
        <v>East Indies</v>
      </c>
      <c r="N1663">
        <f>SUMPRODUCT(MID(0&amp;feed!U1646,LARGE(INDEX(ISNUMBER(--MID(feed!U1646,ROW($1:$6),1))*
ROW($1:$6),0),ROW($1:$6))+1,1)*10^ROW($1:$6)/10)</f>
        <v>0</v>
      </c>
      <c r="O1663" t="str">
        <f>feed!O1646</f>
        <v>Untapped</v>
      </c>
      <c r="P1663" t="str">
        <f>feed!P1646</f>
        <v>None</v>
      </c>
      <c r="Q1663" s="4">
        <f>IFERROR(LEFT(SUMPRODUCT(MID(0&amp;feed!R1646,LARGE(INDEX(ISNUMBER(--MID(feed!R1646,ROW($1:$6),1))*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ROW($1:$6),0),ROW($1:$6))+1,1)*10^ROW($1:$6)/10))-1)*1,TRIM(LEFT(SUMPRODUCT(MID(0&amp;feed!R1646,LARGE(INDEX(ISNUMBER(--MID(feed!R1646,ROW($1:$6),1))*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ROW($1:$6),0),ROW($1:$6))+1,1)*10^ROW($1:$6)/10))-1)))</f>
        <v>2000</v>
      </c>
      <c r="R1663" s="5">
        <f>feed!V1646</f>
        <v>0</v>
      </c>
      <c r="S1663" t="str">
        <f>feed!S1646</f>
        <v>http://blocgame.com/stats.php?id=60623</v>
      </c>
      <c r="T1663" s="5" t="str">
        <f>feed!W1646</f>
        <v>Normal</v>
      </c>
      <c r="U1663" s="5" t="str">
        <f>feed!X1646</f>
        <v>4 Hundred Tons per month</v>
      </c>
      <c r="V1663" s="5" t="str">
        <f>feed!Y1646</f>
        <v>2 Mbbl per month</v>
      </c>
    </row>
    <row r="1664" spans="1:22" hidden="1" x14ac:dyDescent="0.25">
      <c r="A1664" t="str">
        <f>feed!A1040</f>
        <v>Sintra</v>
      </c>
      <c r="B1664" t="str">
        <f>feed!B1040</f>
        <v>Daniel Lima</v>
      </c>
      <c r="C1664">
        <f>feed!K1040</f>
        <v>0</v>
      </c>
      <c r="D1664">
        <f>SUMPRODUCT(MID(0&amp;feed!D1040,LARGE(INDEX(ISNUMBER(--MID(feed!D1040,ROW($1:$6),1))*
ROW($1:$6),0),ROW($1:$6))+1,1)*10^ROW($1:$6)/10)</f>
        <v>25</v>
      </c>
      <c r="E1664">
        <f>SUMPRODUCT(MID(0&amp;feed!E1040,LARGE(INDEX(ISNUMBER(--MID(feed!E1040,ROW($1:$6),1))*
ROW($1:$6),0),ROW($1:$6))+1,1)*10^ROW($1:$6)/10)</f>
        <v>0</v>
      </c>
      <c r="F1664" t="str">
        <f>feed!F1040</f>
        <v>First World War surplus</v>
      </c>
      <c r="G1664">
        <f>SUMPRODUCT(MID(0&amp;feed!G1040,LARGE(INDEX(ISNUMBER(--MID(feed!G1040,ROW($1:$6),1))*
ROW($1:$6),0),ROW($1:$6))+1,1)*10^ROW($1:$6)/10)</f>
        <v>0</v>
      </c>
      <c r="H1664">
        <f>ROUNDDOWN(G1664/4, 0)</f>
        <v>0</v>
      </c>
      <c r="I1664" t="str">
        <f>feed!H1040</f>
        <v>Elite</v>
      </c>
      <c r="J1664">
        <f>SUMPRODUCT(MID(0&amp;feed!I1040,LARGE(INDEX(ISNUMBER(--MID(feed!I1040,ROW($1:$20),1))*
ROW($1:$20),0),ROW($1:$20))+1,1)*10^ROW($1:$20)/10)</f>
        <v>0</v>
      </c>
      <c r="K1664">
        <f>SUMPRODUCT(MID(0&amp;feed!L1040,LARGE(INDEX(ISNUMBER(--MID(feed!L1040,ROW($1:$6),1))*
ROW($1:$6),0),ROW($1:$6))+1,1)*10^ROW($1:$6)/10)</f>
        <v>318</v>
      </c>
      <c r="L1664">
        <f>SUMPRODUCT(MID(0&amp;feed!T1040,LARGE(INDEX(ISNUMBER(--MID(feed!T1040,ROW($1:$6),1))*
ROW($1:$6),0),ROW($1:$6))+1,1)*10^ROW($1:$6)/10)</f>
        <v>64</v>
      </c>
      <c r="M1664" t="str">
        <f>feed!N1040</f>
        <v>Caribbean</v>
      </c>
      <c r="N1664">
        <f>SUMPRODUCT(MID(0&amp;feed!U1040,LARGE(INDEX(ISNUMBER(--MID(feed!U1040,ROW($1:$6),1))*
ROW($1:$6),0),ROW($1:$6))+1,1)*10^ROW($1:$6)/10)</f>
        <v>0</v>
      </c>
      <c r="O1664" t="str">
        <f>feed!O1040</f>
        <v>Untapped</v>
      </c>
      <c r="P1664" t="str">
        <f>feed!P1040</f>
        <v>Meagre</v>
      </c>
      <c r="Q1664" s="4">
        <f>IFERROR(LEFT(SUMPRODUCT(MID(0&amp;feed!R1040,LARGE(INDEX(ISNUMBER(--MID(feed!R1040,ROW($1:$6),1))*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ROW($1:$6),0),ROW($1:$6))+1,1)*10^ROW($1:$6)/10))-1)*1,TRIM(LEFT(SUMPRODUCT(MID(0&amp;feed!R1040,LARGE(INDEX(ISNUMBER(--MID(feed!R1040,ROW($1:$6),1))*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ROW($1:$6),0),ROW($1:$6))+1,1)*10^ROW($1:$6)/10))-1)))</f>
        <v>2000</v>
      </c>
      <c r="R1664" s="5">
        <f>feed!V1040</f>
        <v>0</v>
      </c>
      <c r="S1664" t="str">
        <f>feed!S1040</f>
        <v>http://blocgame.com/stats.php?id=63167</v>
      </c>
      <c r="T1664" s="5" t="str">
        <f>feed!W1040</f>
        <v>Questionable</v>
      </c>
      <c r="U1664" s="5" t="str">
        <f>feed!X1040</f>
        <v>4 Hundred Tons per month</v>
      </c>
      <c r="V1664" s="5" t="str">
        <f>feed!Y1040</f>
        <v>2 Mbbl per month</v>
      </c>
    </row>
    <row r="1665" spans="1:22" hidden="1" x14ac:dyDescent="0.25">
      <c r="A1665" t="str">
        <f>feed!A258</f>
        <v>Kamikazie</v>
      </c>
      <c r="B1665" t="str">
        <f>feed!B258</f>
        <v>kamikazie</v>
      </c>
      <c r="C1665" t="str">
        <f>feed!K258</f>
        <v>Interpol</v>
      </c>
      <c r="D1665">
        <f>SUMPRODUCT(MID(0&amp;feed!D258,LARGE(INDEX(ISNUMBER(--MID(feed!D258,ROW($1:$6),1))*
ROW($1:$6),0),ROW($1:$6))+1,1)*10^ROW($1:$6)/10)</f>
        <v>39</v>
      </c>
      <c r="E1665">
        <f>SUMPRODUCT(MID(0&amp;feed!E258,LARGE(INDEX(ISNUMBER(--MID(feed!E258,ROW($1:$6),1))*
ROW($1:$6),0),ROW($1:$6))+1,1)*10^ROW($1:$6)/10)</f>
        <v>0</v>
      </c>
      <c r="F1665" t="str">
        <f>feed!F258</f>
        <v>Finest of the 19th century</v>
      </c>
      <c r="G1665">
        <f>SUMPRODUCT(MID(0&amp;feed!G258,LARGE(INDEX(ISNUMBER(--MID(feed!G258,ROW($1:$6),1))*
ROW($1:$6),0),ROW($1:$6))+1,1)*10^ROW($1:$6)/10)</f>
        <v>0</v>
      </c>
      <c r="H1665">
        <f>ROUNDDOWN(G1665/4, 0)</f>
        <v>0</v>
      </c>
      <c r="I1665" t="str">
        <f>feed!H258</f>
        <v>Good</v>
      </c>
      <c r="J1665">
        <f>SUMPRODUCT(MID(0&amp;feed!I258,LARGE(INDEX(ISNUMBER(--MID(feed!I258,ROW($1:$20),1))*
ROW($1:$20),0),ROW($1:$20))+1,1)*10^ROW($1:$20)/10)</f>
        <v>18</v>
      </c>
      <c r="K1665">
        <f>SUMPRODUCT(MID(0&amp;feed!L258,LARGE(INDEX(ISNUMBER(--MID(feed!L258,ROW($1:$6),1))*
ROW($1:$6),0),ROW($1:$6))+1,1)*10^ROW($1:$6)/10)</f>
        <v>352</v>
      </c>
      <c r="L1665">
        <f>SUMPRODUCT(MID(0&amp;feed!T258,LARGE(INDEX(ISNUMBER(--MID(feed!T258,ROW($1:$6),1))*
ROW($1:$6),0),ROW($1:$6))+1,1)*10^ROW($1:$6)/10)</f>
        <v>53</v>
      </c>
      <c r="M1665" t="str">
        <f>feed!N258</f>
        <v>Egypt</v>
      </c>
      <c r="N1665">
        <f>SUMPRODUCT(MID(0&amp;feed!U258,LARGE(INDEX(ISNUMBER(--MID(feed!U258,ROW($1:$6),1))*
ROW($1:$6),0),ROW($1:$6))+1,1)*10^ROW($1:$6)/10)</f>
        <v>0</v>
      </c>
      <c r="O1665" t="str">
        <f>feed!O258</f>
        <v>Untapped</v>
      </c>
      <c r="P1665" t="str">
        <f>feed!P258</f>
        <v>Mediocre</v>
      </c>
      <c r="Q1665" s="4">
        <f>IFERROR(LEFT(SUMPRODUCT(MID(0&amp;feed!R258,LARGE(INDEX(ISNUMBER(--MID(feed!R258,ROW($1:$6),1))*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ROW($1:$6),0),ROW($1:$6))+1,1)*10^ROW($1:$6)/10))-1)*1,TRIM(LEFT(SUMPRODUCT(MID(0&amp;feed!R258,LARGE(INDEX(ISNUMBER(--MID(feed!R258,ROW($1:$6),1))*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ROW($1:$6),0),ROW($1:$6))+1,1)*10^ROW($1:$6)/10))-1)))</f>
        <v>2366</v>
      </c>
      <c r="R1665" s="5">
        <f>feed!V258</f>
        <v>0</v>
      </c>
      <c r="S1665" t="str">
        <f>feed!S258</f>
        <v>http://blocgame.com/stats.php?id=61783</v>
      </c>
      <c r="T1665" s="5" t="str">
        <f>feed!W258</f>
        <v>Good</v>
      </c>
      <c r="U1665" s="5" t="str">
        <f>feed!X258</f>
        <v>4 Hundred Tons per month</v>
      </c>
      <c r="V1665" s="5" t="str">
        <f>feed!Y258</f>
        <v>2 Mbbl per month</v>
      </c>
    </row>
    <row r="1666" spans="1:22" hidden="1" x14ac:dyDescent="0.25">
      <c r="A1666" t="str">
        <f>feed!A1520</f>
        <v>jongos</v>
      </c>
      <c r="B1666" t="str">
        <f>feed!B1520</f>
        <v>barros</v>
      </c>
      <c r="C1666" t="str">
        <f>feed!K1520</f>
        <v>Aseang MMP</v>
      </c>
      <c r="D1666">
        <f>SUMPRODUCT(MID(0&amp;feed!D1520,LARGE(INDEX(ISNUMBER(--MID(feed!D1520,ROW($1:$6),1))*
ROW($1:$6),0),ROW($1:$6))+1,1)*10^ROW($1:$6)/10)</f>
        <v>11</v>
      </c>
      <c r="E1666">
        <f>SUMPRODUCT(MID(0&amp;feed!E1520,LARGE(INDEX(ISNUMBER(--MID(feed!E1520,ROW($1:$6),1))*
ROW($1:$6),0),ROW($1:$6))+1,1)*10^ROW($1:$6)/10)</f>
        <v>0</v>
      </c>
      <c r="F1666" t="str">
        <f>feed!F1520</f>
        <v>First World War surplus</v>
      </c>
      <c r="G1666">
        <f>SUMPRODUCT(MID(0&amp;feed!G1520,LARGE(INDEX(ISNUMBER(--MID(feed!G1520,ROW($1:$6),1))*
ROW($1:$6),0),ROW($1:$6))+1,1)*10^ROW($1:$6)/10)</f>
        <v>0</v>
      </c>
      <c r="H1666">
        <f>ROUNDDOWN(G1666/4, 0)</f>
        <v>0</v>
      </c>
      <c r="I1666" t="str">
        <f>feed!H1520</f>
        <v>Good</v>
      </c>
      <c r="J1666">
        <f>SUMPRODUCT(MID(0&amp;feed!I1520,LARGE(INDEX(ISNUMBER(--MID(feed!I1520,ROW($1:$20),1))*
ROW($1:$20),0),ROW($1:$20))+1,1)*10^ROW($1:$20)/10)</f>
        <v>4</v>
      </c>
      <c r="K1666">
        <f>SUMPRODUCT(MID(0&amp;feed!L1520,LARGE(INDEX(ISNUMBER(--MID(feed!L1520,ROW($1:$6),1))*
ROW($1:$6),0),ROW($1:$6))+1,1)*10^ROW($1:$6)/10)</f>
        <v>307</v>
      </c>
      <c r="L1666">
        <f>SUMPRODUCT(MID(0&amp;feed!T1520,LARGE(INDEX(ISNUMBER(--MID(feed!T1520,ROW($1:$6),1))*
ROW($1:$6),0),ROW($1:$6))+1,1)*10^ROW($1:$6)/10)</f>
        <v>51</v>
      </c>
      <c r="M1666" t="str">
        <f>feed!N1520</f>
        <v>East Indies</v>
      </c>
      <c r="N1666">
        <f>SUMPRODUCT(MID(0&amp;feed!U1520,LARGE(INDEX(ISNUMBER(--MID(feed!U1520,ROW($1:$6),1))*
ROW($1:$6),0),ROW($1:$6))+1,1)*10^ROW($1:$6)/10)</f>
        <v>0</v>
      </c>
      <c r="O1666" t="str">
        <f>feed!O1520</f>
        <v>Untapped</v>
      </c>
      <c r="P1666" t="str">
        <f>feed!P1520</f>
        <v>None</v>
      </c>
      <c r="Q1666" s="4">
        <f>IFERROR(LEFT(SUMPRODUCT(MID(0&amp;feed!R1520,LARGE(INDEX(ISNUMBER(--MID(feed!R1520,ROW($1:$6),1))*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ROW($1:$6),0),ROW($1:$6))+1,1)*10^ROW($1:$6)/10))-1)*1,TRIM(LEFT(SUMPRODUCT(MID(0&amp;feed!R1520,LARGE(INDEX(ISNUMBER(--MID(feed!R1520,ROW($1:$6),1))*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ROW($1:$6),0),ROW($1:$6))+1,1)*10^ROW($1:$6)/10))-1)))</f>
        <v>1375</v>
      </c>
      <c r="R1666" s="5">
        <f>feed!V1520</f>
        <v>0</v>
      </c>
      <c r="S1666" t="str">
        <f>feed!S1520</f>
        <v>http://blocgame.com/stats.php?id=61892</v>
      </c>
      <c r="T1666" s="5" t="str">
        <f>feed!W1520</f>
        <v>Nice</v>
      </c>
      <c r="U1666" s="5" t="str">
        <f>feed!X1520</f>
        <v>4 Hundred Tons per month</v>
      </c>
      <c r="V1666" s="5" t="str">
        <f>feed!Y1520</f>
        <v>2 Mbbl per month</v>
      </c>
    </row>
    <row r="1667" spans="1:22" hidden="1" x14ac:dyDescent="0.25">
      <c r="A1667" t="str">
        <f>feed!A376</f>
        <v>Yannevia</v>
      </c>
      <c r="B1667" t="str">
        <f>feed!B376</f>
        <v>Yannevitz</v>
      </c>
      <c r="C1667" t="str">
        <f>feed!K376</f>
        <v>Che Guevara League</v>
      </c>
      <c r="D1667">
        <f>SUMPRODUCT(MID(0&amp;feed!D376,LARGE(INDEX(ISNUMBER(--MID(feed!D376,ROW($1:$6),1))*
ROW($1:$6),0),ROW($1:$6))+1,1)*10^ROW($1:$6)/10)</f>
        <v>20</v>
      </c>
      <c r="E1667">
        <f>SUMPRODUCT(MID(0&amp;feed!E376,LARGE(INDEX(ISNUMBER(--MID(feed!E376,ROW($1:$6),1))*
ROW($1:$6),0),ROW($1:$6))+1,1)*10^ROW($1:$6)/10)</f>
        <v>0</v>
      </c>
      <c r="F1667" t="str">
        <f>feed!F376</f>
        <v>Finest of the 19th century</v>
      </c>
      <c r="G1667">
        <f>SUMPRODUCT(MID(0&amp;feed!G376,LARGE(INDEX(ISNUMBER(--MID(feed!G376,ROW($1:$6),1))*
ROW($1:$6),0),ROW($1:$6))+1,1)*10^ROW($1:$6)/10)</f>
        <v>0</v>
      </c>
      <c r="H1667">
        <f>ROUNDDOWN(G1667/4, 0)</f>
        <v>0</v>
      </c>
      <c r="I1667" t="str">
        <f>feed!H376</f>
        <v>Standard</v>
      </c>
      <c r="J1667">
        <f>SUMPRODUCT(MID(0&amp;feed!I376,LARGE(INDEX(ISNUMBER(--MID(feed!I376,ROW($1:$20),1))*
ROW($1:$20),0),ROW($1:$20))+1,1)*10^ROW($1:$20)/10)</f>
        <v>67</v>
      </c>
      <c r="K1667">
        <f>SUMPRODUCT(MID(0&amp;feed!L376,LARGE(INDEX(ISNUMBER(--MID(feed!L376,ROW($1:$6),1))*
ROW($1:$6),0),ROW($1:$6))+1,1)*10^ROW($1:$6)/10)</f>
        <v>340</v>
      </c>
      <c r="L1667">
        <f>SUMPRODUCT(MID(0&amp;feed!T376,LARGE(INDEX(ISNUMBER(--MID(feed!T376,ROW($1:$6),1))*
ROW($1:$6),0),ROW($1:$6))+1,1)*10^ROW($1:$6)/10)</f>
        <v>2</v>
      </c>
      <c r="M1667" t="str">
        <f>feed!N376</f>
        <v>Gran Colombia</v>
      </c>
      <c r="N1667">
        <f>SUMPRODUCT(MID(0&amp;feed!U376,LARGE(INDEX(ISNUMBER(--MID(feed!U376,ROW($1:$6),1))*
ROW($1:$6),0),ROW($1:$6))+1,1)*10^ROW($1:$6)/10)</f>
        <v>0</v>
      </c>
      <c r="O1667" t="str">
        <f>feed!O376</f>
        <v>Untapped</v>
      </c>
      <c r="P1667" t="str">
        <f>feed!P376</f>
        <v>None</v>
      </c>
      <c r="Q1667" s="4">
        <f>IFERROR(LEFT(SUMPRODUCT(MID(0&amp;feed!R376,LARGE(INDEX(ISNUMBER(--MID(feed!R376,ROW($1:$6),1))*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ROW($1:$6),0),ROW($1:$6))+1,1)*10^ROW($1:$6)/10))-1)*1,TRIM(LEFT(SUMPRODUCT(MID(0&amp;feed!R376,LARGE(INDEX(ISNUMBER(--MID(feed!R376,ROW($1:$6),1))*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ROW($1:$6),0),ROW($1:$6))+1,1)*10^ROW($1:$6)/10))-1)))</f>
        <v>2000</v>
      </c>
      <c r="R1667" s="5">
        <f>feed!V376</f>
        <v>0</v>
      </c>
      <c r="S1667" t="str">
        <f>feed!S376</f>
        <v>http://blocgame.com/stats.php?id=62538</v>
      </c>
      <c r="T1667" s="5" t="str">
        <f>feed!W376</f>
        <v>Angelic</v>
      </c>
      <c r="U1667" s="5" t="str">
        <f>feed!X376</f>
        <v>4 Hundred Tons per month</v>
      </c>
      <c r="V1667" s="5" t="str">
        <f>feed!Y376</f>
        <v>2 Mbbl per month</v>
      </c>
    </row>
    <row r="1668" spans="1:22" hidden="1" x14ac:dyDescent="0.25">
      <c r="A1668" t="str">
        <f>feed!A850</f>
        <v>Piratini</v>
      </c>
      <c r="B1668" t="str">
        <f>feed!B850</f>
        <v>Sire Lorenz</v>
      </c>
      <c r="C1668">
        <f>feed!K850</f>
        <v>0</v>
      </c>
      <c r="D1668">
        <f>SUMPRODUCT(MID(0&amp;feed!D850,LARGE(INDEX(ISNUMBER(--MID(feed!D850,ROW($1:$6),1))*
ROW($1:$6),0),ROW($1:$6))+1,1)*10^ROW($1:$6)/10)</f>
        <v>25</v>
      </c>
      <c r="E1668">
        <f>SUMPRODUCT(MID(0&amp;feed!E850,LARGE(INDEX(ISNUMBER(--MID(feed!E850,ROW($1:$6),1))*
ROW($1:$6),0),ROW($1:$6))+1,1)*10^ROW($1:$6)/10)</f>
        <v>0</v>
      </c>
      <c r="F1668" t="str">
        <f>feed!F850</f>
        <v>First World War surplus</v>
      </c>
      <c r="G1668">
        <f>SUMPRODUCT(MID(0&amp;feed!G850,LARGE(INDEX(ISNUMBER(--MID(feed!G850,ROW($1:$6),1))*
ROW($1:$6),0),ROW($1:$6))+1,1)*10^ROW($1:$6)/10)</f>
        <v>0</v>
      </c>
      <c r="H1668">
        <f>ROUNDDOWN(G1668/4, 0)</f>
        <v>0</v>
      </c>
      <c r="I1668" t="str">
        <f>feed!H850</f>
        <v>Elite</v>
      </c>
      <c r="J1668">
        <f>SUMPRODUCT(MID(0&amp;feed!I850,LARGE(INDEX(ISNUMBER(--MID(feed!I850,ROW($1:$20),1))*
ROW($1:$20),0),ROW($1:$20))+1,1)*10^ROW($1:$20)/10)</f>
        <v>58</v>
      </c>
      <c r="K1668">
        <f>SUMPRODUCT(MID(0&amp;feed!L850,LARGE(INDEX(ISNUMBER(--MID(feed!L850,ROW($1:$6),1))*
ROW($1:$6),0),ROW($1:$6))+1,1)*10^ROW($1:$6)/10)</f>
        <v>320</v>
      </c>
      <c r="L1668">
        <f>SUMPRODUCT(MID(0&amp;feed!T850,LARGE(INDEX(ISNUMBER(--MID(feed!T850,ROW($1:$6),1))*
ROW($1:$6),0),ROW($1:$6))+1,1)*10^ROW($1:$6)/10)</f>
        <v>2</v>
      </c>
      <c r="M1668" t="str">
        <f>feed!N850</f>
        <v>Southern Cone</v>
      </c>
      <c r="N1668">
        <f>SUMPRODUCT(MID(0&amp;feed!U850,LARGE(INDEX(ISNUMBER(--MID(feed!U850,ROW($1:$6),1))*
ROW($1:$6),0),ROW($1:$6))+1,1)*10^ROW($1:$6)/10)</f>
        <v>0</v>
      </c>
      <c r="O1668" t="str">
        <f>feed!O850</f>
        <v>Untapped</v>
      </c>
      <c r="P1668" t="str">
        <f>feed!P850</f>
        <v>None</v>
      </c>
      <c r="Q1668" s="4">
        <f>IFERROR(LEFT(SUMPRODUCT(MID(0&amp;feed!R850,LARGE(INDEX(ISNUMBER(--MID(feed!R850,ROW($1:$6),1))*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ROW($1:$6),0),ROW($1:$6))+1,1)*10^ROW($1:$6)/10))-1)*1,TRIM(LEFT(SUMPRODUCT(MID(0&amp;feed!R850,LARGE(INDEX(ISNUMBER(--MID(feed!R850,ROW($1:$6),1))*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ROW($1:$6),0),ROW($1:$6))+1,1)*10^ROW($1:$6)/10))-1)))</f>
        <v>2000</v>
      </c>
      <c r="R1668" s="5">
        <f>feed!V850</f>
        <v>0</v>
      </c>
      <c r="S1668" t="str">
        <f>feed!S850</f>
        <v>http://blocgame.com/stats.php?id=55891</v>
      </c>
      <c r="T1668" s="5" t="str">
        <f>feed!W850</f>
        <v>Good</v>
      </c>
      <c r="U1668" s="5" t="str">
        <f>feed!X850</f>
        <v>4 Hundred Tons per month</v>
      </c>
      <c r="V1668" s="5" t="str">
        <f>feed!Y850</f>
        <v>2 Mbbl per month</v>
      </c>
    </row>
    <row r="1669" spans="1:22" x14ac:dyDescent="0.25">
      <c r="A1669" t="str">
        <f>feed!A1318</f>
        <v>Hugo Boss</v>
      </c>
      <c r="B1669" t="str">
        <f>feed!B1318</f>
        <v>Lucius:^)</v>
      </c>
      <c r="C1669" t="str">
        <f>feed!K1318</f>
        <v>The Order</v>
      </c>
      <c r="D1669">
        <f>SUMPRODUCT(MID(0&amp;feed!D1318,LARGE(INDEX(ISNUMBER(--MID(feed!D1318,ROW($1:$6),1))*
ROW($1:$6),0),ROW($1:$6))+1,1)*10^ROW($1:$6)/10)</f>
        <v>5</v>
      </c>
      <c r="E1669">
        <f>SUMPRODUCT(MID(0&amp;feed!E1318,LARGE(INDEX(ISNUMBER(--MID(feed!E1318,ROW($1:$6),1))*
ROW($1:$6),0),ROW($1:$6))+1,1)*10^ROW($1:$6)/10)</f>
        <v>0</v>
      </c>
      <c r="F1669" t="str">
        <f>feed!F1318</f>
        <v>Finest of the 19th century</v>
      </c>
      <c r="G1669">
        <f>SUMPRODUCT(MID(0&amp;feed!G1318,LARGE(INDEX(ISNUMBER(--MID(feed!G1318,ROW($1:$6),1))*
ROW($1:$6),0),ROW($1:$6))+1,1)*10^ROW($1:$6)/10)</f>
        <v>0</v>
      </c>
      <c r="H1669">
        <f>ROUNDDOWN(G1669/4, 0)</f>
        <v>0</v>
      </c>
      <c r="I1669" t="str">
        <f>feed!H1318</f>
        <v>Good</v>
      </c>
      <c r="J1669">
        <f>SUMPRODUCT(MID(0&amp;feed!I1318,LARGE(INDEX(ISNUMBER(--MID(feed!I1318,ROW($1:$20),1))*
ROW($1:$20),0),ROW($1:$20))+1,1)*10^ROW($1:$20)/10)</f>
        <v>10</v>
      </c>
      <c r="K1669">
        <f>SUMPRODUCT(MID(0&amp;feed!L1318,LARGE(INDEX(ISNUMBER(--MID(feed!L1318,ROW($1:$6),1))*
ROW($1:$6),0),ROW($1:$6))+1,1)*10^ROW($1:$6)/10)</f>
        <v>313</v>
      </c>
      <c r="L1669">
        <f>SUMPRODUCT(MID(0&amp;feed!T1318,LARGE(INDEX(ISNUMBER(--MID(feed!T1318,ROW($1:$6),1))*
ROW($1:$6),0),ROW($1:$6))+1,1)*10^ROW($1:$6)/10)</f>
        <v>0</v>
      </c>
      <c r="M1669" t="str">
        <f>feed!N1318</f>
        <v>Southern Cone</v>
      </c>
      <c r="N1669">
        <f>SUMPRODUCT(MID(0&amp;feed!U1318,LARGE(INDEX(ISNUMBER(--MID(feed!U1318,ROW($1:$6),1))*
ROW($1:$6),0),ROW($1:$6))+1,1)*10^ROW($1:$6)/10)</f>
        <v>0</v>
      </c>
      <c r="O1669" t="str">
        <f>feed!O1318</f>
        <v>Untapped</v>
      </c>
      <c r="P1669" t="str">
        <f>feed!P1318</f>
        <v>None</v>
      </c>
      <c r="Q1669" s="4">
        <f>IFERROR(LEFT(SUMPRODUCT(MID(0&amp;feed!R1318,LARGE(INDEX(ISNUMBER(--MID(feed!R1318,ROW($1:$6),1))*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ROW($1:$6),0),ROW($1:$6))+1,1)*10^ROW($1:$6)/10))-1)*1,TRIM(LEFT(SUMPRODUCT(MID(0&amp;feed!R1318,LARGE(INDEX(ISNUMBER(--MID(feed!R1318,ROW($1:$6),1))*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ROW($1:$6),0),ROW($1:$6))+1,1)*10^ROW($1:$6)/10))-1)))</f>
        <v>1960</v>
      </c>
      <c r="R1669" s="5">
        <f>feed!V1318</f>
        <v>0</v>
      </c>
      <c r="S1669" t="str">
        <f>feed!S1318</f>
        <v>http://blocgame.com/stats.php?id=63525</v>
      </c>
      <c r="T1669" s="5" t="str">
        <f>feed!W1318</f>
        <v>Isolated</v>
      </c>
      <c r="U1669" s="5" t="str">
        <f>feed!X1318</f>
        <v>5 Hundred Tons per month</v>
      </c>
      <c r="V1669" s="5" t="str">
        <f>feed!Y1318</f>
        <v>2 Mbbl per month</v>
      </c>
    </row>
    <row r="1670" spans="1:22" hidden="1" x14ac:dyDescent="0.25">
      <c r="A1670" t="str">
        <f>feed!A319</f>
        <v>Zone21-Malaya</v>
      </c>
      <c r="B1670" t="str">
        <f>feed!B319</f>
        <v>PG PG PG PG PG</v>
      </c>
      <c r="C1670" t="str">
        <f>feed!K319</f>
        <v>Aseang MMP</v>
      </c>
      <c r="D1670">
        <f>SUMPRODUCT(MID(0&amp;feed!D319,LARGE(INDEX(ISNUMBER(--MID(feed!D319,ROW($1:$6),1))*
ROW($1:$6),0),ROW($1:$6))+1,1)*10^ROW($1:$6)/10)</f>
        <v>25</v>
      </c>
      <c r="E1670">
        <f>SUMPRODUCT(MID(0&amp;feed!E319,LARGE(INDEX(ISNUMBER(--MID(feed!E319,ROW($1:$6),1))*
ROW($1:$6),0),ROW($1:$6))+1,1)*10^ROW($1:$6)/10)</f>
        <v>0</v>
      </c>
      <c r="F1670" t="str">
        <f>feed!F319</f>
        <v>First World War surplus</v>
      </c>
      <c r="G1670">
        <f>SUMPRODUCT(MID(0&amp;feed!G319,LARGE(INDEX(ISNUMBER(--MID(feed!G319,ROW($1:$6),1))*
ROW($1:$6),0),ROW($1:$6))+1,1)*10^ROW($1:$6)/10)</f>
        <v>1</v>
      </c>
      <c r="H1670">
        <f>ROUNDDOWN(G1670/4, 0)</f>
        <v>0</v>
      </c>
      <c r="I1670" t="str">
        <f>feed!H319</f>
        <v>Elite</v>
      </c>
      <c r="J1670">
        <f>SUMPRODUCT(MID(0&amp;feed!I319,LARGE(INDEX(ISNUMBER(--MID(feed!I319,ROW($1:$20),1))*
ROW($1:$20),0),ROW($1:$20))+1,1)*10^ROW($1:$20)/10)</f>
        <v>12</v>
      </c>
      <c r="K1670">
        <f>SUMPRODUCT(MID(0&amp;feed!L319,LARGE(INDEX(ISNUMBER(--MID(feed!L319,ROW($1:$6),1))*
ROW($1:$6),0),ROW($1:$6))+1,1)*10^ROW($1:$6)/10)</f>
        <v>345</v>
      </c>
      <c r="L1670">
        <f>SUMPRODUCT(MID(0&amp;feed!T319,LARGE(INDEX(ISNUMBER(--MID(feed!T319,ROW($1:$6),1))*
ROW($1:$6),0),ROW($1:$6))+1,1)*10^ROW($1:$6)/10)</f>
        <v>2</v>
      </c>
      <c r="M1670" t="str">
        <f>feed!N319</f>
        <v>East Indies</v>
      </c>
      <c r="N1670">
        <f>SUMPRODUCT(MID(0&amp;feed!U319,LARGE(INDEX(ISNUMBER(--MID(feed!U319,ROW($1:$6),1))*
ROW($1:$6),0),ROW($1:$6))+1,1)*10^ROW($1:$6)/10)</f>
        <v>0</v>
      </c>
      <c r="O1670" t="str">
        <f>feed!O319</f>
        <v>Untapped</v>
      </c>
      <c r="P1670" t="str">
        <f>feed!P319</f>
        <v>None</v>
      </c>
      <c r="Q1670" s="4">
        <f>IFERROR(LEFT(SUMPRODUCT(MID(0&amp;feed!R319,LARGE(INDEX(ISNUMBER(--MID(feed!R319,ROW($1:$6),1))*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ROW($1:$6),0),ROW($1:$6))+1,1)*10^ROW($1:$6)/10))-1)*1,TRIM(LEFT(SUMPRODUCT(MID(0&amp;feed!R319,LARGE(INDEX(ISNUMBER(--MID(feed!R319,ROW($1:$6),1))*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ROW($1:$6),0),ROW($1:$6))+1,1)*10^ROW($1:$6)/10))-1)))</f>
        <v>2000</v>
      </c>
      <c r="R1670" s="5">
        <f>feed!V319</f>
        <v>0</v>
      </c>
      <c r="S1670" t="str">
        <f>feed!S319</f>
        <v>http://blocgame.com/stats.php?id=60973</v>
      </c>
      <c r="T1670" s="5" t="str">
        <f>feed!W319</f>
        <v>Nice</v>
      </c>
      <c r="U1670" s="5" t="str">
        <f>feed!X319</f>
        <v>4 Hundred Tons per month</v>
      </c>
      <c r="V1670" s="5" t="str">
        <f>feed!Y319</f>
        <v>2 Mbbl per month</v>
      </c>
    </row>
    <row r="1671" spans="1:22" hidden="1" x14ac:dyDescent="0.25">
      <c r="A1671" t="str">
        <f>feed!A1572</f>
        <v>Cypentia</v>
      </c>
      <c r="B1671" t="str">
        <f>feed!B1572</f>
        <v>Drudric</v>
      </c>
      <c r="C1671">
        <f>feed!K1572</f>
        <v>0</v>
      </c>
      <c r="D1671">
        <f>SUMPRODUCT(MID(0&amp;feed!D1572,LARGE(INDEX(ISNUMBER(--MID(feed!D1572,ROW($1:$6),1))*
ROW($1:$6),0),ROW($1:$6))+1,1)*10^ROW($1:$6)/10)</f>
        <v>25</v>
      </c>
      <c r="E1671">
        <f>SUMPRODUCT(MID(0&amp;feed!E1572,LARGE(INDEX(ISNUMBER(--MID(feed!E1572,ROW($1:$6),1))*
ROW($1:$6),0),ROW($1:$6))+1,1)*10^ROW($1:$6)/10)</f>
        <v>0</v>
      </c>
      <c r="F1671" t="str">
        <f>feed!F1572</f>
        <v>First World War surplus</v>
      </c>
      <c r="G1671">
        <f>SUMPRODUCT(MID(0&amp;feed!G1572,LARGE(INDEX(ISNUMBER(--MID(feed!G1572,ROW($1:$6),1))*
ROW($1:$6),0),ROW($1:$6))+1,1)*10^ROW($1:$6)/10)</f>
        <v>0</v>
      </c>
      <c r="H1671">
        <f>ROUNDDOWN(G1671/4, 0)</f>
        <v>0</v>
      </c>
      <c r="I1671" t="str">
        <f>feed!H1572</f>
        <v>Elite</v>
      </c>
      <c r="J1671">
        <f>SUMPRODUCT(MID(0&amp;feed!I1572,LARGE(INDEX(ISNUMBER(--MID(feed!I1572,ROW($1:$20),1))*
ROW($1:$20),0),ROW($1:$20))+1,1)*10^ROW($1:$20)/10)</f>
        <v>11</v>
      </c>
      <c r="K1671">
        <f>SUMPRODUCT(MID(0&amp;feed!L1572,LARGE(INDEX(ISNUMBER(--MID(feed!L1572,ROW($1:$6),1))*
ROW($1:$6),0),ROW($1:$6))+1,1)*10^ROW($1:$6)/10)</f>
        <v>308</v>
      </c>
      <c r="L1671">
        <f>SUMPRODUCT(MID(0&amp;feed!T1572,LARGE(INDEX(ISNUMBER(--MID(feed!T1572,ROW($1:$6),1))*
ROW($1:$6),0),ROW($1:$6))+1,1)*10^ROW($1:$6)/10)</f>
        <v>2</v>
      </c>
      <c r="M1671" t="str">
        <f>feed!N1572</f>
        <v>Pacific Rim</v>
      </c>
      <c r="N1671">
        <f>SUMPRODUCT(MID(0&amp;feed!U1572,LARGE(INDEX(ISNUMBER(--MID(feed!U1572,ROW($1:$6),1))*
ROW($1:$6),0),ROW($1:$6))+1,1)*10^ROW($1:$6)/10)</f>
        <v>0</v>
      </c>
      <c r="O1671" t="str">
        <f>feed!O1572</f>
        <v>Untapped</v>
      </c>
      <c r="P1671" t="str">
        <f>feed!P1572</f>
        <v>None</v>
      </c>
      <c r="Q1671" s="4">
        <f>IFERROR(LEFT(SUMPRODUCT(MID(0&amp;feed!R1572,LARGE(INDEX(ISNUMBER(--MID(feed!R1572,ROW($1:$6),1))*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ROW($1:$6),0),ROW($1:$6))+1,1)*10^ROW($1:$6)/10))-1)*1,TRIM(LEFT(SUMPRODUCT(MID(0&amp;feed!R1572,LARGE(INDEX(ISNUMBER(--MID(feed!R1572,ROW($1:$6),1))*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ROW($1:$6),0),ROW($1:$6))+1,1)*10^ROW($1:$6)/10))-1)))</f>
        <v>2000</v>
      </c>
      <c r="R1671" s="5">
        <f>feed!V1572</f>
        <v>0</v>
      </c>
      <c r="S1671" t="str">
        <f>feed!S1572</f>
        <v>http://blocgame.com/stats.php?id=59796</v>
      </c>
      <c r="T1671" s="5" t="str">
        <f>feed!W1572</f>
        <v>Normal</v>
      </c>
      <c r="U1671" s="5" t="str">
        <f>feed!X1572</f>
        <v>4 Hundred Tons per month</v>
      </c>
      <c r="V1671" s="5" t="str">
        <f>feed!Y1572</f>
        <v>2 Mbbl per month</v>
      </c>
    </row>
    <row r="1672" spans="1:22" hidden="1" x14ac:dyDescent="0.25">
      <c r="A1672" t="str">
        <f>feed!A1735</f>
        <v>Pan-demo-nium</v>
      </c>
      <c r="B1672" t="str">
        <f>feed!B1735</f>
        <v>Raja</v>
      </c>
      <c r="C1672">
        <f>feed!K1735</f>
        <v>0</v>
      </c>
      <c r="D1672">
        <f>SUMPRODUCT(MID(0&amp;feed!D1735,LARGE(INDEX(ISNUMBER(--MID(feed!D1735,ROW($1:$6),1))*
ROW($1:$6),0),ROW($1:$6))+1,1)*10^ROW($1:$6)/10)</f>
        <v>6</v>
      </c>
      <c r="E1672">
        <f>SUMPRODUCT(MID(0&amp;feed!E1735,LARGE(INDEX(ISNUMBER(--MID(feed!E1735,ROW($1:$6),1))*
ROW($1:$6),0),ROW($1:$6))+1,1)*10^ROW($1:$6)/10)</f>
        <v>0</v>
      </c>
      <c r="F1672" t="str">
        <f>feed!F1735</f>
        <v>First World War surplus</v>
      </c>
      <c r="G1672">
        <f>SUMPRODUCT(MID(0&amp;feed!G1735,LARGE(INDEX(ISNUMBER(--MID(feed!G1735,ROW($1:$6),1))*
ROW($1:$6),0),ROW($1:$6))+1,1)*10^ROW($1:$6)/10)</f>
        <v>1</v>
      </c>
      <c r="H1672">
        <f>ROUNDDOWN(G1672/4, 0)</f>
        <v>0</v>
      </c>
      <c r="I1672" t="str">
        <f>feed!H1735</f>
        <v>Good</v>
      </c>
      <c r="J1672">
        <f>SUMPRODUCT(MID(0&amp;feed!I1735,LARGE(INDEX(ISNUMBER(--MID(feed!I1735,ROW($1:$20),1))*
ROW($1:$20),0),ROW($1:$20))+1,1)*10^ROW($1:$20)/10)</f>
        <v>10</v>
      </c>
      <c r="K1672">
        <f>SUMPRODUCT(MID(0&amp;feed!L1735,LARGE(INDEX(ISNUMBER(--MID(feed!L1735,ROW($1:$6),1))*
ROW($1:$6),0),ROW($1:$6))+1,1)*10^ROW($1:$6)/10)</f>
        <v>297</v>
      </c>
      <c r="L1672">
        <f>SUMPRODUCT(MID(0&amp;feed!T1735,LARGE(INDEX(ISNUMBER(--MID(feed!T1735,ROW($1:$6),1))*
ROW($1:$6),0),ROW($1:$6))+1,1)*10^ROW($1:$6)/10)</f>
        <v>2</v>
      </c>
      <c r="M1672" t="str">
        <f>feed!N1735</f>
        <v>The Subcontinent</v>
      </c>
      <c r="N1672">
        <f>SUMPRODUCT(MID(0&amp;feed!U1735,LARGE(INDEX(ISNUMBER(--MID(feed!U1735,ROW($1:$6),1))*
ROW($1:$6),0),ROW($1:$6))+1,1)*10^ROW($1:$6)/10)</f>
        <v>0</v>
      </c>
      <c r="O1672" t="str">
        <f>feed!O1735</f>
        <v>Plentiful</v>
      </c>
      <c r="P1672" t="str">
        <f>feed!P1735</f>
        <v>None</v>
      </c>
      <c r="Q1672" s="4">
        <f>IFERROR(LEFT(SUMPRODUCT(MID(0&amp;feed!R1735,LARGE(INDEX(ISNUMBER(--MID(feed!R1735,ROW($1:$6),1))*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ROW($1:$6),0),ROW($1:$6))+1,1)*10^ROW($1:$6)/10))-1)*1,TRIM(LEFT(SUMPRODUCT(MID(0&amp;feed!R1735,LARGE(INDEX(ISNUMBER(--MID(feed!R1735,ROW($1:$6),1))*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ROW($1:$6),0),ROW($1:$6))+1,1)*10^ROW($1:$6)/10))-1)))</f>
        <v>1940</v>
      </c>
      <c r="R1672" s="5">
        <f>feed!V1735</f>
        <v>0</v>
      </c>
      <c r="S1672" t="str">
        <f>feed!S1735</f>
        <v>http://blocgame.com/stats.php?id=63195</v>
      </c>
      <c r="T1672" s="5" t="str">
        <f>feed!W1735</f>
        <v>Good</v>
      </c>
      <c r="U1672" s="5" t="str">
        <f>feed!X1735</f>
        <v>4 Hundred Tons per month</v>
      </c>
      <c r="V1672" s="5" t="str">
        <f>feed!Y1735</f>
        <v>2 Mbbl per month</v>
      </c>
    </row>
    <row r="1673" spans="1:22" hidden="1" x14ac:dyDescent="0.25">
      <c r="A1673" t="str">
        <f>feed!A476</f>
        <v>Kapitan</v>
      </c>
      <c r="B1673" t="str">
        <f>feed!B476</f>
        <v>Kapitan</v>
      </c>
      <c r="C1673" t="str">
        <f>feed!K476</f>
        <v>Aseang MMP</v>
      </c>
      <c r="D1673">
        <f>SUMPRODUCT(MID(0&amp;feed!D476,LARGE(INDEX(ISNUMBER(--MID(feed!D476,ROW($1:$6),1))*
ROW($1:$6),0),ROW($1:$6))+1,1)*10^ROW($1:$6)/10)</f>
        <v>24</v>
      </c>
      <c r="E1673">
        <f>SUMPRODUCT(MID(0&amp;feed!E476,LARGE(INDEX(ISNUMBER(--MID(feed!E476,ROW($1:$6),1))*
ROW($1:$6),0),ROW($1:$6))+1,1)*10^ROW($1:$6)/10)</f>
        <v>0</v>
      </c>
      <c r="F1673" t="str">
        <f>feed!F476</f>
        <v>First World War surplus</v>
      </c>
      <c r="G1673">
        <f>SUMPRODUCT(MID(0&amp;feed!G476,LARGE(INDEX(ISNUMBER(--MID(feed!G476,ROW($1:$6),1))*
ROW($1:$6),0),ROW($1:$6))+1,1)*10^ROW($1:$6)/10)</f>
        <v>1</v>
      </c>
      <c r="H1673">
        <f>ROUNDDOWN(G1673/4, 0)</f>
        <v>0</v>
      </c>
      <c r="I1673" t="str">
        <f>feed!H476</f>
        <v>Poor</v>
      </c>
      <c r="J1673">
        <f>SUMPRODUCT(MID(0&amp;feed!I476,LARGE(INDEX(ISNUMBER(--MID(feed!I476,ROW($1:$20),1))*
ROW($1:$20),0),ROW($1:$20))+1,1)*10^ROW($1:$20)/10)</f>
        <v>2</v>
      </c>
      <c r="K1673">
        <f>SUMPRODUCT(MID(0&amp;feed!L476,LARGE(INDEX(ISNUMBER(--MID(feed!L476,ROW($1:$6),1))*
ROW($1:$6),0),ROW($1:$6))+1,1)*10^ROW($1:$6)/10)</f>
        <v>329</v>
      </c>
      <c r="L1673">
        <f>SUMPRODUCT(MID(0&amp;feed!T476,LARGE(INDEX(ISNUMBER(--MID(feed!T476,ROW($1:$6),1))*
ROW($1:$6),0),ROW($1:$6))+1,1)*10^ROW($1:$6)/10)</f>
        <v>2</v>
      </c>
      <c r="M1673" t="str">
        <f>feed!N476</f>
        <v>East Indies</v>
      </c>
      <c r="N1673">
        <f>SUMPRODUCT(MID(0&amp;feed!U476,LARGE(INDEX(ISNUMBER(--MID(feed!U476,ROW($1:$6),1))*
ROW($1:$6),0),ROW($1:$6))+1,1)*10^ROW($1:$6)/10)</f>
        <v>0</v>
      </c>
      <c r="O1673" t="str">
        <f>feed!O476</f>
        <v>Untapped</v>
      </c>
      <c r="P1673" t="str">
        <f>feed!P476</f>
        <v>None</v>
      </c>
      <c r="Q1673" s="4">
        <f>IFERROR(LEFT(SUMPRODUCT(MID(0&amp;feed!R476,LARGE(INDEX(ISNUMBER(--MID(feed!R476,ROW($1:$6),1))*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ROW($1:$6),0),ROW($1:$6))+1,1)*10^ROW($1:$6)/10))-1)*1,TRIM(LEFT(SUMPRODUCT(MID(0&amp;feed!R476,LARGE(INDEX(ISNUMBER(--MID(feed!R476,ROW($1:$6),1))*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ROW($1:$6),0),ROW($1:$6))+1,1)*10^ROW($1:$6)/10))-1)))</f>
        <v>2000</v>
      </c>
      <c r="R1673" s="5">
        <f>feed!V476</f>
        <v>0</v>
      </c>
      <c r="S1673" t="str">
        <f>feed!S476</f>
        <v>http://blocgame.com/stats.php?id=61709</v>
      </c>
      <c r="T1673" s="5" t="str">
        <f>feed!W476</f>
        <v>Nice</v>
      </c>
      <c r="U1673" s="5" t="str">
        <f>feed!X476</f>
        <v>4 Hundred Tons per month</v>
      </c>
      <c r="V1673" s="5" t="str">
        <f>feed!Y476</f>
        <v>2 Mbbl per month</v>
      </c>
    </row>
    <row r="1674" spans="1:22" hidden="1" x14ac:dyDescent="0.25">
      <c r="A1674" t="str">
        <f>feed!A1820</f>
        <v>Johor</v>
      </c>
      <c r="B1674" t="str">
        <f>feed!B1820</f>
        <v>Helmi Omar</v>
      </c>
      <c r="C1674" t="str">
        <f>feed!K1820</f>
        <v>The Khilafah</v>
      </c>
      <c r="D1674">
        <f>SUMPRODUCT(MID(0&amp;feed!D1820,LARGE(INDEX(ISNUMBER(--MID(feed!D1820,ROW($1:$6),1))*
ROW($1:$6),0),ROW($1:$6))+1,1)*10^ROW($1:$6)/10)</f>
        <v>9</v>
      </c>
      <c r="E1674">
        <f>SUMPRODUCT(MID(0&amp;feed!E1820,LARGE(INDEX(ISNUMBER(--MID(feed!E1820,ROW($1:$6),1))*
ROW($1:$6),0),ROW($1:$6))+1,1)*10^ROW($1:$6)/10)</f>
        <v>0</v>
      </c>
      <c r="F1674" t="str">
        <f>feed!F1820</f>
        <v>Finest of the 19th century</v>
      </c>
      <c r="G1674">
        <f>SUMPRODUCT(MID(0&amp;feed!G1820,LARGE(INDEX(ISNUMBER(--MID(feed!G1820,ROW($1:$6),1))*
ROW($1:$6),0),ROW($1:$6))+1,1)*10^ROW($1:$6)/10)</f>
        <v>1</v>
      </c>
      <c r="H1674">
        <f>ROUNDDOWN(G1674/4, 0)</f>
        <v>0</v>
      </c>
      <c r="I1674" t="str">
        <f>feed!H1820</f>
        <v>Undisciplined Rabble</v>
      </c>
      <c r="J1674">
        <f>SUMPRODUCT(MID(0&amp;feed!I1820,LARGE(INDEX(ISNUMBER(--MID(feed!I1820,ROW($1:$20),1))*
ROW($1:$20),0),ROW($1:$20))+1,1)*10^ROW($1:$20)/10)</f>
        <v>1</v>
      </c>
      <c r="K1674">
        <f>SUMPRODUCT(MID(0&amp;feed!L1820,LARGE(INDEX(ISNUMBER(--MID(feed!L1820,ROW($1:$6),1))*
ROW($1:$6),0),ROW($1:$6))+1,1)*10^ROW($1:$6)/10)</f>
        <v>284</v>
      </c>
      <c r="L1674">
        <f>SUMPRODUCT(MID(0&amp;feed!T1820,LARGE(INDEX(ISNUMBER(--MID(feed!T1820,ROW($1:$6),1))*
ROW($1:$6),0),ROW($1:$6))+1,1)*10^ROW($1:$6)/10)</f>
        <v>2</v>
      </c>
      <c r="M1674" t="str">
        <f>feed!N1820</f>
        <v>Pacific Rim</v>
      </c>
      <c r="N1674">
        <f>SUMPRODUCT(MID(0&amp;feed!U1820,LARGE(INDEX(ISNUMBER(--MID(feed!U1820,ROW($1:$6),1))*
ROW($1:$6),0),ROW($1:$6))+1,1)*10^ROW($1:$6)/10)</f>
        <v>0</v>
      </c>
      <c r="O1674" t="str">
        <f>feed!O1820</f>
        <v>Untapped</v>
      </c>
      <c r="P1674" t="str">
        <f>feed!P1820</f>
        <v>None</v>
      </c>
      <c r="Q1674" s="4">
        <f>IFERROR(LEFT(SUMPRODUCT(MID(0&amp;feed!R1820,LARGE(INDEX(ISNUMBER(--MID(feed!R1820,ROW($1:$6),1))*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ROW($1:$6),0),ROW($1:$6))+1,1)*10^ROW($1:$6)/10))-1)*1,TRIM(LEFT(SUMPRODUCT(MID(0&amp;feed!R1820,LARGE(INDEX(ISNUMBER(--MID(feed!R1820,ROW($1:$6),1))*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ROW($1:$6),0),ROW($1:$6))+1,1)*10^ROW($1:$6)/10))-1)))</f>
        <v>1617</v>
      </c>
      <c r="R1674" s="5">
        <f>feed!V1820</f>
        <v>0</v>
      </c>
      <c r="S1674" t="str">
        <f>feed!S1820</f>
        <v>http://blocgame.com/stats.php?id=60442</v>
      </c>
      <c r="T1674" s="5" t="str">
        <f>feed!W1820</f>
        <v>Nice</v>
      </c>
      <c r="U1674" s="5" t="str">
        <f>feed!X1820</f>
        <v>4 Hundred Tons per month</v>
      </c>
      <c r="V1674" s="5" t="str">
        <f>feed!Y1820</f>
        <v>2 Mbbl per month</v>
      </c>
    </row>
    <row r="1675" spans="1:22" x14ac:dyDescent="0.25">
      <c r="A1675" t="str">
        <f>feed!A1336</f>
        <v>KakMahRevenge</v>
      </c>
      <c r="B1675" t="str">
        <f>feed!B1336</f>
        <v>Rosmah</v>
      </c>
      <c r="C1675" t="str">
        <f>feed!K1336</f>
        <v>The Order</v>
      </c>
      <c r="D1675">
        <f>SUMPRODUCT(MID(0&amp;feed!D1336,LARGE(INDEX(ISNUMBER(--MID(feed!D1336,ROW($1:$6),1))*
ROW($1:$6),0),ROW($1:$6))+1,1)*10^ROW($1:$6)/10)</f>
        <v>26</v>
      </c>
      <c r="E1675">
        <f>SUMPRODUCT(MID(0&amp;feed!E1336,LARGE(INDEX(ISNUMBER(--MID(feed!E1336,ROW($1:$6),1))*
ROW($1:$6),0),ROW($1:$6))+1,1)*10^ROW($1:$6)/10)</f>
        <v>0</v>
      </c>
      <c r="F1675" t="str">
        <f>feed!F1336</f>
        <v>Finest of the 19th century</v>
      </c>
      <c r="G1675">
        <f>SUMPRODUCT(MID(0&amp;feed!G1336,LARGE(INDEX(ISNUMBER(--MID(feed!G1336,ROW($1:$6),1))*
ROW($1:$6),0),ROW($1:$6))+1,1)*10^ROW($1:$6)/10)</f>
        <v>1</v>
      </c>
      <c r="H1675">
        <f>ROUNDDOWN(G1675/4, 0)</f>
        <v>0</v>
      </c>
      <c r="I1675" t="str">
        <f>feed!H1336</f>
        <v>Elite</v>
      </c>
      <c r="J1675">
        <f>SUMPRODUCT(MID(0&amp;feed!I1336,LARGE(INDEX(ISNUMBER(--MID(feed!I1336,ROW($1:$20),1))*
ROW($1:$20),0),ROW($1:$20))+1,1)*10^ROW($1:$20)/10)</f>
        <v>19</v>
      </c>
      <c r="K1675">
        <f>SUMPRODUCT(MID(0&amp;feed!L1336,LARGE(INDEX(ISNUMBER(--MID(feed!L1336,ROW($1:$6),1))*
ROW($1:$6),0),ROW($1:$6))+1,1)*10^ROW($1:$6)/10)</f>
        <v>312</v>
      </c>
      <c r="L1675">
        <f>SUMPRODUCT(MID(0&amp;feed!T1336,LARGE(INDEX(ISNUMBER(--MID(feed!T1336,ROW($1:$6),1))*
ROW($1:$6),0),ROW($1:$6))+1,1)*10^ROW($1:$6)/10)</f>
        <v>202</v>
      </c>
      <c r="M1675" t="str">
        <f>feed!N1336</f>
        <v>Indochina</v>
      </c>
      <c r="N1675">
        <f>SUMPRODUCT(MID(0&amp;feed!U1336,LARGE(INDEX(ISNUMBER(--MID(feed!U1336,ROW($1:$6),1))*
ROW($1:$6),0),ROW($1:$6))+1,1)*10^ROW($1:$6)/10)</f>
        <v>0</v>
      </c>
      <c r="O1675" t="str">
        <f>feed!O1336</f>
        <v>Untapped</v>
      </c>
      <c r="P1675" t="str">
        <f>feed!P1336</f>
        <v>None</v>
      </c>
      <c r="Q1675" s="4">
        <f>IFERROR(LEFT(SUMPRODUCT(MID(0&amp;feed!R1336,LARGE(INDEX(ISNUMBER(--MID(feed!R1336,ROW($1:$6),1))*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ROW($1:$6),0),ROW($1:$6))+1,1)*10^ROW($1:$6)/10))-1)*1,TRIM(LEFT(SUMPRODUCT(MID(0&amp;feed!R1336,LARGE(INDEX(ISNUMBER(--MID(feed!R1336,ROW($1:$6),1))*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ROW($1:$6),0),ROW($1:$6))+1,1)*10^ROW($1:$6)/10))-1)))</f>
        <v>2019</v>
      </c>
      <c r="R1675" s="5">
        <f>feed!V1336</f>
        <v>0</v>
      </c>
      <c r="S1675" t="str">
        <f>feed!S1336</f>
        <v>http://blocgame.com/stats.php?id=62685</v>
      </c>
      <c r="T1675" s="5" t="str">
        <f>feed!W1336</f>
        <v>Nice</v>
      </c>
      <c r="U1675" s="5" t="str">
        <f>feed!X1336</f>
        <v>6 Hundred Tons per month</v>
      </c>
      <c r="V1675" s="5" t="str">
        <f>feed!Y1336</f>
        <v>2 Mbbl per month</v>
      </c>
    </row>
    <row r="1676" spans="1:22" hidden="1" x14ac:dyDescent="0.25">
      <c r="A1676" t="str">
        <f>feed!A1904</f>
        <v>Haxeltopia</v>
      </c>
      <c r="B1676" t="str">
        <f>feed!B1904</f>
        <v>Haxel</v>
      </c>
      <c r="C1676">
        <f>feed!K1904</f>
        <v>0</v>
      </c>
      <c r="D1676">
        <f>SUMPRODUCT(MID(0&amp;feed!D1904,LARGE(INDEX(ISNUMBER(--MID(feed!D1904,ROW($1:$6),1))*
ROW($1:$6),0),ROW($1:$6))+1,1)*10^ROW($1:$6)/10)</f>
        <v>8</v>
      </c>
      <c r="E1676">
        <f>SUMPRODUCT(MID(0&amp;feed!E1904,LARGE(INDEX(ISNUMBER(--MID(feed!E1904,ROW($1:$6),1))*
ROW($1:$6),0),ROW($1:$6))+1,1)*10^ROW($1:$6)/10)</f>
        <v>0</v>
      </c>
      <c r="F1676" t="str">
        <f>feed!F1904</f>
        <v>Finest of the 19th century</v>
      </c>
      <c r="G1676">
        <f>SUMPRODUCT(MID(0&amp;feed!G1904,LARGE(INDEX(ISNUMBER(--MID(feed!G1904,ROW($1:$6),1))*
ROW($1:$6),0),ROW($1:$6))+1,1)*10^ROW($1:$6)/10)</f>
        <v>0</v>
      </c>
      <c r="H1676">
        <f>ROUNDDOWN(G1676/4, 0)</f>
        <v>0</v>
      </c>
      <c r="I1676" t="str">
        <f>feed!H1904</f>
        <v>Standard</v>
      </c>
      <c r="J1676">
        <f>SUMPRODUCT(MID(0&amp;feed!I1904,LARGE(INDEX(ISNUMBER(--MID(feed!I1904,ROW($1:$20),1))*
ROW($1:$20),0),ROW($1:$20))+1,1)*10^ROW($1:$20)/10)</f>
        <v>7</v>
      </c>
      <c r="K1676">
        <f>SUMPRODUCT(MID(0&amp;feed!L1904,LARGE(INDEX(ISNUMBER(--MID(feed!L1904,ROW($1:$6),1))*
ROW($1:$6),0),ROW($1:$6))+1,1)*10^ROW($1:$6)/10)</f>
        <v>274</v>
      </c>
      <c r="L1676">
        <f>SUMPRODUCT(MID(0&amp;feed!T1904,LARGE(INDEX(ISNUMBER(--MID(feed!T1904,ROW($1:$6),1))*
ROW($1:$6),0),ROW($1:$6))+1,1)*10^ROW($1:$6)/10)</f>
        <v>0</v>
      </c>
      <c r="M1676" t="str">
        <f>feed!N1904</f>
        <v>Caribbean</v>
      </c>
      <c r="N1676">
        <f>SUMPRODUCT(MID(0&amp;feed!U1904,LARGE(INDEX(ISNUMBER(--MID(feed!U1904,ROW($1:$6),1))*
ROW($1:$6),0),ROW($1:$6))+1,1)*10^ROW($1:$6)/10)</f>
        <v>0</v>
      </c>
      <c r="O1676" t="str">
        <f>feed!O1904</f>
        <v>Untapped</v>
      </c>
      <c r="P1676" t="str">
        <f>feed!P1904</f>
        <v>None</v>
      </c>
      <c r="Q1676" s="4">
        <f>IFERROR(LEFT(SUMPRODUCT(MID(0&amp;feed!R1904,LARGE(INDEX(ISNUMBER(--MID(feed!R1904,ROW($1:$6),1))*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ROW($1:$6),0),ROW($1:$6))+1,1)*10^ROW($1:$6)/10))-1)*1,TRIM(LEFT(SUMPRODUCT(MID(0&amp;feed!R1904,LARGE(INDEX(ISNUMBER(--MID(feed!R1904,ROW($1:$6),1))*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ROW($1:$6),0),ROW($1:$6))+1,1)*10^ROW($1:$6)/10))-1)))</f>
        <v>1633</v>
      </c>
      <c r="R1676" s="5">
        <f>feed!V1904</f>
        <v>0</v>
      </c>
      <c r="S1676" t="str">
        <f>feed!S1904</f>
        <v>http://blocgame.com/stats.php?id=63063</v>
      </c>
      <c r="T1676" s="5" t="str">
        <f>feed!W1904</f>
        <v>Nice</v>
      </c>
      <c r="U1676" s="5" t="str">
        <f>feed!X1904</f>
        <v>4 Hundred Tons per month</v>
      </c>
      <c r="V1676" s="5" t="str">
        <f>feed!Y1904</f>
        <v>2 Mbbl per month</v>
      </c>
    </row>
    <row r="1677" spans="1:22" x14ac:dyDescent="0.25">
      <c r="A1677" t="str">
        <f>feed!A1346</f>
        <v>Germany88</v>
      </c>
      <c r="B1677" t="str">
        <f>feed!B1346</f>
        <v>German</v>
      </c>
      <c r="C1677" t="str">
        <f>feed!K1346</f>
        <v>The Order</v>
      </c>
      <c r="D1677">
        <f>SUMPRODUCT(MID(0&amp;feed!D1346,LARGE(INDEX(ISNUMBER(--MID(feed!D1346,ROW($1:$6),1))*
ROW($1:$6),0),ROW($1:$6))+1,1)*10^ROW($1:$6)/10)</f>
        <v>25</v>
      </c>
      <c r="E1677">
        <f>SUMPRODUCT(MID(0&amp;feed!E1346,LARGE(INDEX(ISNUMBER(--MID(feed!E1346,ROW($1:$6),1))*
ROW($1:$6),0),ROW($1:$6))+1,1)*10^ROW($1:$6)/10)</f>
        <v>0</v>
      </c>
      <c r="F1677" t="str">
        <f>feed!F1346</f>
        <v>First World War surplus</v>
      </c>
      <c r="G1677">
        <f>SUMPRODUCT(MID(0&amp;feed!G1346,LARGE(INDEX(ISNUMBER(--MID(feed!G1346,ROW($1:$6),1))*
ROW($1:$6),0),ROW($1:$6))+1,1)*10^ROW($1:$6)/10)</f>
        <v>0</v>
      </c>
      <c r="H1677">
        <f>ROUNDDOWN(G1677/4, 0)</f>
        <v>0</v>
      </c>
      <c r="I1677" t="str">
        <f>feed!H1346</f>
        <v>Elite</v>
      </c>
      <c r="J1677">
        <f>SUMPRODUCT(MID(0&amp;feed!I1346,LARGE(INDEX(ISNUMBER(--MID(feed!I1346,ROW($1:$20),1))*
ROW($1:$20),0),ROW($1:$20))+1,1)*10^ROW($1:$20)/10)</f>
        <v>44</v>
      </c>
      <c r="K1677">
        <f>SUMPRODUCT(MID(0&amp;feed!L1346,LARGE(INDEX(ISNUMBER(--MID(feed!L1346,ROW($1:$6),1))*
ROW($1:$6),0),ROW($1:$6))+1,1)*10^ROW($1:$6)/10)</f>
        <v>312</v>
      </c>
      <c r="L1677">
        <f>SUMPRODUCT(MID(0&amp;feed!T1346,LARGE(INDEX(ISNUMBER(--MID(feed!T1346,ROW($1:$6),1))*
ROW($1:$6),0),ROW($1:$6))+1,1)*10^ROW($1:$6)/10)</f>
        <v>0</v>
      </c>
      <c r="M1677" t="str">
        <f>feed!N1346</f>
        <v>Arabia</v>
      </c>
      <c r="N1677">
        <f>SUMPRODUCT(MID(0&amp;feed!U1346,LARGE(INDEX(ISNUMBER(--MID(feed!U1346,ROW($1:$6),1))*
ROW($1:$6),0),ROW($1:$6))+1,1)*10^ROW($1:$6)/10)</f>
        <v>0</v>
      </c>
      <c r="O1677" t="str">
        <f>feed!O1346</f>
        <v>Untapped</v>
      </c>
      <c r="P1677" t="str">
        <f>feed!P1346</f>
        <v>None</v>
      </c>
      <c r="Q1677" s="4">
        <f>IFERROR(LEFT(SUMPRODUCT(MID(0&amp;feed!R1346,LARGE(INDEX(ISNUMBER(--MID(feed!R1346,ROW($1:$6),1))*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ROW($1:$6),0),ROW($1:$6))+1,1)*10^ROW($1:$6)/10))-1)*1,TRIM(LEFT(SUMPRODUCT(MID(0&amp;feed!R1346,LARGE(INDEX(ISNUMBER(--MID(feed!R1346,ROW($1:$6),1))*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ROW($1:$6),0),ROW($1:$6))+1,1)*10^ROW($1:$6)/10))-1)))</f>
        <v>2000</v>
      </c>
      <c r="R1677" s="5">
        <f>feed!V1346</f>
        <v>0</v>
      </c>
      <c r="S1677" t="str">
        <f>feed!S1346</f>
        <v>http://blocgame.com/stats.php?id=63564</v>
      </c>
      <c r="T1677" s="5" t="str">
        <f>feed!W1346</f>
        <v>Good</v>
      </c>
      <c r="U1677" s="5" t="str">
        <f>feed!X1346</f>
        <v>3 Hundred Tons per month</v>
      </c>
      <c r="V1677" s="5">
        <f>feed!Y1346</f>
        <v>0</v>
      </c>
    </row>
    <row r="1678" spans="1:22" hidden="1" x14ac:dyDescent="0.25">
      <c r="A1678" t="str">
        <f>feed!A988</f>
        <v>August</v>
      </c>
      <c r="B1678" t="str">
        <f>feed!B988</f>
        <v>Keile</v>
      </c>
      <c r="C1678">
        <f>feed!K988</f>
        <v>0</v>
      </c>
      <c r="D1678">
        <f>SUMPRODUCT(MID(0&amp;feed!D988,LARGE(INDEX(ISNUMBER(--MID(feed!D988,ROW($1:$6),1))*
ROW($1:$6),0),ROW($1:$6))+1,1)*10^ROW($1:$6)/10)</f>
        <v>16</v>
      </c>
      <c r="E1678">
        <f>SUMPRODUCT(MID(0&amp;feed!E988,LARGE(INDEX(ISNUMBER(--MID(feed!E988,ROW($1:$6),1))*
ROW($1:$6),0),ROW($1:$6))+1,1)*10^ROW($1:$6)/10)</f>
        <v>0</v>
      </c>
      <c r="F1678" t="str">
        <f>feed!F988</f>
        <v>Finest of the 19th century</v>
      </c>
      <c r="G1678">
        <f>SUMPRODUCT(MID(0&amp;feed!G988,LARGE(INDEX(ISNUMBER(--MID(feed!G988,ROW($1:$6),1))*
ROW($1:$6),0),ROW($1:$6))+1,1)*10^ROW($1:$6)/10)</f>
        <v>0</v>
      </c>
      <c r="H1678">
        <f>ROUNDDOWN(G1678/4, 0)</f>
        <v>0</v>
      </c>
      <c r="I1678" t="str">
        <f>feed!H988</f>
        <v>Good</v>
      </c>
      <c r="J1678">
        <f>SUMPRODUCT(MID(0&amp;feed!I988,LARGE(INDEX(ISNUMBER(--MID(feed!I988,ROW($1:$20),1))*
ROW($1:$20),0),ROW($1:$20))+1,1)*10^ROW($1:$20)/10)</f>
        <v>23</v>
      </c>
      <c r="K1678">
        <f>SUMPRODUCT(MID(0&amp;feed!L988,LARGE(INDEX(ISNUMBER(--MID(feed!L988,ROW($1:$6),1))*
ROW($1:$6),0),ROW($1:$6))+1,1)*10^ROW($1:$6)/10)</f>
        <v>319</v>
      </c>
      <c r="L1678">
        <f>SUMPRODUCT(MID(0&amp;feed!T988,LARGE(INDEX(ISNUMBER(--MID(feed!T988,ROW($1:$6),1))*
ROW($1:$6),0),ROW($1:$6))+1,1)*10^ROW($1:$6)/10)</f>
        <v>4806</v>
      </c>
      <c r="M1678" t="str">
        <f>feed!N988</f>
        <v>Egypt</v>
      </c>
      <c r="N1678">
        <f>SUMPRODUCT(MID(0&amp;feed!U988,LARGE(INDEX(ISNUMBER(--MID(feed!U988,ROW($1:$6),1))*
ROW($1:$6),0),ROW($1:$6))+1,1)*10^ROW($1:$6)/10)</f>
        <v>0</v>
      </c>
      <c r="O1678" t="str">
        <f>feed!O988</f>
        <v>Untapped</v>
      </c>
      <c r="P1678" t="str">
        <f>feed!P988</f>
        <v>None</v>
      </c>
      <c r="Q1678" s="4">
        <f>IFERROR(LEFT(SUMPRODUCT(MID(0&amp;feed!R988,LARGE(INDEX(ISNUMBER(--MID(feed!R988,ROW($1:$6),1))*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ROW($1:$6),0),ROW($1:$6))+1,1)*10^ROW($1:$6)/10))-1)*1,TRIM(LEFT(SUMPRODUCT(MID(0&amp;feed!R988,LARGE(INDEX(ISNUMBER(--MID(feed!R988,ROW($1:$6),1))*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ROW($1:$6),0),ROW($1:$6))+1,1)*10^ROW($1:$6)/10))-1)))</f>
        <v>2000</v>
      </c>
      <c r="R1678" s="5">
        <f>feed!V988</f>
        <v>0</v>
      </c>
      <c r="S1678" t="str">
        <f>feed!S988</f>
        <v>http://blocgame.com/stats.php?id=63439</v>
      </c>
      <c r="T1678" s="5" t="str">
        <f>feed!W988</f>
        <v>Questionable</v>
      </c>
      <c r="U1678" s="5" t="str">
        <f>feed!X988</f>
        <v>4 Hundred Tons per month</v>
      </c>
      <c r="V1678" s="5" t="str">
        <f>feed!Y988</f>
        <v>3 Mbbl per month</v>
      </c>
    </row>
    <row r="1679" spans="1:22" hidden="1" x14ac:dyDescent="0.25">
      <c r="A1679" t="str">
        <f>feed!A1184</f>
        <v>Liszonia</v>
      </c>
      <c r="B1679" t="str">
        <f>feed!B1184</f>
        <v>Liszon</v>
      </c>
      <c r="C1679">
        <f>feed!K1184</f>
        <v>0</v>
      </c>
      <c r="D1679">
        <f>SUMPRODUCT(MID(0&amp;feed!D1184,LARGE(INDEX(ISNUMBER(--MID(feed!D1184,ROW($1:$6),1))*
ROW($1:$6),0),ROW($1:$6))+1,1)*10^ROW($1:$6)/10)</f>
        <v>34</v>
      </c>
      <c r="E1679">
        <f>SUMPRODUCT(MID(0&amp;feed!E1184,LARGE(INDEX(ISNUMBER(--MID(feed!E1184,ROW($1:$6),1))*
ROW($1:$6),0),ROW($1:$6))+1,1)*10^ROW($1:$6)/10)</f>
        <v>0</v>
      </c>
      <c r="F1679" t="str">
        <f>feed!F1184</f>
        <v>Finest of the 19th century</v>
      </c>
      <c r="G1679">
        <f>SUMPRODUCT(MID(0&amp;feed!G1184,LARGE(INDEX(ISNUMBER(--MID(feed!G1184,ROW($1:$6),1))*
ROW($1:$6),0),ROW($1:$6))+1,1)*10^ROW($1:$6)/10)</f>
        <v>0</v>
      </c>
      <c r="H1679">
        <f>ROUNDDOWN(G1679/4, 0)</f>
        <v>0</v>
      </c>
      <c r="I1679" t="str">
        <f>feed!H1184</f>
        <v>Poor</v>
      </c>
      <c r="J1679">
        <f>SUMPRODUCT(MID(0&amp;feed!I1184,LARGE(INDEX(ISNUMBER(--MID(feed!I1184,ROW($1:$20),1))*
ROW($1:$20),0),ROW($1:$20))+1,1)*10^ROW($1:$20)/10)</f>
        <v>15</v>
      </c>
      <c r="K1679">
        <f>SUMPRODUCT(MID(0&amp;feed!L1184,LARGE(INDEX(ISNUMBER(--MID(feed!L1184,ROW($1:$6),1))*
ROW($1:$6),0),ROW($1:$6))+1,1)*10^ROW($1:$6)/10)</f>
        <v>313</v>
      </c>
      <c r="L1679">
        <f>SUMPRODUCT(MID(0&amp;feed!T1184,LARGE(INDEX(ISNUMBER(--MID(feed!T1184,ROW($1:$6),1))*
ROW($1:$6),0),ROW($1:$6))+1,1)*10^ROW($1:$6)/10)</f>
        <v>4569</v>
      </c>
      <c r="M1679" t="str">
        <f>feed!N1184</f>
        <v>Atlas</v>
      </c>
      <c r="N1679">
        <f>SUMPRODUCT(MID(0&amp;feed!U1184,LARGE(INDEX(ISNUMBER(--MID(feed!U1184,ROW($1:$6),1))*
ROW($1:$6),0),ROW($1:$6))+1,1)*10^ROW($1:$6)/10)</f>
        <v>0</v>
      </c>
      <c r="O1679" t="str">
        <f>feed!O1184</f>
        <v>Untapped</v>
      </c>
      <c r="P1679" t="str">
        <f>feed!P1184</f>
        <v>Meagre</v>
      </c>
      <c r="Q1679" s="4">
        <f>IFERROR(LEFT(SUMPRODUCT(MID(0&amp;feed!R1184,LARGE(INDEX(ISNUMBER(--MID(feed!R1184,ROW($1:$6),1))*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ROW($1:$6),0),ROW($1:$6))+1,1)*10^ROW($1:$6)/10))-1)*1,TRIM(LEFT(SUMPRODUCT(MID(0&amp;feed!R1184,LARGE(INDEX(ISNUMBER(--MID(feed!R1184,ROW($1:$6),1))*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ROW($1:$6),0),ROW($1:$6))+1,1)*10^ROW($1:$6)/10))-1)))</f>
        <v>2040</v>
      </c>
      <c r="R1679" s="5">
        <f>feed!V1184</f>
        <v>0</v>
      </c>
      <c r="S1679" t="str">
        <f>feed!S1184</f>
        <v>http://blocgame.com/stats.php?id=62783</v>
      </c>
      <c r="T1679" s="5" t="str">
        <f>feed!W1184</f>
        <v>Normal</v>
      </c>
      <c r="U1679" s="5" t="str">
        <f>feed!X1184</f>
        <v>4 Hundred Tons per month</v>
      </c>
      <c r="V1679" s="5" t="str">
        <f>feed!Y1184</f>
        <v>3 Mbbl per month</v>
      </c>
    </row>
    <row r="1680" spans="1:22" hidden="1" x14ac:dyDescent="0.25">
      <c r="A1680" t="str">
        <f>feed!A470</f>
        <v>Kosan</v>
      </c>
      <c r="B1680" t="str">
        <f>feed!B470</f>
        <v>Whitearcher8</v>
      </c>
      <c r="C1680" t="str">
        <f>feed!K470</f>
        <v>The High Council</v>
      </c>
      <c r="D1680">
        <f>SUMPRODUCT(MID(0&amp;feed!D470,LARGE(INDEX(ISNUMBER(--MID(feed!D470,ROW($1:$6),1))*
ROW($1:$6),0),ROW($1:$6))+1,1)*10^ROW($1:$6)/10)</f>
        <v>24</v>
      </c>
      <c r="E1680">
        <f>SUMPRODUCT(MID(0&amp;feed!E470,LARGE(INDEX(ISNUMBER(--MID(feed!E470,ROW($1:$6),1))*
ROW($1:$6),0),ROW($1:$6))+1,1)*10^ROW($1:$6)/10)</f>
        <v>0</v>
      </c>
      <c r="F1680" t="str">
        <f>feed!F470</f>
        <v>First World War surplus</v>
      </c>
      <c r="G1680">
        <f>SUMPRODUCT(MID(0&amp;feed!G470,LARGE(INDEX(ISNUMBER(--MID(feed!G470,ROW($1:$6),1))*
ROW($1:$6),0),ROW($1:$6))+1,1)*10^ROW($1:$6)/10)</f>
        <v>1</v>
      </c>
      <c r="H1680">
        <f>ROUNDDOWN(G1680/4, 0)</f>
        <v>0</v>
      </c>
      <c r="I1680" t="str">
        <f>feed!H470</f>
        <v>Good</v>
      </c>
      <c r="J1680">
        <f>SUMPRODUCT(MID(0&amp;feed!I470,LARGE(INDEX(ISNUMBER(--MID(feed!I470,ROW($1:$20),1))*
ROW($1:$20),0),ROW($1:$20))+1,1)*10^ROW($1:$20)/10)</f>
        <v>0</v>
      </c>
      <c r="K1680">
        <f>SUMPRODUCT(MID(0&amp;feed!L470,LARGE(INDEX(ISNUMBER(--MID(feed!L470,ROW($1:$6),1))*
ROW($1:$6),0),ROW($1:$6))+1,1)*10^ROW($1:$6)/10)</f>
        <v>329</v>
      </c>
      <c r="L1680">
        <f>SUMPRODUCT(MID(0&amp;feed!T470,LARGE(INDEX(ISNUMBER(--MID(feed!T470,ROW($1:$6),1))*
ROW($1:$6),0),ROW($1:$6))+1,1)*10^ROW($1:$6)/10)</f>
        <v>4316</v>
      </c>
      <c r="M1680" t="str">
        <f>feed!N470</f>
        <v>Arabia</v>
      </c>
      <c r="N1680">
        <f>SUMPRODUCT(MID(0&amp;feed!U470,LARGE(INDEX(ISNUMBER(--MID(feed!U470,ROW($1:$6),1))*
ROW($1:$6),0),ROW($1:$6))+1,1)*10^ROW($1:$6)/10)</f>
        <v>0</v>
      </c>
      <c r="O1680" t="str">
        <f>feed!O470</f>
        <v>Untapped</v>
      </c>
      <c r="P1680" t="str">
        <f>feed!P470</f>
        <v>Meagre</v>
      </c>
      <c r="Q1680" s="4">
        <f>IFERROR(LEFT(SUMPRODUCT(MID(0&amp;feed!R470,LARGE(INDEX(ISNUMBER(--MID(feed!R470,ROW($1:$6),1))*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ROW($1:$6),0),ROW($1:$6))+1,1)*10^ROW($1:$6)/10))-1)*1,TRIM(LEFT(SUMPRODUCT(MID(0&amp;feed!R470,LARGE(INDEX(ISNUMBER(--MID(feed!R470,ROW($1:$6),1))*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ROW($1:$6),0),ROW($1:$6))+1,1)*10^ROW($1:$6)/10))-1)))</f>
        <v>2000</v>
      </c>
      <c r="R1680" s="5">
        <f>feed!V470</f>
        <v>0</v>
      </c>
      <c r="S1680" t="str">
        <f>feed!S470</f>
        <v>http://blocgame.com/stats.php?id=59227</v>
      </c>
      <c r="T1680" s="5" t="str">
        <f>feed!W470</f>
        <v>Angelic</v>
      </c>
      <c r="U1680" s="5" t="str">
        <f>feed!X470</f>
        <v>4 Hundred Tons per month</v>
      </c>
      <c r="V1680" s="5" t="str">
        <f>feed!Y470</f>
        <v>3 Mbbl per month</v>
      </c>
    </row>
    <row r="1681" spans="1:22" hidden="1" x14ac:dyDescent="0.25">
      <c r="A1681" t="str">
        <f>feed!A1510</f>
        <v>Mzab</v>
      </c>
      <c r="B1681" t="str">
        <f>feed!B1510</f>
        <v>Cuma Thurman</v>
      </c>
      <c r="C1681" t="str">
        <f>feed!K1510</f>
        <v>Farmington Brigade</v>
      </c>
      <c r="D1681">
        <f>SUMPRODUCT(MID(0&amp;feed!D1510,LARGE(INDEX(ISNUMBER(--MID(feed!D1510,ROW($1:$6),1))*
ROW($1:$6),0),ROW($1:$6))+1,1)*10^ROW($1:$6)/10)</f>
        <v>31</v>
      </c>
      <c r="E1681">
        <f>SUMPRODUCT(MID(0&amp;feed!E1510,LARGE(INDEX(ISNUMBER(--MID(feed!E1510,ROW($1:$6),1))*
ROW($1:$6),0),ROW($1:$6))+1,1)*10^ROW($1:$6)/10)</f>
        <v>0</v>
      </c>
      <c r="F1681" t="str">
        <f>feed!F1510</f>
        <v>First World War surplus</v>
      </c>
      <c r="G1681">
        <f>SUMPRODUCT(MID(0&amp;feed!G1510,LARGE(INDEX(ISNUMBER(--MID(feed!G1510,ROW($1:$6),1))*
ROW($1:$6),0),ROW($1:$6))+1,1)*10^ROW($1:$6)/10)</f>
        <v>0</v>
      </c>
      <c r="H1681">
        <f>ROUNDDOWN(G1681/4, 0)</f>
        <v>0</v>
      </c>
      <c r="I1681" t="str">
        <f>feed!H1510</f>
        <v>Elite</v>
      </c>
      <c r="J1681">
        <f>SUMPRODUCT(MID(0&amp;feed!I1510,LARGE(INDEX(ISNUMBER(--MID(feed!I1510,ROW($1:$20),1))*
ROW($1:$20),0),ROW($1:$20))+1,1)*10^ROW($1:$20)/10)</f>
        <v>1</v>
      </c>
      <c r="K1681">
        <f>SUMPRODUCT(MID(0&amp;feed!L1510,LARGE(INDEX(ISNUMBER(--MID(feed!L1510,ROW($1:$6),1))*
ROW($1:$6),0),ROW($1:$6))+1,1)*10^ROW($1:$6)/10)</f>
        <v>308</v>
      </c>
      <c r="L1681">
        <f>SUMPRODUCT(MID(0&amp;feed!T1510,LARGE(INDEX(ISNUMBER(--MID(feed!T1510,ROW($1:$6),1))*
ROW($1:$6),0),ROW($1:$6))+1,1)*10^ROW($1:$6)/10)</f>
        <v>4223</v>
      </c>
      <c r="M1681" t="str">
        <f>feed!N1510</f>
        <v>Atlas</v>
      </c>
      <c r="N1681">
        <f>SUMPRODUCT(MID(0&amp;feed!U1510,LARGE(INDEX(ISNUMBER(--MID(feed!U1510,ROW($1:$6),1))*
ROW($1:$6),0),ROW($1:$6))+1,1)*10^ROW($1:$6)/10)</f>
        <v>0</v>
      </c>
      <c r="O1681" t="str">
        <f>feed!O1510</f>
        <v>Untapped</v>
      </c>
      <c r="P1681" t="str">
        <f>feed!P1510</f>
        <v>Meagre</v>
      </c>
      <c r="Q1681" s="4">
        <f>IFERROR(LEFT(SUMPRODUCT(MID(0&amp;feed!R1510,LARGE(INDEX(ISNUMBER(--MID(feed!R1510,ROW($1:$6),1))*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ROW($1:$6),0),ROW($1:$6))+1,1)*10^ROW($1:$6)/10))-1)*1,TRIM(LEFT(SUMPRODUCT(MID(0&amp;feed!R1510,LARGE(INDEX(ISNUMBER(--MID(feed!R1510,ROW($1:$6),1))*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ROW($1:$6),0),ROW($1:$6))+1,1)*10^ROW($1:$6)/10))-1)))</f>
        <v>2016</v>
      </c>
      <c r="R1681" s="5">
        <f>feed!V1510</f>
        <v>0</v>
      </c>
      <c r="S1681" t="str">
        <f>feed!S1510</f>
        <v>http://blocgame.com/stats.php?id=63775</v>
      </c>
      <c r="T1681" s="5" t="str">
        <f>feed!W1510</f>
        <v>Isolated</v>
      </c>
      <c r="U1681" s="5" t="str">
        <f>feed!X1510</f>
        <v>4 Hundred Tons per month</v>
      </c>
      <c r="V1681" s="5" t="str">
        <f>feed!Y1510</f>
        <v>3 Mbbl per month</v>
      </c>
    </row>
    <row r="1682" spans="1:22" hidden="1" x14ac:dyDescent="0.25">
      <c r="A1682" t="str">
        <f>feed!A1382</f>
        <v>Whadjuk</v>
      </c>
      <c r="B1682" t="str">
        <f>feed!B1382</f>
        <v>MarsOz</v>
      </c>
      <c r="C1682" t="str">
        <f>feed!K1382</f>
        <v>The Khilafah</v>
      </c>
      <c r="D1682">
        <f>SUMPRODUCT(MID(0&amp;feed!D1382,LARGE(INDEX(ISNUMBER(--MID(feed!D1382,ROW($1:$6),1))*
ROW($1:$6),0),ROW($1:$6))+1,1)*10^ROW($1:$6)/10)</f>
        <v>25</v>
      </c>
      <c r="E1682">
        <f>SUMPRODUCT(MID(0&amp;feed!E1382,LARGE(INDEX(ISNUMBER(--MID(feed!E1382,ROW($1:$6),1))*
ROW($1:$6),0),ROW($1:$6))+1,1)*10^ROW($1:$6)/10)</f>
        <v>0</v>
      </c>
      <c r="F1682" t="str">
        <f>feed!F1382</f>
        <v>First World War surplus</v>
      </c>
      <c r="G1682">
        <f>SUMPRODUCT(MID(0&amp;feed!G1382,LARGE(INDEX(ISNUMBER(--MID(feed!G1382,ROW($1:$6),1))*
ROW($1:$6),0),ROW($1:$6))+1,1)*10^ROW($1:$6)/10)</f>
        <v>0</v>
      </c>
      <c r="H1682">
        <f>ROUNDDOWN(G1682/4, 0)</f>
        <v>0</v>
      </c>
      <c r="I1682" t="str">
        <f>feed!H1382</f>
        <v>Elite</v>
      </c>
      <c r="J1682">
        <f>SUMPRODUCT(MID(0&amp;feed!I1382,LARGE(INDEX(ISNUMBER(--MID(feed!I1382,ROW($1:$20),1))*
ROW($1:$20),0),ROW($1:$20))+1,1)*10^ROW($1:$20)/10)</f>
        <v>0</v>
      </c>
      <c r="K1682">
        <f>SUMPRODUCT(MID(0&amp;feed!L1382,LARGE(INDEX(ISNUMBER(--MID(feed!L1382,ROW($1:$6),1))*
ROW($1:$6),0),ROW($1:$6))+1,1)*10^ROW($1:$6)/10)</f>
        <v>311</v>
      </c>
      <c r="L1682">
        <f>SUMPRODUCT(MID(0&amp;feed!T1382,LARGE(INDEX(ISNUMBER(--MID(feed!T1382,ROW($1:$6),1))*
ROW($1:$6),0),ROW($1:$6))+1,1)*10^ROW($1:$6)/10)</f>
        <v>4195</v>
      </c>
      <c r="M1682" t="str">
        <f>feed!N1382</f>
        <v>Mesopotamia</v>
      </c>
      <c r="N1682">
        <f>SUMPRODUCT(MID(0&amp;feed!U1382,LARGE(INDEX(ISNUMBER(--MID(feed!U1382,ROW($1:$6),1))*
ROW($1:$6),0),ROW($1:$6))+1,1)*10^ROW($1:$6)/10)</f>
        <v>0</v>
      </c>
      <c r="O1682" t="str">
        <f>feed!O1382</f>
        <v>Untapped</v>
      </c>
      <c r="P1682" t="str">
        <f>feed!P1382</f>
        <v>None</v>
      </c>
      <c r="Q1682" s="4">
        <f>IFERROR(LEFT(SUMPRODUCT(MID(0&amp;feed!R1382,LARGE(INDEX(ISNUMBER(--MID(feed!R1382,ROW($1:$6),1))*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ROW($1:$6),0),ROW($1:$6))+1,1)*10^ROW($1:$6)/10))-1)*1,TRIM(LEFT(SUMPRODUCT(MID(0&amp;feed!R1382,LARGE(INDEX(ISNUMBER(--MID(feed!R1382,ROW($1:$6),1))*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ROW($1:$6),0),ROW($1:$6))+1,1)*10^ROW($1:$6)/10))-1)))</f>
        <v>2000</v>
      </c>
      <c r="R1682" s="5">
        <f>feed!V1382</f>
        <v>0</v>
      </c>
      <c r="S1682" t="str">
        <f>feed!S1382</f>
        <v>http://blocgame.com/stats.php?id=63576</v>
      </c>
      <c r="T1682" s="5" t="str">
        <f>feed!W1382</f>
        <v>Good</v>
      </c>
      <c r="U1682" s="5" t="str">
        <f>feed!X1382</f>
        <v>4 Hundred Tons per month</v>
      </c>
      <c r="V1682" s="5" t="str">
        <f>feed!Y1382</f>
        <v>3 Mbbl per month</v>
      </c>
    </row>
    <row r="1683" spans="1:22" x14ac:dyDescent="0.25">
      <c r="A1683" t="str">
        <f>feed!A1325</f>
        <v>new aussie land</v>
      </c>
      <c r="B1683" t="str">
        <f>feed!B1325</f>
        <v>benj</v>
      </c>
      <c r="C1683" t="str">
        <f>feed!K1325</f>
        <v>The Order</v>
      </c>
      <c r="D1683">
        <f>SUMPRODUCT(MID(0&amp;feed!D1325,LARGE(INDEX(ISNUMBER(--MID(feed!D1325,ROW($1:$6),1))*
ROW($1:$6),0),ROW($1:$6))+1,1)*10^ROW($1:$6)/10)</f>
        <v>29</v>
      </c>
      <c r="E1683">
        <f>SUMPRODUCT(MID(0&amp;feed!E1325,LARGE(INDEX(ISNUMBER(--MID(feed!E1325,ROW($1:$6),1))*
ROW($1:$6),0),ROW($1:$6))+1,1)*10^ROW($1:$6)/10)</f>
        <v>0</v>
      </c>
      <c r="F1683" t="str">
        <f>feed!F1325</f>
        <v>First World War surplus</v>
      </c>
      <c r="G1683">
        <f>SUMPRODUCT(MID(0&amp;feed!G1325,LARGE(INDEX(ISNUMBER(--MID(feed!G1325,ROW($1:$6),1))*
ROW($1:$6),0),ROW($1:$6))+1,1)*10^ROW($1:$6)/10)</f>
        <v>0</v>
      </c>
      <c r="H1683">
        <f>ROUNDDOWN(G1683/4, 0)</f>
        <v>0</v>
      </c>
      <c r="I1683" t="str">
        <f>feed!H1325</f>
        <v>Standard</v>
      </c>
      <c r="J1683">
        <f>SUMPRODUCT(MID(0&amp;feed!I1325,LARGE(INDEX(ISNUMBER(--MID(feed!I1325,ROW($1:$20),1))*
ROW($1:$20),0),ROW($1:$20))+1,1)*10^ROW($1:$20)/10)</f>
        <v>19</v>
      </c>
      <c r="K1683">
        <f>SUMPRODUCT(MID(0&amp;feed!L1325,LARGE(INDEX(ISNUMBER(--MID(feed!L1325,ROW($1:$6),1))*
ROW($1:$6),0),ROW($1:$6))+1,1)*10^ROW($1:$6)/10)</f>
        <v>312</v>
      </c>
      <c r="L1683">
        <f>SUMPRODUCT(MID(0&amp;feed!T1325,LARGE(INDEX(ISNUMBER(--MID(feed!T1325,ROW($1:$6),1))*
ROW($1:$6),0),ROW($1:$6))+1,1)*10^ROW($1:$6)/10)</f>
        <v>322</v>
      </c>
      <c r="M1683" t="str">
        <f>feed!N1325</f>
        <v>Caribbean</v>
      </c>
      <c r="N1683">
        <f>SUMPRODUCT(MID(0&amp;feed!U1325,LARGE(INDEX(ISNUMBER(--MID(feed!U1325,ROW($1:$6),1))*
ROW($1:$6),0),ROW($1:$6))+1,1)*10^ROW($1:$6)/10)</f>
        <v>0</v>
      </c>
      <c r="O1683" t="str">
        <f>feed!O1325</f>
        <v>Untapped</v>
      </c>
      <c r="P1683" t="str">
        <f>feed!P1325</f>
        <v>None</v>
      </c>
      <c r="Q1683" s="4">
        <f>IFERROR(LEFT(SUMPRODUCT(MID(0&amp;feed!R1325,LARGE(INDEX(ISNUMBER(--MID(feed!R1325,ROW($1:$6),1))*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ROW($1:$6),0),ROW($1:$6))+1,1)*10^ROW($1:$6)/10))-1)*1,TRIM(LEFT(SUMPRODUCT(MID(0&amp;feed!R1325,LARGE(INDEX(ISNUMBER(--MID(feed!R1325,ROW($1:$6),1))*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ROW($1:$6),0),ROW($1:$6))+1,1)*10^ROW($1:$6)/10))-1)))</f>
        <v>2000</v>
      </c>
      <c r="R1683" s="5">
        <f>feed!V1325</f>
        <v>0</v>
      </c>
      <c r="S1683" t="str">
        <f>feed!S1325</f>
        <v>http://blocgame.com/stats.php?id=52750</v>
      </c>
      <c r="T1683" s="5" t="str">
        <f>feed!W1325</f>
        <v>Nice</v>
      </c>
      <c r="U1683" s="5" t="str">
        <f>feed!X1325</f>
        <v>3 Hundred Tons per month</v>
      </c>
      <c r="V1683" s="5" t="str">
        <f>feed!Y1325</f>
        <v>1 Mbbl per month</v>
      </c>
    </row>
    <row r="1684" spans="1:22" hidden="1" x14ac:dyDescent="0.25">
      <c r="A1684" t="str">
        <f>feed!A91</f>
        <v>Laurence</v>
      </c>
      <c r="B1684" t="str">
        <f>feed!B91</f>
        <v>Frezzerbloom</v>
      </c>
      <c r="C1684" t="str">
        <f>feed!K91</f>
        <v>Brotherhood of Nod</v>
      </c>
      <c r="D1684">
        <f>SUMPRODUCT(MID(0&amp;feed!D91,LARGE(INDEX(ISNUMBER(--MID(feed!D91,ROW($1:$6),1))*
ROW($1:$6),0),ROW($1:$6))+1,1)*10^ROW($1:$6)/10)</f>
        <v>30</v>
      </c>
      <c r="E1684">
        <f>SUMPRODUCT(MID(0&amp;feed!E91,LARGE(INDEX(ISNUMBER(--MID(feed!E91,ROW($1:$6),1))*
ROW($1:$6),0),ROW($1:$6))+1,1)*10^ROW($1:$6)/10)</f>
        <v>0</v>
      </c>
      <c r="F1684" t="str">
        <f>feed!F91</f>
        <v>First World War surplus</v>
      </c>
      <c r="G1684">
        <f>SUMPRODUCT(MID(0&amp;feed!G91,LARGE(INDEX(ISNUMBER(--MID(feed!G91,ROW($1:$6),1))*
ROW($1:$6),0),ROW($1:$6))+1,1)*10^ROW($1:$6)/10)</f>
        <v>1</v>
      </c>
      <c r="H1684">
        <f>ROUNDDOWN(G1684/4, 0)</f>
        <v>0</v>
      </c>
      <c r="I1684" t="str">
        <f>feed!H91</f>
        <v>Good</v>
      </c>
      <c r="J1684">
        <f>SUMPRODUCT(MID(0&amp;feed!I91,LARGE(INDEX(ISNUMBER(--MID(feed!I91,ROW($1:$20),1))*
ROW($1:$20),0),ROW($1:$20))+1,1)*10^ROW($1:$20)/10)</f>
        <v>11</v>
      </c>
      <c r="K1684">
        <f>SUMPRODUCT(MID(0&amp;feed!L91,LARGE(INDEX(ISNUMBER(--MID(feed!L91,ROW($1:$6),1))*
ROW($1:$6),0),ROW($1:$6))+1,1)*10^ROW($1:$6)/10)</f>
        <v>406</v>
      </c>
      <c r="L1684">
        <f>SUMPRODUCT(MID(0&amp;feed!T91,LARGE(INDEX(ISNUMBER(--MID(feed!T91,ROW($1:$6),1))*
ROW($1:$6),0),ROW($1:$6))+1,1)*10^ROW($1:$6)/10)</f>
        <v>3256</v>
      </c>
      <c r="M1684" t="str">
        <f>feed!N91</f>
        <v>Arabia</v>
      </c>
      <c r="N1684">
        <f>SUMPRODUCT(MID(0&amp;feed!U91,LARGE(INDEX(ISNUMBER(--MID(feed!U91,ROW($1:$6),1))*
ROW($1:$6),0),ROW($1:$6))+1,1)*10^ROW($1:$6)/10)</f>
        <v>0</v>
      </c>
      <c r="O1684" t="str">
        <f>feed!O91</f>
        <v>Untapped</v>
      </c>
      <c r="P1684" t="str">
        <f>feed!P91</f>
        <v>Meagre</v>
      </c>
      <c r="Q1684" s="4">
        <f>IFERROR(LEFT(SUMPRODUCT(MID(0&amp;feed!R91,LARGE(INDEX(ISNUMBER(--MID(feed!R91,ROW($1:$6),1))*
ROW($1:$6),0),ROW($1:$6))+1,1)*10^ROW($1:$6)/10), LEN(SUMPRODUCT(MID(0&amp;feed!R91,LARGE(INDEX(ISNUMBER(--MID(feed!R91,ROW($1:$6),1))*
ROW($1:$6),0),ROW($1:$6))+1,1)*10^ROW($1:$6)/10))-1)*1,TRIM(LEFT(SUMPRODUCT(MID(0&amp;feed!R91,LARGE(INDEX(ISNUMBER(--MID(feed!R91,ROW($1:$6),1))*
ROW($1:$6),0),ROW($1:$6))+1,1)*10^ROW($1:$6)/10), LEN(SUMPRODUCT(MID(0&amp;feed!R91,LARGE(INDEX(ISNUMBER(--MID(feed!R91,ROW($1:$6),1))*
ROW($1:$6),0),ROW($1:$6))+1,1)*10^ROW($1:$6)/10))-1)))</f>
        <v>2399</v>
      </c>
      <c r="R1684" s="5">
        <f>feed!V91</f>
        <v>0</v>
      </c>
      <c r="S1684" t="str">
        <f>feed!S91</f>
        <v>http://blocgame.com/stats.php?id=49637</v>
      </c>
      <c r="T1684" s="5" t="str">
        <f>feed!W91</f>
        <v>Nice</v>
      </c>
      <c r="U1684" s="5" t="str">
        <f>feed!X91</f>
        <v>4 Hundred Tons per month</v>
      </c>
      <c r="V1684" s="5" t="str">
        <f>feed!Y91</f>
        <v>3 Mbbl per month</v>
      </c>
    </row>
    <row r="1685" spans="1:22" hidden="1" x14ac:dyDescent="0.25">
      <c r="A1685" t="str">
        <f>feed!A1852</f>
        <v>Azhdahagate</v>
      </c>
      <c r="B1685" t="str">
        <f>feed!B1852</f>
        <v>Azhdaha_Panzer</v>
      </c>
      <c r="C1685" t="str">
        <f>feed!K1852</f>
        <v>Brotherhood of Nod</v>
      </c>
      <c r="D1685">
        <f>SUMPRODUCT(MID(0&amp;feed!D1852,LARGE(INDEX(ISNUMBER(--MID(feed!D1852,ROW($1:$6),1))*
ROW($1:$6),0),ROW($1:$6))+1,1)*10^ROW($1:$6)/10)</f>
        <v>35</v>
      </c>
      <c r="E1685">
        <f>SUMPRODUCT(MID(0&amp;feed!E1852,LARGE(INDEX(ISNUMBER(--MID(feed!E1852,ROW($1:$6),1))*
ROW($1:$6),0),ROW($1:$6))+1,1)*10^ROW($1:$6)/10)</f>
        <v>0</v>
      </c>
      <c r="F1685" t="str">
        <f>feed!F1852</f>
        <v>First World War surplus</v>
      </c>
      <c r="G1685">
        <f>SUMPRODUCT(MID(0&amp;feed!G1852,LARGE(INDEX(ISNUMBER(--MID(feed!G1852,ROW($1:$6),1))*
ROW($1:$6),0),ROW($1:$6))+1,1)*10^ROW($1:$6)/10)</f>
        <v>0</v>
      </c>
      <c r="H1685">
        <f>ROUNDDOWN(G1685/4, 0)</f>
        <v>0</v>
      </c>
      <c r="I1685" t="str">
        <f>feed!H1852</f>
        <v>Good</v>
      </c>
      <c r="J1685">
        <f>SUMPRODUCT(MID(0&amp;feed!I1852,LARGE(INDEX(ISNUMBER(--MID(feed!I1852,ROW($1:$20),1))*
ROW($1:$20),0),ROW($1:$20))+1,1)*10^ROW($1:$20)/10)</f>
        <v>22</v>
      </c>
      <c r="K1685">
        <f>SUMPRODUCT(MID(0&amp;feed!L1852,LARGE(INDEX(ISNUMBER(--MID(feed!L1852,ROW($1:$6),1))*
ROW($1:$6),0),ROW($1:$6))+1,1)*10^ROW($1:$6)/10)</f>
        <v>280</v>
      </c>
      <c r="L1685">
        <f>SUMPRODUCT(MID(0&amp;feed!T1852,LARGE(INDEX(ISNUMBER(--MID(feed!T1852,ROW($1:$6),1))*
ROW($1:$6),0),ROW($1:$6))+1,1)*10^ROW($1:$6)/10)</f>
        <v>3094</v>
      </c>
      <c r="M1685" t="str">
        <f>feed!N1852</f>
        <v>Mesopotamia</v>
      </c>
      <c r="N1685">
        <f>SUMPRODUCT(MID(0&amp;feed!U1852,LARGE(INDEX(ISNUMBER(--MID(feed!U1852,ROW($1:$6),1))*
ROW($1:$6),0),ROW($1:$6))+1,1)*10^ROW($1:$6)/10)</f>
        <v>0</v>
      </c>
      <c r="O1685" t="str">
        <f>feed!O1852</f>
        <v>Untapped</v>
      </c>
      <c r="P1685" t="str">
        <f>feed!P1852</f>
        <v>None</v>
      </c>
      <c r="Q1685" s="4">
        <f>IFERROR(LEFT(SUMPRODUCT(MID(0&amp;feed!R1852,LARGE(INDEX(ISNUMBER(--MID(feed!R1852,ROW($1:$6),1))*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ROW($1:$6),0),ROW($1:$6))+1,1)*10^ROW($1:$6)/10))-1)*1,TRIM(LEFT(SUMPRODUCT(MID(0&amp;feed!R1852,LARGE(INDEX(ISNUMBER(--MID(feed!R1852,ROW($1:$6),1))*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ROW($1:$6),0),ROW($1:$6))+1,1)*10^ROW($1:$6)/10))-1)))</f>
        <v>2000</v>
      </c>
      <c r="R1685" s="5">
        <f>feed!V1852</f>
        <v>0</v>
      </c>
      <c r="S1685" t="str">
        <f>feed!S1852</f>
        <v>http://blocgame.com/stats.php?id=52422</v>
      </c>
      <c r="T1685" s="5" t="str">
        <f>feed!W1852</f>
        <v>Nice</v>
      </c>
      <c r="U1685" s="5" t="str">
        <f>feed!X1852</f>
        <v>4 Hundred Tons per month</v>
      </c>
      <c r="V1685" s="5" t="str">
        <f>feed!Y1852</f>
        <v>3 Mbbl per month</v>
      </c>
    </row>
    <row r="1686" spans="1:22" hidden="1" x14ac:dyDescent="0.25">
      <c r="A1686" t="str">
        <f>feed!A253</f>
        <v>saiya</v>
      </c>
      <c r="B1686" t="str">
        <f>feed!B253</f>
        <v>saiya</v>
      </c>
      <c r="C1686">
        <f>feed!K253</f>
        <v>0</v>
      </c>
      <c r="D1686">
        <f>SUMPRODUCT(MID(0&amp;feed!D253,LARGE(INDEX(ISNUMBER(--MID(feed!D253,ROW($1:$6),1))*
ROW($1:$6),0),ROW($1:$6))+1,1)*10^ROW($1:$6)/10)</f>
        <v>35</v>
      </c>
      <c r="E1686">
        <f>SUMPRODUCT(MID(0&amp;feed!E253,LARGE(INDEX(ISNUMBER(--MID(feed!E253,ROW($1:$6),1))*
ROW($1:$6),0),ROW($1:$6))+1,1)*10^ROW($1:$6)/10)</f>
        <v>0</v>
      </c>
      <c r="F1686" t="str">
        <f>feed!F253</f>
        <v>First World War surplus</v>
      </c>
      <c r="G1686">
        <f>SUMPRODUCT(MID(0&amp;feed!G253,LARGE(INDEX(ISNUMBER(--MID(feed!G253,ROW($1:$6),1))*
ROW($1:$6),0),ROW($1:$6))+1,1)*10^ROW($1:$6)/10)</f>
        <v>1</v>
      </c>
      <c r="H1686">
        <f>ROUNDDOWN(G1686/4, 0)</f>
        <v>0</v>
      </c>
      <c r="I1686" t="str">
        <f>feed!H253</f>
        <v>Standard</v>
      </c>
      <c r="J1686">
        <f>SUMPRODUCT(MID(0&amp;feed!I253,LARGE(INDEX(ISNUMBER(--MID(feed!I253,ROW($1:$20),1))*
ROW($1:$20),0),ROW($1:$20))+1,1)*10^ROW($1:$20)/10)</f>
        <v>5</v>
      </c>
      <c r="K1686">
        <f>SUMPRODUCT(MID(0&amp;feed!L253,LARGE(INDEX(ISNUMBER(--MID(feed!L253,ROW($1:$6),1))*
ROW($1:$6),0),ROW($1:$6))+1,1)*10^ROW($1:$6)/10)</f>
        <v>354</v>
      </c>
      <c r="L1686">
        <f>SUMPRODUCT(MID(0&amp;feed!T253,LARGE(INDEX(ISNUMBER(--MID(feed!T253,ROW($1:$6),1))*
ROW($1:$6),0),ROW($1:$6))+1,1)*10^ROW($1:$6)/10)</f>
        <v>2553</v>
      </c>
      <c r="M1686" t="str">
        <f>feed!N253</f>
        <v>Arabia</v>
      </c>
      <c r="N1686">
        <f>SUMPRODUCT(MID(0&amp;feed!U253,LARGE(INDEX(ISNUMBER(--MID(feed!U253,ROW($1:$6),1))*
ROW($1:$6),0),ROW($1:$6))+1,1)*10^ROW($1:$6)/10)</f>
        <v>0</v>
      </c>
      <c r="O1686" t="str">
        <f>feed!O253</f>
        <v>Untapped</v>
      </c>
      <c r="P1686" t="str">
        <f>feed!P253</f>
        <v>Meagre</v>
      </c>
      <c r="Q1686" s="4">
        <f>IFERROR(LEFT(SUMPRODUCT(MID(0&amp;feed!R253,LARGE(INDEX(ISNUMBER(--MID(feed!R253,ROW($1:$6),1))*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ROW($1:$6),0),ROW($1:$6))+1,1)*10^ROW($1:$6)/10))-1)*1,TRIM(LEFT(SUMPRODUCT(MID(0&amp;feed!R253,LARGE(INDEX(ISNUMBER(--MID(feed!R253,ROW($1:$6),1))*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ROW($1:$6),0),ROW($1:$6))+1,1)*10^ROW($1:$6)/10))-1)))</f>
        <v>2346</v>
      </c>
      <c r="R1686" s="5">
        <f>feed!V253</f>
        <v>0</v>
      </c>
      <c r="S1686" t="str">
        <f>feed!S253</f>
        <v>http://blocgame.com/stats.php?id=61785</v>
      </c>
      <c r="T1686" s="5" t="str">
        <f>feed!W253</f>
        <v>Good</v>
      </c>
      <c r="U1686" s="5" t="str">
        <f>feed!X253</f>
        <v>4 Hundred Tons per month</v>
      </c>
      <c r="V1686" s="5" t="str">
        <f>feed!Y253</f>
        <v>3 Mbbl per month</v>
      </c>
    </row>
    <row r="1687" spans="1:22" hidden="1" x14ac:dyDescent="0.25">
      <c r="A1687" t="str">
        <f>feed!A1161</f>
        <v>Avacado's</v>
      </c>
      <c r="B1687" t="str">
        <f>feed!B1161</f>
        <v>Avacado</v>
      </c>
      <c r="C1687" t="str">
        <f>feed!K1161</f>
        <v>Brotherhood of Nod</v>
      </c>
      <c r="D1687">
        <f>SUMPRODUCT(MID(0&amp;feed!D1161,LARGE(INDEX(ISNUMBER(--MID(feed!D1161,ROW($1:$6),1))*
ROW($1:$6),0),ROW($1:$6))+1,1)*10^ROW($1:$6)/10)</f>
        <v>25</v>
      </c>
      <c r="E1687">
        <f>SUMPRODUCT(MID(0&amp;feed!E1161,LARGE(INDEX(ISNUMBER(--MID(feed!E1161,ROW($1:$6),1))*
ROW($1:$6),0),ROW($1:$6))+1,1)*10^ROW($1:$6)/10)</f>
        <v>0</v>
      </c>
      <c r="F1687" t="str">
        <f>feed!F1161</f>
        <v>First World War surplus</v>
      </c>
      <c r="G1687">
        <f>SUMPRODUCT(MID(0&amp;feed!G1161,LARGE(INDEX(ISNUMBER(--MID(feed!G1161,ROW($1:$6),1))*
ROW($1:$6),0),ROW($1:$6))+1,1)*10^ROW($1:$6)/10)</f>
        <v>0</v>
      </c>
      <c r="H1687">
        <f>ROUNDDOWN(G1687/4, 0)</f>
        <v>0</v>
      </c>
      <c r="I1687" t="str">
        <f>feed!H1161</f>
        <v>Elite</v>
      </c>
      <c r="J1687">
        <f>SUMPRODUCT(MID(0&amp;feed!I1161,LARGE(INDEX(ISNUMBER(--MID(feed!I1161,ROW($1:$20),1))*
ROW($1:$20),0),ROW($1:$20))+1,1)*10^ROW($1:$20)/10)</f>
        <v>22</v>
      </c>
      <c r="K1687">
        <f>SUMPRODUCT(MID(0&amp;feed!L1161,LARGE(INDEX(ISNUMBER(--MID(feed!L1161,ROW($1:$6),1))*
ROW($1:$6),0),ROW($1:$6))+1,1)*10^ROW($1:$6)/10)</f>
        <v>320</v>
      </c>
      <c r="L1687">
        <f>SUMPRODUCT(MID(0&amp;feed!T1161,LARGE(INDEX(ISNUMBER(--MID(feed!T1161,ROW($1:$6),1))*
ROW($1:$6),0),ROW($1:$6))+1,1)*10^ROW($1:$6)/10)</f>
        <v>2471</v>
      </c>
      <c r="M1687" t="str">
        <f>feed!N1161</f>
        <v>Persia</v>
      </c>
      <c r="N1687">
        <f>SUMPRODUCT(MID(0&amp;feed!U1161,LARGE(INDEX(ISNUMBER(--MID(feed!U1161,ROW($1:$6),1))*
ROW($1:$6),0),ROW($1:$6))+1,1)*10^ROW($1:$6)/10)</f>
        <v>0</v>
      </c>
      <c r="O1687" t="str">
        <f>feed!O1161</f>
        <v>Untapped</v>
      </c>
      <c r="P1687" t="str">
        <f>feed!P1161</f>
        <v>None</v>
      </c>
      <c r="Q1687" s="4">
        <f>IFERROR(LEFT(SUMPRODUCT(MID(0&amp;feed!R1161,LARGE(INDEX(ISNUMBER(--MID(feed!R1161,ROW($1:$6),1))*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ROW($1:$6),0),ROW($1:$6))+1,1)*10^ROW($1:$6)/10))-1)*1,TRIM(LEFT(SUMPRODUCT(MID(0&amp;feed!R1161,LARGE(INDEX(ISNUMBER(--MID(feed!R1161,ROW($1:$6),1))*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ROW($1:$6),0),ROW($1:$6))+1,1)*10^ROW($1:$6)/10))-1)))</f>
        <v>2000</v>
      </c>
      <c r="R1687" s="5">
        <f>feed!V1161</f>
        <v>0</v>
      </c>
      <c r="S1687" t="str">
        <f>feed!S1161</f>
        <v>http://blocgame.com/stats.php?id=52424</v>
      </c>
      <c r="T1687" s="5" t="str">
        <f>feed!W1161</f>
        <v>Good</v>
      </c>
      <c r="U1687" s="5" t="str">
        <f>feed!X1161</f>
        <v>4 Hundred Tons per month</v>
      </c>
      <c r="V1687" s="5" t="str">
        <f>feed!Y1161</f>
        <v>3 Mbbl per month</v>
      </c>
    </row>
    <row r="1688" spans="1:22" hidden="1" x14ac:dyDescent="0.25">
      <c r="A1688" t="str">
        <f>feed!A37</f>
        <v>Hatmistan</v>
      </c>
      <c r="B1688" t="str">
        <f>feed!B37</f>
        <v>Pertti II</v>
      </c>
      <c r="C1688" t="str">
        <f>feed!K37</f>
        <v>Al-Qassam Brigades</v>
      </c>
      <c r="D1688">
        <f>SUMPRODUCT(MID(0&amp;feed!D37,LARGE(INDEX(ISNUMBER(--MID(feed!D37,ROW($1:$6),1))*
ROW($1:$6),0),ROW($1:$6))+1,1)*10^ROW($1:$6)/10)</f>
        <v>29</v>
      </c>
      <c r="E1688">
        <f>SUMPRODUCT(MID(0&amp;feed!E37,LARGE(INDEX(ISNUMBER(--MID(feed!E37,ROW($1:$6),1))*
ROW($1:$6),0),ROW($1:$6))+1,1)*10^ROW($1:$6)/10)</f>
        <v>0</v>
      </c>
      <c r="F1688" t="str">
        <f>feed!F37</f>
        <v>First World War surplus</v>
      </c>
      <c r="G1688">
        <f>SUMPRODUCT(MID(0&amp;feed!G37,LARGE(INDEX(ISNUMBER(--MID(feed!G37,ROW($1:$6),1))*
ROW($1:$6),0),ROW($1:$6))+1,1)*10^ROW($1:$6)/10)</f>
        <v>1</v>
      </c>
      <c r="H1688">
        <f>ROUNDDOWN(G1688/4, 0)</f>
        <v>0</v>
      </c>
      <c r="I1688" t="str">
        <f>feed!H37</f>
        <v>Elite</v>
      </c>
      <c r="J1688">
        <f>SUMPRODUCT(MID(0&amp;feed!I37,LARGE(INDEX(ISNUMBER(--MID(feed!I37,ROW($1:$20),1))*
ROW($1:$20),0),ROW($1:$20))+1,1)*10^ROW($1:$20)/10)</f>
        <v>9</v>
      </c>
      <c r="K1688">
        <f>SUMPRODUCT(MID(0&amp;feed!L37,LARGE(INDEX(ISNUMBER(--MID(feed!L37,ROW($1:$6),1))*
ROW($1:$6),0),ROW($1:$6))+1,1)*10^ROW($1:$6)/10)</f>
        <v>440</v>
      </c>
      <c r="L1688">
        <f>SUMPRODUCT(MID(0&amp;feed!T37,LARGE(INDEX(ISNUMBER(--MID(feed!T37,ROW($1:$6),1))*
ROW($1:$6),0),ROW($1:$6))+1,1)*10^ROW($1:$6)/10)</f>
        <v>2138</v>
      </c>
      <c r="M1688" t="str">
        <f>feed!N37</f>
        <v>Atlas</v>
      </c>
      <c r="N1688">
        <f>SUMPRODUCT(MID(0&amp;feed!U37,LARGE(INDEX(ISNUMBER(--MID(feed!U37,ROW($1:$6),1))*
ROW($1:$6),0),ROW($1:$6))+1,1)*10^ROW($1:$6)/10)</f>
        <v>0</v>
      </c>
      <c r="O1688" t="str">
        <f>feed!O37</f>
        <v>Untapped</v>
      </c>
      <c r="P1688" t="str">
        <f>feed!P37</f>
        <v>Meagre</v>
      </c>
      <c r="Q1688" s="4">
        <f>IFERROR(LEFT(SUMPRODUCT(MID(0&amp;feed!R37,LARGE(INDEX(ISNUMBER(--MID(feed!R37,ROW($1:$6),1))*
ROW($1:$6),0),ROW($1:$6))+1,1)*10^ROW($1:$6)/10), LEN(SUMPRODUCT(MID(0&amp;feed!R37,LARGE(INDEX(ISNUMBER(--MID(feed!R37,ROW($1:$6),1))*
ROW($1:$6),0),ROW($1:$6))+1,1)*10^ROW($1:$6)/10))-1)*1,TRIM(LEFT(SUMPRODUCT(MID(0&amp;feed!R37,LARGE(INDEX(ISNUMBER(--MID(feed!R37,ROW($1:$6),1))*
ROW($1:$6),0),ROW($1:$6))+1,1)*10^ROW($1:$6)/10), LEN(SUMPRODUCT(MID(0&amp;feed!R37,LARGE(INDEX(ISNUMBER(--MID(feed!R37,ROW($1:$6),1))*
ROW($1:$6),0),ROW($1:$6))+1,1)*10^ROW($1:$6)/10))-1)))</f>
        <v>2733</v>
      </c>
      <c r="R1688" s="5">
        <f>feed!V37</f>
        <v>0</v>
      </c>
      <c r="S1688" t="str">
        <f>feed!S37</f>
        <v>http://blocgame.com/stats.php?id=46162</v>
      </c>
      <c r="T1688" s="5" t="str">
        <f>feed!W37</f>
        <v>Normal</v>
      </c>
      <c r="U1688" s="5" t="str">
        <f>feed!X37</f>
        <v>4 Hundred Tons per month</v>
      </c>
      <c r="V1688" s="5" t="str">
        <f>feed!Y37</f>
        <v>3 Mbbl per month</v>
      </c>
    </row>
    <row r="1689" spans="1:22" hidden="1" x14ac:dyDescent="0.25">
      <c r="A1689" t="str">
        <f>feed!A2035</f>
        <v>Europea</v>
      </c>
      <c r="B1689" t="str">
        <f>feed!B2035</f>
        <v>AugustReed</v>
      </c>
      <c r="C1689" t="str">
        <f>feed!K2035</f>
        <v>SPQR</v>
      </c>
      <c r="D1689">
        <f>SUMPRODUCT(MID(0&amp;feed!D2035,LARGE(INDEX(ISNUMBER(--MID(feed!D2035,ROW($1:$6),1))*
ROW($1:$6),0),ROW($1:$6))+1,1)*10^ROW($1:$6)/10)</f>
        <v>9</v>
      </c>
      <c r="E1689">
        <f>SUMPRODUCT(MID(0&amp;feed!E2035,LARGE(INDEX(ISNUMBER(--MID(feed!E2035,ROW($1:$6),1))*
ROW($1:$6),0),ROW($1:$6))+1,1)*10^ROW($1:$6)/10)</f>
        <v>0</v>
      </c>
      <c r="F1689" t="str">
        <f>feed!F2035</f>
        <v>First World War surplus</v>
      </c>
      <c r="G1689">
        <f>SUMPRODUCT(MID(0&amp;feed!G2035,LARGE(INDEX(ISNUMBER(--MID(feed!G2035,ROW($1:$6),1))*
ROW($1:$6),0),ROW($1:$6))+1,1)*10^ROW($1:$6)/10)</f>
        <v>0</v>
      </c>
      <c r="H1689">
        <f>ROUNDDOWN(G1689/4, 0)</f>
        <v>0</v>
      </c>
      <c r="I1689" t="str">
        <f>feed!H2035</f>
        <v>Good</v>
      </c>
      <c r="J1689">
        <f>SUMPRODUCT(MID(0&amp;feed!I2035,LARGE(INDEX(ISNUMBER(--MID(feed!I2035,ROW($1:$20),1))*
ROW($1:$20),0),ROW($1:$20))+1,1)*10^ROW($1:$20)/10)</f>
        <v>27</v>
      </c>
      <c r="K1689">
        <f>SUMPRODUCT(MID(0&amp;feed!L2035,LARGE(INDEX(ISNUMBER(--MID(feed!L2035,ROW($1:$6),1))*
ROW($1:$6),0),ROW($1:$6))+1,1)*10^ROW($1:$6)/10)</f>
        <v>228</v>
      </c>
      <c r="L1689">
        <f>SUMPRODUCT(MID(0&amp;feed!T2035,LARGE(INDEX(ISNUMBER(--MID(feed!T2035,ROW($1:$6),1))*
ROW($1:$6),0),ROW($1:$6))+1,1)*10^ROW($1:$6)/10)</f>
        <v>2074</v>
      </c>
      <c r="M1689" t="str">
        <f>feed!N2035</f>
        <v>Arabia</v>
      </c>
      <c r="N1689">
        <f>SUMPRODUCT(MID(0&amp;feed!U2035,LARGE(INDEX(ISNUMBER(--MID(feed!U2035,ROW($1:$6),1))*
ROW($1:$6),0),ROW($1:$6))+1,1)*10^ROW($1:$6)/10)</f>
        <v>0</v>
      </c>
      <c r="O1689" t="str">
        <f>feed!O2035</f>
        <v>Untapped</v>
      </c>
      <c r="P1689" t="str">
        <f>feed!P2035</f>
        <v>Meagre</v>
      </c>
      <c r="Q1689" s="4">
        <f>IFERROR(LEFT(SUMPRODUCT(MID(0&amp;feed!R2035,LARGE(INDEX(ISNUMBER(--MID(feed!R2035,ROW($1:$6),1))*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ROW($1:$6),0),ROW($1:$6))+1,1)*10^ROW($1:$6)/10))-1)*1,TRIM(LEFT(SUMPRODUCT(MID(0&amp;feed!R2035,LARGE(INDEX(ISNUMBER(--MID(feed!R2035,ROW($1:$6),1))*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ROW($1:$6),0),ROW($1:$6))+1,1)*10^ROW($1:$6)/10))-1)))</f>
        <v>1334</v>
      </c>
      <c r="R1689" s="5">
        <f>feed!V2035</f>
        <v>0</v>
      </c>
      <c r="S1689" t="str">
        <f>feed!S2035</f>
        <v>http://blocgame.com/stats.php?id=59848</v>
      </c>
      <c r="T1689" s="5" t="str">
        <f>feed!W2035</f>
        <v>Nice</v>
      </c>
      <c r="U1689" s="5" t="str">
        <f>feed!X2035</f>
        <v>4 Hundred Tons per month</v>
      </c>
      <c r="V1689" s="5" t="str">
        <f>feed!Y2035</f>
        <v>3 Mbbl per month</v>
      </c>
    </row>
    <row r="1690" spans="1:22" hidden="1" x14ac:dyDescent="0.25">
      <c r="A1690" t="str">
        <f>feed!A604</f>
        <v>ARABOBIA</v>
      </c>
      <c r="B1690" t="str">
        <f>feed!B604</f>
        <v>King Boobooboobsies</v>
      </c>
      <c r="C1690" t="str">
        <f>feed!K604</f>
        <v>Aseang MMP</v>
      </c>
      <c r="D1690">
        <f>SUMPRODUCT(MID(0&amp;feed!D604,LARGE(INDEX(ISNUMBER(--MID(feed!D604,ROW($1:$6),1))*
ROW($1:$6),0),ROW($1:$6))+1,1)*10^ROW($1:$6)/10)</f>
        <v>20</v>
      </c>
      <c r="E1690">
        <f>SUMPRODUCT(MID(0&amp;feed!E604,LARGE(INDEX(ISNUMBER(--MID(feed!E604,ROW($1:$6),1))*
ROW($1:$6),0),ROW($1:$6))+1,1)*10^ROW($1:$6)/10)</f>
        <v>0</v>
      </c>
      <c r="F1690" t="str">
        <f>feed!F604</f>
        <v>Finest of the 19th century</v>
      </c>
      <c r="G1690">
        <f>SUMPRODUCT(MID(0&amp;feed!G604,LARGE(INDEX(ISNUMBER(--MID(feed!G604,ROW($1:$6),1))*
ROW($1:$6),0),ROW($1:$6))+1,1)*10^ROW($1:$6)/10)</f>
        <v>0</v>
      </c>
      <c r="H1690">
        <f>ROUNDDOWN(G1690/4, 0)</f>
        <v>0</v>
      </c>
      <c r="I1690" t="str">
        <f>feed!H604</f>
        <v>Standard</v>
      </c>
      <c r="J1690">
        <f>SUMPRODUCT(MID(0&amp;feed!I604,LARGE(INDEX(ISNUMBER(--MID(feed!I604,ROW($1:$20),1))*
ROW($1:$20),0),ROW($1:$20))+1,1)*10^ROW($1:$20)/10)</f>
        <v>46</v>
      </c>
      <c r="K1690">
        <f>SUMPRODUCT(MID(0&amp;feed!L604,LARGE(INDEX(ISNUMBER(--MID(feed!L604,ROW($1:$6),1))*
ROW($1:$6),0),ROW($1:$6))+1,1)*10^ROW($1:$6)/10)</f>
        <v>324</v>
      </c>
      <c r="L1690">
        <f>SUMPRODUCT(MID(0&amp;feed!T604,LARGE(INDEX(ISNUMBER(--MID(feed!T604,ROW($1:$6),1))*
ROW($1:$6),0),ROW($1:$6))+1,1)*10^ROW($1:$6)/10)</f>
        <v>1865</v>
      </c>
      <c r="M1690" t="str">
        <f>feed!N604</f>
        <v>Arabia</v>
      </c>
      <c r="N1690">
        <f>SUMPRODUCT(MID(0&amp;feed!U604,LARGE(INDEX(ISNUMBER(--MID(feed!U604,ROW($1:$6),1))*
ROW($1:$6),0),ROW($1:$6))+1,1)*10^ROW($1:$6)/10)</f>
        <v>0</v>
      </c>
      <c r="O1690" t="str">
        <f>feed!O604</f>
        <v>Untapped</v>
      </c>
      <c r="P1690" t="str">
        <f>feed!P604</f>
        <v>None</v>
      </c>
      <c r="Q1690" s="4">
        <f>IFERROR(LEFT(SUMPRODUCT(MID(0&amp;feed!R604,LARGE(INDEX(ISNUMBER(--MID(feed!R604,ROW($1:$6),1))*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ROW($1:$6),0),ROW($1:$6))+1,1)*10^ROW($1:$6)/10))-1)*1,TRIM(LEFT(SUMPRODUCT(MID(0&amp;feed!R604,LARGE(INDEX(ISNUMBER(--MID(feed!R604,ROW($1:$6),1))*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ROW($1:$6),0),ROW($1:$6))+1,1)*10^ROW($1:$6)/10))-1)))</f>
        <v>2000</v>
      </c>
      <c r="R1690" s="5">
        <f>feed!V604</f>
        <v>0</v>
      </c>
      <c r="S1690" t="str">
        <f>feed!S604</f>
        <v>http://blocgame.com/stats.php?id=62683</v>
      </c>
      <c r="T1690" s="5" t="str">
        <f>feed!W604</f>
        <v>Nice</v>
      </c>
      <c r="U1690" s="5" t="str">
        <f>feed!X604</f>
        <v>4 Hundred Tons per month</v>
      </c>
      <c r="V1690" s="5" t="str">
        <f>feed!Y604</f>
        <v>3 Mbbl per month</v>
      </c>
    </row>
    <row r="1691" spans="1:22" hidden="1" x14ac:dyDescent="0.25">
      <c r="A1691" t="str">
        <f>feed!A280</f>
        <v>mani</v>
      </c>
      <c r="B1691" t="str">
        <f>feed!B280</f>
        <v>mani</v>
      </c>
      <c r="C1691" t="str">
        <f>feed!K280</f>
        <v>SPQR</v>
      </c>
      <c r="D1691">
        <f>SUMPRODUCT(MID(0&amp;feed!D280,LARGE(INDEX(ISNUMBER(--MID(feed!D280,ROW($1:$6),1))*
ROW($1:$6),0),ROW($1:$6))+1,1)*10^ROW($1:$6)/10)</f>
        <v>9</v>
      </c>
      <c r="E1691">
        <f>SUMPRODUCT(MID(0&amp;feed!E280,LARGE(INDEX(ISNUMBER(--MID(feed!E280,ROW($1:$6),1))*
ROW($1:$6),0),ROW($1:$6))+1,1)*10^ROW($1:$6)/10)</f>
        <v>0</v>
      </c>
      <c r="F1691" t="str">
        <f>feed!F280</f>
        <v>First World War surplus</v>
      </c>
      <c r="G1691">
        <f>SUMPRODUCT(MID(0&amp;feed!G280,LARGE(INDEX(ISNUMBER(--MID(feed!G280,ROW($1:$6),1))*
ROW($1:$6),0),ROW($1:$6))+1,1)*10^ROW($1:$6)/10)</f>
        <v>0</v>
      </c>
      <c r="H1691">
        <f>ROUNDDOWN(G1691/4, 0)</f>
        <v>0</v>
      </c>
      <c r="I1691" t="str">
        <f>feed!H280</f>
        <v>Standard</v>
      </c>
      <c r="J1691">
        <f>SUMPRODUCT(MID(0&amp;feed!I280,LARGE(INDEX(ISNUMBER(--MID(feed!I280,ROW($1:$20),1))*
ROW($1:$20),0),ROW($1:$20))+1,1)*10^ROW($1:$20)/10)</f>
        <v>0</v>
      </c>
      <c r="K1691">
        <f>SUMPRODUCT(MID(0&amp;feed!L280,LARGE(INDEX(ISNUMBER(--MID(feed!L280,ROW($1:$6),1))*
ROW($1:$6),0),ROW($1:$6))+1,1)*10^ROW($1:$6)/10)</f>
        <v>347</v>
      </c>
      <c r="L1691">
        <f>SUMPRODUCT(MID(0&amp;feed!T280,LARGE(INDEX(ISNUMBER(--MID(feed!T280,ROW($1:$6),1))*
ROW($1:$6),0),ROW($1:$6))+1,1)*10^ROW($1:$6)/10)</f>
        <v>838</v>
      </c>
      <c r="M1691" t="str">
        <f>feed!N280</f>
        <v>Persia</v>
      </c>
      <c r="N1691">
        <f>SUMPRODUCT(MID(0&amp;feed!U280,LARGE(INDEX(ISNUMBER(--MID(feed!U280,ROW($1:$6),1))*
ROW($1:$6),0),ROW($1:$6))+1,1)*10^ROW($1:$6)/10)</f>
        <v>0</v>
      </c>
      <c r="O1691" t="str">
        <f>feed!O280</f>
        <v>Untapped</v>
      </c>
      <c r="P1691" t="str">
        <f>feed!P280</f>
        <v>Meagre</v>
      </c>
      <c r="Q1691" s="4">
        <f>IFERROR(LEFT(SUMPRODUCT(MID(0&amp;feed!R280,LARGE(INDEX(ISNUMBER(--MID(feed!R280,ROW($1:$6),1))*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ROW($1:$6),0),ROW($1:$6))+1,1)*10^ROW($1:$6)/10))-1)*1,TRIM(LEFT(SUMPRODUCT(MID(0&amp;feed!R280,LARGE(INDEX(ISNUMBER(--MID(feed!R280,ROW($1:$6),1))*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ROW($1:$6),0),ROW($1:$6))+1,1)*10^ROW($1:$6)/10))-1)))</f>
        <v>1633</v>
      </c>
      <c r="R1691" s="5">
        <f>feed!V280</f>
        <v>0</v>
      </c>
      <c r="S1691" t="str">
        <f>feed!S280</f>
        <v>http://blocgame.com/stats.php?id=62912</v>
      </c>
      <c r="T1691" s="5" t="str">
        <f>feed!W280</f>
        <v>Nice</v>
      </c>
      <c r="U1691" s="5" t="str">
        <f>feed!X280</f>
        <v>4 Hundred Tons per month</v>
      </c>
      <c r="V1691" s="5" t="str">
        <f>feed!Y280</f>
        <v>3 Mbbl per month</v>
      </c>
    </row>
    <row r="1692" spans="1:22" x14ac:dyDescent="0.25">
      <c r="A1692" t="str">
        <f>feed!A1185</f>
        <v>The Cafeteria</v>
      </c>
      <c r="B1692" t="str">
        <f>feed!B1185</f>
        <v>Matt the radar technician</v>
      </c>
      <c r="C1692" t="str">
        <f>feed!K1185</f>
        <v>The Order</v>
      </c>
      <c r="D1692">
        <f>SUMPRODUCT(MID(0&amp;feed!D1185,LARGE(INDEX(ISNUMBER(--MID(feed!D1185,ROW($1:$6),1))*
ROW($1:$6),0),ROW($1:$6))+1,1)*10^ROW($1:$6)/10)</f>
        <v>32</v>
      </c>
      <c r="E1692">
        <f>SUMPRODUCT(MID(0&amp;feed!E1185,LARGE(INDEX(ISNUMBER(--MID(feed!E1185,ROW($1:$6),1))*
ROW($1:$6),0),ROW($1:$6))+1,1)*10^ROW($1:$6)/10)</f>
        <v>0</v>
      </c>
      <c r="F1692" t="str">
        <f>feed!F1185</f>
        <v>First World War surplus</v>
      </c>
      <c r="G1692">
        <f>SUMPRODUCT(MID(0&amp;feed!G1185,LARGE(INDEX(ISNUMBER(--MID(feed!G1185,ROW($1:$6),1))*
ROW($1:$6),0),ROW($1:$6))+1,1)*10^ROW($1:$6)/10)</f>
        <v>0</v>
      </c>
      <c r="H1692">
        <f>ROUNDDOWN(G1692/4, 0)</f>
        <v>0</v>
      </c>
      <c r="I1692" t="str">
        <f>feed!H1185</f>
        <v>Elite</v>
      </c>
      <c r="J1692">
        <f>SUMPRODUCT(MID(0&amp;feed!I1185,LARGE(INDEX(ISNUMBER(--MID(feed!I1185,ROW($1:$20),1))*
ROW($1:$20),0),ROW($1:$20))+1,1)*10^ROW($1:$20)/10)</f>
        <v>0</v>
      </c>
      <c r="K1692">
        <f>SUMPRODUCT(MID(0&amp;feed!L1185,LARGE(INDEX(ISNUMBER(--MID(feed!L1185,ROW($1:$6),1))*
ROW($1:$6),0),ROW($1:$6))+1,1)*10^ROW($1:$6)/10)</f>
        <v>312</v>
      </c>
      <c r="L1692">
        <f>SUMPRODUCT(MID(0&amp;feed!T1185,LARGE(INDEX(ISNUMBER(--MID(feed!T1185,ROW($1:$6),1))*
ROW($1:$6),0),ROW($1:$6))+1,1)*10^ROW($1:$6)/10)</f>
        <v>339</v>
      </c>
      <c r="M1692" t="str">
        <f>feed!N1185</f>
        <v>Pacific Rim</v>
      </c>
      <c r="N1692">
        <f>SUMPRODUCT(MID(0&amp;feed!U1185,LARGE(INDEX(ISNUMBER(--MID(feed!U1185,ROW($1:$6),1))*
ROW($1:$6),0),ROW($1:$6))+1,1)*10^ROW($1:$6)/10)</f>
        <v>0</v>
      </c>
      <c r="O1692" t="str">
        <f>feed!O1185</f>
        <v>Untapped</v>
      </c>
      <c r="P1692" t="str">
        <f>feed!P1185</f>
        <v>Meagre</v>
      </c>
      <c r="Q1692" s="4">
        <f>IFERROR(LEFT(SUMPRODUCT(MID(0&amp;feed!R1185,LARGE(INDEX(ISNUMBER(--MID(feed!R1185,ROW($1:$6),1))*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ROW($1:$6),0),ROW($1:$6))+1,1)*10^ROW($1:$6)/10))-1)*1,TRIM(LEFT(SUMPRODUCT(MID(0&amp;feed!R1185,LARGE(INDEX(ISNUMBER(--MID(feed!R1185,ROW($1:$6),1))*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ROW($1:$6),0),ROW($1:$6))+1,1)*10^ROW($1:$6)/10))-1)))</f>
        <v>1999</v>
      </c>
      <c r="R1692" s="5">
        <f>feed!V1185</f>
        <v>0</v>
      </c>
      <c r="S1692" t="str">
        <f>feed!S1185</f>
        <v>http://blocgame.com/stats.php?id=62884</v>
      </c>
      <c r="T1692" s="5" t="str">
        <f>feed!W1185</f>
        <v>Good</v>
      </c>
      <c r="U1692" s="5" t="str">
        <f>feed!X1185</f>
        <v>4 Hundred Tons per month</v>
      </c>
      <c r="V1692" s="5" t="str">
        <f>feed!Y1185</f>
        <v>1 Mbbl per month</v>
      </c>
    </row>
    <row r="1693" spans="1:22" hidden="1" x14ac:dyDescent="0.25">
      <c r="A1693" t="str">
        <f>feed!A248</f>
        <v>kodiang</v>
      </c>
      <c r="B1693" t="str">
        <f>feed!B248</f>
        <v>tester2</v>
      </c>
      <c r="C1693">
        <f>feed!K248</f>
        <v>0</v>
      </c>
      <c r="D1693">
        <f>SUMPRODUCT(MID(0&amp;feed!D248,LARGE(INDEX(ISNUMBER(--MID(feed!D248,ROW($1:$6),1))*
ROW($1:$6),0),ROW($1:$6))+1,1)*10^ROW($1:$6)/10)</f>
        <v>27</v>
      </c>
      <c r="E1693">
        <f>SUMPRODUCT(MID(0&amp;feed!E248,LARGE(INDEX(ISNUMBER(--MID(feed!E248,ROW($1:$6),1))*
ROW($1:$6),0),ROW($1:$6))+1,1)*10^ROW($1:$6)/10)</f>
        <v>0</v>
      </c>
      <c r="F1693" t="str">
        <f>feed!F248</f>
        <v>First World War surplus</v>
      </c>
      <c r="G1693">
        <f>SUMPRODUCT(MID(0&amp;feed!G248,LARGE(INDEX(ISNUMBER(--MID(feed!G248,ROW($1:$6),1))*
ROW($1:$6),0),ROW($1:$6))+1,1)*10^ROW($1:$6)/10)</f>
        <v>1</v>
      </c>
      <c r="H1693">
        <f>ROUNDDOWN(G1693/4, 0)</f>
        <v>0</v>
      </c>
      <c r="I1693" t="str">
        <f>feed!H248</f>
        <v>Elite</v>
      </c>
      <c r="J1693">
        <f>SUMPRODUCT(MID(0&amp;feed!I248,LARGE(INDEX(ISNUMBER(--MID(feed!I248,ROW($1:$20),1))*
ROW($1:$20),0),ROW($1:$20))+1,1)*10^ROW($1:$20)/10)</f>
        <v>5</v>
      </c>
      <c r="K1693">
        <f>SUMPRODUCT(MID(0&amp;feed!L248,LARGE(INDEX(ISNUMBER(--MID(feed!L248,ROW($1:$6),1))*
ROW($1:$6),0),ROW($1:$6))+1,1)*10^ROW($1:$6)/10)</f>
        <v>355</v>
      </c>
      <c r="L1693">
        <f>SUMPRODUCT(MID(0&amp;feed!T248,LARGE(INDEX(ISNUMBER(--MID(feed!T248,ROW($1:$6),1))*
ROW($1:$6),0),ROW($1:$6))+1,1)*10^ROW($1:$6)/10)</f>
        <v>473</v>
      </c>
      <c r="M1693" t="str">
        <f>feed!N248</f>
        <v>Pacific Rim</v>
      </c>
      <c r="N1693">
        <f>SUMPRODUCT(MID(0&amp;feed!U248,LARGE(INDEX(ISNUMBER(--MID(feed!U248,ROW($1:$6),1))*
ROW($1:$6),0),ROW($1:$6))+1,1)*10^ROW($1:$6)/10)</f>
        <v>0</v>
      </c>
      <c r="O1693" t="str">
        <f>feed!O248</f>
        <v>Untapped</v>
      </c>
      <c r="P1693" t="str">
        <f>feed!P248</f>
        <v>Meagre</v>
      </c>
      <c r="Q1693" s="4">
        <f>IFERROR(LEFT(SUMPRODUCT(MID(0&amp;feed!R248,LARGE(INDEX(ISNUMBER(--MID(feed!R248,ROW($1:$6),1))*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ROW($1:$6),0),ROW($1:$6))+1,1)*10^ROW($1:$6)/10))-1)*1,TRIM(LEFT(SUMPRODUCT(MID(0&amp;feed!R248,LARGE(INDEX(ISNUMBER(--MID(feed!R248,ROW($1:$6),1))*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ROW($1:$6),0),ROW($1:$6))+1,1)*10^ROW($1:$6)/10))-1)))</f>
        <v>2370</v>
      </c>
      <c r="R1693" s="5">
        <f>feed!V248</f>
        <v>0</v>
      </c>
      <c r="S1693" t="str">
        <f>feed!S248</f>
        <v>http://blocgame.com/stats.php?id=60531</v>
      </c>
      <c r="T1693" s="5" t="str">
        <f>feed!W248</f>
        <v>Normal</v>
      </c>
      <c r="U1693" s="5" t="str">
        <f>feed!X248</f>
        <v>4 Hundred Tons per month</v>
      </c>
      <c r="V1693" s="5" t="str">
        <f>feed!Y248</f>
        <v>3 Mbbl per month</v>
      </c>
    </row>
    <row r="1694" spans="1:22" hidden="1" x14ac:dyDescent="0.25">
      <c r="A1694" t="str">
        <f>feed!A215</f>
        <v>Thair</v>
      </c>
      <c r="B1694" t="str">
        <f>feed!B215</f>
        <v>Tacoonastick</v>
      </c>
      <c r="C1694" t="str">
        <f>feed!K215</f>
        <v>African Socialism 2</v>
      </c>
      <c r="D1694">
        <f>SUMPRODUCT(MID(0&amp;feed!D215,LARGE(INDEX(ISNUMBER(--MID(feed!D215,ROW($1:$6),1))*
ROW($1:$6),0),ROW($1:$6))+1,1)*10^ROW($1:$6)/10)</f>
        <v>19</v>
      </c>
      <c r="E1694">
        <f>SUMPRODUCT(MID(0&amp;feed!E215,LARGE(INDEX(ISNUMBER(--MID(feed!E215,ROW($1:$6),1))*
ROW($1:$6),0),ROW($1:$6))+1,1)*10^ROW($1:$6)/10)</f>
        <v>0</v>
      </c>
      <c r="F1694" t="str">
        <f>feed!F215</f>
        <v>First World War surplus</v>
      </c>
      <c r="G1694">
        <f>SUMPRODUCT(MID(0&amp;feed!G215,LARGE(INDEX(ISNUMBER(--MID(feed!G215,ROW($1:$6),1))*
ROW($1:$6),0),ROW($1:$6))+1,1)*10^ROW($1:$6)/10)</f>
        <v>0</v>
      </c>
      <c r="H1694">
        <f>ROUNDDOWN(G1694/4, 0)</f>
        <v>0</v>
      </c>
      <c r="I1694" t="str">
        <f>feed!H215</f>
        <v>Elite</v>
      </c>
      <c r="J1694">
        <f>SUMPRODUCT(MID(0&amp;feed!I215,LARGE(INDEX(ISNUMBER(--MID(feed!I215,ROW($1:$20),1))*
ROW($1:$20),0),ROW($1:$20))+1,1)*10^ROW($1:$20)/10)</f>
        <v>6</v>
      </c>
      <c r="K1694">
        <f>SUMPRODUCT(MID(0&amp;feed!L215,LARGE(INDEX(ISNUMBER(--MID(feed!L215,ROW($1:$6),1))*
ROW($1:$6),0),ROW($1:$6))+1,1)*10^ROW($1:$6)/10)</f>
        <v>362</v>
      </c>
      <c r="L1694">
        <f>SUMPRODUCT(MID(0&amp;feed!T215,LARGE(INDEX(ISNUMBER(--MID(feed!T215,ROW($1:$6),1))*
ROW($1:$6),0),ROW($1:$6))+1,1)*10^ROW($1:$6)/10)</f>
        <v>413</v>
      </c>
      <c r="M1694" t="str">
        <f>feed!N215</f>
        <v>Congo</v>
      </c>
      <c r="N1694">
        <f>SUMPRODUCT(MID(0&amp;feed!U215,LARGE(INDEX(ISNUMBER(--MID(feed!U215,ROW($1:$6),1))*
ROW($1:$6),0),ROW($1:$6))+1,1)*10^ROW($1:$6)/10)</f>
        <v>0</v>
      </c>
      <c r="O1694" t="str">
        <f>feed!O215</f>
        <v>Untapped</v>
      </c>
      <c r="P1694" t="str">
        <f>feed!P215</f>
        <v>Small</v>
      </c>
      <c r="Q1694" s="4">
        <f>IFERROR(LEFT(SUMPRODUCT(MID(0&amp;feed!R215,LARGE(INDEX(ISNUMBER(--MID(feed!R215,ROW($1:$6),1))*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ROW($1:$6),0),ROW($1:$6))+1,1)*10^ROW($1:$6)/10))-1)*1,TRIM(LEFT(SUMPRODUCT(MID(0&amp;feed!R215,LARGE(INDEX(ISNUMBER(--MID(feed!R215,ROW($1:$6),1))*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ROW($1:$6),0),ROW($1:$6))+1,1)*10^ROW($1:$6)/10))-1)))</f>
        <v>2000</v>
      </c>
      <c r="R1694" s="5">
        <f>feed!V215</f>
        <v>0</v>
      </c>
      <c r="S1694" t="str">
        <f>feed!S215</f>
        <v>http://blocgame.com/stats.php?id=60955</v>
      </c>
      <c r="T1694" s="5" t="str">
        <f>feed!W215</f>
        <v>Good</v>
      </c>
      <c r="U1694" s="5" t="str">
        <f>feed!X215</f>
        <v>4 Hundred Tons per month</v>
      </c>
      <c r="V1694" s="5" t="str">
        <f>feed!Y215</f>
        <v>3 Mbbl per month</v>
      </c>
    </row>
    <row r="1695" spans="1:22" hidden="1" x14ac:dyDescent="0.25">
      <c r="A1695" t="str">
        <f>feed!A1637</f>
        <v>Caballos</v>
      </c>
      <c r="B1695" t="str">
        <f>feed!B1637</f>
        <v>Tï¿½mas</v>
      </c>
      <c r="C1695" t="str">
        <f>feed!K1637</f>
        <v>The United Nations</v>
      </c>
      <c r="D1695">
        <f>SUMPRODUCT(MID(0&amp;feed!D1637,LARGE(INDEX(ISNUMBER(--MID(feed!D1637,ROW($1:$6),1))*
ROW($1:$6),0),ROW($1:$6))+1,1)*10^ROW($1:$6)/10)</f>
        <v>44</v>
      </c>
      <c r="E1695">
        <f>SUMPRODUCT(MID(0&amp;feed!E1637,LARGE(INDEX(ISNUMBER(--MID(feed!E1637,ROW($1:$6),1))*
ROW($1:$6),0),ROW($1:$6))+1,1)*10^ROW($1:$6)/10)</f>
        <v>0</v>
      </c>
      <c r="F1695" t="str">
        <f>feed!F1637</f>
        <v>Finest of the 19th century</v>
      </c>
      <c r="G1695">
        <f>SUMPRODUCT(MID(0&amp;feed!G1637,LARGE(INDEX(ISNUMBER(--MID(feed!G1637,ROW($1:$6),1))*
ROW($1:$6),0),ROW($1:$6))+1,1)*10^ROW($1:$6)/10)</f>
        <v>1</v>
      </c>
      <c r="H1695">
        <f>ROUNDDOWN(G1695/4, 0)</f>
        <v>0</v>
      </c>
      <c r="I1695" t="str">
        <f>feed!H1637</f>
        <v>Undisciplined Rabble</v>
      </c>
      <c r="J1695">
        <f>SUMPRODUCT(MID(0&amp;feed!I1637,LARGE(INDEX(ISNUMBER(--MID(feed!I1637,ROW($1:$20),1))*
ROW($1:$20),0),ROW($1:$20))+1,1)*10^ROW($1:$20)/10)</f>
        <v>8</v>
      </c>
      <c r="K1695">
        <f>SUMPRODUCT(MID(0&amp;feed!L1637,LARGE(INDEX(ISNUMBER(--MID(feed!L1637,ROW($1:$6),1))*
ROW($1:$6),0),ROW($1:$6))+1,1)*10^ROW($1:$6)/10)</f>
        <v>302</v>
      </c>
      <c r="L1695">
        <f>SUMPRODUCT(MID(0&amp;feed!T1637,LARGE(INDEX(ISNUMBER(--MID(feed!T1637,ROW($1:$6),1))*
ROW($1:$6),0),ROW($1:$6))+1,1)*10^ROW($1:$6)/10)</f>
        <v>397</v>
      </c>
      <c r="M1695" t="str">
        <f>feed!N1637</f>
        <v>The Subcontinent</v>
      </c>
      <c r="N1695">
        <f>SUMPRODUCT(MID(0&amp;feed!U1637,LARGE(INDEX(ISNUMBER(--MID(feed!U1637,ROW($1:$6),1))*
ROW($1:$6),0),ROW($1:$6))+1,1)*10^ROW($1:$6)/10)</f>
        <v>0</v>
      </c>
      <c r="O1695" t="str">
        <f>feed!O1637</f>
        <v>Untapped</v>
      </c>
      <c r="P1695" t="str">
        <f>feed!P1637</f>
        <v>None</v>
      </c>
      <c r="Q1695" s="4">
        <f>IFERROR(LEFT(SUMPRODUCT(MID(0&amp;feed!R1637,LARGE(INDEX(ISNUMBER(--MID(feed!R1637,ROW($1:$6),1))*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ROW($1:$6),0),ROW($1:$6))+1,1)*10^ROW($1:$6)/10))-1)*1,TRIM(LEFT(SUMPRODUCT(MID(0&amp;feed!R1637,LARGE(INDEX(ISNUMBER(--MID(feed!R1637,ROW($1:$6),1))*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ROW($1:$6),0),ROW($1:$6))+1,1)*10^ROW($1:$6)/10))-1)))</f>
        <v>2000</v>
      </c>
      <c r="R1695" s="5">
        <f>feed!V1637</f>
        <v>0</v>
      </c>
      <c r="S1695" t="str">
        <f>feed!S1637</f>
        <v>http://blocgame.com/stats.php?id=5261</v>
      </c>
      <c r="T1695" s="5" t="str">
        <f>feed!W1637</f>
        <v>Nice</v>
      </c>
      <c r="U1695" s="5" t="str">
        <f>feed!X1637</f>
        <v>4 Hundred Tons per month</v>
      </c>
      <c r="V1695" s="5" t="str">
        <f>feed!Y1637</f>
        <v>3 Mbbl per month</v>
      </c>
    </row>
    <row r="1696" spans="1:22" hidden="1" x14ac:dyDescent="0.25">
      <c r="A1696" t="str">
        <f>feed!A451</f>
        <v>shair</v>
      </c>
      <c r="B1696" t="str">
        <f>feed!B451</f>
        <v>shair</v>
      </c>
      <c r="C1696" t="str">
        <f>feed!K451</f>
        <v>Al-Qassam Brigades</v>
      </c>
      <c r="D1696">
        <f>SUMPRODUCT(MID(0&amp;feed!D451,LARGE(INDEX(ISNUMBER(--MID(feed!D451,ROW($1:$6),1))*
ROW($1:$6),0),ROW($1:$6))+1,1)*10^ROW($1:$6)/10)</f>
        <v>23</v>
      </c>
      <c r="E1696">
        <f>SUMPRODUCT(MID(0&amp;feed!E451,LARGE(INDEX(ISNUMBER(--MID(feed!E451,ROW($1:$6),1))*
ROW($1:$6),0),ROW($1:$6))+1,1)*10^ROW($1:$6)/10)</f>
        <v>0</v>
      </c>
      <c r="F1696" t="str">
        <f>feed!F451</f>
        <v>First World War surplus</v>
      </c>
      <c r="G1696">
        <f>SUMPRODUCT(MID(0&amp;feed!G451,LARGE(INDEX(ISNUMBER(--MID(feed!G451,ROW($1:$6),1))*
ROW($1:$6),0),ROW($1:$6))+1,1)*10^ROW($1:$6)/10)</f>
        <v>1</v>
      </c>
      <c r="H1696">
        <f>ROUNDDOWN(G1696/4, 0)</f>
        <v>0</v>
      </c>
      <c r="I1696" t="str">
        <f>feed!H451</f>
        <v>Poor</v>
      </c>
      <c r="J1696">
        <f>SUMPRODUCT(MID(0&amp;feed!I451,LARGE(INDEX(ISNUMBER(--MID(feed!I451,ROW($1:$20),1))*
ROW($1:$20),0),ROW($1:$20))+1,1)*10^ROW($1:$20)/10)</f>
        <v>0</v>
      </c>
      <c r="K1696">
        <f>SUMPRODUCT(MID(0&amp;feed!L451,LARGE(INDEX(ISNUMBER(--MID(feed!L451,ROW($1:$6),1))*
ROW($1:$6),0),ROW($1:$6))+1,1)*10^ROW($1:$6)/10)</f>
        <v>330</v>
      </c>
      <c r="L1696">
        <f>SUMPRODUCT(MID(0&amp;feed!T451,LARGE(INDEX(ISNUMBER(--MID(feed!T451,ROW($1:$6),1))*
ROW($1:$6),0),ROW($1:$6))+1,1)*10^ROW($1:$6)/10)</f>
        <v>365</v>
      </c>
      <c r="M1696" t="str">
        <f>feed!N451</f>
        <v>East Indies</v>
      </c>
      <c r="N1696">
        <f>SUMPRODUCT(MID(0&amp;feed!U451,LARGE(INDEX(ISNUMBER(--MID(feed!U451,ROW($1:$6),1))*
ROW($1:$6),0),ROW($1:$6))+1,1)*10^ROW($1:$6)/10)</f>
        <v>0</v>
      </c>
      <c r="O1696" t="str">
        <f>feed!O451</f>
        <v>Untapped</v>
      </c>
      <c r="P1696" t="str">
        <f>feed!P451</f>
        <v>None</v>
      </c>
      <c r="Q1696" s="4">
        <f>IFERROR(LEFT(SUMPRODUCT(MID(0&amp;feed!R451,LARGE(INDEX(ISNUMBER(--MID(feed!R451,ROW($1:$6),1))*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ROW($1:$6),0),ROW($1:$6))+1,1)*10^ROW($1:$6)/10))-1)*1,TRIM(LEFT(SUMPRODUCT(MID(0&amp;feed!R451,LARGE(INDEX(ISNUMBER(--MID(feed!R451,ROW($1:$6),1))*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ROW($1:$6),0),ROW($1:$6))+1,1)*10^ROW($1:$6)/10))-1)))</f>
        <v>1940</v>
      </c>
      <c r="R1696" s="5">
        <f>feed!V451</f>
        <v>0</v>
      </c>
      <c r="S1696" t="str">
        <f>feed!S451</f>
        <v>http://blocgame.com/stats.php?id=62199</v>
      </c>
      <c r="T1696" s="5" t="str">
        <f>feed!W451</f>
        <v>Nice</v>
      </c>
      <c r="U1696" s="5" t="str">
        <f>feed!X451</f>
        <v>4 Hundred Tons per month</v>
      </c>
      <c r="V1696" s="5" t="str">
        <f>feed!Y451</f>
        <v>3 Mbbl per month</v>
      </c>
    </row>
    <row r="1697" spans="1:22" hidden="1" x14ac:dyDescent="0.25">
      <c r="A1697" t="str">
        <f>feed!A2036</f>
        <v>KakMahPower</v>
      </c>
      <c r="B1697" t="str">
        <f>feed!B2036</f>
        <v>tuan tanah kedaun</v>
      </c>
      <c r="C1697" t="str">
        <f>feed!K2036</f>
        <v>Aseang MMP</v>
      </c>
      <c r="D1697">
        <f>SUMPRODUCT(MID(0&amp;feed!D2036,LARGE(INDEX(ISNUMBER(--MID(feed!D2036,ROW($1:$6),1))*
ROW($1:$6),0),ROW($1:$6))+1,1)*10^ROW($1:$6)/10)</f>
        <v>21</v>
      </c>
      <c r="E1697">
        <f>SUMPRODUCT(MID(0&amp;feed!E2036,LARGE(INDEX(ISNUMBER(--MID(feed!E2036,ROW($1:$6),1))*
ROW($1:$6),0),ROW($1:$6))+1,1)*10^ROW($1:$6)/10)</f>
        <v>0</v>
      </c>
      <c r="F1697" t="str">
        <f>feed!F2036</f>
        <v>Finest of the 19th century</v>
      </c>
      <c r="G1697">
        <f>SUMPRODUCT(MID(0&amp;feed!G2036,LARGE(INDEX(ISNUMBER(--MID(feed!G2036,ROW($1:$6),1))*
ROW($1:$6),0),ROW($1:$6))+1,1)*10^ROW($1:$6)/10)</f>
        <v>1</v>
      </c>
      <c r="H1697">
        <f>ROUNDDOWN(G1697/4, 0)</f>
        <v>0</v>
      </c>
      <c r="I1697" t="str">
        <f>feed!H2036</f>
        <v>Good</v>
      </c>
      <c r="J1697">
        <f>SUMPRODUCT(MID(0&amp;feed!I2036,LARGE(INDEX(ISNUMBER(--MID(feed!I2036,ROW($1:$20),1))*
ROW($1:$20),0),ROW($1:$20))+1,1)*10^ROW($1:$20)/10)</f>
        <v>19</v>
      </c>
      <c r="K1697">
        <f>SUMPRODUCT(MID(0&amp;feed!L2036,LARGE(INDEX(ISNUMBER(--MID(feed!L2036,ROW($1:$6),1))*
ROW($1:$6),0),ROW($1:$6))+1,1)*10^ROW($1:$6)/10)</f>
        <v>226</v>
      </c>
      <c r="L1697">
        <f>SUMPRODUCT(MID(0&amp;feed!T2036,LARGE(INDEX(ISNUMBER(--MID(feed!T2036,ROW($1:$6),1))*
ROW($1:$6),0),ROW($1:$6))+1,1)*10^ROW($1:$6)/10)</f>
        <v>340</v>
      </c>
      <c r="M1697" t="str">
        <f>feed!N2036</f>
        <v>Indochina</v>
      </c>
      <c r="N1697">
        <f>SUMPRODUCT(MID(0&amp;feed!U2036,LARGE(INDEX(ISNUMBER(--MID(feed!U2036,ROW($1:$6),1))*
ROW($1:$6),0),ROW($1:$6))+1,1)*10^ROW($1:$6)/10)</f>
        <v>0</v>
      </c>
      <c r="O1697">
        <f>feed!O2036</f>
        <v>0</v>
      </c>
      <c r="P1697" t="str">
        <f>feed!P2036</f>
        <v>None</v>
      </c>
      <c r="Q1697" s="4">
        <f>IFERROR(LEFT(SUMPRODUCT(MID(0&amp;feed!R2036,LARGE(INDEX(ISNUMBER(--MID(feed!R2036,ROW($1:$6),1))*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ROW($1:$6),0),ROW($1:$6))+1,1)*10^ROW($1:$6)/10))-1)*1,TRIM(LEFT(SUMPRODUCT(MID(0&amp;feed!R2036,LARGE(INDEX(ISNUMBER(--MID(feed!R2036,ROW($1:$6),1))*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ROW($1:$6),0),ROW($1:$6))+1,1)*10^ROW($1:$6)/10))-1)))</f>
        <v>1617</v>
      </c>
      <c r="R1697" s="5">
        <f>feed!V2036</f>
        <v>0</v>
      </c>
      <c r="S1697" t="str">
        <f>feed!S2036</f>
        <v>http://blocgame.com/stats.php?id=60656</v>
      </c>
      <c r="T1697" s="5" t="str">
        <f>feed!W2036</f>
        <v>Good</v>
      </c>
      <c r="U1697" s="5" t="str">
        <f>feed!X2036</f>
        <v>4 Hundred Tons per month</v>
      </c>
      <c r="V1697" s="5" t="str">
        <f>feed!Y2036</f>
        <v>3 Mbbl per month</v>
      </c>
    </row>
    <row r="1698" spans="1:22" hidden="1" x14ac:dyDescent="0.25">
      <c r="A1698" t="str">
        <f>feed!A801</f>
        <v>Wooumo</v>
      </c>
      <c r="B1698" t="str">
        <f>feed!B801</f>
        <v>Demonic_Prince</v>
      </c>
      <c r="C1698">
        <f>feed!K801</f>
        <v>0</v>
      </c>
      <c r="D1698">
        <f>SUMPRODUCT(MID(0&amp;feed!D801,LARGE(INDEX(ISNUMBER(--MID(feed!D801,ROW($1:$6),1))*
ROW($1:$6),0),ROW($1:$6))+1,1)*10^ROW($1:$6)/10)</f>
        <v>25</v>
      </c>
      <c r="E1698">
        <f>SUMPRODUCT(MID(0&amp;feed!E801,LARGE(INDEX(ISNUMBER(--MID(feed!E801,ROW($1:$6),1))*
ROW($1:$6),0),ROW($1:$6))+1,1)*10^ROW($1:$6)/10)</f>
        <v>0</v>
      </c>
      <c r="F1698" t="str">
        <f>feed!F801</f>
        <v>First World War surplus</v>
      </c>
      <c r="G1698">
        <f>SUMPRODUCT(MID(0&amp;feed!G801,LARGE(INDEX(ISNUMBER(--MID(feed!G801,ROW($1:$6),1))*
ROW($1:$6),0),ROW($1:$6))+1,1)*10^ROW($1:$6)/10)</f>
        <v>0</v>
      </c>
      <c r="H1698">
        <f>ROUNDDOWN(G1698/4, 0)</f>
        <v>0</v>
      </c>
      <c r="I1698" t="str">
        <f>feed!H801</f>
        <v>Elite</v>
      </c>
      <c r="J1698">
        <f>SUMPRODUCT(MID(0&amp;feed!I801,LARGE(INDEX(ISNUMBER(--MID(feed!I801,ROW($1:$20),1))*
ROW($1:$20),0),ROW($1:$20))+1,1)*10^ROW($1:$20)/10)</f>
        <v>27</v>
      </c>
      <c r="K1698">
        <f>SUMPRODUCT(MID(0&amp;feed!L801,LARGE(INDEX(ISNUMBER(--MID(feed!L801,ROW($1:$6),1))*
ROW($1:$6),0),ROW($1:$6))+1,1)*10^ROW($1:$6)/10)</f>
        <v>323</v>
      </c>
      <c r="L1698">
        <f>SUMPRODUCT(MID(0&amp;feed!T801,LARGE(INDEX(ISNUMBER(--MID(feed!T801,ROW($1:$6),1))*
ROW($1:$6),0),ROW($1:$6))+1,1)*10^ROW($1:$6)/10)</f>
        <v>331</v>
      </c>
      <c r="M1698" t="str">
        <f>feed!N801</f>
        <v>Caribbean</v>
      </c>
      <c r="N1698">
        <f>SUMPRODUCT(MID(0&amp;feed!U801,LARGE(INDEX(ISNUMBER(--MID(feed!U801,ROW($1:$6),1))*
ROW($1:$6),0),ROW($1:$6))+1,1)*10^ROW($1:$6)/10)</f>
        <v>0</v>
      </c>
      <c r="O1698" t="str">
        <f>feed!O801</f>
        <v>Untapped</v>
      </c>
      <c r="P1698" t="str">
        <f>feed!P801</f>
        <v>Meagre</v>
      </c>
      <c r="Q1698" s="4">
        <f>IFERROR(LEFT(SUMPRODUCT(MID(0&amp;feed!R801,LARGE(INDEX(ISNUMBER(--MID(feed!R801,ROW($1:$6),1))*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ROW($1:$6),0),ROW($1:$6))+1,1)*10^ROW($1:$6)/10))-1)*1,TRIM(LEFT(SUMPRODUCT(MID(0&amp;feed!R801,LARGE(INDEX(ISNUMBER(--MID(feed!R801,ROW($1:$6),1))*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ROW($1:$6),0),ROW($1:$6))+1,1)*10^ROW($1:$6)/10))-1)))</f>
        <v>2000</v>
      </c>
      <c r="R1698" s="5">
        <f>feed!V801</f>
        <v>0</v>
      </c>
      <c r="S1698" t="str">
        <f>feed!S801</f>
        <v>http://blocgame.com/stats.php?id=51095</v>
      </c>
      <c r="T1698" s="5" t="str">
        <f>feed!W801</f>
        <v>Normal</v>
      </c>
      <c r="U1698" s="5" t="str">
        <f>feed!X801</f>
        <v>4 Hundred Tons per month</v>
      </c>
      <c r="V1698" s="5" t="str">
        <f>feed!Y801</f>
        <v>3 Mbbl per month</v>
      </c>
    </row>
    <row r="1699" spans="1:22" hidden="1" x14ac:dyDescent="0.25">
      <c r="A1699" t="str">
        <f>feed!A458</f>
        <v>Eco</v>
      </c>
      <c r="B1699" t="str">
        <f>feed!B458</f>
        <v>BartjuhM</v>
      </c>
      <c r="C1699" t="str">
        <f>feed!K458</f>
        <v>Che Guevara League</v>
      </c>
      <c r="D1699">
        <f>SUMPRODUCT(MID(0&amp;feed!D458,LARGE(INDEX(ISNUMBER(--MID(feed!D458,ROW($1:$6),1))*
ROW($1:$6),0),ROW($1:$6))+1,1)*10^ROW($1:$6)/10)</f>
        <v>20</v>
      </c>
      <c r="E1699">
        <f>SUMPRODUCT(MID(0&amp;feed!E458,LARGE(INDEX(ISNUMBER(--MID(feed!E458,ROW($1:$6),1))*
ROW($1:$6),0),ROW($1:$6))+1,1)*10^ROW($1:$6)/10)</f>
        <v>0</v>
      </c>
      <c r="F1699" t="str">
        <f>feed!F458</f>
        <v>Finest of the 19th century</v>
      </c>
      <c r="G1699">
        <f>SUMPRODUCT(MID(0&amp;feed!G458,LARGE(INDEX(ISNUMBER(--MID(feed!G458,ROW($1:$6),1))*
ROW($1:$6),0),ROW($1:$6))+1,1)*10^ROW($1:$6)/10)</f>
        <v>0</v>
      </c>
      <c r="H1699">
        <f>ROUNDDOWN(G1699/4, 0)</f>
        <v>0</v>
      </c>
      <c r="I1699" t="str">
        <f>feed!H458</f>
        <v>Standard</v>
      </c>
      <c r="J1699">
        <f>SUMPRODUCT(MID(0&amp;feed!I458,LARGE(INDEX(ISNUMBER(--MID(feed!I458,ROW($1:$20),1))*
ROW($1:$20),0),ROW($1:$20))+1,1)*10^ROW($1:$20)/10)</f>
        <v>41</v>
      </c>
      <c r="K1699">
        <f>SUMPRODUCT(MID(0&amp;feed!L458,LARGE(INDEX(ISNUMBER(--MID(feed!L458,ROW($1:$6),1))*
ROW($1:$6),0),ROW($1:$6))+1,1)*10^ROW($1:$6)/10)</f>
        <v>330</v>
      </c>
      <c r="L1699">
        <f>SUMPRODUCT(MID(0&amp;feed!T458,LARGE(INDEX(ISNUMBER(--MID(feed!T458,ROW($1:$6),1))*
ROW($1:$6),0),ROW($1:$6))+1,1)*10^ROW($1:$6)/10)</f>
        <v>316</v>
      </c>
      <c r="M1699" t="str">
        <f>feed!N458</f>
        <v>Caribbean</v>
      </c>
      <c r="N1699">
        <f>SUMPRODUCT(MID(0&amp;feed!U458,LARGE(INDEX(ISNUMBER(--MID(feed!U458,ROW($1:$6),1))*
ROW($1:$6),0),ROW($1:$6))+1,1)*10^ROW($1:$6)/10)</f>
        <v>0</v>
      </c>
      <c r="O1699" t="str">
        <f>feed!O458</f>
        <v>Untapped</v>
      </c>
      <c r="P1699" t="str">
        <f>feed!P458</f>
        <v>None</v>
      </c>
      <c r="Q1699" s="4">
        <f>IFERROR(LEFT(SUMPRODUCT(MID(0&amp;feed!R458,LARGE(INDEX(ISNUMBER(--MID(feed!R458,ROW($1:$6),1))*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ROW($1:$6),0),ROW($1:$6))+1,1)*10^ROW($1:$6)/10))-1)*1,TRIM(LEFT(SUMPRODUCT(MID(0&amp;feed!R458,LARGE(INDEX(ISNUMBER(--MID(feed!R458,ROW($1:$6),1))*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ROW($1:$6),0),ROW($1:$6))+1,1)*10^ROW($1:$6)/10))-1)))</f>
        <v>2000</v>
      </c>
      <c r="R1699" s="5">
        <f>feed!V458</f>
        <v>0</v>
      </c>
      <c r="S1699" t="str">
        <f>feed!S458</f>
        <v>http://blocgame.com/stats.php?id=63016</v>
      </c>
      <c r="T1699" s="5" t="str">
        <f>feed!W458</f>
        <v>Nice</v>
      </c>
      <c r="U1699" s="5" t="str">
        <f>feed!X458</f>
        <v>4 Hundred Tons per month</v>
      </c>
      <c r="V1699" s="5" t="str">
        <f>feed!Y458</f>
        <v>3 Mbbl per month</v>
      </c>
    </row>
    <row r="1700" spans="1:22" hidden="1" x14ac:dyDescent="0.25">
      <c r="A1700" t="str">
        <f>feed!A270</f>
        <v>kobisbunga</v>
      </c>
      <c r="B1700" t="str">
        <f>feed!B270</f>
        <v>kobis</v>
      </c>
      <c r="C1700" t="str">
        <f>feed!K270</f>
        <v>Brotherhood of Nod</v>
      </c>
      <c r="D1700">
        <f>SUMPRODUCT(MID(0&amp;feed!D270,LARGE(INDEX(ISNUMBER(--MID(feed!D270,ROW($1:$6),1))*
ROW($1:$6),0),ROW($1:$6))+1,1)*10^ROW($1:$6)/10)</f>
        <v>20</v>
      </c>
      <c r="E1700">
        <f>SUMPRODUCT(MID(0&amp;feed!E270,LARGE(INDEX(ISNUMBER(--MID(feed!E270,ROW($1:$6),1))*
ROW($1:$6),0),ROW($1:$6))+1,1)*10^ROW($1:$6)/10)</f>
        <v>0</v>
      </c>
      <c r="F1700" t="str">
        <f>feed!F270</f>
        <v>First World War surplus</v>
      </c>
      <c r="G1700">
        <f>SUMPRODUCT(MID(0&amp;feed!G270,LARGE(INDEX(ISNUMBER(--MID(feed!G270,ROW($1:$6),1))*
ROW($1:$6),0),ROW($1:$6))+1,1)*10^ROW($1:$6)/10)</f>
        <v>1</v>
      </c>
      <c r="H1700">
        <f>ROUNDDOWN(G1700/4, 0)</f>
        <v>0</v>
      </c>
      <c r="I1700" t="str">
        <f>feed!H270</f>
        <v>Good</v>
      </c>
      <c r="J1700">
        <f>SUMPRODUCT(MID(0&amp;feed!I270,LARGE(INDEX(ISNUMBER(--MID(feed!I270,ROW($1:$20),1))*
ROW($1:$20),0),ROW($1:$20))+1,1)*10^ROW($1:$20)/10)</f>
        <v>4</v>
      </c>
      <c r="K1700">
        <f>SUMPRODUCT(MID(0&amp;feed!L270,LARGE(INDEX(ISNUMBER(--MID(feed!L270,ROW($1:$6),1))*
ROW($1:$6),0),ROW($1:$6))+1,1)*10^ROW($1:$6)/10)</f>
        <v>350</v>
      </c>
      <c r="L1700">
        <f>SUMPRODUCT(MID(0&amp;feed!T270,LARGE(INDEX(ISNUMBER(--MID(feed!T270,ROW($1:$6),1))*
ROW($1:$6),0),ROW($1:$6))+1,1)*10^ROW($1:$6)/10)</f>
        <v>301</v>
      </c>
      <c r="M1700" t="str">
        <f>feed!N270</f>
        <v>East Indies</v>
      </c>
      <c r="N1700">
        <f>SUMPRODUCT(MID(0&amp;feed!U270,LARGE(INDEX(ISNUMBER(--MID(feed!U270,ROW($1:$6),1))*
ROW($1:$6),0),ROW($1:$6))+1,1)*10^ROW($1:$6)/10)</f>
        <v>0</v>
      </c>
      <c r="O1700" t="str">
        <f>feed!O270</f>
        <v>Untapped</v>
      </c>
      <c r="P1700" t="str">
        <f>feed!P270</f>
        <v>Meagre</v>
      </c>
      <c r="Q1700" s="4">
        <f>IFERROR(LEFT(SUMPRODUCT(MID(0&amp;feed!R270,LARGE(INDEX(ISNUMBER(--MID(feed!R270,ROW($1:$6),1))*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ROW($1:$6),0),ROW($1:$6))+1,1)*10^ROW($1:$6)/10))-1)*1,TRIM(LEFT(SUMPRODUCT(MID(0&amp;feed!R270,LARGE(INDEX(ISNUMBER(--MID(feed!R270,ROW($1:$6),1))*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ROW($1:$6),0),ROW($1:$6))+1,1)*10^ROW($1:$6)/10))-1)))</f>
        <v>2000</v>
      </c>
      <c r="R1700" s="5">
        <f>feed!V270</f>
        <v>0</v>
      </c>
      <c r="S1700" t="str">
        <f>feed!S270</f>
        <v>http://blocgame.com/stats.php?id=61609</v>
      </c>
      <c r="T1700" s="5" t="str">
        <f>feed!W270</f>
        <v>Nice</v>
      </c>
      <c r="U1700" s="5" t="str">
        <f>feed!X270</f>
        <v>4 Hundred Tons per month</v>
      </c>
      <c r="V1700" s="5" t="str">
        <f>feed!Y270</f>
        <v>3 Mbbl per month</v>
      </c>
    </row>
    <row r="1701" spans="1:22" x14ac:dyDescent="0.25">
      <c r="A1701" t="str">
        <f>feed!A1345</f>
        <v>Vrijstaat Congo</v>
      </c>
      <c r="B1701" t="str">
        <f>feed!B1345</f>
        <v>Wunwun</v>
      </c>
      <c r="C1701" t="str">
        <f>feed!K1345</f>
        <v>The Order</v>
      </c>
      <c r="D1701">
        <f>SUMPRODUCT(MID(0&amp;feed!D1345,LARGE(INDEX(ISNUMBER(--MID(feed!D1345,ROW($1:$6),1))*
ROW($1:$6),0),ROW($1:$6))+1,1)*10^ROW($1:$6)/10)</f>
        <v>22</v>
      </c>
      <c r="E1701">
        <f>SUMPRODUCT(MID(0&amp;feed!E1345,LARGE(INDEX(ISNUMBER(--MID(feed!E1345,ROW($1:$6),1))*
ROW($1:$6),0),ROW($1:$6))+1,1)*10^ROW($1:$6)/10)</f>
        <v>0</v>
      </c>
      <c r="F1701" t="str">
        <f>feed!F1345</f>
        <v>Finest of the 19th century</v>
      </c>
      <c r="G1701">
        <f>SUMPRODUCT(MID(0&amp;feed!G1345,LARGE(INDEX(ISNUMBER(--MID(feed!G1345,ROW($1:$6),1))*
ROW($1:$6),0),ROW($1:$6))+1,1)*10^ROW($1:$6)/10)</f>
        <v>0</v>
      </c>
      <c r="H1701">
        <f>ROUNDDOWN(G1701/4, 0)</f>
        <v>0</v>
      </c>
      <c r="I1701" t="str">
        <f>feed!H1345</f>
        <v>Standard</v>
      </c>
      <c r="J1701">
        <f>SUMPRODUCT(MID(0&amp;feed!I1345,LARGE(INDEX(ISNUMBER(--MID(feed!I1345,ROW($1:$20),1))*
ROW($1:$20),0),ROW($1:$20))+1,1)*10^ROW($1:$20)/10)</f>
        <v>10</v>
      </c>
      <c r="K1701">
        <f>SUMPRODUCT(MID(0&amp;feed!L1345,LARGE(INDEX(ISNUMBER(--MID(feed!L1345,ROW($1:$6),1))*
ROW($1:$6),0),ROW($1:$6))+1,1)*10^ROW($1:$6)/10)</f>
        <v>312</v>
      </c>
      <c r="L1701">
        <f>SUMPRODUCT(MID(0&amp;feed!T1345,LARGE(INDEX(ISNUMBER(--MID(feed!T1345,ROW($1:$6),1))*
ROW($1:$6),0),ROW($1:$6))+1,1)*10^ROW($1:$6)/10)</f>
        <v>217</v>
      </c>
      <c r="M1701" t="str">
        <f>feed!N1345</f>
        <v>Congo</v>
      </c>
      <c r="N1701">
        <f>SUMPRODUCT(MID(0&amp;feed!U1345,LARGE(INDEX(ISNUMBER(--MID(feed!U1345,ROW($1:$6),1))*
ROW($1:$6),0),ROW($1:$6))+1,1)*10^ROW($1:$6)/10)</f>
        <v>0</v>
      </c>
      <c r="O1701" t="str">
        <f>feed!O1345</f>
        <v>Untapped</v>
      </c>
      <c r="P1701" t="str">
        <f>feed!P1345</f>
        <v>None</v>
      </c>
      <c r="Q1701" s="4">
        <f>IFERROR(LEFT(SUMPRODUCT(MID(0&amp;feed!R1345,LARGE(INDEX(ISNUMBER(--MID(feed!R1345,ROW($1:$6),1))*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ROW($1:$6),0),ROW($1:$6))+1,1)*10^ROW($1:$6)/10))-1)*1,TRIM(LEFT(SUMPRODUCT(MID(0&amp;feed!R1345,LARGE(INDEX(ISNUMBER(--MID(feed!R1345,ROW($1:$6),1))*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ROW($1:$6),0),ROW($1:$6))+1,1)*10^ROW($1:$6)/10))-1)))</f>
        <v>2078</v>
      </c>
      <c r="R1701" s="5">
        <f>feed!V1345</f>
        <v>0</v>
      </c>
      <c r="S1701" t="str">
        <f>feed!S1345</f>
        <v>http://blocgame.com/stats.php?id=63562</v>
      </c>
      <c r="T1701" s="5" t="str">
        <f>feed!W1345</f>
        <v>Normal</v>
      </c>
      <c r="U1701" s="5" t="str">
        <f>feed!X1345</f>
        <v>4 Hundred Tons per month</v>
      </c>
      <c r="V1701" s="5" t="str">
        <f>feed!Y1345</f>
        <v>1 Mbbl per month</v>
      </c>
    </row>
    <row r="1702" spans="1:22" x14ac:dyDescent="0.25">
      <c r="A1702" t="str">
        <f>feed!A1331</f>
        <v>Strath</v>
      </c>
      <c r="B1702" t="str">
        <f>feed!B1331</f>
        <v>Finn Hunter</v>
      </c>
      <c r="C1702" t="str">
        <f>feed!K1331</f>
        <v>The Order</v>
      </c>
      <c r="D1702">
        <f>SUMPRODUCT(MID(0&amp;feed!D1331,LARGE(INDEX(ISNUMBER(--MID(feed!D1331,ROW($1:$6),1))*
ROW($1:$6),0),ROW($1:$6))+1,1)*10^ROW($1:$6)/10)</f>
        <v>39</v>
      </c>
      <c r="E1702">
        <f>SUMPRODUCT(MID(0&amp;feed!E1331,LARGE(INDEX(ISNUMBER(--MID(feed!E1331,ROW($1:$6),1))*
ROW($1:$6),0),ROW($1:$6))+1,1)*10^ROW($1:$6)/10)</f>
        <v>0</v>
      </c>
      <c r="F1702" t="str">
        <f>feed!F1331</f>
        <v>First World War surplus</v>
      </c>
      <c r="G1702">
        <f>SUMPRODUCT(MID(0&amp;feed!G1331,LARGE(INDEX(ISNUMBER(--MID(feed!G1331,ROW($1:$6),1))*
ROW($1:$6),0),ROW($1:$6))+1,1)*10^ROW($1:$6)/10)</f>
        <v>0</v>
      </c>
      <c r="H1702">
        <f>ROUNDDOWN(G1702/4, 0)</f>
        <v>0</v>
      </c>
      <c r="I1702" t="str">
        <f>feed!H1331</f>
        <v>Standard</v>
      </c>
      <c r="J1702">
        <f>SUMPRODUCT(MID(0&amp;feed!I1331,LARGE(INDEX(ISNUMBER(--MID(feed!I1331,ROW($1:$20),1))*
ROW($1:$20),0),ROW($1:$20))+1,1)*10^ROW($1:$20)/10)</f>
        <v>16</v>
      </c>
      <c r="K1702">
        <f>SUMPRODUCT(MID(0&amp;feed!L1331,LARGE(INDEX(ISNUMBER(--MID(feed!L1331,ROW($1:$6),1))*
ROW($1:$6),0),ROW($1:$6))+1,1)*10^ROW($1:$6)/10)</f>
        <v>312</v>
      </c>
      <c r="L1702">
        <f>SUMPRODUCT(MID(0&amp;feed!T1331,LARGE(INDEX(ISNUMBER(--MID(feed!T1331,ROW($1:$6),1))*
ROW($1:$6),0),ROW($1:$6))+1,1)*10^ROW($1:$6)/10)</f>
        <v>1</v>
      </c>
      <c r="M1702" t="str">
        <f>feed!N1331</f>
        <v>Southern Cone</v>
      </c>
      <c r="N1702">
        <f>SUMPRODUCT(MID(0&amp;feed!U1331,LARGE(INDEX(ISNUMBER(--MID(feed!U1331,ROW($1:$6),1))*
ROW($1:$6),0),ROW($1:$6))+1,1)*10^ROW($1:$6)/10)</f>
        <v>0</v>
      </c>
      <c r="O1702" t="str">
        <f>feed!O1331</f>
        <v>Untapped</v>
      </c>
      <c r="P1702" t="str">
        <f>feed!P1331</f>
        <v>Small</v>
      </c>
      <c r="Q1702" s="4">
        <f>IFERROR(LEFT(SUMPRODUCT(MID(0&amp;feed!R1331,LARGE(INDEX(ISNUMBER(--MID(feed!R1331,ROW($1:$6),1))*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ROW($1:$6),0),ROW($1:$6))+1,1)*10^ROW($1:$6)/10))-1)*1,TRIM(LEFT(SUMPRODUCT(MID(0&amp;feed!R1331,LARGE(INDEX(ISNUMBER(--MID(feed!R1331,ROW($1:$6),1))*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ROW($1:$6),0),ROW($1:$6))+1,1)*10^ROW($1:$6)/10))-1)))</f>
        <v>2000</v>
      </c>
      <c r="R1702" s="5">
        <f>feed!V1331</f>
        <v>0</v>
      </c>
      <c r="S1702" t="str">
        <f>feed!S1331</f>
        <v>http://blocgame.com/stats.php?id=61471</v>
      </c>
      <c r="T1702" s="5" t="str">
        <f>feed!W1331</f>
        <v>Nice</v>
      </c>
      <c r="U1702" s="5" t="str">
        <f>feed!X1331</f>
        <v>6 Hundred Tons per month</v>
      </c>
      <c r="V1702" s="5" t="str">
        <f>feed!Y1331</f>
        <v>1 Mbbl per month</v>
      </c>
    </row>
    <row r="1703" spans="1:22" hidden="1" x14ac:dyDescent="0.25">
      <c r="A1703" t="str">
        <f>feed!A234</f>
        <v>Boletaria</v>
      </c>
      <c r="B1703" t="str">
        <f>feed!B234</f>
        <v>Geralt Dayne</v>
      </c>
      <c r="C1703" t="str">
        <f>feed!K234</f>
        <v>The High Council</v>
      </c>
      <c r="D1703">
        <f>SUMPRODUCT(MID(0&amp;feed!D234,LARGE(INDEX(ISNUMBER(--MID(feed!D234,ROW($1:$6),1))*
ROW($1:$6),0),ROW($1:$6))+1,1)*10^ROW($1:$6)/10)</f>
        <v>19</v>
      </c>
      <c r="E1703">
        <f>SUMPRODUCT(MID(0&amp;feed!E234,LARGE(INDEX(ISNUMBER(--MID(feed!E234,ROW($1:$6),1))*
ROW($1:$6),0),ROW($1:$6))+1,1)*10^ROW($1:$6)/10)</f>
        <v>0</v>
      </c>
      <c r="F1703" t="str">
        <f>feed!F234</f>
        <v>First World War surplus</v>
      </c>
      <c r="G1703">
        <f>SUMPRODUCT(MID(0&amp;feed!G234,LARGE(INDEX(ISNUMBER(--MID(feed!G234,ROW($1:$6),1))*
ROW($1:$6),0),ROW($1:$6))+1,1)*10^ROW($1:$6)/10)</f>
        <v>1</v>
      </c>
      <c r="H1703">
        <f>ROUNDDOWN(G1703/4, 0)</f>
        <v>0</v>
      </c>
      <c r="I1703" t="str">
        <f>feed!H234</f>
        <v>Standard</v>
      </c>
      <c r="J1703">
        <f>SUMPRODUCT(MID(0&amp;feed!I234,LARGE(INDEX(ISNUMBER(--MID(feed!I234,ROW($1:$20),1))*
ROW($1:$20),0),ROW($1:$20))+1,1)*10^ROW($1:$20)/10)</f>
        <v>3</v>
      </c>
      <c r="K1703">
        <f>SUMPRODUCT(MID(0&amp;feed!L234,LARGE(INDEX(ISNUMBER(--MID(feed!L234,ROW($1:$6),1))*
ROW($1:$6),0),ROW($1:$6))+1,1)*10^ROW($1:$6)/10)</f>
        <v>358</v>
      </c>
      <c r="L1703">
        <f>SUMPRODUCT(MID(0&amp;feed!T234,LARGE(INDEX(ISNUMBER(--MID(feed!T234,ROW($1:$6),1))*
ROW($1:$6),0),ROW($1:$6))+1,1)*10^ROW($1:$6)/10)</f>
        <v>167</v>
      </c>
      <c r="M1703" t="str">
        <f>feed!N234</f>
        <v>China</v>
      </c>
      <c r="N1703">
        <f>SUMPRODUCT(MID(0&amp;feed!U234,LARGE(INDEX(ISNUMBER(--MID(feed!U234,ROW($1:$6),1))*
ROW($1:$6),0),ROW($1:$6))+1,1)*10^ROW($1:$6)/10)</f>
        <v>0</v>
      </c>
      <c r="O1703" t="str">
        <f>feed!O234</f>
        <v>Untapped</v>
      </c>
      <c r="P1703" t="str">
        <f>feed!P234</f>
        <v>Meagre</v>
      </c>
      <c r="Q1703" s="4">
        <f>IFERROR(LEFT(SUMPRODUCT(MID(0&amp;feed!R234,LARGE(INDEX(ISNUMBER(--MID(feed!R234,ROW($1:$6),1))*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ROW($1:$6),0),ROW($1:$6))+1,1)*10^ROW($1:$6)/10))-1)*1,TRIM(LEFT(SUMPRODUCT(MID(0&amp;feed!R234,LARGE(INDEX(ISNUMBER(--MID(feed!R234,ROW($1:$6),1))*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ROW($1:$6),0),ROW($1:$6))+1,1)*10^ROW($1:$6)/10))-1)))</f>
        <v>2366</v>
      </c>
      <c r="R1703" s="5">
        <f>feed!V234</f>
        <v>0</v>
      </c>
      <c r="S1703" t="str">
        <f>feed!S234</f>
        <v>http://blocgame.com/stats.php?id=56664</v>
      </c>
      <c r="T1703" s="5" t="str">
        <f>feed!W234</f>
        <v>Nice</v>
      </c>
      <c r="U1703" s="5" t="str">
        <f>feed!X234</f>
        <v>4 Hundred Tons per month</v>
      </c>
      <c r="V1703" s="5" t="str">
        <f>feed!Y234</f>
        <v>3 Mbbl per month</v>
      </c>
    </row>
    <row r="1704" spans="1:22" hidden="1" x14ac:dyDescent="0.25">
      <c r="A1704" t="str">
        <f>feed!A559</f>
        <v>Vorcs</v>
      </c>
      <c r="B1704" t="str">
        <f>feed!B559</f>
        <v>Aiman Nizam</v>
      </c>
      <c r="C1704" t="str">
        <f>feed!K559</f>
        <v>Aseang MMP</v>
      </c>
      <c r="D1704">
        <f>SUMPRODUCT(MID(0&amp;feed!D559,LARGE(INDEX(ISNUMBER(--MID(feed!D559,ROW($1:$6),1))*
ROW($1:$6),0),ROW($1:$6))+1,1)*10^ROW($1:$6)/10)</f>
        <v>35</v>
      </c>
      <c r="E1704">
        <f>SUMPRODUCT(MID(0&amp;feed!E559,LARGE(INDEX(ISNUMBER(--MID(feed!E559,ROW($1:$6),1))*
ROW($1:$6),0),ROW($1:$6))+1,1)*10^ROW($1:$6)/10)</f>
        <v>0</v>
      </c>
      <c r="F1704" t="str">
        <f>feed!F559</f>
        <v>First World War surplus</v>
      </c>
      <c r="G1704">
        <f>SUMPRODUCT(MID(0&amp;feed!G559,LARGE(INDEX(ISNUMBER(--MID(feed!G559,ROW($1:$6),1))*
ROW($1:$6),0),ROW($1:$6))+1,1)*10^ROW($1:$6)/10)</f>
        <v>1</v>
      </c>
      <c r="H1704">
        <f>ROUNDDOWN(G1704/4, 0)</f>
        <v>0</v>
      </c>
      <c r="I1704" t="str">
        <f>feed!H559</f>
        <v>Elite</v>
      </c>
      <c r="J1704">
        <f>SUMPRODUCT(MID(0&amp;feed!I559,LARGE(INDEX(ISNUMBER(--MID(feed!I559,ROW($1:$20),1))*
ROW($1:$20),0),ROW($1:$20))+1,1)*10^ROW($1:$20)/10)</f>
        <v>3</v>
      </c>
      <c r="K1704">
        <f>SUMPRODUCT(MID(0&amp;feed!L559,LARGE(INDEX(ISNUMBER(--MID(feed!L559,ROW($1:$6),1))*
ROW($1:$6),0),ROW($1:$6))+1,1)*10^ROW($1:$6)/10)</f>
        <v>325</v>
      </c>
      <c r="L1704">
        <f>SUMPRODUCT(MID(0&amp;feed!T559,LARGE(INDEX(ISNUMBER(--MID(feed!T559,ROW($1:$6),1))*
ROW($1:$6),0),ROW($1:$6))+1,1)*10^ROW($1:$6)/10)</f>
        <v>106</v>
      </c>
      <c r="M1704" t="str">
        <f>feed!N559</f>
        <v>East Indies</v>
      </c>
      <c r="N1704">
        <f>SUMPRODUCT(MID(0&amp;feed!U559,LARGE(INDEX(ISNUMBER(--MID(feed!U559,ROW($1:$6),1))*
ROW($1:$6),0),ROW($1:$6))+1,1)*10^ROW($1:$6)/10)</f>
        <v>0</v>
      </c>
      <c r="O1704" t="str">
        <f>feed!O559</f>
        <v>Untapped</v>
      </c>
      <c r="P1704" t="str">
        <f>feed!P559</f>
        <v>Meagre</v>
      </c>
      <c r="Q1704" s="4">
        <f>IFERROR(LEFT(SUMPRODUCT(MID(0&amp;feed!R559,LARGE(INDEX(ISNUMBER(--MID(feed!R559,ROW($1:$6),1))*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ROW($1:$6),0),ROW($1:$6))+1,1)*10^ROW($1:$6)/10))-1)*1,TRIM(LEFT(SUMPRODUCT(MID(0&amp;feed!R559,LARGE(INDEX(ISNUMBER(--MID(feed!R559,ROW($1:$6),1))*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ROW($1:$6),0),ROW($1:$6))+1,1)*10^ROW($1:$6)/10))-1)))</f>
        <v>2059</v>
      </c>
      <c r="R1704" s="5">
        <f>feed!V559</f>
        <v>0</v>
      </c>
      <c r="S1704" t="str">
        <f>feed!S559</f>
        <v>http://blocgame.com/stats.php?id=61955</v>
      </c>
      <c r="T1704" s="5" t="str">
        <f>feed!W559</f>
        <v>Nice</v>
      </c>
      <c r="U1704" s="5" t="str">
        <f>feed!X559</f>
        <v>4 Hundred Tons per month</v>
      </c>
      <c r="V1704" s="5" t="str">
        <f>feed!Y559</f>
        <v>3 Mbbl per month</v>
      </c>
    </row>
    <row r="1705" spans="1:22" hidden="1" x14ac:dyDescent="0.25">
      <c r="A1705" t="str">
        <f>feed!A2025</f>
        <v>Inderapura</v>
      </c>
      <c r="B1705" t="str">
        <f>feed!B2025</f>
        <v>Lordfazal</v>
      </c>
      <c r="C1705" t="str">
        <f>feed!K2025</f>
        <v>Aseang MMP</v>
      </c>
      <c r="D1705">
        <f>SUMPRODUCT(MID(0&amp;feed!D2025,LARGE(INDEX(ISNUMBER(--MID(feed!D2025,ROW($1:$6),1))*
ROW($1:$6),0),ROW($1:$6))+1,1)*10^ROW($1:$6)/10)</f>
        <v>6</v>
      </c>
      <c r="E1705">
        <f>SUMPRODUCT(MID(0&amp;feed!E2025,LARGE(INDEX(ISNUMBER(--MID(feed!E2025,ROW($1:$6),1))*
ROW($1:$6),0),ROW($1:$6))+1,1)*10^ROW($1:$6)/10)</f>
        <v>0</v>
      </c>
      <c r="F1705" t="str">
        <f>feed!F2025</f>
        <v>First World War surplus</v>
      </c>
      <c r="G1705">
        <f>SUMPRODUCT(MID(0&amp;feed!G2025,LARGE(INDEX(ISNUMBER(--MID(feed!G2025,ROW($1:$6),1))*
ROW($1:$6),0),ROW($1:$6))+1,1)*10^ROW($1:$6)/10)</f>
        <v>1</v>
      </c>
      <c r="H1705">
        <f>ROUNDDOWN(G1705/4, 0)</f>
        <v>0</v>
      </c>
      <c r="I1705" t="str">
        <f>feed!H2025</f>
        <v>Good</v>
      </c>
      <c r="J1705">
        <f>SUMPRODUCT(MID(0&amp;feed!I2025,LARGE(INDEX(ISNUMBER(--MID(feed!I2025,ROW($1:$20),1))*
ROW($1:$20),0),ROW($1:$20))+1,1)*10^ROW($1:$20)/10)</f>
        <v>0</v>
      </c>
      <c r="K1705">
        <f>SUMPRODUCT(MID(0&amp;feed!L2025,LARGE(INDEX(ISNUMBER(--MID(feed!L2025,ROW($1:$6),1))*
ROW($1:$6),0),ROW($1:$6))+1,1)*10^ROW($1:$6)/10)</f>
        <v>250</v>
      </c>
      <c r="L1705">
        <f>SUMPRODUCT(MID(0&amp;feed!T2025,LARGE(INDEX(ISNUMBER(--MID(feed!T2025,ROW($1:$6),1))*
ROW($1:$6),0),ROW($1:$6))+1,1)*10^ROW($1:$6)/10)</f>
        <v>92</v>
      </c>
      <c r="M1705" t="str">
        <f>feed!N2025</f>
        <v>East Indies</v>
      </c>
      <c r="N1705">
        <f>SUMPRODUCT(MID(0&amp;feed!U2025,LARGE(INDEX(ISNUMBER(--MID(feed!U2025,ROW($1:$6),1))*
ROW($1:$6),0),ROW($1:$6))+1,1)*10^ROW($1:$6)/10)</f>
        <v>0</v>
      </c>
      <c r="O1705" t="str">
        <f>feed!O2025</f>
        <v>Plentiful</v>
      </c>
      <c r="P1705" t="str">
        <f>feed!P2025</f>
        <v>Meagre</v>
      </c>
      <c r="Q1705" s="4">
        <f>IFERROR(LEFT(SUMPRODUCT(MID(0&amp;feed!R2025,LARGE(INDEX(ISNUMBER(--MID(feed!R2025,ROW($1:$6),1))*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ROW($1:$6),0),ROW($1:$6))+1,1)*10^ROW($1:$6)/10))-1)*1,TRIM(LEFT(SUMPRODUCT(MID(0&amp;feed!R2025,LARGE(INDEX(ISNUMBER(--MID(feed!R2025,ROW($1:$6),1))*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ROW($1:$6),0),ROW($1:$6))+1,1)*10^ROW($1:$6)/10))-1)))</f>
        <v>1601</v>
      </c>
      <c r="R1705" s="5">
        <f>feed!V2025</f>
        <v>0</v>
      </c>
      <c r="S1705" t="str">
        <f>feed!S2025</f>
        <v>http://blocgame.com/stats.php?id=62928</v>
      </c>
      <c r="T1705" s="5" t="str">
        <f>feed!W2025</f>
        <v>Nice</v>
      </c>
      <c r="U1705" s="5" t="str">
        <f>feed!X2025</f>
        <v>4 Hundred Tons per month</v>
      </c>
      <c r="V1705" s="5" t="str">
        <f>feed!Y2025</f>
        <v>3 Mbbl per month</v>
      </c>
    </row>
    <row r="1706" spans="1:22" hidden="1" x14ac:dyDescent="0.25">
      <c r="A1706" t="str">
        <f>feed!A577</f>
        <v>Salamaï¿½a</v>
      </c>
      <c r="B1706" t="str">
        <f>feed!B577</f>
        <v>Bacardi</v>
      </c>
      <c r="C1706" t="str">
        <f>feed!K577</f>
        <v>Che Guevara League</v>
      </c>
      <c r="D1706">
        <f>SUMPRODUCT(MID(0&amp;feed!D577,LARGE(INDEX(ISNUMBER(--MID(feed!D577,ROW($1:$6),1))*
ROW($1:$6),0),ROW($1:$6))+1,1)*10^ROW($1:$6)/10)</f>
        <v>20</v>
      </c>
      <c r="E1706">
        <f>SUMPRODUCT(MID(0&amp;feed!E577,LARGE(INDEX(ISNUMBER(--MID(feed!E577,ROW($1:$6),1))*
ROW($1:$6),0),ROW($1:$6))+1,1)*10^ROW($1:$6)/10)</f>
        <v>0</v>
      </c>
      <c r="F1706" t="str">
        <f>feed!F577</f>
        <v>Finest of the 19th century</v>
      </c>
      <c r="G1706">
        <f>SUMPRODUCT(MID(0&amp;feed!G577,LARGE(INDEX(ISNUMBER(--MID(feed!G577,ROW($1:$6),1))*
ROW($1:$6),0),ROW($1:$6))+1,1)*10^ROW($1:$6)/10)</f>
        <v>0</v>
      </c>
      <c r="H1706">
        <f>ROUNDDOWN(G1706/4, 0)</f>
        <v>0</v>
      </c>
      <c r="I1706" t="str">
        <f>feed!H577</f>
        <v>Standard</v>
      </c>
      <c r="J1706">
        <f>SUMPRODUCT(MID(0&amp;feed!I577,LARGE(INDEX(ISNUMBER(--MID(feed!I577,ROW($1:$20),1))*
ROW($1:$20),0),ROW($1:$20))+1,1)*10^ROW($1:$20)/10)</f>
        <v>4</v>
      </c>
      <c r="K1706">
        <f>SUMPRODUCT(MID(0&amp;feed!L577,LARGE(INDEX(ISNUMBER(--MID(feed!L577,ROW($1:$6),1))*
ROW($1:$6),0),ROW($1:$6))+1,1)*10^ROW($1:$6)/10)</f>
        <v>330</v>
      </c>
      <c r="L1706">
        <f>SUMPRODUCT(MID(0&amp;feed!T577,LARGE(INDEX(ISNUMBER(--MID(feed!T577,ROW($1:$6),1))*
ROW($1:$6),0),ROW($1:$6))+1,1)*10^ROW($1:$6)/10)</f>
        <v>86</v>
      </c>
      <c r="M1706" t="str">
        <f>feed!N577</f>
        <v>Southern Cone</v>
      </c>
      <c r="N1706">
        <f>SUMPRODUCT(MID(0&amp;feed!U577,LARGE(INDEX(ISNUMBER(--MID(feed!U577,ROW($1:$6),1))*
ROW($1:$6),0),ROW($1:$6))+1,1)*10^ROW($1:$6)/10)</f>
        <v>0</v>
      </c>
      <c r="O1706" t="str">
        <f>feed!O577</f>
        <v>Untapped</v>
      </c>
      <c r="P1706" t="str">
        <f>feed!P577</f>
        <v>None</v>
      </c>
      <c r="Q1706" s="4">
        <f>IFERROR(LEFT(SUMPRODUCT(MID(0&amp;feed!R577,LARGE(INDEX(ISNUMBER(--MID(feed!R577,ROW($1:$6),1))*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ROW($1:$6),0),ROW($1:$6))+1,1)*10^ROW($1:$6)/10))-1)*1,TRIM(LEFT(SUMPRODUCT(MID(0&amp;feed!R577,LARGE(INDEX(ISNUMBER(--MID(feed!R577,ROW($1:$6),1))*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ROW($1:$6),0),ROW($1:$6))+1,1)*10^ROW($1:$6)/10))-1)))</f>
        <v>2000</v>
      </c>
      <c r="R1706" s="5">
        <f>feed!V577</f>
        <v>0</v>
      </c>
      <c r="S1706" t="str">
        <f>feed!S577</f>
        <v>http://blocgame.com/stats.php?id=63383</v>
      </c>
      <c r="T1706" s="5" t="str">
        <f>feed!W577</f>
        <v>Pariah</v>
      </c>
      <c r="U1706" s="5" t="str">
        <f>feed!X577</f>
        <v>4 Hundred Tons per month</v>
      </c>
      <c r="V1706" s="5" t="str">
        <f>feed!Y577</f>
        <v>3 Mbbl per month</v>
      </c>
    </row>
    <row r="1707" spans="1:22" x14ac:dyDescent="0.25">
      <c r="A1707" t="str">
        <f>feed!A1347</f>
        <v>gibmedat</v>
      </c>
      <c r="B1707" t="str">
        <f>feed!B1347</f>
        <v>racewarnow</v>
      </c>
      <c r="C1707" t="str">
        <f>feed!K1347</f>
        <v>The Order</v>
      </c>
      <c r="D1707">
        <f>SUMPRODUCT(MID(0&amp;feed!D1347,LARGE(INDEX(ISNUMBER(--MID(feed!D1347,ROW($1:$6),1))*
ROW($1:$6),0),ROW($1:$6))+1,1)*10^ROW($1:$6)/10)</f>
        <v>20</v>
      </c>
      <c r="E1707">
        <f>SUMPRODUCT(MID(0&amp;feed!E1347,LARGE(INDEX(ISNUMBER(--MID(feed!E1347,ROW($1:$6),1))*
ROW($1:$6),0),ROW($1:$6))+1,1)*10^ROW($1:$6)/10)</f>
        <v>0</v>
      </c>
      <c r="F1707" t="str">
        <f>feed!F1347</f>
        <v>Finest of the 19th century</v>
      </c>
      <c r="G1707">
        <f>SUMPRODUCT(MID(0&amp;feed!G1347,LARGE(INDEX(ISNUMBER(--MID(feed!G1347,ROW($1:$6),1))*
ROW($1:$6),0),ROW($1:$6))+1,1)*10^ROW($1:$6)/10)</f>
        <v>0</v>
      </c>
      <c r="H1707">
        <f>ROUNDDOWN(G1707/4, 0)</f>
        <v>0</v>
      </c>
      <c r="I1707" t="str">
        <f>feed!H1347</f>
        <v>Standard</v>
      </c>
      <c r="J1707">
        <f>SUMPRODUCT(MID(0&amp;feed!I1347,LARGE(INDEX(ISNUMBER(--MID(feed!I1347,ROW($1:$20),1))*
ROW($1:$20),0),ROW($1:$20))+1,1)*10^ROW($1:$20)/10)</f>
        <v>14</v>
      </c>
      <c r="K1707">
        <f>SUMPRODUCT(MID(0&amp;feed!L1347,LARGE(INDEX(ISNUMBER(--MID(feed!L1347,ROW($1:$6),1))*
ROW($1:$6),0),ROW($1:$6))+1,1)*10^ROW($1:$6)/10)</f>
        <v>312</v>
      </c>
      <c r="L1707">
        <f>SUMPRODUCT(MID(0&amp;feed!T1347,LARGE(INDEX(ISNUMBER(--MID(feed!T1347,ROW($1:$6),1))*
ROW($1:$6),0),ROW($1:$6))+1,1)*10^ROW($1:$6)/10)</f>
        <v>0</v>
      </c>
      <c r="M1707" t="str">
        <f>feed!N1347</f>
        <v>Southern Africa</v>
      </c>
      <c r="N1707">
        <f>SUMPRODUCT(MID(0&amp;feed!U1347,LARGE(INDEX(ISNUMBER(--MID(feed!U1347,ROW($1:$6),1))*
ROW($1:$6),0),ROW($1:$6))+1,1)*10^ROW($1:$6)/10)</f>
        <v>0</v>
      </c>
      <c r="O1707" t="str">
        <f>feed!O1347</f>
        <v>Untapped</v>
      </c>
      <c r="P1707" t="str">
        <f>feed!P1347</f>
        <v>Meagre</v>
      </c>
      <c r="Q1707" s="4">
        <f>IFERROR(LEFT(SUMPRODUCT(MID(0&amp;feed!R1347,LARGE(INDEX(ISNUMBER(--MID(feed!R1347,ROW($1:$6),1))*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ROW($1:$6),0),ROW($1:$6))+1,1)*10^ROW($1:$6)/10))-1)*1,TRIM(LEFT(SUMPRODUCT(MID(0&amp;feed!R1347,LARGE(INDEX(ISNUMBER(--MID(feed!R1347,ROW($1:$6),1))*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ROW($1:$6),0),ROW($1:$6))+1,1)*10^ROW($1:$6)/10))-1)))</f>
        <v>2000</v>
      </c>
      <c r="R1707" s="5">
        <f>feed!V1347</f>
        <v>0</v>
      </c>
      <c r="S1707" t="str">
        <f>feed!S1347</f>
        <v>http://blocgame.com/stats.php?id=63575</v>
      </c>
      <c r="T1707" s="5" t="str">
        <f>feed!W1347</f>
        <v>Normal</v>
      </c>
      <c r="U1707" s="5" t="str">
        <f>feed!X1347</f>
        <v>6 Hundred Tons per month</v>
      </c>
      <c r="V1707" s="5" t="str">
        <f>feed!Y1347</f>
        <v>1 Mbbl per month</v>
      </c>
    </row>
    <row r="1708" spans="1:22" hidden="1" x14ac:dyDescent="0.25">
      <c r="A1708" t="str">
        <f>feed!A1420</f>
        <v>Pentastan</v>
      </c>
      <c r="B1708" t="str">
        <f>feed!B1420</f>
        <v>Magpie</v>
      </c>
      <c r="C1708">
        <f>feed!K1420</f>
        <v>0</v>
      </c>
      <c r="D1708">
        <f>SUMPRODUCT(MID(0&amp;feed!D1420,LARGE(INDEX(ISNUMBER(--MID(feed!D1420,ROW($1:$6),1))*
ROW($1:$6),0),ROW($1:$6))+1,1)*10^ROW($1:$6)/10)</f>
        <v>8</v>
      </c>
      <c r="E1708">
        <f>SUMPRODUCT(MID(0&amp;feed!E1420,LARGE(INDEX(ISNUMBER(--MID(feed!E1420,ROW($1:$6),1))*
ROW($1:$6),0),ROW($1:$6))+1,1)*10^ROW($1:$6)/10)</f>
        <v>0</v>
      </c>
      <c r="F1708" t="str">
        <f>feed!F1420</f>
        <v>Finest of the 19th century</v>
      </c>
      <c r="G1708">
        <f>SUMPRODUCT(MID(0&amp;feed!G1420,LARGE(INDEX(ISNUMBER(--MID(feed!G1420,ROW($1:$6),1))*
ROW($1:$6),0),ROW($1:$6))+1,1)*10^ROW($1:$6)/10)</f>
        <v>0</v>
      </c>
      <c r="H1708">
        <f>ROUNDDOWN(G1708/4, 0)</f>
        <v>0</v>
      </c>
      <c r="I1708" t="str">
        <f>feed!H1420</f>
        <v>Poor</v>
      </c>
      <c r="J1708">
        <f>SUMPRODUCT(MID(0&amp;feed!I1420,LARGE(INDEX(ISNUMBER(--MID(feed!I1420,ROW($1:$20),1))*
ROW($1:$20),0),ROW($1:$20))+1,1)*10^ROW($1:$20)/10)</f>
        <v>18</v>
      </c>
      <c r="K1708">
        <f>SUMPRODUCT(MID(0&amp;feed!L1420,LARGE(INDEX(ISNUMBER(--MID(feed!L1420,ROW($1:$6),1))*
ROW($1:$6),0),ROW($1:$6))+1,1)*10^ROW($1:$6)/10)</f>
        <v>310</v>
      </c>
      <c r="L1708">
        <f>SUMPRODUCT(MID(0&amp;feed!T1420,LARGE(INDEX(ISNUMBER(--MID(feed!T1420,ROW($1:$6),1))*
ROW($1:$6),0),ROW($1:$6))+1,1)*10^ROW($1:$6)/10)</f>
        <v>3</v>
      </c>
      <c r="M1708" t="str">
        <f>feed!N1420</f>
        <v>Persia</v>
      </c>
      <c r="N1708">
        <f>SUMPRODUCT(MID(0&amp;feed!U1420,LARGE(INDEX(ISNUMBER(--MID(feed!U1420,ROW($1:$6),1))*
ROW($1:$6),0),ROW($1:$6))+1,1)*10^ROW($1:$6)/10)</f>
        <v>0</v>
      </c>
      <c r="O1708">
        <f>feed!O1420</f>
        <v>0</v>
      </c>
      <c r="P1708" t="str">
        <f>feed!P1420</f>
        <v>None</v>
      </c>
      <c r="Q1708" s="4">
        <f>IFERROR(LEFT(SUMPRODUCT(MID(0&amp;feed!R1420,LARGE(INDEX(ISNUMBER(--MID(feed!R1420,ROW($1:$6),1))*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ROW($1:$6),0),ROW($1:$6))+1,1)*10^ROW($1:$6)/10))-1)*1,TRIM(LEFT(SUMPRODUCT(MID(0&amp;feed!R1420,LARGE(INDEX(ISNUMBER(--MID(feed!R1420,ROW($1:$6),1))*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ROW($1:$6),0),ROW($1:$6))+1,1)*10^ROW($1:$6)/10))-1)))</f>
        <v>1960</v>
      </c>
      <c r="R1708" s="5">
        <f>feed!V1420</f>
        <v>0</v>
      </c>
      <c r="S1708" t="str">
        <f>feed!S1420</f>
        <v>http://blocgame.com/stats.php?id=63583</v>
      </c>
      <c r="T1708" s="5" t="str">
        <f>feed!W1420</f>
        <v>Good</v>
      </c>
      <c r="U1708" s="5" t="str">
        <f>feed!X1420</f>
        <v>4 Hundred Tons per month</v>
      </c>
      <c r="V1708" s="5" t="str">
        <f>feed!Y1420</f>
        <v>3 Mbbl per month</v>
      </c>
    </row>
    <row r="1709" spans="1:22" hidden="1" x14ac:dyDescent="0.25">
      <c r="A1709" t="str">
        <f>feed!A870</f>
        <v>swahilia</v>
      </c>
      <c r="B1709" t="str">
        <f>feed!B870</f>
        <v>benkenobi7</v>
      </c>
      <c r="C1709">
        <f>feed!K870</f>
        <v>0</v>
      </c>
      <c r="D1709">
        <f>SUMPRODUCT(MID(0&amp;feed!D870,LARGE(INDEX(ISNUMBER(--MID(feed!D870,ROW($1:$6),1))*
ROW($1:$6),0),ROW($1:$6))+1,1)*10^ROW($1:$6)/10)</f>
        <v>21</v>
      </c>
      <c r="E1709">
        <f>SUMPRODUCT(MID(0&amp;feed!E870,LARGE(INDEX(ISNUMBER(--MID(feed!E870,ROW($1:$6),1))*
ROW($1:$6),0),ROW($1:$6))+1,1)*10^ROW($1:$6)/10)</f>
        <v>0</v>
      </c>
      <c r="F1709" t="str">
        <f>feed!F870</f>
        <v>Finest of the 19th century</v>
      </c>
      <c r="G1709">
        <f>SUMPRODUCT(MID(0&amp;feed!G870,LARGE(INDEX(ISNUMBER(--MID(feed!G870,ROW($1:$6),1))*
ROW($1:$6),0),ROW($1:$6))+1,1)*10^ROW($1:$6)/10)</f>
        <v>0</v>
      </c>
      <c r="H1709">
        <f>ROUNDDOWN(G1709/4, 0)</f>
        <v>0</v>
      </c>
      <c r="I1709" t="str">
        <f>feed!H870</f>
        <v>Good</v>
      </c>
      <c r="J1709">
        <f>SUMPRODUCT(MID(0&amp;feed!I870,LARGE(INDEX(ISNUMBER(--MID(feed!I870,ROW($1:$20),1))*
ROW($1:$20),0),ROW($1:$20))+1,1)*10^ROW($1:$20)/10)</f>
        <v>13</v>
      </c>
      <c r="K1709">
        <f>SUMPRODUCT(MID(0&amp;feed!L870,LARGE(INDEX(ISNUMBER(--MID(feed!L870,ROW($1:$6),1))*
ROW($1:$6),0),ROW($1:$6))+1,1)*10^ROW($1:$6)/10)</f>
        <v>320</v>
      </c>
      <c r="L1709">
        <f>SUMPRODUCT(MID(0&amp;feed!T870,LARGE(INDEX(ISNUMBER(--MID(feed!T870,ROW($1:$6),1))*
ROW($1:$6),0),ROW($1:$6))+1,1)*10^ROW($1:$6)/10)</f>
        <v>3</v>
      </c>
      <c r="M1709" t="str">
        <f>feed!N870</f>
        <v>Egypt</v>
      </c>
      <c r="N1709">
        <f>SUMPRODUCT(MID(0&amp;feed!U870,LARGE(INDEX(ISNUMBER(--MID(feed!U870,ROW($1:$6),1))*
ROW($1:$6),0),ROW($1:$6))+1,1)*10^ROW($1:$6)/10)</f>
        <v>0</v>
      </c>
      <c r="O1709" t="str">
        <f>feed!O870</f>
        <v>Plentiful</v>
      </c>
      <c r="P1709" t="str">
        <f>feed!P870</f>
        <v>None</v>
      </c>
      <c r="Q1709" s="4">
        <f>IFERROR(LEFT(SUMPRODUCT(MID(0&amp;feed!R870,LARGE(INDEX(ISNUMBER(--MID(feed!R870,ROW($1:$6),1))*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ROW($1:$6),0),ROW($1:$6))+1,1)*10^ROW($1:$6)/10))-1)*1,TRIM(LEFT(SUMPRODUCT(MID(0&amp;feed!R870,LARGE(INDEX(ISNUMBER(--MID(feed!R870,ROW($1:$6),1))*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ROW($1:$6),0),ROW($1:$6))+1,1)*10^ROW($1:$6)/10))-1)))</f>
        <v>1650</v>
      </c>
      <c r="R1709" s="5">
        <f>feed!V870</f>
        <v>0</v>
      </c>
      <c r="S1709" t="str">
        <f>feed!S870</f>
        <v>http://blocgame.com/stats.php?id=63085</v>
      </c>
      <c r="T1709" s="5" t="str">
        <f>feed!W870</f>
        <v>Good</v>
      </c>
      <c r="U1709" s="5" t="str">
        <f>feed!X870</f>
        <v>4 Hundred Tons per month</v>
      </c>
      <c r="V1709" s="5" t="str">
        <f>feed!Y870</f>
        <v>3 Mbbl per month</v>
      </c>
    </row>
    <row r="1710" spans="1:22" hidden="1" x14ac:dyDescent="0.25">
      <c r="A1710" t="str">
        <f>feed!A60</f>
        <v>Kyranistan</v>
      </c>
      <c r="B1710" t="str">
        <f>feed!B60</f>
        <v>Michael Hussain</v>
      </c>
      <c r="C1710" t="str">
        <f>feed!K60</f>
        <v>Brotherhood of Nod</v>
      </c>
      <c r="D1710">
        <f>SUMPRODUCT(MID(0&amp;feed!D60,LARGE(INDEX(ISNUMBER(--MID(feed!D60,ROW($1:$6),1))*
ROW($1:$6),0),ROW($1:$6))+1,1)*10^ROW($1:$6)/10)</f>
        <v>39</v>
      </c>
      <c r="E1710">
        <f>SUMPRODUCT(MID(0&amp;feed!E60,LARGE(INDEX(ISNUMBER(--MID(feed!E60,ROW($1:$6),1))*
ROW($1:$6),0),ROW($1:$6))+1,1)*10^ROW($1:$6)/10)</f>
        <v>0</v>
      </c>
      <c r="F1710" t="str">
        <f>feed!F60</f>
        <v>First World War surplus</v>
      </c>
      <c r="G1710">
        <f>SUMPRODUCT(MID(0&amp;feed!G60,LARGE(INDEX(ISNUMBER(--MID(feed!G60,ROW($1:$6),1))*
ROW($1:$6),0),ROW($1:$6))+1,1)*10^ROW($1:$6)/10)</f>
        <v>0</v>
      </c>
      <c r="H1710">
        <f>ROUNDDOWN(G1710/4, 0)</f>
        <v>0</v>
      </c>
      <c r="I1710" t="str">
        <f>feed!H60</f>
        <v>Standard</v>
      </c>
      <c r="J1710">
        <f>SUMPRODUCT(MID(0&amp;feed!I60,LARGE(INDEX(ISNUMBER(--MID(feed!I60,ROW($1:$20),1))*
ROW($1:$20),0),ROW($1:$20))+1,1)*10^ROW($1:$20)/10)</f>
        <v>20</v>
      </c>
      <c r="K1710">
        <f>SUMPRODUCT(MID(0&amp;feed!L60,LARGE(INDEX(ISNUMBER(--MID(feed!L60,ROW($1:$6),1))*
ROW($1:$6),0),ROW($1:$6))+1,1)*10^ROW($1:$6)/10)</f>
        <v>427</v>
      </c>
      <c r="L1710">
        <f>SUMPRODUCT(MID(0&amp;feed!T60,LARGE(INDEX(ISNUMBER(--MID(feed!T60,ROW($1:$6),1))*
ROW($1:$6),0),ROW($1:$6))+1,1)*10^ROW($1:$6)/10)</f>
        <v>8398</v>
      </c>
      <c r="M1710" t="str">
        <f>feed!N60</f>
        <v>Persia</v>
      </c>
      <c r="N1710">
        <f>SUMPRODUCT(MID(0&amp;feed!U60,LARGE(INDEX(ISNUMBER(--MID(feed!U60,ROW($1:$6),1))*
ROW($1:$6),0),ROW($1:$6))+1,1)*10^ROW($1:$6)/10)</f>
        <v>0</v>
      </c>
      <c r="O1710" t="str">
        <f>feed!O60</f>
        <v>Untapped</v>
      </c>
      <c r="P1710" t="str">
        <f>feed!P60</f>
        <v>Small</v>
      </c>
      <c r="Q1710" s="4">
        <f>IFERROR(LEFT(SUMPRODUCT(MID(0&amp;feed!R60,LARGE(INDEX(ISNUMBER(--MID(feed!R60,ROW($1:$6),1))*
ROW($1:$6),0),ROW($1:$6))+1,1)*10^ROW($1:$6)/10), LEN(SUMPRODUCT(MID(0&amp;feed!R60,LARGE(INDEX(ISNUMBER(--MID(feed!R60,ROW($1:$6),1))*
ROW($1:$6),0),ROW($1:$6))+1,1)*10^ROW($1:$6)/10))-1)*1,TRIM(LEFT(SUMPRODUCT(MID(0&amp;feed!R60,LARGE(INDEX(ISNUMBER(--MID(feed!R60,ROW($1:$6),1))*
ROW($1:$6),0),ROW($1:$6))+1,1)*10^ROW($1:$6)/10), LEN(SUMPRODUCT(MID(0&amp;feed!R60,LARGE(INDEX(ISNUMBER(--MID(feed!R60,ROW($1:$6),1))*
ROW($1:$6),0),ROW($1:$6))+1,1)*10^ROW($1:$6)/10))-1)))</f>
        <v>2733</v>
      </c>
      <c r="R1710" s="5">
        <f>feed!V60</f>
        <v>0</v>
      </c>
      <c r="S1710" t="str">
        <f>feed!S60</f>
        <v>http://blocgame.com/stats.php?id=61263</v>
      </c>
      <c r="T1710" s="5" t="str">
        <f>feed!W60</f>
        <v>Mad Dog</v>
      </c>
      <c r="U1710" s="5" t="str">
        <f>feed!X60</f>
        <v>4 Hundred Tons per month</v>
      </c>
      <c r="V1710" s="5" t="str">
        <f>feed!Y60</f>
        <v>4 Mbbl per month</v>
      </c>
    </row>
    <row r="1711" spans="1:22" hidden="1" x14ac:dyDescent="0.25">
      <c r="A1711" t="str">
        <f>feed!A1068</f>
        <v>Perperian</v>
      </c>
      <c r="B1711" t="str">
        <f>feed!B1068</f>
        <v>StelarCF</v>
      </c>
      <c r="C1711">
        <f>feed!K1068</f>
        <v>0</v>
      </c>
      <c r="D1711">
        <f>SUMPRODUCT(MID(0&amp;feed!D1068,LARGE(INDEX(ISNUMBER(--MID(feed!D1068,ROW($1:$6),1))*
ROW($1:$6),0),ROW($1:$6))+1,1)*10^ROW($1:$6)/10)</f>
        <v>20</v>
      </c>
      <c r="E1711">
        <f>SUMPRODUCT(MID(0&amp;feed!E1068,LARGE(INDEX(ISNUMBER(--MID(feed!E1068,ROW($1:$6),1))*
ROW($1:$6),0),ROW($1:$6))+1,1)*10^ROW($1:$6)/10)</f>
        <v>0</v>
      </c>
      <c r="F1711" t="str">
        <f>feed!F1068</f>
        <v>Finest of the 19th century</v>
      </c>
      <c r="G1711">
        <f>SUMPRODUCT(MID(0&amp;feed!G1068,LARGE(INDEX(ISNUMBER(--MID(feed!G1068,ROW($1:$6),1))*
ROW($1:$6),0),ROW($1:$6))+1,1)*10^ROW($1:$6)/10)</f>
        <v>0</v>
      </c>
      <c r="H1711">
        <f>ROUNDDOWN(G1711/4, 0)</f>
        <v>0</v>
      </c>
      <c r="I1711" t="str">
        <f>feed!H1068</f>
        <v>Standard</v>
      </c>
      <c r="J1711">
        <f>SUMPRODUCT(MID(0&amp;feed!I1068,LARGE(INDEX(ISNUMBER(--MID(feed!I1068,ROW($1:$20),1))*
ROW($1:$20),0),ROW($1:$20))+1,1)*10^ROW($1:$20)/10)</f>
        <v>68</v>
      </c>
      <c r="K1711">
        <f>SUMPRODUCT(MID(0&amp;feed!L1068,LARGE(INDEX(ISNUMBER(--MID(feed!L1068,ROW($1:$6),1))*
ROW($1:$6),0),ROW($1:$6))+1,1)*10^ROW($1:$6)/10)</f>
        <v>320</v>
      </c>
      <c r="L1711">
        <f>SUMPRODUCT(MID(0&amp;feed!T1068,LARGE(INDEX(ISNUMBER(--MID(feed!T1068,ROW($1:$6),1))*
ROW($1:$6),0),ROW($1:$6))+1,1)*10^ROW($1:$6)/10)</f>
        <v>4818</v>
      </c>
      <c r="M1711" t="str">
        <f>feed!N1068</f>
        <v>Egypt</v>
      </c>
      <c r="N1711">
        <f>SUMPRODUCT(MID(0&amp;feed!U1068,LARGE(INDEX(ISNUMBER(--MID(feed!U1068,ROW($1:$6),1))*
ROW($1:$6),0),ROW($1:$6))+1,1)*10^ROW($1:$6)/10)</f>
        <v>0</v>
      </c>
      <c r="O1711" t="str">
        <f>feed!O1068</f>
        <v>Untapped</v>
      </c>
      <c r="P1711" t="str">
        <f>feed!P1068</f>
        <v>None</v>
      </c>
      <c r="Q1711" s="4">
        <f>IFERROR(LEFT(SUMPRODUCT(MID(0&amp;feed!R1068,LARGE(INDEX(ISNUMBER(--MID(feed!R1068,ROW($1:$6),1))*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ROW($1:$6),0),ROW($1:$6))+1,1)*10^ROW($1:$6)/10))-1)*1,TRIM(LEFT(SUMPRODUCT(MID(0&amp;feed!R1068,LARGE(INDEX(ISNUMBER(--MID(feed!R1068,ROW($1:$6),1))*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ROW($1:$6),0),ROW($1:$6))+1,1)*10^ROW($1:$6)/10))-1)))</f>
        <v>2000</v>
      </c>
      <c r="R1711" s="5">
        <f>feed!V1068</f>
        <v>0</v>
      </c>
      <c r="S1711" t="str">
        <f>feed!S1068</f>
        <v>http://blocgame.com/stats.php?id=51482</v>
      </c>
      <c r="T1711" s="5" t="str">
        <f>feed!W1068</f>
        <v>Nice</v>
      </c>
      <c r="U1711" s="5" t="str">
        <f>feed!X1068</f>
        <v>4 Hundred Tons per month</v>
      </c>
      <c r="V1711" s="5" t="str">
        <f>feed!Y1068</f>
        <v>4 Mbbl per month</v>
      </c>
    </row>
    <row r="1712" spans="1:22" x14ac:dyDescent="0.25">
      <c r="A1712" t="str">
        <f>feed!A1374</f>
        <v>Chaldeae</v>
      </c>
      <c r="B1712" t="str">
        <f>feed!B1374</f>
        <v>Sadamdidnothingwrong</v>
      </c>
      <c r="C1712" t="str">
        <f>feed!K1374</f>
        <v>The Order</v>
      </c>
      <c r="D1712">
        <f>SUMPRODUCT(MID(0&amp;feed!D1374,LARGE(INDEX(ISNUMBER(--MID(feed!D1374,ROW($1:$6),1))*
ROW($1:$6),0),ROW($1:$6))+1,1)*10^ROW($1:$6)/10)</f>
        <v>22</v>
      </c>
      <c r="E1712">
        <f>SUMPRODUCT(MID(0&amp;feed!E1374,LARGE(INDEX(ISNUMBER(--MID(feed!E1374,ROW($1:$6),1))*
ROW($1:$6),0),ROW($1:$6))+1,1)*10^ROW($1:$6)/10)</f>
        <v>0</v>
      </c>
      <c r="F1712" t="str">
        <f>feed!F1374</f>
        <v>First World War surplus</v>
      </c>
      <c r="G1712">
        <f>SUMPRODUCT(MID(0&amp;feed!G1374,LARGE(INDEX(ISNUMBER(--MID(feed!G1374,ROW($1:$6),1))*
ROW($1:$6),0),ROW($1:$6))+1,1)*10^ROW($1:$6)/10)</f>
        <v>0</v>
      </c>
      <c r="H1712">
        <f>ROUNDDOWN(G1712/4, 0)</f>
        <v>0</v>
      </c>
      <c r="I1712" t="str">
        <f>feed!H1374</f>
        <v>Good</v>
      </c>
      <c r="J1712">
        <f>SUMPRODUCT(MID(0&amp;feed!I1374,LARGE(INDEX(ISNUMBER(--MID(feed!I1374,ROW($1:$20),1))*
ROW($1:$20),0),ROW($1:$20))+1,1)*10^ROW($1:$20)/10)</f>
        <v>2</v>
      </c>
      <c r="K1712">
        <f>SUMPRODUCT(MID(0&amp;feed!L1374,LARGE(INDEX(ISNUMBER(--MID(feed!L1374,ROW($1:$6),1))*
ROW($1:$6),0),ROW($1:$6))+1,1)*10^ROW($1:$6)/10)</f>
        <v>311</v>
      </c>
      <c r="L1712">
        <f>SUMPRODUCT(MID(0&amp;feed!T1374,LARGE(INDEX(ISNUMBER(--MID(feed!T1374,ROW($1:$6),1))*
ROW($1:$6),0),ROW($1:$6))+1,1)*10^ROW($1:$6)/10)</f>
        <v>1310</v>
      </c>
      <c r="M1712" t="str">
        <f>feed!N1374</f>
        <v>Mesopotamia</v>
      </c>
      <c r="N1712">
        <f>SUMPRODUCT(MID(0&amp;feed!U1374,LARGE(INDEX(ISNUMBER(--MID(feed!U1374,ROW($1:$6),1))*
ROW($1:$6),0),ROW($1:$6))+1,1)*10^ROW($1:$6)/10)</f>
        <v>0</v>
      </c>
      <c r="O1712" t="str">
        <f>feed!O1374</f>
        <v>Untapped</v>
      </c>
      <c r="P1712" t="str">
        <f>feed!P1374</f>
        <v>Meagre</v>
      </c>
      <c r="Q1712" s="4">
        <f>IFERROR(LEFT(SUMPRODUCT(MID(0&amp;feed!R1374,LARGE(INDEX(ISNUMBER(--MID(feed!R1374,ROW($1:$6),1))*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ROW($1:$6),0),ROW($1:$6))+1,1)*10^ROW($1:$6)/10))-1)*1,TRIM(LEFT(SUMPRODUCT(MID(0&amp;feed!R1374,LARGE(INDEX(ISNUMBER(--MID(feed!R1374,ROW($1:$6),1))*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ROW($1:$6),0),ROW($1:$6))+1,1)*10^ROW($1:$6)/10))-1)))</f>
        <v>2020</v>
      </c>
      <c r="R1712" s="5">
        <f>feed!V1374</f>
        <v>0</v>
      </c>
      <c r="S1712" t="str">
        <f>feed!S1374</f>
        <v>http://blocgame.com/stats.php?id=63489</v>
      </c>
      <c r="T1712" s="5" t="str">
        <f>feed!W1374</f>
        <v>Normal</v>
      </c>
      <c r="U1712" s="5" t="str">
        <f>feed!X1374</f>
        <v>4 Hundred Tons per month</v>
      </c>
      <c r="V1712" s="5" t="str">
        <f>feed!Y1374</f>
        <v>1 Mbbl per month</v>
      </c>
    </row>
    <row r="1713" spans="1:22" hidden="1" x14ac:dyDescent="0.25">
      <c r="A1713" t="str">
        <f>feed!A352</f>
        <v>Nameck</v>
      </c>
      <c r="B1713" t="str">
        <f>feed!B352</f>
        <v>Picko</v>
      </c>
      <c r="C1713" t="str">
        <f>feed!K352</f>
        <v>Interpol</v>
      </c>
      <c r="D1713">
        <f>SUMPRODUCT(MID(0&amp;feed!D352,LARGE(INDEX(ISNUMBER(--MID(feed!D352,ROW($1:$6),1))*
ROW($1:$6),0),ROW($1:$6))+1,1)*10^ROW($1:$6)/10)</f>
        <v>39</v>
      </c>
      <c r="E1713">
        <f>SUMPRODUCT(MID(0&amp;feed!E352,LARGE(INDEX(ISNUMBER(--MID(feed!E352,ROW($1:$6),1))*
ROW($1:$6),0),ROW($1:$6))+1,1)*10^ROW($1:$6)/10)</f>
        <v>0</v>
      </c>
      <c r="F1713" t="str">
        <f>feed!F352</f>
        <v>First World War surplus</v>
      </c>
      <c r="G1713">
        <f>SUMPRODUCT(MID(0&amp;feed!G352,LARGE(INDEX(ISNUMBER(--MID(feed!G352,ROW($1:$6),1))*
ROW($1:$6),0),ROW($1:$6))+1,1)*10^ROW($1:$6)/10)</f>
        <v>1</v>
      </c>
      <c r="H1713">
        <f>ROUNDDOWN(G1713/4, 0)</f>
        <v>0</v>
      </c>
      <c r="I1713" t="str">
        <f>feed!H352</f>
        <v>Good</v>
      </c>
      <c r="J1713">
        <f>SUMPRODUCT(MID(0&amp;feed!I352,LARGE(INDEX(ISNUMBER(--MID(feed!I352,ROW($1:$20),1))*
ROW($1:$20),0),ROW($1:$20))+1,1)*10^ROW($1:$20)/10)</f>
        <v>1</v>
      </c>
      <c r="K1713">
        <f>SUMPRODUCT(MID(0&amp;feed!L352,LARGE(INDEX(ISNUMBER(--MID(feed!L352,ROW($1:$6),1))*
ROW($1:$6),0),ROW($1:$6))+1,1)*10^ROW($1:$6)/10)</f>
        <v>326</v>
      </c>
      <c r="L1713">
        <f>SUMPRODUCT(MID(0&amp;feed!T352,LARGE(INDEX(ISNUMBER(--MID(feed!T352,ROW($1:$6),1))*
ROW($1:$6),0),ROW($1:$6))+1,1)*10^ROW($1:$6)/10)</f>
        <v>4649</v>
      </c>
      <c r="M1713" t="str">
        <f>feed!N352</f>
        <v>Arabia</v>
      </c>
      <c r="N1713">
        <f>SUMPRODUCT(MID(0&amp;feed!U352,LARGE(INDEX(ISNUMBER(--MID(feed!U352,ROW($1:$6),1))*
ROW($1:$6),0),ROW($1:$6))+1,1)*10^ROW($1:$6)/10)</f>
        <v>0</v>
      </c>
      <c r="O1713" t="str">
        <f>feed!O352</f>
        <v>Untapped</v>
      </c>
      <c r="P1713" t="str">
        <f>feed!P352</f>
        <v>Meagre</v>
      </c>
      <c r="Q1713" s="4">
        <f>IFERROR(LEFT(SUMPRODUCT(MID(0&amp;feed!R352,LARGE(INDEX(ISNUMBER(--MID(feed!R352,ROW($1:$6),1))*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ROW($1:$6),0),ROW($1:$6))+1,1)*10^ROW($1:$6)/10))-1)*1,TRIM(LEFT(SUMPRODUCT(MID(0&amp;feed!R352,LARGE(INDEX(ISNUMBER(--MID(feed!R352,ROW($1:$6),1))*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ROW($1:$6),0),ROW($1:$6))+1,1)*10^ROW($1:$6)/10))-1)))</f>
        <v>2361</v>
      </c>
      <c r="R1713" s="5">
        <f>feed!V352</f>
        <v>0</v>
      </c>
      <c r="S1713" t="str">
        <f>feed!S352</f>
        <v>http://blocgame.com/stats.php?id=61968</v>
      </c>
      <c r="T1713" s="5" t="str">
        <f>feed!W352</f>
        <v>Nice</v>
      </c>
      <c r="U1713" s="5" t="str">
        <f>feed!X352</f>
        <v>4 Hundred Tons per month</v>
      </c>
      <c r="V1713" s="5" t="str">
        <f>feed!Y352</f>
        <v>4 Mbbl per month</v>
      </c>
    </row>
    <row r="1714" spans="1:22" hidden="1" x14ac:dyDescent="0.25">
      <c r="A1714" t="str">
        <f>feed!A587</f>
        <v>Republic Dank</v>
      </c>
      <c r="B1714" t="str">
        <f>feed!B587</f>
        <v>Dank de von Psstoyeur</v>
      </c>
      <c r="C1714">
        <f>feed!K587</f>
        <v>0</v>
      </c>
      <c r="D1714">
        <f>SUMPRODUCT(MID(0&amp;feed!D587,LARGE(INDEX(ISNUMBER(--MID(feed!D587,ROW($1:$6),1))*
ROW($1:$6),0),ROW($1:$6))+1,1)*10^ROW($1:$6)/10)</f>
        <v>35</v>
      </c>
      <c r="E1714">
        <f>SUMPRODUCT(MID(0&amp;feed!E587,LARGE(INDEX(ISNUMBER(--MID(feed!E587,ROW($1:$6),1))*
ROW($1:$6),0),ROW($1:$6))+1,1)*10^ROW($1:$6)/10)</f>
        <v>0</v>
      </c>
      <c r="F1714" t="str">
        <f>feed!F587</f>
        <v>First World War surplus</v>
      </c>
      <c r="G1714">
        <f>SUMPRODUCT(MID(0&amp;feed!G587,LARGE(INDEX(ISNUMBER(--MID(feed!G587,ROW($1:$6),1))*
ROW($1:$6),0),ROW($1:$6))+1,1)*10^ROW($1:$6)/10)</f>
        <v>0</v>
      </c>
      <c r="H1714">
        <f>ROUNDDOWN(G1714/4, 0)</f>
        <v>0</v>
      </c>
      <c r="I1714" t="str">
        <f>feed!H587</f>
        <v>Good</v>
      </c>
      <c r="J1714">
        <f>SUMPRODUCT(MID(0&amp;feed!I587,LARGE(INDEX(ISNUMBER(--MID(feed!I587,ROW($1:$20),1))*
ROW($1:$20),0),ROW($1:$20))+1,1)*10^ROW($1:$20)/10)</f>
        <v>3</v>
      </c>
      <c r="K1714">
        <f>SUMPRODUCT(MID(0&amp;feed!L587,LARGE(INDEX(ISNUMBER(--MID(feed!L587,ROW($1:$6),1))*
ROW($1:$6),0),ROW($1:$6))+1,1)*10^ROW($1:$6)/10)</f>
        <v>324</v>
      </c>
      <c r="L1714">
        <f>SUMPRODUCT(MID(0&amp;feed!T587,LARGE(INDEX(ISNUMBER(--MID(feed!T587,ROW($1:$6),1))*
ROW($1:$6),0),ROW($1:$6))+1,1)*10^ROW($1:$6)/10)</f>
        <v>4528</v>
      </c>
      <c r="M1714" t="str">
        <f>feed!N587</f>
        <v>Arabia</v>
      </c>
      <c r="N1714">
        <f>SUMPRODUCT(MID(0&amp;feed!U587,LARGE(INDEX(ISNUMBER(--MID(feed!U587,ROW($1:$6),1))*
ROW($1:$6),0),ROW($1:$6))+1,1)*10^ROW($1:$6)/10)</f>
        <v>0</v>
      </c>
      <c r="O1714" t="str">
        <f>feed!O587</f>
        <v>Untapped</v>
      </c>
      <c r="P1714" t="str">
        <f>feed!P587</f>
        <v>Small</v>
      </c>
      <c r="Q1714" s="4">
        <f>IFERROR(LEFT(SUMPRODUCT(MID(0&amp;feed!R587,LARGE(INDEX(ISNUMBER(--MID(feed!R587,ROW($1:$6),1))*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ROW($1:$6),0),ROW($1:$6))+1,1)*10^ROW($1:$6)/10))-1)*1,TRIM(LEFT(SUMPRODUCT(MID(0&amp;feed!R587,LARGE(INDEX(ISNUMBER(--MID(feed!R587,ROW($1:$6),1))*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ROW($1:$6),0),ROW($1:$6))+1,1)*10^ROW($1:$6)/10))-1)))</f>
        <v>2000</v>
      </c>
      <c r="R1714" s="5">
        <f>feed!V587</f>
        <v>0</v>
      </c>
      <c r="S1714" t="str">
        <f>feed!S587</f>
        <v>http://blocgame.com/stats.php?id=58562</v>
      </c>
      <c r="T1714" s="5" t="str">
        <f>feed!W587</f>
        <v>Nice</v>
      </c>
      <c r="U1714" s="5" t="str">
        <f>feed!X587</f>
        <v>4 Hundred Tons per month</v>
      </c>
      <c r="V1714" s="5" t="str">
        <f>feed!Y587</f>
        <v>4 Mbbl per month</v>
      </c>
    </row>
    <row r="1715" spans="1:22" hidden="1" x14ac:dyDescent="0.25">
      <c r="A1715" t="str">
        <f>feed!A1679</f>
        <v>Magna Bonom</v>
      </c>
      <c r="B1715" t="str">
        <f>feed!B1679</f>
        <v>Krull</v>
      </c>
      <c r="C1715" t="str">
        <f>feed!K1679</f>
        <v>Brotherhood of Nod</v>
      </c>
      <c r="D1715">
        <f>SUMPRODUCT(MID(0&amp;feed!D1679,LARGE(INDEX(ISNUMBER(--MID(feed!D1679,ROW($1:$6),1))*
ROW($1:$6),0),ROW($1:$6))+1,1)*10^ROW($1:$6)/10)</f>
        <v>37</v>
      </c>
      <c r="E1715">
        <f>SUMPRODUCT(MID(0&amp;feed!E1679,LARGE(INDEX(ISNUMBER(--MID(feed!E1679,ROW($1:$6),1))*
ROW($1:$6),0),ROW($1:$6))+1,1)*10^ROW($1:$6)/10)</f>
        <v>0</v>
      </c>
      <c r="F1715" t="str">
        <f>feed!F1679</f>
        <v>First World War surplus</v>
      </c>
      <c r="G1715">
        <f>SUMPRODUCT(MID(0&amp;feed!G1679,LARGE(INDEX(ISNUMBER(--MID(feed!G1679,ROW($1:$6),1))*
ROW($1:$6),0),ROW($1:$6))+1,1)*10^ROW($1:$6)/10)</f>
        <v>1</v>
      </c>
      <c r="H1715">
        <f>ROUNDDOWN(G1715/4, 0)</f>
        <v>0</v>
      </c>
      <c r="I1715" t="str">
        <f>feed!H1679</f>
        <v>Elite</v>
      </c>
      <c r="J1715">
        <f>SUMPRODUCT(MID(0&amp;feed!I1679,LARGE(INDEX(ISNUMBER(--MID(feed!I1679,ROW($1:$20),1))*
ROW($1:$20),0),ROW($1:$20))+1,1)*10^ROW($1:$20)/10)</f>
        <v>10</v>
      </c>
      <c r="K1715">
        <f>SUMPRODUCT(MID(0&amp;feed!L1679,LARGE(INDEX(ISNUMBER(--MID(feed!L1679,ROW($1:$6),1))*
ROW($1:$6),0),ROW($1:$6))+1,1)*10^ROW($1:$6)/10)</f>
        <v>300</v>
      </c>
      <c r="L1715">
        <f>SUMPRODUCT(MID(0&amp;feed!T1679,LARGE(INDEX(ISNUMBER(--MID(feed!T1679,ROW($1:$6),1))*
ROW($1:$6),0),ROW($1:$6))+1,1)*10^ROW($1:$6)/10)</f>
        <v>4496</v>
      </c>
      <c r="M1715" t="str">
        <f>feed!N1679</f>
        <v>Egypt</v>
      </c>
      <c r="N1715">
        <f>SUMPRODUCT(MID(0&amp;feed!U1679,LARGE(INDEX(ISNUMBER(--MID(feed!U1679,ROW($1:$6),1))*
ROW($1:$6),0),ROW($1:$6))+1,1)*10^ROW($1:$6)/10)</f>
        <v>0</v>
      </c>
      <c r="O1715" t="str">
        <f>feed!O1679</f>
        <v>Untapped</v>
      </c>
      <c r="P1715" t="str">
        <f>feed!P1679</f>
        <v>Small</v>
      </c>
      <c r="Q1715" s="4">
        <f>IFERROR(LEFT(SUMPRODUCT(MID(0&amp;feed!R1679,LARGE(INDEX(ISNUMBER(--MID(feed!R1679,ROW($1:$6),1))*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ROW($1:$6),0),ROW($1:$6))+1,1)*10^ROW($1:$6)/10))-1)*1,TRIM(LEFT(SUMPRODUCT(MID(0&amp;feed!R1679,LARGE(INDEX(ISNUMBER(--MID(feed!R1679,ROW($1:$6),1))*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ROW($1:$6),0),ROW($1:$6))+1,1)*10^ROW($1:$6)/10))-1)))</f>
        <v>2000</v>
      </c>
      <c r="R1715" s="5">
        <f>feed!V1679</f>
        <v>0</v>
      </c>
      <c r="S1715" t="str">
        <f>feed!S1679</f>
        <v>http://blocgame.com/stats.php?id=59435</v>
      </c>
      <c r="T1715" s="5" t="str">
        <f>feed!W1679</f>
        <v>Nice</v>
      </c>
      <c r="U1715" s="5" t="str">
        <f>feed!X1679</f>
        <v>4 Hundred Tons per month</v>
      </c>
      <c r="V1715" s="5" t="str">
        <f>feed!Y1679</f>
        <v>4 Mbbl per month</v>
      </c>
    </row>
    <row r="1716" spans="1:22" hidden="1" x14ac:dyDescent="0.25">
      <c r="A1716" t="str">
        <f>feed!A1492</f>
        <v>Dredd\\\'s</v>
      </c>
      <c r="B1716" t="str">
        <f>feed!B1492</f>
        <v>Dredd</v>
      </c>
      <c r="C1716" t="str">
        <f>feed!K1492</f>
        <v>Brotherhood of Nod</v>
      </c>
      <c r="D1716">
        <f>SUMPRODUCT(MID(0&amp;feed!D1492,LARGE(INDEX(ISNUMBER(--MID(feed!D1492,ROW($1:$6),1))*
ROW($1:$6),0),ROW($1:$6))+1,1)*10^ROW($1:$6)/10)</f>
        <v>32</v>
      </c>
      <c r="E1716">
        <f>SUMPRODUCT(MID(0&amp;feed!E1492,LARGE(INDEX(ISNUMBER(--MID(feed!E1492,ROW($1:$6),1))*
ROW($1:$6),0),ROW($1:$6))+1,1)*10^ROW($1:$6)/10)</f>
        <v>0</v>
      </c>
      <c r="F1716" t="str">
        <f>feed!F1492</f>
        <v>First World War surplus</v>
      </c>
      <c r="G1716">
        <f>SUMPRODUCT(MID(0&amp;feed!G1492,LARGE(INDEX(ISNUMBER(--MID(feed!G1492,ROW($1:$6),1))*
ROW($1:$6),0),ROW($1:$6))+1,1)*10^ROW($1:$6)/10)</f>
        <v>0</v>
      </c>
      <c r="H1716">
        <f>ROUNDDOWN(G1716/4, 0)</f>
        <v>0</v>
      </c>
      <c r="I1716" t="str">
        <f>feed!H1492</f>
        <v>Good</v>
      </c>
      <c r="J1716">
        <f>SUMPRODUCT(MID(0&amp;feed!I1492,LARGE(INDEX(ISNUMBER(--MID(feed!I1492,ROW($1:$20),1))*
ROW($1:$20),0),ROW($1:$20))+1,1)*10^ROW($1:$20)/10)</f>
        <v>7</v>
      </c>
      <c r="K1716">
        <f>SUMPRODUCT(MID(0&amp;feed!L1492,LARGE(INDEX(ISNUMBER(--MID(feed!L1492,ROW($1:$6),1))*
ROW($1:$6),0),ROW($1:$6))+1,1)*10^ROW($1:$6)/10)</f>
        <v>308</v>
      </c>
      <c r="L1716">
        <f>SUMPRODUCT(MID(0&amp;feed!T1492,LARGE(INDEX(ISNUMBER(--MID(feed!T1492,ROW($1:$6),1))*
ROW($1:$6),0),ROW($1:$6))+1,1)*10^ROW($1:$6)/10)</f>
        <v>3366</v>
      </c>
      <c r="M1716" t="str">
        <f>feed!N1492</f>
        <v>Mesopotamia</v>
      </c>
      <c r="N1716">
        <f>SUMPRODUCT(MID(0&amp;feed!U1492,LARGE(INDEX(ISNUMBER(--MID(feed!U1492,ROW($1:$6),1))*
ROW($1:$6),0),ROW($1:$6))+1,1)*10^ROW($1:$6)/10)</f>
        <v>0</v>
      </c>
      <c r="O1716" t="str">
        <f>feed!O1492</f>
        <v>Untapped</v>
      </c>
      <c r="P1716" t="str">
        <f>feed!P1492</f>
        <v>Mediocre</v>
      </c>
      <c r="Q1716" s="4">
        <f>IFERROR(LEFT(SUMPRODUCT(MID(0&amp;feed!R1492,LARGE(INDEX(ISNUMBER(--MID(feed!R1492,ROW($1:$6),1))*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ROW($1:$6),0),ROW($1:$6))+1,1)*10^ROW($1:$6)/10))-1)*1,TRIM(LEFT(SUMPRODUCT(MID(0&amp;feed!R1492,LARGE(INDEX(ISNUMBER(--MID(feed!R1492,ROW($1:$6),1))*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ROW($1:$6),0),ROW($1:$6))+1,1)*10^ROW($1:$6)/10))-1)))</f>
        <v>2039</v>
      </c>
      <c r="R1716" s="5">
        <f>feed!V1492</f>
        <v>0</v>
      </c>
      <c r="S1716" t="str">
        <f>feed!S1492</f>
        <v>http://blocgame.com/stats.php?id=62798</v>
      </c>
      <c r="T1716" s="5" t="str">
        <f>feed!W1492</f>
        <v>Nice</v>
      </c>
      <c r="U1716" s="5" t="str">
        <f>feed!X1492</f>
        <v>4 Hundred Tons per month</v>
      </c>
      <c r="V1716" s="5" t="str">
        <f>feed!Y1492</f>
        <v>4 Mbbl per month</v>
      </c>
    </row>
    <row r="1717" spans="1:22" hidden="1" x14ac:dyDescent="0.25">
      <c r="A1717" t="str">
        <f>feed!A213</f>
        <v>Bruce Man</v>
      </c>
      <c r="B1717" t="str">
        <f>feed!B213</f>
        <v>Bat Wayn</v>
      </c>
      <c r="C1717">
        <f>feed!K213</f>
        <v>0</v>
      </c>
      <c r="D1717">
        <f>SUMPRODUCT(MID(0&amp;feed!D213,LARGE(INDEX(ISNUMBER(--MID(feed!D213,ROW($1:$6),1))*
ROW($1:$6),0),ROW($1:$6))+1,1)*10^ROW($1:$6)/10)</f>
        <v>31</v>
      </c>
      <c r="E1717">
        <f>SUMPRODUCT(MID(0&amp;feed!E213,LARGE(INDEX(ISNUMBER(--MID(feed!E213,ROW($1:$6),1))*
ROW($1:$6),0),ROW($1:$6))+1,1)*10^ROW($1:$6)/10)</f>
        <v>0</v>
      </c>
      <c r="F1717" t="str">
        <f>feed!F213</f>
        <v>Finest of the 19th century</v>
      </c>
      <c r="G1717">
        <f>SUMPRODUCT(MID(0&amp;feed!G213,LARGE(INDEX(ISNUMBER(--MID(feed!G213,ROW($1:$6),1))*
ROW($1:$6),0),ROW($1:$6))+1,1)*10^ROW($1:$6)/10)</f>
        <v>0</v>
      </c>
      <c r="H1717">
        <f>ROUNDDOWN(G1717/4, 0)</f>
        <v>0</v>
      </c>
      <c r="I1717" t="str">
        <f>feed!H213</f>
        <v>Elite</v>
      </c>
      <c r="J1717">
        <f>SUMPRODUCT(MID(0&amp;feed!I213,LARGE(INDEX(ISNUMBER(--MID(feed!I213,ROW($1:$20),1))*
ROW($1:$20),0),ROW($1:$20))+1,1)*10^ROW($1:$20)/10)</f>
        <v>13</v>
      </c>
      <c r="K1717">
        <f>SUMPRODUCT(MID(0&amp;feed!L213,LARGE(INDEX(ISNUMBER(--MID(feed!L213,ROW($1:$6),1))*
ROW($1:$6),0),ROW($1:$6))+1,1)*10^ROW($1:$6)/10)</f>
        <v>362</v>
      </c>
      <c r="L1717">
        <f>SUMPRODUCT(MID(0&amp;feed!T213,LARGE(INDEX(ISNUMBER(--MID(feed!T213,ROW($1:$6),1))*
ROW($1:$6),0),ROW($1:$6))+1,1)*10^ROW($1:$6)/10)</f>
        <v>3133</v>
      </c>
      <c r="M1717" t="str">
        <f>feed!N213</f>
        <v>Arabia</v>
      </c>
      <c r="N1717">
        <f>SUMPRODUCT(MID(0&amp;feed!U213,LARGE(INDEX(ISNUMBER(--MID(feed!U213,ROW($1:$6),1))*
ROW($1:$6),0),ROW($1:$6))+1,1)*10^ROW($1:$6)/10)</f>
        <v>0</v>
      </c>
      <c r="O1717" t="str">
        <f>feed!O213</f>
        <v>Untapped</v>
      </c>
      <c r="P1717" t="str">
        <f>feed!P213</f>
        <v>Mediocre</v>
      </c>
      <c r="Q1717" s="4">
        <f>IFERROR(LEFT(SUMPRODUCT(MID(0&amp;feed!R213,LARGE(INDEX(ISNUMBER(--MID(feed!R213,ROW($1:$6),1))*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ROW($1:$6),0),ROW($1:$6))+1,1)*10^ROW($1:$6)/10))-1)*1,TRIM(LEFT(SUMPRODUCT(MID(0&amp;feed!R213,LARGE(INDEX(ISNUMBER(--MID(feed!R213,ROW($1:$6),1))*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ROW($1:$6),0),ROW($1:$6))+1,1)*10^ROW($1:$6)/10))-1)))</f>
        <v>2366</v>
      </c>
      <c r="R1717" s="5">
        <f>feed!V213</f>
        <v>0</v>
      </c>
      <c r="S1717" t="str">
        <f>feed!S213</f>
        <v>http://blocgame.com/stats.php?id=59564</v>
      </c>
      <c r="T1717" s="5" t="str">
        <f>feed!W213</f>
        <v>Nice</v>
      </c>
      <c r="U1717" s="5" t="str">
        <f>feed!X213</f>
        <v>4 Hundred Tons per month</v>
      </c>
      <c r="V1717" s="5" t="str">
        <f>feed!Y213</f>
        <v>4 Mbbl per month</v>
      </c>
    </row>
    <row r="1718" spans="1:22" hidden="1" x14ac:dyDescent="0.25">
      <c r="A1718" t="str">
        <f>feed!A161</f>
        <v>Oileum</v>
      </c>
      <c r="B1718" t="str">
        <f>feed!B161</f>
        <v>Ihei</v>
      </c>
      <c r="C1718" t="str">
        <f>feed!K161</f>
        <v>The High Council</v>
      </c>
      <c r="D1718">
        <f>SUMPRODUCT(MID(0&amp;feed!D161,LARGE(INDEX(ISNUMBER(--MID(feed!D161,ROW($1:$6),1))*
ROW($1:$6),0),ROW($1:$6))+1,1)*10^ROW($1:$6)/10)</f>
        <v>29</v>
      </c>
      <c r="E1718">
        <f>SUMPRODUCT(MID(0&amp;feed!E161,LARGE(INDEX(ISNUMBER(--MID(feed!E161,ROW($1:$6),1))*
ROW($1:$6),0),ROW($1:$6))+1,1)*10^ROW($1:$6)/10)</f>
        <v>0</v>
      </c>
      <c r="F1718" t="str">
        <f>feed!F161</f>
        <v>First World War surplus</v>
      </c>
      <c r="G1718">
        <f>SUMPRODUCT(MID(0&amp;feed!G161,LARGE(INDEX(ISNUMBER(--MID(feed!G161,ROW($1:$6),1))*
ROW($1:$6),0),ROW($1:$6))+1,1)*10^ROW($1:$6)/10)</f>
        <v>1</v>
      </c>
      <c r="H1718">
        <f>ROUNDDOWN(G1718/4, 0)</f>
        <v>0</v>
      </c>
      <c r="I1718" t="str">
        <f>feed!H161</f>
        <v>Good</v>
      </c>
      <c r="J1718">
        <f>SUMPRODUCT(MID(0&amp;feed!I161,LARGE(INDEX(ISNUMBER(--MID(feed!I161,ROW($1:$20),1))*
ROW($1:$20),0),ROW($1:$20))+1,1)*10^ROW($1:$20)/10)</f>
        <v>15</v>
      </c>
      <c r="K1718">
        <f>SUMPRODUCT(MID(0&amp;feed!L161,LARGE(INDEX(ISNUMBER(--MID(feed!L161,ROW($1:$6),1))*
ROW($1:$6),0),ROW($1:$6))+1,1)*10^ROW($1:$6)/10)</f>
        <v>371</v>
      </c>
      <c r="L1718">
        <f>SUMPRODUCT(MID(0&amp;feed!T161,LARGE(INDEX(ISNUMBER(--MID(feed!T161,ROW($1:$6),1))*
ROW($1:$6),0),ROW($1:$6))+1,1)*10^ROW($1:$6)/10)</f>
        <v>2412</v>
      </c>
      <c r="M1718" t="str">
        <f>feed!N161</f>
        <v>Mesopotamia</v>
      </c>
      <c r="N1718">
        <f>SUMPRODUCT(MID(0&amp;feed!U161,LARGE(INDEX(ISNUMBER(--MID(feed!U161,ROW($1:$6),1))*
ROW($1:$6),0),ROW($1:$6))+1,1)*10^ROW($1:$6)/10)</f>
        <v>0</v>
      </c>
      <c r="O1718" t="str">
        <f>feed!O161</f>
        <v>Untapped</v>
      </c>
      <c r="P1718" t="str">
        <f>feed!P161</f>
        <v>Meagre</v>
      </c>
      <c r="Q1718" s="4">
        <f>IFERROR(LEFT(SUMPRODUCT(MID(0&amp;feed!R161,LARGE(INDEX(ISNUMBER(--MID(feed!R161,ROW($1:$6),1))*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ROW($1:$6),0),ROW($1:$6))+1,1)*10^ROW($1:$6)/10))-1)*1,TRIM(LEFT(SUMPRODUCT(MID(0&amp;feed!R161,LARGE(INDEX(ISNUMBER(--MID(feed!R161,ROW($1:$6),1))*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ROW($1:$6),0),ROW($1:$6))+1,1)*10^ROW($1:$6)/10))-1)))</f>
        <v>2366</v>
      </c>
      <c r="R1718" s="5">
        <f>feed!V161</f>
        <v>0</v>
      </c>
      <c r="S1718" t="str">
        <f>feed!S161</f>
        <v>http://blocgame.com/stats.php?id=63070</v>
      </c>
      <c r="T1718" s="5" t="str">
        <f>feed!W161</f>
        <v>Good</v>
      </c>
      <c r="U1718" s="5" t="str">
        <f>feed!X161</f>
        <v>4 Hundred Tons per month</v>
      </c>
      <c r="V1718" s="5" t="str">
        <f>feed!Y161</f>
        <v>4 Mbbl per month</v>
      </c>
    </row>
    <row r="1719" spans="1:22" hidden="1" x14ac:dyDescent="0.25">
      <c r="A1719" t="str">
        <f>feed!A61</f>
        <v>Khuzestan</v>
      </c>
      <c r="B1719" t="str">
        <f>feed!B61</f>
        <v>Georgy Zhukov</v>
      </c>
      <c r="C1719" t="str">
        <f>feed!K61</f>
        <v>The Federal Colonies</v>
      </c>
      <c r="D1719">
        <f>SUMPRODUCT(MID(0&amp;feed!D61,LARGE(INDEX(ISNUMBER(--MID(feed!D61,ROW($1:$6),1))*
ROW($1:$6),0),ROW($1:$6))+1,1)*10^ROW($1:$6)/10)</f>
        <v>28</v>
      </c>
      <c r="E1719">
        <f>SUMPRODUCT(MID(0&amp;feed!E61,LARGE(INDEX(ISNUMBER(--MID(feed!E61,ROW($1:$6),1))*
ROW($1:$6),0),ROW($1:$6))+1,1)*10^ROW($1:$6)/10)</f>
        <v>0</v>
      </c>
      <c r="F1719" t="str">
        <f>feed!F61</f>
        <v>First World War surplus</v>
      </c>
      <c r="G1719">
        <f>SUMPRODUCT(MID(0&amp;feed!G61,LARGE(INDEX(ISNUMBER(--MID(feed!G61,ROW($1:$6),1))*
ROW($1:$6),0),ROW($1:$6))+1,1)*10^ROW($1:$6)/10)</f>
        <v>1</v>
      </c>
      <c r="H1719">
        <f>ROUNDDOWN(G1719/4, 0)</f>
        <v>0</v>
      </c>
      <c r="I1719" t="str">
        <f>feed!H61</f>
        <v>Elite</v>
      </c>
      <c r="J1719">
        <f>SUMPRODUCT(MID(0&amp;feed!I61,LARGE(INDEX(ISNUMBER(--MID(feed!I61,ROW($1:$20),1))*
ROW($1:$20),0),ROW($1:$20))+1,1)*10^ROW($1:$20)/10)</f>
        <v>2</v>
      </c>
      <c r="K1719">
        <f>SUMPRODUCT(MID(0&amp;feed!L61,LARGE(INDEX(ISNUMBER(--MID(feed!L61,ROW($1:$6),1))*
ROW($1:$6),0),ROW($1:$6))+1,1)*10^ROW($1:$6)/10)</f>
        <v>425</v>
      </c>
      <c r="L1719">
        <f>SUMPRODUCT(MID(0&amp;feed!T61,LARGE(INDEX(ISNUMBER(--MID(feed!T61,ROW($1:$6),1))*
ROW($1:$6),0),ROW($1:$6))+1,1)*10^ROW($1:$6)/10)</f>
        <v>2272</v>
      </c>
      <c r="M1719" t="str">
        <f>feed!N61</f>
        <v>Persia</v>
      </c>
      <c r="N1719">
        <f>SUMPRODUCT(MID(0&amp;feed!U61,LARGE(INDEX(ISNUMBER(--MID(feed!U61,ROW($1:$6),1))*
ROW($1:$6),0),ROW($1:$6))+1,1)*10^ROW($1:$6)/10)</f>
        <v>0</v>
      </c>
      <c r="O1719" t="str">
        <f>feed!O61</f>
        <v>Untapped</v>
      </c>
      <c r="P1719" t="str">
        <f>feed!P61</f>
        <v>Meagre</v>
      </c>
      <c r="Q1719" s="4">
        <f>IFERROR(LEFT(SUMPRODUCT(MID(0&amp;feed!R61,LARGE(INDEX(ISNUMBER(--MID(feed!R61,ROW($1:$6),1))*
ROW($1:$6),0),ROW($1:$6))+1,1)*10^ROW($1:$6)/10), LEN(SUMPRODUCT(MID(0&amp;feed!R61,LARGE(INDEX(ISNUMBER(--MID(feed!R61,ROW($1:$6),1))*
ROW($1:$6),0),ROW($1:$6))+1,1)*10^ROW($1:$6)/10))-1)*1,TRIM(LEFT(SUMPRODUCT(MID(0&amp;feed!R61,LARGE(INDEX(ISNUMBER(--MID(feed!R61,ROW($1:$6),1))*
ROW($1:$6),0),ROW($1:$6))+1,1)*10^ROW($1:$6)/10), LEN(SUMPRODUCT(MID(0&amp;feed!R61,LARGE(INDEX(ISNUMBER(--MID(feed!R61,ROW($1:$6),1))*
ROW($1:$6),0),ROW($1:$6))+1,1)*10^ROW($1:$6)/10))-1)))</f>
        <v>2729</v>
      </c>
      <c r="R1719" s="5">
        <f>feed!V61</f>
        <v>0</v>
      </c>
      <c r="S1719" t="str">
        <f>feed!S61</f>
        <v>http://blocgame.com/stats.php?id=48914</v>
      </c>
      <c r="T1719" s="5" t="str">
        <f>feed!W61</f>
        <v>Good</v>
      </c>
      <c r="U1719" s="5" t="str">
        <f>feed!X61</f>
        <v>4 Hundred Tons per month</v>
      </c>
      <c r="V1719" s="5" t="str">
        <f>feed!Y61</f>
        <v>4 Mbbl per month</v>
      </c>
    </row>
    <row r="1720" spans="1:22" hidden="1" x14ac:dyDescent="0.25">
      <c r="A1720" t="str">
        <f>feed!A1576</f>
        <v>AloqStaq</v>
      </c>
      <c r="B1720" t="str">
        <f>feed!B1576</f>
        <v>zulhasr39680</v>
      </c>
      <c r="C1720" t="str">
        <f>feed!K1576</f>
        <v>SPQR</v>
      </c>
      <c r="D1720">
        <f>SUMPRODUCT(MID(0&amp;feed!D1576,LARGE(INDEX(ISNUMBER(--MID(feed!D1576,ROW($1:$6),1))*
ROW($1:$6),0),ROW($1:$6))+1,1)*10^ROW($1:$6)/10)</f>
        <v>39</v>
      </c>
      <c r="E1720">
        <f>SUMPRODUCT(MID(0&amp;feed!E1576,LARGE(INDEX(ISNUMBER(--MID(feed!E1576,ROW($1:$6),1))*
ROW($1:$6),0),ROW($1:$6))+1,1)*10^ROW($1:$6)/10)</f>
        <v>0</v>
      </c>
      <c r="F1720" t="str">
        <f>feed!F1576</f>
        <v>First World War surplus</v>
      </c>
      <c r="G1720">
        <f>SUMPRODUCT(MID(0&amp;feed!G1576,LARGE(INDEX(ISNUMBER(--MID(feed!G1576,ROW($1:$6),1))*
ROW($1:$6),0),ROW($1:$6))+1,1)*10^ROW($1:$6)/10)</f>
        <v>0</v>
      </c>
      <c r="H1720">
        <f>ROUNDDOWN(G1720/4, 0)</f>
        <v>0</v>
      </c>
      <c r="I1720" t="str">
        <f>feed!H1576</f>
        <v>Standard</v>
      </c>
      <c r="J1720">
        <f>SUMPRODUCT(MID(0&amp;feed!I1576,LARGE(INDEX(ISNUMBER(--MID(feed!I1576,ROW($1:$20),1))*
ROW($1:$20),0),ROW($1:$20))+1,1)*10^ROW($1:$20)/10)</f>
        <v>44</v>
      </c>
      <c r="K1720">
        <f>SUMPRODUCT(MID(0&amp;feed!L1576,LARGE(INDEX(ISNUMBER(--MID(feed!L1576,ROW($1:$6),1))*
ROW($1:$6),0),ROW($1:$6))+1,1)*10^ROW($1:$6)/10)</f>
        <v>298</v>
      </c>
      <c r="L1720">
        <f>SUMPRODUCT(MID(0&amp;feed!T1576,LARGE(INDEX(ISNUMBER(--MID(feed!T1576,ROW($1:$6),1))*
ROW($1:$6),0),ROW($1:$6))+1,1)*10^ROW($1:$6)/10)</f>
        <v>2242</v>
      </c>
      <c r="M1720" t="str">
        <f>feed!N1576</f>
        <v>Atlas</v>
      </c>
      <c r="N1720">
        <f>SUMPRODUCT(MID(0&amp;feed!U1576,LARGE(INDEX(ISNUMBER(--MID(feed!U1576,ROW($1:$6),1))*
ROW($1:$6),0),ROW($1:$6))+1,1)*10^ROW($1:$6)/10)</f>
        <v>0</v>
      </c>
      <c r="O1720" t="str">
        <f>feed!O1576</f>
        <v>Untapped</v>
      </c>
      <c r="P1720" t="str">
        <f>feed!P1576</f>
        <v>Meagre</v>
      </c>
      <c r="Q1720" s="4">
        <f>IFERROR(LEFT(SUMPRODUCT(MID(0&amp;feed!R1576,LARGE(INDEX(ISNUMBER(--MID(feed!R1576,ROW($1:$6),1))*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ROW($1:$6),0),ROW($1:$6))+1,1)*10^ROW($1:$6)/10))-1)*1,TRIM(LEFT(SUMPRODUCT(MID(0&amp;feed!R1576,LARGE(INDEX(ISNUMBER(--MID(feed!R1576,ROW($1:$6),1))*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ROW($1:$6),0),ROW($1:$6))+1,1)*10^ROW($1:$6)/10))-1)))</f>
        <v>2000</v>
      </c>
      <c r="R1720" s="5">
        <f>feed!V1576</f>
        <v>0</v>
      </c>
      <c r="S1720" t="str">
        <f>feed!S1576</f>
        <v>http://blocgame.com/stats.php?id=62186</v>
      </c>
      <c r="T1720" s="5" t="str">
        <f>feed!W1576</f>
        <v>Angelic</v>
      </c>
      <c r="U1720" s="5" t="str">
        <f>feed!X1576</f>
        <v>4 Hundred Tons per month</v>
      </c>
      <c r="V1720" s="5" t="str">
        <f>feed!Y1576</f>
        <v>4 Mbbl per month</v>
      </c>
    </row>
    <row r="1721" spans="1:22" hidden="1" x14ac:dyDescent="0.25">
      <c r="A1721" t="str">
        <f>feed!A204</f>
        <v>Kredik Shaw</v>
      </c>
      <c r="B1721" t="str">
        <f>feed!B204</f>
        <v>Straff Venture</v>
      </c>
      <c r="C1721" t="str">
        <f>feed!K204</f>
        <v>Brotherhood of Nod</v>
      </c>
      <c r="D1721">
        <f>SUMPRODUCT(MID(0&amp;feed!D204,LARGE(INDEX(ISNUMBER(--MID(feed!D204,ROW($1:$6),1))*
ROW($1:$6),0),ROW($1:$6))+1,1)*10^ROW($1:$6)/10)</f>
        <v>29</v>
      </c>
      <c r="E1721">
        <f>SUMPRODUCT(MID(0&amp;feed!E204,LARGE(INDEX(ISNUMBER(--MID(feed!E204,ROW($1:$6),1))*
ROW($1:$6),0),ROW($1:$6))+1,1)*10^ROW($1:$6)/10)</f>
        <v>0</v>
      </c>
      <c r="F1721" t="str">
        <f>feed!F204</f>
        <v>First World War surplus</v>
      </c>
      <c r="G1721">
        <f>SUMPRODUCT(MID(0&amp;feed!G204,LARGE(INDEX(ISNUMBER(--MID(feed!G204,ROW($1:$6),1))*
ROW($1:$6),0),ROW($1:$6))+1,1)*10^ROW($1:$6)/10)</f>
        <v>0</v>
      </c>
      <c r="H1721">
        <f>ROUNDDOWN(G1721/4, 0)</f>
        <v>0</v>
      </c>
      <c r="I1721" t="str">
        <f>feed!H204</f>
        <v>Standard</v>
      </c>
      <c r="J1721">
        <f>SUMPRODUCT(MID(0&amp;feed!I204,LARGE(INDEX(ISNUMBER(--MID(feed!I204,ROW($1:$20),1))*
ROW($1:$20),0),ROW($1:$20))+1,1)*10^ROW($1:$20)/10)</f>
        <v>3</v>
      </c>
      <c r="K1721">
        <f>SUMPRODUCT(MID(0&amp;feed!L204,LARGE(INDEX(ISNUMBER(--MID(feed!L204,ROW($1:$6),1))*
ROW($1:$6),0),ROW($1:$6))+1,1)*10^ROW($1:$6)/10)</f>
        <v>365</v>
      </c>
      <c r="L1721">
        <f>SUMPRODUCT(MID(0&amp;feed!T204,LARGE(INDEX(ISNUMBER(--MID(feed!T204,ROW($1:$6),1))*
ROW($1:$6),0),ROW($1:$6))+1,1)*10^ROW($1:$6)/10)</f>
        <v>2030</v>
      </c>
      <c r="M1721" t="str">
        <f>feed!N204</f>
        <v>Egypt</v>
      </c>
      <c r="N1721">
        <f>SUMPRODUCT(MID(0&amp;feed!U204,LARGE(INDEX(ISNUMBER(--MID(feed!U204,ROW($1:$6),1))*
ROW($1:$6),0),ROW($1:$6))+1,1)*10^ROW($1:$6)/10)</f>
        <v>0</v>
      </c>
      <c r="O1721" t="str">
        <f>feed!O204</f>
        <v>Untapped</v>
      </c>
      <c r="P1721" t="str">
        <f>feed!P204</f>
        <v>Meagre</v>
      </c>
      <c r="Q1721" s="4">
        <f>IFERROR(LEFT(SUMPRODUCT(MID(0&amp;feed!R204,LARGE(INDEX(ISNUMBER(--MID(feed!R204,ROW($1:$6),1))*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ROW($1:$6),0),ROW($1:$6))+1,1)*10^ROW($1:$6)/10))-1)*1,TRIM(LEFT(SUMPRODUCT(MID(0&amp;feed!R204,LARGE(INDEX(ISNUMBER(--MID(feed!R204,ROW($1:$6),1))*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ROW($1:$6),0),ROW($1:$6))+1,1)*10^ROW($1:$6)/10))-1)))</f>
        <v>2366</v>
      </c>
      <c r="R1721" s="5">
        <f>feed!V204</f>
        <v>0</v>
      </c>
      <c r="S1721" t="str">
        <f>feed!S204</f>
        <v>http://blocgame.com/stats.php?id=60650</v>
      </c>
      <c r="T1721" s="5" t="str">
        <f>feed!W204</f>
        <v>Nice</v>
      </c>
      <c r="U1721" s="5" t="str">
        <f>feed!X204</f>
        <v>4 Hundred Tons per month</v>
      </c>
      <c r="V1721" s="5" t="str">
        <f>feed!Y204</f>
        <v>4 Mbbl per month</v>
      </c>
    </row>
    <row r="1722" spans="1:22" hidden="1" x14ac:dyDescent="0.25">
      <c r="A1722" t="str">
        <f>feed!A1622</f>
        <v>New Wadowice</v>
      </c>
      <c r="B1722" t="str">
        <f>feed!B1622</f>
        <v>anone2137</v>
      </c>
      <c r="C1722" t="str">
        <f>feed!K1622</f>
        <v>Lithuanian Coalition</v>
      </c>
      <c r="D1722">
        <f>SUMPRODUCT(MID(0&amp;feed!D1622,LARGE(INDEX(ISNUMBER(--MID(feed!D1622,ROW($1:$6),1))*
ROW($1:$6),0),ROW($1:$6))+1,1)*10^ROW($1:$6)/10)</f>
        <v>44</v>
      </c>
      <c r="E1722">
        <f>SUMPRODUCT(MID(0&amp;feed!E1622,LARGE(INDEX(ISNUMBER(--MID(feed!E1622,ROW($1:$6),1))*
ROW($1:$6),0),ROW($1:$6))+1,1)*10^ROW($1:$6)/10)</f>
        <v>0</v>
      </c>
      <c r="F1722" t="str">
        <f>feed!F1622</f>
        <v>First World War surplus</v>
      </c>
      <c r="G1722">
        <f>SUMPRODUCT(MID(0&amp;feed!G1622,LARGE(INDEX(ISNUMBER(--MID(feed!G1622,ROW($1:$6),1))*
ROW($1:$6),0),ROW($1:$6))+1,1)*10^ROW($1:$6)/10)</f>
        <v>0</v>
      </c>
      <c r="H1722">
        <f>ROUNDDOWN(G1722/4, 0)</f>
        <v>0</v>
      </c>
      <c r="I1722" t="str">
        <f>feed!H1622</f>
        <v>Standard</v>
      </c>
      <c r="J1722">
        <f>SUMPRODUCT(MID(0&amp;feed!I1622,LARGE(INDEX(ISNUMBER(--MID(feed!I1622,ROW($1:$20),1))*
ROW($1:$20),0),ROW($1:$20))+1,1)*10^ROW($1:$20)/10)</f>
        <v>8</v>
      </c>
      <c r="K1722">
        <f>SUMPRODUCT(MID(0&amp;feed!L1622,LARGE(INDEX(ISNUMBER(--MID(feed!L1622,ROW($1:$6),1))*
ROW($1:$6),0),ROW($1:$6))+1,1)*10^ROW($1:$6)/10)</f>
        <v>303</v>
      </c>
      <c r="L1722">
        <f>SUMPRODUCT(MID(0&amp;feed!T1622,LARGE(INDEX(ISNUMBER(--MID(feed!T1622,ROW($1:$6),1))*
ROW($1:$6),0),ROW($1:$6))+1,1)*10^ROW($1:$6)/10)</f>
        <v>1034</v>
      </c>
      <c r="M1722" t="str">
        <f>feed!N1622</f>
        <v>Atlas</v>
      </c>
      <c r="N1722">
        <f>SUMPRODUCT(MID(0&amp;feed!U1622,LARGE(INDEX(ISNUMBER(--MID(feed!U1622,ROW($1:$6),1))*
ROW($1:$6),0),ROW($1:$6))+1,1)*10^ROW($1:$6)/10)</f>
        <v>0</v>
      </c>
      <c r="O1722">
        <f>feed!O1622</f>
        <v>0</v>
      </c>
      <c r="P1722" t="str">
        <f>feed!P1622</f>
        <v>Meagre</v>
      </c>
      <c r="Q1722" s="4">
        <f>IFERROR(LEFT(SUMPRODUCT(MID(0&amp;feed!R1622,LARGE(INDEX(ISNUMBER(--MID(feed!R1622,ROW($1:$6),1))*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ROW($1:$6),0),ROW($1:$6))+1,1)*10^ROW($1:$6)/10))-1)*1,TRIM(LEFT(SUMPRODUCT(MID(0&amp;feed!R1622,LARGE(INDEX(ISNUMBER(--MID(feed!R1622,ROW($1:$6),1))*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ROW($1:$6),0),ROW($1:$6))+1,1)*10^ROW($1:$6)/10))-1)))</f>
        <v>2019</v>
      </c>
      <c r="R1722" s="5">
        <f>feed!V1622</f>
        <v>0</v>
      </c>
      <c r="S1722" t="str">
        <f>feed!S1622</f>
        <v>http://blocgame.com/stats.php?id=61637</v>
      </c>
      <c r="T1722" s="5" t="str">
        <f>feed!W1622</f>
        <v>Nice</v>
      </c>
      <c r="U1722" s="5" t="str">
        <f>feed!X1622</f>
        <v>4 Hundred Tons per month</v>
      </c>
      <c r="V1722" s="5" t="str">
        <f>feed!Y1622</f>
        <v>4 Mbbl per month</v>
      </c>
    </row>
    <row r="1723" spans="1:22" x14ac:dyDescent="0.25">
      <c r="A1723" t="str">
        <f>feed!A1370</f>
        <v>Turkestan</v>
      </c>
      <c r="B1723" t="str">
        <f>feed!B1370</f>
        <v>Ruzi</v>
      </c>
      <c r="C1723" t="str">
        <f>feed!K1370</f>
        <v>The Order</v>
      </c>
      <c r="D1723">
        <f>SUMPRODUCT(MID(0&amp;feed!D1370,LARGE(INDEX(ISNUMBER(--MID(feed!D1370,ROW($1:$6),1))*
ROW($1:$6),0),ROW($1:$6))+1,1)*10^ROW($1:$6)/10)</f>
        <v>25</v>
      </c>
      <c r="E1723">
        <f>SUMPRODUCT(MID(0&amp;feed!E1370,LARGE(INDEX(ISNUMBER(--MID(feed!E1370,ROW($1:$6),1))*
ROW($1:$6),0),ROW($1:$6))+1,1)*10^ROW($1:$6)/10)</f>
        <v>0</v>
      </c>
      <c r="F1723" t="str">
        <f>feed!F1370</f>
        <v>First World War surplus</v>
      </c>
      <c r="G1723">
        <f>SUMPRODUCT(MID(0&amp;feed!G1370,LARGE(INDEX(ISNUMBER(--MID(feed!G1370,ROW($1:$6),1))*
ROW($1:$6),0),ROW($1:$6))+1,1)*10^ROW($1:$6)/10)</f>
        <v>0</v>
      </c>
      <c r="H1723">
        <f>ROUNDDOWN(G1723/4, 0)</f>
        <v>0</v>
      </c>
      <c r="I1723" t="str">
        <f>feed!H1370</f>
        <v>Elite</v>
      </c>
      <c r="J1723">
        <f>SUMPRODUCT(MID(0&amp;feed!I1370,LARGE(INDEX(ISNUMBER(--MID(feed!I1370,ROW($1:$20),1))*
ROW($1:$20),0),ROW($1:$20))+1,1)*10^ROW($1:$20)/10)</f>
        <v>30</v>
      </c>
      <c r="K1723">
        <f>SUMPRODUCT(MID(0&amp;feed!L1370,LARGE(INDEX(ISNUMBER(--MID(feed!L1370,ROW($1:$6),1))*
ROW($1:$6),0),ROW($1:$6))+1,1)*10^ROW($1:$6)/10)</f>
        <v>311</v>
      </c>
      <c r="L1723">
        <f>SUMPRODUCT(MID(0&amp;feed!T1370,LARGE(INDEX(ISNUMBER(--MID(feed!T1370,ROW($1:$6),1))*
ROW($1:$6),0),ROW($1:$6))+1,1)*10^ROW($1:$6)/10)</f>
        <v>2</v>
      </c>
      <c r="M1723" t="str">
        <f>feed!N1370</f>
        <v>Persia</v>
      </c>
      <c r="N1723">
        <f>SUMPRODUCT(MID(0&amp;feed!U1370,LARGE(INDEX(ISNUMBER(--MID(feed!U1370,ROW($1:$6),1))*
ROW($1:$6),0),ROW($1:$6))+1,1)*10^ROW($1:$6)/10)</f>
        <v>0</v>
      </c>
      <c r="O1723" t="str">
        <f>feed!O1370</f>
        <v>Untapped</v>
      </c>
      <c r="P1723" t="str">
        <f>feed!P1370</f>
        <v>None</v>
      </c>
      <c r="Q1723" s="4">
        <f>IFERROR(LEFT(SUMPRODUCT(MID(0&amp;feed!R1370,LARGE(INDEX(ISNUMBER(--MID(feed!R1370,ROW($1:$6),1))*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ROW($1:$6),0),ROW($1:$6))+1,1)*10^ROW($1:$6)/10))-1)*1,TRIM(LEFT(SUMPRODUCT(MID(0&amp;feed!R1370,LARGE(INDEX(ISNUMBER(--MID(feed!R1370,ROW($1:$6),1))*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ROW($1:$6),0),ROW($1:$6))+1,1)*10^ROW($1:$6)/10))-1)))</f>
        <v>2000</v>
      </c>
      <c r="R1723" s="5">
        <f>feed!V1370</f>
        <v>0</v>
      </c>
      <c r="S1723" t="str">
        <f>feed!S1370</f>
        <v>http://blocgame.com/stats.php?id=63442</v>
      </c>
      <c r="T1723" s="5" t="str">
        <f>feed!W1370</f>
        <v>Good</v>
      </c>
      <c r="U1723" s="5" t="str">
        <f>feed!X1370</f>
        <v>4 Hundred Tons per month</v>
      </c>
      <c r="V1723" s="5" t="str">
        <f>feed!Y1370</f>
        <v>2 Mbbl per month</v>
      </c>
    </row>
    <row r="1724" spans="1:22" x14ac:dyDescent="0.25">
      <c r="A1724" t="str">
        <f>feed!A1443</f>
        <v>rikkistan</v>
      </c>
      <c r="B1724" t="str">
        <f>feed!B1443</f>
        <v>rikk</v>
      </c>
      <c r="C1724" t="str">
        <f>feed!K1443</f>
        <v>The Order</v>
      </c>
      <c r="D1724">
        <f>SUMPRODUCT(MID(0&amp;feed!D1443,LARGE(INDEX(ISNUMBER(--MID(feed!D1443,ROW($1:$6),1))*
ROW($1:$6),0),ROW($1:$6))+1,1)*10^ROW($1:$6)/10)</f>
        <v>23</v>
      </c>
      <c r="E1724">
        <f>SUMPRODUCT(MID(0&amp;feed!E1443,LARGE(INDEX(ISNUMBER(--MID(feed!E1443,ROW($1:$6),1))*
ROW($1:$6),0),ROW($1:$6))+1,1)*10^ROW($1:$6)/10)</f>
        <v>0</v>
      </c>
      <c r="F1724" t="str">
        <f>feed!F1443</f>
        <v>Finest of the 19th century</v>
      </c>
      <c r="G1724">
        <f>SUMPRODUCT(MID(0&amp;feed!G1443,LARGE(INDEX(ISNUMBER(--MID(feed!G1443,ROW($1:$6),1))*
ROW($1:$6),0),ROW($1:$6))+1,1)*10^ROW($1:$6)/10)</f>
        <v>0</v>
      </c>
      <c r="H1724">
        <f>ROUNDDOWN(G1724/4, 0)</f>
        <v>0</v>
      </c>
      <c r="I1724" t="str">
        <f>feed!H1443</f>
        <v>Elite</v>
      </c>
      <c r="J1724">
        <f>SUMPRODUCT(MID(0&amp;feed!I1443,LARGE(INDEX(ISNUMBER(--MID(feed!I1443,ROW($1:$20),1))*
ROW($1:$20),0),ROW($1:$20))+1,1)*10^ROW($1:$20)/10)</f>
        <v>6</v>
      </c>
      <c r="K1724">
        <f>SUMPRODUCT(MID(0&amp;feed!L1443,LARGE(INDEX(ISNUMBER(--MID(feed!L1443,ROW($1:$6),1))*
ROW($1:$6),0),ROW($1:$6))+1,1)*10^ROW($1:$6)/10)</f>
        <v>310</v>
      </c>
      <c r="L1724">
        <f>SUMPRODUCT(MID(0&amp;feed!T1443,LARGE(INDEX(ISNUMBER(--MID(feed!T1443,ROW($1:$6),1))*
ROW($1:$6),0),ROW($1:$6))+1,1)*10^ROW($1:$6)/10)</f>
        <v>0</v>
      </c>
      <c r="M1724" t="str">
        <f>feed!N1443</f>
        <v>West Africa</v>
      </c>
      <c r="N1724">
        <f>SUMPRODUCT(MID(0&amp;feed!U1443,LARGE(INDEX(ISNUMBER(--MID(feed!U1443,ROW($1:$6),1))*
ROW($1:$6),0),ROW($1:$6))+1,1)*10^ROW($1:$6)/10)</f>
        <v>0</v>
      </c>
      <c r="O1724" t="str">
        <f>feed!O1443</f>
        <v>Untapped</v>
      </c>
      <c r="P1724" t="str">
        <f>feed!P1443</f>
        <v>None</v>
      </c>
      <c r="Q1724" s="4">
        <f>IFERROR(LEFT(SUMPRODUCT(MID(0&amp;feed!R1443,LARGE(INDEX(ISNUMBER(--MID(feed!R1443,ROW($1:$6),1))*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ROW($1:$6),0),ROW($1:$6))+1,1)*10^ROW($1:$6)/10))-1)*1,TRIM(LEFT(SUMPRODUCT(MID(0&amp;feed!R1443,LARGE(INDEX(ISNUMBER(--MID(feed!R1443,ROW($1:$6),1))*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ROW($1:$6),0),ROW($1:$6))+1,1)*10^ROW($1:$6)/10))-1)))</f>
        <v>2039</v>
      </c>
      <c r="R1724" s="5">
        <f>feed!V1443</f>
        <v>0</v>
      </c>
      <c r="S1724" t="str">
        <f>feed!S1443</f>
        <v>http://blocgame.com/stats.php?id=63735</v>
      </c>
      <c r="T1724" s="5" t="str">
        <f>feed!W1443</f>
        <v>Questionable</v>
      </c>
      <c r="U1724" s="5" t="str">
        <f>feed!X1443</f>
        <v>2 Hundred Tons per month</v>
      </c>
      <c r="V1724" s="5">
        <f>feed!Y1443</f>
        <v>0</v>
      </c>
    </row>
    <row r="1725" spans="1:22" hidden="1" x14ac:dyDescent="0.25">
      <c r="A1725" t="str">
        <f>feed!A220</f>
        <v>Bluegene/Q</v>
      </c>
      <c r="B1725" t="str">
        <f>feed!B220</f>
        <v>ChevalierCavac</v>
      </c>
      <c r="C1725" t="str">
        <f>feed!K220</f>
        <v>Aseang MMP</v>
      </c>
      <c r="D1725">
        <f>SUMPRODUCT(MID(0&amp;feed!D220,LARGE(INDEX(ISNUMBER(--MID(feed!D220,ROW($1:$6),1))*
ROW($1:$6),0),ROW($1:$6))+1,1)*10^ROW($1:$6)/10)</f>
        <v>35</v>
      </c>
      <c r="E1725">
        <f>SUMPRODUCT(MID(0&amp;feed!E220,LARGE(INDEX(ISNUMBER(--MID(feed!E220,ROW($1:$6),1))*
ROW($1:$6),0),ROW($1:$6))+1,1)*10^ROW($1:$6)/10)</f>
        <v>0</v>
      </c>
      <c r="F1725" t="str">
        <f>feed!F220</f>
        <v>First World War surplus</v>
      </c>
      <c r="G1725">
        <f>SUMPRODUCT(MID(0&amp;feed!G220,LARGE(INDEX(ISNUMBER(--MID(feed!G220,ROW($1:$6),1))*
ROW($1:$6),0),ROW($1:$6))+1,1)*10^ROW($1:$6)/10)</f>
        <v>0</v>
      </c>
      <c r="H1725">
        <f>ROUNDDOWN(G1725/4, 0)</f>
        <v>0</v>
      </c>
      <c r="I1725" t="str">
        <f>feed!H220</f>
        <v>Standard</v>
      </c>
      <c r="J1725">
        <f>SUMPRODUCT(MID(0&amp;feed!I220,LARGE(INDEX(ISNUMBER(--MID(feed!I220,ROW($1:$20),1))*
ROW($1:$20),0),ROW($1:$20))+1,1)*10^ROW($1:$20)/10)</f>
        <v>6</v>
      </c>
      <c r="K1725">
        <f>SUMPRODUCT(MID(0&amp;feed!L220,LARGE(INDEX(ISNUMBER(--MID(feed!L220,ROW($1:$6),1))*
ROW($1:$6),0),ROW($1:$6))+1,1)*10^ROW($1:$6)/10)</f>
        <v>355</v>
      </c>
      <c r="L1725">
        <f>SUMPRODUCT(MID(0&amp;feed!T220,LARGE(INDEX(ISNUMBER(--MID(feed!T220,ROW($1:$6),1))*
ROW($1:$6),0),ROW($1:$6))+1,1)*10^ROW($1:$6)/10)</f>
        <v>3138</v>
      </c>
      <c r="M1725" t="str">
        <f>feed!N220</f>
        <v>Arabia</v>
      </c>
      <c r="N1725">
        <f>SUMPRODUCT(MID(0&amp;feed!U220,LARGE(INDEX(ISNUMBER(--MID(feed!U220,ROW($1:$6),1))*
ROW($1:$6),0),ROW($1:$6))+1,1)*10^ROW($1:$6)/10)</f>
        <v>0</v>
      </c>
      <c r="O1725" t="str">
        <f>feed!O220</f>
        <v>Untapped</v>
      </c>
      <c r="P1725" t="str">
        <f>feed!P220</f>
        <v>Meagre</v>
      </c>
      <c r="Q1725" s="4">
        <f>IFERROR(LEFT(SUMPRODUCT(MID(0&amp;feed!R220,LARGE(INDEX(ISNUMBER(--MID(feed!R220,ROW($1:$6),1))*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ROW($1:$6),0),ROW($1:$6))+1,1)*10^ROW($1:$6)/10))-1)*1,TRIM(LEFT(SUMPRODUCT(MID(0&amp;feed!R220,LARGE(INDEX(ISNUMBER(--MID(feed!R220,ROW($1:$6),1))*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ROW($1:$6),0),ROW($1:$6))+1,1)*10^ROW($1:$6)/10))-1)))</f>
        <v>2366</v>
      </c>
      <c r="R1725" s="5">
        <f>feed!V220</f>
        <v>0</v>
      </c>
      <c r="S1725" t="str">
        <f>feed!S220</f>
        <v>http://blocgame.com/stats.php?id=61506</v>
      </c>
      <c r="T1725" s="5" t="str">
        <f>feed!W220</f>
        <v>Good</v>
      </c>
      <c r="U1725" s="5" t="str">
        <f>feed!X220</f>
        <v>4 Hundred Tons per month</v>
      </c>
      <c r="V1725" s="5" t="str">
        <f>feed!Y220</f>
        <v>5 Mbbl per month</v>
      </c>
    </row>
    <row r="1726" spans="1:22" hidden="1" x14ac:dyDescent="0.25">
      <c r="A1726" t="str">
        <f>feed!A392</f>
        <v>HiredGun</v>
      </c>
      <c r="B1726" t="str">
        <f>feed!B392</f>
        <v>FreeCharge</v>
      </c>
      <c r="C1726">
        <f>feed!K392</f>
        <v>0</v>
      </c>
      <c r="D1726">
        <f>SUMPRODUCT(MID(0&amp;feed!D392,LARGE(INDEX(ISNUMBER(--MID(feed!D392,ROW($1:$6),1))*
ROW($1:$6),0),ROW($1:$6))+1,1)*10^ROW($1:$6)/10)</f>
        <v>34</v>
      </c>
      <c r="E1726">
        <f>SUMPRODUCT(MID(0&amp;feed!E392,LARGE(INDEX(ISNUMBER(--MID(feed!E392,ROW($1:$6),1))*
ROW($1:$6),0),ROW($1:$6))+1,1)*10^ROW($1:$6)/10)</f>
        <v>0</v>
      </c>
      <c r="F1726" t="str">
        <f>feed!F392</f>
        <v>First World War surplus</v>
      </c>
      <c r="G1726">
        <f>SUMPRODUCT(MID(0&amp;feed!G392,LARGE(INDEX(ISNUMBER(--MID(feed!G392,ROW($1:$6),1))*
ROW($1:$6),0),ROW($1:$6))+1,1)*10^ROW($1:$6)/10)</f>
        <v>0</v>
      </c>
      <c r="H1726">
        <f>ROUNDDOWN(G1726/4, 0)</f>
        <v>0</v>
      </c>
      <c r="I1726" t="str">
        <f>feed!H392</f>
        <v>Elite</v>
      </c>
      <c r="J1726">
        <f>SUMPRODUCT(MID(0&amp;feed!I392,LARGE(INDEX(ISNUMBER(--MID(feed!I392,ROW($1:$20),1))*
ROW($1:$20),0),ROW($1:$20))+1,1)*10^ROW($1:$20)/10)</f>
        <v>0</v>
      </c>
      <c r="K1726">
        <f>SUMPRODUCT(MID(0&amp;feed!L392,LARGE(INDEX(ISNUMBER(--MID(feed!L392,ROW($1:$6),1))*
ROW($1:$6),0),ROW($1:$6))+1,1)*10^ROW($1:$6)/10)</f>
        <v>335</v>
      </c>
      <c r="L1726">
        <f>SUMPRODUCT(MID(0&amp;feed!T392,LARGE(INDEX(ISNUMBER(--MID(feed!T392,ROW($1:$6),1))*
ROW($1:$6),0),ROW($1:$6))+1,1)*10^ROW($1:$6)/10)</f>
        <v>1793</v>
      </c>
      <c r="M1726" t="str">
        <f>feed!N392</f>
        <v>Egypt</v>
      </c>
      <c r="N1726">
        <f>SUMPRODUCT(MID(0&amp;feed!U392,LARGE(INDEX(ISNUMBER(--MID(feed!U392,ROW($1:$6),1))*
ROW($1:$6),0),ROW($1:$6))+1,1)*10^ROW($1:$6)/10)</f>
        <v>0</v>
      </c>
      <c r="O1726" t="str">
        <f>feed!O392</f>
        <v>Plentiful</v>
      </c>
      <c r="P1726" t="str">
        <f>feed!P392</f>
        <v>Mediocre</v>
      </c>
      <c r="Q1726" s="4">
        <f>IFERROR(LEFT(SUMPRODUCT(MID(0&amp;feed!R392,LARGE(INDEX(ISNUMBER(--MID(feed!R392,ROW($1:$6),1))*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ROW($1:$6),0),ROW($1:$6))+1,1)*10^ROW($1:$6)/10))-1)*1,TRIM(LEFT(SUMPRODUCT(MID(0&amp;feed!R392,LARGE(INDEX(ISNUMBER(--MID(feed!R392,ROW($1:$6),1))*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ROW($1:$6),0),ROW($1:$6))+1,1)*10^ROW($1:$6)/10))-1)))</f>
        <v>1980</v>
      </c>
      <c r="R1726" s="5">
        <f>feed!V392</f>
        <v>0</v>
      </c>
      <c r="S1726" t="str">
        <f>feed!S392</f>
        <v>http://blocgame.com/stats.php?id=53353</v>
      </c>
      <c r="T1726" s="5" t="str">
        <f>feed!W392</f>
        <v>Good</v>
      </c>
      <c r="U1726" s="5" t="str">
        <f>feed!X392</f>
        <v>4 Hundred Tons per month</v>
      </c>
      <c r="V1726" s="5" t="str">
        <f>feed!Y392</f>
        <v>5 Mbbl per month</v>
      </c>
    </row>
    <row r="1727" spans="1:22" hidden="1" x14ac:dyDescent="0.25">
      <c r="A1727" t="str">
        <f>feed!A212</f>
        <v>Gulam</v>
      </c>
      <c r="B1727" t="str">
        <f>feed!B212</f>
        <v>Galak</v>
      </c>
      <c r="C1727" t="str">
        <f>feed!K212</f>
        <v>Aseang MMP</v>
      </c>
      <c r="D1727">
        <f>SUMPRODUCT(MID(0&amp;feed!D212,LARGE(INDEX(ISNUMBER(--MID(feed!D212,ROW($1:$6),1))*
ROW($1:$6),0),ROW($1:$6))+1,1)*10^ROW($1:$6)/10)</f>
        <v>31</v>
      </c>
      <c r="E1727">
        <f>SUMPRODUCT(MID(0&amp;feed!E212,LARGE(INDEX(ISNUMBER(--MID(feed!E212,ROW($1:$6),1))*
ROW($1:$6),0),ROW($1:$6))+1,1)*10^ROW($1:$6)/10)</f>
        <v>0</v>
      </c>
      <c r="F1727" t="str">
        <f>feed!F212</f>
        <v>First World War surplus</v>
      </c>
      <c r="G1727">
        <f>SUMPRODUCT(MID(0&amp;feed!G212,LARGE(INDEX(ISNUMBER(--MID(feed!G212,ROW($1:$6),1))*
ROW($1:$6),0),ROW($1:$6))+1,1)*10^ROW($1:$6)/10)</f>
        <v>0</v>
      </c>
      <c r="H1727">
        <f>ROUNDDOWN(G1727/4, 0)</f>
        <v>0</v>
      </c>
      <c r="I1727" t="str">
        <f>feed!H212</f>
        <v>Good</v>
      </c>
      <c r="J1727">
        <f>SUMPRODUCT(MID(0&amp;feed!I212,LARGE(INDEX(ISNUMBER(--MID(feed!I212,ROW($1:$20),1))*
ROW($1:$20),0),ROW($1:$20))+1,1)*10^ROW($1:$20)/10)</f>
        <v>1</v>
      </c>
      <c r="K1727">
        <f>SUMPRODUCT(MID(0&amp;feed!L212,LARGE(INDEX(ISNUMBER(--MID(feed!L212,ROW($1:$6),1))*
ROW($1:$6),0),ROW($1:$6))+1,1)*10^ROW($1:$6)/10)</f>
        <v>363</v>
      </c>
      <c r="L1727">
        <f>SUMPRODUCT(MID(0&amp;feed!T212,LARGE(INDEX(ISNUMBER(--MID(feed!T212,ROW($1:$6),1))*
ROW($1:$6),0),ROW($1:$6))+1,1)*10^ROW($1:$6)/10)</f>
        <v>476</v>
      </c>
      <c r="M1727" t="str">
        <f>feed!N212</f>
        <v>Pacific Rim</v>
      </c>
      <c r="N1727">
        <f>SUMPRODUCT(MID(0&amp;feed!U212,LARGE(INDEX(ISNUMBER(--MID(feed!U212,ROW($1:$6),1))*
ROW($1:$6),0),ROW($1:$6))+1,1)*10^ROW($1:$6)/10)</f>
        <v>0</v>
      </c>
      <c r="O1727" t="str">
        <f>feed!O212</f>
        <v>Plentiful</v>
      </c>
      <c r="P1727" t="str">
        <f>feed!P212</f>
        <v>Meagre</v>
      </c>
      <c r="Q1727" s="4">
        <f>IFERROR(LEFT(SUMPRODUCT(MID(0&amp;feed!R212,LARGE(INDEX(ISNUMBER(--MID(feed!R212,ROW($1:$6),1))*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ROW($1:$6),0),ROW($1:$6))+1,1)*10^ROW($1:$6)/10))-1)*1,TRIM(LEFT(SUMPRODUCT(MID(0&amp;feed!R212,LARGE(INDEX(ISNUMBER(--MID(feed!R212,ROW($1:$6),1))*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ROW($1:$6),0),ROW($1:$6))+1,1)*10^ROW($1:$6)/10))-1)))</f>
        <v>2283</v>
      </c>
      <c r="R1727" s="5">
        <f>feed!V212</f>
        <v>0</v>
      </c>
      <c r="S1727" t="str">
        <f>feed!S212</f>
        <v>http://blocgame.com/stats.php?id=63645</v>
      </c>
      <c r="T1727" s="5" t="str">
        <f>feed!W212</f>
        <v>Good</v>
      </c>
      <c r="U1727" s="5" t="str">
        <f>feed!X212</f>
        <v>4 Hundred Tons per month</v>
      </c>
      <c r="V1727" s="5" t="str">
        <f>feed!Y212</f>
        <v>5 Mbbl per month</v>
      </c>
    </row>
    <row r="1728" spans="1:22" hidden="1" x14ac:dyDescent="0.25">
      <c r="A1728" t="str">
        <f>feed!A110</f>
        <v>Conferan</v>
      </c>
      <c r="B1728" t="str">
        <f>feed!B110</f>
        <v>Cryptox</v>
      </c>
      <c r="C1728" t="str">
        <f>feed!K110</f>
        <v>The High Council</v>
      </c>
      <c r="D1728">
        <f>SUMPRODUCT(MID(0&amp;feed!D110,LARGE(INDEX(ISNUMBER(--MID(feed!D110,ROW($1:$6),1))*
ROW($1:$6),0),ROW($1:$6))+1,1)*10^ROW($1:$6)/10)</f>
        <v>44</v>
      </c>
      <c r="E1728">
        <f>SUMPRODUCT(MID(0&amp;feed!E110,LARGE(INDEX(ISNUMBER(--MID(feed!E110,ROW($1:$6),1))*
ROW($1:$6),0),ROW($1:$6))+1,1)*10^ROW($1:$6)/10)</f>
        <v>0</v>
      </c>
      <c r="F1728" t="str">
        <f>feed!F110</f>
        <v>Finest of the 19th century</v>
      </c>
      <c r="G1728">
        <f>SUMPRODUCT(MID(0&amp;feed!G110,LARGE(INDEX(ISNUMBER(--MID(feed!G110,ROW($1:$6),1))*
ROW($1:$6),0),ROW($1:$6))+1,1)*10^ROW($1:$6)/10)</f>
        <v>1</v>
      </c>
      <c r="H1728">
        <f>ROUNDDOWN(G1728/4, 0)</f>
        <v>0</v>
      </c>
      <c r="I1728" t="str">
        <f>feed!H110</f>
        <v>Good</v>
      </c>
      <c r="J1728">
        <f>SUMPRODUCT(MID(0&amp;feed!I110,LARGE(INDEX(ISNUMBER(--MID(feed!I110,ROW($1:$20),1))*
ROW($1:$20),0),ROW($1:$20))+1,1)*10^ROW($1:$20)/10)</f>
        <v>1</v>
      </c>
      <c r="K1728">
        <f>SUMPRODUCT(MID(0&amp;feed!L110,LARGE(INDEX(ISNUMBER(--MID(feed!L110,ROW($1:$6),1))*
ROW($1:$6),0),ROW($1:$6))+1,1)*10^ROW($1:$6)/10)</f>
        <v>393</v>
      </c>
      <c r="L1728">
        <f>SUMPRODUCT(MID(0&amp;feed!T110,LARGE(INDEX(ISNUMBER(--MID(feed!T110,ROW($1:$6),1))*
ROW($1:$6),0),ROW($1:$6))+1,1)*10^ROW($1:$6)/10)</f>
        <v>468</v>
      </c>
      <c r="M1728" t="str">
        <f>feed!N110</f>
        <v>East Indies</v>
      </c>
      <c r="N1728">
        <f>SUMPRODUCT(MID(0&amp;feed!U110,LARGE(INDEX(ISNUMBER(--MID(feed!U110,ROW($1:$6),1))*
ROW($1:$6),0),ROW($1:$6))+1,1)*10^ROW($1:$6)/10)</f>
        <v>0</v>
      </c>
      <c r="O1728" t="str">
        <f>feed!O110</f>
        <v>Plentiful</v>
      </c>
      <c r="P1728" t="str">
        <f>feed!P110</f>
        <v>Meagre</v>
      </c>
      <c r="Q1728" s="4">
        <f>IFERROR(LEFT(SUMPRODUCT(MID(0&amp;feed!R110,LARGE(INDEX(ISNUMBER(--MID(feed!R110,ROW($1:$6),1))*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ROW($1:$6),0),ROW($1:$6))+1,1)*10^ROW($1:$6)/10))-1)*1,TRIM(LEFT(SUMPRODUCT(MID(0&amp;feed!R110,LARGE(INDEX(ISNUMBER(--MID(feed!R110,ROW($1:$6),1))*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ROW($1:$6),0),ROW($1:$6))+1,1)*10^ROW($1:$6)/10))-1)))</f>
        <v>2406</v>
      </c>
      <c r="R1728" s="5">
        <f>feed!V110</f>
        <v>0</v>
      </c>
      <c r="S1728" t="str">
        <f>feed!S110</f>
        <v>http://blocgame.com/stats.php?id=56710</v>
      </c>
      <c r="T1728" s="5" t="str">
        <f>feed!W110</f>
        <v>Normal</v>
      </c>
      <c r="U1728" s="5" t="str">
        <f>feed!X110</f>
        <v>4 Hundred Tons per month</v>
      </c>
      <c r="V1728" s="5" t="str">
        <f>feed!Y110</f>
        <v>5 Mbbl per month</v>
      </c>
    </row>
    <row r="1729" spans="1:22" hidden="1" x14ac:dyDescent="0.25">
      <c r="A1729" t="str">
        <f>feed!A1357</f>
        <v>Lenduland!</v>
      </c>
      <c r="B1729" t="str">
        <f>feed!B1357</f>
        <v>Lendu</v>
      </c>
      <c r="C1729" t="str">
        <f>feed!K1357</f>
        <v>Interpol</v>
      </c>
      <c r="D1729">
        <f>SUMPRODUCT(MID(0&amp;feed!D1357,LARGE(INDEX(ISNUMBER(--MID(feed!D1357,ROW($1:$6),1))*
ROW($1:$6),0),ROW($1:$6))+1,1)*10^ROW($1:$6)/10)</f>
        <v>24</v>
      </c>
      <c r="E1729">
        <f>SUMPRODUCT(MID(0&amp;feed!E1357,LARGE(INDEX(ISNUMBER(--MID(feed!E1357,ROW($1:$6),1))*
ROW($1:$6),0),ROW($1:$6))+1,1)*10^ROW($1:$6)/10)</f>
        <v>0</v>
      </c>
      <c r="F1729" t="str">
        <f>feed!F1357</f>
        <v>Finest of the 19th century</v>
      </c>
      <c r="G1729">
        <f>SUMPRODUCT(MID(0&amp;feed!G1357,LARGE(INDEX(ISNUMBER(--MID(feed!G1357,ROW($1:$6),1))*
ROW($1:$6),0),ROW($1:$6))+1,1)*10^ROW($1:$6)/10)</f>
        <v>0</v>
      </c>
      <c r="H1729">
        <f>ROUNDDOWN(G1729/4, 0)</f>
        <v>0</v>
      </c>
      <c r="I1729" t="str">
        <f>feed!H1357</f>
        <v>Poor</v>
      </c>
      <c r="J1729">
        <f>SUMPRODUCT(MID(0&amp;feed!I1357,LARGE(INDEX(ISNUMBER(--MID(feed!I1357,ROW($1:$20),1))*
ROW($1:$20),0),ROW($1:$20))+1,1)*10^ROW($1:$20)/10)</f>
        <v>31</v>
      </c>
      <c r="K1729">
        <f>SUMPRODUCT(MID(0&amp;feed!L1357,LARGE(INDEX(ISNUMBER(--MID(feed!L1357,ROW($1:$6),1))*
ROW($1:$6),0),ROW($1:$6))+1,1)*10^ROW($1:$6)/10)</f>
        <v>311</v>
      </c>
      <c r="L1729">
        <f>SUMPRODUCT(MID(0&amp;feed!T1357,LARGE(INDEX(ISNUMBER(--MID(feed!T1357,ROW($1:$6),1))*
ROW($1:$6),0),ROW($1:$6))+1,1)*10^ROW($1:$6)/10)</f>
        <v>5</v>
      </c>
      <c r="M1729" t="str">
        <f>feed!N1357</f>
        <v>Mesopotamia</v>
      </c>
      <c r="N1729">
        <f>SUMPRODUCT(MID(0&amp;feed!U1357,LARGE(INDEX(ISNUMBER(--MID(feed!U1357,ROW($1:$6),1))*
ROW($1:$6),0),ROW($1:$6))+1,1)*10^ROW($1:$6)/10)</f>
        <v>0</v>
      </c>
      <c r="O1729" t="str">
        <f>feed!O1357</f>
        <v>Untapped</v>
      </c>
      <c r="P1729" t="str">
        <f>feed!P1357</f>
        <v>Meagre</v>
      </c>
      <c r="Q1729" s="4">
        <f>IFERROR(LEFT(SUMPRODUCT(MID(0&amp;feed!R1357,LARGE(INDEX(ISNUMBER(--MID(feed!R1357,ROW($1:$6),1))*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ROW($1:$6),0),ROW($1:$6))+1,1)*10^ROW($1:$6)/10))-1)*1,TRIM(LEFT(SUMPRODUCT(MID(0&amp;feed!R1357,LARGE(INDEX(ISNUMBER(--MID(feed!R1357,ROW($1:$6),1))*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ROW($1:$6),0),ROW($1:$6))+1,1)*10^ROW($1:$6)/10))-1)))</f>
        <v>2000</v>
      </c>
      <c r="R1729" s="5">
        <f>feed!V1357</f>
        <v>0</v>
      </c>
      <c r="S1729" t="str">
        <f>feed!S1357</f>
        <v>http://blocgame.com/stats.php?id=58704</v>
      </c>
      <c r="T1729" s="5" t="str">
        <f>feed!W1357</f>
        <v>Nice</v>
      </c>
      <c r="U1729" s="5" t="str">
        <f>feed!X1357</f>
        <v>4 Hundred Tons per month</v>
      </c>
      <c r="V1729" s="5" t="str">
        <f>feed!Y1357</f>
        <v>5 Mbbl per month</v>
      </c>
    </row>
    <row r="1730" spans="1:22" x14ac:dyDescent="0.25">
      <c r="A1730" t="str">
        <f>feed!A1220</f>
        <v>Shinystan</v>
      </c>
      <c r="B1730" t="str">
        <f>feed!B1220</f>
        <v>He Who Wears No Pants</v>
      </c>
      <c r="C1730" t="str">
        <f>feed!K1220</f>
        <v>The Order</v>
      </c>
      <c r="D1730">
        <f>SUMPRODUCT(MID(0&amp;feed!D1220,LARGE(INDEX(ISNUMBER(--MID(feed!D1220,ROW($1:$6),1))*
ROW($1:$6),0),ROW($1:$6))+1,1)*10^ROW($1:$6)/10)</f>
        <v>25</v>
      </c>
      <c r="E1730">
        <f>SUMPRODUCT(MID(0&amp;feed!E1220,LARGE(INDEX(ISNUMBER(--MID(feed!E1220,ROW($1:$6),1))*
ROW($1:$6),0),ROW($1:$6))+1,1)*10^ROW($1:$6)/10)</f>
        <v>0</v>
      </c>
      <c r="F1730" t="str">
        <f>feed!F1220</f>
        <v>First World War surplus</v>
      </c>
      <c r="G1730">
        <f>SUMPRODUCT(MID(0&amp;feed!G1220,LARGE(INDEX(ISNUMBER(--MID(feed!G1220,ROW($1:$6),1))*
ROW($1:$6),0),ROW($1:$6))+1,1)*10^ROW($1:$6)/10)</f>
        <v>0</v>
      </c>
      <c r="H1730">
        <f>ROUNDDOWN(G1730/4, 0)</f>
        <v>0</v>
      </c>
      <c r="I1730" t="str">
        <f>feed!H1220</f>
        <v>Elite</v>
      </c>
      <c r="J1730">
        <f>SUMPRODUCT(MID(0&amp;feed!I1220,LARGE(INDEX(ISNUMBER(--MID(feed!I1220,ROW($1:$20),1))*
ROW($1:$20),0),ROW($1:$20))+1,1)*10^ROW($1:$20)/10)</f>
        <v>22</v>
      </c>
      <c r="K1730">
        <f>SUMPRODUCT(MID(0&amp;feed!L1220,LARGE(INDEX(ISNUMBER(--MID(feed!L1220,ROW($1:$6),1))*
ROW($1:$6),0),ROW($1:$6))+1,1)*10^ROW($1:$6)/10)</f>
        <v>310</v>
      </c>
      <c r="L1730">
        <f>SUMPRODUCT(MID(0&amp;feed!T1220,LARGE(INDEX(ISNUMBER(--MID(feed!T1220,ROW($1:$6),1))*
ROW($1:$6),0),ROW($1:$6))+1,1)*10^ROW($1:$6)/10)</f>
        <v>0</v>
      </c>
      <c r="M1730" t="str">
        <f>feed!N1220</f>
        <v>Caribbean</v>
      </c>
      <c r="N1730">
        <f>SUMPRODUCT(MID(0&amp;feed!U1220,LARGE(INDEX(ISNUMBER(--MID(feed!U1220,ROW($1:$6),1))*
ROW($1:$6),0),ROW($1:$6))+1,1)*10^ROW($1:$6)/10)</f>
        <v>0</v>
      </c>
      <c r="O1730" t="str">
        <f>feed!O1220</f>
        <v>Untapped</v>
      </c>
      <c r="P1730" t="str">
        <f>feed!P1220</f>
        <v>None</v>
      </c>
      <c r="Q1730" s="4">
        <f>IFERROR(LEFT(SUMPRODUCT(MID(0&amp;feed!R1220,LARGE(INDEX(ISNUMBER(--MID(feed!R1220,ROW($1:$6),1))*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ROW($1:$6),0),ROW($1:$6))+1,1)*10^ROW($1:$6)/10))-1)*1,TRIM(LEFT(SUMPRODUCT(MID(0&amp;feed!R1220,LARGE(INDEX(ISNUMBER(--MID(feed!R1220,ROW($1:$6),1))*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ROW($1:$6),0),ROW($1:$6))+1,1)*10^ROW($1:$6)/10))-1)))</f>
        <v>2000</v>
      </c>
      <c r="R1730" s="5">
        <f>feed!V1220</f>
        <v>0</v>
      </c>
      <c r="S1730" t="str">
        <f>feed!S1220</f>
        <v>http://blocgame.com/stats.php?id=63522</v>
      </c>
      <c r="T1730" s="5" t="str">
        <f>feed!W1220</f>
        <v>Good</v>
      </c>
      <c r="U1730" s="5" t="str">
        <f>feed!X1220</f>
        <v>3 Hundred Tons per month</v>
      </c>
      <c r="V1730" s="5">
        <f>feed!Y1220</f>
        <v>0</v>
      </c>
    </row>
    <row r="1731" spans="1:22" hidden="1" x14ac:dyDescent="0.25">
      <c r="A1731" t="str">
        <f>feed!A119</f>
        <v>Smoking Bandit</v>
      </c>
      <c r="B1731" t="str">
        <f>feed!B119</f>
        <v>RENTAKA</v>
      </c>
      <c r="C1731" t="str">
        <f>feed!K119</f>
        <v>Aseang MMP</v>
      </c>
      <c r="D1731">
        <f>SUMPRODUCT(MID(0&amp;feed!D119,LARGE(INDEX(ISNUMBER(--MID(feed!D119,ROW($1:$6),1))*
ROW($1:$6),0),ROW($1:$6))+1,1)*10^ROW($1:$6)/10)</f>
        <v>37</v>
      </c>
      <c r="E1731">
        <f>SUMPRODUCT(MID(0&amp;feed!E119,LARGE(INDEX(ISNUMBER(--MID(feed!E119,ROW($1:$6),1))*
ROW($1:$6),0),ROW($1:$6))+1,1)*10^ROW($1:$6)/10)</f>
        <v>0</v>
      </c>
      <c r="F1731" t="str">
        <f>feed!F119</f>
        <v>Finest of the 19th century</v>
      </c>
      <c r="G1731">
        <f>SUMPRODUCT(MID(0&amp;feed!G119,LARGE(INDEX(ISNUMBER(--MID(feed!G119,ROW($1:$6),1))*
ROW($1:$6),0),ROW($1:$6))+1,1)*10^ROW($1:$6)/10)</f>
        <v>0</v>
      </c>
      <c r="H1731">
        <f>ROUNDDOWN(G1731/4, 0)</f>
        <v>0</v>
      </c>
      <c r="I1731" t="str">
        <f>feed!H119</f>
        <v>Good</v>
      </c>
      <c r="J1731">
        <f>SUMPRODUCT(MID(0&amp;feed!I119,LARGE(INDEX(ISNUMBER(--MID(feed!I119,ROW($1:$20),1))*
ROW($1:$20),0),ROW($1:$20))+1,1)*10^ROW($1:$20)/10)</f>
        <v>26</v>
      </c>
      <c r="K1731">
        <f>SUMPRODUCT(MID(0&amp;feed!L119,LARGE(INDEX(ISNUMBER(--MID(feed!L119,ROW($1:$6),1))*
ROW($1:$6),0),ROW($1:$6))+1,1)*10^ROW($1:$6)/10)</f>
        <v>387</v>
      </c>
      <c r="L1731">
        <f>SUMPRODUCT(MID(0&amp;feed!T119,LARGE(INDEX(ISNUMBER(--MID(feed!T119,ROW($1:$6),1))*
ROW($1:$6),0),ROW($1:$6))+1,1)*10^ROW($1:$6)/10)</f>
        <v>2701</v>
      </c>
      <c r="M1731" t="str">
        <f>feed!N119</f>
        <v>Egypt</v>
      </c>
      <c r="N1731">
        <f>SUMPRODUCT(MID(0&amp;feed!U119,LARGE(INDEX(ISNUMBER(--MID(feed!U119,ROW($1:$6),1))*
ROW($1:$6),0),ROW($1:$6))+1,1)*10^ROW($1:$6)/10)</f>
        <v>0</v>
      </c>
      <c r="O1731" t="str">
        <f>feed!O119</f>
        <v>Untapped</v>
      </c>
      <c r="P1731" t="str">
        <f>feed!P119</f>
        <v>Mediocre</v>
      </c>
      <c r="Q1731" s="4">
        <f>IFERROR(LEFT(SUMPRODUCT(MID(0&amp;feed!R119,LARGE(INDEX(ISNUMBER(--MID(feed!R119,ROW($1:$6),1))*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ROW($1:$6),0),ROW($1:$6))+1,1)*10^ROW($1:$6)/10))-1)*1,TRIM(LEFT(SUMPRODUCT(MID(0&amp;feed!R119,LARGE(INDEX(ISNUMBER(--MID(feed!R119,ROW($1:$6),1))*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ROW($1:$6),0),ROW($1:$6))+1,1)*10^ROW($1:$6)/10))-1)))</f>
        <v>2389</v>
      </c>
      <c r="R1731" s="5">
        <f>feed!V119</f>
        <v>0</v>
      </c>
      <c r="S1731" t="str">
        <f>feed!S119</f>
        <v>http://blocgame.com/stats.php?id=60611</v>
      </c>
      <c r="T1731" s="5" t="str">
        <f>feed!W119</f>
        <v>Normal</v>
      </c>
      <c r="U1731" s="5" t="str">
        <f>feed!X119</f>
        <v>4 Hundred Tons per month</v>
      </c>
      <c r="V1731" s="5" t="str">
        <f>feed!Y119</f>
        <v>6 Mbbl per month</v>
      </c>
    </row>
    <row r="1732" spans="1:22" hidden="1" x14ac:dyDescent="0.25">
      <c r="A1732" t="str">
        <f>feed!A226</f>
        <v>Serbija</v>
      </c>
      <c r="B1732" t="str">
        <f>feed!B226</f>
        <v>Radovan Karadï¿½iï¿½</v>
      </c>
      <c r="C1732" t="str">
        <f>feed!K226</f>
        <v>Lithuanian Coalition</v>
      </c>
      <c r="D1732">
        <f>SUMPRODUCT(MID(0&amp;feed!D226,LARGE(INDEX(ISNUMBER(--MID(feed!D226,ROW($1:$6),1))*
ROW($1:$6),0),ROW($1:$6))+1,1)*10^ROW($1:$6)/10)</f>
        <v>35</v>
      </c>
      <c r="E1732">
        <f>SUMPRODUCT(MID(0&amp;feed!E226,LARGE(INDEX(ISNUMBER(--MID(feed!E226,ROW($1:$6),1))*
ROW($1:$6),0),ROW($1:$6))+1,1)*10^ROW($1:$6)/10)</f>
        <v>0</v>
      </c>
      <c r="F1732" t="str">
        <f>feed!F226</f>
        <v>First World War surplus</v>
      </c>
      <c r="G1732">
        <f>SUMPRODUCT(MID(0&amp;feed!G226,LARGE(INDEX(ISNUMBER(--MID(feed!G226,ROW($1:$6),1))*
ROW($1:$6),0),ROW($1:$6))+1,1)*10^ROW($1:$6)/10)</f>
        <v>1</v>
      </c>
      <c r="H1732">
        <f>ROUNDDOWN(G1732/4, 0)</f>
        <v>0</v>
      </c>
      <c r="I1732" t="str">
        <f>feed!H226</f>
        <v>Good</v>
      </c>
      <c r="J1732">
        <f>SUMPRODUCT(MID(0&amp;feed!I226,LARGE(INDEX(ISNUMBER(--MID(feed!I226,ROW($1:$20),1))*
ROW($1:$20),0),ROW($1:$20))+1,1)*10^ROW($1:$20)/10)</f>
        <v>31</v>
      </c>
      <c r="K1732">
        <f>SUMPRODUCT(MID(0&amp;feed!L226,LARGE(INDEX(ISNUMBER(--MID(feed!L226,ROW($1:$6),1))*
ROW($1:$6),0),ROW($1:$6))+1,1)*10^ROW($1:$6)/10)</f>
        <v>360</v>
      </c>
      <c r="L1732">
        <f>SUMPRODUCT(MID(0&amp;feed!T226,LARGE(INDEX(ISNUMBER(--MID(feed!T226,ROW($1:$6),1))*
ROW($1:$6),0),ROW($1:$6))+1,1)*10^ROW($1:$6)/10)</f>
        <v>2268</v>
      </c>
      <c r="M1732" t="str">
        <f>feed!N226</f>
        <v>Atlas</v>
      </c>
      <c r="N1732">
        <f>SUMPRODUCT(MID(0&amp;feed!U226,LARGE(INDEX(ISNUMBER(--MID(feed!U226,ROW($1:$6),1))*
ROW($1:$6),0),ROW($1:$6))+1,1)*10^ROW($1:$6)/10)</f>
        <v>0</v>
      </c>
      <c r="O1732" t="str">
        <f>feed!O226</f>
        <v>Untapped</v>
      </c>
      <c r="P1732" t="str">
        <f>feed!P226</f>
        <v>Meagre</v>
      </c>
      <c r="Q1732" s="4">
        <f>IFERROR(LEFT(SUMPRODUCT(MID(0&amp;feed!R226,LARGE(INDEX(ISNUMBER(--MID(feed!R226,ROW($1:$6),1))*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ROW($1:$6),0),ROW($1:$6))+1,1)*10^ROW($1:$6)/10))-1)*1,TRIM(LEFT(SUMPRODUCT(MID(0&amp;feed!R226,LARGE(INDEX(ISNUMBER(--MID(feed!R226,ROW($1:$6),1))*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ROW($1:$6),0),ROW($1:$6))+1,1)*10^ROW($1:$6)/10))-1)))</f>
        <v>2366</v>
      </c>
      <c r="R1732" s="5">
        <f>feed!V226</f>
        <v>0</v>
      </c>
      <c r="S1732" t="str">
        <f>feed!S226</f>
        <v>http://blocgame.com/stats.php?id=62971</v>
      </c>
      <c r="T1732" s="5" t="str">
        <f>feed!W226</f>
        <v>Nice</v>
      </c>
      <c r="U1732" s="5" t="str">
        <f>feed!X226</f>
        <v>4 Hundred Tons per month</v>
      </c>
      <c r="V1732" s="5" t="str">
        <f>feed!Y226</f>
        <v>6 Mbbl per month</v>
      </c>
    </row>
    <row r="1733" spans="1:22" x14ac:dyDescent="0.25">
      <c r="A1733" t="str">
        <f>feed!A1373</f>
        <v>Idaho</v>
      </c>
      <c r="B1733" t="str">
        <f>feed!B1373</f>
        <v>John Adams</v>
      </c>
      <c r="C1733" t="str">
        <f>feed!K1373</f>
        <v>The Order</v>
      </c>
      <c r="D1733">
        <f>SUMPRODUCT(MID(0&amp;feed!D1373,LARGE(INDEX(ISNUMBER(--MID(feed!D1373,ROW($1:$6),1))*
ROW($1:$6),0),ROW($1:$6))+1,1)*10^ROW($1:$6)/10)</f>
        <v>25</v>
      </c>
      <c r="E1733">
        <f>SUMPRODUCT(MID(0&amp;feed!E1373,LARGE(INDEX(ISNUMBER(--MID(feed!E1373,ROW($1:$6),1))*
ROW($1:$6),0),ROW($1:$6))+1,1)*10^ROW($1:$6)/10)</f>
        <v>0</v>
      </c>
      <c r="F1733" t="str">
        <f>feed!F1373</f>
        <v>First World War surplus</v>
      </c>
      <c r="G1733">
        <f>SUMPRODUCT(MID(0&amp;feed!G1373,LARGE(INDEX(ISNUMBER(--MID(feed!G1373,ROW($1:$6),1))*
ROW($1:$6),0),ROW($1:$6))+1,1)*10^ROW($1:$6)/10)</f>
        <v>0</v>
      </c>
      <c r="H1733">
        <f>ROUNDDOWN(G1733/4, 0)</f>
        <v>0</v>
      </c>
      <c r="I1733" t="str">
        <f>feed!H1373</f>
        <v>Good</v>
      </c>
      <c r="J1733">
        <f>SUMPRODUCT(MID(0&amp;feed!I1373,LARGE(INDEX(ISNUMBER(--MID(feed!I1373,ROW($1:$20),1))*
ROW($1:$20),0),ROW($1:$20))+1,1)*10^ROW($1:$20)/10)</f>
        <v>0</v>
      </c>
      <c r="K1733">
        <f>SUMPRODUCT(MID(0&amp;feed!L1373,LARGE(INDEX(ISNUMBER(--MID(feed!L1373,ROW($1:$6),1))*
ROW($1:$6),0),ROW($1:$6))+1,1)*10^ROW($1:$6)/10)</f>
        <v>310</v>
      </c>
      <c r="L1733">
        <f>SUMPRODUCT(MID(0&amp;feed!T1373,LARGE(INDEX(ISNUMBER(--MID(feed!T1373,ROW($1:$6),1))*
ROW($1:$6),0),ROW($1:$6))+1,1)*10^ROW($1:$6)/10)</f>
        <v>384</v>
      </c>
      <c r="M1733" t="str">
        <f>feed!N1373</f>
        <v>Pacific Rim</v>
      </c>
      <c r="N1733">
        <f>SUMPRODUCT(MID(0&amp;feed!U1373,LARGE(INDEX(ISNUMBER(--MID(feed!U1373,ROW($1:$6),1))*
ROW($1:$6),0),ROW($1:$6))+1,1)*10^ROW($1:$6)/10)</f>
        <v>0</v>
      </c>
      <c r="O1733" t="str">
        <f>feed!O1373</f>
        <v>Untapped</v>
      </c>
      <c r="P1733" t="str">
        <f>feed!P1373</f>
        <v>Meagre</v>
      </c>
      <c r="Q1733" s="4">
        <f>IFERROR(LEFT(SUMPRODUCT(MID(0&amp;feed!R1373,LARGE(INDEX(ISNUMBER(--MID(feed!R1373,ROW($1:$6),1))*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ROW($1:$6),0),ROW($1:$6))+1,1)*10^ROW($1:$6)/10))-1)*1,TRIM(LEFT(SUMPRODUCT(MID(0&amp;feed!R1373,LARGE(INDEX(ISNUMBER(--MID(feed!R1373,ROW($1:$6),1))*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ROW($1:$6),0),ROW($1:$6))+1,1)*10^ROW($1:$6)/10))-1)))</f>
        <v>2020</v>
      </c>
      <c r="R1733" s="5">
        <f>feed!V1373</f>
        <v>0</v>
      </c>
      <c r="S1733" t="str">
        <f>feed!S1373</f>
        <v>http://blocgame.com/stats.php?id=63484</v>
      </c>
      <c r="T1733" s="5" t="str">
        <f>feed!W1373</f>
        <v>Normal</v>
      </c>
      <c r="U1733" s="5" t="str">
        <f>feed!X1373</f>
        <v>4 Hundred Tons per month</v>
      </c>
      <c r="V1733" s="5" t="str">
        <f>feed!Y1373</f>
        <v>2 Mbbl per month</v>
      </c>
    </row>
    <row r="1734" spans="1:22" hidden="1" x14ac:dyDescent="0.25">
      <c r="A1734" t="str">
        <f>feed!A56</f>
        <v>Deagle Nation!</v>
      </c>
      <c r="B1734" t="str">
        <f>feed!B56</f>
        <v>Jace Connors</v>
      </c>
      <c r="C1734" t="str">
        <f>feed!K56</f>
        <v>Brotherhood of Nod</v>
      </c>
      <c r="D1734">
        <f>SUMPRODUCT(MID(0&amp;feed!D56,LARGE(INDEX(ISNUMBER(--MID(feed!D56,ROW($1:$6),1))*
ROW($1:$6),0),ROW($1:$6))+1,1)*10^ROW($1:$6)/10)</f>
        <v>33</v>
      </c>
      <c r="E1734">
        <f>SUMPRODUCT(MID(0&amp;feed!E56,LARGE(INDEX(ISNUMBER(--MID(feed!E56,ROW($1:$6),1))*
ROW($1:$6),0),ROW($1:$6))+1,1)*10^ROW($1:$6)/10)</f>
        <v>0</v>
      </c>
      <c r="F1734" t="str">
        <f>feed!F56</f>
        <v>Finest of the 19th century</v>
      </c>
      <c r="G1734">
        <f>SUMPRODUCT(MID(0&amp;feed!G56,LARGE(INDEX(ISNUMBER(--MID(feed!G56,ROW($1:$6),1))*
ROW($1:$6),0),ROW($1:$6))+1,1)*10^ROW($1:$6)/10)</f>
        <v>0</v>
      </c>
      <c r="H1734">
        <f>ROUNDDOWN(G1734/4, 0)</f>
        <v>0</v>
      </c>
      <c r="I1734" t="str">
        <f>feed!H56</f>
        <v>Elite</v>
      </c>
      <c r="J1734">
        <f>SUMPRODUCT(MID(0&amp;feed!I56,LARGE(INDEX(ISNUMBER(--MID(feed!I56,ROW($1:$20),1))*
ROW($1:$20),0),ROW($1:$20))+1,1)*10^ROW($1:$20)/10)</f>
        <v>1</v>
      </c>
      <c r="K1734">
        <f>SUMPRODUCT(MID(0&amp;feed!L56,LARGE(INDEX(ISNUMBER(--MID(feed!L56,ROW($1:$6),1))*
ROW($1:$6),0),ROW($1:$6))+1,1)*10^ROW($1:$6)/10)</f>
        <v>429</v>
      </c>
      <c r="L1734">
        <f>SUMPRODUCT(MID(0&amp;feed!T56,LARGE(INDEX(ISNUMBER(--MID(feed!T56,ROW($1:$6),1))*
ROW($1:$6),0),ROW($1:$6))+1,1)*10^ROW($1:$6)/10)</f>
        <v>2497</v>
      </c>
      <c r="M1734" t="str">
        <f>feed!N56</f>
        <v>Arabia</v>
      </c>
      <c r="N1734">
        <f>SUMPRODUCT(MID(0&amp;feed!U56,LARGE(INDEX(ISNUMBER(--MID(feed!U56,ROW($1:$6),1))*
ROW($1:$6),0),ROW($1:$6))+1,1)*10^ROW($1:$6)/10)</f>
        <v>0</v>
      </c>
      <c r="O1734" t="str">
        <f>feed!O56</f>
        <v>Untapped</v>
      </c>
      <c r="P1734" t="str">
        <f>feed!P56</f>
        <v>None</v>
      </c>
      <c r="Q1734" s="4">
        <f>IFERROR(LEFT(SUMPRODUCT(MID(0&amp;feed!R56,LARGE(INDEX(ISNUMBER(--MID(feed!R56,ROW($1:$6),1))*
ROW($1:$6),0),ROW($1:$6))+1,1)*10^ROW($1:$6)/10), LEN(SUMPRODUCT(MID(0&amp;feed!R56,LARGE(INDEX(ISNUMBER(--MID(feed!R56,ROW($1:$6),1))*
ROW($1:$6),0),ROW($1:$6))+1,1)*10^ROW($1:$6)/10))-1)*1,TRIM(LEFT(SUMPRODUCT(MID(0&amp;feed!R56,LARGE(INDEX(ISNUMBER(--MID(feed!R56,ROW($1:$6),1))*
ROW($1:$6),0),ROW($1:$6))+1,1)*10^ROW($1:$6)/10), LEN(SUMPRODUCT(MID(0&amp;feed!R56,LARGE(INDEX(ISNUMBER(--MID(feed!R56,ROW($1:$6),1))*
ROW($1:$6),0),ROW($1:$6))+1,1)*10^ROW($1:$6)/10))-1)))</f>
        <v>2769</v>
      </c>
      <c r="R1734" s="5">
        <f>feed!V56</f>
        <v>0</v>
      </c>
      <c r="S1734" t="str">
        <f>feed!S56</f>
        <v>http://blocgame.com/stats.php?id=63100</v>
      </c>
      <c r="T1734" s="5" t="str">
        <f>feed!W56</f>
        <v>Questionable</v>
      </c>
      <c r="U1734" s="5" t="str">
        <f>feed!X56</f>
        <v>4 Hundred Tons per month</v>
      </c>
      <c r="V1734" s="5" t="str">
        <f>feed!Y56</f>
        <v>7 Mbbl per month</v>
      </c>
    </row>
    <row r="1735" spans="1:22" x14ac:dyDescent="0.25">
      <c r="A1735" t="str">
        <f>feed!A1412</f>
        <v>Aasyria</v>
      </c>
      <c r="B1735" t="str">
        <f>feed!B1412</f>
        <v>David al-Assad</v>
      </c>
      <c r="C1735" t="str">
        <f>feed!K1412</f>
        <v>The Order</v>
      </c>
      <c r="D1735">
        <f>SUMPRODUCT(MID(0&amp;feed!D1412,LARGE(INDEX(ISNUMBER(--MID(feed!D1412,ROW($1:$6),1))*
ROW($1:$6),0),ROW($1:$6))+1,1)*10^ROW($1:$6)/10)</f>
        <v>35</v>
      </c>
      <c r="E1735">
        <f>SUMPRODUCT(MID(0&amp;feed!E1412,LARGE(INDEX(ISNUMBER(--MID(feed!E1412,ROW($1:$6),1))*
ROW($1:$6),0),ROW($1:$6))+1,1)*10^ROW($1:$6)/10)</f>
        <v>0</v>
      </c>
      <c r="F1735" t="str">
        <f>feed!F1412</f>
        <v>First World War surplus</v>
      </c>
      <c r="G1735">
        <f>SUMPRODUCT(MID(0&amp;feed!G1412,LARGE(INDEX(ISNUMBER(--MID(feed!G1412,ROW($1:$6),1))*
ROW($1:$6),0),ROW($1:$6))+1,1)*10^ROW($1:$6)/10)</f>
        <v>0</v>
      </c>
      <c r="H1735">
        <f>ROUNDDOWN(G1735/4, 0)</f>
        <v>0</v>
      </c>
      <c r="I1735" t="str">
        <f>feed!H1412</f>
        <v>Standard</v>
      </c>
      <c r="J1735">
        <f>SUMPRODUCT(MID(0&amp;feed!I1412,LARGE(INDEX(ISNUMBER(--MID(feed!I1412,ROW($1:$20),1))*
ROW($1:$20),0),ROW($1:$20))+1,1)*10^ROW($1:$20)/10)</f>
        <v>7</v>
      </c>
      <c r="K1735">
        <f>SUMPRODUCT(MID(0&amp;feed!L1412,LARGE(INDEX(ISNUMBER(--MID(feed!L1412,ROW($1:$6),1))*
ROW($1:$6),0),ROW($1:$6))+1,1)*10^ROW($1:$6)/10)</f>
        <v>310</v>
      </c>
      <c r="L1735">
        <f>SUMPRODUCT(MID(0&amp;feed!T1412,LARGE(INDEX(ISNUMBER(--MID(feed!T1412,ROW($1:$6),1))*
ROW($1:$6),0),ROW($1:$6))+1,1)*10^ROW($1:$6)/10)</f>
        <v>2240</v>
      </c>
      <c r="M1735" t="str">
        <f>feed!N1412</f>
        <v>Mesopotamia</v>
      </c>
      <c r="N1735">
        <f>SUMPRODUCT(MID(0&amp;feed!U1412,LARGE(INDEX(ISNUMBER(--MID(feed!U1412,ROW($1:$6),1))*
ROW($1:$6),0),ROW($1:$6))+1,1)*10^ROW($1:$6)/10)</f>
        <v>0</v>
      </c>
      <c r="O1735" t="str">
        <f>feed!O1412</f>
        <v>Untapped</v>
      </c>
      <c r="P1735" t="str">
        <f>feed!P1412</f>
        <v>Meagre</v>
      </c>
      <c r="Q1735" s="4">
        <f>IFERROR(LEFT(SUMPRODUCT(MID(0&amp;feed!R1412,LARGE(INDEX(ISNUMBER(--MID(feed!R1412,ROW($1:$6),1))*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ROW($1:$6),0),ROW($1:$6))+1,1)*10^ROW($1:$6)/10))-1)*1,TRIM(LEFT(SUMPRODUCT(MID(0&amp;feed!R1412,LARGE(INDEX(ISNUMBER(--MID(feed!R1412,ROW($1:$6),1))*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ROW($1:$6),0),ROW($1:$6))+1,1)*10^ROW($1:$6)/10))-1)))</f>
        <v>2039</v>
      </c>
      <c r="R1735" s="5">
        <f>feed!V1412</f>
        <v>0</v>
      </c>
      <c r="S1735" t="str">
        <f>feed!S1412</f>
        <v>http://blocgame.com/stats.php?id=60967</v>
      </c>
      <c r="T1735" s="5" t="str">
        <f>feed!W1412</f>
        <v>Good</v>
      </c>
      <c r="U1735" s="5" t="str">
        <f>feed!X1412</f>
        <v>6 Hundred Tons per month</v>
      </c>
      <c r="V1735" s="5" t="str">
        <f>feed!Y1412</f>
        <v>3 Mbbl per month</v>
      </c>
    </row>
    <row r="1736" spans="1:22" hidden="1" x14ac:dyDescent="0.25">
      <c r="A1736" t="str">
        <f>feed!A1799</f>
        <v>Geli Kurd</v>
      </c>
      <c r="B1736" t="str">
        <f>feed!B1799</f>
        <v>Rando</v>
      </c>
      <c r="C1736" t="str">
        <f>feed!K1799</f>
        <v>Brotherhood of Zion</v>
      </c>
      <c r="D1736">
        <f>SUMPRODUCT(MID(0&amp;feed!D1799,LARGE(INDEX(ISNUMBER(--MID(feed!D1799,ROW($1:$6),1))*
ROW($1:$6),0),ROW($1:$6))+1,1)*10^ROW($1:$6)/10)</f>
        <v>31</v>
      </c>
      <c r="E1736">
        <f>SUMPRODUCT(MID(0&amp;feed!E1799,LARGE(INDEX(ISNUMBER(--MID(feed!E1799,ROW($1:$6),1))*
ROW($1:$6),0),ROW($1:$6))+1,1)*10^ROW($1:$6)/10)</f>
        <v>0</v>
      </c>
      <c r="F1736" t="str">
        <f>feed!F1799</f>
        <v>First World War surplus</v>
      </c>
      <c r="G1736">
        <f>SUMPRODUCT(MID(0&amp;feed!G1799,LARGE(INDEX(ISNUMBER(--MID(feed!G1799,ROW($1:$6),1))*
ROW($1:$6),0),ROW($1:$6))+1,1)*10^ROW($1:$6)/10)</f>
        <v>0</v>
      </c>
      <c r="H1736">
        <f>ROUNDDOWN(G1736/4, 0)</f>
        <v>0</v>
      </c>
      <c r="I1736" t="str">
        <f>feed!H1799</f>
        <v>Elite</v>
      </c>
      <c r="J1736">
        <f>SUMPRODUCT(MID(0&amp;feed!I1799,LARGE(INDEX(ISNUMBER(--MID(feed!I1799,ROW($1:$20),1))*
ROW($1:$20),0),ROW($1:$20))+1,1)*10^ROW($1:$20)/10)</f>
        <v>3</v>
      </c>
      <c r="K1736">
        <f>SUMPRODUCT(MID(0&amp;feed!L1799,LARGE(INDEX(ISNUMBER(--MID(feed!L1799,ROW($1:$6),1))*
ROW($1:$6),0),ROW($1:$6))+1,1)*10^ROW($1:$6)/10)</f>
        <v>288</v>
      </c>
      <c r="L1736">
        <f>SUMPRODUCT(MID(0&amp;feed!T1799,LARGE(INDEX(ISNUMBER(--MID(feed!T1799,ROW($1:$6),1))*
ROW($1:$6),0),ROW($1:$6))+1,1)*10^ROW($1:$6)/10)</f>
        <v>3604</v>
      </c>
      <c r="M1736" t="str">
        <f>feed!N1799</f>
        <v>Mesopotamia</v>
      </c>
      <c r="N1736">
        <f>SUMPRODUCT(MID(0&amp;feed!U1799,LARGE(INDEX(ISNUMBER(--MID(feed!U1799,ROW($1:$6),1))*
ROW($1:$6),0),ROW($1:$6))+1,1)*10^ROW($1:$6)/10)</f>
        <v>0</v>
      </c>
      <c r="O1736" t="str">
        <f>feed!O1799</f>
        <v>Untapped</v>
      </c>
      <c r="P1736" t="str">
        <f>feed!P1799</f>
        <v>None</v>
      </c>
      <c r="Q1736" s="4">
        <f>IFERROR(LEFT(SUMPRODUCT(MID(0&amp;feed!R1799,LARGE(INDEX(ISNUMBER(--MID(feed!R1799,ROW($1:$6),1))*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ROW($1:$6),0),ROW($1:$6))+1,1)*10^ROW($1:$6)/10))-1)*1,TRIM(LEFT(SUMPRODUCT(MID(0&amp;feed!R1799,LARGE(INDEX(ISNUMBER(--MID(feed!R1799,ROW($1:$6),1))*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ROW($1:$6),0),ROW($1:$6))+1,1)*10^ROW($1:$6)/10))-1)))</f>
        <v>1980</v>
      </c>
      <c r="R1736" s="5">
        <f>feed!V1799</f>
        <v>0</v>
      </c>
      <c r="S1736" t="str">
        <f>feed!S1799</f>
        <v>http://blocgame.com/stats.php?id=47768</v>
      </c>
      <c r="T1736" s="5" t="str">
        <f>feed!W1799</f>
        <v>Nice</v>
      </c>
      <c r="U1736" s="5" t="str">
        <f>feed!X1799</f>
        <v>5 Hundred Tons per month</v>
      </c>
      <c r="V1736" s="5">
        <f>feed!Y1799</f>
        <v>0</v>
      </c>
    </row>
    <row r="1737" spans="1:22" x14ac:dyDescent="0.25">
      <c r="A1737" t="str">
        <f>feed!A1524</f>
        <v>Erpland</v>
      </c>
      <c r="B1737" t="str">
        <f>feed!B1524</f>
        <v>Stomana</v>
      </c>
      <c r="C1737" t="str">
        <f>feed!K1524</f>
        <v>The Order</v>
      </c>
      <c r="D1737">
        <f>SUMPRODUCT(MID(0&amp;feed!D1524,LARGE(INDEX(ISNUMBER(--MID(feed!D1524,ROW($1:$6),1))*
ROW($1:$6),0),ROW($1:$6))+1,1)*10^ROW($1:$6)/10)</f>
        <v>27</v>
      </c>
      <c r="E1737">
        <f>SUMPRODUCT(MID(0&amp;feed!E1524,LARGE(INDEX(ISNUMBER(--MID(feed!E1524,ROW($1:$6),1))*
ROW($1:$6),0),ROW($1:$6))+1,1)*10^ROW($1:$6)/10)</f>
        <v>0</v>
      </c>
      <c r="F1737" t="str">
        <f>feed!F1524</f>
        <v>First World War surplus</v>
      </c>
      <c r="G1737">
        <f>SUMPRODUCT(MID(0&amp;feed!G1524,LARGE(INDEX(ISNUMBER(--MID(feed!G1524,ROW($1:$6),1))*
ROW($1:$6),0),ROW($1:$6))+1,1)*10^ROW($1:$6)/10)</f>
        <v>0</v>
      </c>
      <c r="H1737">
        <f>ROUNDDOWN(G1737/4, 0)</f>
        <v>0</v>
      </c>
      <c r="I1737" t="str">
        <f>feed!H1524</f>
        <v>Good</v>
      </c>
      <c r="J1737">
        <f>SUMPRODUCT(MID(0&amp;feed!I1524,LARGE(INDEX(ISNUMBER(--MID(feed!I1524,ROW($1:$20),1))*
ROW($1:$20),0),ROW($1:$20))+1,1)*10^ROW($1:$20)/10)</f>
        <v>15</v>
      </c>
      <c r="K1737">
        <f>SUMPRODUCT(MID(0&amp;feed!L1524,LARGE(INDEX(ISNUMBER(--MID(feed!L1524,ROW($1:$6),1))*
ROW($1:$6),0),ROW($1:$6))+1,1)*10^ROW($1:$6)/10)</f>
        <v>309</v>
      </c>
      <c r="L1737">
        <f>SUMPRODUCT(MID(0&amp;feed!T1524,LARGE(INDEX(ISNUMBER(--MID(feed!T1524,ROW($1:$6),1))*
ROW($1:$6),0),ROW($1:$6))+1,1)*10^ROW($1:$6)/10)</f>
        <v>356</v>
      </c>
      <c r="M1737" t="str">
        <f>feed!N1524</f>
        <v>Southern Cone</v>
      </c>
      <c r="N1737">
        <f>SUMPRODUCT(MID(0&amp;feed!U1524,LARGE(INDEX(ISNUMBER(--MID(feed!U1524,ROW($1:$6),1))*
ROW($1:$6),0),ROW($1:$6))+1,1)*10^ROW($1:$6)/10)</f>
        <v>0</v>
      </c>
      <c r="O1737" t="str">
        <f>feed!O1524</f>
        <v>Untapped</v>
      </c>
      <c r="P1737" t="str">
        <f>feed!P1524</f>
        <v>Meagre</v>
      </c>
      <c r="Q1737" s="4">
        <f>IFERROR(LEFT(SUMPRODUCT(MID(0&amp;feed!R1524,LARGE(INDEX(ISNUMBER(--MID(feed!R1524,ROW($1:$6),1))*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ROW($1:$6),0),ROW($1:$6))+1,1)*10^ROW($1:$6)/10))-1)*1,TRIM(LEFT(SUMPRODUCT(MID(0&amp;feed!R1524,LARGE(INDEX(ISNUMBER(--MID(feed!R1524,ROW($1:$6),1))*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ROW($1:$6),0),ROW($1:$6))+1,1)*10^ROW($1:$6)/10))-1)))</f>
        <v>2000</v>
      </c>
      <c r="R1737" s="5">
        <f>feed!V1524</f>
        <v>0</v>
      </c>
      <c r="S1737" t="str">
        <f>feed!S1524</f>
        <v>http://blocgame.com/stats.php?id=63448</v>
      </c>
      <c r="T1737" s="5" t="str">
        <f>feed!W1524</f>
        <v>Good</v>
      </c>
      <c r="U1737" s="5" t="str">
        <f>feed!X1524</f>
        <v>3 Hundred Tons per month</v>
      </c>
      <c r="V1737" s="5" t="str">
        <f>feed!Y1524</f>
        <v>1 Mbbl per month</v>
      </c>
    </row>
    <row r="1738" spans="1:22" hidden="1" x14ac:dyDescent="0.25">
      <c r="A1738" t="str">
        <f>feed!A365</f>
        <v>Nofuksgiven</v>
      </c>
      <c r="B1738" t="str">
        <f>feed!B365</f>
        <v>Zippy</v>
      </c>
      <c r="C1738">
        <f>feed!K365</f>
        <v>0</v>
      </c>
      <c r="D1738">
        <f>SUMPRODUCT(MID(0&amp;feed!D365,LARGE(INDEX(ISNUMBER(--MID(feed!D365,ROW($1:$6),1))*
ROW($1:$6),0),ROW($1:$6))+1,1)*10^ROW($1:$6)/10)</f>
        <v>20</v>
      </c>
      <c r="E1738">
        <f>SUMPRODUCT(MID(0&amp;feed!E365,LARGE(INDEX(ISNUMBER(--MID(feed!E365,ROW($1:$6),1))*
ROW($1:$6),0),ROW($1:$6))+1,1)*10^ROW($1:$6)/10)</f>
        <v>0</v>
      </c>
      <c r="F1738" t="str">
        <f>feed!F365</f>
        <v>Finest of the 19th century</v>
      </c>
      <c r="G1738">
        <f>SUMPRODUCT(MID(0&amp;feed!G365,LARGE(INDEX(ISNUMBER(--MID(feed!G365,ROW($1:$6),1))*
ROW($1:$6),0),ROW($1:$6))+1,1)*10^ROW($1:$6)/10)</f>
        <v>0</v>
      </c>
      <c r="H1738">
        <f>ROUNDDOWN(G1738/4, 0)</f>
        <v>0</v>
      </c>
      <c r="I1738" t="str">
        <f>feed!H365</f>
        <v>Standard</v>
      </c>
      <c r="J1738">
        <f>SUMPRODUCT(MID(0&amp;feed!I365,LARGE(INDEX(ISNUMBER(--MID(feed!I365,ROW($1:$20),1))*
ROW($1:$20),0),ROW($1:$20))+1,1)*10^ROW($1:$20)/10)</f>
        <v>1</v>
      </c>
      <c r="K1738">
        <f>SUMPRODUCT(MID(0&amp;feed!L365,LARGE(INDEX(ISNUMBER(--MID(feed!L365,ROW($1:$6),1))*
ROW($1:$6),0),ROW($1:$6))+1,1)*10^ROW($1:$6)/10)</f>
        <v>340</v>
      </c>
      <c r="L1738">
        <f>SUMPRODUCT(MID(0&amp;feed!T365,LARGE(INDEX(ISNUMBER(--MID(feed!T365,ROW($1:$6),1))*
ROW($1:$6),0),ROW($1:$6))+1,1)*10^ROW($1:$6)/10)</f>
        <v>171</v>
      </c>
      <c r="M1738" t="str">
        <f>feed!N365</f>
        <v>Indochina</v>
      </c>
      <c r="N1738">
        <f>SUMPRODUCT(MID(0&amp;feed!U365,LARGE(INDEX(ISNUMBER(--MID(feed!U365,ROW($1:$6),1))*
ROW($1:$6),0),ROW($1:$6))+1,1)*10^ROW($1:$6)/10)</f>
        <v>0</v>
      </c>
      <c r="O1738" t="str">
        <f>feed!O365</f>
        <v>Untapped</v>
      </c>
      <c r="P1738" t="str">
        <f>feed!P365</f>
        <v>None</v>
      </c>
      <c r="Q1738" s="4">
        <f>IFERROR(LEFT(SUMPRODUCT(MID(0&amp;feed!R365,LARGE(INDEX(ISNUMBER(--MID(feed!R365,ROW($1:$6),1))*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ROW($1:$6),0),ROW($1:$6))+1,1)*10^ROW($1:$6)/10))-1)*1,TRIM(LEFT(SUMPRODUCT(MID(0&amp;feed!R365,LARGE(INDEX(ISNUMBER(--MID(feed!R365,ROW($1:$6),1))*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ROW($1:$6),0),ROW($1:$6))+1,1)*10^ROW($1:$6)/10))-1)))</f>
        <v>2000</v>
      </c>
      <c r="R1738" s="5">
        <f>feed!V365</f>
        <v>0</v>
      </c>
      <c r="S1738" t="str">
        <f>feed!S365</f>
        <v>http://blocgame.com/stats.php?id=58858</v>
      </c>
      <c r="T1738" s="5" t="str">
        <f>feed!W365</f>
        <v>Angelic</v>
      </c>
      <c r="U1738" s="5" t="str">
        <f>feed!X365</f>
        <v>5 Hundred Tons per month</v>
      </c>
      <c r="V1738" s="5">
        <f>feed!Y365</f>
        <v>0</v>
      </c>
    </row>
    <row r="1739" spans="1:22" hidden="1" x14ac:dyDescent="0.25">
      <c r="A1739" t="str">
        <f>feed!A1769</f>
        <v>Slothman</v>
      </c>
      <c r="B1739" t="str">
        <f>feed!B1769</f>
        <v>Slothman</v>
      </c>
      <c r="C1739" t="str">
        <f>feed!K1769</f>
        <v>African Union</v>
      </c>
      <c r="D1739">
        <f>SUMPRODUCT(MID(0&amp;feed!D1769,LARGE(INDEX(ISNUMBER(--MID(feed!D1769,ROW($1:$6),1))*
ROW($1:$6),0),ROW($1:$6))+1,1)*10^ROW($1:$6)/10)</f>
        <v>29</v>
      </c>
      <c r="E1739">
        <f>SUMPRODUCT(MID(0&amp;feed!E1769,LARGE(INDEX(ISNUMBER(--MID(feed!E1769,ROW($1:$6),1))*
ROW($1:$6),0),ROW($1:$6))+1,1)*10^ROW($1:$6)/10)</f>
        <v>0</v>
      </c>
      <c r="F1739" t="str">
        <f>feed!F1769</f>
        <v>First World War surplus</v>
      </c>
      <c r="G1739">
        <f>SUMPRODUCT(MID(0&amp;feed!G1769,LARGE(INDEX(ISNUMBER(--MID(feed!G1769,ROW($1:$6),1))*
ROW($1:$6),0),ROW($1:$6))+1,1)*10^ROW($1:$6)/10)</f>
        <v>0</v>
      </c>
      <c r="H1739">
        <f>ROUNDDOWN(G1739/4, 0)</f>
        <v>0</v>
      </c>
      <c r="I1739" t="str">
        <f>feed!H1769</f>
        <v>Good</v>
      </c>
      <c r="J1739">
        <f>SUMPRODUCT(MID(0&amp;feed!I1769,LARGE(INDEX(ISNUMBER(--MID(feed!I1769,ROW($1:$20),1))*
ROW($1:$20),0),ROW($1:$20))+1,1)*10^ROW($1:$20)/10)</f>
        <v>8</v>
      </c>
      <c r="K1739">
        <f>SUMPRODUCT(MID(0&amp;feed!L1769,LARGE(INDEX(ISNUMBER(--MID(feed!L1769,ROW($1:$6),1))*
ROW($1:$6),0),ROW($1:$6))+1,1)*10^ROW($1:$6)/10)</f>
        <v>285</v>
      </c>
      <c r="L1739">
        <f>SUMPRODUCT(MID(0&amp;feed!T1769,LARGE(INDEX(ISNUMBER(--MID(feed!T1769,ROW($1:$6),1))*
ROW($1:$6),0),ROW($1:$6))+1,1)*10^ROW($1:$6)/10)</f>
        <v>157</v>
      </c>
      <c r="M1739" t="str">
        <f>feed!N1769</f>
        <v>East Africa</v>
      </c>
      <c r="N1739">
        <f>SUMPRODUCT(MID(0&amp;feed!U1769,LARGE(INDEX(ISNUMBER(--MID(feed!U1769,ROW($1:$6),1))*
ROW($1:$6),0),ROW($1:$6))+1,1)*10^ROW($1:$6)/10)</f>
        <v>0</v>
      </c>
      <c r="O1739" t="str">
        <f>feed!O1769</f>
        <v>Untapped</v>
      </c>
      <c r="P1739" t="str">
        <f>feed!P1769</f>
        <v>None</v>
      </c>
      <c r="Q1739" s="4">
        <f>IFERROR(LEFT(SUMPRODUCT(MID(0&amp;feed!R1769,LARGE(INDEX(ISNUMBER(--MID(feed!R1769,ROW($1:$6),1))*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ROW($1:$6),0),ROW($1:$6))+1,1)*10^ROW($1:$6)/10))-1)*1,TRIM(LEFT(SUMPRODUCT(MID(0&amp;feed!R1769,LARGE(INDEX(ISNUMBER(--MID(feed!R1769,ROW($1:$6),1))*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ROW($1:$6),0),ROW($1:$6))+1,1)*10^ROW($1:$6)/10))-1)))</f>
        <v>2000</v>
      </c>
      <c r="R1739" s="5">
        <f>feed!V1769</f>
        <v>0</v>
      </c>
      <c r="S1739" t="str">
        <f>feed!S1769</f>
        <v>http://blocgame.com/stats.php?id=62376</v>
      </c>
      <c r="T1739" s="5" t="str">
        <f>feed!W1769</f>
        <v>Angelic</v>
      </c>
      <c r="U1739" s="5" t="str">
        <f>feed!X1769</f>
        <v>5 Hundred Tons per month</v>
      </c>
      <c r="V1739" s="5">
        <f>feed!Y1769</f>
        <v>0</v>
      </c>
    </row>
    <row r="1740" spans="1:22" hidden="1" x14ac:dyDescent="0.25">
      <c r="A1740" t="str">
        <f>feed!A1608</f>
        <v>the rising fire</v>
      </c>
      <c r="B1740" t="str">
        <f>feed!B1608</f>
        <v>Morthem</v>
      </c>
      <c r="C1740">
        <f>feed!K1608</f>
        <v>0</v>
      </c>
      <c r="D1740">
        <f>SUMPRODUCT(MID(0&amp;feed!D1608,LARGE(INDEX(ISNUMBER(--MID(feed!D1608,ROW($1:$6),1))*
ROW($1:$6),0),ROW($1:$6))+1,1)*10^ROW($1:$6)/10)</f>
        <v>33</v>
      </c>
      <c r="E1740">
        <f>SUMPRODUCT(MID(0&amp;feed!E1608,LARGE(INDEX(ISNUMBER(--MID(feed!E1608,ROW($1:$6),1))*
ROW($1:$6),0),ROW($1:$6))+1,1)*10^ROW($1:$6)/10)</f>
        <v>0</v>
      </c>
      <c r="F1740" t="str">
        <f>feed!F1608</f>
        <v>First World War surplus</v>
      </c>
      <c r="G1740">
        <f>SUMPRODUCT(MID(0&amp;feed!G1608,LARGE(INDEX(ISNUMBER(--MID(feed!G1608,ROW($1:$6),1))*
ROW($1:$6),0),ROW($1:$6))+1,1)*10^ROW($1:$6)/10)</f>
        <v>0</v>
      </c>
      <c r="H1740">
        <f>ROUNDDOWN(G1740/4, 0)</f>
        <v>0</v>
      </c>
      <c r="I1740" t="str">
        <f>feed!H1608</f>
        <v>Good</v>
      </c>
      <c r="J1740">
        <f>SUMPRODUCT(MID(0&amp;feed!I1608,LARGE(INDEX(ISNUMBER(--MID(feed!I1608,ROW($1:$20),1))*
ROW($1:$20),0),ROW($1:$20))+1,1)*10^ROW($1:$20)/10)</f>
        <v>53</v>
      </c>
      <c r="K1740">
        <f>SUMPRODUCT(MID(0&amp;feed!L1608,LARGE(INDEX(ISNUMBER(--MID(feed!L1608,ROW($1:$6),1))*
ROW($1:$6),0),ROW($1:$6))+1,1)*10^ROW($1:$6)/10)</f>
        <v>305</v>
      </c>
      <c r="L1740">
        <f>SUMPRODUCT(MID(0&amp;feed!T1608,LARGE(INDEX(ISNUMBER(--MID(feed!T1608,ROW($1:$6),1))*
ROW($1:$6),0),ROW($1:$6))+1,1)*10^ROW($1:$6)/10)</f>
        <v>0</v>
      </c>
      <c r="M1740" t="str">
        <f>feed!N1608</f>
        <v>Southern Cone</v>
      </c>
      <c r="N1740">
        <f>SUMPRODUCT(MID(0&amp;feed!U1608,LARGE(INDEX(ISNUMBER(--MID(feed!U1608,ROW($1:$6),1))*
ROW($1:$6),0),ROW($1:$6))+1,1)*10^ROW($1:$6)/10)</f>
        <v>0</v>
      </c>
      <c r="O1740" t="str">
        <f>feed!O1608</f>
        <v>Untapped</v>
      </c>
      <c r="P1740" t="str">
        <f>feed!P1608</f>
        <v>None</v>
      </c>
      <c r="Q1740" s="4">
        <f>IFERROR(LEFT(SUMPRODUCT(MID(0&amp;feed!R1608,LARGE(INDEX(ISNUMBER(--MID(feed!R1608,ROW($1:$6),1))*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ROW($1:$6),0),ROW($1:$6))+1,1)*10^ROW($1:$6)/10))-1)*1,TRIM(LEFT(SUMPRODUCT(MID(0&amp;feed!R1608,LARGE(INDEX(ISNUMBER(--MID(feed!R1608,ROW($1:$6),1))*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ROW($1:$6),0),ROW($1:$6))+1,1)*10^ROW($1:$6)/10))-1)))</f>
        <v>2000</v>
      </c>
      <c r="R1740" s="5">
        <f>feed!V1608</f>
        <v>0</v>
      </c>
      <c r="S1740" t="str">
        <f>feed!S1608</f>
        <v>http://blocgame.com/stats.php?id=52996</v>
      </c>
      <c r="T1740" s="5" t="str">
        <f>feed!W1608</f>
        <v>Nice</v>
      </c>
      <c r="U1740" s="5" t="str">
        <f>feed!X1608</f>
        <v>5 Hundred Tons per month</v>
      </c>
      <c r="V1740" s="5">
        <f>feed!Y1608</f>
        <v>0</v>
      </c>
    </row>
    <row r="1741" spans="1:22" hidden="1" x14ac:dyDescent="0.25">
      <c r="A1741" t="str">
        <f>feed!A1801</f>
        <v>Free Trade</v>
      </c>
      <c r="B1741" t="str">
        <f>feed!B1801</f>
        <v>InfernoVortex</v>
      </c>
      <c r="C1741" t="str">
        <f>feed!K1801</f>
        <v>Interpol</v>
      </c>
      <c r="D1741">
        <f>SUMPRODUCT(MID(0&amp;feed!D1801,LARGE(INDEX(ISNUMBER(--MID(feed!D1801,ROW($1:$6),1))*
ROW($1:$6),0),ROW($1:$6))+1,1)*10^ROW($1:$6)/10)</f>
        <v>39</v>
      </c>
      <c r="E1741">
        <f>SUMPRODUCT(MID(0&amp;feed!E1801,LARGE(INDEX(ISNUMBER(--MID(feed!E1801,ROW($1:$6),1))*
ROW($1:$6),0),ROW($1:$6))+1,1)*10^ROW($1:$6)/10)</f>
        <v>0</v>
      </c>
      <c r="F1741" t="str">
        <f>feed!F1801</f>
        <v>First World War surplus</v>
      </c>
      <c r="G1741">
        <f>SUMPRODUCT(MID(0&amp;feed!G1801,LARGE(INDEX(ISNUMBER(--MID(feed!G1801,ROW($1:$6),1))*
ROW($1:$6),0),ROW($1:$6))+1,1)*10^ROW($1:$6)/10)</f>
        <v>0</v>
      </c>
      <c r="H1741">
        <f>ROUNDDOWN(G1741/4, 0)</f>
        <v>0</v>
      </c>
      <c r="I1741" t="str">
        <f>feed!H1801</f>
        <v>Good</v>
      </c>
      <c r="J1741">
        <f>SUMPRODUCT(MID(0&amp;feed!I1801,LARGE(INDEX(ISNUMBER(--MID(feed!I1801,ROW($1:$20),1))*
ROW($1:$20),0),ROW($1:$20))+1,1)*10^ROW($1:$20)/10)</f>
        <v>33</v>
      </c>
      <c r="K1741">
        <f>SUMPRODUCT(MID(0&amp;feed!L1801,LARGE(INDEX(ISNUMBER(--MID(feed!L1801,ROW($1:$6),1))*
ROW($1:$6),0),ROW($1:$6))+1,1)*10^ROW($1:$6)/10)</f>
        <v>288</v>
      </c>
      <c r="L1741">
        <f>SUMPRODUCT(MID(0&amp;feed!T1801,LARGE(INDEX(ISNUMBER(--MID(feed!T1801,ROW($1:$6),1))*
ROW($1:$6),0),ROW($1:$6))+1,1)*10^ROW($1:$6)/10)</f>
        <v>0</v>
      </c>
      <c r="M1741" t="str">
        <f>feed!N1801</f>
        <v>Caribbean</v>
      </c>
      <c r="N1741">
        <f>SUMPRODUCT(MID(0&amp;feed!U1801,LARGE(INDEX(ISNUMBER(--MID(feed!U1801,ROW($1:$6),1))*
ROW($1:$6),0),ROW($1:$6))+1,1)*10^ROW($1:$6)/10)</f>
        <v>0</v>
      </c>
      <c r="O1741" t="str">
        <f>feed!O1801</f>
        <v>Untapped</v>
      </c>
      <c r="P1741" t="str">
        <f>feed!P1801</f>
        <v>None</v>
      </c>
      <c r="Q1741" s="4">
        <f>IFERROR(LEFT(SUMPRODUCT(MID(0&amp;feed!R1801,LARGE(INDEX(ISNUMBER(--MID(feed!R1801,ROW($1:$6),1))*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ROW($1:$6),0),ROW($1:$6))+1,1)*10^ROW($1:$6)/10))-1)*1,TRIM(LEFT(SUMPRODUCT(MID(0&amp;feed!R1801,LARGE(INDEX(ISNUMBER(--MID(feed!R1801,ROW($1:$6),1))*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ROW($1:$6),0),ROW($1:$6))+1,1)*10^ROW($1:$6)/10))-1)))</f>
        <v>2000</v>
      </c>
      <c r="R1741" s="5">
        <f>feed!V1801</f>
        <v>0</v>
      </c>
      <c r="S1741" t="str">
        <f>feed!S1801</f>
        <v>http://blocgame.com/stats.php?id=55017</v>
      </c>
      <c r="T1741" s="5" t="str">
        <f>feed!W1801</f>
        <v>Good</v>
      </c>
      <c r="U1741" s="5" t="str">
        <f>feed!X1801</f>
        <v>5 Hundred Tons per month</v>
      </c>
      <c r="V1741" s="5">
        <f>feed!Y1801</f>
        <v>0</v>
      </c>
    </row>
    <row r="1742" spans="1:22" hidden="1" x14ac:dyDescent="0.25">
      <c r="A1742" t="str">
        <f>feed!A1437</f>
        <v>Drumpf</v>
      </c>
      <c r="B1742" t="str">
        <f>feed!B1437</f>
        <v>Drumpf</v>
      </c>
      <c r="C1742">
        <f>feed!K1437</f>
        <v>0</v>
      </c>
      <c r="D1742">
        <f>SUMPRODUCT(MID(0&amp;feed!D1437,LARGE(INDEX(ISNUMBER(--MID(feed!D1437,ROW($1:$6),1))*
ROW($1:$6),0),ROW($1:$6))+1,1)*10^ROW($1:$6)/10)</f>
        <v>20</v>
      </c>
      <c r="E1742">
        <f>SUMPRODUCT(MID(0&amp;feed!E1437,LARGE(INDEX(ISNUMBER(--MID(feed!E1437,ROW($1:$6),1))*
ROW($1:$6),0),ROW($1:$6))+1,1)*10^ROW($1:$6)/10)</f>
        <v>0</v>
      </c>
      <c r="F1742" t="str">
        <f>feed!F1437</f>
        <v>Finest of the 19th century</v>
      </c>
      <c r="G1742">
        <f>SUMPRODUCT(MID(0&amp;feed!G1437,LARGE(INDEX(ISNUMBER(--MID(feed!G1437,ROW($1:$6),1))*
ROW($1:$6),0),ROW($1:$6))+1,1)*10^ROW($1:$6)/10)</f>
        <v>0</v>
      </c>
      <c r="H1742">
        <f>ROUNDDOWN(G1742/4, 0)</f>
        <v>0</v>
      </c>
      <c r="I1742" t="str">
        <f>feed!H1437</f>
        <v>Standard</v>
      </c>
      <c r="J1742">
        <f>SUMPRODUCT(MID(0&amp;feed!I1437,LARGE(INDEX(ISNUMBER(--MID(feed!I1437,ROW($1:$20),1))*
ROW($1:$20),0),ROW($1:$20))+1,1)*10^ROW($1:$20)/10)</f>
        <v>32</v>
      </c>
      <c r="K1742">
        <f>SUMPRODUCT(MID(0&amp;feed!L1437,LARGE(INDEX(ISNUMBER(--MID(feed!L1437,ROW($1:$6),1))*
ROW($1:$6),0),ROW($1:$6))+1,1)*10^ROW($1:$6)/10)</f>
        <v>315</v>
      </c>
      <c r="L1742">
        <f>SUMPRODUCT(MID(0&amp;feed!T1437,LARGE(INDEX(ISNUMBER(--MID(feed!T1437,ROW($1:$6),1))*
ROW($1:$6),0),ROW($1:$6))+1,1)*10^ROW($1:$6)/10)</f>
        <v>0</v>
      </c>
      <c r="M1742" t="str">
        <f>feed!N1437</f>
        <v>West Africa</v>
      </c>
      <c r="N1742">
        <f>SUMPRODUCT(MID(0&amp;feed!U1437,LARGE(INDEX(ISNUMBER(--MID(feed!U1437,ROW($1:$6),1))*
ROW($1:$6),0),ROW($1:$6))+1,1)*10^ROW($1:$6)/10)</f>
        <v>0</v>
      </c>
      <c r="O1742" t="str">
        <f>feed!O1437</f>
        <v>Untapped</v>
      </c>
      <c r="P1742" t="str">
        <f>feed!P1437</f>
        <v>None</v>
      </c>
      <c r="Q1742" s="4">
        <f>IFERROR(LEFT(SUMPRODUCT(MID(0&amp;feed!R1437,LARGE(INDEX(ISNUMBER(--MID(feed!R1437,ROW($1:$6),1))*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ROW($1:$6),0),ROW($1:$6))+1,1)*10^ROW($1:$6)/10))-1)*1,TRIM(LEFT(SUMPRODUCT(MID(0&amp;feed!R1437,LARGE(INDEX(ISNUMBER(--MID(feed!R1437,ROW($1:$6),1))*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ROW($1:$6),0),ROW($1:$6))+1,1)*10^ROW($1:$6)/10))-1)))</f>
        <v>2000</v>
      </c>
      <c r="R1742" s="5">
        <f>feed!V1437</f>
        <v>0</v>
      </c>
      <c r="S1742" t="str">
        <f>feed!S1437</f>
        <v>http://blocgame.com/stats.php?id=63716</v>
      </c>
      <c r="T1742" s="5" t="str">
        <f>feed!W1437</f>
        <v>Good</v>
      </c>
      <c r="U1742" s="5" t="str">
        <f>feed!X1437</f>
        <v>5 Hundred Tons per month</v>
      </c>
      <c r="V1742" s="5">
        <f>feed!Y1437</f>
        <v>0</v>
      </c>
    </row>
    <row r="1743" spans="1:22" hidden="1" x14ac:dyDescent="0.25">
      <c r="A1743" t="str">
        <f>feed!A630</f>
        <v>Foundation</v>
      </c>
      <c r="B1743" t="str">
        <f>feed!B630</f>
        <v>Danzo</v>
      </c>
      <c r="C1743" t="str">
        <f>feed!K630</f>
        <v>Brotherhood of Zion</v>
      </c>
      <c r="D1743">
        <f>SUMPRODUCT(MID(0&amp;feed!D630,LARGE(INDEX(ISNUMBER(--MID(feed!D630,ROW($1:$6),1))*
ROW($1:$6),0),ROW($1:$6))+1,1)*10^ROW($1:$6)/10)</f>
        <v>25</v>
      </c>
      <c r="E1743">
        <f>SUMPRODUCT(MID(0&amp;feed!E630,LARGE(INDEX(ISNUMBER(--MID(feed!E630,ROW($1:$6),1))*
ROW($1:$6),0),ROW($1:$6))+1,1)*10^ROW($1:$6)/10)</f>
        <v>0</v>
      </c>
      <c r="F1743" t="str">
        <f>feed!F630</f>
        <v>First World War surplus</v>
      </c>
      <c r="G1743">
        <f>SUMPRODUCT(MID(0&amp;feed!G630,LARGE(INDEX(ISNUMBER(--MID(feed!G630,ROW($1:$6),1))*
ROW($1:$6),0),ROW($1:$6))+1,1)*10^ROW($1:$6)/10)</f>
        <v>0</v>
      </c>
      <c r="H1743">
        <f>ROUNDDOWN(G1743/4, 0)</f>
        <v>0</v>
      </c>
      <c r="I1743" t="str">
        <f>feed!H630</f>
        <v>Elite</v>
      </c>
      <c r="J1743">
        <f>SUMPRODUCT(MID(0&amp;feed!I630,LARGE(INDEX(ISNUMBER(--MID(feed!I630,ROW($1:$20),1))*
ROW($1:$20),0),ROW($1:$20))+1,1)*10^ROW($1:$20)/10)</f>
        <v>25</v>
      </c>
      <c r="K1743">
        <f>SUMPRODUCT(MID(0&amp;feed!L630,LARGE(INDEX(ISNUMBER(--MID(feed!L630,ROW($1:$6),1))*
ROW($1:$6),0),ROW($1:$6))+1,1)*10^ROW($1:$6)/10)</f>
        <v>323</v>
      </c>
      <c r="L1743">
        <f>SUMPRODUCT(MID(0&amp;feed!T630,LARGE(INDEX(ISNUMBER(--MID(feed!T630,ROW($1:$6),1))*
ROW($1:$6),0),ROW($1:$6))+1,1)*10^ROW($1:$6)/10)</f>
        <v>0</v>
      </c>
      <c r="M1743" t="str">
        <f>feed!N630</f>
        <v>China</v>
      </c>
      <c r="N1743">
        <f>SUMPRODUCT(MID(0&amp;feed!U630,LARGE(INDEX(ISNUMBER(--MID(feed!U630,ROW($1:$6),1))*
ROW($1:$6),0),ROW($1:$6))+1,1)*10^ROW($1:$6)/10)</f>
        <v>0</v>
      </c>
      <c r="O1743" t="str">
        <f>feed!O630</f>
        <v>Untapped</v>
      </c>
      <c r="P1743" t="str">
        <f>feed!P630</f>
        <v>None</v>
      </c>
      <c r="Q1743" s="4">
        <f>IFERROR(LEFT(SUMPRODUCT(MID(0&amp;feed!R630,LARGE(INDEX(ISNUMBER(--MID(feed!R630,ROW($1:$6),1))*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ROW($1:$6),0),ROW($1:$6))+1,1)*10^ROW($1:$6)/10))-1)*1,TRIM(LEFT(SUMPRODUCT(MID(0&amp;feed!R630,LARGE(INDEX(ISNUMBER(--MID(feed!R630,ROW($1:$6),1))*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ROW($1:$6),0),ROW($1:$6))+1,1)*10^ROW($1:$6)/10))-1)))</f>
        <v>2000</v>
      </c>
      <c r="R1743" s="5">
        <f>feed!V630</f>
        <v>0</v>
      </c>
      <c r="S1743" t="str">
        <f>feed!S630</f>
        <v>http://blocgame.com/stats.php?id=46870</v>
      </c>
      <c r="T1743" s="5" t="str">
        <f>feed!W630</f>
        <v>Nice</v>
      </c>
      <c r="U1743" s="5" t="str">
        <f>feed!X630</f>
        <v>5 Hundred Tons per month</v>
      </c>
      <c r="V1743" s="5">
        <f>feed!Y630</f>
        <v>0</v>
      </c>
    </row>
    <row r="1744" spans="1:22" hidden="1" x14ac:dyDescent="0.25">
      <c r="A1744" t="str">
        <f>feed!A1135</f>
        <v>Kritch</v>
      </c>
      <c r="B1744" t="str">
        <f>feed!B1135</f>
        <v>Zorn</v>
      </c>
      <c r="C1744" t="str">
        <f>feed!K1135</f>
        <v>Brotherhood of Nod</v>
      </c>
      <c r="D1744">
        <f>SUMPRODUCT(MID(0&amp;feed!D1135,LARGE(INDEX(ISNUMBER(--MID(feed!D1135,ROW($1:$6),1))*
ROW($1:$6),0),ROW($1:$6))+1,1)*10^ROW($1:$6)/10)</f>
        <v>26</v>
      </c>
      <c r="E1744">
        <f>SUMPRODUCT(MID(0&amp;feed!E1135,LARGE(INDEX(ISNUMBER(--MID(feed!E1135,ROW($1:$6),1))*
ROW($1:$6),0),ROW($1:$6))+1,1)*10^ROW($1:$6)/10)</f>
        <v>0</v>
      </c>
      <c r="F1744" t="str">
        <f>feed!F1135</f>
        <v>Finest of the 19th century</v>
      </c>
      <c r="G1744">
        <f>SUMPRODUCT(MID(0&amp;feed!G1135,LARGE(INDEX(ISNUMBER(--MID(feed!G1135,ROW($1:$6),1))*
ROW($1:$6),0),ROW($1:$6))+1,1)*10^ROW($1:$6)/10)</f>
        <v>0</v>
      </c>
      <c r="H1744">
        <f>ROUNDDOWN(G1744/4, 0)</f>
        <v>0</v>
      </c>
      <c r="I1744" t="str">
        <f>feed!H1135</f>
        <v>Standard</v>
      </c>
      <c r="J1744">
        <f>SUMPRODUCT(MID(0&amp;feed!I1135,LARGE(INDEX(ISNUMBER(--MID(feed!I1135,ROW($1:$20),1))*
ROW($1:$20),0),ROW($1:$20))+1,1)*10^ROW($1:$20)/10)</f>
        <v>25</v>
      </c>
      <c r="K1744">
        <f>SUMPRODUCT(MID(0&amp;feed!L1135,LARGE(INDEX(ISNUMBER(--MID(feed!L1135,ROW($1:$6),1))*
ROW($1:$6),0),ROW($1:$6))+1,1)*10^ROW($1:$6)/10)</f>
        <v>320</v>
      </c>
      <c r="L1744">
        <f>SUMPRODUCT(MID(0&amp;feed!T1135,LARGE(INDEX(ISNUMBER(--MID(feed!T1135,ROW($1:$6),1))*
ROW($1:$6),0),ROW($1:$6))+1,1)*10^ROW($1:$6)/10)</f>
        <v>0</v>
      </c>
      <c r="M1744" t="str">
        <f>feed!N1135</f>
        <v>The Subcontinent</v>
      </c>
      <c r="N1744">
        <f>SUMPRODUCT(MID(0&amp;feed!U1135,LARGE(INDEX(ISNUMBER(--MID(feed!U1135,ROW($1:$6),1))*
ROW($1:$6),0),ROW($1:$6))+1,1)*10^ROW($1:$6)/10)</f>
        <v>0</v>
      </c>
      <c r="O1744" t="str">
        <f>feed!O1135</f>
        <v>Untapped</v>
      </c>
      <c r="P1744" t="str">
        <f>feed!P1135</f>
        <v>None</v>
      </c>
      <c r="Q1744" s="4">
        <f>IFERROR(LEFT(SUMPRODUCT(MID(0&amp;feed!R1135,LARGE(INDEX(ISNUMBER(--MID(feed!R1135,ROW($1:$6),1))*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ROW($1:$6),0),ROW($1:$6))+1,1)*10^ROW($1:$6)/10))-1)*1,TRIM(LEFT(SUMPRODUCT(MID(0&amp;feed!R1135,LARGE(INDEX(ISNUMBER(--MID(feed!R1135,ROW($1:$6),1))*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ROW($1:$6),0),ROW($1:$6))+1,1)*10^ROW($1:$6)/10))-1)))</f>
        <v>2000</v>
      </c>
      <c r="R1744" s="5">
        <f>feed!V1135</f>
        <v>0</v>
      </c>
      <c r="S1744" t="str">
        <f>feed!S1135</f>
        <v>http://blocgame.com/stats.php?id=63155</v>
      </c>
      <c r="T1744" s="5" t="str">
        <f>feed!W1135</f>
        <v>Good</v>
      </c>
      <c r="U1744" s="5" t="str">
        <f>feed!X1135</f>
        <v>5 Hundred Tons per month</v>
      </c>
      <c r="V1744" s="5">
        <f>feed!Y1135</f>
        <v>0</v>
      </c>
    </row>
    <row r="1745" spans="1:22" hidden="1" x14ac:dyDescent="0.25">
      <c r="A1745" t="str">
        <f>feed!A887</f>
        <v>True Earth</v>
      </c>
      <c r="B1745" t="str">
        <f>feed!B887</f>
        <v>Child of Adam</v>
      </c>
      <c r="C1745">
        <f>feed!K887</f>
        <v>0</v>
      </c>
      <c r="D1745">
        <f>SUMPRODUCT(MID(0&amp;feed!D887,LARGE(INDEX(ISNUMBER(--MID(feed!D887,ROW($1:$6),1))*
ROW($1:$6),0),ROW($1:$6))+1,1)*10^ROW($1:$6)/10)</f>
        <v>25</v>
      </c>
      <c r="E1745">
        <f>SUMPRODUCT(MID(0&amp;feed!E887,LARGE(INDEX(ISNUMBER(--MID(feed!E887,ROW($1:$6),1))*
ROW($1:$6),0),ROW($1:$6))+1,1)*10^ROW($1:$6)/10)</f>
        <v>0</v>
      </c>
      <c r="F1745" t="str">
        <f>feed!F887</f>
        <v>First World War surplus</v>
      </c>
      <c r="G1745">
        <f>SUMPRODUCT(MID(0&amp;feed!G887,LARGE(INDEX(ISNUMBER(--MID(feed!G887,ROW($1:$6),1))*
ROW($1:$6),0),ROW($1:$6))+1,1)*10^ROW($1:$6)/10)</f>
        <v>0</v>
      </c>
      <c r="H1745">
        <f>ROUNDDOWN(G1745/4, 0)</f>
        <v>0</v>
      </c>
      <c r="I1745" t="str">
        <f>feed!H887</f>
        <v>Elite</v>
      </c>
      <c r="J1745">
        <f>SUMPRODUCT(MID(0&amp;feed!I887,LARGE(INDEX(ISNUMBER(--MID(feed!I887,ROW($1:$20),1))*
ROW($1:$20),0),ROW($1:$20))+1,1)*10^ROW($1:$20)/10)</f>
        <v>22</v>
      </c>
      <c r="K1745">
        <f>SUMPRODUCT(MID(0&amp;feed!L887,LARGE(INDEX(ISNUMBER(--MID(feed!L887,ROW($1:$6),1))*
ROW($1:$6),0),ROW($1:$6))+1,1)*10^ROW($1:$6)/10)</f>
        <v>320</v>
      </c>
      <c r="L1745">
        <f>SUMPRODUCT(MID(0&amp;feed!T887,LARGE(INDEX(ISNUMBER(--MID(feed!T887,ROW($1:$6),1))*
ROW($1:$6),0),ROW($1:$6))+1,1)*10^ROW($1:$6)/10)</f>
        <v>0</v>
      </c>
      <c r="M1745" t="str">
        <f>feed!N887</f>
        <v>Mesoamerica</v>
      </c>
      <c r="N1745">
        <f>SUMPRODUCT(MID(0&amp;feed!U887,LARGE(INDEX(ISNUMBER(--MID(feed!U887,ROW($1:$6),1))*
ROW($1:$6),0),ROW($1:$6))+1,1)*10^ROW($1:$6)/10)</f>
        <v>0</v>
      </c>
      <c r="O1745" t="str">
        <f>feed!O887</f>
        <v>Untapped</v>
      </c>
      <c r="P1745" t="str">
        <f>feed!P887</f>
        <v>None</v>
      </c>
      <c r="Q1745" s="4">
        <f>IFERROR(LEFT(SUMPRODUCT(MID(0&amp;feed!R887,LARGE(INDEX(ISNUMBER(--MID(feed!R887,ROW($1:$6),1))*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ROW($1:$6),0),ROW($1:$6))+1,1)*10^ROW($1:$6)/10))-1)*1,TRIM(LEFT(SUMPRODUCT(MID(0&amp;feed!R887,LARGE(INDEX(ISNUMBER(--MID(feed!R887,ROW($1:$6),1))*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ROW($1:$6),0),ROW($1:$6))+1,1)*10^ROW($1:$6)/10))-1)))</f>
        <v>2000</v>
      </c>
      <c r="R1745" s="5">
        <f>feed!V887</f>
        <v>0</v>
      </c>
      <c r="S1745" t="str">
        <f>feed!S887</f>
        <v>http://blocgame.com/stats.php?id=63223</v>
      </c>
      <c r="T1745" s="5" t="str">
        <f>feed!W887</f>
        <v>Questionable</v>
      </c>
      <c r="U1745" s="5" t="str">
        <f>feed!X887</f>
        <v>5 Hundred Tons per month</v>
      </c>
      <c r="V1745" s="5">
        <f>feed!Y887</f>
        <v>0</v>
      </c>
    </row>
    <row r="1746" spans="1:22" hidden="1" x14ac:dyDescent="0.25">
      <c r="A1746" t="str">
        <f>feed!A1379</f>
        <v>Darien</v>
      </c>
      <c r="B1746" t="str">
        <f>feed!B1379</f>
        <v>Cernan</v>
      </c>
      <c r="C1746">
        <f>feed!K1379</f>
        <v>0</v>
      </c>
      <c r="D1746">
        <f>SUMPRODUCT(MID(0&amp;feed!D1379,LARGE(INDEX(ISNUMBER(--MID(feed!D1379,ROW($1:$6),1))*
ROW($1:$6),0),ROW($1:$6))+1,1)*10^ROW($1:$6)/10)</f>
        <v>14</v>
      </c>
      <c r="E1746">
        <f>SUMPRODUCT(MID(0&amp;feed!E1379,LARGE(INDEX(ISNUMBER(--MID(feed!E1379,ROW($1:$6),1))*
ROW($1:$6),0),ROW($1:$6))+1,1)*10^ROW($1:$6)/10)</f>
        <v>0</v>
      </c>
      <c r="F1746" t="str">
        <f>feed!F1379</f>
        <v>Finest of the 19th century</v>
      </c>
      <c r="G1746">
        <f>SUMPRODUCT(MID(0&amp;feed!G1379,LARGE(INDEX(ISNUMBER(--MID(feed!G1379,ROW($1:$6),1))*
ROW($1:$6),0),ROW($1:$6))+1,1)*10^ROW($1:$6)/10)</f>
        <v>0</v>
      </c>
      <c r="H1746">
        <f>ROUNDDOWN(G1746/4, 0)</f>
        <v>0</v>
      </c>
      <c r="I1746" t="str">
        <f>feed!H1379</f>
        <v>Poor</v>
      </c>
      <c r="J1746">
        <f>SUMPRODUCT(MID(0&amp;feed!I1379,LARGE(INDEX(ISNUMBER(--MID(feed!I1379,ROW($1:$20),1))*
ROW($1:$20),0),ROW($1:$20))+1,1)*10^ROW($1:$20)/10)</f>
        <v>18</v>
      </c>
      <c r="K1746">
        <f>SUMPRODUCT(MID(0&amp;feed!L1379,LARGE(INDEX(ISNUMBER(--MID(feed!L1379,ROW($1:$6),1))*
ROW($1:$6),0),ROW($1:$6))+1,1)*10^ROW($1:$6)/10)</f>
        <v>311</v>
      </c>
      <c r="L1746">
        <f>SUMPRODUCT(MID(0&amp;feed!T1379,LARGE(INDEX(ISNUMBER(--MID(feed!T1379,ROW($1:$6),1))*
ROW($1:$6),0),ROW($1:$6))+1,1)*10^ROW($1:$6)/10)</f>
        <v>0</v>
      </c>
      <c r="M1746" t="str">
        <f>feed!N1379</f>
        <v>Gran Colombia</v>
      </c>
      <c r="N1746">
        <f>SUMPRODUCT(MID(0&amp;feed!U1379,LARGE(INDEX(ISNUMBER(--MID(feed!U1379,ROW($1:$6),1))*
ROW($1:$6),0),ROW($1:$6))+1,1)*10^ROW($1:$6)/10)</f>
        <v>0</v>
      </c>
      <c r="O1746" t="str">
        <f>feed!O1379</f>
        <v>Plentiful</v>
      </c>
      <c r="P1746" t="str">
        <f>feed!P1379</f>
        <v>None</v>
      </c>
      <c r="Q1746" s="4">
        <f>IFERROR(LEFT(SUMPRODUCT(MID(0&amp;feed!R1379,LARGE(INDEX(ISNUMBER(--MID(feed!R1379,ROW($1:$6),1))*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ROW($1:$6),0),ROW($1:$6))+1,1)*10^ROW($1:$6)/10))-1)*1,TRIM(LEFT(SUMPRODUCT(MID(0&amp;feed!R1379,LARGE(INDEX(ISNUMBER(--MID(feed!R1379,ROW($1:$6),1))*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ROW($1:$6),0),ROW($1:$6))+1,1)*10^ROW($1:$6)/10))-1)))</f>
        <v>1960</v>
      </c>
      <c r="R1746" s="5">
        <f>feed!V1379</f>
        <v>0</v>
      </c>
      <c r="S1746" t="str">
        <f>feed!S1379</f>
        <v>http://blocgame.com/stats.php?id=63539</v>
      </c>
      <c r="T1746" s="5" t="str">
        <f>feed!W1379</f>
        <v>Good</v>
      </c>
      <c r="U1746" s="5" t="str">
        <f>feed!X1379</f>
        <v>5 Hundred Tons per month</v>
      </c>
      <c r="V1746" s="5">
        <f>feed!Y1379</f>
        <v>0</v>
      </c>
    </row>
    <row r="1747" spans="1:22" hidden="1" x14ac:dyDescent="0.25">
      <c r="A1747" t="str">
        <f>feed!A968</f>
        <v>Olympia</v>
      </c>
      <c r="B1747" t="str">
        <f>feed!B968</f>
        <v>Xasthur</v>
      </c>
      <c r="C1747" t="str">
        <f>feed!K968</f>
        <v>Brotherhood of Zion</v>
      </c>
      <c r="D1747">
        <f>SUMPRODUCT(MID(0&amp;feed!D968,LARGE(INDEX(ISNUMBER(--MID(feed!D968,ROW($1:$6),1))*
ROW($1:$6),0),ROW($1:$6))+1,1)*10^ROW($1:$6)/10)</f>
        <v>35</v>
      </c>
      <c r="E1747">
        <f>SUMPRODUCT(MID(0&amp;feed!E968,LARGE(INDEX(ISNUMBER(--MID(feed!E968,ROW($1:$6),1))*
ROW($1:$6),0),ROW($1:$6))+1,1)*10^ROW($1:$6)/10)</f>
        <v>0</v>
      </c>
      <c r="F1747" t="str">
        <f>feed!F968</f>
        <v>Finest of the 19th century</v>
      </c>
      <c r="G1747">
        <f>SUMPRODUCT(MID(0&amp;feed!G968,LARGE(INDEX(ISNUMBER(--MID(feed!G968,ROW($1:$6),1))*
ROW($1:$6),0),ROW($1:$6))+1,1)*10^ROW($1:$6)/10)</f>
        <v>0</v>
      </c>
      <c r="H1747">
        <f>ROUNDDOWN(G1747/4, 0)</f>
        <v>0</v>
      </c>
      <c r="I1747" t="str">
        <f>feed!H968</f>
        <v>Elite</v>
      </c>
      <c r="J1747">
        <f>SUMPRODUCT(MID(0&amp;feed!I968,LARGE(INDEX(ISNUMBER(--MID(feed!I968,ROW($1:$20),1))*
ROW($1:$20),0),ROW($1:$20))+1,1)*10^ROW($1:$20)/10)</f>
        <v>12</v>
      </c>
      <c r="K1747">
        <f>SUMPRODUCT(MID(0&amp;feed!L968,LARGE(INDEX(ISNUMBER(--MID(feed!L968,ROW($1:$6),1))*
ROW($1:$6),0),ROW($1:$6))+1,1)*10^ROW($1:$6)/10)</f>
        <v>319</v>
      </c>
      <c r="L1747">
        <f>SUMPRODUCT(MID(0&amp;feed!T968,LARGE(INDEX(ISNUMBER(--MID(feed!T968,ROW($1:$6),1))*
ROW($1:$6),0),ROW($1:$6))+1,1)*10^ROW($1:$6)/10)</f>
        <v>0</v>
      </c>
      <c r="M1747" t="str">
        <f>feed!N968</f>
        <v>China</v>
      </c>
      <c r="N1747">
        <f>SUMPRODUCT(MID(0&amp;feed!U968,LARGE(INDEX(ISNUMBER(--MID(feed!U968,ROW($1:$6),1))*
ROW($1:$6),0),ROW($1:$6))+1,1)*10^ROW($1:$6)/10)</f>
        <v>0</v>
      </c>
      <c r="O1747" t="str">
        <f>feed!O968</f>
        <v>Untapped</v>
      </c>
      <c r="P1747" t="str">
        <f>feed!P968</f>
        <v>Meagre</v>
      </c>
      <c r="Q1747" s="4">
        <f>IFERROR(LEFT(SUMPRODUCT(MID(0&amp;feed!R968,LARGE(INDEX(ISNUMBER(--MID(feed!R968,ROW($1:$6),1))*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ROW($1:$6),0),ROW($1:$6))+1,1)*10^ROW($1:$6)/10))-1)*1,TRIM(LEFT(SUMPRODUCT(MID(0&amp;feed!R968,LARGE(INDEX(ISNUMBER(--MID(feed!R968,ROW($1:$6),1))*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ROW($1:$6),0),ROW($1:$6))+1,1)*10^ROW($1:$6)/10))-1)))</f>
        <v>2039</v>
      </c>
      <c r="R1747" s="5">
        <f>feed!V968</f>
        <v>0</v>
      </c>
      <c r="S1747" t="str">
        <f>feed!S968</f>
        <v>http://blocgame.com/stats.php?id=51354</v>
      </c>
      <c r="T1747" s="5" t="str">
        <f>feed!W968</f>
        <v>Nice</v>
      </c>
      <c r="U1747" s="5" t="str">
        <f>feed!X968</f>
        <v>5 Hundred Tons per month</v>
      </c>
      <c r="V1747" s="5">
        <f>feed!Y968</f>
        <v>0</v>
      </c>
    </row>
    <row r="1748" spans="1:22" hidden="1" x14ac:dyDescent="0.25">
      <c r="A1748" t="str">
        <f>feed!A346</f>
        <v>Swagvila</v>
      </c>
      <c r="B1748" t="str">
        <f>feed!B346</f>
        <v>Saddam Hussgay</v>
      </c>
      <c r="C1748">
        <f>feed!K346</f>
        <v>0</v>
      </c>
      <c r="D1748">
        <f>SUMPRODUCT(MID(0&amp;feed!D346,LARGE(INDEX(ISNUMBER(--MID(feed!D346,ROW($1:$6),1))*
ROW($1:$6),0),ROW($1:$6))+1,1)*10^ROW($1:$6)/10)</f>
        <v>20</v>
      </c>
      <c r="E1748">
        <f>SUMPRODUCT(MID(0&amp;feed!E346,LARGE(INDEX(ISNUMBER(--MID(feed!E346,ROW($1:$6),1))*
ROW($1:$6),0),ROW($1:$6))+1,1)*10^ROW($1:$6)/10)</f>
        <v>0</v>
      </c>
      <c r="F1748" t="str">
        <f>feed!F346</f>
        <v>First World War surplus</v>
      </c>
      <c r="G1748">
        <f>SUMPRODUCT(MID(0&amp;feed!G346,LARGE(INDEX(ISNUMBER(--MID(feed!G346,ROW($1:$6),1))*
ROW($1:$6),0),ROW($1:$6))+1,1)*10^ROW($1:$6)/10)</f>
        <v>0</v>
      </c>
      <c r="H1748">
        <f>ROUNDDOWN(G1748/4, 0)</f>
        <v>0</v>
      </c>
      <c r="I1748" t="str">
        <f>feed!H346</f>
        <v>Elite</v>
      </c>
      <c r="J1748">
        <f>SUMPRODUCT(MID(0&amp;feed!I346,LARGE(INDEX(ISNUMBER(--MID(feed!I346,ROW($1:$20),1))*
ROW($1:$20),0),ROW($1:$20))+1,1)*10^ROW($1:$20)/10)</f>
        <v>10</v>
      </c>
      <c r="K1748">
        <f>SUMPRODUCT(MID(0&amp;feed!L346,LARGE(INDEX(ISNUMBER(--MID(feed!L346,ROW($1:$6),1))*
ROW($1:$6),0),ROW($1:$6))+1,1)*10^ROW($1:$6)/10)</f>
        <v>347</v>
      </c>
      <c r="L1748">
        <f>SUMPRODUCT(MID(0&amp;feed!T346,LARGE(INDEX(ISNUMBER(--MID(feed!T346,ROW($1:$6),1))*
ROW($1:$6),0),ROW($1:$6))+1,1)*10^ROW($1:$6)/10)</f>
        <v>0</v>
      </c>
      <c r="M1748" t="str">
        <f>feed!N346</f>
        <v>China</v>
      </c>
      <c r="N1748">
        <f>SUMPRODUCT(MID(0&amp;feed!U346,LARGE(INDEX(ISNUMBER(--MID(feed!U346,ROW($1:$6),1))*
ROW($1:$6),0),ROW($1:$6))+1,1)*10^ROW($1:$6)/10)</f>
        <v>0</v>
      </c>
      <c r="O1748" t="str">
        <f>feed!O346</f>
        <v>Untapped</v>
      </c>
      <c r="P1748" t="str">
        <f>feed!P346</f>
        <v>Small</v>
      </c>
      <c r="Q1748" s="4">
        <f>IFERROR(LEFT(SUMPRODUCT(MID(0&amp;feed!R346,LARGE(INDEX(ISNUMBER(--MID(feed!R346,ROW($1:$6),1))*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ROW($1:$6),0),ROW($1:$6))+1,1)*10^ROW($1:$6)/10))-1)*1,TRIM(LEFT(SUMPRODUCT(MID(0&amp;feed!R346,LARGE(INDEX(ISNUMBER(--MID(feed!R346,ROW($1:$6),1))*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ROW($1:$6),0),ROW($1:$6))+1,1)*10^ROW($1:$6)/10))-1)))</f>
        <v>2039</v>
      </c>
      <c r="R1748" s="5">
        <f>feed!V346</f>
        <v>0</v>
      </c>
      <c r="S1748" t="str">
        <f>feed!S346</f>
        <v>http://blocgame.com/stats.php?id=45990</v>
      </c>
      <c r="T1748" s="5" t="str">
        <f>feed!W346</f>
        <v>Good</v>
      </c>
      <c r="U1748" s="5" t="str">
        <f>feed!X346</f>
        <v>5 Hundred Tons per month</v>
      </c>
      <c r="V1748" s="5">
        <f>feed!Y346</f>
        <v>0</v>
      </c>
    </row>
    <row r="1749" spans="1:22" hidden="1" x14ac:dyDescent="0.25">
      <c r="A1749" t="str">
        <f>feed!A1522</f>
        <v>Democrastan</v>
      </c>
      <c r="B1749" t="str">
        <f>feed!B1522</f>
        <v>Demochi</v>
      </c>
      <c r="C1749">
        <f>feed!K1522</f>
        <v>0</v>
      </c>
      <c r="D1749">
        <f>SUMPRODUCT(MID(0&amp;feed!D1522,LARGE(INDEX(ISNUMBER(--MID(feed!D1522,ROW($1:$6),1))*
ROW($1:$6),0),ROW($1:$6))+1,1)*10^ROW($1:$6)/10)</f>
        <v>24</v>
      </c>
      <c r="E1749">
        <f>SUMPRODUCT(MID(0&amp;feed!E1522,LARGE(INDEX(ISNUMBER(--MID(feed!E1522,ROW($1:$6),1))*
ROW($1:$6),0),ROW($1:$6))+1,1)*10^ROW($1:$6)/10)</f>
        <v>0</v>
      </c>
      <c r="F1749" t="str">
        <f>feed!F1522</f>
        <v>First World War surplus</v>
      </c>
      <c r="G1749">
        <f>SUMPRODUCT(MID(0&amp;feed!G1522,LARGE(INDEX(ISNUMBER(--MID(feed!G1522,ROW($1:$6),1))*
ROW($1:$6),0),ROW($1:$6))+1,1)*10^ROW($1:$6)/10)</f>
        <v>0</v>
      </c>
      <c r="H1749">
        <f>ROUNDDOWN(G1749/4, 0)</f>
        <v>0</v>
      </c>
      <c r="I1749" t="str">
        <f>feed!H1522</f>
        <v>Poor</v>
      </c>
      <c r="J1749">
        <f>SUMPRODUCT(MID(0&amp;feed!I1522,LARGE(INDEX(ISNUMBER(--MID(feed!I1522,ROW($1:$20),1))*
ROW($1:$20),0),ROW($1:$20))+1,1)*10^ROW($1:$20)/10)</f>
        <v>10</v>
      </c>
      <c r="K1749">
        <f>SUMPRODUCT(MID(0&amp;feed!L1522,LARGE(INDEX(ISNUMBER(--MID(feed!L1522,ROW($1:$6),1))*
ROW($1:$6),0),ROW($1:$6))+1,1)*10^ROW($1:$6)/10)</f>
        <v>307</v>
      </c>
      <c r="L1749">
        <f>SUMPRODUCT(MID(0&amp;feed!T1522,LARGE(INDEX(ISNUMBER(--MID(feed!T1522,ROW($1:$6),1))*
ROW($1:$6),0),ROW($1:$6))+1,1)*10^ROW($1:$6)/10)</f>
        <v>0</v>
      </c>
      <c r="M1749" t="str">
        <f>feed!N1522</f>
        <v>West Africa</v>
      </c>
      <c r="N1749">
        <f>SUMPRODUCT(MID(0&amp;feed!U1522,LARGE(INDEX(ISNUMBER(--MID(feed!U1522,ROW($1:$6),1))*
ROW($1:$6),0),ROW($1:$6))+1,1)*10^ROW($1:$6)/10)</f>
        <v>0</v>
      </c>
      <c r="O1749" t="str">
        <f>feed!O1522</f>
        <v>Untapped</v>
      </c>
      <c r="P1749" t="str">
        <f>feed!P1522</f>
        <v>None</v>
      </c>
      <c r="Q1749" s="4">
        <f>IFERROR(LEFT(SUMPRODUCT(MID(0&amp;feed!R1522,LARGE(INDEX(ISNUMBER(--MID(feed!R1522,ROW($1:$6),1))*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ROW($1:$6),0),ROW($1:$6))+1,1)*10^ROW($1:$6)/10))-1)*1,TRIM(LEFT(SUMPRODUCT(MID(0&amp;feed!R1522,LARGE(INDEX(ISNUMBER(--MID(feed!R1522,ROW($1:$6),1))*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ROW($1:$6),0),ROW($1:$6))+1,1)*10^ROW($1:$6)/10))-1)))</f>
        <v>2000</v>
      </c>
      <c r="R1749" s="5">
        <f>feed!V1522</f>
        <v>0</v>
      </c>
      <c r="S1749" t="str">
        <f>feed!S1522</f>
        <v>http://blocgame.com/stats.php?id=63132</v>
      </c>
      <c r="T1749" s="5" t="str">
        <f>feed!W1522</f>
        <v>Nice</v>
      </c>
      <c r="U1749" s="5" t="str">
        <f>feed!X1522</f>
        <v>5 Hundred Tons per month</v>
      </c>
      <c r="V1749" s="5">
        <f>feed!Y1522</f>
        <v>0</v>
      </c>
    </row>
    <row r="1750" spans="1:22" hidden="1" x14ac:dyDescent="0.25">
      <c r="A1750" t="str">
        <f>feed!A519</f>
        <v>New Volkstaat</v>
      </c>
      <c r="B1750" t="str">
        <f>feed!B519</f>
        <v>Endless Nameless</v>
      </c>
      <c r="C1750" t="str">
        <f>feed!K519</f>
        <v>The High Council</v>
      </c>
      <c r="D1750">
        <f>SUMPRODUCT(MID(0&amp;feed!D519,LARGE(INDEX(ISNUMBER(--MID(feed!D519,ROW($1:$6),1))*
ROW($1:$6),0),ROW($1:$6))+1,1)*10^ROW($1:$6)/10)</f>
        <v>34</v>
      </c>
      <c r="E1750">
        <f>SUMPRODUCT(MID(0&amp;feed!E519,LARGE(INDEX(ISNUMBER(--MID(feed!E519,ROW($1:$6),1))*
ROW($1:$6),0),ROW($1:$6))+1,1)*10^ROW($1:$6)/10)</f>
        <v>0</v>
      </c>
      <c r="F1750" t="str">
        <f>feed!F519</f>
        <v>First World War surplus</v>
      </c>
      <c r="G1750">
        <f>SUMPRODUCT(MID(0&amp;feed!G519,LARGE(INDEX(ISNUMBER(--MID(feed!G519,ROW($1:$6),1))*
ROW($1:$6),0),ROW($1:$6))+1,1)*10^ROW($1:$6)/10)</f>
        <v>0</v>
      </c>
      <c r="H1750">
        <f>ROUNDDOWN(G1750/4, 0)</f>
        <v>0</v>
      </c>
      <c r="I1750" t="str">
        <f>feed!H519</f>
        <v>Elite</v>
      </c>
      <c r="J1750">
        <f>SUMPRODUCT(MID(0&amp;feed!I519,LARGE(INDEX(ISNUMBER(--MID(feed!I519,ROW($1:$20),1))*
ROW($1:$20),0),ROW($1:$20))+1,1)*10^ROW($1:$20)/10)</f>
        <v>6</v>
      </c>
      <c r="K1750">
        <f>SUMPRODUCT(MID(0&amp;feed!L519,LARGE(INDEX(ISNUMBER(--MID(feed!L519,ROW($1:$6),1))*
ROW($1:$6),0),ROW($1:$6))+1,1)*10^ROW($1:$6)/10)</f>
        <v>326</v>
      </c>
      <c r="L1750">
        <f>SUMPRODUCT(MID(0&amp;feed!T519,LARGE(INDEX(ISNUMBER(--MID(feed!T519,ROW($1:$6),1))*
ROW($1:$6),0),ROW($1:$6))+1,1)*10^ROW($1:$6)/10)</f>
        <v>0</v>
      </c>
      <c r="M1750" t="str">
        <f>feed!N519</f>
        <v>Southern Africa</v>
      </c>
      <c r="N1750">
        <f>SUMPRODUCT(MID(0&amp;feed!U519,LARGE(INDEX(ISNUMBER(--MID(feed!U519,ROW($1:$6),1))*
ROW($1:$6),0),ROW($1:$6))+1,1)*10^ROW($1:$6)/10)</f>
        <v>0</v>
      </c>
      <c r="O1750" t="str">
        <f>feed!O519</f>
        <v>Untapped</v>
      </c>
      <c r="P1750" t="str">
        <f>feed!P519</f>
        <v>Small</v>
      </c>
      <c r="Q1750" s="4">
        <f>IFERROR(LEFT(SUMPRODUCT(MID(0&amp;feed!R519,LARGE(INDEX(ISNUMBER(--MID(feed!R519,ROW($1:$6),1))*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ROW($1:$6),0),ROW($1:$6))+1,1)*10^ROW($1:$6)/10))-1)*1,TRIM(LEFT(SUMPRODUCT(MID(0&amp;feed!R519,LARGE(INDEX(ISNUMBER(--MID(feed!R519,ROW($1:$6),1))*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ROW($1:$6),0),ROW($1:$6))+1,1)*10^ROW($1:$6)/10))-1)))</f>
        <v>2040</v>
      </c>
      <c r="R1750" s="5">
        <f>feed!V519</f>
        <v>0</v>
      </c>
      <c r="S1750" t="str">
        <f>feed!S519</f>
        <v>http://blocgame.com/stats.php?id=59576</v>
      </c>
      <c r="T1750" s="5" t="str">
        <f>feed!W519</f>
        <v>Nice</v>
      </c>
      <c r="U1750" s="5" t="str">
        <f>feed!X519</f>
        <v>5 Hundred Tons per month</v>
      </c>
      <c r="V1750" s="5">
        <f>feed!Y519</f>
        <v>0</v>
      </c>
    </row>
    <row r="1751" spans="1:22" hidden="1" x14ac:dyDescent="0.25">
      <c r="A1751" t="str">
        <f>feed!A230</f>
        <v>Wielkopl</v>
      </c>
      <c r="B1751" t="str">
        <f>feed!B230</f>
        <v>taikuh</v>
      </c>
      <c r="C1751" t="str">
        <f>feed!K230</f>
        <v>Che Guevara League</v>
      </c>
      <c r="D1751">
        <f>SUMPRODUCT(MID(0&amp;feed!D230,LARGE(INDEX(ISNUMBER(--MID(feed!D230,ROW($1:$6),1))*
ROW($1:$6),0),ROW($1:$6))+1,1)*10^ROW($1:$6)/10)</f>
        <v>39</v>
      </c>
      <c r="E1751">
        <f>SUMPRODUCT(MID(0&amp;feed!E230,LARGE(INDEX(ISNUMBER(--MID(feed!E230,ROW($1:$6),1))*
ROW($1:$6),0),ROW($1:$6))+1,1)*10^ROW($1:$6)/10)</f>
        <v>0</v>
      </c>
      <c r="F1751" t="str">
        <f>feed!F230</f>
        <v>First World War surplus</v>
      </c>
      <c r="G1751">
        <f>SUMPRODUCT(MID(0&amp;feed!G230,LARGE(INDEX(ISNUMBER(--MID(feed!G230,ROW($1:$6),1))*
ROW($1:$6),0),ROW($1:$6))+1,1)*10^ROW($1:$6)/10)</f>
        <v>1</v>
      </c>
      <c r="H1751">
        <f>ROUNDDOWN(G1751/4, 0)</f>
        <v>0</v>
      </c>
      <c r="I1751" t="str">
        <f>feed!H230</f>
        <v>Good</v>
      </c>
      <c r="J1751">
        <f>SUMPRODUCT(MID(0&amp;feed!I230,LARGE(INDEX(ISNUMBER(--MID(feed!I230,ROW($1:$20),1))*
ROW($1:$20),0),ROW($1:$20))+1,1)*10^ROW($1:$20)/10)</f>
        <v>5</v>
      </c>
      <c r="K1751">
        <f>SUMPRODUCT(MID(0&amp;feed!L230,LARGE(INDEX(ISNUMBER(--MID(feed!L230,ROW($1:$6),1))*
ROW($1:$6),0),ROW($1:$6))+1,1)*10^ROW($1:$6)/10)</f>
        <v>359</v>
      </c>
      <c r="L1751">
        <f>SUMPRODUCT(MID(0&amp;feed!T230,LARGE(INDEX(ISNUMBER(--MID(feed!T230,ROW($1:$6),1))*
ROW($1:$6),0),ROW($1:$6))+1,1)*10^ROW($1:$6)/10)</f>
        <v>0</v>
      </c>
      <c r="M1751" t="str">
        <f>feed!N230</f>
        <v>Caribbean</v>
      </c>
      <c r="N1751">
        <f>SUMPRODUCT(MID(0&amp;feed!U230,LARGE(INDEX(ISNUMBER(--MID(feed!U230,ROW($1:$6),1))*
ROW($1:$6),0),ROW($1:$6))+1,1)*10^ROW($1:$6)/10)</f>
        <v>0</v>
      </c>
      <c r="O1751" t="str">
        <f>feed!O230</f>
        <v>Untapped</v>
      </c>
      <c r="P1751" t="str">
        <f>feed!P230</f>
        <v>Meagre</v>
      </c>
      <c r="Q1751" s="4">
        <f>IFERROR(LEFT(SUMPRODUCT(MID(0&amp;feed!R230,LARGE(INDEX(ISNUMBER(--MID(feed!R230,ROW($1:$6),1))*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ROW($1:$6),0),ROW($1:$6))+1,1)*10^ROW($1:$6)/10))-1)*1,TRIM(LEFT(SUMPRODUCT(MID(0&amp;feed!R230,LARGE(INDEX(ISNUMBER(--MID(feed!R230,ROW($1:$6),1))*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ROW($1:$6),0),ROW($1:$6))+1,1)*10^ROW($1:$6)/10))-1)))</f>
        <v>2366</v>
      </c>
      <c r="R1751" s="5">
        <f>feed!V230</f>
        <v>0</v>
      </c>
      <c r="S1751" t="str">
        <f>feed!S230</f>
        <v>http://blocgame.com/stats.php?id=42376</v>
      </c>
      <c r="T1751" s="5" t="str">
        <f>feed!W230</f>
        <v>Nice</v>
      </c>
      <c r="U1751" s="5" t="str">
        <f>feed!X230</f>
        <v>5 Hundred Tons per month</v>
      </c>
      <c r="V1751" s="5">
        <f>feed!Y230</f>
        <v>0</v>
      </c>
    </row>
    <row r="1752" spans="1:22" hidden="1" x14ac:dyDescent="0.25">
      <c r="A1752" t="str">
        <f>feed!A1939</f>
        <v>Translandia</v>
      </c>
      <c r="B1752" t="str">
        <f>feed!B1939</f>
        <v>5Six</v>
      </c>
      <c r="C1752" t="str">
        <f>feed!K1939</f>
        <v>Brotherhood of Zion</v>
      </c>
      <c r="D1752">
        <f>SUMPRODUCT(MID(0&amp;feed!D1939,LARGE(INDEX(ISNUMBER(--MID(feed!D1939,ROW($1:$6),1))*
ROW($1:$6),0),ROW($1:$6))+1,1)*10^ROW($1:$6)/10)</f>
        <v>38</v>
      </c>
      <c r="E1752">
        <f>SUMPRODUCT(MID(0&amp;feed!E1939,LARGE(INDEX(ISNUMBER(--MID(feed!E1939,ROW($1:$6),1))*
ROW($1:$6),0),ROW($1:$6))+1,1)*10^ROW($1:$6)/10)</f>
        <v>0</v>
      </c>
      <c r="F1752" t="str">
        <f>feed!F1939</f>
        <v>First World War surplus</v>
      </c>
      <c r="G1752">
        <f>SUMPRODUCT(MID(0&amp;feed!G1939,LARGE(INDEX(ISNUMBER(--MID(feed!G1939,ROW($1:$6),1))*
ROW($1:$6),0),ROW($1:$6))+1,1)*10^ROW($1:$6)/10)</f>
        <v>0</v>
      </c>
      <c r="H1752">
        <f>ROUNDDOWN(G1752/4, 0)</f>
        <v>0</v>
      </c>
      <c r="I1752" t="str">
        <f>feed!H1939</f>
        <v>Elite</v>
      </c>
      <c r="J1752">
        <f>SUMPRODUCT(MID(0&amp;feed!I1939,LARGE(INDEX(ISNUMBER(--MID(feed!I1939,ROW($1:$20),1))*
ROW($1:$20),0),ROW($1:$20))+1,1)*10^ROW($1:$20)/10)</f>
        <v>4</v>
      </c>
      <c r="K1752">
        <f>SUMPRODUCT(MID(0&amp;feed!L1939,LARGE(INDEX(ISNUMBER(--MID(feed!L1939,ROW($1:$6),1))*
ROW($1:$6),0),ROW($1:$6))+1,1)*10^ROW($1:$6)/10)</f>
        <v>273</v>
      </c>
      <c r="L1752">
        <f>SUMPRODUCT(MID(0&amp;feed!T1939,LARGE(INDEX(ISNUMBER(--MID(feed!T1939,ROW($1:$6),1))*
ROW($1:$6),0),ROW($1:$6))+1,1)*10^ROW($1:$6)/10)</f>
        <v>0</v>
      </c>
      <c r="M1752" t="str">
        <f>feed!N1939</f>
        <v>Pacific Rim</v>
      </c>
      <c r="N1752">
        <f>SUMPRODUCT(MID(0&amp;feed!U1939,LARGE(INDEX(ISNUMBER(--MID(feed!U1939,ROW($1:$6),1))*
ROW($1:$6),0),ROW($1:$6))+1,1)*10^ROW($1:$6)/10)</f>
        <v>0</v>
      </c>
      <c r="O1752" t="str">
        <f>feed!O1939</f>
        <v>Untapped</v>
      </c>
      <c r="P1752" t="str">
        <f>feed!P1939</f>
        <v>Meagre</v>
      </c>
      <c r="Q1752" s="4">
        <f>IFERROR(LEFT(SUMPRODUCT(MID(0&amp;feed!R1939,LARGE(INDEX(ISNUMBER(--MID(feed!R1939,ROW($1:$6),1))*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ROW($1:$6),0),ROW($1:$6))+1,1)*10^ROW($1:$6)/10))-1)*1,TRIM(LEFT(SUMPRODUCT(MID(0&amp;feed!R1939,LARGE(INDEX(ISNUMBER(--MID(feed!R1939,ROW($1:$6),1))*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ROW($1:$6),0),ROW($1:$6))+1,1)*10^ROW($1:$6)/10))-1)))</f>
        <v>1980</v>
      </c>
      <c r="R1752" s="5">
        <f>feed!V1939</f>
        <v>0</v>
      </c>
      <c r="S1752" t="str">
        <f>feed!S1939</f>
        <v>http://blocgame.com/stats.php?id=46112</v>
      </c>
      <c r="T1752" s="5" t="str">
        <f>feed!W1939</f>
        <v>Good</v>
      </c>
      <c r="U1752" s="5" t="str">
        <f>feed!X1939</f>
        <v>5 Hundred Tons per month</v>
      </c>
      <c r="V1752" s="5">
        <f>feed!Y1939</f>
        <v>0</v>
      </c>
    </row>
    <row r="1753" spans="1:22" hidden="1" x14ac:dyDescent="0.25">
      <c r="A1753" t="str">
        <f>feed!A219</f>
        <v>Sqynet</v>
      </c>
      <c r="B1753" t="str">
        <f>feed!B219</f>
        <v>robosax</v>
      </c>
      <c r="C1753" t="str">
        <f>feed!K219</f>
        <v>Brotherhood of Zion</v>
      </c>
      <c r="D1753">
        <f>SUMPRODUCT(MID(0&amp;feed!D219,LARGE(INDEX(ISNUMBER(--MID(feed!D219,ROW($1:$6),1))*
ROW($1:$6),0),ROW($1:$6))+1,1)*10^ROW($1:$6)/10)</f>
        <v>41</v>
      </c>
      <c r="E1753">
        <f>SUMPRODUCT(MID(0&amp;feed!E219,LARGE(INDEX(ISNUMBER(--MID(feed!E219,ROW($1:$6),1))*
ROW($1:$6),0),ROW($1:$6))+1,1)*10^ROW($1:$6)/10)</f>
        <v>0</v>
      </c>
      <c r="F1753" t="str">
        <f>feed!F219</f>
        <v>First World War surplus</v>
      </c>
      <c r="G1753">
        <f>SUMPRODUCT(MID(0&amp;feed!G219,LARGE(INDEX(ISNUMBER(--MID(feed!G219,ROW($1:$6),1))*
ROW($1:$6),0),ROW($1:$6))+1,1)*10^ROW($1:$6)/10)</f>
        <v>0</v>
      </c>
      <c r="H1753">
        <f>ROUNDDOWN(G1753/4, 0)</f>
        <v>0</v>
      </c>
      <c r="I1753" t="str">
        <f>feed!H219</f>
        <v>Elite</v>
      </c>
      <c r="J1753">
        <f>SUMPRODUCT(MID(0&amp;feed!I219,LARGE(INDEX(ISNUMBER(--MID(feed!I219,ROW($1:$20),1))*
ROW($1:$20),0),ROW($1:$20))+1,1)*10^ROW($1:$20)/10)</f>
        <v>3</v>
      </c>
      <c r="K1753">
        <f>SUMPRODUCT(MID(0&amp;feed!L219,LARGE(INDEX(ISNUMBER(--MID(feed!L219,ROW($1:$6),1))*
ROW($1:$6),0),ROW($1:$6))+1,1)*10^ROW($1:$6)/10)</f>
        <v>361</v>
      </c>
      <c r="L1753">
        <f>SUMPRODUCT(MID(0&amp;feed!T219,LARGE(INDEX(ISNUMBER(--MID(feed!T219,ROW($1:$6),1))*
ROW($1:$6),0),ROW($1:$6))+1,1)*10^ROW($1:$6)/10)</f>
        <v>0</v>
      </c>
      <c r="M1753" t="str">
        <f>feed!N219</f>
        <v>Southern Africa</v>
      </c>
      <c r="N1753">
        <f>SUMPRODUCT(MID(0&amp;feed!U219,LARGE(INDEX(ISNUMBER(--MID(feed!U219,ROW($1:$6),1))*
ROW($1:$6),0),ROW($1:$6))+1,1)*10^ROW($1:$6)/10)</f>
        <v>0</v>
      </c>
      <c r="O1753" t="str">
        <f>feed!O219</f>
        <v>Untapped</v>
      </c>
      <c r="P1753" t="str">
        <f>feed!P219</f>
        <v>Meagre</v>
      </c>
      <c r="Q1753" s="4">
        <f>IFERROR(LEFT(SUMPRODUCT(MID(0&amp;feed!R219,LARGE(INDEX(ISNUMBER(--MID(feed!R219,ROW($1:$6),1))*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ROW($1:$6),0),ROW($1:$6))+1,1)*10^ROW($1:$6)/10))-1)*1,TRIM(LEFT(SUMPRODUCT(MID(0&amp;feed!R219,LARGE(INDEX(ISNUMBER(--MID(feed!R219,ROW($1:$6),1))*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ROW($1:$6),0),ROW($1:$6))+1,1)*10^ROW($1:$6)/10))-1)))</f>
        <v>2377</v>
      </c>
      <c r="R1753" s="5">
        <f>feed!V219</f>
        <v>0</v>
      </c>
      <c r="S1753" t="str">
        <f>feed!S219</f>
        <v>http://blocgame.com/stats.php?id=52255</v>
      </c>
      <c r="T1753" s="5" t="str">
        <f>feed!W219</f>
        <v>Normal</v>
      </c>
      <c r="U1753" s="5" t="str">
        <f>feed!X219</f>
        <v>5 Hundred Tons per month</v>
      </c>
      <c r="V1753" s="5">
        <f>feed!Y219</f>
        <v>0</v>
      </c>
    </row>
    <row r="1754" spans="1:22" x14ac:dyDescent="0.25">
      <c r="A1754" t="str">
        <f>feed!A1538</f>
        <v>Kekmenistan</v>
      </c>
      <c r="B1754" t="str">
        <f>feed!B1538</f>
        <v>Zynova</v>
      </c>
      <c r="C1754" t="str">
        <f>feed!K1538</f>
        <v>The Order</v>
      </c>
      <c r="D1754">
        <f>SUMPRODUCT(MID(0&amp;feed!D1538,LARGE(INDEX(ISNUMBER(--MID(feed!D1538,ROW($1:$6),1))*
ROW($1:$6),0),ROW($1:$6))+1,1)*10^ROW($1:$6)/10)</f>
        <v>26</v>
      </c>
      <c r="E1754">
        <f>SUMPRODUCT(MID(0&amp;feed!E1538,LARGE(INDEX(ISNUMBER(--MID(feed!E1538,ROW($1:$6),1))*
ROW($1:$6),0),ROW($1:$6))+1,1)*10^ROW($1:$6)/10)</f>
        <v>0</v>
      </c>
      <c r="F1754" t="str">
        <f>feed!F1538</f>
        <v>First World War surplus</v>
      </c>
      <c r="G1754">
        <f>SUMPRODUCT(MID(0&amp;feed!G1538,LARGE(INDEX(ISNUMBER(--MID(feed!G1538,ROW($1:$6),1))*
ROW($1:$6),0),ROW($1:$6))+1,1)*10^ROW($1:$6)/10)</f>
        <v>0</v>
      </c>
      <c r="H1754">
        <f>ROUNDDOWN(G1754/4, 0)</f>
        <v>0</v>
      </c>
      <c r="I1754" t="str">
        <f>feed!H1538</f>
        <v>Good</v>
      </c>
      <c r="J1754">
        <f>SUMPRODUCT(MID(0&amp;feed!I1538,LARGE(INDEX(ISNUMBER(--MID(feed!I1538,ROW($1:$20),1))*
ROW($1:$20),0),ROW($1:$20))+1,1)*10^ROW($1:$20)/10)</f>
        <v>46</v>
      </c>
      <c r="K1754">
        <f>SUMPRODUCT(MID(0&amp;feed!L1538,LARGE(INDEX(ISNUMBER(--MID(feed!L1538,ROW($1:$6),1))*
ROW($1:$6),0),ROW($1:$6))+1,1)*10^ROW($1:$6)/10)</f>
        <v>308</v>
      </c>
      <c r="L1754">
        <f>SUMPRODUCT(MID(0&amp;feed!T1538,LARGE(INDEX(ISNUMBER(--MID(feed!T1538,ROW($1:$6),1))*
ROW($1:$6),0),ROW($1:$6))+1,1)*10^ROW($1:$6)/10)</f>
        <v>1</v>
      </c>
      <c r="M1754" t="str">
        <f>feed!N1538</f>
        <v>Pacific Rim</v>
      </c>
      <c r="N1754">
        <f>SUMPRODUCT(MID(0&amp;feed!U1538,LARGE(INDEX(ISNUMBER(--MID(feed!U1538,ROW($1:$6),1))*
ROW($1:$6),0),ROW($1:$6))+1,1)*10^ROW($1:$6)/10)</f>
        <v>0</v>
      </c>
      <c r="O1754" t="str">
        <f>feed!O1538</f>
        <v>Untapped</v>
      </c>
      <c r="P1754" t="str">
        <f>feed!P1538</f>
        <v>None</v>
      </c>
      <c r="Q1754" s="4">
        <f>IFERROR(LEFT(SUMPRODUCT(MID(0&amp;feed!R1538,LARGE(INDEX(ISNUMBER(--MID(feed!R1538,ROW($1:$6),1))*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ROW($1:$6),0),ROW($1:$6))+1,1)*10^ROW($1:$6)/10))-1)*1,TRIM(LEFT(SUMPRODUCT(MID(0&amp;feed!R1538,LARGE(INDEX(ISNUMBER(--MID(feed!R1538,ROW($1:$6),1))*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ROW($1:$6),0),ROW($1:$6))+1,1)*10^ROW($1:$6)/10))-1)))</f>
        <v>2039</v>
      </c>
      <c r="R1754" s="5">
        <f>feed!V1538</f>
        <v>0</v>
      </c>
      <c r="S1754" t="str">
        <f>feed!S1538</f>
        <v>http://blocgame.com/stats.php?id=63279</v>
      </c>
      <c r="T1754" s="5" t="str">
        <f>feed!W1538</f>
        <v>Normal</v>
      </c>
      <c r="U1754" s="5" t="str">
        <f>feed!X1538</f>
        <v>2 Hundred Tons per month</v>
      </c>
      <c r="V1754" s="5" t="str">
        <f>feed!Y1538</f>
        <v>1 Mbbl per month</v>
      </c>
    </row>
    <row r="1755" spans="1:22" hidden="1" x14ac:dyDescent="0.25">
      <c r="A1755" t="str">
        <f>feed!A1659</f>
        <v>JaMon</v>
      </c>
      <c r="B1755" t="str">
        <f>feed!B1659</f>
        <v>amschind</v>
      </c>
      <c r="C1755" t="str">
        <f>feed!K1659</f>
        <v>The Federal Colonies</v>
      </c>
      <c r="D1755">
        <f>SUMPRODUCT(MID(0&amp;feed!D1659,LARGE(INDEX(ISNUMBER(--MID(feed!D1659,ROW($1:$6),1))*
ROW($1:$6),0),ROW($1:$6))+1,1)*10^ROW($1:$6)/10)</f>
        <v>12</v>
      </c>
      <c r="E1755">
        <f>SUMPRODUCT(MID(0&amp;feed!E1659,LARGE(INDEX(ISNUMBER(--MID(feed!E1659,ROW($1:$6),1))*
ROW($1:$6),0),ROW($1:$6))+1,1)*10^ROW($1:$6)/10)</f>
        <v>0</v>
      </c>
      <c r="F1755" t="str">
        <f>feed!F1659</f>
        <v>First World War surplus</v>
      </c>
      <c r="G1755">
        <f>SUMPRODUCT(MID(0&amp;feed!G1659,LARGE(INDEX(ISNUMBER(--MID(feed!G1659,ROW($1:$6),1))*
ROW($1:$6),0),ROW($1:$6))+1,1)*10^ROW($1:$6)/10)</f>
        <v>0</v>
      </c>
      <c r="H1755">
        <f>ROUNDDOWN(G1755/4, 0)</f>
        <v>0</v>
      </c>
      <c r="I1755" t="str">
        <f>feed!H1659</f>
        <v>Standard</v>
      </c>
      <c r="J1755">
        <f>SUMPRODUCT(MID(0&amp;feed!I1659,LARGE(INDEX(ISNUMBER(--MID(feed!I1659,ROW($1:$20),1))*
ROW($1:$20),0),ROW($1:$20))+1,1)*10^ROW($1:$20)/10)</f>
        <v>2</v>
      </c>
      <c r="K1755">
        <f>SUMPRODUCT(MID(0&amp;feed!L1659,LARGE(INDEX(ISNUMBER(--MID(feed!L1659,ROW($1:$6),1))*
ROW($1:$6),0),ROW($1:$6))+1,1)*10^ROW($1:$6)/10)</f>
        <v>301</v>
      </c>
      <c r="L1755">
        <f>SUMPRODUCT(MID(0&amp;feed!T1659,LARGE(INDEX(ISNUMBER(--MID(feed!T1659,ROW($1:$6),1))*
ROW($1:$6),0),ROW($1:$6))+1,1)*10^ROW($1:$6)/10)</f>
        <v>3492</v>
      </c>
      <c r="M1755" t="str">
        <f>feed!N1659</f>
        <v>Mesopotamia</v>
      </c>
      <c r="N1755">
        <f>SUMPRODUCT(MID(0&amp;feed!U1659,LARGE(INDEX(ISNUMBER(--MID(feed!U1659,ROW($1:$6),1))*
ROW($1:$6),0),ROW($1:$6))+1,1)*10^ROW($1:$6)/10)</f>
        <v>0</v>
      </c>
      <c r="O1755">
        <f>feed!O1659</f>
        <v>0</v>
      </c>
      <c r="P1755" t="str">
        <f>feed!P1659</f>
        <v>None</v>
      </c>
      <c r="Q1755" s="4">
        <f>IFERROR(LEFT(SUMPRODUCT(MID(0&amp;feed!R1659,LARGE(INDEX(ISNUMBER(--MID(feed!R1659,ROW($1:$6),1))*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ROW($1:$6),0),ROW($1:$6))+1,1)*10^ROW($1:$6)/10))-1)*1,TRIM(LEFT(SUMPRODUCT(MID(0&amp;feed!R1659,LARGE(INDEX(ISNUMBER(--MID(feed!R1659,ROW($1:$6),1))*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ROW($1:$6),0),ROW($1:$6))+1,1)*10^ROW($1:$6)/10))-1)))</f>
        <v>1921</v>
      </c>
      <c r="R1755" s="5">
        <f>feed!V1659</f>
        <v>0</v>
      </c>
      <c r="S1755" t="str">
        <f>feed!S1659</f>
        <v>http://blocgame.com/stats.php?id=44573</v>
      </c>
      <c r="T1755" s="5" t="str">
        <f>feed!W1659</f>
        <v>Nice</v>
      </c>
      <c r="U1755" s="5" t="str">
        <f>feed!X1659</f>
        <v>5 Hundred Tons per month</v>
      </c>
      <c r="V1755" s="5" t="str">
        <f>feed!Y1659</f>
        <v>1 Mbbl per month</v>
      </c>
    </row>
    <row r="1756" spans="1:22" hidden="1" x14ac:dyDescent="0.25">
      <c r="A1756" t="str">
        <f>feed!A259</f>
        <v>Transmekong</v>
      </c>
      <c r="B1756" t="str">
        <f>feed!B259</f>
        <v>Prabang</v>
      </c>
      <c r="C1756">
        <f>feed!K259</f>
        <v>0</v>
      </c>
      <c r="D1756">
        <f>SUMPRODUCT(MID(0&amp;feed!D259,LARGE(INDEX(ISNUMBER(--MID(feed!D259,ROW($1:$6),1))*
ROW($1:$6),0),ROW($1:$6))+1,1)*10^ROW($1:$6)/10)</f>
        <v>22</v>
      </c>
      <c r="E1756">
        <f>SUMPRODUCT(MID(0&amp;feed!E259,LARGE(INDEX(ISNUMBER(--MID(feed!E259,ROW($1:$6),1))*
ROW($1:$6),0),ROW($1:$6))+1,1)*10^ROW($1:$6)/10)</f>
        <v>0</v>
      </c>
      <c r="F1756" t="str">
        <f>feed!F259</f>
        <v>Finest of the 19th century</v>
      </c>
      <c r="G1756">
        <f>SUMPRODUCT(MID(0&amp;feed!G259,LARGE(INDEX(ISNUMBER(--MID(feed!G259,ROW($1:$6),1))*
ROW($1:$6),0),ROW($1:$6))+1,1)*10^ROW($1:$6)/10)</f>
        <v>0</v>
      </c>
      <c r="H1756">
        <f>ROUNDDOWN(G1756/4, 0)</f>
        <v>0</v>
      </c>
      <c r="I1756" t="str">
        <f>feed!H259</f>
        <v>Good</v>
      </c>
      <c r="J1756">
        <f>SUMPRODUCT(MID(0&amp;feed!I259,LARGE(INDEX(ISNUMBER(--MID(feed!I259,ROW($1:$20),1))*
ROW($1:$20),0),ROW($1:$20))+1,1)*10^ROW($1:$20)/10)</f>
        <v>12</v>
      </c>
      <c r="K1756">
        <f>SUMPRODUCT(MID(0&amp;feed!L259,LARGE(INDEX(ISNUMBER(--MID(feed!L259,ROW($1:$6),1))*
ROW($1:$6),0),ROW($1:$6))+1,1)*10^ROW($1:$6)/10)</f>
        <v>351</v>
      </c>
      <c r="L1756">
        <f>SUMPRODUCT(MID(0&amp;feed!T259,LARGE(INDEX(ISNUMBER(--MID(feed!T259,ROW($1:$6),1))*
ROW($1:$6),0),ROW($1:$6))+1,1)*10^ROW($1:$6)/10)</f>
        <v>477</v>
      </c>
      <c r="M1756" t="str">
        <f>feed!N259</f>
        <v>Indochina</v>
      </c>
      <c r="N1756">
        <f>SUMPRODUCT(MID(0&amp;feed!U259,LARGE(INDEX(ISNUMBER(--MID(feed!U259,ROW($1:$6),1))*
ROW($1:$6),0),ROW($1:$6))+1,1)*10^ROW($1:$6)/10)</f>
        <v>0</v>
      </c>
      <c r="O1756" t="str">
        <f>feed!O259</f>
        <v>Untapped</v>
      </c>
      <c r="P1756" t="str">
        <f>feed!P259</f>
        <v>None</v>
      </c>
      <c r="Q1756" s="4">
        <f>IFERROR(LEFT(SUMPRODUCT(MID(0&amp;feed!R259,LARGE(INDEX(ISNUMBER(--MID(feed!R259,ROW($1:$6),1))*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ROW($1:$6),0),ROW($1:$6))+1,1)*10^ROW($1:$6)/10))-1)*1,TRIM(LEFT(SUMPRODUCT(MID(0&amp;feed!R259,LARGE(INDEX(ISNUMBER(--MID(feed!R259,ROW($1:$6),1))*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ROW($1:$6),0),ROW($1:$6))+1,1)*10^ROW($1:$6)/10))-1)))</f>
        <v>2059</v>
      </c>
      <c r="R1756" s="5">
        <f>feed!V259</f>
        <v>0</v>
      </c>
      <c r="S1756" t="str">
        <f>feed!S259</f>
        <v>http://blocgame.com/stats.php?id=40195</v>
      </c>
      <c r="T1756" s="5" t="str">
        <f>feed!W259</f>
        <v>Good</v>
      </c>
      <c r="U1756" s="5" t="str">
        <f>feed!X259</f>
        <v>5 Hundred Tons per month</v>
      </c>
      <c r="V1756" s="5" t="str">
        <f>feed!Y259</f>
        <v>1 Mbbl per month</v>
      </c>
    </row>
    <row r="1757" spans="1:22" hidden="1" x14ac:dyDescent="0.25">
      <c r="A1757" t="str">
        <f>feed!A111</f>
        <v>Junoma</v>
      </c>
      <c r="B1757" t="str">
        <f>feed!B111</f>
        <v>VicReyes</v>
      </c>
      <c r="C1757" t="str">
        <f>feed!K111</f>
        <v>Brotherhood of Zion</v>
      </c>
      <c r="D1757">
        <f>SUMPRODUCT(MID(0&amp;feed!D111,LARGE(INDEX(ISNUMBER(--MID(feed!D111,ROW($1:$6),1))*
ROW($1:$6),0),ROW($1:$6))+1,1)*10^ROW($1:$6)/10)</f>
        <v>20</v>
      </c>
      <c r="E1757">
        <f>SUMPRODUCT(MID(0&amp;feed!E111,LARGE(INDEX(ISNUMBER(--MID(feed!E111,ROW($1:$6),1))*
ROW($1:$6),0),ROW($1:$6))+1,1)*10^ROW($1:$6)/10)</f>
        <v>0</v>
      </c>
      <c r="F1757" t="str">
        <f>feed!F111</f>
        <v>First World War surplus</v>
      </c>
      <c r="G1757">
        <f>SUMPRODUCT(MID(0&amp;feed!G111,LARGE(INDEX(ISNUMBER(--MID(feed!G111,ROW($1:$6),1))*
ROW($1:$6),0),ROW($1:$6))+1,1)*10^ROW($1:$6)/10)</f>
        <v>0</v>
      </c>
      <c r="H1757">
        <f>ROUNDDOWN(G1757/4, 0)</f>
        <v>0</v>
      </c>
      <c r="I1757" t="str">
        <f>feed!H111</f>
        <v>Elite</v>
      </c>
      <c r="J1757">
        <f>SUMPRODUCT(MID(0&amp;feed!I111,LARGE(INDEX(ISNUMBER(--MID(feed!I111,ROW($1:$20),1))*
ROW($1:$20),0),ROW($1:$20))+1,1)*10^ROW($1:$20)/10)</f>
        <v>0</v>
      </c>
      <c r="K1757">
        <f>SUMPRODUCT(MID(0&amp;feed!L111,LARGE(INDEX(ISNUMBER(--MID(feed!L111,ROW($1:$6),1))*
ROW($1:$6),0),ROW($1:$6))+1,1)*10^ROW($1:$6)/10)</f>
        <v>391</v>
      </c>
      <c r="L1757">
        <f>SUMPRODUCT(MID(0&amp;feed!T111,LARGE(INDEX(ISNUMBER(--MID(feed!T111,ROW($1:$6),1))*
ROW($1:$6),0),ROW($1:$6))+1,1)*10^ROW($1:$6)/10)</f>
        <v>426</v>
      </c>
      <c r="M1757" t="str">
        <f>feed!N111</f>
        <v>Southern Cone</v>
      </c>
      <c r="N1757">
        <f>SUMPRODUCT(MID(0&amp;feed!U111,LARGE(INDEX(ISNUMBER(--MID(feed!U111,ROW($1:$6),1))*
ROW($1:$6),0),ROW($1:$6))+1,1)*10^ROW($1:$6)/10)</f>
        <v>0</v>
      </c>
      <c r="O1757" t="str">
        <f>feed!O111</f>
        <v>Untapped</v>
      </c>
      <c r="P1757" t="str">
        <f>feed!P111</f>
        <v>Small</v>
      </c>
      <c r="Q1757" s="4">
        <f>IFERROR(LEFT(SUMPRODUCT(MID(0&amp;feed!R111,LARGE(INDEX(ISNUMBER(--MID(feed!R111,ROW($1:$6),1))*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ROW($1:$6),0),ROW($1:$6))+1,1)*10^ROW($1:$6)/10))-1)*1,TRIM(LEFT(SUMPRODUCT(MID(0&amp;feed!R111,LARGE(INDEX(ISNUMBER(--MID(feed!R111,ROW($1:$6),1))*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ROW($1:$6),0),ROW($1:$6))+1,1)*10^ROW($1:$6)/10))-1)))</f>
        <v>2406</v>
      </c>
      <c r="R1757" s="5">
        <f>feed!V111</f>
        <v>0</v>
      </c>
      <c r="S1757" t="str">
        <f>feed!S111</f>
        <v>http://blocgame.com/stats.php?id=40349</v>
      </c>
      <c r="T1757" s="5" t="str">
        <f>feed!W111</f>
        <v>Nice</v>
      </c>
      <c r="U1757" s="5" t="str">
        <f>feed!X111</f>
        <v>5 Hundred Tons per month</v>
      </c>
      <c r="V1757" s="5" t="str">
        <f>feed!Y111</f>
        <v>1 Mbbl per month</v>
      </c>
    </row>
    <row r="1758" spans="1:22" hidden="1" x14ac:dyDescent="0.25">
      <c r="A1758" t="str">
        <f>feed!A1361</f>
        <v>Etiwan</v>
      </c>
      <c r="B1758" t="str">
        <f>feed!B1361</f>
        <v>Latvu</v>
      </c>
      <c r="C1758" t="str">
        <f>feed!K1361</f>
        <v>The High Council</v>
      </c>
      <c r="D1758">
        <f>SUMPRODUCT(MID(0&amp;feed!D1361,LARGE(INDEX(ISNUMBER(--MID(feed!D1361,ROW($1:$6),1))*
ROW($1:$6),0),ROW($1:$6))+1,1)*10^ROW($1:$6)/10)</f>
        <v>19</v>
      </c>
      <c r="E1758">
        <f>SUMPRODUCT(MID(0&amp;feed!E1361,LARGE(INDEX(ISNUMBER(--MID(feed!E1361,ROW($1:$6),1))*
ROW($1:$6),0),ROW($1:$6))+1,1)*10^ROW($1:$6)/10)</f>
        <v>0</v>
      </c>
      <c r="F1758" t="str">
        <f>feed!F1361</f>
        <v>First World War surplus</v>
      </c>
      <c r="G1758">
        <f>SUMPRODUCT(MID(0&amp;feed!G1361,LARGE(INDEX(ISNUMBER(--MID(feed!G1361,ROW($1:$6),1))*
ROW($1:$6),0),ROW($1:$6))+1,1)*10^ROW($1:$6)/10)</f>
        <v>0</v>
      </c>
      <c r="H1758">
        <f>ROUNDDOWN(G1758/4, 0)</f>
        <v>0</v>
      </c>
      <c r="I1758" t="str">
        <f>feed!H1361</f>
        <v>Elite</v>
      </c>
      <c r="J1758">
        <f>SUMPRODUCT(MID(0&amp;feed!I1361,LARGE(INDEX(ISNUMBER(--MID(feed!I1361,ROW($1:$20),1))*
ROW($1:$20),0),ROW($1:$20))+1,1)*10^ROW($1:$20)/10)</f>
        <v>0</v>
      </c>
      <c r="K1758">
        <f>SUMPRODUCT(MID(0&amp;feed!L1361,LARGE(INDEX(ISNUMBER(--MID(feed!L1361,ROW($1:$6),1))*
ROW($1:$6),0),ROW($1:$6))+1,1)*10^ROW($1:$6)/10)</f>
        <v>311</v>
      </c>
      <c r="L1758">
        <f>SUMPRODUCT(MID(0&amp;feed!T1361,LARGE(INDEX(ISNUMBER(--MID(feed!T1361,ROW($1:$6),1))*
ROW($1:$6),0),ROW($1:$6))+1,1)*10^ROW($1:$6)/10)</f>
        <v>412</v>
      </c>
      <c r="M1758" t="str">
        <f>feed!N1361</f>
        <v>Amazonia</v>
      </c>
      <c r="N1758">
        <f>SUMPRODUCT(MID(0&amp;feed!U1361,LARGE(INDEX(ISNUMBER(--MID(feed!U1361,ROW($1:$6),1))*
ROW($1:$6),0),ROW($1:$6))+1,1)*10^ROW($1:$6)/10)</f>
        <v>0</v>
      </c>
      <c r="O1758">
        <f>feed!O1361</f>
        <v>0</v>
      </c>
      <c r="P1758" t="str">
        <f>feed!P1361</f>
        <v>Meagre</v>
      </c>
      <c r="Q1758" s="4">
        <f>IFERROR(LEFT(SUMPRODUCT(MID(0&amp;feed!R1361,LARGE(INDEX(ISNUMBER(--MID(feed!R1361,ROW($1:$6),1))*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ROW($1:$6),0),ROW($1:$6))+1,1)*10^ROW($1:$6)/10))-1)*1,TRIM(LEFT(SUMPRODUCT(MID(0&amp;feed!R1361,LARGE(INDEX(ISNUMBER(--MID(feed!R1361,ROW($1:$6),1))*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ROW($1:$6),0),ROW($1:$6))+1,1)*10^ROW($1:$6)/10))-1)))</f>
        <v>2019</v>
      </c>
      <c r="R1758" s="5">
        <f>feed!V1361</f>
        <v>0</v>
      </c>
      <c r="S1758" t="str">
        <f>feed!S1361</f>
        <v>http://blocgame.com/stats.php?id=60056</v>
      </c>
      <c r="T1758" s="5" t="str">
        <f>feed!W1361</f>
        <v>Nice</v>
      </c>
      <c r="U1758" s="5" t="str">
        <f>feed!X1361</f>
        <v>5 Hundred Tons per month</v>
      </c>
      <c r="V1758" s="5" t="str">
        <f>feed!Y1361</f>
        <v>1 Mbbl per month</v>
      </c>
    </row>
    <row r="1759" spans="1:22" hidden="1" x14ac:dyDescent="0.25">
      <c r="A1759" t="str">
        <f>feed!A335</f>
        <v>SPNR</v>
      </c>
      <c r="B1759" t="str">
        <f>feed!B335</f>
        <v>Stefan Stamenkovic</v>
      </c>
      <c r="C1759" t="str">
        <f>feed!K335</f>
        <v>Comintern</v>
      </c>
      <c r="D1759">
        <f>SUMPRODUCT(MID(0&amp;feed!D335,LARGE(INDEX(ISNUMBER(--MID(feed!D335,ROW($1:$6),1))*
ROW($1:$6),0),ROW($1:$6))+1,1)*10^ROW($1:$6)/10)</f>
        <v>18</v>
      </c>
      <c r="E1759">
        <f>SUMPRODUCT(MID(0&amp;feed!E335,LARGE(INDEX(ISNUMBER(--MID(feed!E335,ROW($1:$6),1))*
ROW($1:$6),0),ROW($1:$6))+1,1)*10^ROW($1:$6)/10)</f>
        <v>0</v>
      </c>
      <c r="F1759" t="str">
        <f>feed!F335</f>
        <v>First World War surplus</v>
      </c>
      <c r="G1759">
        <f>SUMPRODUCT(MID(0&amp;feed!G335,LARGE(INDEX(ISNUMBER(--MID(feed!G335,ROW($1:$6),1))*
ROW($1:$6),0),ROW($1:$6))+1,1)*10^ROW($1:$6)/10)</f>
        <v>0</v>
      </c>
      <c r="H1759">
        <f>ROUNDDOWN(G1759/4, 0)</f>
        <v>0</v>
      </c>
      <c r="I1759" t="str">
        <f>feed!H335</f>
        <v>Standard</v>
      </c>
      <c r="J1759">
        <f>SUMPRODUCT(MID(0&amp;feed!I335,LARGE(INDEX(ISNUMBER(--MID(feed!I335,ROW($1:$20),1))*
ROW($1:$20),0),ROW($1:$20))+1,1)*10^ROW($1:$20)/10)</f>
        <v>12</v>
      </c>
      <c r="K1759">
        <f>SUMPRODUCT(MID(0&amp;feed!L335,LARGE(INDEX(ISNUMBER(--MID(feed!L335,ROW($1:$6),1))*
ROW($1:$6),0),ROW($1:$6))+1,1)*10^ROW($1:$6)/10)</f>
        <v>343</v>
      </c>
      <c r="L1759">
        <f>SUMPRODUCT(MID(0&amp;feed!T335,LARGE(INDEX(ISNUMBER(--MID(feed!T335,ROW($1:$6),1))*
ROW($1:$6),0),ROW($1:$6))+1,1)*10^ROW($1:$6)/10)</f>
        <v>395</v>
      </c>
      <c r="M1759" t="str">
        <f>feed!N335</f>
        <v>Indochina</v>
      </c>
      <c r="N1759">
        <f>SUMPRODUCT(MID(0&amp;feed!U335,LARGE(INDEX(ISNUMBER(--MID(feed!U335,ROW($1:$6),1))*
ROW($1:$6),0),ROW($1:$6))+1,1)*10^ROW($1:$6)/10)</f>
        <v>0</v>
      </c>
      <c r="O1759" t="str">
        <f>feed!O335</f>
        <v>Untapped</v>
      </c>
      <c r="P1759" t="str">
        <f>feed!P335</f>
        <v>None</v>
      </c>
      <c r="Q1759" s="4">
        <f>IFERROR(LEFT(SUMPRODUCT(MID(0&amp;feed!R335,LARGE(INDEX(ISNUMBER(--MID(feed!R335,ROW($1:$6),1))*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ROW($1:$6),0),ROW($1:$6))+1,1)*10^ROW($1:$6)/10))-1)*1,TRIM(LEFT(SUMPRODUCT(MID(0&amp;feed!R335,LARGE(INDEX(ISNUMBER(--MID(feed!R335,ROW($1:$6),1))*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ROW($1:$6),0),ROW($1:$6))+1,1)*10^ROW($1:$6)/10))-1)))</f>
        <v>2000</v>
      </c>
      <c r="R1759" s="5">
        <f>feed!V335</f>
        <v>0</v>
      </c>
      <c r="S1759" t="str">
        <f>feed!S335</f>
        <v>http://blocgame.com/stats.php?id=51722</v>
      </c>
      <c r="T1759" s="5" t="str">
        <f>feed!W335</f>
        <v>Nice</v>
      </c>
      <c r="U1759" s="5" t="str">
        <f>feed!X335</f>
        <v>5 Hundred Tons per month</v>
      </c>
      <c r="V1759" s="5" t="str">
        <f>feed!Y335</f>
        <v>1 Mbbl per month</v>
      </c>
    </row>
    <row r="1760" spans="1:22" hidden="1" x14ac:dyDescent="0.25">
      <c r="A1760" t="str">
        <f>feed!A1130</f>
        <v>Pervinco</v>
      </c>
      <c r="B1760" t="str">
        <f>feed!B1130</f>
        <v>Schmoofles</v>
      </c>
      <c r="C1760">
        <f>feed!K1130</f>
        <v>0</v>
      </c>
      <c r="D1760">
        <f>SUMPRODUCT(MID(0&amp;feed!D1130,LARGE(INDEX(ISNUMBER(--MID(feed!D1130,ROW($1:$6),1))*
ROW($1:$6),0),ROW($1:$6))+1,1)*10^ROW($1:$6)/10)</f>
        <v>8</v>
      </c>
      <c r="E1760">
        <f>SUMPRODUCT(MID(0&amp;feed!E1130,LARGE(INDEX(ISNUMBER(--MID(feed!E1130,ROW($1:$6),1))*
ROW($1:$6),0),ROW($1:$6))+1,1)*10^ROW($1:$6)/10)</f>
        <v>0</v>
      </c>
      <c r="F1760" t="str">
        <f>feed!F1130</f>
        <v>Finest of the 19th century</v>
      </c>
      <c r="G1760">
        <f>SUMPRODUCT(MID(0&amp;feed!G1130,LARGE(INDEX(ISNUMBER(--MID(feed!G1130,ROW($1:$6),1))*
ROW($1:$6),0),ROW($1:$6))+1,1)*10^ROW($1:$6)/10)</f>
        <v>0</v>
      </c>
      <c r="H1760">
        <f>ROUNDDOWN(G1760/4, 0)</f>
        <v>0</v>
      </c>
      <c r="I1760" t="str">
        <f>feed!H1130</f>
        <v>Standard</v>
      </c>
      <c r="J1760">
        <f>SUMPRODUCT(MID(0&amp;feed!I1130,LARGE(INDEX(ISNUMBER(--MID(feed!I1130,ROW($1:$20),1))*
ROW($1:$20),0),ROW($1:$20))+1,1)*10^ROW($1:$20)/10)</f>
        <v>61</v>
      </c>
      <c r="K1760">
        <f>SUMPRODUCT(MID(0&amp;feed!L1130,LARGE(INDEX(ISNUMBER(--MID(feed!L1130,ROW($1:$6),1))*
ROW($1:$6),0),ROW($1:$6))+1,1)*10^ROW($1:$6)/10)</f>
        <v>261</v>
      </c>
      <c r="L1760">
        <f>SUMPRODUCT(MID(0&amp;feed!T1130,LARGE(INDEX(ISNUMBER(--MID(feed!T1130,ROW($1:$6),1))*
ROW($1:$6),0),ROW($1:$6))+1,1)*10^ROW($1:$6)/10)</f>
        <v>394</v>
      </c>
      <c r="M1760" t="str">
        <f>feed!N1130</f>
        <v>Caribbean</v>
      </c>
      <c r="N1760">
        <f>SUMPRODUCT(MID(0&amp;feed!U1130,LARGE(INDEX(ISNUMBER(--MID(feed!U1130,ROW($1:$6),1))*
ROW($1:$6),0),ROW($1:$6))+1,1)*10^ROW($1:$6)/10)</f>
        <v>0</v>
      </c>
      <c r="O1760" t="str">
        <f>feed!O1130</f>
        <v>Untapped</v>
      </c>
      <c r="P1760" t="str">
        <f>feed!P1130</f>
        <v>None</v>
      </c>
      <c r="Q1760" s="4">
        <f>IFERROR(LEFT(SUMPRODUCT(MID(0&amp;feed!R1130,LARGE(INDEX(ISNUMBER(--MID(feed!R1130,ROW($1:$6),1))*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ROW($1:$6),0),ROW($1:$6))+1,1)*10^ROW($1:$6)/10))-1)*1,TRIM(LEFT(SUMPRODUCT(MID(0&amp;feed!R1130,LARGE(INDEX(ISNUMBER(--MID(feed!R1130,ROW($1:$6),1))*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ROW($1:$6),0),ROW($1:$6))+1,1)*10^ROW($1:$6)/10))-1)))</f>
        <v>1633</v>
      </c>
      <c r="R1760" s="5">
        <f>feed!V1130</f>
        <v>0</v>
      </c>
      <c r="S1760" t="str">
        <f>feed!S1130</f>
        <v>http://blocgame.com/stats.php?id=62942</v>
      </c>
      <c r="T1760" s="5" t="str">
        <f>feed!W1130</f>
        <v>Normal</v>
      </c>
      <c r="U1760" s="5" t="str">
        <f>feed!X1130</f>
        <v>5 Hundred Tons per month</v>
      </c>
      <c r="V1760" s="5" t="str">
        <f>feed!Y1130</f>
        <v>1 Mbbl per month</v>
      </c>
    </row>
    <row r="1761" spans="1:22" x14ac:dyDescent="0.25">
      <c r="A1761" t="str">
        <f>feed!A1509</f>
        <v>Panzer</v>
      </c>
      <c r="B1761" t="str">
        <f>feed!B1509</f>
        <v>Pak43</v>
      </c>
      <c r="C1761" t="str">
        <f>feed!K1509</f>
        <v>The Order</v>
      </c>
      <c r="D1761">
        <f>SUMPRODUCT(MID(0&amp;feed!D1509,LARGE(INDEX(ISNUMBER(--MID(feed!D1509,ROW($1:$6),1))*
ROW($1:$6),0),ROW($1:$6))+1,1)*10^ROW($1:$6)/10)</f>
        <v>11</v>
      </c>
      <c r="E1761">
        <f>SUMPRODUCT(MID(0&amp;feed!E1509,LARGE(INDEX(ISNUMBER(--MID(feed!E1509,ROW($1:$6),1))*
ROW($1:$6),0),ROW($1:$6))+1,1)*10^ROW($1:$6)/10)</f>
        <v>0</v>
      </c>
      <c r="F1761" t="str">
        <f>feed!F1509</f>
        <v>Finest of the 19th century</v>
      </c>
      <c r="G1761">
        <f>SUMPRODUCT(MID(0&amp;feed!G1509,LARGE(INDEX(ISNUMBER(--MID(feed!G1509,ROW($1:$6),1))*
ROW($1:$6),0),ROW($1:$6))+1,1)*10^ROW($1:$6)/10)</f>
        <v>0</v>
      </c>
      <c r="H1761">
        <f>ROUNDDOWN(G1761/4, 0)</f>
        <v>0</v>
      </c>
      <c r="I1761" t="str">
        <f>feed!H1509</f>
        <v>Elite</v>
      </c>
      <c r="J1761">
        <f>SUMPRODUCT(MID(0&amp;feed!I1509,LARGE(INDEX(ISNUMBER(--MID(feed!I1509,ROW($1:$20),1))*
ROW($1:$20),0),ROW($1:$20))+1,1)*10^ROW($1:$20)/10)</f>
        <v>1</v>
      </c>
      <c r="K1761">
        <f>SUMPRODUCT(MID(0&amp;feed!L1509,LARGE(INDEX(ISNUMBER(--MID(feed!L1509,ROW($1:$6),1))*
ROW($1:$6),0),ROW($1:$6))+1,1)*10^ROW($1:$6)/10)</f>
        <v>308</v>
      </c>
      <c r="L1761">
        <f>SUMPRODUCT(MID(0&amp;feed!T1509,LARGE(INDEX(ISNUMBER(--MID(feed!T1509,ROW($1:$6),1))*
ROW($1:$6),0),ROW($1:$6))+1,1)*10^ROW($1:$6)/10)</f>
        <v>1</v>
      </c>
      <c r="M1761" t="str">
        <f>feed!N1509</f>
        <v>China</v>
      </c>
      <c r="N1761">
        <f>SUMPRODUCT(MID(0&amp;feed!U1509,LARGE(INDEX(ISNUMBER(--MID(feed!U1509,ROW($1:$6),1))*
ROW($1:$6),0),ROW($1:$6))+1,1)*10^ROW($1:$6)/10)</f>
        <v>0</v>
      </c>
      <c r="O1761" t="str">
        <f>feed!O1509</f>
        <v>Untapped</v>
      </c>
      <c r="P1761" t="str">
        <f>feed!P1509</f>
        <v>Meagre</v>
      </c>
      <c r="Q1761" s="4">
        <f>IFERROR(LEFT(SUMPRODUCT(MID(0&amp;feed!R1509,LARGE(INDEX(ISNUMBER(--MID(feed!R1509,ROW($1:$6),1))*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ROW($1:$6),0),ROW($1:$6))+1,1)*10^ROW($1:$6)/10))-1)*1,TRIM(LEFT(SUMPRODUCT(MID(0&amp;feed!R1509,LARGE(INDEX(ISNUMBER(--MID(feed!R1509,ROW($1:$6),1))*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ROW($1:$6),0),ROW($1:$6))+1,1)*10^ROW($1:$6)/10))-1)))</f>
        <v>2000</v>
      </c>
      <c r="R1761" s="5">
        <f>feed!V1509</f>
        <v>0</v>
      </c>
      <c r="S1761" t="str">
        <f>feed!S1509</f>
        <v>http://blocgame.com/stats.php?id=63748</v>
      </c>
      <c r="T1761" s="5" t="str">
        <f>feed!W1509</f>
        <v>Questionable</v>
      </c>
      <c r="U1761" s="5" t="str">
        <f>feed!X1509</f>
        <v>3 Hundred Tons per month</v>
      </c>
      <c r="V1761" s="5" t="str">
        <f>feed!Y1509</f>
        <v>1 Mbbl per month</v>
      </c>
    </row>
    <row r="1762" spans="1:22" hidden="1" x14ac:dyDescent="0.25">
      <c r="A1762" t="str">
        <f>feed!A273</f>
        <v>Aryana</v>
      </c>
      <c r="B1762" t="str">
        <f>feed!B273</f>
        <v>Williarsk</v>
      </c>
      <c r="C1762" t="str">
        <f>feed!K273</f>
        <v>Che Guevara League</v>
      </c>
      <c r="D1762">
        <f>SUMPRODUCT(MID(0&amp;feed!D273,LARGE(INDEX(ISNUMBER(--MID(feed!D273,ROW($1:$6),1))*
ROW($1:$6),0),ROW($1:$6))+1,1)*10^ROW($1:$6)/10)</f>
        <v>7</v>
      </c>
      <c r="E1762">
        <f>SUMPRODUCT(MID(0&amp;feed!E273,LARGE(INDEX(ISNUMBER(--MID(feed!E273,ROW($1:$6),1))*
ROW($1:$6),0),ROW($1:$6))+1,1)*10^ROW($1:$6)/10)</f>
        <v>0</v>
      </c>
      <c r="F1762" t="str">
        <f>feed!F273</f>
        <v>Finest of the 19th century</v>
      </c>
      <c r="G1762">
        <f>SUMPRODUCT(MID(0&amp;feed!G273,LARGE(INDEX(ISNUMBER(--MID(feed!G273,ROW($1:$6),1))*
ROW($1:$6),0),ROW($1:$6))+1,1)*10^ROW($1:$6)/10)</f>
        <v>0</v>
      </c>
      <c r="H1762">
        <f>ROUNDDOWN(G1762/4, 0)</f>
        <v>0</v>
      </c>
      <c r="I1762" t="str">
        <f>feed!H273</f>
        <v>Standard</v>
      </c>
      <c r="J1762">
        <f>SUMPRODUCT(MID(0&amp;feed!I273,LARGE(INDEX(ISNUMBER(--MID(feed!I273,ROW($1:$20),1))*
ROW($1:$20),0),ROW($1:$20))+1,1)*10^ROW($1:$20)/10)</f>
        <v>1</v>
      </c>
      <c r="K1762">
        <f>SUMPRODUCT(MID(0&amp;feed!L273,LARGE(INDEX(ISNUMBER(--MID(feed!L273,ROW($1:$6),1))*
ROW($1:$6),0),ROW($1:$6))+1,1)*10^ROW($1:$6)/10)</f>
        <v>361</v>
      </c>
      <c r="L1762">
        <f>SUMPRODUCT(MID(0&amp;feed!T273,LARGE(INDEX(ISNUMBER(--MID(feed!T273,ROW($1:$6),1))*
ROW($1:$6),0),ROW($1:$6))+1,1)*10^ROW($1:$6)/10)</f>
        <v>366</v>
      </c>
      <c r="M1762" t="str">
        <f>feed!N273</f>
        <v>Gran Colombia</v>
      </c>
      <c r="N1762">
        <f>SUMPRODUCT(MID(0&amp;feed!U273,LARGE(INDEX(ISNUMBER(--MID(feed!U273,ROW($1:$6),1))*
ROW($1:$6),0),ROW($1:$6))+1,1)*10^ROW($1:$6)/10)</f>
        <v>0</v>
      </c>
      <c r="O1762" t="str">
        <f>feed!O273</f>
        <v>Near Depletion</v>
      </c>
      <c r="P1762" t="str">
        <f>feed!P273</f>
        <v>None</v>
      </c>
      <c r="Q1762" s="4">
        <f>IFERROR(LEFT(SUMPRODUCT(MID(0&amp;feed!R273,LARGE(INDEX(ISNUMBER(--MID(feed!R273,ROW($1:$6),1))*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ROW($1:$6),0),ROW($1:$6))+1,1)*10^ROW($1:$6)/10))-1)*1,TRIM(LEFT(SUMPRODUCT(MID(0&amp;feed!R273,LARGE(INDEX(ISNUMBER(--MID(feed!R273,ROW($1:$6),1))*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ROW($1:$6),0),ROW($1:$6))+1,1)*10^ROW($1:$6)/10))-1)))</f>
        <v>2000</v>
      </c>
      <c r="R1762" s="5">
        <f>feed!V273</f>
        <v>0</v>
      </c>
      <c r="S1762" t="str">
        <f>feed!S273</f>
        <v>http://blocgame.com/stats.php?id=2313</v>
      </c>
      <c r="T1762" s="5" t="str">
        <f>feed!W273</f>
        <v>Questionable</v>
      </c>
      <c r="U1762" s="5" t="str">
        <f>feed!X273</f>
        <v>5 Hundred Tons per month</v>
      </c>
      <c r="V1762" s="5" t="str">
        <f>feed!Y273</f>
        <v>1 Mbbl per month</v>
      </c>
    </row>
    <row r="1763" spans="1:22" hidden="1" x14ac:dyDescent="0.25">
      <c r="A1763" t="str">
        <f>feed!A1906</f>
        <v>KaIfa</v>
      </c>
      <c r="B1763" t="str">
        <f>feed!B1906</f>
        <v>kaIfa</v>
      </c>
      <c r="C1763" t="str">
        <f>feed!K1906</f>
        <v>Aseang MMP</v>
      </c>
      <c r="D1763">
        <f>SUMPRODUCT(MID(0&amp;feed!D1906,LARGE(INDEX(ISNUMBER(--MID(feed!D1906,ROW($1:$6),1))*
ROW($1:$6),0),ROW($1:$6))+1,1)*10^ROW($1:$6)/10)</f>
        <v>33</v>
      </c>
      <c r="E1763">
        <f>SUMPRODUCT(MID(0&amp;feed!E1906,LARGE(INDEX(ISNUMBER(--MID(feed!E1906,ROW($1:$6),1))*
ROW($1:$6),0),ROW($1:$6))+1,1)*10^ROW($1:$6)/10)</f>
        <v>0</v>
      </c>
      <c r="F1763" t="str">
        <f>feed!F1906</f>
        <v>First World War surplus</v>
      </c>
      <c r="G1763">
        <f>SUMPRODUCT(MID(0&amp;feed!G1906,LARGE(INDEX(ISNUMBER(--MID(feed!G1906,ROW($1:$6),1))*
ROW($1:$6),0),ROW($1:$6))+1,1)*10^ROW($1:$6)/10)</f>
        <v>1</v>
      </c>
      <c r="H1763">
        <f>ROUNDDOWN(G1763/4, 0)</f>
        <v>0</v>
      </c>
      <c r="I1763" t="str">
        <f>feed!H1906</f>
        <v>Good</v>
      </c>
      <c r="J1763">
        <f>SUMPRODUCT(MID(0&amp;feed!I1906,LARGE(INDEX(ISNUMBER(--MID(feed!I1906,ROW($1:$20),1))*
ROW($1:$20),0),ROW($1:$20))+1,1)*10^ROW($1:$20)/10)</f>
        <v>3</v>
      </c>
      <c r="K1763">
        <f>SUMPRODUCT(MID(0&amp;feed!L1906,LARGE(INDEX(ISNUMBER(--MID(feed!L1906,ROW($1:$6),1))*
ROW($1:$6),0),ROW($1:$6))+1,1)*10^ROW($1:$6)/10)</f>
        <v>273</v>
      </c>
      <c r="L1763">
        <f>SUMPRODUCT(MID(0&amp;feed!T1906,LARGE(INDEX(ISNUMBER(--MID(feed!T1906,ROW($1:$6),1))*
ROW($1:$6),0),ROW($1:$6))+1,1)*10^ROW($1:$6)/10)</f>
        <v>363</v>
      </c>
      <c r="M1763" t="str">
        <f>feed!N1906</f>
        <v>Congo</v>
      </c>
      <c r="N1763">
        <f>SUMPRODUCT(MID(0&amp;feed!U1906,LARGE(INDEX(ISNUMBER(--MID(feed!U1906,ROW($1:$6),1))*
ROW($1:$6),0),ROW($1:$6))+1,1)*10^ROW($1:$6)/10)</f>
        <v>0</v>
      </c>
      <c r="O1763" t="str">
        <f>feed!O1906</f>
        <v>Untapped</v>
      </c>
      <c r="P1763" t="str">
        <f>feed!P1906</f>
        <v>None</v>
      </c>
      <c r="Q1763" s="4">
        <f>IFERROR(LEFT(SUMPRODUCT(MID(0&amp;feed!R1906,LARGE(INDEX(ISNUMBER(--MID(feed!R1906,ROW($1:$6),1))*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ROW($1:$6),0),ROW($1:$6))+1,1)*10^ROW($1:$6)/10))-1)*1,TRIM(LEFT(SUMPRODUCT(MID(0&amp;feed!R1906,LARGE(INDEX(ISNUMBER(--MID(feed!R1906,ROW($1:$6),1))*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ROW($1:$6),0),ROW($1:$6))+1,1)*10^ROW($1:$6)/10))-1)))</f>
        <v>2000</v>
      </c>
      <c r="R1763" s="5">
        <f>feed!V1906</f>
        <v>0</v>
      </c>
      <c r="S1763" t="str">
        <f>feed!S1906</f>
        <v>http://blocgame.com/stats.php?id=61737</v>
      </c>
      <c r="T1763" s="5" t="str">
        <f>feed!W1906</f>
        <v>Nice</v>
      </c>
      <c r="U1763" s="5" t="str">
        <f>feed!X1906</f>
        <v>5 Hundred Tons per month</v>
      </c>
      <c r="V1763" s="5" t="str">
        <f>feed!Y1906</f>
        <v>1 Mbbl per month</v>
      </c>
    </row>
    <row r="1764" spans="1:22" hidden="1" x14ac:dyDescent="0.25">
      <c r="A1764" t="str">
        <f>feed!A2034</f>
        <v>Spratly</v>
      </c>
      <c r="B1764" t="str">
        <f>feed!B2034</f>
        <v>asy_syakir</v>
      </c>
      <c r="C1764">
        <f>feed!K2034</f>
        <v>0</v>
      </c>
      <c r="D1764">
        <f>SUMPRODUCT(MID(0&amp;feed!D2034,LARGE(INDEX(ISNUMBER(--MID(feed!D2034,ROW($1:$6),1))*
ROW($1:$6),0),ROW($1:$6))+1,1)*10^ROW($1:$6)/10)</f>
        <v>10</v>
      </c>
      <c r="E1764">
        <f>SUMPRODUCT(MID(0&amp;feed!E2034,LARGE(INDEX(ISNUMBER(--MID(feed!E2034,ROW($1:$6),1))*
ROW($1:$6),0),ROW($1:$6))+1,1)*10^ROW($1:$6)/10)</f>
        <v>0</v>
      </c>
      <c r="F1764" t="str">
        <f>feed!F2034</f>
        <v>First World War surplus</v>
      </c>
      <c r="G1764">
        <f>SUMPRODUCT(MID(0&amp;feed!G2034,LARGE(INDEX(ISNUMBER(--MID(feed!G2034,ROW($1:$6),1))*
ROW($1:$6),0),ROW($1:$6))+1,1)*10^ROW($1:$6)/10)</f>
        <v>0</v>
      </c>
      <c r="H1764">
        <f>ROUNDDOWN(G1764/4, 0)</f>
        <v>0</v>
      </c>
      <c r="I1764" t="str">
        <f>feed!H2034</f>
        <v>Good</v>
      </c>
      <c r="J1764">
        <f>SUMPRODUCT(MID(0&amp;feed!I2034,LARGE(INDEX(ISNUMBER(--MID(feed!I2034,ROW($1:$20),1))*
ROW($1:$20),0),ROW($1:$20))+1,1)*10^ROW($1:$20)/10)</f>
        <v>50</v>
      </c>
      <c r="K1764">
        <f>SUMPRODUCT(MID(0&amp;feed!L2034,LARGE(INDEX(ISNUMBER(--MID(feed!L2034,ROW($1:$6),1))*
ROW($1:$6),0),ROW($1:$6))+1,1)*10^ROW($1:$6)/10)</f>
        <v>220</v>
      </c>
      <c r="L1764">
        <f>SUMPRODUCT(MID(0&amp;feed!T2034,LARGE(INDEX(ISNUMBER(--MID(feed!T2034,ROW($1:$6),1))*
ROW($1:$6),0),ROW($1:$6))+1,1)*10^ROW($1:$6)/10)</f>
        <v>345</v>
      </c>
      <c r="M1764" t="str">
        <f>feed!N2034</f>
        <v>Persia</v>
      </c>
      <c r="N1764">
        <f>SUMPRODUCT(MID(0&amp;feed!U2034,LARGE(INDEX(ISNUMBER(--MID(feed!U2034,ROW($1:$6),1))*
ROW($1:$6),0),ROW($1:$6))+1,1)*10^ROW($1:$6)/10)</f>
        <v>0</v>
      </c>
      <c r="O1764" t="str">
        <f>feed!O2034</f>
        <v>Untapped</v>
      </c>
      <c r="P1764" t="str">
        <f>feed!P2034</f>
        <v>Meagre</v>
      </c>
      <c r="Q1764" s="4">
        <f>IFERROR(LEFT(SUMPRODUCT(MID(0&amp;feed!R2034,LARGE(INDEX(ISNUMBER(--MID(feed!R2034,ROW($1:$6),1))*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ROW($1:$6),0),ROW($1:$6))+1,1)*10^ROW($1:$6)/10))-1)*1,TRIM(LEFT(SUMPRODUCT(MID(0&amp;feed!R2034,LARGE(INDEX(ISNUMBER(--MID(feed!R2034,ROW($1:$6),1))*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ROW($1:$6),0),ROW($1:$6))+1,1)*10^ROW($1:$6)/10))-1)))</f>
        <v>1585</v>
      </c>
      <c r="R1764" s="5">
        <f>feed!V2034</f>
        <v>0</v>
      </c>
      <c r="S1764" t="str">
        <f>feed!S2034</f>
        <v>http://blocgame.com/stats.php?id=60451</v>
      </c>
      <c r="T1764" s="5" t="str">
        <f>feed!W2034</f>
        <v>Good</v>
      </c>
      <c r="U1764" s="5" t="str">
        <f>feed!X2034</f>
        <v>5 Hundred Tons per month</v>
      </c>
      <c r="V1764" s="5" t="str">
        <f>feed!Y2034</f>
        <v>1 Mbbl per month</v>
      </c>
    </row>
    <row r="1765" spans="1:22" x14ac:dyDescent="0.25">
      <c r="A1765" t="str">
        <f>feed!A1368</f>
        <v>ZAMENTA</v>
      </c>
      <c r="B1765" t="str">
        <f>feed!B1368</f>
        <v>ShAh FAr HAn</v>
      </c>
      <c r="C1765" t="str">
        <f>feed!K1368</f>
        <v>The Order</v>
      </c>
      <c r="D1765">
        <f>SUMPRODUCT(MID(0&amp;feed!D1368,LARGE(INDEX(ISNUMBER(--MID(feed!D1368,ROW($1:$6),1))*
ROW($1:$6),0),ROW($1:$6))+1,1)*10^ROW($1:$6)/10)</f>
        <v>26</v>
      </c>
      <c r="E1765">
        <f>SUMPRODUCT(MID(0&amp;feed!E1368,LARGE(INDEX(ISNUMBER(--MID(feed!E1368,ROW($1:$6),1))*
ROW($1:$6),0),ROW($1:$6))+1,1)*10^ROW($1:$6)/10)</f>
        <v>0</v>
      </c>
      <c r="F1765" t="str">
        <f>feed!F1368</f>
        <v>First World War surplus</v>
      </c>
      <c r="G1765">
        <f>SUMPRODUCT(MID(0&amp;feed!G1368,LARGE(INDEX(ISNUMBER(--MID(feed!G1368,ROW($1:$6),1))*
ROW($1:$6),0),ROW($1:$6))+1,1)*10^ROW($1:$6)/10)</f>
        <v>1</v>
      </c>
      <c r="H1765">
        <f>ROUNDDOWN(G1765/4, 0)</f>
        <v>0</v>
      </c>
      <c r="I1765" t="str">
        <f>feed!H1368</f>
        <v>Standard</v>
      </c>
      <c r="J1765">
        <f>SUMPRODUCT(MID(0&amp;feed!I1368,LARGE(INDEX(ISNUMBER(--MID(feed!I1368,ROW($1:$20),1))*
ROW($1:$20),0),ROW($1:$20))+1,1)*10^ROW($1:$20)/10)</f>
        <v>10</v>
      </c>
      <c r="K1765">
        <f>SUMPRODUCT(MID(0&amp;feed!L1368,LARGE(INDEX(ISNUMBER(--MID(feed!L1368,ROW($1:$6),1))*
ROW($1:$6),0),ROW($1:$6))+1,1)*10^ROW($1:$6)/10)</f>
        <v>307</v>
      </c>
      <c r="L1765">
        <f>SUMPRODUCT(MID(0&amp;feed!T1368,LARGE(INDEX(ISNUMBER(--MID(feed!T1368,ROW($1:$6),1))*
ROW($1:$6),0),ROW($1:$6))+1,1)*10^ROW($1:$6)/10)</f>
        <v>349</v>
      </c>
      <c r="M1765" t="str">
        <f>feed!N1368</f>
        <v>Pacific Rim</v>
      </c>
      <c r="N1765">
        <f>SUMPRODUCT(MID(0&amp;feed!U1368,LARGE(INDEX(ISNUMBER(--MID(feed!U1368,ROW($1:$6),1))*
ROW($1:$6),0),ROW($1:$6))+1,1)*10^ROW($1:$6)/10)</f>
        <v>0</v>
      </c>
      <c r="O1765" t="str">
        <f>feed!O1368</f>
        <v>Untapped</v>
      </c>
      <c r="P1765" t="str">
        <f>feed!P1368</f>
        <v>Meagre</v>
      </c>
      <c r="Q1765" s="4">
        <f>IFERROR(LEFT(SUMPRODUCT(MID(0&amp;feed!R1368,LARGE(INDEX(ISNUMBER(--MID(feed!R1368,ROW($1:$6),1))*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ROW($1:$6),0),ROW($1:$6))+1,1)*10^ROW($1:$6)/10))-1)*1,TRIM(LEFT(SUMPRODUCT(MID(0&amp;feed!R1368,LARGE(INDEX(ISNUMBER(--MID(feed!R1368,ROW($1:$6),1))*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ROW($1:$6),0),ROW($1:$6))+1,1)*10^ROW($1:$6)/10))-1)))</f>
        <v>2039</v>
      </c>
      <c r="R1765" s="5">
        <f>feed!V1368</f>
        <v>0</v>
      </c>
      <c r="S1765" t="str">
        <f>feed!S1368</f>
        <v>http://blocgame.com/stats.php?id=61998</v>
      </c>
      <c r="T1765" s="5" t="str">
        <f>feed!W1368</f>
        <v>Nice</v>
      </c>
      <c r="U1765" s="5" t="str">
        <f>feed!X1368</f>
        <v>4 Hundred Tons per month</v>
      </c>
      <c r="V1765" s="5" t="str">
        <f>feed!Y1368</f>
        <v>2 Mbbl per month</v>
      </c>
    </row>
    <row r="1766" spans="1:22" x14ac:dyDescent="0.25">
      <c r="A1766" t="str">
        <f>feed!A1523</f>
        <v>kweensnkans</v>
      </c>
      <c r="B1766" t="str">
        <f>feed!B1523</f>
        <v>Jamal T.Ice cube</v>
      </c>
      <c r="C1766" t="str">
        <f>feed!K1523</f>
        <v>The Order</v>
      </c>
      <c r="D1766">
        <f>SUMPRODUCT(MID(0&amp;feed!D1523,LARGE(INDEX(ISNUMBER(--MID(feed!D1523,ROW($1:$6),1))*
ROW($1:$6),0),ROW($1:$6))+1,1)*10^ROW($1:$6)/10)</f>
        <v>11</v>
      </c>
      <c r="E1766">
        <f>SUMPRODUCT(MID(0&amp;feed!E1523,LARGE(INDEX(ISNUMBER(--MID(feed!E1523,ROW($1:$6),1))*
ROW($1:$6),0),ROW($1:$6))+1,1)*10^ROW($1:$6)/10)</f>
        <v>0</v>
      </c>
      <c r="F1766" t="str">
        <f>feed!F1523</f>
        <v>First World War surplus</v>
      </c>
      <c r="G1766">
        <f>SUMPRODUCT(MID(0&amp;feed!G1523,LARGE(INDEX(ISNUMBER(--MID(feed!G1523,ROW($1:$6),1))*
ROW($1:$6),0),ROW($1:$6))+1,1)*10^ROW($1:$6)/10)</f>
        <v>0</v>
      </c>
      <c r="H1766">
        <f>ROUNDDOWN(G1766/4, 0)</f>
        <v>0</v>
      </c>
      <c r="I1766" t="str">
        <f>feed!H1523</f>
        <v>Good</v>
      </c>
      <c r="J1766">
        <f>SUMPRODUCT(MID(0&amp;feed!I1523,LARGE(INDEX(ISNUMBER(--MID(feed!I1523,ROW($1:$20),1))*
ROW($1:$20),0),ROW($1:$20))+1,1)*10^ROW($1:$20)/10)</f>
        <v>3</v>
      </c>
      <c r="K1766">
        <f>SUMPRODUCT(MID(0&amp;feed!L1523,LARGE(INDEX(ISNUMBER(--MID(feed!L1523,ROW($1:$6),1))*
ROW($1:$6),0),ROW($1:$6))+1,1)*10^ROW($1:$6)/10)</f>
        <v>307</v>
      </c>
      <c r="L1766">
        <f>SUMPRODUCT(MID(0&amp;feed!T1523,LARGE(INDEX(ISNUMBER(--MID(feed!T1523,ROW($1:$6),1))*
ROW($1:$6),0),ROW($1:$6))+1,1)*10^ROW($1:$6)/10)</f>
        <v>2517</v>
      </c>
      <c r="M1766" t="str">
        <f>feed!N1523</f>
        <v>Egypt</v>
      </c>
      <c r="N1766">
        <f>SUMPRODUCT(MID(0&amp;feed!U1523,LARGE(INDEX(ISNUMBER(--MID(feed!U1523,ROW($1:$6),1))*
ROW($1:$6),0),ROW($1:$6))+1,1)*10^ROW($1:$6)/10)</f>
        <v>0</v>
      </c>
      <c r="O1766" t="str">
        <f>feed!O1523</f>
        <v>Untapped</v>
      </c>
      <c r="P1766" t="str">
        <f>feed!P1523</f>
        <v>Meagre</v>
      </c>
      <c r="Q1766" s="4">
        <f>IFERROR(LEFT(SUMPRODUCT(MID(0&amp;feed!R1523,LARGE(INDEX(ISNUMBER(--MID(feed!R1523,ROW($1:$6),1))*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ROW($1:$6),0),ROW($1:$6))+1,1)*10^ROW($1:$6)/10))-1)*1,TRIM(LEFT(SUMPRODUCT(MID(0&amp;feed!R1523,LARGE(INDEX(ISNUMBER(--MID(feed!R1523,ROW($1:$6),1))*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ROW($1:$6),0),ROW($1:$6))+1,1)*10^ROW($1:$6)/10))-1)))</f>
        <v>2000</v>
      </c>
      <c r="R1766" s="5">
        <f>feed!V1523</f>
        <v>0</v>
      </c>
      <c r="S1766" t="str">
        <f>feed!S1523</f>
        <v>http://blocgame.com/stats.php?id=63345</v>
      </c>
      <c r="T1766" s="5" t="str">
        <f>feed!W1523</f>
        <v>Questionable</v>
      </c>
      <c r="U1766" s="5" t="str">
        <f>feed!X1523</f>
        <v>2 Hundred Tons per month</v>
      </c>
      <c r="V1766" s="5" t="str">
        <f>feed!Y1523</f>
        <v>1 Mbbl per month</v>
      </c>
    </row>
    <row r="1767" spans="1:22" hidden="1" x14ac:dyDescent="0.25">
      <c r="A1767" t="str">
        <f>feed!A1160</f>
        <v>Genowia</v>
      </c>
      <c r="B1767" t="str">
        <f>feed!B1160</f>
        <v>ThePole</v>
      </c>
      <c r="C1767" t="str">
        <f>feed!K1160</f>
        <v>The High Council</v>
      </c>
      <c r="D1767">
        <f>SUMPRODUCT(MID(0&amp;feed!D1160,LARGE(INDEX(ISNUMBER(--MID(feed!D1160,ROW($1:$6),1))*
ROW($1:$6),0),ROW($1:$6))+1,1)*10^ROW($1:$6)/10)</f>
        <v>25</v>
      </c>
      <c r="E1767">
        <f>SUMPRODUCT(MID(0&amp;feed!E1160,LARGE(INDEX(ISNUMBER(--MID(feed!E1160,ROW($1:$6),1))*
ROW($1:$6),0),ROW($1:$6))+1,1)*10^ROW($1:$6)/10)</f>
        <v>0</v>
      </c>
      <c r="F1767" t="str">
        <f>feed!F1160</f>
        <v>Finest of the 19th century</v>
      </c>
      <c r="G1767">
        <f>SUMPRODUCT(MID(0&amp;feed!G1160,LARGE(INDEX(ISNUMBER(--MID(feed!G1160,ROW($1:$6),1))*
ROW($1:$6),0),ROW($1:$6))+1,1)*10^ROW($1:$6)/10)</f>
        <v>0</v>
      </c>
      <c r="H1767">
        <f>ROUNDDOWN(G1767/4, 0)</f>
        <v>0</v>
      </c>
      <c r="I1767" t="str">
        <f>feed!H1160</f>
        <v>Standard</v>
      </c>
      <c r="J1767">
        <f>SUMPRODUCT(MID(0&amp;feed!I1160,LARGE(INDEX(ISNUMBER(--MID(feed!I1160,ROW($1:$20),1))*
ROW($1:$20),0),ROW($1:$20))+1,1)*10^ROW($1:$20)/10)</f>
        <v>6</v>
      </c>
      <c r="K1767">
        <f>SUMPRODUCT(MID(0&amp;feed!L1160,LARGE(INDEX(ISNUMBER(--MID(feed!L1160,ROW($1:$6),1))*
ROW($1:$6),0),ROW($1:$6))+1,1)*10^ROW($1:$6)/10)</f>
        <v>313</v>
      </c>
      <c r="L1767">
        <f>SUMPRODUCT(MID(0&amp;feed!T1160,LARGE(INDEX(ISNUMBER(--MID(feed!T1160,ROW($1:$6),1))*
ROW($1:$6),0),ROW($1:$6))+1,1)*10^ROW($1:$6)/10)</f>
        <v>332</v>
      </c>
      <c r="M1767" t="str">
        <f>feed!N1160</f>
        <v>Pacific Rim</v>
      </c>
      <c r="N1767">
        <f>SUMPRODUCT(MID(0&amp;feed!U1160,LARGE(INDEX(ISNUMBER(--MID(feed!U1160,ROW($1:$6),1))*
ROW($1:$6),0),ROW($1:$6))+1,1)*10^ROW($1:$6)/10)</f>
        <v>0</v>
      </c>
      <c r="O1767" t="str">
        <f>feed!O1160</f>
        <v>Untapped</v>
      </c>
      <c r="P1767" t="str">
        <f>feed!P1160</f>
        <v>Mediocre</v>
      </c>
      <c r="Q1767" s="4">
        <f>IFERROR(LEFT(SUMPRODUCT(MID(0&amp;feed!R1160,LARGE(INDEX(ISNUMBER(--MID(feed!R1160,ROW($1:$6),1))*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ROW($1:$6),0),ROW($1:$6))+1,1)*10^ROW($1:$6)/10))-1)*1,TRIM(LEFT(SUMPRODUCT(MID(0&amp;feed!R1160,LARGE(INDEX(ISNUMBER(--MID(feed!R1160,ROW($1:$6),1))*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ROW($1:$6),0),ROW($1:$6))+1,1)*10^ROW($1:$6)/10))-1)))</f>
        <v>2039</v>
      </c>
      <c r="R1767" s="5">
        <f>feed!V1160</f>
        <v>0</v>
      </c>
      <c r="S1767" t="str">
        <f>feed!S1160</f>
        <v>http://blocgame.com/stats.php?id=50839</v>
      </c>
      <c r="T1767" s="5" t="str">
        <f>feed!W1160</f>
        <v>Good</v>
      </c>
      <c r="U1767" s="5" t="str">
        <f>feed!X1160</f>
        <v>5 Hundred Tons per month</v>
      </c>
      <c r="V1767" s="5" t="str">
        <f>feed!Y1160</f>
        <v>1 Mbbl per month</v>
      </c>
    </row>
    <row r="1768" spans="1:22" hidden="1" x14ac:dyDescent="0.25">
      <c r="A1768" t="str">
        <f>feed!A554</f>
        <v>lompoianz</v>
      </c>
      <c r="B1768" t="str">
        <f>feed!B554</f>
        <v>lompoi malaya</v>
      </c>
      <c r="C1768" t="str">
        <f>feed!K554</f>
        <v>Aseang MMP</v>
      </c>
      <c r="D1768">
        <f>SUMPRODUCT(MID(0&amp;feed!D554,LARGE(INDEX(ISNUMBER(--MID(feed!D554,ROW($1:$6),1))*
ROW($1:$6),0),ROW($1:$6))+1,1)*10^ROW($1:$6)/10)</f>
        <v>25</v>
      </c>
      <c r="E1768">
        <f>SUMPRODUCT(MID(0&amp;feed!E554,LARGE(INDEX(ISNUMBER(--MID(feed!E554,ROW($1:$6),1))*
ROW($1:$6),0),ROW($1:$6))+1,1)*10^ROW($1:$6)/10)</f>
        <v>0</v>
      </c>
      <c r="F1768" t="str">
        <f>feed!F554</f>
        <v>First World War surplus</v>
      </c>
      <c r="G1768">
        <f>SUMPRODUCT(MID(0&amp;feed!G554,LARGE(INDEX(ISNUMBER(--MID(feed!G554,ROW($1:$6),1))*
ROW($1:$6),0),ROW($1:$6))+1,1)*10^ROW($1:$6)/10)</f>
        <v>1</v>
      </c>
      <c r="H1768">
        <f>ROUNDDOWN(G1768/4, 0)</f>
        <v>0</v>
      </c>
      <c r="I1768" t="str">
        <f>feed!H554</f>
        <v>Elite</v>
      </c>
      <c r="J1768">
        <f>SUMPRODUCT(MID(0&amp;feed!I554,LARGE(INDEX(ISNUMBER(--MID(feed!I554,ROW($1:$20),1))*
ROW($1:$20),0),ROW($1:$20))+1,1)*10^ROW($1:$20)/10)</f>
        <v>19</v>
      </c>
      <c r="K1768">
        <f>SUMPRODUCT(MID(0&amp;feed!L554,LARGE(INDEX(ISNUMBER(--MID(feed!L554,ROW($1:$6),1))*
ROW($1:$6),0),ROW($1:$6))+1,1)*10^ROW($1:$6)/10)</f>
        <v>325</v>
      </c>
      <c r="L1768">
        <f>SUMPRODUCT(MID(0&amp;feed!T554,LARGE(INDEX(ISNUMBER(--MID(feed!T554,ROW($1:$6),1))*
ROW($1:$6),0),ROW($1:$6))+1,1)*10^ROW($1:$6)/10)</f>
        <v>327</v>
      </c>
      <c r="M1768" t="str">
        <f>feed!N554</f>
        <v>East Indies</v>
      </c>
      <c r="N1768">
        <f>SUMPRODUCT(MID(0&amp;feed!U554,LARGE(INDEX(ISNUMBER(--MID(feed!U554,ROW($1:$6),1))*
ROW($1:$6),0),ROW($1:$6))+1,1)*10^ROW($1:$6)/10)</f>
        <v>0</v>
      </c>
      <c r="O1768" t="str">
        <f>feed!O554</f>
        <v>Untapped</v>
      </c>
      <c r="P1768" t="str">
        <f>feed!P554</f>
        <v>Meagre</v>
      </c>
      <c r="Q1768" s="4">
        <f>IFERROR(LEFT(SUMPRODUCT(MID(0&amp;feed!R554,LARGE(INDEX(ISNUMBER(--MID(feed!R554,ROW($1:$6),1))*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ROW($1:$6),0),ROW($1:$6))+1,1)*10^ROW($1:$6)/10))-1)*1,TRIM(LEFT(SUMPRODUCT(MID(0&amp;feed!R554,LARGE(INDEX(ISNUMBER(--MID(feed!R554,ROW($1:$6),1))*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ROW($1:$6),0),ROW($1:$6))+1,1)*10^ROW($1:$6)/10))-1)))</f>
        <v>2000</v>
      </c>
      <c r="R1768" s="5">
        <f>feed!V554</f>
        <v>0</v>
      </c>
      <c r="S1768" t="str">
        <f>feed!S554</f>
        <v>http://blocgame.com/stats.php?id=60500</v>
      </c>
      <c r="T1768" s="5" t="str">
        <f>feed!W554</f>
        <v>Nice</v>
      </c>
      <c r="U1768" s="5" t="str">
        <f>feed!X554</f>
        <v>5 Hundred Tons per month</v>
      </c>
      <c r="V1768" s="5" t="str">
        <f>feed!Y554</f>
        <v>1 Mbbl per month</v>
      </c>
    </row>
    <row r="1769" spans="1:22" x14ac:dyDescent="0.25">
      <c r="A1769" t="str">
        <f>feed!A1613</f>
        <v>Neu-Berlin</v>
      </c>
      <c r="B1769" t="str">
        <f>feed!B1613</f>
        <v>JewWithCoins</v>
      </c>
      <c r="C1769" t="str">
        <f>feed!K1613</f>
        <v>The Order</v>
      </c>
      <c r="D1769">
        <f>SUMPRODUCT(MID(0&amp;feed!D1613,LARGE(INDEX(ISNUMBER(--MID(feed!D1613,ROW($1:$6),1))*
ROW($1:$6),0),ROW($1:$6))+1,1)*10^ROW($1:$6)/10)</f>
        <v>26</v>
      </c>
      <c r="E1769">
        <f>SUMPRODUCT(MID(0&amp;feed!E1613,LARGE(INDEX(ISNUMBER(--MID(feed!E1613,ROW($1:$6),1))*
ROW($1:$6),0),ROW($1:$6))+1,1)*10^ROW($1:$6)/10)</f>
        <v>0</v>
      </c>
      <c r="F1769" t="str">
        <f>feed!F1613</f>
        <v>First World War surplus</v>
      </c>
      <c r="G1769">
        <f>SUMPRODUCT(MID(0&amp;feed!G1613,LARGE(INDEX(ISNUMBER(--MID(feed!G1613,ROW($1:$6),1))*
ROW($1:$6),0),ROW($1:$6))+1,1)*10^ROW($1:$6)/10)</f>
        <v>0</v>
      </c>
      <c r="H1769">
        <f>ROUNDDOWN(G1769/4, 0)</f>
        <v>0</v>
      </c>
      <c r="I1769" t="str">
        <f>feed!H1613</f>
        <v>Standard</v>
      </c>
      <c r="J1769">
        <f>SUMPRODUCT(MID(0&amp;feed!I1613,LARGE(INDEX(ISNUMBER(--MID(feed!I1613,ROW($1:$20),1))*
ROW($1:$20),0),ROW($1:$20))+1,1)*10^ROW($1:$20)/10)</f>
        <v>0</v>
      </c>
      <c r="K1769">
        <f>SUMPRODUCT(MID(0&amp;feed!L1613,LARGE(INDEX(ISNUMBER(--MID(feed!L1613,ROW($1:$6),1))*
ROW($1:$6),0),ROW($1:$6))+1,1)*10^ROW($1:$6)/10)</f>
        <v>306</v>
      </c>
      <c r="L1769">
        <f>SUMPRODUCT(MID(0&amp;feed!T1613,LARGE(INDEX(ISNUMBER(--MID(feed!T1613,ROW($1:$6),1))*
ROW($1:$6),0),ROW($1:$6))+1,1)*10^ROW($1:$6)/10)</f>
        <v>466</v>
      </c>
      <c r="M1769" t="str">
        <f>feed!N1613</f>
        <v>China</v>
      </c>
      <c r="N1769">
        <f>SUMPRODUCT(MID(0&amp;feed!U1613,LARGE(INDEX(ISNUMBER(--MID(feed!U1613,ROW($1:$6),1))*
ROW($1:$6),0),ROW($1:$6))+1,1)*10^ROW($1:$6)/10)</f>
        <v>0</v>
      </c>
      <c r="O1769" t="str">
        <f>feed!O1613</f>
        <v>Untapped</v>
      </c>
      <c r="P1769" t="str">
        <f>feed!P1613</f>
        <v>Meagre</v>
      </c>
      <c r="Q1769" s="4">
        <f>IFERROR(LEFT(SUMPRODUCT(MID(0&amp;feed!R1613,LARGE(INDEX(ISNUMBER(--MID(feed!R1613,ROW($1:$6),1))*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ROW($1:$6),0),ROW($1:$6))+1,1)*10^ROW($1:$6)/10))-1)*1,TRIM(LEFT(SUMPRODUCT(MID(0&amp;feed!R1613,LARGE(INDEX(ISNUMBER(--MID(feed!R1613,ROW($1:$6),1))*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ROW($1:$6),0),ROW($1:$6))+1,1)*10^ROW($1:$6)/10))-1)))</f>
        <v>2000</v>
      </c>
      <c r="R1769" s="5">
        <f>feed!V1613</f>
        <v>0</v>
      </c>
      <c r="S1769" t="str">
        <f>feed!S1613</f>
        <v>http://blocgame.com/stats.php?id=63504</v>
      </c>
      <c r="T1769" s="5" t="str">
        <f>feed!W1613</f>
        <v>Good</v>
      </c>
      <c r="U1769" s="5" t="str">
        <f>feed!X1613</f>
        <v>5 Hundred Tons per month</v>
      </c>
      <c r="V1769" s="5" t="str">
        <f>feed!Y1613</f>
        <v>3 Mbbl per month</v>
      </c>
    </row>
    <row r="1770" spans="1:22" hidden="1" x14ac:dyDescent="0.25">
      <c r="A1770" t="str">
        <f>feed!A881</f>
        <v>Aratana Kibo</v>
      </c>
      <c r="B1770" t="str">
        <f>feed!B881</f>
        <v>Yuno</v>
      </c>
      <c r="C1770">
        <f>feed!K881</f>
        <v>0</v>
      </c>
      <c r="D1770">
        <f>SUMPRODUCT(MID(0&amp;feed!D881,LARGE(INDEX(ISNUMBER(--MID(feed!D881,ROW($1:$6),1))*
ROW($1:$6),0),ROW($1:$6))+1,1)*10^ROW($1:$6)/10)</f>
        <v>20</v>
      </c>
      <c r="E1770">
        <f>SUMPRODUCT(MID(0&amp;feed!E881,LARGE(INDEX(ISNUMBER(--MID(feed!E881,ROW($1:$6),1))*
ROW($1:$6),0),ROW($1:$6))+1,1)*10^ROW($1:$6)/10)</f>
        <v>0</v>
      </c>
      <c r="F1770" t="str">
        <f>feed!F881</f>
        <v>Finest of the 19th century</v>
      </c>
      <c r="G1770">
        <f>SUMPRODUCT(MID(0&amp;feed!G881,LARGE(INDEX(ISNUMBER(--MID(feed!G881,ROW($1:$6),1))*
ROW($1:$6),0),ROW($1:$6))+1,1)*10^ROW($1:$6)/10)</f>
        <v>0</v>
      </c>
      <c r="H1770">
        <f>ROUNDDOWN(G1770/4, 0)</f>
        <v>0</v>
      </c>
      <c r="I1770" t="str">
        <f>feed!H881</f>
        <v>Standard</v>
      </c>
      <c r="J1770">
        <f>SUMPRODUCT(MID(0&amp;feed!I881,LARGE(INDEX(ISNUMBER(--MID(feed!I881,ROW($1:$20),1))*
ROW($1:$20),0),ROW($1:$20))+1,1)*10^ROW($1:$20)/10)</f>
        <v>5</v>
      </c>
      <c r="K1770">
        <f>SUMPRODUCT(MID(0&amp;feed!L881,LARGE(INDEX(ISNUMBER(--MID(feed!L881,ROW($1:$6),1))*
ROW($1:$6),0),ROW($1:$6))+1,1)*10^ROW($1:$6)/10)</f>
        <v>320</v>
      </c>
      <c r="L1770">
        <f>SUMPRODUCT(MID(0&amp;feed!T881,LARGE(INDEX(ISNUMBER(--MID(feed!T881,ROW($1:$6),1))*
ROW($1:$6),0),ROW($1:$6))+1,1)*10^ROW($1:$6)/10)</f>
        <v>310</v>
      </c>
      <c r="M1770" t="str">
        <f>feed!N881</f>
        <v>Southern Africa</v>
      </c>
      <c r="N1770">
        <f>SUMPRODUCT(MID(0&amp;feed!U881,LARGE(INDEX(ISNUMBER(--MID(feed!U881,ROW($1:$6),1))*
ROW($1:$6),0),ROW($1:$6))+1,1)*10^ROW($1:$6)/10)</f>
        <v>0</v>
      </c>
      <c r="O1770" t="str">
        <f>feed!O881</f>
        <v>Untapped</v>
      </c>
      <c r="P1770" t="str">
        <f>feed!P881</f>
        <v>None</v>
      </c>
      <c r="Q1770" s="4">
        <f>IFERROR(LEFT(SUMPRODUCT(MID(0&amp;feed!R881,LARGE(INDEX(ISNUMBER(--MID(feed!R881,ROW($1:$6),1))*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ROW($1:$6),0),ROW($1:$6))+1,1)*10^ROW($1:$6)/10))-1)*1,TRIM(LEFT(SUMPRODUCT(MID(0&amp;feed!R881,LARGE(INDEX(ISNUMBER(--MID(feed!R881,ROW($1:$6),1))*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ROW($1:$6),0),ROW($1:$6))+1,1)*10^ROW($1:$6)/10))-1)))</f>
        <v>2000</v>
      </c>
      <c r="R1770" s="5">
        <f>feed!V881</f>
        <v>0</v>
      </c>
      <c r="S1770" t="str">
        <f>feed!S881</f>
        <v>http://blocgame.com/stats.php?id=63197</v>
      </c>
      <c r="T1770" s="5" t="str">
        <f>feed!W881</f>
        <v>Good</v>
      </c>
      <c r="U1770" s="5" t="str">
        <f>feed!X881</f>
        <v>5 Hundred Tons per month</v>
      </c>
      <c r="V1770" s="5" t="str">
        <f>feed!Y881</f>
        <v>1 Mbbl per month</v>
      </c>
    </row>
    <row r="1771" spans="1:22" hidden="1" x14ac:dyDescent="0.25">
      <c r="A1771" t="str">
        <f>feed!A390</f>
        <v>The Deserted</v>
      </c>
      <c r="B1771" t="str">
        <f>feed!B390</f>
        <v>Kamakazi Sunshine</v>
      </c>
      <c r="C1771" t="str">
        <f>feed!K390</f>
        <v>Brotherhood of Zion</v>
      </c>
      <c r="D1771">
        <f>SUMPRODUCT(MID(0&amp;feed!D390,LARGE(INDEX(ISNUMBER(--MID(feed!D390,ROW($1:$6),1))*
ROW($1:$6),0),ROW($1:$6))+1,1)*10^ROW($1:$6)/10)</f>
        <v>29</v>
      </c>
      <c r="E1771">
        <f>SUMPRODUCT(MID(0&amp;feed!E390,LARGE(INDEX(ISNUMBER(--MID(feed!E390,ROW($1:$6),1))*
ROW($1:$6),0),ROW($1:$6))+1,1)*10^ROW($1:$6)/10)</f>
        <v>0</v>
      </c>
      <c r="F1771" t="str">
        <f>feed!F390</f>
        <v>First World War surplus</v>
      </c>
      <c r="G1771">
        <f>SUMPRODUCT(MID(0&amp;feed!G390,LARGE(INDEX(ISNUMBER(--MID(feed!G390,ROW($1:$6),1))*
ROW($1:$6),0),ROW($1:$6))+1,1)*10^ROW($1:$6)/10)</f>
        <v>1</v>
      </c>
      <c r="H1771">
        <f>ROUNDDOWN(G1771/4, 0)</f>
        <v>0</v>
      </c>
      <c r="I1771" t="str">
        <f>feed!H390</f>
        <v>Good</v>
      </c>
      <c r="J1771">
        <f>SUMPRODUCT(MID(0&amp;feed!I390,LARGE(INDEX(ISNUMBER(--MID(feed!I390,ROW($1:$20),1))*
ROW($1:$20),0),ROW($1:$20))+1,1)*10^ROW($1:$20)/10)</f>
        <v>7</v>
      </c>
      <c r="K1771">
        <f>SUMPRODUCT(MID(0&amp;feed!L390,LARGE(INDEX(ISNUMBER(--MID(feed!L390,ROW($1:$6),1))*
ROW($1:$6),0),ROW($1:$6))+1,1)*10^ROW($1:$6)/10)</f>
        <v>335</v>
      </c>
      <c r="L1771">
        <f>SUMPRODUCT(MID(0&amp;feed!T390,LARGE(INDEX(ISNUMBER(--MID(feed!T390,ROW($1:$6),1))*
ROW($1:$6),0),ROW($1:$6))+1,1)*10^ROW($1:$6)/10)</f>
        <v>300</v>
      </c>
      <c r="M1771" t="str">
        <f>feed!N390</f>
        <v>Pacific Rim</v>
      </c>
      <c r="N1771">
        <f>SUMPRODUCT(MID(0&amp;feed!U390,LARGE(INDEX(ISNUMBER(--MID(feed!U390,ROW($1:$6),1))*
ROW($1:$6),0),ROW($1:$6))+1,1)*10^ROW($1:$6)/10)</f>
        <v>0</v>
      </c>
      <c r="O1771" t="str">
        <f>feed!O390</f>
        <v>Untapped</v>
      </c>
      <c r="P1771" t="str">
        <f>feed!P390</f>
        <v>None</v>
      </c>
      <c r="Q1771" s="4">
        <f>IFERROR(LEFT(SUMPRODUCT(MID(0&amp;feed!R390,LARGE(INDEX(ISNUMBER(--MID(feed!R390,ROW($1:$6),1))*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ROW($1:$6),0),ROW($1:$6))+1,1)*10^ROW($1:$6)/10))-1)*1,TRIM(LEFT(SUMPRODUCT(MID(0&amp;feed!R390,LARGE(INDEX(ISNUMBER(--MID(feed!R390,ROW($1:$6),1))*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ROW($1:$6),0),ROW($1:$6))+1,1)*10^ROW($1:$6)/10))-1)))</f>
        <v>2000</v>
      </c>
      <c r="R1771" s="5">
        <f>feed!V390</f>
        <v>0</v>
      </c>
      <c r="S1771" t="str">
        <f>feed!S390</f>
        <v>http://blocgame.com/stats.php?id=40459</v>
      </c>
      <c r="T1771" s="5" t="str">
        <f>feed!W390</f>
        <v>Angelic</v>
      </c>
      <c r="U1771" s="5" t="str">
        <f>feed!X390</f>
        <v>5 Hundred Tons per month</v>
      </c>
      <c r="V1771" s="5" t="str">
        <f>feed!Y390</f>
        <v>1 Mbbl per month</v>
      </c>
    </row>
    <row r="1772" spans="1:22" hidden="1" x14ac:dyDescent="0.25">
      <c r="A1772" t="str">
        <f>feed!A217</f>
        <v>Greatest Ally</v>
      </c>
      <c r="B1772" t="str">
        <f>feed!B217</f>
        <v>WilliamDaAsian</v>
      </c>
      <c r="C1772" t="str">
        <f>feed!K217</f>
        <v>Brotherhood of Nod</v>
      </c>
      <c r="D1772">
        <f>SUMPRODUCT(MID(0&amp;feed!D217,LARGE(INDEX(ISNUMBER(--MID(feed!D217,ROW($1:$6),1))*
ROW($1:$6),0),ROW($1:$6))+1,1)*10^ROW($1:$6)/10)</f>
        <v>23</v>
      </c>
      <c r="E1772">
        <f>SUMPRODUCT(MID(0&amp;feed!E217,LARGE(INDEX(ISNUMBER(--MID(feed!E217,ROW($1:$6),1))*
ROW($1:$6),0),ROW($1:$6))+1,1)*10^ROW($1:$6)/10)</f>
        <v>0</v>
      </c>
      <c r="F1772" t="str">
        <f>feed!F217</f>
        <v>First World War surplus</v>
      </c>
      <c r="G1772">
        <f>SUMPRODUCT(MID(0&amp;feed!G217,LARGE(INDEX(ISNUMBER(--MID(feed!G217,ROW($1:$6),1))*
ROW($1:$6),0),ROW($1:$6))+1,1)*10^ROW($1:$6)/10)</f>
        <v>1</v>
      </c>
      <c r="H1772">
        <f>ROUNDDOWN(G1772/4, 0)</f>
        <v>0</v>
      </c>
      <c r="I1772" t="str">
        <f>feed!H217</f>
        <v>Elite</v>
      </c>
      <c r="J1772">
        <f>SUMPRODUCT(MID(0&amp;feed!I217,LARGE(INDEX(ISNUMBER(--MID(feed!I217,ROW($1:$20),1))*
ROW($1:$20),0),ROW($1:$20))+1,1)*10^ROW($1:$20)/10)</f>
        <v>3</v>
      </c>
      <c r="K1772">
        <f>SUMPRODUCT(MID(0&amp;feed!L217,LARGE(INDEX(ISNUMBER(--MID(feed!L217,ROW($1:$6),1))*
ROW($1:$6),0),ROW($1:$6))+1,1)*10^ROW($1:$6)/10)</f>
        <v>361</v>
      </c>
      <c r="L1772">
        <f>SUMPRODUCT(MID(0&amp;feed!T217,LARGE(INDEX(ISNUMBER(--MID(feed!T217,ROW($1:$6),1))*
ROW($1:$6),0),ROW($1:$6))+1,1)*10^ROW($1:$6)/10)</f>
        <v>290</v>
      </c>
      <c r="M1772" t="str">
        <f>feed!N217</f>
        <v>Indochina</v>
      </c>
      <c r="N1772">
        <f>SUMPRODUCT(MID(0&amp;feed!U217,LARGE(INDEX(ISNUMBER(--MID(feed!U217,ROW($1:$6),1))*
ROW($1:$6),0),ROW($1:$6))+1,1)*10^ROW($1:$6)/10)</f>
        <v>0</v>
      </c>
      <c r="O1772" t="str">
        <f>feed!O217</f>
        <v>Untapped</v>
      </c>
      <c r="P1772" t="str">
        <f>feed!P217</f>
        <v>Small</v>
      </c>
      <c r="Q1772" s="4">
        <f>IFERROR(LEFT(SUMPRODUCT(MID(0&amp;feed!R217,LARGE(INDEX(ISNUMBER(--MID(feed!R217,ROW($1:$6),1))*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ROW($1:$6),0),ROW($1:$6))+1,1)*10^ROW($1:$6)/10))-1)*1,TRIM(LEFT(SUMPRODUCT(MID(0&amp;feed!R217,LARGE(INDEX(ISNUMBER(--MID(feed!R217,ROW($1:$6),1))*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ROW($1:$6),0),ROW($1:$6))+1,1)*10^ROW($1:$6)/10))-1)))</f>
        <v>2382</v>
      </c>
      <c r="R1772" s="5">
        <f>feed!V217</f>
        <v>0</v>
      </c>
      <c r="S1772" t="str">
        <f>feed!S217</f>
        <v>http://blocgame.com/stats.php?id=49097</v>
      </c>
      <c r="T1772" s="5" t="str">
        <f>feed!W217</f>
        <v>Isolated</v>
      </c>
      <c r="U1772" s="5" t="str">
        <f>feed!X217</f>
        <v>5 Hundred Tons per month</v>
      </c>
      <c r="V1772" s="5" t="str">
        <f>feed!Y217</f>
        <v>1 Mbbl per month</v>
      </c>
    </row>
    <row r="1773" spans="1:22" hidden="1" x14ac:dyDescent="0.25">
      <c r="A1773" t="str">
        <f>feed!A193</f>
        <v>Alanies</v>
      </c>
      <c r="B1773" t="str">
        <f>feed!B193</f>
        <v>Alany</v>
      </c>
      <c r="C1773">
        <f>feed!K193</f>
        <v>0</v>
      </c>
      <c r="D1773">
        <f>SUMPRODUCT(MID(0&amp;feed!D193,LARGE(INDEX(ISNUMBER(--MID(feed!D193,ROW($1:$6),1))*
ROW($1:$6),0),ROW($1:$6))+1,1)*10^ROW($1:$6)/10)</f>
        <v>41</v>
      </c>
      <c r="E1773">
        <f>SUMPRODUCT(MID(0&amp;feed!E193,LARGE(INDEX(ISNUMBER(--MID(feed!E193,ROW($1:$6),1))*
ROW($1:$6),0),ROW($1:$6))+1,1)*10^ROW($1:$6)/10)</f>
        <v>0</v>
      </c>
      <c r="F1773" t="str">
        <f>feed!F193</f>
        <v>First World War surplus</v>
      </c>
      <c r="G1773">
        <f>SUMPRODUCT(MID(0&amp;feed!G193,LARGE(INDEX(ISNUMBER(--MID(feed!G193,ROW($1:$6),1))*
ROW($1:$6),0),ROW($1:$6))+1,1)*10^ROW($1:$6)/10)</f>
        <v>0</v>
      </c>
      <c r="H1773">
        <f>ROUNDDOWN(G1773/4, 0)</f>
        <v>0</v>
      </c>
      <c r="I1773" t="str">
        <f>feed!H193</f>
        <v>Good</v>
      </c>
      <c r="J1773">
        <f>SUMPRODUCT(MID(0&amp;feed!I193,LARGE(INDEX(ISNUMBER(--MID(feed!I193,ROW($1:$20),1))*
ROW($1:$20),0),ROW($1:$20))+1,1)*10^ROW($1:$20)/10)</f>
        <v>4</v>
      </c>
      <c r="K1773">
        <f>SUMPRODUCT(MID(0&amp;feed!L193,LARGE(INDEX(ISNUMBER(--MID(feed!L193,ROW($1:$6),1))*
ROW($1:$6),0),ROW($1:$6))+1,1)*10^ROW($1:$6)/10)</f>
        <v>367</v>
      </c>
      <c r="L1773">
        <f>SUMPRODUCT(MID(0&amp;feed!T193,LARGE(INDEX(ISNUMBER(--MID(feed!T193,ROW($1:$6),1))*
ROW($1:$6),0),ROW($1:$6))+1,1)*10^ROW($1:$6)/10)</f>
        <v>288</v>
      </c>
      <c r="M1773" t="str">
        <f>feed!N193</f>
        <v>Mesopotamia</v>
      </c>
      <c r="N1773">
        <f>SUMPRODUCT(MID(0&amp;feed!U193,LARGE(INDEX(ISNUMBER(--MID(feed!U193,ROW($1:$6),1))*
ROW($1:$6),0),ROW($1:$6))+1,1)*10^ROW($1:$6)/10)</f>
        <v>0</v>
      </c>
      <c r="O1773" t="str">
        <f>feed!O193</f>
        <v>Untapped</v>
      </c>
      <c r="P1773" t="str">
        <f>feed!P193</f>
        <v>None</v>
      </c>
      <c r="Q1773" s="4">
        <f>IFERROR(LEFT(SUMPRODUCT(MID(0&amp;feed!R193,LARGE(INDEX(ISNUMBER(--MID(feed!R193,ROW($1:$6),1))*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ROW($1:$6),0),ROW($1:$6))+1,1)*10^ROW($1:$6)/10))-1)*1,TRIM(LEFT(SUMPRODUCT(MID(0&amp;feed!R193,LARGE(INDEX(ISNUMBER(--MID(feed!R193,ROW($1:$6),1))*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ROW($1:$6),0),ROW($1:$6))+1,1)*10^ROW($1:$6)/10))-1)))</f>
        <v>2399</v>
      </c>
      <c r="R1773" s="5">
        <f>feed!V193</f>
        <v>0</v>
      </c>
      <c r="S1773" t="str">
        <f>feed!S193</f>
        <v>http://blocgame.com/stats.php?id=54617</v>
      </c>
      <c r="T1773" s="5" t="str">
        <f>feed!W193</f>
        <v>Nice</v>
      </c>
      <c r="U1773" s="5" t="str">
        <f>feed!X193</f>
        <v>5 Hundred Tons per month</v>
      </c>
      <c r="V1773" s="5" t="str">
        <f>feed!Y193</f>
        <v>1 Mbbl per month</v>
      </c>
    </row>
    <row r="1774" spans="1:22" x14ac:dyDescent="0.25">
      <c r="A1774" t="str">
        <f>feed!A1609</f>
        <v>Shekel Land</v>
      </c>
      <c r="B1774" t="str">
        <f>feed!B1609</f>
        <v>Sheklesteinthefourth</v>
      </c>
      <c r="C1774" t="str">
        <f>feed!K1609</f>
        <v>The Order</v>
      </c>
      <c r="D1774">
        <f>SUMPRODUCT(MID(0&amp;feed!D1609,LARGE(INDEX(ISNUMBER(--MID(feed!D1609,ROW($1:$6),1))*
ROW($1:$6),0),ROW($1:$6))+1,1)*10^ROW($1:$6)/10)</f>
        <v>33</v>
      </c>
      <c r="E1774">
        <f>SUMPRODUCT(MID(0&amp;feed!E1609,LARGE(INDEX(ISNUMBER(--MID(feed!E1609,ROW($1:$6),1))*
ROW($1:$6),0),ROW($1:$6))+1,1)*10^ROW($1:$6)/10)</f>
        <v>0</v>
      </c>
      <c r="F1774" t="str">
        <f>feed!F1609</f>
        <v>First World War surplus</v>
      </c>
      <c r="G1774">
        <f>SUMPRODUCT(MID(0&amp;feed!G1609,LARGE(INDEX(ISNUMBER(--MID(feed!G1609,ROW($1:$6),1))*
ROW($1:$6),0),ROW($1:$6))+1,1)*10^ROW($1:$6)/10)</f>
        <v>0</v>
      </c>
      <c r="H1774">
        <f>ROUNDDOWN(G1774/4, 0)</f>
        <v>0</v>
      </c>
      <c r="I1774" t="str">
        <f>feed!H1609</f>
        <v>Elite</v>
      </c>
      <c r="J1774">
        <f>SUMPRODUCT(MID(0&amp;feed!I1609,LARGE(INDEX(ISNUMBER(--MID(feed!I1609,ROW($1:$20),1))*
ROW($1:$20),0),ROW($1:$20))+1,1)*10^ROW($1:$20)/10)</f>
        <v>1</v>
      </c>
      <c r="K1774">
        <f>SUMPRODUCT(MID(0&amp;feed!L1609,LARGE(INDEX(ISNUMBER(--MID(feed!L1609,ROW($1:$6),1))*
ROW($1:$6),0),ROW($1:$6))+1,1)*10^ROW($1:$6)/10)</f>
        <v>305</v>
      </c>
      <c r="L1774">
        <f>SUMPRODUCT(MID(0&amp;feed!T1609,LARGE(INDEX(ISNUMBER(--MID(feed!T1609,ROW($1:$6),1))*
ROW($1:$6),0),ROW($1:$6))+1,1)*10^ROW($1:$6)/10)</f>
        <v>1</v>
      </c>
      <c r="M1774" t="str">
        <f>feed!N1609</f>
        <v>Egypt</v>
      </c>
      <c r="N1774">
        <f>SUMPRODUCT(MID(0&amp;feed!U1609,LARGE(INDEX(ISNUMBER(--MID(feed!U1609,ROW($1:$6),1))*
ROW($1:$6),0),ROW($1:$6))+1,1)*10^ROW($1:$6)/10)</f>
        <v>0</v>
      </c>
      <c r="O1774" t="str">
        <f>feed!O1609</f>
        <v>Untapped</v>
      </c>
      <c r="P1774" t="str">
        <f>feed!P1609</f>
        <v>Meagre</v>
      </c>
      <c r="Q1774" s="4">
        <f>IFERROR(LEFT(SUMPRODUCT(MID(0&amp;feed!R1609,LARGE(INDEX(ISNUMBER(--MID(feed!R1609,ROW($1:$6),1))*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ROW($1:$6),0),ROW($1:$6))+1,1)*10^ROW($1:$6)/10))-1)*1,TRIM(LEFT(SUMPRODUCT(MID(0&amp;feed!R1609,LARGE(INDEX(ISNUMBER(--MID(feed!R1609,ROW($1:$6),1))*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ROW($1:$6),0),ROW($1:$6))+1,1)*10^ROW($1:$6)/10))-1)))</f>
        <v>2020</v>
      </c>
      <c r="R1774" s="5">
        <f>feed!V1609</f>
        <v>0</v>
      </c>
      <c r="S1774" t="str">
        <f>feed!S1609</f>
        <v>http://blocgame.com/stats.php?id=54689</v>
      </c>
      <c r="T1774" s="5" t="str">
        <f>feed!W1609</f>
        <v>Normal</v>
      </c>
      <c r="U1774" s="5" t="str">
        <f>feed!X1609</f>
        <v>4 Hundred Tons per month</v>
      </c>
      <c r="V1774" s="5" t="str">
        <f>feed!Y1609</f>
        <v>1 Mbbl per month</v>
      </c>
    </row>
    <row r="1775" spans="1:22" hidden="1" x14ac:dyDescent="0.25">
      <c r="A1775" t="str">
        <f>feed!A479</f>
        <v>11Bgde Para</v>
      </c>
      <c r="B1775" t="str">
        <f>feed!B479</f>
        <v>Pak Cik Kordi</v>
      </c>
      <c r="C1775" t="str">
        <f>feed!K479</f>
        <v>PIRATES</v>
      </c>
      <c r="D1775">
        <f>SUMPRODUCT(MID(0&amp;feed!D479,LARGE(INDEX(ISNUMBER(--MID(feed!D479,ROW($1:$6),1))*
ROW($1:$6),0),ROW($1:$6))+1,1)*10^ROW($1:$6)/10)</f>
        <v>25</v>
      </c>
      <c r="E1775">
        <f>SUMPRODUCT(MID(0&amp;feed!E479,LARGE(INDEX(ISNUMBER(--MID(feed!E479,ROW($1:$6),1))*
ROW($1:$6),0),ROW($1:$6))+1,1)*10^ROW($1:$6)/10)</f>
        <v>0</v>
      </c>
      <c r="F1775" t="str">
        <f>feed!F479</f>
        <v>First World War surplus</v>
      </c>
      <c r="G1775">
        <f>SUMPRODUCT(MID(0&amp;feed!G479,LARGE(INDEX(ISNUMBER(--MID(feed!G479,ROW($1:$6),1))*
ROW($1:$6),0),ROW($1:$6))+1,1)*10^ROW($1:$6)/10)</f>
        <v>0</v>
      </c>
      <c r="H1775">
        <f>ROUNDDOWN(G1775/4, 0)</f>
        <v>0</v>
      </c>
      <c r="I1775" t="str">
        <f>feed!H479</f>
        <v>Elite</v>
      </c>
      <c r="J1775">
        <f>SUMPRODUCT(MID(0&amp;feed!I479,LARGE(INDEX(ISNUMBER(--MID(feed!I479,ROW($1:$20),1))*
ROW($1:$20),0),ROW($1:$20))+1,1)*10^ROW($1:$20)/10)</f>
        <v>14</v>
      </c>
      <c r="K1775">
        <f>SUMPRODUCT(MID(0&amp;feed!L479,LARGE(INDEX(ISNUMBER(--MID(feed!L479,ROW($1:$6),1))*
ROW($1:$6),0),ROW($1:$6))+1,1)*10^ROW($1:$6)/10)</f>
        <v>329</v>
      </c>
      <c r="L1775">
        <f>SUMPRODUCT(MID(0&amp;feed!T479,LARGE(INDEX(ISNUMBER(--MID(feed!T479,ROW($1:$6),1))*
ROW($1:$6),0),ROW($1:$6))+1,1)*10^ROW($1:$6)/10)</f>
        <v>267</v>
      </c>
      <c r="M1775" t="str">
        <f>feed!N479</f>
        <v>Pacific Rim</v>
      </c>
      <c r="N1775">
        <f>SUMPRODUCT(MID(0&amp;feed!U479,LARGE(INDEX(ISNUMBER(--MID(feed!U479,ROW($1:$6),1))*
ROW($1:$6),0),ROW($1:$6))+1,1)*10^ROW($1:$6)/10)</f>
        <v>0</v>
      </c>
      <c r="O1775" t="str">
        <f>feed!O479</f>
        <v>Untapped</v>
      </c>
      <c r="P1775" t="str">
        <f>feed!P479</f>
        <v>Meagre</v>
      </c>
      <c r="Q1775" s="4">
        <f>IFERROR(LEFT(SUMPRODUCT(MID(0&amp;feed!R479,LARGE(INDEX(ISNUMBER(--MID(feed!R479,ROW($1:$6),1))*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ROW($1:$6),0),ROW($1:$6))+1,1)*10^ROW($1:$6)/10))-1)*1,TRIM(LEFT(SUMPRODUCT(MID(0&amp;feed!R479,LARGE(INDEX(ISNUMBER(--MID(feed!R479,ROW($1:$6),1))*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ROW($1:$6),0),ROW($1:$6))+1,1)*10^ROW($1:$6)/10))-1)))</f>
        <v>2000</v>
      </c>
      <c r="R1775" s="5">
        <f>feed!V479</f>
        <v>0</v>
      </c>
      <c r="S1775" t="str">
        <f>feed!S479</f>
        <v>http://blocgame.com/stats.php?id=62652</v>
      </c>
      <c r="T1775" s="5" t="str">
        <f>feed!W479</f>
        <v>Nice</v>
      </c>
      <c r="U1775" s="5" t="str">
        <f>feed!X479</f>
        <v>5 Hundred Tons per month</v>
      </c>
      <c r="V1775" s="5" t="str">
        <f>feed!Y479</f>
        <v>1 Mbbl per month</v>
      </c>
    </row>
    <row r="1776" spans="1:22" hidden="1" x14ac:dyDescent="0.25">
      <c r="A1776" t="str">
        <f>feed!A1574</f>
        <v>MyKingdom</v>
      </c>
      <c r="B1776" t="str">
        <f>feed!B1574</f>
        <v>General</v>
      </c>
      <c r="C1776" t="str">
        <f>feed!K1574</f>
        <v>Aseang MMP</v>
      </c>
      <c r="D1776">
        <f>SUMPRODUCT(MID(0&amp;feed!D1574,LARGE(INDEX(ISNUMBER(--MID(feed!D1574,ROW($1:$6),1))*
ROW($1:$6),0),ROW($1:$6))+1,1)*10^ROW($1:$6)/10)</f>
        <v>39</v>
      </c>
      <c r="E1776">
        <f>SUMPRODUCT(MID(0&amp;feed!E1574,LARGE(INDEX(ISNUMBER(--MID(feed!E1574,ROW($1:$6),1))*
ROW($1:$6),0),ROW($1:$6))+1,1)*10^ROW($1:$6)/10)</f>
        <v>0</v>
      </c>
      <c r="F1776" t="str">
        <f>feed!F1574</f>
        <v>First World War surplus</v>
      </c>
      <c r="G1776">
        <f>SUMPRODUCT(MID(0&amp;feed!G1574,LARGE(INDEX(ISNUMBER(--MID(feed!G1574,ROW($1:$6),1))*
ROW($1:$6),0),ROW($1:$6))+1,1)*10^ROW($1:$6)/10)</f>
        <v>0</v>
      </c>
      <c r="H1776">
        <f>ROUNDDOWN(G1776/4, 0)</f>
        <v>0</v>
      </c>
      <c r="I1776" t="str">
        <f>feed!H1574</f>
        <v>Standard</v>
      </c>
      <c r="J1776">
        <f>SUMPRODUCT(MID(0&amp;feed!I1574,LARGE(INDEX(ISNUMBER(--MID(feed!I1574,ROW($1:$20),1))*
ROW($1:$20),0),ROW($1:$20))+1,1)*10^ROW($1:$20)/10)</f>
        <v>1</v>
      </c>
      <c r="K1776">
        <f>SUMPRODUCT(MID(0&amp;feed!L1574,LARGE(INDEX(ISNUMBER(--MID(feed!L1574,ROW($1:$6),1))*
ROW($1:$6),0),ROW($1:$6))+1,1)*10^ROW($1:$6)/10)</f>
        <v>307</v>
      </c>
      <c r="L1776">
        <f>SUMPRODUCT(MID(0&amp;feed!T1574,LARGE(INDEX(ISNUMBER(--MID(feed!T1574,ROW($1:$6),1))*
ROW($1:$6),0),ROW($1:$6))+1,1)*10^ROW($1:$6)/10)</f>
        <v>251</v>
      </c>
      <c r="M1776" t="str">
        <f>feed!N1574</f>
        <v>East Indies</v>
      </c>
      <c r="N1776">
        <f>SUMPRODUCT(MID(0&amp;feed!U1574,LARGE(INDEX(ISNUMBER(--MID(feed!U1574,ROW($1:$6),1))*
ROW($1:$6),0),ROW($1:$6))+1,1)*10^ROW($1:$6)/10)</f>
        <v>0</v>
      </c>
      <c r="O1776" t="str">
        <f>feed!O1574</f>
        <v>Untapped</v>
      </c>
      <c r="P1776" t="str">
        <f>feed!P1574</f>
        <v>None</v>
      </c>
      <c r="Q1776" s="4">
        <f>IFERROR(LEFT(SUMPRODUCT(MID(0&amp;feed!R1574,LARGE(INDEX(ISNUMBER(--MID(feed!R1574,ROW($1:$6),1))*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ROW($1:$6),0),ROW($1:$6))+1,1)*10^ROW($1:$6)/10))-1)*1,TRIM(LEFT(SUMPRODUCT(MID(0&amp;feed!R1574,LARGE(INDEX(ISNUMBER(--MID(feed!R1574,ROW($1:$6),1))*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ROW($1:$6),0),ROW($1:$6))+1,1)*10^ROW($1:$6)/10))-1)))</f>
        <v>2000</v>
      </c>
      <c r="R1776" s="5">
        <f>feed!V1574</f>
        <v>0</v>
      </c>
      <c r="S1776" t="str">
        <f>feed!S1574</f>
        <v>http://blocgame.com/stats.php?id=60728</v>
      </c>
      <c r="T1776" s="5" t="str">
        <f>feed!W1574</f>
        <v>Angelic</v>
      </c>
      <c r="U1776" s="5" t="str">
        <f>feed!X1574</f>
        <v>5 Hundred Tons per month</v>
      </c>
      <c r="V1776" s="5" t="str">
        <f>feed!Y1574</f>
        <v>1 Mbbl per month</v>
      </c>
    </row>
    <row r="1777" spans="1:22" x14ac:dyDescent="0.25">
      <c r="A1777" t="str">
        <f>feed!A1629</f>
        <v>Compost</v>
      </c>
      <c r="B1777" t="str">
        <f>feed!B1629</f>
        <v>Colop</v>
      </c>
      <c r="C1777" t="str">
        <f>feed!K1629</f>
        <v>The Order</v>
      </c>
      <c r="D1777">
        <f>SUMPRODUCT(MID(0&amp;feed!D1629,LARGE(INDEX(ISNUMBER(--MID(feed!D1629,ROW($1:$6),1))*
ROW($1:$6),0),ROW($1:$6))+1,1)*10^ROW($1:$6)/10)</f>
        <v>29</v>
      </c>
      <c r="E1777">
        <f>SUMPRODUCT(MID(0&amp;feed!E1629,LARGE(INDEX(ISNUMBER(--MID(feed!E1629,ROW($1:$6),1))*
ROW($1:$6),0),ROW($1:$6))+1,1)*10^ROW($1:$6)/10)</f>
        <v>0</v>
      </c>
      <c r="F1777" t="str">
        <f>feed!F1629</f>
        <v>First World War surplus</v>
      </c>
      <c r="G1777">
        <f>SUMPRODUCT(MID(0&amp;feed!G1629,LARGE(INDEX(ISNUMBER(--MID(feed!G1629,ROW($1:$6),1))*
ROW($1:$6),0),ROW($1:$6))+1,1)*10^ROW($1:$6)/10)</f>
        <v>0</v>
      </c>
      <c r="H1777">
        <f>ROUNDDOWN(G1777/4, 0)</f>
        <v>0</v>
      </c>
      <c r="I1777" t="str">
        <f>feed!H1629</f>
        <v>Elite</v>
      </c>
      <c r="J1777">
        <f>SUMPRODUCT(MID(0&amp;feed!I1629,LARGE(INDEX(ISNUMBER(--MID(feed!I1629,ROW($1:$20),1))*
ROW($1:$20),0),ROW($1:$20))+1,1)*10^ROW($1:$20)/10)</f>
        <v>17</v>
      </c>
      <c r="K1777">
        <f>SUMPRODUCT(MID(0&amp;feed!L1629,LARGE(INDEX(ISNUMBER(--MID(feed!L1629,ROW($1:$6),1))*
ROW($1:$6),0),ROW($1:$6))+1,1)*10^ROW($1:$6)/10)</f>
        <v>304</v>
      </c>
      <c r="L1777">
        <f>SUMPRODUCT(MID(0&amp;feed!T1629,LARGE(INDEX(ISNUMBER(--MID(feed!T1629,ROW($1:$6),1))*
ROW($1:$6),0),ROW($1:$6))+1,1)*10^ROW($1:$6)/10)</f>
        <v>0</v>
      </c>
      <c r="M1777" t="str">
        <f>feed!N1629</f>
        <v>Southern Cone</v>
      </c>
      <c r="N1777">
        <f>SUMPRODUCT(MID(0&amp;feed!U1629,LARGE(INDEX(ISNUMBER(--MID(feed!U1629,ROW($1:$6),1))*
ROW($1:$6),0),ROW($1:$6))+1,1)*10^ROW($1:$6)/10)</f>
        <v>0</v>
      </c>
      <c r="O1777" t="str">
        <f>feed!O1629</f>
        <v>Untapped</v>
      </c>
      <c r="P1777" t="str">
        <f>feed!P1629</f>
        <v>None</v>
      </c>
      <c r="Q1777" s="4">
        <f>IFERROR(LEFT(SUMPRODUCT(MID(0&amp;feed!R1629,LARGE(INDEX(ISNUMBER(--MID(feed!R1629,ROW($1:$6),1))*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ROW($1:$6),0),ROW($1:$6))+1,1)*10^ROW($1:$6)/10))-1)*1,TRIM(LEFT(SUMPRODUCT(MID(0&amp;feed!R1629,LARGE(INDEX(ISNUMBER(--MID(feed!R1629,ROW($1:$6),1))*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ROW($1:$6),0),ROW($1:$6))+1,1)*10^ROW($1:$6)/10))-1)))</f>
        <v>2020</v>
      </c>
      <c r="R1777" s="5">
        <f>feed!V1629</f>
        <v>0</v>
      </c>
      <c r="S1777" t="str">
        <f>feed!S1629</f>
        <v>http://blocgame.com/stats.php?id=62506</v>
      </c>
      <c r="T1777" s="5" t="str">
        <f>feed!W1629</f>
        <v>Good</v>
      </c>
      <c r="U1777" s="5" t="str">
        <f>feed!X1629</f>
        <v>2 Hundred Tons per month</v>
      </c>
      <c r="V1777" s="5">
        <f>feed!Y1629</f>
        <v>0</v>
      </c>
    </row>
    <row r="1778" spans="1:22" hidden="1" x14ac:dyDescent="0.25">
      <c r="A1778" t="str">
        <f>feed!A378</f>
        <v>Panthia</v>
      </c>
      <c r="B1778" t="str">
        <f>feed!B378</f>
        <v>Thomas Jenkins</v>
      </c>
      <c r="C1778" t="str">
        <f>feed!K378</f>
        <v>Che Guevara League</v>
      </c>
      <c r="D1778">
        <f>SUMPRODUCT(MID(0&amp;feed!D378,LARGE(INDEX(ISNUMBER(--MID(feed!D378,ROW($1:$6),1))*
ROW($1:$6),0),ROW($1:$6))+1,1)*10^ROW($1:$6)/10)</f>
        <v>31</v>
      </c>
      <c r="E1778">
        <f>SUMPRODUCT(MID(0&amp;feed!E378,LARGE(INDEX(ISNUMBER(--MID(feed!E378,ROW($1:$6),1))*
ROW($1:$6),0),ROW($1:$6))+1,1)*10^ROW($1:$6)/10)</f>
        <v>0</v>
      </c>
      <c r="F1778" t="str">
        <f>feed!F378</f>
        <v>First World War surplus</v>
      </c>
      <c r="G1778">
        <f>SUMPRODUCT(MID(0&amp;feed!G378,LARGE(INDEX(ISNUMBER(--MID(feed!G378,ROW($1:$6),1))*
ROW($1:$6),0),ROW($1:$6))+1,1)*10^ROW($1:$6)/10)</f>
        <v>0</v>
      </c>
      <c r="H1778">
        <f>ROUNDDOWN(G1778/4, 0)</f>
        <v>0</v>
      </c>
      <c r="I1778" t="str">
        <f>feed!H378</f>
        <v>Good</v>
      </c>
      <c r="J1778">
        <f>SUMPRODUCT(MID(0&amp;feed!I378,LARGE(INDEX(ISNUMBER(--MID(feed!I378,ROW($1:$20),1))*
ROW($1:$20),0),ROW($1:$20))+1,1)*10^ROW($1:$20)/10)</f>
        <v>7</v>
      </c>
      <c r="K1778">
        <f>SUMPRODUCT(MID(0&amp;feed!L378,LARGE(INDEX(ISNUMBER(--MID(feed!L378,ROW($1:$6),1))*
ROW($1:$6),0),ROW($1:$6))+1,1)*10^ROW($1:$6)/10)</f>
        <v>341</v>
      </c>
      <c r="L1778">
        <f>SUMPRODUCT(MID(0&amp;feed!T378,LARGE(INDEX(ISNUMBER(--MID(feed!T378,ROW($1:$6),1))*
ROW($1:$6),0),ROW($1:$6))+1,1)*10^ROW($1:$6)/10)</f>
        <v>230</v>
      </c>
      <c r="M1778" t="str">
        <f>feed!N378</f>
        <v>Southern Cone</v>
      </c>
      <c r="N1778">
        <f>SUMPRODUCT(MID(0&amp;feed!U378,LARGE(INDEX(ISNUMBER(--MID(feed!U378,ROW($1:$6),1))*
ROW($1:$6),0),ROW($1:$6))+1,1)*10^ROW($1:$6)/10)</f>
        <v>0</v>
      </c>
      <c r="O1778" t="str">
        <f>feed!O378</f>
        <v>Untapped</v>
      </c>
      <c r="P1778" t="str">
        <f>feed!P378</f>
        <v>Meagre</v>
      </c>
      <c r="Q1778" s="4">
        <f>IFERROR(LEFT(SUMPRODUCT(MID(0&amp;feed!R378,LARGE(INDEX(ISNUMBER(--MID(feed!R378,ROW($1:$6),1))*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ROW($1:$6),0),ROW($1:$6))+1,1)*10^ROW($1:$6)/10))-1)*1,TRIM(LEFT(SUMPRODUCT(MID(0&amp;feed!R378,LARGE(INDEX(ISNUMBER(--MID(feed!R378,ROW($1:$6),1))*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ROW($1:$6),0),ROW($1:$6))+1,1)*10^ROW($1:$6)/10))-1)))</f>
        <v>2000</v>
      </c>
      <c r="R1778" s="5">
        <f>feed!V378</f>
        <v>0</v>
      </c>
      <c r="S1778" t="str">
        <f>feed!S378</f>
        <v>http://blocgame.com/stats.php?id=62855</v>
      </c>
      <c r="T1778" s="5" t="str">
        <f>feed!W378</f>
        <v>Angelic</v>
      </c>
      <c r="U1778" s="5" t="str">
        <f>feed!X378</f>
        <v>5 Hundred Tons per month</v>
      </c>
      <c r="V1778" s="5" t="str">
        <f>feed!Y378</f>
        <v>1 Mbbl per month</v>
      </c>
    </row>
    <row r="1779" spans="1:22" hidden="1" x14ac:dyDescent="0.25">
      <c r="A1779" t="str">
        <f>feed!A364</f>
        <v>New pirates</v>
      </c>
      <c r="B1779" t="str">
        <f>feed!B364</f>
        <v>alevserX</v>
      </c>
      <c r="C1779" t="str">
        <f>feed!K364</f>
        <v>The High Council</v>
      </c>
      <c r="D1779">
        <f>SUMPRODUCT(MID(0&amp;feed!D364,LARGE(INDEX(ISNUMBER(--MID(feed!D364,ROW($1:$6),1))*
ROW($1:$6),0),ROW($1:$6))+1,1)*10^ROW($1:$6)/10)</f>
        <v>19</v>
      </c>
      <c r="E1779">
        <f>SUMPRODUCT(MID(0&amp;feed!E364,LARGE(INDEX(ISNUMBER(--MID(feed!E364,ROW($1:$6),1))*
ROW($1:$6),0),ROW($1:$6))+1,1)*10^ROW($1:$6)/10)</f>
        <v>0</v>
      </c>
      <c r="F1779" t="str">
        <f>feed!F364</f>
        <v>First World War surplus</v>
      </c>
      <c r="G1779">
        <f>SUMPRODUCT(MID(0&amp;feed!G364,LARGE(INDEX(ISNUMBER(--MID(feed!G364,ROW($1:$6),1))*
ROW($1:$6),0),ROW($1:$6))+1,1)*10^ROW($1:$6)/10)</f>
        <v>0</v>
      </c>
      <c r="H1779">
        <f>ROUNDDOWN(G1779/4, 0)</f>
        <v>0</v>
      </c>
      <c r="I1779" t="str">
        <f>feed!H364</f>
        <v>Good</v>
      </c>
      <c r="J1779">
        <f>SUMPRODUCT(MID(0&amp;feed!I364,LARGE(INDEX(ISNUMBER(--MID(feed!I364,ROW($1:$20),1))*
ROW($1:$20),0),ROW($1:$20))+1,1)*10^ROW($1:$20)/10)</f>
        <v>19</v>
      </c>
      <c r="K1779">
        <f>SUMPRODUCT(MID(0&amp;feed!L364,LARGE(INDEX(ISNUMBER(--MID(feed!L364,ROW($1:$6),1))*
ROW($1:$6),0),ROW($1:$6))+1,1)*10^ROW($1:$6)/10)</f>
        <v>345</v>
      </c>
      <c r="L1779">
        <f>SUMPRODUCT(MID(0&amp;feed!T364,LARGE(INDEX(ISNUMBER(--MID(feed!T364,ROW($1:$6),1))*
ROW($1:$6),0),ROW($1:$6))+1,1)*10^ROW($1:$6)/10)</f>
        <v>207</v>
      </c>
      <c r="M1779" t="str">
        <f>feed!N364</f>
        <v>Caribbean</v>
      </c>
      <c r="N1779">
        <f>SUMPRODUCT(MID(0&amp;feed!U364,LARGE(INDEX(ISNUMBER(--MID(feed!U364,ROW($1:$6),1))*
ROW($1:$6),0),ROW($1:$6))+1,1)*10^ROW($1:$6)/10)</f>
        <v>0</v>
      </c>
      <c r="O1779" t="str">
        <f>feed!O364</f>
        <v>Untapped</v>
      </c>
      <c r="P1779" t="str">
        <f>feed!P364</f>
        <v>None</v>
      </c>
      <c r="Q1779" s="4">
        <f>IFERROR(LEFT(SUMPRODUCT(MID(0&amp;feed!R364,LARGE(INDEX(ISNUMBER(--MID(feed!R364,ROW($1:$6),1))*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ROW($1:$6),0),ROW($1:$6))+1,1)*10^ROW($1:$6)/10))-1)*1,TRIM(LEFT(SUMPRODUCT(MID(0&amp;feed!R364,LARGE(INDEX(ISNUMBER(--MID(feed!R364,ROW($1:$6),1))*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ROW($1:$6),0),ROW($1:$6))+1,1)*10^ROW($1:$6)/10))-1)))</f>
        <v>2000</v>
      </c>
      <c r="R1779" s="5">
        <f>feed!V364</f>
        <v>0</v>
      </c>
      <c r="S1779" t="str">
        <f>feed!S364</f>
        <v>http://blocgame.com/stats.php?id=54727</v>
      </c>
      <c r="T1779" s="5" t="str">
        <f>feed!W364</f>
        <v>Nice</v>
      </c>
      <c r="U1779" s="5" t="str">
        <f>feed!X364</f>
        <v>5 Hundred Tons per month</v>
      </c>
      <c r="V1779" s="5" t="str">
        <f>feed!Y364</f>
        <v>1 Mbbl per month</v>
      </c>
    </row>
    <row r="1780" spans="1:22" hidden="1" x14ac:dyDescent="0.25">
      <c r="A1780" t="str">
        <f>feed!A1775</f>
        <v>MumbosMountain</v>
      </c>
      <c r="B1780" t="str">
        <f>feed!B1775</f>
        <v>Mumbo Jumbo</v>
      </c>
      <c r="C1780" t="str">
        <f>feed!K1775</f>
        <v>The United Nations</v>
      </c>
      <c r="D1780">
        <f>SUMPRODUCT(MID(0&amp;feed!D1775,LARGE(INDEX(ISNUMBER(--MID(feed!D1775,ROW($1:$6),1))*
ROW($1:$6),0),ROW($1:$6))+1,1)*10^ROW($1:$6)/10)</f>
        <v>35</v>
      </c>
      <c r="E1780">
        <f>SUMPRODUCT(MID(0&amp;feed!E1775,LARGE(INDEX(ISNUMBER(--MID(feed!E1775,ROW($1:$6),1))*
ROW($1:$6),0),ROW($1:$6))+1,1)*10^ROW($1:$6)/10)</f>
        <v>0</v>
      </c>
      <c r="F1780" t="str">
        <f>feed!F1775</f>
        <v>First World War surplus</v>
      </c>
      <c r="G1780">
        <f>SUMPRODUCT(MID(0&amp;feed!G1775,LARGE(INDEX(ISNUMBER(--MID(feed!G1775,ROW($1:$6),1))*
ROW($1:$6),0),ROW($1:$6))+1,1)*10^ROW($1:$6)/10)</f>
        <v>0</v>
      </c>
      <c r="H1780">
        <f>ROUNDDOWN(G1780/4, 0)</f>
        <v>0</v>
      </c>
      <c r="I1780" t="str">
        <f>feed!H1775</f>
        <v>Good</v>
      </c>
      <c r="J1780">
        <f>SUMPRODUCT(MID(0&amp;feed!I1775,LARGE(INDEX(ISNUMBER(--MID(feed!I1775,ROW($1:$20),1))*
ROW($1:$20),0),ROW($1:$20))+1,1)*10^ROW($1:$20)/10)</f>
        <v>3</v>
      </c>
      <c r="K1780">
        <f>SUMPRODUCT(MID(0&amp;feed!L1775,LARGE(INDEX(ISNUMBER(--MID(feed!L1775,ROW($1:$6),1))*
ROW($1:$6),0),ROW($1:$6))+1,1)*10^ROW($1:$6)/10)</f>
        <v>292</v>
      </c>
      <c r="L1780">
        <f>SUMPRODUCT(MID(0&amp;feed!T1775,LARGE(INDEX(ISNUMBER(--MID(feed!T1775,ROW($1:$6),1))*
ROW($1:$6),0),ROW($1:$6))+1,1)*10^ROW($1:$6)/10)</f>
        <v>154</v>
      </c>
      <c r="M1780" t="str">
        <f>feed!N1775</f>
        <v>Mesoamerica</v>
      </c>
      <c r="N1780">
        <f>SUMPRODUCT(MID(0&amp;feed!U1775,LARGE(INDEX(ISNUMBER(--MID(feed!U1775,ROW($1:$6),1))*
ROW($1:$6),0),ROW($1:$6))+1,1)*10^ROW($1:$6)/10)</f>
        <v>0</v>
      </c>
      <c r="O1780" t="str">
        <f>feed!O1775</f>
        <v>Untapped</v>
      </c>
      <c r="P1780" t="str">
        <f>feed!P1775</f>
        <v>None</v>
      </c>
      <c r="Q1780" s="4">
        <f>IFERROR(LEFT(SUMPRODUCT(MID(0&amp;feed!R1775,LARGE(INDEX(ISNUMBER(--MID(feed!R1775,ROW($1:$6),1))*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ROW($1:$6),0),ROW($1:$6))+1,1)*10^ROW($1:$6)/10))-1)*1,TRIM(LEFT(SUMPRODUCT(MID(0&amp;feed!R1775,LARGE(INDEX(ISNUMBER(--MID(feed!R1775,ROW($1:$6),1))*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ROW($1:$6),0),ROW($1:$6))+1,1)*10^ROW($1:$6)/10))-1)))</f>
        <v>2000</v>
      </c>
      <c r="R1780" s="5">
        <f>feed!V1775</f>
        <v>0</v>
      </c>
      <c r="S1780" t="str">
        <f>feed!S1775</f>
        <v>http://blocgame.com/stats.php?id=54444</v>
      </c>
      <c r="T1780" s="5" t="str">
        <f>feed!W1775</f>
        <v>Isolated</v>
      </c>
      <c r="U1780" s="5" t="str">
        <f>feed!X1775</f>
        <v>5 Hundred Tons per month</v>
      </c>
      <c r="V1780" s="5" t="str">
        <f>feed!Y1775</f>
        <v>1 Mbbl per month</v>
      </c>
    </row>
    <row r="1781" spans="1:22" hidden="1" x14ac:dyDescent="0.25">
      <c r="A1781" t="str">
        <f>feed!A65</f>
        <v>Coccoladia</v>
      </c>
      <c r="B1781" t="str">
        <f>feed!B65</f>
        <v>Ernesto Caprone</v>
      </c>
      <c r="C1781" t="str">
        <f>feed!K65</f>
        <v>The Federal Colonies</v>
      </c>
      <c r="D1781">
        <f>SUMPRODUCT(MID(0&amp;feed!D65,LARGE(INDEX(ISNUMBER(--MID(feed!D65,ROW($1:$6),1))*
ROW($1:$6),0),ROW($1:$6))+1,1)*10^ROW($1:$6)/10)</f>
        <v>28</v>
      </c>
      <c r="E1781">
        <f>SUMPRODUCT(MID(0&amp;feed!E65,LARGE(INDEX(ISNUMBER(--MID(feed!E65,ROW($1:$6),1))*
ROW($1:$6),0),ROW($1:$6))+1,1)*10^ROW($1:$6)/10)</f>
        <v>0</v>
      </c>
      <c r="F1781" t="str">
        <f>feed!F65</f>
        <v>First World War surplus</v>
      </c>
      <c r="G1781">
        <f>SUMPRODUCT(MID(0&amp;feed!G65,LARGE(INDEX(ISNUMBER(--MID(feed!G65,ROW($1:$6),1))*
ROW($1:$6),0),ROW($1:$6))+1,1)*10^ROW($1:$6)/10)</f>
        <v>1</v>
      </c>
      <c r="H1781">
        <f>ROUNDDOWN(G1781/4, 0)</f>
        <v>0</v>
      </c>
      <c r="I1781" t="str">
        <f>feed!H65</f>
        <v>Elite</v>
      </c>
      <c r="J1781">
        <f>SUMPRODUCT(MID(0&amp;feed!I65,LARGE(INDEX(ISNUMBER(--MID(feed!I65,ROW($1:$20),1))*
ROW($1:$20),0),ROW($1:$20))+1,1)*10^ROW($1:$20)/10)</f>
        <v>9</v>
      </c>
      <c r="K1781">
        <f>SUMPRODUCT(MID(0&amp;feed!L65,LARGE(INDEX(ISNUMBER(--MID(feed!L65,ROW($1:$6),1))*
ROW($1:$6),0),ROW($1:$6))+1,1)*10^ROW($1:$6)/10)</f>
        <v>423</v>
      </c>
      <c r="L1781">
        <f>SUMPRODUCT(MID(0&amp;feed!T65,LARGE(INDEX(ISNUMBER(--MID(feed!T65,ROW($1:$6),1))*
ROW($1:$6),0),ROW($1:$6))+1,1)*10^ROW($1:$6)/10)</f>
        <v>153</v>
      </c>
      <c r="M1781" t="str">
        <f>feed!N65</f>
        <v>Caribbean</v>
      </c>
      <c r="N1781">
        <f>SUMPRODUCT(MID(0&amp;feed!U65,LARGE(INDEX(ISNUMBER(--MID(feed!U65,ROW($1:$6),1))*
ROW($1:$6),0),ROW($1:$6))+1,1)*10^ROW($1:$6)/10)</f>
        <v>0</v>
      </c>
      <c r="O1781" t="str">
        <f>feed!O65</f>
        <v>Untapped</v>
      </c>
      <c r="P1781" t="str">
        <f>feed!P65</f>
        <v>Meagre</v>
      </c>
      <c r="Q1781" s="4">
        <f>IFERROR(LEFT(SUMPRODUCT(MID(0&amp;feed!R65,LARGE(INDEX(ISNUMBER(--MID(feed!R65,ROW($1:$6),1))*
ROW($1:$6),0),ROW($1:$6))+1,1)*10^ROW($1:$6)/10), LEN(SUMPRODUCT(MID(0&amp;feed!R65,LARGE(INDEX(ISNUMBER(--MID(feed!R65,ROW($1:$6),1))*
ROW($1:$6),0),ROW($1:$6))+1,1)*10^ROW($1:$6)/10))-1)*1,TRIM(LEFT(SUMPRODUCT(MID(0&amp;feed!R65,LARGE(INDEX(ISNUMBER(--MID(feed!R65,ROW($1:$6),1))*
ROW($1:$6),0),ROW($1:$6))+1,1)*10^ROW($1:$6)/10), LEN(SUMPRODUCT(MID(0&amp;feed!R65,LARGE(INDEX(ISNUMBER(--MID(feed!R65,ROW($1:$6),1))*
ROW($1:$6),0),ROW($1:$6))+1,1)*10^ROW($1:$6)/10))-1)))</f>
        <v>2733</v>
      </c>
      <c r="R1781" s="5">
        <f>feed!V65</f>
        <v>0</v>
      </c>
      <c r="S1781" t="str">
        <f>feed!S65</f>
        <v>http://blocgame.com/stats.php?id=40289</v>
      </c>
      <c r="T1781" s="5" t="str">
        <f>feed!W65</f>
        <v>Normal</v>
      </c>
      <c r="U1781" s="5" t="str">
        <f>feed!X65</f>
        <v>5 Hundred Tons per month</v>
      </c>
      <c r="V1781" s="5" t="str">
        <f>feed!Y65</f>
        <v>1 Mbbl per month</v>
      </c>
    </row>
    <row r="1782" spans="1:22" hidden="1" x14ac:dyDescent="0.25">
      <c r="A1782" t="str">
        <f>feed!A807</f>
        <v>awanghitam</v>
      </c>
      <c r="B1782" t="str">
        <f>feed!B807</f>
        <v>awanghitam</v>
      </c>
      <c r="C1782" t="str">
        <f>feed!K807</f>
        <v>The High Council</v>
      </c>
      <c r="D1782">
        <f>SUMPRODUCT(MID(0&amp;feed!D807,LARGE(INDEX(ISNUMBER(--MID(feed!D807,ROW($1:$6),1))*
ROW($1:$6),0),ROW($1:$6))+1,1)*10^ROW($1:$6)/10)</f>
        <v>34</v>
      </c>
      <c r="E1782">
        <f>SUMPRODUCT(MID(0&amp;feed!E807,LARGE(INDEX(ISNUMBER(--MID(feed!E807,ROW($1:$6),1))*
ROW($1:$6),0),ROW($1:$6))+1,1)*10^ROW($1:$6)/10)</f>
        <v>0</v>
      </c>
      <c r="F1782" t="str">
        <f>feed!F807</f>
        <v>First World War surplus</v>
      </c>
      <c r="G1782">
        <f>SUMPRODUCT(MID(0&amp;feed!G807,LARGE(INDEX(ISNUMBER(--MID(feed!G807,ROW($1:$6),1))*
ROW($1:$6),0),ROW($1:$6))+1,1)*10^ROW($1:$6)/10)</f>
        <v>1</v>
      </c>
      <c r="H1782">
        <f>ROUNDDOWN(G1782/4, 0)</f>
        <v>0</v>
      </c>
      <c r="I1782" t="str">
        <f>feed!H807</f>
        <v>Undisciplined Rabble</v>
      </c>
      <c r="J1782">
        <f>SUMPRODUCT(MID(0&amp;feed!I807,LARGE(INDEX(ISNUMBER(--MID(feed!I807,ROW($1:$20),1))*
ROW($1:$20),0),ROW($1:$20))+1,1)*10^ROW($1:$20)/10)</f>
        <v>3</v>
      </c>
      <c r="K1782">
        <f>SUMPRODUCT(MID(0&amp;feed!L807,LARGE(INDEX(ISNUMBER(--MID(feed!L807,ROW($1:$6),1))*
ROW($1:$6),0),ROW($1:$6))+1,1)*10^ROW($1:$6)/10)</f>
        <v>320</v>
      </c>
      <c r="L1782">
        <f>SUMPRODUCT(MID(0&amp;feed!T807,LARGE(INDEX(ISNUMBER(--MID(feed!T807,ROW($1:$6),1))*
ROW($1:$6),0),ROW($1:$6))+1,1)*10^ROW($1:$6)/10)</f>
        <v>135</v>
      </c>
      <c r="M1782" t="str">
        <f>feed!N807</f>
        <v>East Indies</v>
      </c>
      <c r="N1782">
        <f>SUMPRODUCT(MID(0&amp;feed!U807,LARGE(INDEX(ISNUMBER(--MID(feed!U807,ROW($1:$6),1))*
ROW($1:$6),0),ROW($1:$6))+1,1)*10^ROW($1:$6)/10)</f>
        <v>0</v>
      </c>
      <c r="O1782" t="str">
        <f>feed!O807</f>
        <v>Untapped</v>
      </c>
      <c r="P1782" t="str">
        <f>feed!P807</f>
        <v>Meagre</v>
      </c>
      <c r="Q1782" s="4">
        <f>IFERROR(LEFT(SUMPRODUCT(MID(0&amp;feed!R807,LARGE(INDEX(ISNUMBER(--MID(feed!R807,ROW($1:$6),1))*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ROW($1:$6),0),ROW($1:$6))+1,1)*10^ROW($1:$6)/10))-1)*1,TRIM(LEFT(SUMPRODUCT(MID(0&amp;feed!R807,LARGE(INDEX(ISNUMBER(--MID(feed!R807,ROW($1:$6),1))*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ROW($1:$6),0),ROW($1:$6))+1,1)*10^ROW($1:$6)/10))-1)))</f>
        <v>2000</v>
      </c>
      <c r="R1782" s="5">
        <f>feed!V807</f>
        <v>0</v>
      </c>
      <c r="S1782" t="str">
        <f>feed!S807</f>
        <v>http://blocgame.com/stats.php?id=60739</v>
      </c>
      <c r="T1782" s="5" t="str">
        <f>feed!W807</f>
        <v>Angelic</v>
      </c>
      <c r="U1782" s="5" t="str">
        <f>feed!X807</f>
        <v>5 Hundred Tons per month</v>
      </c>
      <c r="V1782" s="5" t="str">
        <f>feed!Y807</f>
        <v>1 Mbbl per month</v>
      </c>
    </row>
    <row r="1783" spans="1:22" x14ac:dyDescent="0.25">
      <c r="A1783" t="str">
        <f>feed!A1536</f>
        <v>Greater Venice</v>
      </c>
      <c r="B1783" t="str">
        <f>feed!B1536</f>
        <v>Dandolo</v>
      </c>
      <c r="C1783" t="str">
        <f>feed!K1536</f>
        <v>The Order</v>
      </c>
      <c r="D1783">
        <f>SUMPRODUCT(MID(0&amp;feed!D1536,LARGE(INDEX(ISNUMBER(--MID(feed!D1536,ROW($1:$6),1))*
ROW($1:$6),0),ROW($1:$6))+1,1)*10^ROW($1:$6)/10)</f>
        <v>24</v>
      </c>
      <c r="E1783">
        <f>SUMPRODUCT(MID(0&amp;feed!E1536,LARGE(INDEX(ISNUMBER(--MID(feed!E1536,ROW($1:$6),1))*
ROW($1:$6),0),ROW($1:$6))+1,1)*10^ROW($1:$6)/10)</f>
        <v>0</v>
      </c>
      <c r="F1783" t="str">
        <f>feed!F1536</f>
        <v>Finest of the 19th century</v>
      </c>
      <c r="G1783">
        <f>SUMPRODUCT(MID(0&amp;feed!G1536,LARGE(INDEX(ISNUMBER(--MID(feed!G1536,ROW($1:$6),1))*
ROW($1:$6),0),ROW($1:$6))+1,1)*10^ROW($1:$6)/10)</f>
        <v>1</v>
      </c>
      <c r="H1783">
        <f>ROUNDDOWN(G1783/4, 0)</f>
        <v>0</v>
      </c>
      <c r="I1783" t="str">
        <f>feed!H1536</f>
        <v>Standard</v>
      </c>
      <c r="J1783">
        <f>SUMPRODUCT(MID(0&amp;feed!I1536,LARGE(INDEX(ISNUMBER(--MID(feed!I1536,ROW($1:$20),1))*
ROW($1:$20),0),ROW($1:$20))+1,1)*10^ROW($1:$20)/10)</f>
        <v>11</v>
      </c>
      <c r="K1783">
        <f>SUMPRODUCT(MID(0&amp;feed!L1536,LARGE(INDEX(ISNUMBER(--MID(feed!L1536,ROW($1:$6),1))*
ROW($1:$6),0),ROW($1:$6))+1,1)*10^ROW($1:$6)/10)</f>
        <v>303</v>
      </c>
      <c r="L1783">
        <f>SUMPRODUCT(MID(0&amp;feed!T1536,LARGE(INDEX(ISNUMBER(--MID(feed!T1536,ROW($1:$6),1))*
ROW($1:$6),0),ROW($1:$6))+1,1)*10^ROW($1:$6)/10)</f>
        <v>118</v>
      </c>
      <c r="M1783" t="str">
        <f>feed!N1536</f>
        <v>East Indies</v>
      </c>
      <c r="N1783">
        <f>SUMPRODUCT(MID(0&amp;feed!U1536,LARGE(INDEX(ISNUMBER(--MID(feed!U1536,ROW($1:$6),1))*
ROW($1:$6),0),ROW($1:$6))+1,1)*10^ROW($1:$6)/10)</f>
        <v>0</v>
      </c>
      <c r="O1783" t="str">
        <f>feed!O1536</f>
        <v>Untapped</v>
      </c>
      <c r="P1783" t="str">
        <f>feed!P1536</f>
        <v>Meagre</v>
      </c>
      <c r="Q1783" s="4">
        <f>IFERROR(LEFT(SUMPRODUCT(MID(0&amp;feed!R1536,LARGE(INDEX(ISNUMBER(--MID(feed!R1536,ROW($1:$6),1))*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ROW($1:$6),0),ROW($1:$6))+1,1)*10^ROW($1:$6)/10))-1)*1,TRIM(LEFT(SUMPRODUCT(MID(0&amp;feed!R1536,LARGE(INDEX(ISNUMBER(--MID(feed!R1536,ROW($1:$6),1))*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ROW($1:$6),0),ROW($1:$6))+1,1)*10^ROW($1:$6)/10))-1)))</f>
        <v>2059</v>
      </c>
      <c r="R1783" s="5">
        <f>feed!V1536</f>
        <v>0</v>
      </c>
      <c r="S1783" t="str">
        <f>feed!S1536</f>
        <v>http://blocgame.com/stats.php?id=63185</v>
      </c>
      <c r="T1783" s="5" t="str">
        <f>feed!W1536</f>
        <v>Good</v>
      </c>
      <c r="U1783" s="5" t="str">
        <f>feed!X1536</f>
        <v>3 Hundred Tons per month</v>
      </c>
      <c r="V1783" s="5" t="str">
        <f>feed!Y1536</f>
        <v>2 Mbbl per month</v>
      </c>
    </row>
    <row r="1784" spans="1:22" hidden="1" x14ac:dyDescent="0.25">
      <c r="A1784" t="str">
        <f>feed!A1760</f>
        <v>johoreansouth</v>
      </c>
      <c r="B1784" t="str">
        <f>feed!B1760</f>
        <v>afiqaffendy615</v>
      </c>
      <c r="C1784" t="str">
        <f>feed!K1760</f>
        <v>Aseang MMP</v>
      </c>
      <c r="D1784">
        <f>SUMPRODUCT(MID(0&amp;feed!D1760,LARGE(INDEX(ISNUMBER(--MID(feed!D1760,ROW($1:$6),1))*
ROW($1:$6),0),ROW($1:$6))+1,1)*10^ROW($1:$6)/10)</f>
        <v>42</v>
      </c>
      <c r="E1784">
        <f>SUMPRODUCT(MID(0&amp;feed!E1760,LARGE(INDEX(ISNUMBER(--MID(feed!E1760,ROW($1:$6),1))*
ROW($1:$6),0),ROW($1:$6))+1,1)*10^ROW($1:$6)/10)</f>
        <v>0</v>
      </c>
      <c r="F1784" t="str">
        <f>feed!F1760</f>
        <v>First World War surplus</v>
      </c>
      <c r="G1784">
        <f>SUMPRODUCT(MID(0&amp;feed!G1760,LARGE(INDEX(ISNUMBER(--MID(feed!G1760,ROW($1:$6),1))*
ROW($1:$6),0),ROW($1:$6))+1,1)*10^ROW($1:$6)/10)</f>
        <v>0</v>
      </c>
      <c r="H1784">
        <f>ROUNDDOWN(G1784/4, 0)</f>
        <v>0</v>
      </c>
      <c r="I1784" t="str">
        <f>feed!H1760</f>
        <v>Good</v>
      </c>
      <c r="J1784">
        <f>SUMPRODUCT(MID(0&amp;feed!I1760,LARGE(INDEX(ISNUMBER(--MID(feed!I1760,ROW($1:$20),1))*
ROW($1:$20),0),ROW($1:$20))+1,1)*10^ROW($1:$20)/10)</f>
        <v>3</v>
      </c>
      <c r="K1784">
        <f>SUMPRODUCT(MID(0&amp;feed!L1760,LARGE(INDEX(ISNUMBER(--MID(feed!L1760,ROW($1:$6),1))*
ROW($1:$6),0),ROW($1:$6))+1,1)*10^ROW($1:$6)/10)</f>
        <v>294</v>
      </c>
      <c r="L1784">
        <f>SUMPRODUCT(MID(0&amp;feed!T1760,LARGE(INDEX(ISNUMBER(--MID(feed!T1760,ROW($1:$6),1))*
ROW($1:$6),0),ROW($1:$6))+1,1)*10^ROW($1:$6)/10)</f>
        <v>109</v>
      </c>
      <c r="M1784" t="str">
        <f>feed!N1760</f>
        <v>The Subcontinent</v>
      </c>
      <c r="N1784">
        <f>SUMPRODUCT(MID(0&amp;feed!U1760,LARGE(INDEX(ISNUMBER(--MID(feed!U1760,ROW($1:$6),1))*
ROW($1:$6),0),ROW($1:$6))+1,1)*10^ROW($1:$6)/10)</f>
        <v>0</v>
      </c>
      <c r="O1784" t="str">
        <f>feed!O1760</f>
        <v>Untapped</v>
      </c>
      <c r="P1784" t="str">
        <f>feed!P1760</f>
        <v>Meagre</v>
      </c>
      <c r="Q1784" s="4">
        <f>IFERROR(LEFT(SUMPRODUCT(MID(0&amp;feed!R1760,LARGE(INDEX(ISNUMBER(--MID(feed!R1760,ROW($1:$6),1))*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ROW($1:$6),0),ROW($1:$6))+1,1)*10^ROW($1:$6)/10))-1)*1,TRIM(LEFT(SUMPRODUCT(MID(0&amp;feed!R1760,LARGE(INDEX(ISNUMBER(--MID(feed!R1760,ROW($1:$6),1))*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ROW($1:$6),0),ROW($1:$6))+1,1)*10^ROW($1:$6)/10))-1)))</f>
        <v>2040</v>
      </c>
      <c r="R1784" s="5">
        <f>feed!V1760</f>
        <v>0</v>
      </c>
      <c r="S1784" t="str">
        <f>feed!S1760</f>
        <v>http://blocgame.com/stats.php?id=61895</v>
      </c>
      <c r="T1784" s="5" t="str">
        <f>feed!W1760</f>
        <v>Angelic</v>
      </c>
      <c r="U1784" s="5" t="str">
        <f>feed!X1760</f>
        <v>5 Hundred Tons per month</v>
      </c>
      <c r="V1784" s="5" t="str">
        <f>feed!Y1760</f>
        <v>1 Mbbl per month</v>
      </c>
    </row>
    <row r="1785" spans="1:22" hidden="1" x14ac:dyDescent="0.25">
      <c r="A1785" t="str">
        <f>feed!A1743</f>
        <v>Dutchistan</v>
      </c>
      <c r="B1785" t="str">
        <f>feed!B1743</f>
        <v>FrankehW</v>
      </c>
      <c r="C1785" t="str">
        <f>feed!K1743</f>
        <v>Brotherhood of Zion</v>
      </c>
      <c r="D1785">
        <f>SUMPRODUCT(MID(0&amp;feed!D1743,LARGE(INDEX(ISNUMBER(--MID(feed!D1743,ROW($1:$6),1))*
ROW($1:$6),0),ROW($1:$6))+1,1)*10^ROW($1:$6)/10)</f>
        <v>39</v>
      </c>
      <c r="E1785">
        <f>SUMPRODUCT(MID(0&amp;feed!E1743,LARGE(INDEX(ISNUMBER(--MID(feed!E1743,ROW($1:$6),1))*
ROW($1:$6),0),ROW($1:$6))+1,1)*10^ROW($1:$6)/10)</f>
        <v>0</v>
      </c>
      <c r="F1785" t="str">
        <f>feed!F1743</f>
        <v>First World War surplus</v>
      </c>
      <c r="G1785">
        <f>SUMPRODUCT(MID(0&amp;feed!G1743,LARGE(INDEX(ISNUMBER(--MID(feed!G1743,ROW($1:$6),1))*
ROW($1:$6),0),ROW($1:$6))+1,1)*10^ROW($1:$6)/10)</f>
        <v>1</v>
      </c>
      <c r="H1785">
        <f>ROUNDDOWN(G1785/4, 0)</f>
        <v>0</v>
      </c>
      <c r="I1785" t="str">
        <f>feed!H1743</f>
        <v>Poor</v>
      </c>
      <c r="J1785">
        <f>SUMPRODUCT(MID(0&amp;feed!I1743,LARGE(INDEX(ISNUMBER(--MID(feed!I1743,ROW($1:$20),1))*
ROW($1:$20),0),ROW($1:$20))+1,1)*10^ROW($1:$20)/10)</f>
        <v>11</v>
      </c>
      <c r="K1785">
        <f>SUMPRODUCT(MID(0&amp;feed!L1743,LARGE(INDEX(ISNUMBER(--MID(feed!L1743,ROW($1:$6),1))*
ROW($1:$6),0),ROW($1:$6))+1,1)*10^ROW($1:$6)/10)</f>
        <v>298</v>
      </c>
      <c r="L1785">
        <f>SUMPRODUCT(MID(0&amp;feed!T1743,LARGE(INDEX(ISNUMBER(--MID(feed!T1743,ROW($1:$6),1))*
ROW($1:$6),0),ROW($1:$6))+1,1)*10^ROW($1:$6)/10)</f>
        <v>93</v>
      </c>
      <c r="M1785" t="str">
        <f>feed!N1743</f>
        <v>Amazonia</v>
      </c>
      <c r="N1785">
        <f>SUMPRODUCT(MID(0&amp;feed!U1743,LARGE(INDEX(ISNUMBER(--MID(feed!U1743,ROW($1:$6),1))*
ROW($1:$6),0),ROW($1:$6))+1,1)*10^ROW($1:$6)/10)</f>
        <v>0</v>
      </c>
      <c r="O1785" t="str">
        <f>feed!O1743</f>
        <v>Untapped</v>
      </c>
      <c r="P1785" t="str">
        <f>feed!P1743</f>
        <v>Meagre</v>
      </c>
      <c r="Q1785" s="4">
        <f>IFERROR(LEFT(SUMPRODUCT(MID(0&amp;feed!R1743,LARGE(INDEX(ISNUMBER(--MID(feed!R1743,ROW($1:$6),1))*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ROW($1:$6),0),ROW($1:$6))+1,1)*10^ROW($1:$6)/10))-1)*1,TRIM(LEFT(SUMPRODUCT(MID(0&amp;feed!R1743,LARGE(INDEX(ISNUMBER(--MID(feed!R1743,ROW($1:$6),1))*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ROW($1:$6),0),ROW($1:$6))+1,1)*10^ROW($1:$6)/10))-1)))</f>
        <v>2000</v>
      </c>
      <c r="R1785" s="5">
        <f>feed!V1743</f>
        <v>0</v>
      </c>
      <c r="S1785" t="str">
        <f>feed!S1743</f>
        <v>http://blocgame.com/stats.php?id=61032</v>
      </c>
      <c r="T1785" s="5" t="str">
        <f>feed!W1743</f>
        <v>Normal</v>
      </c>
      <c r="U1785" s="5" t="str">
        <f>feed!X1743</f>
        <v>5 Hundred Tons per month</v>
      </c>
      <c r="V1785" s="5" t="str">
        <f>feed!Y1743</f>
        <v>1 Mbbl per month</v>
      </c>
    </row>
    <row r="1786" spans="1:22" hidden="1" x14ac:dyDescent="0.25">
      <c r="A1786" t="str">
        <f>feed!A418</f>
        <v>Lubekran</v>
      </c>
      <c r="B1786" t="str">
        <f>feed!B418</f>
        <v>septima</v>
      </c>
      <c r="C1786">
        <f>feed!K418</f>
        <v>0</v>
      </c>
      <c r="D1786">
        <f>SUMPRODUCT(MID(0&amp;feed!D418,LARGE(INDEX(ISNUMBER(--MID(feed!D418,ROW($1:$6),1))*
ROW($1:$6),0),ROW($1:$6))+1,1)*10^ROW($1:$6)/10)</f>
        <v>16</v>
      </c>
      <c r="E1786">
        <f>SUMPRODUCT(MID(0&amp;feed!E418,LARGE(INDEX(ISNUMBER(--MID(feed!E418,ROW($1:$6),1))*
ROW($1:$6),0),ROW($1:$6))+1,1)*10^ROW($1:$6)/10)</f>
        <v>0</v>
      </c>
      <c r="F1786" t="str">
        <f>feed!F418</f>
        <v>Finest of the 19th century</v>
      </c>
      <c r="G1786">
        <f>SUMPRODUCT(MID(0&amp;feed!G418,LARGE(INDEX(ISNUMBER(--MID(feed!G418,ROW($1:$6),1))*
ROW($1:$6),0),ROW($1:$6))+1,1)*10^ROW($1:$6)/10)</f>
        <v>0</v>
      </c>
      <c r="H1786">
        <f>ROUNDDOWN(G1786/4, 0)</f>
        <v>0</v>
      </c>
      <c r="I1786" t="str">
        <f>feed!H418</f>
        <v>Standard</v>
      </c>
      <c r="J1786">
        <f>SUMPRODUCT(MID(0&amp;feed!I418,LARGE(INDEX(ISNUMBER(--MID(feed!I418,ROW($1:$20),1))*
ROW($1:$20),0),ROW($1:$20))+1,1)*10^ROW($1:$20)/10)</f>
        <v>0</v>
      </c>
      <c r="K1786">
        <f>SUMPRODUCT(MID(0&amp;feed!L418,LARGE(INDEX(ISNUMBER(--MID(feed!L418,ROW($1:$6),1))*
ROW($1:$6),0),ROW($1:$6))+1,1)*10^ROW($1:$6)/10)</f>
        <v>331</v>
      </c>
      <c r="L1786">
        <f>SUMPRODUCT(MID(0&amp;feed!T418,LARGE(INDEX(ISNUMBER(--MID(feed!T418,ROW($1:$6),1))*
ROW($1:$6),0),ROW($1:$6))+1,1)*10^ROW($1:$6)/10)</f>
        <v>89</v>
      </c>
      <c r="M1786" t="str">
        <f>feed!N418</f>
        <v>Indochina</v>
      </c>
      <c r="N1786">
        <f>SUMPRODUCT(MID(0&amp;feed!U418,LARGE(INDEX(ISNUMBER(--MID(feed!U418,ROW($1:$6),1))*
ROW($1:$6),0),ROW($1:$6))+1,1)*10^ROW($1:$6)/10)</f>
        <v>0</v>
      </c>
      <c r="O1786" t="str">
        <f>feed!O418</f>
        <v>Untapped</v>
      </c>
      <c r="P1786" t="str">
        <f>feed!P418</f>
        <v>None</v>
      </c>
      <c r="Q1786" s="4">
        <f>IFERROR(LEFT(SUMPRODUCT(MID(0&amp;feed!R418,LARGE(INDEX(ISNUMBER(--MID(feed!R418,ROW($1:$6),1))*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ROW($1:$6),0),ROW($1:$6))+1,1)*10^ROW($1:$6)/10))-1)*1,TRIM(LEFT(SUMPRODUCT(MID(0&amp;feed!R418,LARGE(INDEX(ISNUMBER(--MID(feed!R418,ROW($1:$6),1))*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ROW($1:$6),0),ROW($1:$6))+1,1)*10^ROW($1:$6)/10))-1)))</f>
        <v>2000</v>
      </c>
      <c r="R1786" s="5">
        <f>feed!V418</f>
        <v>0</v>
      </c>
      <c r="S1786" t="str">
        <f>feed!S418</f>
        <v>http://blocgame.com/stats.php?id=62568</v>
      </c>
      <c r="T1786" s="5" t="str">
        <f>feed!W418</f>
        <v>Nice</v>
      </c>
      <c r="U1786" s="5" t="str">
        <f>feed!X418</f>
        <v>5 Hundred Tons per month</v>
      </c>
      <c r="V1786" s="5" t="str">
        <f>feed!Y418</f>
        <v>1 Mbbl per month</v>
      </c>
    </row>
    <row r="1787" spans="1:22" hidden="1" x14ac:dyDescent="0.25">
      <c r="A1787" t="str">
        <f>feed!A2040</f>
        <v>Berndistan</v>
      </c>
      <c r="B1787" t="str">
        <f>feed!B2040</f>
        <v>Imba</v>
      </c>
      <c r="C1787" t="str">
        <f>feed!K2040</f>
        <v>Interpol</v>
      </c>
      <c r="D1787">
        <f>SUMPRODUCT(MID(0&amp;feed!D2040,LARGE(INDEX(ISNUMBER(--MID(feed!D2040,ROW($1:$6),1))*
ROW($1:$6),0),ROW($1:$6))+1,1)*10^ROW($1:$6)/10)</f>
        <v>6</v>
      </c>
      <c r="E1787">
        <f>SUMPRODUCT(MID(0&amp;feed!E2040,LARGE(INDEX(ISNUMBER(--MID(feed!E2040,ROW($1:$6),1))*
ROW($1:$6),0),ROW($1:$6))+1,1)*10^ROW($1:$6)/10)</f>
        <v>0</v>
      </c>
      <c r="F1787" t="str">
        <f>feed!F2040</f>
        <v>First World War surplus</v>
      </c>
      <c r="G1787">
        <f>SUMPRODUCT(MID(0&amp;feed!G2040,LARGE(INDEX(ISNUMBER(--MID(feed!G2040,ROW($1:$6),1))*
ROW($1:$6),0),ROW($1:$6))+1,1)*10^ROW($1:$6)/10)</f>
        <v>0</v>
      </c>
      <c r="H1787">
        <f>ROUNDDOWN(G1787/4, 0)</f>
        <v>0</v>
      </c>
      <c r="I1787" t="str">
        <f>feed!H2040</f>
        <v>Standard</v>
      </c>
      <c r="J1787">
        <f>SUMPRODUCT(MID(0&amp;feed!I2040,LARGE(INDEX(ISNUMBER(--MID(feed!I2040,ROW($1:$20),1))*
ROW($1:$20),0),ROW($1:$20))+1,1)*10^ROW($1:$20)/10)</f>
        <v>60</v>
      </c>
      <c r="K1787">
        <f>SUMPRODUCT(MID(0&amp;feed!L2040,LARGE(INDEX(ISNUMBER(--MID(feed!L2040,ROW($1:$6),1))*
ROW($1:$6),0),ROW($1:$6))+1,1)*10^ROW($1:$6)/10)</f>
        <v>196</v>
      </c>
      <c r="L1787">
        <f>SUMPRODUCT(MID(0&amp;feed!T2040,LARGE(INDEX(ISNUMBER(--MID(feed!T2040,ROW($1:$6),1))*
ROW($1:$6),0),ROW($1:$6))+1,1)*10^ROW($1:$6)/10)</f>
        <v>1</v>
      </c>
      <c r="M1787" t="str">
        <f>feed!N2040</f>
        <v>China</v>
      </c>
      <c r="N1787">
        <f>SUMPRODUCT(MID(0&amp;feed!U2040,LARGE(INDEX(ISNUMBER(--MID(feed!U2040,ROW($1:$6),1))*
ROW($1:$6),0),ROW($1:$6))+1,1)*10^ROW($1:$6)/10)</f>
        <v>0</v>
      </c>
      <c r="O1787" t="str">
        <f>feed!O2040</f>
        <v>Untapped</v>
      </c>
      <c r="P1787" t="str">
        <f>feed!P2040</f>
        <v>None</v>
      </c>
      <c r="Q1787" s="4">
        <f>IFERROR(LEFT(SUMPRODUCT(MID(0&amp;feed!R2040,LARGE(INDEX(ISNUMBER(--MID(feed!R2040,ROW($1:$6),1))*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ROW($1:$6),0),ROW($1:$6))+1,1)*10^ROW($1:$6)/10))-1)*1,TRIM(LEFT(SUMPRODUCT(MID(0&amp;feed!R2040,LARGE(INDEX(ISNUMBER(--MID(feed!R2040,ROW($1:$6),1))*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ROW($1:$6),0),ROW($1:$6))+1,1)*10^ROW($1:$6)/10))-1)))</f>
        <v>1334</v>
      </c>
      <c r="R1787" s="5">
        <f>feed!V2040</f>
        <v>0</v>
      </c>
      <c r="S1787" t="str">
        <f>feed!S2040</f>
        <v>http://blocgame.com/stats.php?id=48026</v>
      </c>
      <c r="T1787" s="5" t="str">
        <f>feed!W2040</f>
        <v>Nice</v>
      </c>
      <c r="U1787" s="5" t="str">
        <f>feed!X2040</f>
        <v>5 Hundred Tons per month</v>
      </c>
      <c r="V1787" s="5" t="str">
        <f>feed!Y2040</f>
        <v>1 Mbbl per month</v>
      </c>
    </row>
    <row r="1788" spans="1:22" hidden="1" x14ac:dyDescent="0.25">
      <c r="A1788" t="str">
        <f>feed!A1103</f>
        <v>Pink</v>
      </c>
      <c r="B1788" t="str">
        <f>feed!B1103</f>
        <v>Rosy Maple Moth</v>
      </c>
      <c r="C1788">
        <f>feed!K1103</f>
        <v>0</v>
      </c>
      <c r="D1788">
        <f>SUMPRODUCT(MID(0&amp;feed!D1103,LARGE(INDEX(ISNUMBER(--MID(feed!D1103,ROW($1:$6),1))*
ROW($1:$6),0),ROW($1:$6))+1,1)*10^ROW($1:$6)/10)</f>
        <v>27</v>
      </c>
      <c r="E1788">
        <f>SUMPRODUCT(MID(0&amp;feed!E1103,LARGE(INDEX(ISNUMBER(--MID(feed!E1103,ROW($1:$6),1))*
ROW($1:$6),0),ROW($1:$6))+1,1)*10^ROW($1:$6)/10)</f>
        <v>0</v>
      </c>
      <c r="F1788" t="str">
        <f>feed!F1103</f>
        <v>First World War surplus</v>
      </c>
      <c r="G1788">
        <f>SUMPRODUCT(MID(0&amp;feed!G1103,LARGE(INDEX(ISNUMBER(--MID(feed!G1103,ROW($1:$6),1))*
ROW($1:$6),0),ROW($1:$6))+1,1)*10^ROW($1:$6)/10)</f>
        <v>0</v>
      </c>
      <c r="H1788">
        <f>ROUNDDOWN(G1788/4, 0)</f>
        <v>0</v>
      </c>
      <c r="I1788" t="str">
        <f>feed!H1103</f>
        <v>Elite</v>
      </c>
      <c r="J1788">
        <f>SUMPRODUCT(MID(0&amp;feed!I1103,LARGE(INDEX(ISNUMBER(--MID(feed!I1103,ROW($1:$20),1))*
ROW($1:$20),0),ROW($1:$20))+1,1)*10^ROW($1:$20)/10)</f>
        <v>48</v>
      </c>
      <c r="K1788">
        <f>SUMPRODUCT(MID(0&amp;feed!L1103,LARGE(INDEX(ISNUMBER(--MID(feed!L1103,ROW($1:$6),1))*
ROW($1:$6),0),ROW($1:$6))+1,1)*10^ROW($1:$6)/10)</f>
        <v>320</v>
      </c>
      <c r="L1788">
        <f>SUMPRODUCT(MID(0&amp;feed!T1103,LARGE(INDEX(ISNUMBER(--MID(feed!T1103,ROW($1:$6),1))*
ROW($1:$6),0),ROW($1:$6))+1,1)*10^ROW($1:$6)/10)</f>
        <v>1</v>
      </c>
      <c r="M1788" t="str">
        <f>feed!N1103</f>
        <v>Amazonia</v>
      </c>
      <c r="N1788">
        <f>SUMPRODUCT(MID(0&amp;feed!U1103,LARGE(INDEX(ISNUMBER(--MID(feed!U1103,ROW($1:$6),1))*
ROW($1:$6),0),ROW($1:$6))+1,1)*10^ROW($1:$6)/10)</f>
        <v>0</v>
      </c>
      <c r="O1788" t="str">
        <f>feed!O1103</f>
        <v>Untapped</v>
      </c>
      <c r="P1788" t="str">
        <f>feed!P1103</f>
        <v>None</v>
      </c>
      <c r="Q1788" s="4">
        <f>IFERROR(LEFT(SUMPRODUCT(MID(0&amp;feed!R1103,LARGE(INDEX(ISNUMBER(--MID(feed!R1103,ROW($1:$6),1))*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ROW($1:$6),0),ROW($1:$6))+1,1)*10^ROW($1:$6)/10))-1)*1,TRIM(LEFT(SUMPRODUCT(MID(0&amp;feed!R1103,LARGE(INDEX(ISNUMBER(--MID(feed!R1103,ROW($1:$6),1))*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ROW($1:$6),0),ROW($1:$6))+1,1)*10^ROW($1:$6)/10))-1)))</f>
        <v>2020</v>
      </c>
      <c r="R1788" s="5">
        <f>feed!V1103</f>
        <v>0</v>
      </c>
      <c r="S1788" t="str">
        <f>feed!S1103</f>
        <v>http://blocgame.com/stats.php?id=46667</v>
      </c>
      <c r="T1788" s="5" t="str">
        <f>feed!W1103</f>
        <v>Normal</v>
      </c>
      <c r="U1788" s="5" t="str">
        <f>feed!X1103</f>
        <v>5 Hundred Tons per month</v>
      </c>
      <c r="V1788" s="5" t="str">
        <f>feed!Y1103</f>
        <v>1 Mbbl per month</v>
      </c>
    </row>
    <row r="1789" spans="1:22" hidden="1" x14ac:dyDescent="0.25">
      <c r="A1789" t="str">
        <f>feed!A1075</f>
        <v>Sillot</v>
      </c>
      <c r="B1789" t="str">
        <f>feed!B1075</f>
        <v>Come Pienso</v>
      </c>
      <c r="C1789">
        <f>feed!K1075</f>
        <v>0</v>
      </c>
      <c r="D1789">
        <f>SUMPRODUCT(MID(0&amp;feed!D1075,LARGE(INDEX(ISNUMBER(--MID(feed!D1075,ROW($1:$6),1))*
ROW($1:$6),0),ROW($1:$6))+1,1)*10^ROW($1:$6)/10)</f>
        <v>34</v>
      </c>
      <c r="E1789">
        <f>SUMPRODUCT(MID(0&amp;feed!E1075,LARGE(INDEX(ISNUMBER(--MID(feed!E1075,ROW($1:$6),1))*
ROW($1:$6),0),ROW($1:$6))+1,1)*10^ROW($1:$6)/10)</f>
        <v>0</v>
      </c>
      <c r="F1789" t="str">
        <f>feed!F1075</f>
        <v>Finest of the 19th century</v>
      </c>
      <c r="G1789">
        <f>SUMPRODUCT(MID(0&amp;feed!G1075,LARGE(INDEX(ISNUMBER(--MID(feed!G1075,ROW($1:$6),1))*
ROW($1:$6),0),ROW($1:$6))+1,1)*10^ROW($1:$6)/10)</f>
        <v>0</v>
      </c>
      <c r="H1789">
        <f>ROUNDDOWN(G1789/4, 0)</f>
        <v>0</v>
      </c>
      <c r="I1789" t="str">
        <f>feed!H1075</f>
        <v>Undisciplined Rabble</v>
      </c>
      <c r="J1789">
        <f>SUMPRODUCT(MID(0&amp;feed!I1075,LARGE(INDEX(ISNUMBER(--MID(feed!I1075,ROW($1:$20),1))*
ROW($1:$20),0),ROW($1:$20))+1,1)*10^ROW($1:$20)/10)</f>
        <v>32</v>
      </c>
      <c r="K1789">
        <f>SUMPRODUCT(MID(0&amp;feed!L1075,LARGE(INDEX(ISNUMBER(--MID(feed!L1075,ROW($1:$6),1))*
ROW($1:$6),0),ROW($1:$6))+1,1)*10^ROW($1:$6)/10)</f>
        <v>317</v>
      </c>
      <c r="L1789">
        <f>SUMPRODUCT(MID(0&amp;feed!T1075,LARGE(INDEX(ISNUMBER(--MID(feed!T1075,ROW($1:$6),1))*
ROW($1:$6),0),ROW($1:$6))+1,1)*10^ROW($1:$6)/10)</f>
        <v>1</v>
      </c>
      <c r="M1789" t="str">
        <f>feed!N1075</f>
        <v>Arabia</v>
      </c>
      <c r="N1789">
        <f>SUMPRODUCT(MID(0&amp;feed!U1075,LARGE(INDEX(ISNUMBER(--MID(feed!U1075,ROW($1:$6),1))*
ROW($1:$6),0),ROW($1:$6))+1,1)*10^ROW($1:$6)/10)</f>
        <v>0</v>
      </c>
      <c r="O1789" t="str">
        <f>feed!O1075</f>
        <v>Untapped</v>
      </c>
      <c r="P1789" t="str">
        <f>feed!P1075</f>
        <v>None</v>
      </c>
      <c r="Q1789" s="4">
        <f>IFERROR(LEFT(SUMPRODUCT(MID(0&amp;feed!R1075,LARGE(INDEX(ISNUMBER(--MID(feed!R1075,ROW($1:$6),1))*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ROW($1:$6),0),ROW($1:$6))+1,1)*10^ROW($1:$6)/10))-1)*1,TRIM(LEFT(SUMPRODUCT(MID(0&amp;feed!R1075,LARGE(INDEX(ISNUMBER(--MID(feed!R1075,ROW($1:$6),1))*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ROW($1:$6),0),ROW($1:$6))+1,1)*10^ROW($1:$6)/10))-1)))</f>
        <v>2000</v>
      </c>
      <c r="R1789" s="5">
        <f>feed!V1075</f>
        <v>0</v>
      </c>
      <c r="S1789" t="str">
        <f>feed!S1075</f>
        <v>http://blocgame.com/stats.php?id=61621</v>
      </c>
      <c r="T1789" s="5" t="str">
        <f>feed!W1075</f>
        <v>Nice</v>
      </c>
      <c r="U1789" s="5" t="str">
        <f>feed!X1075</f>
        <v>5 Hundred Tons per month</v>
      </c>
      <c r="V1789" s="5" t="str">
        <f>feed!Y1075</f>
        <v>1 Mbbl per month</v>
      </c>
    </row>
    <row r="1790" spans="1:22" hidden="1" x14ac:dyDescent="0.25">
      <c r="A1790" t="str">
        <f>feed!A137</f>
        <v>Poundtown</v>
      </c>
      <c r="B1790" t="str">
        <f>feed!B137</f>
        <v>FLAKT</v>
      </c>
      <c r="C1790" t="str">
        <f>feed!K137</f>
        <v>Brotherhood of Zion</v>
      </c>
      <c r="D1790">
        <f>SUMPRODUCT(MID(0&amp;feed!D137,LARGE(INDEX(ISNUMBER(--MID(feed!D137,ROW($1:$6),1))*
ROW($1:$6),0),ROW($1:$6))+1,1)*10^ROW($1:$6)/10)</f>
        <v>29</v>
      </c>
      <c r="E1790">
        <f>SUMPRODUCT(MID(0&amp;feed!E137,LARGE(INDEX(ISNUMBER(--MID(feed!E137,ROW($1:$6),1))*
ROW($1:$6),0),ROW($1:$6))+1,1)*10^ROW($1:$6)/10)</f>
        <v>0</v>
      </c>
      <c r="F1790" t="str">
        <f>feed!F137</f>
        <v>First World War surplus</v>
      </c>
      <c r="G1790">
        <f>SUMPRODUCT(MID(0&amp;feed!G137,LARGE(INDEX(ISNUMBER(--MID(feed!G137,ROW($1:$6),1))*
ROW($1:$6),0),ROW($1:$6))+1,1)*10^ROW($1:$6)/10)</f>
        <v>0</v>
      </c>
      <c r="H1790">
        <f>ROUNDDOWN(G1790/4, 0)</f>
        <v>0</v>
      </c>
      <c r="I1790" t="str">
        <f>feed!H137</f>
        <v>Elite</v>
      </c>
      <c r="J1790">
        <f>SUMPRODUCT(MID(0&amp;feed!I137,LARGE(INDEX(ISNUMBER(--MID(feed!I137,ROW($1:$20),1))*
ROW($1:$20),0),ROW($1:$20))+1,1)*10^ROW($1:$20)/10)</f>
        <v>31</v>
      </c>
      <c r="K1790">
        <f>SUMPRODUCT(MID(0&amp;feed!L137,LARGE(INDEX(ISNUMBER(--MID(feed!L137,ROW($1:$6),1))*
ROW($1:$6),0),ROW($1:$6))+1,1)*10^ROW($1:$6)/10)</f>
        <v>379</v>
      </c>
      <c r="L1790">
        <f>SUMPRODUCT(MID(0&amp;feed!T137,LARGE(INDEX(ISNUMBER(--MID(feed!T137,ROW($1:$6),1))*
ROW($1:$6),0),ROW($1:$6))+1,1)*10^ROW($1:$6)/10)</f>
        <v>1</v>
      </c>
      <c r="M1790" t="str">
        <f>feed!N137</f>
        <v>East Africa</v>
      </c>
      <c r="N1790">
        <f>SUMPRODUCT(MID(0&amp;feed!U137,LARGE(INDEX(ISNUMBER(--MID(feed!U137,ROW($1:$6),1))*
ROW($1:$6),0),ROW($1:$6))+1,1)*10^ROW($1:$6)/10)</f>
        <v>0</v>
      </c>
      <c r="O1790" t="str">
        <f>feed!O137</f>
        <v>Untapped</v>
      </c>
      <c r="P1790" t="str">
        <f>feed!P137</f>
        <v>Meagre</v>
      </c>
      <c r="Q1790" s="4">
        <f>IFERROR(LEFT(SUMPRODUCT(MID(0&amp;feed!R137,LARGE(INDEX(ISNUMBER(--MID(feed!R137,ROW($1:$6),1))*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ROW($1:$6),0),ROW($1:$6))+1,1)*10^ROW($1:$6)/10))-1)*1,TRIM(LEFT(SUMPRODUCT(MID(0&amp;feed!R137,LARGE(INDEX(ISNUMBER(--MID(feed!R137,ROW($1:$6),1))*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ROW($1:$6),0),ROW($1:$6))+1,1)*10^ROW($1:$6)/10))-1)))</f>
        <v>2366</v>
      </c>
      <c r="R1790" s="5">
        <f>feed!V137</f>
        <v>0</v>
      </c>
      <c r="S1790" t="str">
        <f>feed!S137</f>
        <v>http://blocgame.com/stats.php?id=39066</v>
      </c>
      <c r="T1790" s="5" t="str">
        <f>feed!W137</f>
        <v>Normal</v>
      </c>
      <c r="U1790" s="5" t="str">
        <f>feed!X137</f>
        <v>5 Hundred Tons per month</v>
      </c>
      <c r="V1790" s="5" t="str">
        <f>feed!Y137</f>
        <v>1 Mbbl per month</v>
      </c>
    </row>
    <row r="1791" spans="1:22" hidden="1" x14ac:dyDescent="0.25">
      <c r="A1791" t="str">
        <f>feed!A1676</f>
        <v>Horgrif</v>
      </c>
      <c r="B1791" t="str">
        <f>feed!B1676</f>
        <v>roxim teaga</v>
      </c>
      <c r="C1791">
        <f>feed!K1676</f>
        <v>0</v>
      </c>
      <c r="D1791">
        <f>SUMPRODUCT(MID(0&amp;feed!D1676,LARGE(INDEX(ISNUMBER(--MID(feed!D1676,ROW($1:$6),1))*
ROW($1:$6),0),ROW($1:$6))+1,1)*10^ROW($1:$6)/10)</f>
        <v>25</v>
      </c>
      <c r="E1791">
        <f>SUMPRODUCT(MID(0&amp;feed!E1676,LARGE(INDEX(ISNUMBER(--MID(feed!E1676,ROW($1:$6),1))*
ROW($1:$6),0),ROW($1:$6))+1,1)*10^ROW($1:$6)/10)</f>
        <v>0</v>
      </c>
      <c r="F1791" t="str">
        <f>feed!F1676</f>
        <v>First World War surplus</v>
      </c>
      <c r="G1791">
        <f>SUMPRODUCT(MID(0&amp;feed!G1676,LARGE(INDEX(ISNUMBER(--MID(feed!G1676,ROW($1:$6),1))*
ROW($1:$6),0),ROW($1:$6))+1,1)*10^ROW($1:$6)/10)</f>
        <v>0</v>
      </c>
      <c r="H1791">
        <f>ROUNDDOWN(G1791/4, 0)</f>
        <v>0</v>
      </c>
      <c r="I1791" t="str">
        <f>feed!H1676</f>
        <v>Elite</v>
      </c>
      <c r="J1791">
        <f>SUMPRODUCT(MID(0&amp;feed!I1676,LARGE(INDEX(ISNUMBER(--MID(feed!I1676,ROW($1:$20),1))*
ROW($1:$20),0),ROW($1:$20))+1,1)*10^ROW($1:$20)/10)</f>
        <v>3</v>
      </c>
      <c r="K1791">
        <f>SUMPRODUCT(MID(0&amp;feed!L1676,LARGE(INDEX(ISNUMBER(--MID(feed!L1676,ROW($1:$6),1))*
ROW($1:$6),0),ROW($1:$6))+1,1)*10^ROW($1:$6)/10)</f>
        <v>300</v>
      </c>
      <c r="L1791">
        <f>SUMPRODUCT(MID(0&amp;feed!T1676,LARGE(INDEX(ISNUMBER(--MID(feed!T1676,ROW($1:$6),1))*
ROW($1:$6),0),ROW($1:$6))+1,1)*10^ROW($1:$6)/10)</f>
        <v>1</v>
      </c>
      <c r="M1791" t="str">
        <f>feed!N1676</f>
        <v>Amazonia</v>
      </c>
      <c r="N1791">
        <f>SUMPRODUCT(MID(0&amp;feed!U1676,LARGE(INDEX(ISNUMBER(--MID(feed!U1676,ROW($1:$6),1))*
ROW($1:$6),0),ROW($1:$6))+1,1)*10^ROW($1:$6)/10)</f>
        <v>0</v>
      </c>
      <c r="O1791" t="str">
        <f>feed!O1676</f>
        <v>Untapped</v>
      </c>
      <c r="P1791" t="str">
        <f>feed!P1676</f>
        <v>None</v>
      </c>
      <c r="Q1791" s="4">
        <f>IFERROR(LEFT(SUMPRODUCT(MID(0&amp;feed!R1676,LARGE(INDEX(ISNUMBER(--MID(feed!R1676,ROW($1:$6),1))*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ROW($1:$6),0),ROW($1:$6))+1,1)*10^ROW($1:$6)/10))-1)*1,TRIM(LEFT(SUMPRODUCT(MID(0&amp;feed!R1676,LARGE(INDEX(ISNUMBER(--MID(feed!R1676,ROW($1:$6),1))*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ROW($1:$6),0),ROW($1:$6))+1,1)*10^ROW($1:$6)/10))-1)))</f>
        <v>2000</v>
      </c>
      <c r="R1791" s="5">
        <f>feed!V1676</f>
        <v>0</v>
      </c>
      <c r="S1791" t="str">
        <f>feed!S1676</f>
        <v>http://blocgame.com/stats.php?id=55571</v>
      </c>
      <c r="T1791" s="5" t="str">
        <f>feed!W1676</f>
        <v>Normal</v>
      </c>
      <c r="U1791" s="5" t="str">
        <f>feed!X1676</f>
        <v>5 Hundred Tons per month</v>
      </c>
      <c r="V1791" s="5" t="str">
        <f>feed!Y1676</f>
        <v>1 Mbbl per month</v>
      </c>
    </row>
    <row r="1792" spans="1:22" hidden="1" x14ac:dyDescent="0.25">
      <c r="A1792" t="str">
        <f>feed!A1645</f>
        <v>Spaolia</v>
      </c>
      <c r="B1792" t="str">
        <f>feed!B1645</f>
        <v>PyroPal</v>
      </c>
      <c r="C1792" t="str">
        <f>feed!K1645</f>
        <v>The Federal Colonies</v>
      </c>
      <c r="D1792">
        <f>SUMPRODUCT(MID(0&amp;feed!D1645,LARGE(INDEX(ISNUMBER(--MID(feed!D1645,ROW($1:$6),1))*
ROW($1:$6),0),ROW($1:$6))+1,1)*10^ROW($1:$6)/10)</f>
        <v>33</v>
      </c>
      <c r="E1792">
        <f>SUMPRODUCT(MID(0&amp;feed!E1645,LARGE(INDEX(ISNUMBER(--MID(feed!E1645,ROW($1:$6),1))*
ROW($1:$6),0),ROW($1:$6))+1,1)*10^ROW($1:$6)/10)</f>
        <v>0</v>
      </c>
      <c r="F1792" t="str">
        <f>feed!F1645</f>
        <v>First World War surplus</v>
      </c>
      <c r="G1792">
        <f>SUMPRODUCT(MID(0&amp;feed!G1645,LARGE(INDEX(ISNUMBER(--MID(feed!G1645,ROW($1:$6),1))*
ROW($1:$6),0),ROW($1:$6))+1,1)*10^ROW($1:$6)/10)</f>
        <v>0</v>
      </c>
      <c r="H1792">
        <f>ROUNDDOWN(G1792/4, 0)</f>
        <v>0</v>
      </c>
      <c r="I1792" t="str">
        <f>feed!H1645</f>
        <v>Good</v>
      </c>
      <c r="J1792">
        <f>SUMPRODUCT(MID(0&amp;feed!I1645,LARGE(INDEX(ISNUMBER(--MID(feed!I1645,ROW($1:$20),1))*
ROW($1:$20),0),ROW($1:$20))+1,1)*10^ROW($1:$20)/10)</f>
        <v>2</v>
      </c>
      <c r="K1792">
        <f>SUMPRODUCT(MID(0&amp;feed!L1645,LARGE(INDEX(ISNUMBER(--MID(feed!L1645,ROW($1:$6),1))*
ROW($1:$6),0),ROW($1:$6))+1,1)*10^ROW($1:$6)/10)</f>
        <v>302</v>
      </c>
      <c r="L1792">
        <f>SUMPRODUCT(MID(0&amp;feed!T1645,LARGE(INDEX(ISNUMBER(--MID(feed!T1645,ROW($1:$6),1))*
ROW($1:$6),0),ROW($1:$6))+1,1)*10^ROW($1:$6)/10)</f>
        <v>1</v>
      </c>
      <c r="M1792" t="str">
        <f>feed!N1645</f>
        <v>Caribbean</v>
      </c>
      <c r="N1792">
        <f>SUMPRODUCT(MID(0&amp;feed!U1645,LARGE(INDEX(ISNUMBER(--MID(feed!U1645,ROW($1:$6),1))*
ROW($1:$6),0),ROW($1:$6))+1,1)*10^ROW($1:$6)/10)</f>
        <v>0</v>
      </c>
      <c r="O1792" t="str">
        <f>feed!O1645</f>
        <v>Untapped</v>
      </c>
      <c r="P1792" t="str">
        <f>feed!P1645</f>
        <v>None</v>
      </c>
      <c r="Q1792" s="4">
        <f>IFERROR(LEFT(SUMPRODUCT(MID(0&amp;feed!R1645,LARGE(INDEX(ISNUMBER(--MID(feed!R1645,ROW($1:$6),1))*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ROW($1:$6),0),ROW($1:$6))+1,1)*10^ROW($1:$6)/10))-1)*1,TRIM(LEFT(SUMPRODUCT(MID(0&amp;feed!R1645,LARGE(INDEX(ISNUMBER(--MID(feed!R1645,ROW($1:$6),1))*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ROW($1:$6),0),ROW($1:$6))+1,1)*10^ROW($1:$6)/10))-1)))</f>
        <v>2000</v>
      </c>
      <c r="R1792" s="5">
        <f>feed!V1645</f>
        <v>0</v>
      </c>
      <c r="S1792" t="str">
        <f>feed!S1645</f>
        <v>http://blocgame.com/stats.php?id=56845</v>
      </c>
      <c r="T1792" s="5" t="str">
        <f>feed!W1645</f>
        <v>Isolated</v>
      </c>
      <c r="U1792" s="5" t="str">
        <f>feed!X1645</f>
        <v>5 Hundred Tons per month</v>
      </c>
      <c r="V1792" s="5" t="str">
        <f>feed!Y1645</f>
        <v>1 Mbbl per month</v>
      </c>
    </row>
    <row r="1793" spans="1:22" hidden="1" x14ac:dyDescent="0.25">
      <c r="A1793" t="str">
        <f>feed!A208</f>
        <v>Asiana</v>
      </c>
      <c r="B1793" t="str">
        <f>feed!B208</f>
        <v>El_Xanatos</v>
      </c>
      <c r="C1793" t="str">
        <f>feed!K208</f>
        <v>The High Council</v>
      </c>
      <c r="D1793">
        <f>SUMPRODUCT(MID(0&amp;feed!D208,LARGE(INDEX(ISNUMBER(--MID(feed!D208,ROW($1:$6),1))*
ROW($1:$6),0),ROW($1:$6))+1,1)*10^ROW($1:$6)/10)</f>
        <v>25</v>
      </c>
      <c r="E1793">
        <f>SUMPRODUCT(MID(0&amp;feed!E208,LARGE(INDEX(ISNUMBER(--MID(feed!E208,ROW($1:$6),1))*
ROW($1:$6),0),ROW($1:$6))+1,1)*10^ROW($1:$6)/10)</f>
        <v>0</v>
      </c>
      <c r="F1793" t="str">
        <f>feed!F208</f>
        <v>First World War surplus</v>
      </c>
      <c r="G1793">
        <f>SUMPRODUCT(MID(0&amp;feed!G208,LARGE(INDEX(ISNUMBER(--MID(feed!G208,ROW($1:$6),1))*
ROW($1:$6),0),ROW($1:$6))+1,1)*10^ROW($1:$6)/10)</f>
        <v>1</v>
      </c>
      <c r="H1793">
        <f>ROUNDDOWN(G1793/4, 0)</f>
        <v>0</v>
      </c>
      <c r="I1793" t="str">
        <f>feed!H208</f>
        <v>Elite</v>
      </c>
      <c r="J1793">
        <f>SUMPRODUCT(MID(0&amp;feed!I208,LARGE(INDEX(ISNUMBER(--MID(feed!I208,ROW($1:$20),1))*
ROW($1:$20),0),ROW($1:$20))+1,1)*10^ROW($1:$20)/10)</f>
        <v>1</v>
      </c>
      <c r="K1793">
        <f>SUMPRODUCT(MID(0&amp;feed!L208,LARGE(INDEX(ISNUMBER(--MID(feed!L208,ROW($1:$6),1))*
ROW($1:$6),0),ROW($1:$6))+1,1)*10^ROW($1:$6)/10)</f>
        <v>364</v>
      </c>
      <c r="L1793">
        <f>SUMPRODUCT(MID(0&amp;feed!T208,LARGE(INDEX(ISNUMBER(--MID(feed!T208,ROW($1:$6),1))*
ROW($1:$6),0),ROW($1:$6))+1,1)*10^ROW($1:$6)/10)</f>
        <v>1</v>
      </c>
      <c r="M1793" t="str">
        <f>feed!N208</f>
        <v>Indochina</v>
      </c>
      <c r="N1793">
        <f>SUMPRODUCT(MID(0&amp;feed!U208,LARGE(INDEX(ISNUMBER(--MID(feed!U208,ROW($1:$6),1))*
ROW($1:$6),0),ROW($1:$6))+1,1)*10^ROW($1:$6)/10)</f>
        <v>0</v>
      </c>
      <c r="O1793" t="str">
        <f>feed!O208</f>
        <v>Untapped</v>
      </c>
      <c r="P1793" t="str">
        <f>feed!P208</f>
        <v>Meagre</v>
      </c>
      <c r="Q1793" s="4">
        <f>IFERROR(LEFT(SUMPRODUCT(MID(0&amp;feed!R208,LARGE(INDEX(ISNUMBER(--MID(feed!R208,ROW($1:$6),1))*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ROW($1:$6),0),ROW($1:$6))+1,1)*10^ROW($1:$6)/10))-1)*1,TRIM(LEFT(SUMPRODUCT(MID(0&amp;feed!R208,LARGE(INDEX(ISNUMBER(--MID(feed!R208,ROW($1:$6),1))*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ROW($1:$6),0),ROW($1:$6))+1,1)*10^ROW($1:$6)/10))-1)))</f>
        <v>2403</v>
      </c>
      <c r="R1793" s="5">
        <f>feed!V208</f>
        <v>0</v>
      </c>
      <c r="S1793" t="str">
        <f>feed!S208</f>
        <v>http://blocgame.com/stats.php?id=62221</v>
      </c>
      <c r="T1793" s="5" t="str">
        <f>feed!W208</f>
        <v>Normal</v>
      </c>
      <c r="U1793" s="5" t="str">
        <f>feed!X208</f>
        <v>5 Hundred Tons per month</v>
      </c>
      <c r="V1793" s="5" t="str">
        <f>feed!Y208</f>
        <v>1 Mbbl per month</v>
      </c>
    </row>
    <row r="1794" spans="1:22" hidden="1" x14ac:dyDescent="0.25">
      <c r="A1794" t="str">
        <f>feed!A278</f>
        <v>Supercell</v>
      </c>
      <c r="B1794" t="str">
        <f>feed!B278</f>
        <v>Charlotte</v>
      </c>
      <c r="C1794">
        <f>feed!K278</f>
        <v>0</v>
      </c>
      <c r="D1794">
        <f>SUMPRODUCT(MID(0&amp;feed!D278,LARGE(INDEX(ISNUMBER(--MID(feed!D278,ROW($1:$6),1))*
ROW($1:$6),0),ROW($1:$6))+1,1)*10^ROW($1:$6)/10)</f>
        <v>25</v>
      </c>
      <c r="E1794">
        <f>SUMPRODUCT(MID(0&amp;feed!E278,LARGE(INDEX(ISNUMBER(--MID(feed!E278,ROW($1:$6),1))*
ROW($1:$6),0),ROW($1:$6))+1,1)*10^ROW($1:$6)/10)</f>
        <v>0</v>
      </c>
      <c r="F1794" t="str">
        <f>feed!F278</f>
        <v>First World War surplus</v>
      </c>
      <c r="G1794">
        <f>SUMPRODUCT(MID(0&amp;feed!G278,LARGE(INDEX(ISNUMBER(--MID(feed!G278,ROW($1:$6),1))*
ROW($1:$6),0),ROW($1:$6))+1,1)*10^ROW($1:$6)/10)</f>
        <v>0</v>
      </c>
      <c r="H1794">
        <f>ROUNDDOWN(G1794/4, 0)</f>
        <v>0</v>
      </c>
      <c r="I1794" t="str">
        <f>feed!H278</f>
        <v>Elite</v>
      </c>
      <c r="J1794">
        <f>SUMPRODUCT(MID(0&amp;feed!I278,LARGE(INDEX(ISNUMBER(--MID(feed!I278,ROW($1:$20),1))*
ROW($1:$20),0),ROW($1:$20))+1,1)*10^ROW($1:$20)/10)</f>
        <v>22</v>
      </c>
      <c r="K1794">
        <f>SUMPRODUCT(MID(0&amp;feed!L278,LARGE(INDEX(ISNUMBER(--MID(feed!L278,ROW($1:$6),1))*
ROW($1:$6),0),ROW($1:$6))+1,1)*10^ROW($1:$6)/10)</f>
        <v>348</v>
      </c>
      <c r="L1794">
        <f>SUMPRODUCT(MID(0&amp;feed!T278,LARGE(INDEX(ISNUMBER(--MID(feed!T278,ROW($1:$6),1))*
ROW($1:$6),0),ROW($1:$6))+1,1)*10^ROW($1:$6)/10)</f>
        <v>0</v>
      </c>
      <c r="M1794" t="str">
        <f>feed!N278</f>
        <v>East Indies</v>
      </c>
      <c r="N1794">
        <f>SUMPRODUCT(MID(0&amp;feed!U278,LARGE(INDEX(ISNUMBER(--MID(feed!U278,ROW($1:$6),1))*
ROW($1:$6),0),ROW($1:$6))+1,1)*10^ROW($1:$6)/10)</f>
        <v>0</v>
      </c>
      <c r="O1794" t="str">
        <f>feed!O278</f>
        <v>Untapped</v>
      </c>
      <c r="P1794" t="str">
        <f>feed!P278</f>
        <v>None</v>
      </c>
      <c r="Q1794" s="4">
        <f>IFERROR(LEFT(SUMPRODUCT(MID(0&amp;feed!R278,LARGE(INDEX(ISNUMBER(--MID(feed!R278,ROW($1:$6),1))*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ROW($1:$6),0),ROW($1:$6))+1,1)*10^ROW($1:$6)/10))-1)*1,TRIM(LEFT(SUMPRODUCT(MID(0&amp;feed!R278,LARGE(INDEX(ISNUMBER(--MID(feed!R278,ROW($1:$6),1))*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ROW($1:$6),0),ROW($1:$6))+1,1)*10^ROW($1:$6)/10))-1)))</f>
        <v>2000</v>
      </c>
      <c r="R1794" s="5">
        <f>feed!V278</f>
        <v>0</v>
      </c>
      <c r="S1794" t="str">
        <f>feed!S278</f>
        <v>http://blocgame.com/stats.php?id=48901</v>
      </c>
      <c r="T1794" s="5" t="str">
        <f>feed!W278</f>
        <v>Nice</v>
      </c>
      <c r="U1794" s="5" t="str">
        <f>feed!X278</f>
        <v>5 Hundred Tons per month</v>
      </c>
      <c r="V1794" s="5" t="str">
        <f>feed!Y278</f>
        <v>1 Mbbl per month</v>
      </c>
    </row>
    <row r="1795" spans="1:22" hidden="1" x14ac:dyDescent="0.25">
      <c r="A1795" t="str">
        <f>feed!A1369</f>
        <v>kinabalu</v>
      </c>
      <c r="B1795" t="str">
        <f>feed!B1369</f>
        <v>fatimah</v>
      </c>
      <c r="C1795">
        <f>feed!K1369</f>
        <v>0</v>
      </c>
      <c r="D1795">
        <f>SUMPRODUCT(MID(0&amp;feed!D1369,LARGE(INDEX(ISNUMBER(--MID(feed!D1369,ROW($1:$6),1))*
ROW($1:$6),0),ROW($1:$6))+1,1)*10^ROW($1:$6)/10)</f>
        <v>11</v>
      </c>
      <c r="E1795">
        <f>SUMPRODUCT(MID(0&amp;feed!E1369,LARGE(INDEX(ISNUMBER(--MID(feed!E1369,ROW($1:$6),1))*
ROW($1:$6),0),ROW($1:$6))+1,1)*10^ROW($1:$6)/10)</f>
        <v>0</v>
      </c>
      <c r="F1795" t="str">
        <f>feed!F1369</f>
        <v>Finest of the 19th century</v>
      </c>
      <c r="G1795">
        <f>SUMPRODUCT(MID(0&amp;feed!G1369,LARGE(INDEX(ISNUMBER(--MID(feed!G1369,ROW($1:$6),1))*
ROW($1:$6),0),ROW($1:$6))+1,1)*10^ROW($1:$6)/10)</f>
        <v>0</v>
      </c>
      <c r="H1795">
        <f>ROUNDDOWN(G1795/4, 0)</f>
        <v>0</v>
      </c>
      <c r="I1795" t="str">
        <f>feed!H1369</f>
        <v>Standard</v>
      </c>
      <c r="J1795">
        <f>SUMPRODUCT(MID(0&amp;feed!I1369,LARGE(INDEX(ISNUMBER(--MID(feed!I1369,ROW($1:$20),1))*
ROW($1:$20),0),ROW($1:$20))+1,1)*10^ROW($1:$20)/10)</f>
        <v>6</v>
      </c>
      <c r="K1795">
        <f>SUMPRODUCT(MID(0&amp;feed!L1369,LARGE(INDEX(ISNUMBER(--MID(feed!L1369,ROW($1:$6),1))*
ROW($1:$6),0),ROW($1:$6))+1,1)*10^ROW($1:$6)/10)</f>
        <v>311</v>
      </c>
      <c r="L1795">
        <f>SUMPRODUCT(MID(0&amp;feed!T1369,LARGE(INDEX(ISNUMBER(--MID(feed!T1369,ROW($1:$6),1))*
ROW($1:$6),0),ROW($1:$6))+1,1)*10^ROW($1:$6)/10)</f>
        <v>5510</v>
      </c>
      <c r="M1795" t="str">
        <f>feed!N1369</f>
        <v>Arabia</v>
      </c>
      <c r="N1795">
        <f>SUMPRODUCT(MID(0&amp;feed!U1369,LARGE(INDEX(ISNUMBER(--MID(feed!U1369,ROW($1:$6),1))*
ROW($1:$6),0),ROW($1:$6))+1,1)*10^ROW($1:$6)/10)</f>
        <v>0</v>
      </c>
      <c r="O1795" t="str">
        <f>feed!O1369</f>
        <v>Untapped</v>
      </c>
      <c r="P1795" t="str">
        <f>feed!P1369</f>
        <v>None</v>
      </c>
      <c r="Q1795" s="4">
        <f>IFERROR(LEFT(SUMPRODUCT(MID(0&amp;feed!R1369,LARGE(INDEX(ISNUMBER(--MID(feed!R1369,ROW($1:$6),1))*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ROW($1:$6),0),ROW($1:$6))+1,1)*10^ROW($1:$6)/10))-1)*1,TRIM(LEFT(SUMPRODUCT(MID(0&amp;feed!R1369,LARGE(INDEX(ISNUMBER(--MID(feed!R1369,ROW($1:$6),1))*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ROW($1:$6),0),ROW($1:$6))+1,1)*10^ROW($1:$6)/10))-1)))</f>
        <v>1980</v>
      </c>
      <c r="R1795" s="5">
        <f>feed!V1369</f>
        <v>0</v>
      </c>
      <c r="S1795" t="str">
        <f>feed!S1369</f>
        <v>http://blocgame.com/stats.php?id=62887</v>
      </c>
      <c r="T1795" s="5" t="str">
        <f>feed!W1369</f>
        <v>Nice</v>
      </c>
      <c r="U1795" s="5" t="str">
        <f>feed!X1369</f>
        <v>5 Hundred Tons per month</v>
      </c>
      <c r="V1795" s="5" t="str">
        <f>feed!Y1369</f>
        <v>10 Mbbl per month</v>
      </c>
    </row>
    <row r="1796" spans="1:22" hidden="1" x14ac:dyDescent="0.25">
      <c r="A1796" t="str">
        <f>feed!A1774</f>
        <v>Funktahulia</v>
      </c>
      <c r="B1796" t="str">
        <f>feed!B1774</f>
        <v>Sweet Baby Doc</v>
      </c>
      <c r="C1796" t="str">
        <f>feed!K1774</f>
        <v>The Federal Colonies</v>
      </c>
      <c r="D1796">
        <f>SUMPRODUCT(MID(0&amp;feed!D1774,LARGE(INDEX(ISNUMBER(--MID(feed!D1774,ROW($1:$6),1))*
ROW($1:$6),0),ROW($1:$6))+1,1)*10^ROW($1:$6)/10)</f>
        <v>7</v>
      </c>
      <c r="E1796">
        <f>SUMPRODUCT(MID(0&amp;feed!E1774,LARGE(INDEX(ISNUMBER(--MID(feed!E1774,ROW($1:$6),1))*
ROW($1:$6),0),ROW($1:$6))+1,1)*10^ROW($1:$6)/10)</f>
        <v>0</v>
      </c>
      <c r="F1796" t="str">
        <f>feed!F1774</f>
        <v>First World War surplus</v>
      </c>
      <c r="G1796">
        <f>SUMPRODUCT(MID(0&amp;feed!G1774,LARGE(INDEX(ISNUMBER(--MID(feed!G1774,ROW($1:$6),1))*
ROW($1:$6),0),ROW($1:$6))+1,1)*10^ROW($1:$6)/10)</f>
        <v>0</v>
      </c>
      <c r="H1796">
        <f>ROUNDDOWN(G1796/4, 0)</f>
        <v>0</v>
      </c>
      <c r="I1796" t="str">
        <f>feed!H1774</f>
        <v>Good</v>
      </c>
      <c r="J1796">
        <f>SUMPRODUCT(MID(0&amp;feed!I1774,LARGE(INDEX(ISNUMBER(--MID(feed!I1774,ROW($1:$20),1))*
ROW($1:$20),0),ROW($1:$20))+1,1)*10^ROW($1:$20)/10)</f>
        <v>3</v>
      </c>
      <c r="K1796">
        <f>SUMPRODUCT(MID(0&amp;feed!L1774,LARGE(INDEX(ISNUMBER(--MID(feed!L1774,ROW($1:$6),1))*
ROW($1:$6),0),ROW($1:$6))+1,1)*10^ROW($1:$6)/10)</f>
        <v>288</v>
      </c>
      <c r="L1796">
        <f>SUMPRODUCT(MID(0&amp;feed!T1774,LARGE(INDEX(ISNUMBER(--MID(feed!T1774,ROW($1:$6),1))*
ROW($1:$6),0),ROW($1:$6))+1,1)*10^ROW($1:$6)/10)</f>
        <v>4081</v>
      </c>
      <c r="M1796" t="str">
        <f>feed!N1774</f>
        <v>Mesopotamia</v>
      </c>
      <c r="N1796">
        <f>SUMPRODUCT(MID(0&amp;feed!U1774,LARGE(INDEX(ISNUMBER(--MID(feed!U1774,ROW($1:$6),1))*
ROW($1:$6),0),ROW($1:$6))+1,1)*10^ROW($1:$6)/10)</f>
        <v>0</v>
      </c>
      <c r="O1796" t="str">
        <f>feed!O1774</f>
        <v>Plentiful</v>
      </c>
      <c r="P1796" t="str">
        <f>feed!P1774</f>
        <v>None</v>
      </c>
      <c r="Q1796" s="4">
        <f>IFERROR(LEFT(SUMPRODUCT(MID(0&amp;feed!R1774,LARGE(INDEX(ISNUMBER(--MID(feed!R1774,ROW($1:$6),1))*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ROW($1:$6),0),ROW($1:$6))+1,1)*10^ROW($1:$6)/10))-1)*1,TRIM(LEFT(SUMPRODUCT(MID(0&amp;feed!R1774,LARGE(INDEX(ISNUMBER(--MID(feed!R1774,ROW($1:$6),1))*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ROW($1:$6),0),ROW($1:$6))+1,1)*10^ROW($1:$6)/10))-1)))</f>
        <v>1960</v>
      </c>
      <c r="R1796" s="5">
        <f>feed!V1774</f>
        <v>0</v>
      </c>
      <c r="S1796" t="str">
        <f>feed!S1774</f>
        <v>http://blocgame.com/stats.php?id=47179</v>
      </c>
      <c r="T1796" s="5" t="str">
        <f>feed!W1774</f>
        <v>Nice</v>
      </c>
      <c r="U1796" s="5" t="str">
        <f>feed!X1774</f>
        <v>5 Hundred Tons per month</v>
      </c>
      <c r="V1796" s="5" t="str">
        <f>feed!Y1774</f>
        <v>2 Mbbl per month</v>
      </c>
    </row>
    <row r="1797" spans="1:22" x14ac:dyDescent="0.25">
      <c r="A1797" t="str">
        <f>feed!A1635</f>
        <v>Synan</v>
      </c>
      <c r="B1797" t="str">
        <f>feed!B1635</f>
        <v>Synan</v>
      </c>
      <c r="C1797" t="str">
        <f>feed!K1635</f>
        <v>The Order</v>
      </c>
      <c r="D1797">
        <f>SUMPRODUCT(MID(0&amp;feed!D1635,LARGE(INDEX(ISNUMBER(--MID(feed!D1635,ROW($1:$6),1))*
ROW($1:$6),0),ROW($1:$6))+1,1)*10^ROW($1:$6)/10)</f>
        <v>4</v>
      </c>
      <c r="E1797">
        <f>SUMPRODUCT(MID(0&amp;feed!E1635,LARGE(INDEX(ISNUMBER(--MID(feed!E1635,ROW($1:$6),1))*
ROW($1:$6),0),ROW($1:$6))+1,1)*10^ROW($1:$6)/10)</f>
        <v>0</v>
      </c>
      <c r="F1797" t="str">
        <f>feed!F1635</f>
        <v>Finest of the 19th century</v>
      </c>
      <c r="G1797">
        <f>SUMPRODUCT(MID(0&amp;feed!G1635,LARGE(INDEX(ISNUMBER(--MID(feed!G1635,ROW($1:$6),1))*
ROW($1:$6),0),ROW($1:$6))+1,1)*10^ROW($1:$6)/10)</f>
        <v>0</v>
      </c>
      <c r="H1797">
        <f>ROUNDDOWN(G1797/4, 0)</f>
        <v>0</v>
      </c>
      <c r="I1797" t="str">
        <f>feed!H1635</f>
        <v>Elite</v>
      </c>
      <c r="J1797">
        <f>SUMPRODUCT(MID(0&amp;feed!I1635,LARGE(INDEX(ISNUMBER(--MID(feed!I1635,ROW($1:$20),1))*
ROW($1:$20),0),ROW($1:$20))+1,1)*10^ROW($1:$20)/10)</f>
        <v>5</v>
      </c>
      <c r="K1797">
        <f>SUMPRODUCT(MID(0&amp;feed!L1635,LARGE(INDEX(ISNUMBER(--MID(feed!L1635,ROW($1:$6),1))*
ROW($1:$6),0),ROW($1:$6))+1,1)*10^ROW($1:$6)/10)</f>
        <v>303</v>
      </c>
      <c r="L1797">
        <f>SUMPRODUCT(MID(0&amp;feed!T1635,LARGE(INDEX(ISNUMBER(--MID(feed!T1635,ROW($1:$6),1))*
ROW($1:$6),0),ROW($1:$6))+1,1)*10^ROW($1:$6)/10)</f>
        <v>420</v>
      </c>
      <c r="M1797" t="str">
        <f>feed!N1635</f>
        <v>Mesoamerica</v>
      </c>
      <c r="N1797">
        <f>SUMPRODUCT(MID(0&amp;feed!U1635,LARGE(INDEX(ISNUMBER(--MID(feed!U1635,ROW($1:$6),1))*
ROW($1:$6),0),ROW($1:$6))+1,1)*10^ROW($1:$6)/10)</f>
        <v>0</v>
      </c>
      <c r="O1797" t="str">
        <f>feed!O1635</f>
        <v>Depleted</v>
      </c>
      <c r="P1797" t="str">
        <f>feed!P1635</f>
        <v>None</v>
      </c>
      <c r="Q1797" s="4">
        <f>IFERROR(LEFT(SUMPRODUCT(MID(0&amp;feed!R1635,LARGE(INDEX(ISNUMBER(--MID(feed!R1635,ROW($1:$6),1))*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ROW($1:$6),0),ROW($1:$6))+1,1)*10^ROW($1:$6)/10))-1)*1,TRIM(LEFT(SUMPRODUCT(MID(0&amp;feed!R1635,LARGE(INDEX(ISNUMBER(--MID(feed!R1635,ROW($1:$6),1))*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ROW($1:$6),0),ROW($1:$6))+1,1)*10^ROW($1:$6)/10))-1)))</f>
        <v>2039</v>
      </c>
      <c r="R1797" s="5">
        <f>feed!V1635</f>
        <v>0</v>
      </c>
      <c r="S1797" t="str">
        <f>feed!S1635</f>
        <v>http://blocgame.com/stats.php?id=63584</v>
      </c>
      <c r="T1797" s="5" t="str">
        <f>feed!W1635</f>
        <v>Normal</v>
      </c>
      <c r="U1797" s="5" t="str">
        <f>feed!X1635</f>
        <v>0 Hundred Tons per month</v>
      </c>
      <c r="V1797" s="5">
        <f>feed!Y1635</f>
        <v>0</v>
      </c>
    </row>
    <row r="1798" spans="1:22" hidden="1" x14ac:dyDescent="0.25">
      <c r="A1798" t="str">
        <f>feed!A26</f>
        <v>Minmaxia</v>
      </c>
      <c r="B1798" t="str">
        <f>feed!B26</f>
        <v>Reanchi</v>
      </c>
      <c r="C1798" t="str">
        <f>feed!K26</f>
        <v>Brotherhood of Zion</v>
      </c>
      <c r="D1798">
        <f>SUMPRODUCT(MID(0&amp;feed!D26,LARGE(INDEX(ISNUMBER(--MID(feed!D26,ROW($1:$6),1))*
ROW($1:$6),0),ROW($1:$6))+1,1)*10^ROW($1:$6)/10)</f>
        <v>36</v>
      </c>
      <c r="E1798">
        <f>SUMPRODUCT(MID(0&amp;feed!E26,LARGE(INDEX(ISNUMBER(--MID(feed!E26,ROW($1:$6),1))*
ROW($1:$6),0),ROW($1:$6))+1,1)*10^ROW($1:$6)/10)</f>
        <v>0</v>
      </c>
      <c r="F1798" t="str">
        <f>feed!F26</f>
        <v>First World War surplus</v>
      </c>
      <c r="G1798">
        <f>SUMPRODUCT(MID(0&amp;feed!G26,LARGE(INDEX(ISNUMBER(--MID(feed!G26,ROW($1:$6),1))*
ROW($1:$6),0),ROW($1:$6))+1,1)*10^ROW($1:$6)/10)</f>
        <v>1</v>
      </c>
      <c r="H1798">
        <f>ROUNDDOWN(G1798/4, 0)</f>
        <v>0</v>
      </c>
      <c r="I1798" t="str">
        <f>feed!H26</f>
        <v>Standard</v>
      </c>
      <c r="J1798">
        <f>SUMPRODUCT(MID(0&amp;feed!I26,LARGE(INDEX(ISNUMBER(--MID(feed!I26,ROW($1:$20),1))*
ROW($1:$20),0),ROW($1:$20))+1,1)*10^ROW($1:$20)/10)</f>
        <v>3</v>
      </c>
      <c r="K1798">
        <f>SUMPRODUCT(MID(0&amp;feed!L26,LARGE(INDEX(ISNUMBER(--MID(feed!L26,ROW($1:$6),1))*
ROW($1:$6),0),ROW($1:$6))+1,1)*10^ROW($1:$6)/10)</f>
        <v>449</v>
      </c>
      <c r="L1798">
        <f>SUMPRODUCT(MID(0&amp;feed!T26,LARGE(INDEX(ISNUMBER(--MID(feed!T26,ROW($1:$6),1))*
ROW($1:$6),0),ROW($1:$6))+1,1)*10^ROW($1:$6)/10)</f>
        <v>2921</v>
      </c>
      <c r="M1798" t="str">
        <f>feed!N26</f>
        <v>Mesopotamia</v>
      </c>
      <c r="N1798">
        <f>SUMPRODUCT(MID(0&amp;feed!U26,LARGE(INDEX(ISNUMBER(--MID(feed!U26,ROW($1:$6),1))*
ROW($1:$6),0),ROW($1:$6))+1,1)*10^ROW($1:$6)/10)</f>
        <v>0</v>
      </c>
      <c r="O1798" t="str">
        <f>feed!O26</f>
        <v>Plentiful</v>
      </c>
      <c r="P1798" t="str">
        <f>feed!P26</f>
        <v>Meagre</v>
      </c>
      <c r="Q1798" s="4">
        <f>IFERROR(LEFT(SUMPRODUCT(MID(0&amp;feed!R26,LARGE(INDEX(ISNUMBER(--MID(feed!R26,ROW($1:$6),1))*
ROW($1:$6),0),ROW($1:$6))+1,1)*10^ROW($1:$6)/10), LEN(SUMPRODUCT(MID(0&amp;feed!R26,LARGE(INDEX(ISNUMBER(--MID(feed!R26,ROW($1:$6),1))*
ROW($1:$6),0),ROW($1:$6))+1,1)*10^ROW($1:$6)/10))-1)*1,TRIM(LEFT(SUMPRODUCT(MID(0&amp;feed!R26,LARGE(INDEX(ISNUMBER(--MID(feed!R26,ROW($1:$6),1))*
ROW($1:$6),0),ROW($1:$6))+1,1)*10^ROW($1:$6)/10), LEN(SUMPRODUCT(MID(0&amp;feed!R26,LARGE(INDEX(ISNUMBER(--MID(feed!R26,ROW($1:$6),1))*
ROW($1:$6),0),ROW($1:$6))+1,1)*10^ROW($1:$6)/10))-1)))</f>
        <v>2749</v>
      </c>
      <c r="R1798" s="5">
        <f>feed!V26</f>
        <v>0</v>
      </c>
      <c r="S1798" t="str">
        <f>feed!S26</f>
        <v>http://blocgame.com/stats.php?id=40270</v>
      </c>
      <c r="T1798" s="5" t="str">
        <f>feed!W26</f>
        <v>Good</v>
      </c>
      <c r="U1798" s="5" t="str">
        <f>feed!X26</f>
        <v>5 Hundred Tons per month</v>
      </c>
      <c r="V1798" s="5" t="str">
        <f>feed!Y26</f>
        <v>2 Mbbl per month</v>
      </c>
    </row>
    <row r="1799" spans="1:22" hidden="1" x14ac:dyDescent="0.25">
      <c r="A1799" t="str">
        <f>feed!A1578</f>
        <v>MembumiHangus</v>
      </c>
      <c r="B1799" t="str">
        <f>feed!B1578</f>
        <v>Hambikko</v>
      </c>
      <c r="C1799" t="str">
        <f>feed!K1578</f>
        <v>Aseang MMP</v>
      </c>
      <c r="D1799">
        <f>SUMPRODUCT(MID(0&amp;feed!D1578,LARGE(INDEX(ISNUMBER(--MID(feed!D1578,ROW($1:$6),1))*
ROW($1:$6),0),ROW($1:$6))+1,1)*10^ROW($1:$6)/10)</f>
        <v>19</v>
      </c>
      <c r="E1799">
        <f>SUMPRODUCT(MID(0&amp;feed!E1578,LARGE(INDEX(ISNUMBER(--MID(feed!E1578,ROW($1:$6),1))*
ROW($1:$6),0),ROW($1:$6))+1,1)*10^ROW($1:$6)/10)</f>
        <v>0</v>
      </c>
      <c r="F1799" t="str">
        <f>feed!F1578</f>
        <v>Finest of the 19th century</v>
      </c>
      <c r="G1799">
        <f>SUMPRODUCT(MID(0&amp;feed!G1578,LARGE(INDEX(ISNUMBER(--MID(feed!G1578,ROW($1:$6),1))*
ROW($1:$6),0),ROW($1:$6))+1,1)*10^ROW($1:$6)/10)</f>
        <v>0</v>
      </c>
      <c r="H1799">
        <f>ROUNDDOWN(G1799/4, 0)</f>
        <v>0</v>
      </c>
      <c r="I1799" t="str">
        <f>feed!H1578</f>
        <v>Good</v>
      </c>
      <c r="J1799">
        <f>SUMPRODUCT(MID(0&amp;feed!I1578,LARGE(INDEX(ISNUMBER(--MID(feed!I1578,ROW($1:$20),1))*
ROW($1:$20),0),ROW($1:$20))+1,1)*10^ROW($1:$20)/10)</f>
        <v>4</v>
      </c>
      <c r="K1799">
        <f>SUMPRODUCT(MID(0&amp;feed!L1578,LARGE(INDEX(ISNUMBER(--MID(feed!L1578,ROW($1:$6),1))*
ROW($1:$6),0),ROW($1:$6))+1,1)*10^ROW($1:$6)/10)</f>
        <v>303</v>
      </c>
      <c r="L1799">
        <f>SUMPRODUCT(MID(0&amp;feed!T1578,LARGE(INDEX(ISNUMBER(--MID(feed!T1578,ROW($1:$6),1))*
ROW($1:$6),0),ROW($1:$6))+1,1)*10^ROW($1:$6)/10)</f>
        <v>2520</v>
      </c>
      <c r="M1799" t="str">
        <f>feed!N1578</f>
        <v>Atlas</v>
      </c>
      <c r="N1799">
        <f>SUMPRODUCT(MID(0&amp;feed!U1578,LARGE(INDEX(ISNUMBER(--MID(feed!U1578,ROW($1:$6),1))*
ROW($1:$6),0),ROW($1:$6))+1,1)*10^ROW($1:$6)/10)</f>
        <v>0</v>
      </c>
      <c r="O1799" t="str">
        <f>feed!O1578</f>
        <v>Untapped</v>
      </c>
      <c r="P1799" t="str">
        <f>feed!P1578</f>
        <v>Meagre</v>
      </c>
      <c r="Q1799" s="4">
        <f>IFERROR(LEFT(SUMPRODUCT(MID(0&amp;feed!R1578,LARGE(INDEX(ISNUMBER(--MID(feed!R1578,ROW($1:$6),1))*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ROW($1:$6),0),ROW($1:$6))+1,1)*10^ROW($1:$6)/10))-1)*1,TRIM(LEFT(SUMPRODUCT(MID(0&amp;feed!R1578,LARGE(INDEX(ISNUMBER(--MID(feed!R1578,ROW($1:$6),1))*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ROW($1:$6),0),ROW($1:$6))+1,1)*10^ROW($1:$6)/10))-1)))</f>
        <v>1999</v>
      </c>
      <c r="R1799" s="5">
        <f>feed!V1578</f>
        <v>0</v>
      </c>
      <c r="S1799" t="str">
        <f>feed!S1578</f>
        <v>http://blocgame.com/stats.php?id=62424</v>
      </c>
      <c r="T1799" s="5" t="str">
        <f>feed!W1578</f>
        <v>Nice</v>
      </c>
      <c r="U1799" s="5" t="str">
        <f>feed!X1578</f>
        <v>5 Hundred Tons per month</v>
      </c>
      <c r="V1799" s="5" t="str">
        <f>feed!Y1578</f>
        <v>2 Mbbl per month</v>
      </c>
    </row>
    <row r="1800" spans="1:22" hidden="1" x14ac:dyDescent="0.25">
      <c r="A1800" t="str">
        <f>feed!A583</f>
        <v>Marcus</v>
      </c>
      <c r="B1800" t="str">
        <f>feed!B583</f>
        <v>Marcus Mills</v>
      </c>
      <c r="C1800" t="str">
        <f>feed!K583</f>
        <v>Interpol</v>
      </c>
      <c r="D1800">
        <f>SUMPRODUCT(MID(0&amp;feed!D583,LARGE(INDEX(ISNUMBER(--MID(feed!D583,ROW($1:$6),1))*
ROW($1:$6),0),ROW($1:$6))+1,1)*10^ROW($1:$6)/10)</f>
        <v>20</v>
      </c>
      <c r="E1800">
        <f>SUMPRODUCT(MID(0&amp;feed!E583,LARGE(INDEX(ISNUMBER(--MID(feed!E583,ROW($1:$6),1))*
ROW($1:$6),0),ROW($1:$6))+1,1)*10^ROW($1:$6)/10)</f>
        <v>0</v>
      </c>
      <c r="F1800" t="str">
        <f>feed!F583</f>
        <v>Finest of the 19th century</v>
      </c>
      <c r="G1800">
        <f>SUMPRODUCT(MID(0&amp;feed!G583,LARGE(INDEX(ISNUMBER(--MID(feed!G583,ROW($1:$6),1))*
ROW($1:$6),0),ROW($1:$6))+1,1)*10^ROW($1:$6)/10)</f>
        <v>0</v>
      </c>
      <c r="H1800">
        <f>ROUNDDOWN(G1800/4, 0)</f>
        <v>0</v>
      </c>
      <c r="I1800" t="str">
        <f>feed!H583</f>
        <v>Standard</v>
      </c>
      <c r="J1800">
        <f>SUMPRODUCT(MID(0&amp;feed!I583,LARGE(INDEX(ISNUMBER(--MID(feed!I583,ROW($1:$20),1))*
ROW($1:$20),0),ROW($1:$20))+1,1)*10^ROW($1:$20)/10)</f>
        <v>12</v>
      </c>
      <c r="K1800">
        <f>SUMPRODUCT(MID(0&amp;feed!L583,LARGE(INDEX(ISNUMBER(--MID(feed!L583,ROW($1:$6),1))*
ROW($1:$6),0),ROW($1:$6))+1,1)*10^ROW($1:$6)/10)</f>
        <v>324</v>
      </c>
      <c r="L1800">
        <f>SUMPRODUCT(MID(0&amp;feed!T583,LARGE(INDEX(ISNUMBER(--MID(feed!T583,ROW($1:$6),1))*
ROW($1:$6),0),ROW($1:$6))+1,1)*10^ROW($1:$6)/10)</f>
        <v>2204</v>
      </c>
      <c r="M1800" t="str">
        <f>feed!N583</f>
        <v>Egypt</v>
      </c>
      <c r="N1800">
        <f>SUMPRODUCT(MID(0&amp;feed!U583,LARGE(INDEX(ISNUMBER(--MID(feed!U583,ROW($1:$6),1))*
ROW($1:$6),0),ROW($1:$6))+1,1)*10^ROW($1:$6)/10)</f>
        <v>0</v>
      </c>
      <c r="O1800" t="str">
        <f>feed!O583</f>
        <v>Untapped</v>
      </c>
      <c r="P1800" t="str">
        <f>feed!P583</f>
        <v>None</v>
      </c>
      <c r="Q1800" s="4">
        <f>IFERROR(LEFT(SUMPRODUCT(MID(0&amp;feed!R583,LARGE(INDEX(ISNUMBER(--MID(feed!R583,ROW($1:$6),1))*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ROW($1:$6),0),ROW($1:$6))+1,1)*10^ROW($1:$6)/10))-1)*1,TRIM(LEFT(SUMPRODUCT(MID(0&amp;feed!R583,LARGE(INDEX(ISNUMBER(--MID(feed!R583,ROW($1:$6),1))*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ROW($1:$6),0),ROW($1:$6))+1,1)*10^ROW($1:$6)/10))-1)))</f>
        <v>2000</v>
      </c>
      <c r="R1800" s="5">
        <f>feed!V583</f>
        <v>0</v>
      </c>
      <c r="S1800" t="str">
        <f>feed!S583</f>
        <v>http://blocgame.com/stats.php?id=46590</v>
      </c>
      <c r="T1800" s="5" t="str">
        <f>feed!W583</f>
        <v>Nice</v>
      </c>
      <c r="U1800" s="5" t="str">
        <f>feed!X583</f>
        <v>5 Hundred Tons per month</v>
      </c>
      <c r="V1800" s="5" t="str">
        <f>feed!Y583</f>
        <v>2 Mbbl per month</v>
      </c>
    </row>
    <row r="1801" spans="1:22" x14ac:dyDescent="0.25">
      <c r="A1801" t="str">
        <f>feed!A1612</f>
        <v>Zhongguo</v>
      </c>
      <c r="B1801" t="str">
        <f>feed!B1612</f>
        <v>Chairman Mao</v>
      </c>
      <c r="C1801" t="str">
        <f>feed!K1612</f>
        <v>The Order</v>
      </c>
      <c r="D1801">
        <f>SUMPRODUCT(MID(0&amp;feed!D1612,LARGE(INDEX(ISNUMBER(--MID(feed!D1612,ROW($1:$6),1))*
ROW($1:$6),0),ROW($1:$6))+1,1)*10^ROW($1:$6)/10)</f>
        <v>37</v>
      </c>
      <c r="E1801">
        <f>SUMPRODUCT(MID(0&amp;feed!E1612,LARGE(INDEX(ISNUMBER(--MID(feed!E1612,ROW($1:$6),1))*
ROW($1:$6),0),ROW($1:$6))+1,1)*10^ROW($1:$6)/10)</f>
        <v>0</v>
      </c>
      <c r="F1801" t="str">
        <f>feed!F1612</f>
        <v>First World War surplus</v>
      </c>
      <c r="G1801">
        <f>SUMPRODUCT(MID(0&amp;feed!G1612,LARGE(INDEX(ISNUMBER(--MID(feed!G1612,ROW($1:$6),1))*
ROW($1:$6),0),ROW($1:$6))+1,1)*10^ROW($1:$6)/10)</f>
        <v>0</v>
      </c>
      <c r="H1801">
        <f>ROUNDDOWN(G1801/4, 0)</f>
        <v>0</v>
      </c>
      <c r="I1801" t="str">
        <f>feed!H1612</f>
        <v>Standard</v>
      </c>
      <c r="J1801">
        <f>SUMPRODUCT(MID(0&amp;feed!I1612,LARGE(INDEX(ISNUMBER(--MID(feed!I1612,ROW($1:$20),1))*
ROW($1:$20),0),ROW($1:$20))+1,1)*10^ROW($1:$20)/10)</f>
        <v>1</v>
      </c>
      <c r="K1801">
        <f>SUMPRODUCT(MID(0&amp;feed!L1612,LARGE(INDEX(ISNUMBER(--MID(feed!L1612,ROW($1:$6),1))*
ROW($1:$6),0),ROW($1:$6))+1,1)*10^ROW($1:$6)/10)</f>
        <v>303</v>
      </c>
      <c r="L1801">
        <f>SUMPRODUCT(MID(0&amp;feed!T1612,LARGE(INDEX(ISNUMBER(--MID(feed!T1612,ROW($1:$6),1))*
ROW($1:$6),0),ROW($1:$6))+1,1)*10^ROW($1:$6)/10)</f>
        <v>1</v>
      </c>
      <c r="M1801" t="str">
        <f>feed!N1612</f>
        <v>China</v>
      </c>
      <c r="N1801">
        <f>SUMPRODUCT(MID(0&amp;feed!U1612,LARGE(INDEX(ISNUMBER(--MID(feed!U1612,ROW($1:$6),1))*
ROW($1:$6),0),ROW($1:$6))+1,1)*10^ROW($1:$6)/10)</f>
        <v>0</v>
      </c>
      <c r="O1801" t="str">
        <f>feed!O1612</f>
        <v>Untapped</v>
      </c>
      <c r="P1801" t="str">
        <f>feed!P1612</f>
        <v>None</v>
      </c>
      <c r="Q1801" s="4">
        <f>IFERROR(LEFT(SUMPRODUCT(MID(0&amp;feed!R1612,LARGE(INDEX(ISNUMBER(--MID(feed!R1612,ROW($1:$6),1))*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ROW($1:$6),0),ROW($1:$6))+1,1)*10^ROW($1:$6)/10))-1)*1,TRIM(LEFT(SUMPRODUCT(MID(0&amp;feed!R1612,LARGE(INDEX(ISNUMBER(--MID(feed!R1612,ROW($1:$6),1))*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ROW($1:$6),0),ROW($1:$6))+1,1)*10^ROW($1:$6)/10))-1)))</f>
        <v>2000</v>
      </c>
      <c r="R1801" s="5">
        <f>feed!V1612</f>
        <v>0</v>
      </c>
      <c r="S1801" t="str">
        <f>feed!S1612</f>
        <v>http://blocgame.com/stats.php?id=63425</v>
      </c>
      <c r="T1801" s="5" t="str">
        <f>feed!W1612</f>
        <v>Nice</v>
      </c>
      <c r="U1801" s="5" t="str">
        <f>feed!X1612</f>
        <v>3 Hundred Tons per month</v>
      </c>
      <c r="V1801" s="5" t="str">
        <f>feed!Y1612</f>
        <v>1 Mbbl per month</v>
      </c>
    </row>
    <row r="1802" spans="1:22" hidden="1" x14ac:dyDescent="0.25">
      <c r="A1802" t="str">
        <f>feed!A328</f>
        <v>morelia</v>
      </c>
      <c r="B1802" t="str">
        <f>feed!B328</f>
        <v>lemambanglemai8621</v>
      </c>
      <c r="C1802" t="str">
        <f>feed!K328</f>
        <v>PIRATES</v>
      </c>
      <c r="D1802">
        <f>SUMPRODUCT(MID(0&amp;feed!D328,LARGE(INDEX(ISNUMBER(--MID(feed!D328,ROW($1:$6),1))*
ROW($1:$6),0),ROW($1:$6))+1,1)*10^ROW($1:$6)/10)</f>
        <v>25</v>
      </c>
      <c r="E1802">
        <f>SUMPRODUCT(MID(0&amp;feed!E328,LARGE(INDEX(ISNUMBER(--MID(feed!E328,ROW($1:$6),1))*
ROW($1:$6),0),ROW($1:$6))+1,1)*10^ROW($1:$6)/10)</f>
        <v>0</v>
      </c>
      <c r="F1802" t="str">
        <f>feed!F328</f>
        <v>First World War surplus</v>
      </c>
      <c r="G1802">
        <f>SUMPRODUCT(MID(0&amp;feed!G328,LARGE(INDEX(ISNUMBER(--MID(feed!G328,ROW($1:$6),1))*
ROW($1:$6),0),ROW($1:$6))+1,1)*10^ROW($1:$6)/10)</f>
        <v>0</v>
      </c>
      <c r="H1802">
        <f>ROUNDDOWN(G1802/4, 0)</f>
        <v>0</v>
      </c>
      <c r="I1802" t="str">
        <f>feed!H328</f>
        <v>Elite</v>
      </c>
      <c r="J1802">
        <f>SUMPRODUCT(MID(0&amp;feed!I328,LARGE(INDEX(ISNUMBER(--MID(feed!I328,ROW($1:$20),1))*
ROW($1:$20),0),ROW($1:$20))+1,1)*10^ROW($1:$20)/10)</f>
        <v>0</v>
      </c>
      <c r="K1802">
        <f>SUMPRODUCT(MID(0&amp;feed!L328,LARGE(INDEX(ISNUMBER(--MID(feed!L328,ROW($1:$6),1))*
ROW($1:$6),0),ROW($1:$6))+1,1)*10^ROW($1:$6)/10)</f>
        <v>344</v>
      </c>
      <c r="L1802">
        <f>SUMPRODUCT(MID(0&amp;feed!T328,LARGE(INDEX(ISNUMBER(--MID(feed!T328,ROW($1:$6),1))*
ROW($1:$6),0),ROW($1:$6))+1,1)*10^ROW($1:$6)/10)</f>
        <v>464</v>
      </c>
      <c r="M1802" t="str">
        <f>feed!N328</f>
        <v>Caribbean</v>
      </c>
      <c r="N1802">
        <f>SUMPRODUCT(MID(0&amp;feed!U328,LARGE(INDEX(ISNUMBER(--MID(feed!U328,ROW($1:$6),1))*
ROW($1:$6),0),ROW($1:$6))+1,1)*10^ROW($1:$6)/10)</f>
        <v>0</v>
      </c>
      <c r="O1802" t="str">
        <f>feed!O328</f>
        <v>Untapped</v>
      </c>
      <c r="P1802" t="str">
        <f>feed!P328</f>
        <v>Small</v>
      </c>
      <c r="Q1802" s="4">
        <f>IFERROR(LEFT(SUMPRODUCT(MID(0&amp;feed!R328,LARGE(INDEX(ISNUMBER(--MID(feed!R328,ROW($1:$6),1))*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ROW($1:$6),0),ROW($1:$6))+1,1)*10^ROW($1:$6)/10))-1)*1,TRIM(LEFT(SUMPRODUCT(MID(0&amp;feed!R328,LARGE(INDEX(ISNUMBER(--MID(feed!R328,ROW($1:$6),1))*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ROW($1:$6),0),ROW($1:$6))+1,1)*10^ROW($1:$6)/10))-1)))</f>
        <v>2000</v>
      </c>
      <c r="R1802" s="5">
        <f>feed!V328</f>
        <v>0</v>
      </c>
      <c r="S1802" t="str">
        <f>feed!S328</f>
        <v>http://blocgame.com/stats.php?id=61850</v>
      </c>
      <c r="T1802" s="5" t="str">
        <f>feed!W328</f>
        <v>Nice</v>
      </c>
      <c r="U1802" s="5" t="str">
        <f>feed!X328</f>
        <v>5 Hundred Tons per month</v>
      </c>
      <c r="V1802" s="5" t="str">
        <f>feed!Y328</f>
        <v>2 Mbbl per month</v>
      </c>
    </row>
    <row r="1803" spans="1:22" hidden="1" x14ac:dyDescent="0.25">
      <c r="A1803" t="str">
        <f>feed!A1168</f>
        <v>Prometheus</v>
      </c>
      <c r="B1803" t="str">
        <f>feed!B1168</f>
        <v>Jefferson</v>
      </c>
      <c r="C1803">
        <f>feed!K1168</f>
        <v>0</v>
      </c>
      <c r="D1803">
        <f>SUMPRODUCT(MID(0&amp;feed!D1168,LARGE(INDEX(ISNUMBER(--MID(feed!D1168,ROW($1:$6),1))*
ROW($1:$6),0),ROW($1:$6))+1,1)*10^ROW($1:$6)/10)</f>
        <v>20</v>
      </c>
      <c r="E1803">
        <f>SUMPRODUCT(MID(0&amp;feed!E1168,LARGE(INDEX(ISNUMBER(--MID(feed!E1168,ROW($1:$6),1))*
ROW($1:$6),0),ROW($1:$6))+1,1)*10^ROW($1:$6)/10)</f>
        <v>0</v>
      </c>
      <c r="F1803" t="str">
        <f>feed!F1168</f>
        <v>First World War surplus</v>
      </c>
      <c r="G1803">
        <f>SUMPRODUCT(MID(0&amp;feed!G1168,LARGE(INDEX(ISNUMBER(--MID(feed!G1168,ROW($1:$6),1))*
ROW($1:$6),0),ROW($1:$6))+1,1)*10^ROW($1:$6)/10)</f>
        <v>0</v>
      </c>
      <c r="H1803">
        <f>ROUNDDOWN(G1803/4, 0)</f>
        <v>0</v>
      </c>
      <c r="I1803" t="str">
        <f>feed!H1168</f>
        <v>Good</v>
      </c>
      <c r="J1803">
        <f>SUMPRODUCT(MID(0&amp;feed!I1168,LARGE(INDEX(ISNUMBER(--MID(feed!I1168,ROW($1:$20),1))*
ROW($1:$20),0),ROW($1:$20))+1,1)*10^ROW($1:$20)/10)</f>
        <v>0</v>
      </c>
      <c r="K1803">
        <f>SUMPRODUCT(MID(0&amp;feed!L1168,LARGE(INDEX(ISNUMBER(--MID(feed!L1168,ROW($1:$6),1))*
ROW($1:$6),0),ROW($1:$6))+1,1)*10^ROW($1:$6)/10)</f>
        <v>320</v>
      </c>
      <c r="L1803">
        <f>SUMPRODUCT(MID(0&amp;feed!T1168,LARGE(INDEX(ISNUMBER(--MID(feed!T1168,ROW($1:$6),1))*
ROW($1:$6),0),ROW($1:$6))+1,1)*10^ROW($1:$6)/10)</f>
        <v>439</v>
      </c>
      <c r="M1803" t="str">
        <f>feed!N1168</f>
        <v>Caribbean</v>
      </c>
      <c r="N1803">
        <f>SUMPRODUCT(MID(0&amp;feed!U1168,LARGE(INDEX(ISNUMBER(--MID(feed!U1168,ROW($1:$6),1))*
ROW($1:$6),0),ROW($1:$6))+1,1)*10^ROW($1:$6)/10)</f>
        <v>0</v>
      </c>
      <c r="O1803" t="str">
        <f>feed!O1168</f>
        <v>Untapped</v>
      </c>
      <c r="P1803" t="str">
        <f>feed!P1168</f>
        <v>None</v>
      </c>
      <c r="Q1803" s="4">
        <f>IFERROR(LEFT(SUMPRODUCT(MID(0&amp;feed!R1168,LARGE(INDEX(ISNUMBER(--MID(feed!R1168,ROW($1:$6),1))*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ROW($1:$6),0),ROW($1:$6))+1,1)*10^ROW($1:$6)/10))-1)*1,TRIM(LEFT(SUMPRODUCT(MID(0&amp;feed!R1168,LARGE(INDEX(ISNUMBER(--MID(feed!R1168,ROW($1:$6),1))*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ROW($1:$6),0),ROW($1:$6))+1,1)*10^ROW($1:$6)/10))-1)))</f>
        <v>2059</v>
      </c>
      <c r="R1803" s="5">
        <f>feed!V1168</f>
        <v>0</v>
      </c>
      <c r="S1803" t="str">
        <f>feed!S1168</f>
        <v>http://blocgame.com/stats.php?id=56022</v>
      </c>
      <c r="T1803" s="5" t="str">
        <f>feed!W1168</f>
        <v>Good</v>
      </c>
      <c r="U1803" s="5" t="str">
        <f>feed!X1168</f>
        <v>5 Hundred Tons per month</v>
      </c>
      <c r="V1803" s="5" t="str">
        <f>feed!Y1168</f>
        <v>2 Mbbl per month</v>
      </c>
    </row>
    <row r="1804" spans="1:22" hidden="1" x14ac:dyDescent="0.25">
      <c r="A1804" t="str">
        <f>feed!A72</f>
        <v>sandakania</v>
      </c>
      <c r="B1804" t="str">
        <f>feed!B72</f>
        <v>Ryan Kentang</v>
      </c>
      <c r="C1804" t="str">
        <f>feed!K72</f>
        <v>Aseang MMP</v>
      </c>
      <c r="D1804">
        <f>SUMPRODUCT(MID(0&amp;feed!D72,LARGE(INDEX(ISNUMBER(--MID(feed!D72,ROW($1:$6),1))*
ROW($1:$6),0),ROW($1:$6))+1,1)*10^ROW($1:$6)/10)</f>
        <v>28</v>
      </c>
      <c r="E1804">
        <f>SUMPRODUCT(MID(0&amp;feed!E72,LARGE(INDEX(ISNUMBER(--MID(feed!E72,ROW($1:$6),1))*
ROW($1:$6),0),ROW($1:$6))+1,1)*10^ROW($1:$6)/10)</f>
        <v>0</v>
      </c>
      <c r="F1804" t="str">
        <f>feed!F72</f>
        <v>First World War surplus</v>
      </c>
      <c r="G1804">
        <f>SUMPRODUCT(MID(0&amp;feed!G72,LARGE(INDEX(ISNUMBER(--MID(feed!G72,ROW($1:$6),1))*
ROW($1:$6),0),ROW($1:$6))+1,1)*10^ROW($1:$6)/10)</f>
        <v>1</v>
      </c>
      <c r="H1804">
        <f>ROUNDDOWN(G1804/4, 0)</f>
        <v>0</v>
      </c>
      <c r="I1804" t="str">
        <f>feed!H72</f>
        <v>Elite</v>
      </c>
      <c r="J1804">
        <f>SUMPRODUCT(MID(0&amp;feed!I72,LARGE(INDEX(ISNUMBER(--MID(feed!I72,ROW($1:$20),1))*
ROW($1:$20),0),ROW($1:$20))+1,1)*10^ROW($1:$20)/10)</f>
        <v>6</v>
      </c>
      <c r="K1804">
        <f>SUMPRODUCT(MID(0&amp;feed!L72,LARGE(INDEX(ISNUMBER(--MID(feed!L72,ROW($1:$6),1))*
ROW($1:$6),0),ROW($1:$6))+1,1)*10^ROW($1:$6)/10)</f>
        <v>420</v>
      </c>
      <c r="L1804">
        <f>SUMPRODUCT(MID(0&amp;feed!T72,LARGE(INDEX(ISNUMBER(--MID(feed!T72,ROW($1:$6),1))*
ROW($1:$6),0),ROW($1:$6))+1,1)*10^ROW($1:$6)/10)</f>
        <v>432</v>
      </c>
      <c r="M1804" t="str">
        <f>feed!N72</f>
        <v>East Indies</v>
      </c>
      <c r="N1804">
        <f>SUMPRODUCT(MID(0&amp;feed!U72,LARGE(INDEX(ISNUMBER(--MID(feed!U72,ROW($1:$6),1))*
ROW($1:$6),0),ROW($1:$6))+1,1)*10^ROW($1:$6)/10)</f>
        <v>0</v>
      </c>
      <c r="O1804" t="str">
        <f>feed!O72</f>
        <v>Untapped</v>
      </c>
      <c r="P1804" t="str">
        <f>feed!P72</f>
        <v>Mediocre</v>
      </c>
      <c r="Q1804" s="4">
        <f>IFERROR(LEFT(SUMPRODUCT(MID(0&amp;feed!R72,LARGE(INDEX(ISNUMBER(--MID(feed!R72,ROW($1:$6),1))*
ROW($1:$6),0),ROW($1:$6))+1,1)*10^ROW($1:$6)/10), LEN(SUMPRODUCT(MID(0&amp;feed!R72,LARGE(INDEX(ISNUMBER(--MID(feed!R72,ROW($1:$6),1))*
ROW($1:$6),0),ROW($1:$6))+1,1)*10^ROW($1:$6)/10))-1)*1,TRIM(LEFT(SUMPRODUCT(MID(0&amp;feed!R72,LARGE(INDEX(ISNUMBER(--MID(feed!R72,ROW($1:$6),1))*
ROW($1:$6),0),ROW($1:$6))+1,1)*10^ROW($1:$6)/10), LEN(SUMPRODUCT(MID(0&amp;feed!R72,LARGE(INDEX(ISNUMBER(--MID(feed!R72,ROW($1:$6),1))*
ROW($1:$6),0),ROW($1:$6))+1,1)*10^ROW($1:$6)/10))-1)))</f>
        <v>2769</v>
      </c>
      <c r="R1804" s="5">
        <f>feed!V72</f>
        <v>0</v>
      </c>
      <c r="S1804" t="str">
        <f>feed!S72</f>
        <v>http://blocgame.com/stats.php?id=60600</v>
      </c>
      <c r="T1804" s="5" t="str">
        <f>feed!W72</f>
        <v>Normal</v>
      </c>
      <c r="U1804" s="5" t="str">
        <f>feed!X72</f>
        <v>5 Hundred Tons per month</v>
      </c>
      <c r="V1804" s="5" t="str">
        <f>feed!Y72</f>
        <v>2 Mbbl per month</v>
      </c>
    </row>
    <row r="1805" spans="1:22" hidden="1" x14ac:dyDescent="0.25">
      <c r="A1805" t="str">
        <f>feed!A433</f>
        <v>Las Llanuras</v>
      </c>
      <c r="B1805" t="str">
        <f>feed!B433</f>
        <v>JStheguy</v>
      </c>
      <c r="C1805" t="str">
        <f>feed!K433</f>
        <v>Che Guevara League</v>
      </c>
      <c r="D1805">
        <f>SUMPRODUCT(MID(0&amp;feed!D433,LARGE(INDEX(ISNUMBER(--MID(feed!D433,ROW($1:$6),1))*
ROW($1:$6),0),ROW($1:$6))+1,1)*10^ROW($1:$6)/10)</f>
        <v>20</v>
      </c>
      <c r="E1805">
        <f>SUMPRODUCT(MID(0&amp;feed!E433,LARGE(INDEX(ISNUMBER(--MID(feed!E433,ROW($1:$6),1))*
ROW($1:$6),0),ROW($1:$6))+1,1)*10^ROW($1:$6)/10)</f>
        <v>0</v>
      </c>
      <c r="F1805" t="str">
        <f>feed!F433</f>
        <v>First World War surplus</v>
      </c>
      <c r="G1805">
        <f>SUMPRODUCT(MID(0&amp;feed!G433,LARGE(INDEX(ISNUMBER(--MID(feed!G433,ROW($1:$6),1))*
ROW($1:$6),0),ROW($1:$6))+1,1)*10^ROW($1:$6)/10)</f>
        <v>0</v>
      </c>
      <c r="H1805">
        <f>ROUNDDOWN(G1805/4, 0)</f>
        <v>0</v>
      </c>
      <c r="I1805" t="str">
        <f>feed!H433</f>
        <v>Standard</v>
      </c>
      <c r="J1805">
        <f>SUMPRODUCT(MID(0&amp;feed!I433,LARGE(INDEX(ISNUMBER(--MID(feed!I433,ROW($1:$20),1))*
ROW($1:$20),0),ROW($1:$20))+1,1)*10^ROW($1:$20)/10)</f>
        <v>25</v>
      </c>
      <c r="K1805">
        <f>SUMPRODUCT(MID(0&amp;feed!L433,LARGE(INDEX(ISNUMBER(--MID(feed!L433,ROW($1:$6),1))*
ROW($1:$6),0),ROW($1:$6))+1,1)*10^ROW($1:$6)/10)</f>
        <v>330</v>
      </c>
      <c r="L1805">
        <f>SUMPRODUCT(MID(0&amp;feed!T433,LARGE(INDEX(ISNUMBER(--MID(feed!T433,ROW($1:$6),1))*
ROW($1:$6),0),ROW($1:$6))+1,1)*10^ROW($1:$6)/10)</f>
        <v>389</v>
      </c>
      <c r="M1805" t="str">
        <f>feed!N433</f>
        <v>Mesoamerica</v>
      </c>
      <c r="N1805">
        <f>SUMPRODUCT(MID(0&amp;feed!U433,LARGE(INDEX(ISNUMBER(--MID(feed!U433,ROW($1:$6),1))*
ROW($1:$6),0),ROW($1:$6))+1,1)*10^ROW($1:$6)/10)</f>
        <v>0</v>
      </c>
      <c r="O1805" t="str">
        <f>feed!O433</f>
        <v>Untapped</v>
      </c>
      <c r="P1805" t="str">
        <f>feed!P433</f>
        <v>Meagre</v>
      </c>
      <c r="Q1805" s="4">
        <f>IFERROR(LEFT(SUMPRODUCT(MID(0&amp;feed!R433,LARGE(INDEX(ISNUMBER(--MID(feed!R433,ROW($1:$6),1))*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ROW($1:$6),0),ROW($1:$6))+1,1)*10^ROW($1:$6)/10))-1)*1,TRIM(LEFT(SUMPRODUCT(MID(0&amp;feed!R433,LARGE(INDEX(ISNUMBER(--MID(feed!R433,ROW($1:$6),1))*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ROW($1:$6),0),ROW($1:$6))+1,1)*10^ROW($1:$6)/10))-1)))</f>
        <v>2000</v>
      </c>
      <c r="R1805" s="5">
        <f>feed!V433</f>
        <v>0</v>
      </c>
      <c r="S1805" t="str">
        <f>feed!S433</f>
        <v>http://blocgame.com/stats.php?id=51189</v>
      </c>
      <c r="T1805" s="5" t="str">
        <f>feed!W433</f>
        <v>Nice</v>
      </c>
      <c r="U1805" s="5" t="str">
        <f>feed!X433</f>
        <v>5 Hundred Tons per month</v>
      </c>
      <c r="V1805" s="5" t="str">
        <f>feed!Y433</f>
        <v>2 Mbbl per month</v>
      </c>
    </row>
    <row r="1806" spans="1:22" hidden="1" x14ac:dyDescent="0.25">
      <c r="A1806" t="str">
        <f>feed!A268</f>
        <v>Ambon</v>
      </c>
      <c r="B1806" t="str">
        <f>feed!B268</f>
        <v>Chalkface</v>
      </c>
      <c r="C1806">
        <f>feed!K268</f>
        <v>0</v>
      </c>
      <c r="D1806">
        <f>SUMPRODUCT(MID(0&amp;feed!D268,LARGE(INDEX(ISNUMBER(--MID(feed!D268,ROW($1:$6),1))*
ROW($1:$6),0),ROW($1:$6))+1,1)*10^ROW($1:$6)/10)</f>
        <v>32</v>
      </c>
      <c r="E1806">
        <f>SUMPRODUCT(MID(0&amp;feed!E268,LARGE(INDEX(ISNUMBER(--MID(feed!E268,ROW($1:$6),1))*
ROW($1:$6),0),ROW($1:$6))+1,1)*10^ROW($1:$6)/10)</f>
        <v>0</v>
      </c>
      <c r="F1806" t="str">
        <f>feed!F268</f>
        <v>First World War surplus</v>
      </c>
      <c r="G1806">
        <f>SUMPRODUCT(MID(0&amp;feed!G268,LARGE(INDEX(ISNUMBER(--MID(feed!G268,ROW($1:$6),1))*
ROW($1:$6),0),ROW($1:$6))+1,1)*10^ROW($1:$6)/10)</f>
        <v>0</v>
      </c>
      <c r="H1806">
        <f>ROUNDDOWN(G1806/4, 0)</f>
        <v>0</v>
      </c>
      <c r="I1806" t="str">
        <f>feed!H268</f>
        <v>Good</v>
      </c>
      <c r="J1806">
        <f>SUMPRODUCT(MID(0&amp;feed!I268,LARGE(INDEX(ISNUMBER(--MID(feed!I268,ROW($1:$20),1))*
ROW($1:$20),0),ROW($1:$20))+1,1)*10^ROW($1:$20)/10)</f>
        <v>18</v>
      </c>
      <c r="K1806">
        <f>SUMPRODUCT(MID(0&amp;feed!L268,LARGE(INDEX(ISNUMBER(--MID(feed!L268,ROW($1:$6),1))*
ROW($1:$6),0),ROW($1:$6))+1,1)*10^ROW($1:$6)/10)</f>
        <v>350</v>
      </c>
      <c r="L1806">
        <f>SUMPRODUCT(MID(0&amp;feed!T268,LARGE(INDEX(ISNUMBER(--MID(feed!T268,ROW($1:$6),1))*
ROW($1:$6),0),ROW($1:$6))+1,1)*10^ROW($1:$6)/10)</f>
        <v>386</v>
      </c>
      <c r="M1806" t="str">
        <f>feed!N268</f>
        <v>Pacific Rim</v>
      </c>
      <c r="N1806">
        <f>SUMPRODUCT(MID(0&amp;feed!U268,LARGE(INDEX(ISNUMBER(--MID(feed!U268,ROW($1:$6),1))*
ROW($1:$6),0),ROW($1:$6))+1,1)*10^ROW($1:$6)/10)</f>
        <v>0</v>
      </c>
      <c r="O1806" t="str">
        <f>feed!O268</f>
        <v>Untapped</v>
      </c>
      <c r="P1806" t="str">
        <f>feed!P268</f>
        <v>Meagre</v>
      </c>
      <c r="Q1806" s="4">
        <f>IFERROR(LEFT(SUMPRODUCT(MID(0&amp;feed!R268,LARGE(INDEX(ISNUMBER(--MID(feed!R268,ROW($1:$6),1))*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ROW($1:$6),0),ROW($1:$6))+1,1)*10^ROW($1:$6)/10))-1)*1,TRIM(LEFT(SUMPRODUCT(MID(0&amp;feed!R268,LARGE(INDEX(ISNUMBER(--MID(feed!R268,ROW($1:$6),1))*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ROW($1:$6),0),ROW($1:$6))+1,1)*10^ROW($1:$6)/10))-1)))</f>
        <v>2039</v>
      </c>
      <c r="R1806" s="5">
        <f>feed!V268</f>
        <v>0</v>
      </c>
      <c r="S1806" t="str">
        <f>feed!S268</f>
        <v>http://blocgame.com/stats.php?id=42744</v>
      </c>
      <c r="T1806" s="5" t="str">
        <f>feed!W268</f>
        <v>Good</v>
      </c>
      <c r="U1806" s="5" t="str">
        <f>feed!X268</f>
        <v>5 Hundred Tons per month</v>
      </c>
      <c r="V1806" s="5" t="str">
        <f>feed!Y268</f>
        <v>2 Mbbl per month</v>
      </c>
    </row>
    <row r="1807" spans="1:22" hidden="1" x14ac:dyDescent="0.25">
      <c r="A1807" t="str">
        <f>feed!A1953</f>
        <v>Kota Tinggi</v>
      </c>
      <c r="B1807" t="str">
        <f>feed!B1953</f>
        <v>ainyzrul</v>
      </c>
      <c r="C1807">
        <f>feed!K1953</f>
        <v>0</v>
      </c>
      <c r="D1807">
        <f>SUMPRODUCT(MID(0&amp;feed!D1953,LARGE(INDEX(ISNUMBER(--MID(feed!D1953,ROW($1:$6),1))*
ROW($1:$6),0),ROW($1:$6))+1,1)*10^ROW($1:$6)/10)</f>
        <v>41</v>
      </c>
      <c r="E1807">
        <f>SUMPRODUCT(MID(0&amp;feed!E1953,LARGE(INDEX(ISNUMBER(--MID(feed!E1953,ROW($1:$6),1))*
ROW($1:$6),0),ROW($1:$6))+1,1)*10^ROW($1:$6)/10)</f>
        <v>0</v>
      </c>
      <c r="F1807" t="str">
        <f>feed!F1953</f>
        <v>First World War surplus</v>
      </c>
      <c r="G1807">
        <f>SUMPRODUCT(MID(0&amp;feed!G1953,LARGE(INDEX(ISNUMBER(--MID(feed!G1953,ROW($1:$6),1))*
ROW($1:$6),0),ROW($1:$6))+1,1)*10^ROW($1:$6)/10)</f>
        <v>1</v>
      </c>
      <c r="H1807">
        <f>ROUNDDOWN(G1807/4, 0)</f>
        <v>0</v>
      </c>
      <c r="I1807" t="str">
        <f>feed!H1953</f>
        <v>Standard</v>
      </c>
      <c r="J1807">
        <f>SUMPRODUCT(MID(0&amp;feed!I1953,LARGE(INDEX(ISNUMBER(--MID(feed!I1953,ROW($1:$20),1))*
ROW($1:$20),0),ROW($1:$20))+1,1)*10^ROW($1:$20)/10)</f>
        <v>44</v>
      </c>
      <c r="K1807">
        <f>SUMPRODUCT(MID(0&amp;feed!L1953,LARGE(INDEX(ISNUMBER(--MID(feed!L1953,ROW($1:$6),1))*
ROW($1:$6),0),ROW($1:$6))+1,1)*10^ROW($1:$6)/10)</f>
        <v>257</v>
      </c>
      <c r="L1807">
        <f>SUMPRODUCT(MID(0&amp;feed!T1953,LARGE(INDEX(ISNUMBER(--MID(feed!T1953,ROW($1:$6),1))*
ROW($1:$6),0),ROW($1:$6))+1,1)*10^ROW($1:$6)/10)</f>
        <v>384</v>
      </c>
      <c r="M1807" t="str">
        <f>feed!N1953</f>
        <v>Caribbean</v>
      </c>
      <c r="N1807">
        <f>SUMPRODUCT(MID(0&amp;feed!U1953,LARGE(INDEX(ISNUMBER(--MID(feed!U1953,ROW($1:$6),1))*
ROW($1:$6),0),ROW($1:$6))+1,1)*10^ROW($1:$6)/10)</f>
        <v>0</v>
      </c>
      <c r="O1807" t="str">
        <f>feed!O1953</f>
        <v>Untapped</v>
      </c>
      <c r="P1807" t="str">
        <f>feed!P1953</f>
        <v>None</v>
      </c>
      <c r="Q1807" s="4">
        <f>IFERROR(LEFT(SUMPRODUCT(MID(0&amp;feed!R1953,LARGE(INDEX(ISNUMBER(--MID(feed!R1953,ROW($1:$6),1))*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ROW($1:$6),0),ROW($1:$6))+1,1)*10^ROW($1:$6)/10))-1)*1,TRIM(LEFT(SUMPRODUCT(MID(0&amp;feed!R1953,LARGE(INDEX(ISNUMBER(--MID(feed!R1953,ROW($1:$6),1))*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ROW($1:$6),0),ROW($1:$6))+1,1)*10^ROW($1:$6)/10))-1)))</f>
        <v>2000</v>
      </c>
      <c r="R1807" s="5">
        <f>feed!V1953</f>
        <v>0</v>
      </c>
      <c r="S1807" t="str">
        <f>feed!S1953</f>
        <v>http://blocgame.com/stats.php?id=63120</v>
      </c>
      <c r="T1807" s="5" t="str">
        <f>feed!W1953</f>
        <v>Questionable</v>
      </c>
      <c r="U1807" s="5" t="str">
        <f>feed!X1953</f>
        <v>5 Hundred Tons per month</v>
      </c>
      <c r="V1807" s="5" t="str">
        <f>feed!Y1953</f>
        <v>2 Mbbl per month</v>
      </c>
    </row>
    <row r="1808" spans="1:22" hidden="1" x14ac:dyDescent="0.25">
      <c r="A1808" t="str">
        <f>feed!A256</f>
        <v>Zen killer</v>
      </c>
      <c r="B1808" t="str">
        <f>feed!B256</f>
        <v>Jermainecrazy2157</v>
      </c>
      <c r="C1808" t="str">
        <f>feed!K256</f>
        <v>The High Council</v>
      </c>
      <c r="D1808">
        <f>SUMPRODUCT(MID(0&amp;feed!D256,LARGE(INDEX(ISNUMBER(--MID(feed!D256,ROW($1:$6),1))*
ROW($1:$6),0),ROW($1:$6))+1,1)*10^ROW($1:$6)/10)</f>
        <v>36</v>
      </c>
      <c r="E1808">
        <f>SUMPRODUCT(MID(0&amp;feed!E256,LARGE(INDEX(ISNUMBER(--MID(feed!E256,ROW($1:$6),1))*
ROW($1:$6),0),ROW($1:$6))+1,1)*10^ROW($1:$6)/10)</f>
        <v>0</v>
      </c>
      <c r="F1808" t="str">
        <f>feed!F256</f>
        <v>First World War surplus</v>
      </c>
      <c r="G1808">
        <f>SUMPRODUCT(MID(0&amp;feed!G256,LARGE(INDEX(ISNUMBER(--MID(feed!G256,ROW($1:$6),1))*
ROW($1:$6),0),ROW($1:$6))+1,1)*10^ROW($1:$6)/10)</f>
        <v>1</v>
      </c>
      <c r="H1808">
        <f>ROUNDDOWN(G1808/4, 0)</f>
        <v>0</v>
      </c>
      <c r="I1808" t="str">
        <f>feed!H256</f>
        <v>Elite</v>
      </c>
      <c r="J1808">
        <f>SUMPRODUCT(MID(0&amp;feed!I256,LARGE(INDEX(ISNUMBER(--MID(feed!I256,ROW($1:$20),1))*
ROW($1:$20),0),ROW($1:$20))+1,1)*10^ROW($1:$20)/10)</f>
        <v>6</v>
      </c>
      <c r="K1808">
        <f>SUMPRODUCT(MID(0&amp;feed!L256,LARGE(INDEX(ISNUMBER(--MID(feed!L256,ROW($1:$6),1))*
ROW($1:$6),0),ROW($1:$6))+1,1)*10^ROW($1:$6)/10)</f>
        <v>353</v>
      </c>
      <c r="L1808">
        <f>SUMPRODUCT(MID(0&amp;feed!T256,LARGE(INDEX(ISNUMBER(--MID(feed!T256,ROW($1:$6),1))*
ROW($1:$6),0),ROW($1:$6))+1,1)*10^ROW($1:$6)/10)</f>
        <v>372</v>
      </c>
      <c r="M1808" t="str">
        <f>feed!N256</f>
        <v>Pacific Rim</v>
      </c>
      <c r="N1808">
        <f>SUMPRODUCT(MID(0&amp;feed!U256,LARGE(INDEX(ISNUMBER(--MID(feed!U256,ROW($1:$6),1))*
ROW($1:$6),0),ROW($1:$6))+1,1)*10^ROW($1:$6)/10)</f>
        <v>0</v>
      </c>
      <c r="O1808" t="str">
        <f>feed!O256</f>
        <v>Untapped</v>
      </c>
      <c r="P1808" t="str">
        <f>feed!P256</f>
        <v>Meagre</v>
      </c>
      <c r="Q1808" s="4">
        <f>IFERROR(LEFT(SUMPRODUCT(MID(0&amp;feed!R256,LARGE(INDEX(ISNUMBER(--MID(feed!R256,ROW($1:$6),1))*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ROW($1:$6),0),ROW($1:$6))+1,1)*10^ROW($1:$6)/10))-1)*1,TRIM(LEFT(SUMPRODUCT(MID(0&amp;feed!R256,LARGE(INDEX(ISNUMBER(--MID(feed!R256,ROW($1:$6),1))*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ROW($1:$6),0),ROW($1:$6))+1,1)*10^ROW($1:$6)/10))-1)))</f>
        <v>2406</v>
      </c>
      <c r="R1808" s="5">
        <f>feed!V256</f>
        <v>0</v>
      </c>
      <c r="S1808" t="str">
        <f>feed!S256</f>
        <v>http://blocgame.com/stats.php?id=63107</v>
      </c>
      <c r="T1808" s="5" t="str">
        <f>feed!W256</f>
        <v>Good</v>
      </c>
      <c r="U1808" s="5" t="str">
        <f>feed!X256</f>
        <v>5 Hundred Tons per month</v>
      </c>
      <c r="V1808" s="5" t="str">
        <f>feed!Y256</f>
        <v>2 Mbbl per month</v>
      </c>
    </row>
    <row r="1809" spans="1:22" hidden="1" x14ac:dyDescent="0.25">
      <c r="A1809" t="str">
        <f>feed!A1486</f>
        <v>SUNGAI KERAK</v>
      </c>
      <c r="B1809" t="str">
        <f>feed!B1486</f>
        <v>Nizarudin</v>
      </c>
      <c r="C1809" t="str">
        <f>feed!K1486</f>
        <v>Aseang MMP</v>
      </c>
      <c r="D1809">
        <f>SUMPRODUCT(MID(0&amp;feed!D1486,LARGE(INDEX(ISNUMBER(--MID(feed!D1486,ROW($1:$6),1))*
ROW($1:$6),0),ROW($1:$6))+1,1)*10^ROW($1:$6)/10)</f>
        <v>50</v>
      </c>
      <c r="E1809">
        <f>SUMPRODUCT(MID(0&amp;feed!E1486,LARGE(INDEX(ISNUMBER(--MID(feed!E1486,ROW($1:$6),1))*
ROW($1:$6),0),ROW($1:$6))+1,1)*10^ROW($1:$6)/10)</f>
        <v>0</v>
      </c>
      <c r="F1809" t="str">
        <f>feed!F1486</f>
        <v>First World War surplus</v>
      </c>
      <c r="G1809">
        <f>SUMPRODUCT(MID(0&amp;feed!G1486,LARGE(INDEX(ISNUMBER(--MID(feed!G1486,ROW($1:$6),1))*
ROW($1:$6),0),ROW($1:$6))+1,1)*10^ROW($1:$6)/10)</f>
        <v>1</v>
      </c>
      <c r="H1809">
        <f>ROUNDDOWN(G1809/4, 0)</f>
        <v>0</v>
      </c>
      <c r="I1809" t="str">
        <f>feed!H1486</f>
        <v>Poor</v>
      </c>
      <c r="J1809">
        <f>SUMPRODUCT(MID(0&amp;feed!I1486,LARGE(INDEX(ISNUMBER(--MID(feed!I1486,ROW($1:$20),1))*
ROW($1:$20),0),ROW($1:$20))+1,1)*10^ROW($1:$20)/10)</f>
        <v>1</v>
      </c>
      <c r="K1809">
        <f>SUMPRODUCT(MID(0&amp;feed!L1486,LARGE(INDEX(ISNUMBER(--MID(feed!L1486,ROW($1:$6),1))*
ROW($1:$6),0),ROW($1:$6))+1,1)*10^ROW($1:$6)/10)</f>
        <v>308</v>
      </c>
      <c r="L1809">
        <f>SUMPRODUCT(MID(0&amp;feed!T1486,LARGE(INDEX(ISNUMBER(--MID(feed!T1486,ROW($1:$6),1))*
ROW($1:$6),0),ROW($1:$6))+1,1)*10^ROW($1:$6)/10)</f>
        <v>350</v>
      </c>
      <c r="M1809" t="str">
        <f>feed!N1486</f>
        <v>East Indies</v>
      </c>
      <c r="N1809">
        <f>SUMPRODUCT(MID(0&amp;feed!U1486,LARGE(INDEX(ISNUMBER(--MID(feed!U1486,ROW($1:$6),1))*
ROW($1:$6),0),ROW($1:$6))+1,1)*10^ROW($1:$6)/10)</f>
        <v>0</v>
      </c>
      <c r="O1809">
        <f>feed!O1486</f>
        <v>0</v>
      </c>
      <c r="P1809" t="str">
        <f>feed!P1486</f>
        <v>None</v>
      </c>
      <c r="Q1809" s="4">
        <f>IFERROR(LEFT(SUMPRODUCT(MID(0&amp;feed!R1486,LARGE(INDEX(ISNUMBER(--MID(feed!R1486,ROW($1:$6),1))*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ROW($1:$6),0),ROW($1:$6))+1,1)*10^ROW($1:$6)/10))-1)*1,TRIM(LEFT(SUMPRODUCT(MID(0&amp;feed!R1486,LARGE(INDEX(ISNUMBER(--MID(feed!R1486,ROW($1:$6),1))*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ROW($1:$6),0),ROW($1:$6))+1,1)*10^ROW($1:$6)/10))-1)))</f>
        <v>1940</v>
      </c>
      <c r="R1809" s="5">
        <f>feed!V1486</f>
        <v>0</v>
      </c>
      <c r="S1809" t="str">
        <f>feed!S1486</f>
        <v>http://blocgame.com/stats.php?id=61710</v>
      </c>
      <c r="T1809" s="5" t="str">
        <f>feed!W1486</f>
        <v>Good</v>
      </c>
      <c r="U1809" s="5" t="str">
        <f>feed!X1486</f>
        <v>5 Hundred Tons per month</v>
      </c>
      <c r="V1809" s="5" t="str">
        <f>feed!Y1486</f>
        <v>2 Mbbl per month</v>
      </c>
    </row>
    <row r="1810" spans="1:22" hidden="1" x14ac:dyDescent="0.25">
      <c r="A1810" t="str">
        <f>feed!A1112</f>
        <v>Hamshiretonland</v>
      </c>
      <c r="B1810" t="str">
        <f>feed!B1112</f>
        <v>Lord Hamshiretonburrough</v>
      </c>
      <c r="C1810" t="str">
        <f>feed!K1112</f>
        <v>Brotherhood of Nod</v>
      </c>
      <c r="D1810">
        <f>SUMPRODUCT(MID(0&amp;feed!D1112,LARGE(INDEX(ISNUMBER(--MID(feed!D1112,ROW($1:$6),1))*
ROW($1:$6),0),ROW($1:$6))+1,1)*10^ROW($1:$6)/10)</f>
        <v>30</v>
      </c>
      <c r="E1810">
        <f>SUMPRODUCT(MID(0&amp;feed!E1112,LARGE(INDEX(ISNUMBER(--MID(feed!E1112,ROW($1:$6),1))*
ROW($1:$6),0),ROW($1:$6))+1,1)*10^ROW($1:$6)/10)</f>
        <v>0</v>
      </c>
      <c r="F1810" t="str">
        <f>feed!F1112</f>
        <v>First World War surplus</v>
      </c>
      <c r="G1810">
        <f>SUMPRODUCT(MID(0&amp;feed!G1112,LARGE(INDEX(ISNUMBER(--MID(feed!G1112,ROW($1:$6),1))*
ROW($1:$6),0),ROW($1:$6))+1,1)*10^ROW($1:$6)/10)</f>
        <v>1</v>
      </c>
      <c r="H1810">
        <f>ROUNDDOWN(G1810/4, 0)</f>
        <v>0</v>
      </c>
      <c r="I1810" t="str">
        <f>feed!H1112</f>
        <v>Elite</v>
      </c>
      <c r="J1810">
        <f>SUMPRODUCT(MID(0&amp;feed!I1112,LARGE(INDEX(ISNUMBER(--MID(feed!I1112,ROW($1:$20),1))*
ROW($1:$20),0),ROW($1:$20))+1,1)*10^ROW($1:$20)/10)</f>
        <v>6</v>
      </c>
      <c r="K1810">
        <f>SUMPRODUCT(MID(0&amp;feed!L1112,LARGE(INDEX(ISNUMBER(--MID(feed!L1112,ROW($1:$6),1))*
ROW($1:$6),0),ROW($1:$6))+1,1)*10^ROW($1:$6)/10)</f>
        <v>318</v>
      </c>
      <c r="L1810">
        <f>SUMPRODUCT(MID(0&amp;feed!T1112,LARGE(INDEX(ISNUMBER(--MID(feed!T1112,ROW($1:$6),1))*
ROW($1:$6),0),ROW($1:$6))+1,1)*10^ROW($1:$6)/10)</f>
        <v>348</v>
      </c>
      <c r="M1810" t="str">
        <f>feed!N1112</f>
        <v>Congo</v>
      </c>
      <c r="N1810">
        <f>SUMPRODUCT(MID(0&amp;feed!U1112,LARGE(INDEX(ISNUMBER(--MID(feed!U1112,ROW($1:$6),1))*
ROW($1:$6),0),ROW($1:$6))+1,1)*10^ROW($1:$6)/10)</f>
        <v>0</v>
      </c>
      <c r="O1810" t="str">
        <f>feed!O1112</f>
        <v>Untapped</v>
      </c>
      <c r="P1810" t="str">
        <f>feed!P1112</f>
        <v>None</v>
      </c>
      <c r="Q1810" s="4">
        <f>IFERROR(LEFT(SUMPRODUCT(MID(0&amp;feed!R1112,LARGE(INDEX(ISNUMBER(--MID(feed!R1112,ROW($1:$6),1))*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ROW($1:$6),0),ROW($1:$6))+1,1)*10^ROW($1:$6)/10))-1)*1,TRIM(LEFT(SUMPRODUCT(MID(0&amp;feed!R1112,LARGE(INDEX(ISNUMBER(--MID(feed!R1112,ROW($1:$6),1))*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ROW($1:$6),0),ROW($1:$6))+1,1)*10^ROW($1:$6)/10))-1)))</f>
        <v>2000</v>
      </c>
      <c r="R1810" s="5">
        <f>feed!V1112</f>
        <v>0</v>
      </c>
      <c r="S1810" t="str">
        <f>feed!S1112</f>
        <v>http://blocgame.com/stats.php?id=58470</v>
      </c>
      <c r="T1810" s="5" t="str">
        <f>feed!W1112</f>
        <v>Nice</v>
      </c>
      <c r="U1810" s="5" t="str">
        <f>feed!X1112</f>
        <v>5 Hundred Tons per month</v>
      </c>
      <c r="V1810" s="5" t="str">
        <f>feed!Y1112</f>
        <v>2 Mbbl per month</v>
      </c>
    </row>
    <row r="1811" spans="1:22" x14ac:dyDescent="0.25">
      <c r="A1811" t="str">
        <f>feed!A1653</f>
        <v>Rare_Pepes</v>
      </c>
      <c r="B1811" t="str">
        <f>feed!B1653</f>
        <v>Karl_M.</v>
      </c>
      <c r="C1811" t="str">
        <f>feed!K1653</f>
        <v>The Order</v>
      </c>
      <c r="D1811">
        <f>SUMPRODUCT(MID(0&amp;feed!D1653,LARGE(INDEX(ISNUMBER(--MID(feed!D1653,ROW($1:$6),1))*
ROW($1:$6),0),ROW($1:$6))+1,1)*10^ROW($1:$6)/10)</f>
        <v>26</v>
      </c>
      <c r="E1811">
        <f>SUMPRODUCT(MID(0&amp;feed!E1653,LARGE(INDEX(ISNUMBER(--MID(feed!E1653,ROW($1:$6),1))*
ROW($1:$6),0),ROW($1:$6))+1,1)*10^ROW($1:$6)/10)</f>
        <v>0</v>
      </c>
      <c r="F1811" t="str">
        <f>feed!F1653</f>
        <v>Finest of the 19th century</v>
      </c>
      <c r="G1811">
        <f>SUMPRODUCT(MID(0&amp;feed!G1653,LARGE(INDEX(ISNUMBER(--MID(feed!G1653,ROW($1:$6),1))*
ROW($1:$6),0),ROW($1:$6))+1,1)*10^ROW($1:$6)/10)</f>
        <v>0</v>
      </c>
      <c r="H1811">
        <f>ROUNDDOWN(G1811/4, 0)</f>
        <v>0</v>
      </c>
      <c r="I1811" t="str">
        <f>feed!H1653</f>
        <v>Standard</v>
      </c>
      <c r="J1811">
        <f>SUMPRODUCT(MID(0&amp;feed!I1653,LARGE(INDEX(ISNUMBER(--MID(feed!I1653,ROW($1:$20),1))*
ROW($1:$20),0),ROW($1:$20))+1,1)*10^ROW($1:$20)/10)</f>
        <v>0</v>
      </c>
      <c r="K1811">
        <f>SUMPRODUCT(MID(0&amp;feed!L1653,LARGE(INDEX(ISNUMBER(--MID(feed!L1653,ROW($1:$6),1))*
ROW($1:$6),0),ROW($1:$6))+1,1)*10^ROW($1:$6)/10)</f>
        <v>302</v>
      </c>
      <c r="L1811">
        <f>SUMPRODUCT(MID(0&amp;feed!T1653,LARGE(INDEX(ISNUMBER(--MID(feed!T1653,ROW($1:$6),1))*
ROW($1:$6),0),ROW($1:$6))+1,1)*10^ROW($1:$6)/10)</f>
        <v>155</v>
      </c>
      <c r="M1811" t="str">
        <f>feed!N1653</f>
        <v>Guinea</v>
      </c>
      <c r="N1811">
        <f>SUMPRODUCT(MID(0&amp;feed!U1653,LARGE(INDEX(ISNUMBER(--MID(feed!U1653,ROW($1:$6),1))*
ROW($1:$6),0),ROW($1:$6))+1,1)*10^ROW($1:$6)/10)</f>
        <v>0</v>
      </c>
      <c r="O1811" t="str">
        <f>feed!O1653</f>
        <v>Untapped</v>
      </c>
      <c r="P1811" t="str">
        <f>feed!P1653</f>
        <v>Meagre</v>
      </c>
      <c r="Q1811" s="4">
        <f>IFERROR(LEFT(SUMPRODUCT(MID(0&amp;feed!R1653,LARGE(INDEX(ISNUMBER(--MID(feed!R1653,ROW($1:$6),1))*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ROW($1:$6),0),ROW($1:$6))+1,1)*10^ROW($1:$6)/10))-1)*1,TRIM(LEFT(SUMPRODUCT(MID(0&amp;feed!R1653,LARGE(INDEX(ISNUMBER(--MID(feed!R1653,ROW($1:$6),1))*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ROW($1:$6),0),ROW($1:$6))+1,1)*10^ROW($1:$6)/10))-1)))</f>
        <v>2039</v>
      </c>
      <c r="R1811" s="5">
        <f>feed!V1653</f>
        <v>0</v>
      </c>
      <c r="S1811" t="str">
        <f>feed!S1653</f>
        <v>http://blocgame.com/stats.php?id=63313</v>
      </c>
      <c r="T1811" s="5" t="str">
        <f>feed!W1653</f>
        <v>Isolated</v>
      </c>
      <c r="U1811" s="5" t="str">
        <f>feed!X1653</f>
        <v>2 Hundred Tons per month</v>
      </c>
      <c r="V1811" s="5">
        <f>feed!Y1653</f>
        <v>0</v>
      </c>
    </row>
    <row r="1812" spans="1:22" hidden="1" x14ac:dyDescent="0.25">
      <c r="A1812" t="str">
        <f>feed!A480</f>
        <v>Newport High</v>
      </c>
      <c r="B1812" t="str">
        <f>feed!B480</f>
        <v>Astalavista</v>
      </c>
      <c r="C1812">
        <f>feed!K480</f>
        <v>0</v>
      </c>
      <c r="D1812">
        <f>SUMPRODUCT(MID(0&amp;feed!D480,LARGE(INDEX(ISNUMBER(--MID(feed!D480,ROW($1:$6),1))*
ROW($1:$6),0),ROW($1:$6))+1,1)*10^ROW($1:$6)/10)</f>
        <v>34</v>
      </c>
      <c r="E1812">
        <f>SUMPRODUCT(MID(0&amp;feed!E480,LARGE(INDEX(ISNUMBER(--MID(feed!E480,ROW($1:$6),1))*
ROW($1:$6),0),ROW($1:$6))+1,1)*10^ROW($1:$6)/10)</f>
        <v>0</v>
      </c>
      <c r="F1812" t="str">
        <f>feed!F480</f>
        <v>First World War surplus</v>
      </c>
      <c r="G1812">
        <f>SUMPRODUCT(MID(0&amp;feed!G480,LARGE(INDEX(ISNUMBER(--MID(feed!G480,ROW($1:$6),1))*
ROW($1:$6),0),ROW($1:$6))+1,1)*10^ROW($1:$6)/10)</f>
        <v>0</v>
      </c>
      <c r="H1812">
        <f>ROUNDDOWN(G1812/4, 0)</f>
        <v>0</v>
      </c>
      <c r="I1812" t="str">
        <f>feed!H480</f>
        <v>Good</v>
      </c>
      <c r="J1812">
        <f>SUMPRODUCT(MID(0&amp;feed!I480,LARGE(INDEX(ISNUMBER(--MID(feed!I480,ROW($1:$20),1))*
ROW($1:$20),0),ROW($1:$20))+1,1)*10^ROW($1:$20)/10)</f>
        <v>6</v>
      </c>
      <c r="K1812">
        <f>SUMPRODUCT(MID(0&amp;feed!L480,LARGE(INDEX(ISNUMBER(--MID(feed!L480,ROW($1:$6),1))*
ROW($1:$6),0),ROW($1:$6))+1,1)*10^ROW($1:$6)/10)</f>
        <v>329</v>
      </c>
      <c r="L1812">
        <f>SUMPRODUCT(MID(0&amp;feed!T480,LARGE(INDEX(ISNUMBER(--MID(feed!T480,ROW($1:$6),1))*
ROW($1:$6),0),ROW($1:$6))+1,1)*10^ROW($1:$6)/10)</f>
        <v>325</v>
      </c>
      <c r="M1812" t="str">
        <f>feed!N480</f>
        <v>Mesoamerica</v>
      </c>
      <c r="N1812">
        <f>SUMPRODUCT(MID(0&amp;feed!U480,LARGE(INDEX(ISNUMBER(--MID(feed!U480,ROW($1:$6),1))*
ROW($1:$6),0),ROW($1:$6))+1,1)*10^ROW($1:$6)/10)</f>
        <v>0</v>
      </c>
      <c r="O1812" t="str">
        <f>feed!O480</f>
        <v>Untapped</v>
      </c>
      <c r="P1812" t="str">
        <f>feed!P480</f>
        <v>None</v>
      </c>
      <c r="Q1812" s="4">
        <f>IFERROR(LEFT(SUMPRODUCT(MID(0&amp;feed!R480,LARGE(INDEX(ISNUMBER(--MID(feed!R480,ROW($1:$6),1))*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ROW($1:$6),0),ROW($1:$6))+1,1)*10^ROW($1:$6)/10))-1)*1,TRIM(LEFT(SUMPRODUCT(MID(0&amp;feed!R480,LARGE(INDEX(ISNUMBER(--MID(feed!R480,ROW($1:$6),1))*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ROW($1:$6),0),ROW($1:$6))+1,1)*10^ROW($1:$6)/10))-1)))</f>
        <v>2000</v>
      </c>
      <c r="R1812" s="5">
        <f>feed!V480</f>
        <v>0</v>
      </c>
      <c r="S1812" t="str">
        <f>feed!S480</f>
        <v>http://blocgame.com/stats.php?id=62860</v>
      </c>
      <c r="T1812" s="5" t="str">
        <f>feed!W480</f>
        <v>Nice</v>
      </c>
      <c r="U1812" s="5" t="str">
        <f>feed!X480</f>
        <v>5 Hundred Tons per month</v>
      </c>
      <c r="V1812" s="5" t="str">
        <f>feed!Y480</f>
        <v>2 Mbbl per month</v>
      </c>
    </row>
    <row r="1813" spans="1:22" hidden="1" x14ac:dyDescent="0.25">
      <c r="A1813" t="str">
        <f>feed!A121</f>
        <v>Borneon</v>
      </c>
      <c r="B1813" t="str">
        <f>feed!B121</f>
        <v>orangsigat</v>
      </c>
      <c r="C1813" t="str">
        <f>feed!K121</f>
        <v>PIRATES</v>
      </c>
      <c r="D1813">
        <f>SUMPRODUCT(MID(0&amp;feed!D121,LARGE(INDEX(ISNUMBER(--MID(feed!D121,ROW($1:$6),1))*
ROW($1:$6),0),ROW($1:$6))+1,1)*10^ROW($1:$6)/10)</f>
        <v>22</v>
      </c>
      <c r="E1813">
        <f>SUMPRODUCT(MID(0&amp;feed!E121,LARGE(INDEX(ISNUMBER(--MID(feed!E121,ROW($1:$6),1))*
ROW($1:$6),0),ROW($1:$6))+1,1)*10^ROW($1:$6)/10)</f>
        <v>0</v>
      </c>
      <c r="F1813" t="str">
        <f>feed!F121</f>
        <v>First World War surplus</v>
      </c>
      <c r="G1813">
        <f>SUMPRODUCT(MID(0&amp;feed!G121,LARGE(INDEX(ISNUMBER(--MID(feed!G121,ROW($1:$6),1))*
ROW($1:$6),0),ROW($1:$6))+1,1)*10^ROW($1:$6)/10)</f>
        <v>0</v>
      </c>
      <c r="H1813">
        <f>ROUNDDOWN(G1813/4, 0)</f>
        <v>0</v>
      </c>
      <c r="I1813" t="str">
        <f>feed!H121</f>
        <v>Elite</v>
      </c>
      <c r="J1813">
        <f>SUMPRODUCT(MID(0&amp;feed!I121,LARGE(INDEX(ISNUMBER(--MID(feed!I121,ROW($1:$20),1))*
ROW($1:$20),0),ROW($1:$20))+1,1)*10^ROW($1:$20)/10)</f>
        <v>0</v>
      </c>
      <c r="K1813">
        <f>SUMPRODUCT(MID(0&amp;feed!L121,LARGE(INDEX(ISNUMBER(--MID(feed!L121,ROW($1:$6),1))*
ROW($1:$6),0),ROW($1:$6))+1,1)*10^ROW($1:$6)/10)</f>
        <v>386</v>
      </c>
      <c r="L1813">
        <f>SUMPRODUCT(MID(0&amp;feed!T121,LARGE(INDEX(ISNUMBER(--MID(feed!T121,ROW($1:$6),1))*
ROW($1:$6),0),ROW($1:$6))+1,1)*10^ROW($1:$6)/10)</f>
        <v>321</v>
      </c>
      <c r="M1813" t="str">
        <f>feed!N121</f>
        <v>Caribbean</v>
      </c>
      <c r="N1813">
        <f>SUMPRODUCT(MID(0&amp;feed!U121,LARGE(INDEX(ISNUMBER(--MID(feed!U121,ROW($1:$6),1))*
ROW($1:$6),0),ROW($1:$6))+1,1)*10^ROW($1:$6)/10)</f>
        <v>0</v>
      </c>
      <c r="O1813" t="str">
        <f>feed!O121</f>
        <v>Untapped</v>
      </c>
      <c r="P1813" t="str">
        <f>feed!P121</f>
        <v>Small</v>
      </c>
      <c r="Q1813" s="4">
        <f>IFERROR(LEFT(SUMPRODUCT(MID(0&amp;feed!R121,LARGE(INDEX(ISNUMBER(--MID(feed!R121,ROW($1:$6),1))*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ROW($1:$6),0),ROW($1:$6))+1,1)*10^ROW($1:$6)/10))-1)*1,TRIM(LEFT(SUMPRODUCT(MID(0&amp;feed!R121,LARGE(INDEX(ISNUMBER(--MID(feed!R121,ROW($1:$6),1))*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ROW($1:$6),0),ROW($1:$6))+1,1)*10^ROW($1:$6)/10))-1)))</f>
        <v>2309</v>
      </c>
      <c r="R1813" s="5">
        <f>feed!V121</f>
        <v>0</v>
      </c>
      <c r="S1813" t="str">
        <f>feed!S121</f>
        <v>http://blocgame.com/stats.php?id=61947</v>
      </c>
      <c r="T1813" s="5" t="str">
        <f>feed!W121</f>
        <v>Nice</v>
      </c>
      <c r="U1813" s="5" t="str">
        <f>feed!X121</f>
        <v>5 Hundred Tons per month</v>
      </c>
      <c r="V1813" s="5" t="str">
        <f>feed!Y121</f>
        <v>2 Mbbl per month</v>
      </c>
    </row>
    <row r="1814" spans="1:22" hidden="1" x14ac:dyDescent="0.25">
      <c r="A1814" t="str">
        <f>feed!A478</f>
        <v>Kampung Dusun</v>
      </c>
      <c r="B1814" t="str">
        <f>feed!B478</f>
        <v>Sarip Dol</v>
      </c>
      <c r="C1814" t="str">
        <f>feed!K478</f>
        <v>PIRATES</v>
      </c>
      <c r="D1814">
        <f>SUMPRODUCT(MID(0&amp;feed!D478,LARGE(INDEX(ISNUMBER(--MID(feed!D478,ROW($1:$6),1))*
ROW($1:$6),0),ROW($1:$6))+1,1)*10^ROW($1:$6)/10)</f>
        <v>25</v>
      </c>
      <c r="E1814">
        <f>SUMPRODUCT(MID(0&amp;feed!E478,LARGE(INDEX(ISNUMBER(--MID(feed!E478,ROW($1:$6),1))*
ROW($1:$6),0),ROW($1:$6))+1,1)*10^ROW($1:$6)/10)</f>
        <v>0</v>
      </c>
      <c r="F1814" t="str">
        <f>feed!F478</f>
        <v>First World War surplus</v>
      </c>
      <c r="G1814">
        <f>SUMPRODUCT(MID(0&amp;feed!G478,LARGE(INDEX(ISNUMBER(--MID(feed!G478,ROW($1:$6),1))*
ROW($1:$6),0),ROW($1:$6))+1,1)*10^ROW($1:$6)/10)</f>
        <v>0</v>
      </c>
      <c r="H1814">
        <f>ROUNDDOWN(G1814/4, 0)</f>
        <v>0</v>
      </c>
      <c r="I1814" t="str">
        <f>feed!H478</f>
        <v>Elite</v>
      </c>
      <c r="J1814">
        <f>SUMPRODUCT(MID(0&amp;feed!I478,LARGE(INDEX(ISNUMBER(--MID(feed!I478,ROW($1:$20),1))*
ROW($1:$20),0),ROW($1:$20))+1,1)*10^ROW($1:$20)/10)</f>
        <v>14</v>
      </c>
      <c r="K1814">
        <f>SUMPRODUCT(MID(0&amp;feed!L478,LARGE(INDEX(ISNUMBER(--MID(feed!L478,ROW($1:$6),1))*
ROW($1:$6),0),ROW($1:$6))+1,1)*10^ROW($1:$6)/10)</f>
        <v>329</v>
      </c>
      <c r="L1814">
        <f>SUMPRODUCT(MID(0&amp;feed!T478,LARGE(INDEX(ISNUMBER(--MID(feed!T478,ROW($1:$6),1))*
ROW($1:$6),0),ROW($1:$6))+1,1)*10^ROW($1:$6)/10)</f>
        <v>317</v>
      </c>
      <c r="M1814" t="str">
        <f>feed!N478</f>
        <v>Pacific Rim</v>
      </c>
      <c r="N1814">
        <f>SUMPRODUCT(MID(0&amp;feed!U478,LARGE(INDEX(ISNUMBER(--MID(feed!U478,ROW($1:$6),1))*
ROW($1:$6),0),ROW($1:$6))+1,1)*10^ROW($1:$6)/10)</f>
        <v>0</v>
      </c>
      <c r="O1814" t="str">
        <f>feed!O478</f>
        <v>Untapped</v>
      </c>
      <c r="P1814" t="str">
        <f>feed!P478</f>
        <v>Small</v>
      </c>
      <c r="Q1814" s="4">
        <f>IFERROR(LEFT(SUMPRODUCT(MID(0&amp;feed!R478,LARGE(INDEX(ISNUMBER(--MID(feed!R478,ROW($1:$6),1))*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ROW($1:$6),0),ROW($1:$6))+1,1)*10^ROW($1:$6)/10))-1)*1,TRIM(LEFT(SUMPRODUCT(MID(0&amp;feed!R478,LARGE(INDEX(ISNUMBER(--MID(feed!R478,ROW($1:$6),1))*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ROW($1:$6),0),ROW($1:$6))+1,1)*10^ROW($1:$6)/10))-1)))</f>
        <v>2000</v>
      </c>
      <c r="R1814" s="5">
        <f>feed!V478</f>
        <v>0</v>
      </c>
      <c r="S1814" t="str">
        <f>feed!S478</f>
        <v>http://blocgame.com/stats.php?id=62351</v>
      </c>
      <c r="T1814" s="5" t="str">
        <f>feed!W478</f>
        <v>Nice</v>
      </c>
      <c r="U1814" s="5" t="str">
        <f>feed!X478</f>
        <v>5 Hundred Tons per month</v>
      </c>
      <c r="V1814" s="5" t="str">
        <f>feed!Y478</f>
        <v>2 Mbbl per month</v>
      </c>
    </row>
    <row r="1815" spans="1:22" hidden="1" x14ac:dyDescent="0.25">
      <c r="A1815" t="str">
        <f>feed!A1902</f>
        <v>constania</v>
      </c>
      <c r="B1815" t="str">
        <f>feed!B1902</f>
        <v>Comrade</v>
      </c>
      <c r="C1815">
        <f>feed!K1902</f>
        <v>0</v>
      </c>
      <c r="D1815">
        <f>SUMPRODUCT(MID(0&amp;feed!D1902,LARGE(INDEX(ISNUMBER(--MID(feed!D1902,ROW($1:$6),1))*
ROW($1:$6),0),ROW($1:$6))+1,1)*10^ROW($1:$6)/10)</f>
        <v>9</v>
      </c>
      <c r="E1815">
        <f>SUMPRODUCT(MID(0&amp;feed!E1902,LARGE(INDEX(ISNUMBER(--MID(feed!E1902,ROW($1:$6),1))*
ROW($1:$6),0),ROW($1:$6))+1,1)*10^ROW($1:$6)/10)</f>
        <v>0</v>
      </c>
      <c r="F1815" t="str">
        <f>feed!F1902</f>
        <v>First World War surplus</v>
      </c>
      <c r="G1815">
        <f>SUMPRODUCT(MID(0&amp;feed!G1902,LARGE(INDEX(ISNUMBER(--MID(feed!G1902,ROW($1:$6),1))*
ROW($1:$6),0),ROW($1:$6))+1,1)*10^ROW($1:$6)/10)</f>
        <v>1</v>
      </c>
      <c r="H1815">
        <f>ROUNDDOWN(G1815/4, 0)</f>
        <v>0</v>
      </c>
      <c r="I1815" t="str">
        <f>feed!H1902</f>
        <v>Standard</v>
      </c>
      <c r="J1815">
        <f>SUMPRODUCT(MID(0&amp;feed!I1902,LARGE(INDEX(ISNUMBER(--MID(feed!I1902,ROW($1:$20),1))*
ROW($1:$20),0),ROW($1:$20))+1,1)*10^ROW($1:$20)/10)</f>
        <v>28</v>
      </c>
      <c r="K1815">
        <f>SUMPRODUCT(MID(0&amp;feed!L1902,LARGE(INDEX(ISNUMBER(--MID(feed!L1902,ROW($1:$6),1))*
ROW($1:$6),0),ROW($1:$6))+1,1)*10^ROW($1:$6)/10)</f>
        <v>274</v>
      </c>
      <c r="L1815">
        <f>SUMPRODUCT(MID(0&amp;feed!T1902,LARGE(INDEX(ISNUMBER(--MID(feed!T1902,ROW($1:$6),1))*
ROW($1:$6),0),ROW($1:$6))+1,1)*10^ROW($1:$6)/10)</f>
        <v>288</v>
      </c>
      <c r="M1815" t="str">
        <f>feed!N1902</f>
        <v>Congo</v>
      </c>
      <c r="N1815">
        <f>SUMPRODUCT(MID(0&amp;feed!U1902,LARGE(INDEX(ISNUMBER(--MID(feed!U1902,ROW($1:$6),1))*
ROW($1:$6),0),ROW($1:$6))+1,1)*10^ROW($1:$6)/10)</f>
        <v>0</v>
      </c>
      <c r="O1815" t="str">
        <f>feed!O1902</f>
        <v>Untapped</v>
      </c>
      <c r="P1815" t="str">
        <f>feed!P1902</f>
        <v>None</v>
      </c>
      <c r="Q1815" s="4">
        <f>IFERROR(LEFT(SUMPRODUCT(MID(0&amp;feed!R1902,LARGE(INDEX(ISNUMBER(--MID(feed!R1902,ROW($1:$6),1))*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ROW($1:$6),0),ROW($1:$6))+1,1)*10^ROW($1:$6)/10))-1)*1,TRIM(LEFT(SUMPRODUCT(MID(0&amp;feed!R1902,LARGE(INDEX(ISNUMBER(--MID(feed!R1902,ROW($1:$6),1))*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ROW($1:$6),0),ROW($1:$6))+1,1)*10^ROW($1:$6)/10))-1)))</f>
        <v>1633</v>
      </c>
      <c r="R1815" s="5">
        <f>feed!V1902</f>
        <v>0</v>
      </c>
      <c r="S1815" t="str">
        <f>feed!S1902</f>
        <v>http://blocgame.com/stats.php?id=62606</v>
      </c>
      <c r="T1815" s="5" t="str">
        <f>feed!W1902</f>
        <v>Angelic</v>
      </c>
      <c r="U1815" s="5" t="str">
        <f>feed!X1902</f>
        <v>5 Hundred Tons per month</v>
      </c>
      <c r="V1815" s="5" t="str">
        <f>feed!Y1902</f>
        <v>2 Mbbl per month</v>
      </c>
    </row>
    <row r="1816" spans="1:22" hidden="1" x14ac:dyDescent="0.25">
      <c r="A1816" t="str">
        <f>feed!A1647</f>
        <v>FuchukFakhu</v>
      </c>
      <c r="B1816" t="str">
        <f>feed!B1647</f>
        <v>KondaKondi</v>
      </c>
      <c r="C1816">
        <f>feed!K1647</f>
        <v>0</v>
      </c>
      <c r="D1816">
        <f>SUMPRODUCT(MID(0&amp;feed!D1647,LARGE(INDEX(ISNUMBER(--MID(feed!D1647,ROW($1:$6),1))*
ROW($1:$6),0),ROW($1:$6))+1,1)*10^ROW($1:$6)/10)</f>
        <v>8</v>
      </c>
      <c r="E1816">
        <f>SUMPRODUCT(MID(0&amp;feed!E1647,LARGE(INDEX(ISNUMBER(--MID(feed!E1647,ROW($1:$6),1))*
ROW($1:$6),0),ROW($1:$6))+1,1)*10^ROW($1:$6)/10)</f>
        <v>0</v>
      </c>
      <c r="F1816" t="str">
        <f>feed!F1647</f>
        <v>First World War surplus</v>
      </c>
      <c r="G1816">
        <f>SUMPRODUCT(MID(0&amp;feed!G1647,LARGE(INDEX(ISNUMBER(--MID(feed!G1647,ROW($1:$6),1))*
ROW($1:$6),0),ROW($1:$6))+1,1)*10^ROW($1:$6)/10)</f>
        <v>1</v>
      </c>
      <c r="H1816">
        <f>ROUNDDOWN(G1816/4, 0)</f>
        <v>0</v>
      </c>
      <c r="I1816" t="str">
        <f>feed!H1647</f>
        <v>Elite</v>
      </c>
      <c r="J1816">
        <f>SUMPRODUCT(MID(0&amp;feed!I1647,LARGE(INDEX(ISNUMBER(--MID(feed!I1647,ROW($1:$20),1))*
ROW($1:$20),0),ROW($1:$20))+1,1)*10^ROW($1:$20)/10)</f>
        <v>21</v>
      </c>
      <c r="K1816">
        <f>SUMPRODUCT(MID(0&amp;feed!L1647,LARGE(INDEX(ISNUMBER(--MID(feed!L1647,ROW($1:$6),1))*
ROW($1:$6),0),ROW($1:$6))+1,1)*10^ROW($1:$6)/10)</f>
        <v>302</v>
      </c>
      <c r="L1816">
        <f>SUMPRODUCT(MID(0&amp;feed!T1647,LARGE(INDEX(ISNUMBER(--MID(feed!T1647,ROW($1:$6),1))*
ROW($1:$6),0),ROW($1:$6))+1,1)*10^ROW($1:$6)/10)</f>
        <v>270</v>
      </c>
      <c r="M1816" t="str">
        <f>feed!N1647</f>
        <v>Southern Africa</v>
      </c>
      <c r="N1816">
        <f>SUMPRODUCT(MID(0&amp;feed!U1647,LARGE(INDEX(ISNUMBER(--MID(feed!U1647,ROW($1:$6),1))*
ROW($1:$6),0),ROW($1:$6))+1,1)*10^ROW($1:$6)/10)</f>
        <v>0</v>
      </c>
      <c r="O1816" t="str">
        <f>feed!O1647</f>
        <v>Untapped</v>
      </c>
      <c r="P1816" t="str">
        <f>feed!P1647</f>
        <v>None</v>
      </c>
      <c r="Q1816" s="4">
        <f>IFERROR(LEFT(SUMPRODUCT(MID(0&amp;feed!R1647,LARGE(INDEX(ISNUMBER(--MID(feed!R1647,ROW($1:$6),1))*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ROW($1:$6),0),ROW($1:$6))+1,1)*10^ROW($1:$6)/10))-1)*1,TRIM(LEFT(SUMPRODUCT(MID(0&amp;feed!R1647,LARGE(INDEX(ISNUMBER(--MID(feed!R1647,ROW($1:$6),1))*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ROW($1:$6),0),ROW($1:$6))+1,1)*10^ROW($1:$6)/10))-1)))</f>
        <v>1617</v>
      </c>
      <c r="R1816" s="5">
        <f>feed!V1647</f>
        <v>0</v>
      </c>
      <c r="S1816" t="str">
        <f>feed!S1647</f>
        <v>http://blocgame.com/stats.php?id=61483</v>
      </c>
      <c r="T1816" s="5" t="str">
        <f>feed!W1647</f>
        <v>Nice</v>
      </c>
      <c r="U1816" s="5" t="str">
        <f>feed!X1647</f>
        <v>5 Hundred Tons per month</v>
      </c>
      <c r="V1816" s="5" t="str">
        <f>feed!Y1647</f>
        <v>2 Mbbl per month</v>
      </c>
    </row>
    <row r="1817" spans="1:22" hidden="1" x14ac:dyDescent="0.25">
      <c r="A1817" t="str">
        <f>feed!A781</f>
        <v>Gunung Lang</v>
      </c>
      <c r="B1817" t="str">
        <f>feed!B781</f>
        <v>DeCarlos</v>
      </c>
      <c r="C1817">
        <f>feed!K781</f>
        <v>0</v>
      </c>
      <c r="D1817">
        <f>SUMPRODUCT(MID(0&amp;feed!D781,LARGE(INDEX(ISNUMBER(--MID(feed!D781,ROW($1:$6),1))*
ROW($1:$6),0),ROW($1:$6))+1,1)*10^ROW($1:$6)/10)</f>
        <v>27</v>
      </c>
      <c r="E1817">
        <f>SUMPRODUCT(MID(0&amp;feed!E781,LARGE(INDEX(ISNUMBER(--MID(feed!E781,ROW($1:$6),1))*
ROW($1:$6),0),ROW($1:$6))+1,1)*10^ROW($1:$6)/10)</f>
        <v>0</v>
      </c>
      <c r="F1817" t="str">
        <f>feed!F781</f>
        <v>First World War surplus</v>
      </c>
      <c r="G1817">
        <f>SUMPRODUCT(MID(0&amp;feed!G781,LARGE(INDEX(ISNUMBER(--MID(feed!G781,ROW($1:$6),1))*
ROW($1:$6),0),ROW($1:$6))+1,1)*10^ROW($1:$6)/10)</f>
        <v>1</v>
      </c>
      <c r="H1817">
        <f>ROUNDDOWN(G1817/4, 0)</f>
        <v>0</v>
      </c>
      <c r="I1817" t="str">
        <f>feed!H781</f>
        <v>Elite</v>
      </c>
      <c r="J1817">
        <f>SUMPRODUCT(MID(0&amp;feed!I781,LARGE(INDEX(ISNUMBER(--MID(feed!I781,ROW($1:$20),1))*
ROW($1:$20),0),ROW($1:$20))+1,1)*10^ROW($1:$20)/10)</f>
        <v>10</v>
      </c>
      <c r="K1817">
        <f>SUMPRODUCT(MID(0&amp;feed!L781,LARGE(INDEX(ISNUMBER(--MID(feed!L781,ROW($1:$6),1))*
ROW($1:$6),0),ROW($1:$6))+1,1)*10^ROW($1:$6)/10)</f>
        <v>322</v>
      </c>
      <c r="L1817">
        <f>SUMPRODUCT(MID(0&amp;feed!T781,LARGE(INDEX(ISNUMBER(--MID(feed!T781,ROW($1:$6),1))*
ROW($1:$6),0),ROW($1:$6))+1,1)*10^ROW($1:$6)/10)</f>
        <v>254</v>
      </c>
      <c r="M1817" t="str">
        <f>feed!N781</f>
        <v>East Indies</v>
      </c>
      <c r="N1817">
        <f>SUMPRODUCT(MID(0&amp;feed!U781,LARGE(INDEX(ISNUMBER(--MID(feed!U781,ROW($1:$6),1))*
ROW($1:$6),0),ROW($1:$6))+1,1)*10^ROW($1:$6)/10)</f>
        <v>0</v>
      </c>
      <c r="O1817" t="str">
        <f>feed!O781</f>
        <v>Untapped</v>
      </c>
      <c r="P1817" t="str">
        <f>feed!P781</f>
        <v>None</v>
      </c>
      <c r="Q1817" s="4">
        <f>IFERROR(LEFT(SUMPRODUCT(MID(0&amp;feed!R781,LARGE(INDEX(ISNUMBER(--MID(feed!R781,ROW($1:$6),1))*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ROW($1:$6),0),ROW($1:$6))+1,1)*10^ROW($1:$6)/10))-1)*1,TRIM(LEFT(SUMPRODUCT(MID(0&amp;feed!R781,LARGE(INDEX(ISNUMBER(--MID(feed!R781,ROW($1:$6),1))*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ROW($1:$6),0),ROW($1:$6))+1,1)*10^ROW($1:$6)/10))-1)))</f>
        <v>2000</v>
      </c>
      <c r="R1817" s="5">
        <f>feed!V781</f>
        <v>0</v>
      </c>
      <c r="S1817" t="str">
        <f>feed!S781</f>
        <v>http://blocgame.com/stats.php?id=61936</v>
      </c>
      <c r="T1817" s="5" t="str">
        <f>feed!W781</f>
        <v>Angelic</v>
      </c>
      <c r="U1817" s="5" t="str">
        <f>feed!X781</f>
        <v>5 Hundred Tons per month</v>
      </c>
      <c r="V1817" s="5" t="str">
        <f>feed!Y781</f>
        <v>2 Mbbl per month</v>
      </c>
    </row>
    <row r="1818" spans="1:22" hidden="1" x14ac:dyDescent="0.25">
      <c r="A1818" t="str">
        <f>feed!A14</f>
        <v>Shambala</v>
      </c>
      <c r="B1818" t="str">
        <f>feed!B14</f>
        <v>Feranon</v>
      </c>
      <c r="C1818" t="str">
        <f>feed!K14</f>
        <v>Brotherhood of Nod</v>
      </c>
      <c r="D1818">
        <f>SUMPRODUCT(MID(0&amp;feed!D14,LARGE(INDEX(ISNUMBER(--MID(feed!D14,ROW($1:$6),1))*
ROW($1:$6),0),ROW($1:$6))+1,1)*10^ROW($1:$6)/10)</f>
        <v>21</v>
      </c>
      <c r="E1818">
        <f>SUMPRODUCT(MID(0&amp;feed!E14,LARGE(INDEX(ISNUMBER(--MID(feed!E14,ROW($1:$6),1))*
ROW($1:$6),0),ROW($1:$6))+1,1)*10^ROW($1:$6)/10)</f>
        <v>0</v>
      </c>
      <c r="F1818" t="str">
        <f>feed!F14</f>
        <v>Finest of the 19th century</v>
      </c>
      <c r="G1818">
        <f>SUMPRODUCT(MID(0&amp;feed!G14,LARGE(INDEX(ISNUMBER(--MID(feed!G14,ROW($1:$6),1))*
ROW($1:$6),0),ROW($1:$6))+1,1)*10^ROW($1:$6)/10)</f>
        <v>1</v>
      </c>
      <c r="H1818">
        <f>ROUNDDOWN(G1818/4, 0)</f>
        <v>0</v>
      </c>
      <c r="I1818" t="str">
        <f>feed!H14</f>
        <v>Elite</v>
      </c>
      <c r="J1818">
        <f>SUMPRODUCT(MID(0&amp;feed!I14,LARGE(INDEX(ISNUMBER(--MID(feed!I14,ROW($1:$20),1))*
ROW($1:$20),0),ROW($1:$20))+1,1)*10^ROW($1:$20)/10)</f>
        <v>0</v>
      </c>
      <c r="K1818">
        <f>SUMPRODUCT(MID(0&amp;feed!L14,LARGE(INDEX(ISNUMBER(--MID(feed!L14,ROW($1:$6),1))*
ROW($1:$6),0),ROW($1:$6))+1,1)*10^ROW($1:$6)/10)</f>
        <v>487</v>
      </c>
      <c r="L1818">
        <f>SUMPRODUCT(MID(0&amp;feed!T14,LARGE(INDEX(ISNUMBER(--MID(feed!T14,ROW($1:$6),1))*
ROW($1:$6),0),ROW($1:$6))+1,1)*10^ROW($1:$6)/10)</f>
        <v>252</v>
      </c>
      <c r="M1818" t="str">
        <f>feed!N14</f>
        <v>Pacific Rim</v>
      </c>
      <c r="N1818">
        <f>SUMPRODUCT(MID(0&amp;feed!U14,LARGE(INDEX(ISNUMBER(--MID(feed!U14,ROW($1:$6),1))*
ROW($1:$6),0),ROW($1:$6))+1,1)*10^ROW($1:$6)/10)</f>
        <v>0</v>
      </c>
      <c r="O1818" t="str">
        <f>feed!O14</f>
        <v>Untapped</v>
      </c>
      <c r="P1818" t="str">
        <f>feed!P14</f>
        <v>Small</v>
      </c>
      <c r="Q1818" s="4">
        <f>IFERROR(LEFT(SUMPRODUCT(MID(0&amp;feed!R14,LARGE(INDEX(ISNUMBER(--MID(feed!R14,ROW($1:$6),1))*
ROW($1:$6),0),ROW($1:$6))+1,1)*10^ROW($1:$6)/10), LEN(SUMPRODUCT(MID(0&amp;feed!R14,LARGE(INDEX(ISNUMBER(--MID(feed!R14,ROW($1:$6),1))*
ROW($1:$6),0),ROW($1:$6))+1,1)*10^ROW($1:$6)/10))-1)*1,TRIM(LEFT(SUMPRODUCT(MID(0&amp;feed!R14,LARGE(INDEX(ISNUMBER(--MID(feed!R14,ROW($1:$6),1))*
ROW($1:$6),0),ROW($1:$6))+1,1)*10^ROW($1:$6)/10), LEN(SUMPRODUCT(MID(0&amp;feed!R14,LARGE(INDEX(ISNUMBER(--MID(feed!R14,ROW($1:$6),1))*
ROW($1:$6),0),ROW($1:$6))+1,1)*10^ROW($1:$6)/10))-1)))</f>
        <v>2785</v>
      </c>
      <c r="R1818" s="5">
        <f>feed!V14</f>
        <v>0</v>
      </c>
      <c r="S1818" t="str">
        <f>feed!S14</f>
        <v>http://blocgame.com/stats.php?id=41268</v>
      </c>
      <c r="T1818" s="5" t="str">
        <f>feed!W14</f>
        <v>Normal</v>
      </c>
      <c r="U1818" s="5" t="str">
        <f>feed!X14</f>
        <v>5 Hundred Tons per month</v>
      </c>
      <c r="V1818" s="5" t="str">
        <f>feed!Y14</f>
        <v>2 Mbbl per month</v>
      </c>
    </row>
    <row r="1819" spans="1:22" hidden="1" x14ac:dyDescent="0.25">
      <c r="A1819" t="str">
        <f>feed!A312</f>
        <v>Cabtopia</v>
      </c>
      <c r="B1819" t="str">
        <f>feed!B312</f>
        <v>Sir Cabbage IV</v>
      </c>
      <c r="C1819" t="str">
        <f>feed!K312</f>
        <v>Che Guevara League</v>
      </c>
      <c r="D1819">
        <f>SUMPRODUCT(MID(0&amp;feed!D312,LARGE(INDEX(ISNUMBER(--MID(feed!D312,ROW($1:$6),1))*
ROW($1:$6),0),ROW($1:$6))+1,1)*10^ROW($1:$6)/10)</f>
        <v>25</v>
      </c>
      <c r="E1819">
        <f>SUMPRODUCT(MID(0&amp;feed!E312,LARGE(INDEX(ISNUMBER(--MID(feed!E312,ROW($1:$6),1))*
ROW($1:$6),0),ROW($1:$6))+1,1)*10^ROW($1:$6)/10)</f>
        <v>0</v>
      </c>
      <c r="F1819" t="str">
        <f>feed!F312</f>
        <v>First World War surplus</v>
      </c>
      <c r="G1819">
        <f>SUMPRODUCT(MID(0&amp;feed!G312,LARGE(INDEX(ISNUMBER(--MID(feed!G312,ROW($1:$6),1))*
ROW($1:$6),0),ROW($1:$6))+1,1)*10^ROW($1:$6)/10)</f>
        <v>0</v>
      </c>
      <c r="H1819">
        <f>ROUNDDOWN(G1819/4, 0)</f>
        <v>0</v>
      </c>
      <c r="I1819" t="str">
        <f>feed!H312</f>
        <v>Elite</v>
      </c>
      <c r="J1819">
        <f>SUMPRODUCT(MID(0&amp;feed!I312,LARGE(INDEX(ISNUMBER(--MID(feed!I312,ROW($1:$20),1))*
ROW($1:$20),0),ROW($1:$20))+1,1)*10^ROW($1:$20)/10)</f>
        <v>54</v>
      </c>
      <c r="K1819">
        <f>SUMPRODUCT(MID(0&amp;feed!L312,LARGE(INDEX(ISNUMBER(--MID(feed!L312,ROW($1:$6),1))*
ROW($1:$6),0),ROW($1:$6))+1,1)*10^ROW($1:$6)/10)</f>
        <v>348</v>
      </c>
      <c r="L1819">
        <f>SUMPRODUCT(MID(0&amp;feed!T312,LARGE(INDEX(ISNUMBER(--MID(feed!T312,ROW($1:$6),1))*
ROW($1:$6),0),ROW($1:$6))+1,1)*10^ROW($1:$6)/10)</f>
        <v>211</v>
      </c>
      <c r="M1819" t="str">
        <f>feed!N312</f>
        <v>Caribbean</v>
      </c>
      <c r="N1819">
        <f>SUMPRODUCT(MID(0&amp;feed!U312,LARGE(INDEX(ISNUMBER(--MID(feed!U312,ROW($1:$6),1))*
ROW($1:$6),0),ROW($1:$6))+1,1)*10^ROW($1:$6)/10)</f>
        <v>0</v>
      </c>
      <c r="O1819" t="str">
        <f>feed!O312</f>
        <v>Untapped</v>
      </c>
      <c r="P1819" t="str">
        <f>feed!P312</f>
        <v>None</v>
      </c>
      <c r="Q1819" s="4">
        <f>IFERROR(LEFT(SUMPRODUCT(MID(0&amp;feed!R312,LARGE(INDEX(ISNUMBER(--MID(feed!R312,ROW($1:$6),1))*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ROW($1:$6),0),ROW($1:$6))+1,1)*10^ROW($1:$6)/10))-1)*1,TRIM(LEFT(SUMPRODUCT(MID(0&amp;feed!R312,LARGE(INDEX(ISNUMBER(--MID(feed!R312,ROW($1:$6),1))*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ROW($1:$6),0),ROW($1:$6))+1,1)*10^ROW($1:$6)/10))-1)))</f>
        <v>2000</v>
      </c>
      <c r="R1819" s="5">
        <f>feed!V312</f>
        <v>0</v>
      </c>
      <c r="S1819" t="str">
        <f>feed!S312</f>
        <v>http://blocgame.com/stats.php?id=46905</v>
      </c>
      <c r="T1819" s="5" t="str">
        <f>feed!W312</f>
        <v>Questionable</v>
      </c>
      <c r="U1819" s="5" t="str">
        <f>feed!X312</f>
        <v>5 Hundred Tons per month</v>
      </c>
      <c r="V1819" s="5" t="str">
        <f>feed!Y312</f>
        <v>2 Mbbl per month</v>
      </c>
    </row>
    <row r="1820" spans="1:22" hidden="1" x14ac:dyDescent="0.25">
      <c r="A1820" t="str">
        <f>feed!A108</f>
        <v>Krakozhia</v>
      </c>
      <c r="B1820" t="str">
        <f>feed!B108</f>
        <v>Ilyich</v>
      </c>
      <c r="C1820" t="str">
        <f>feed!K108</f>
        <v>Interpol</v>
      </c>
      <c r="D1820">
        <f>SUMPRODUCT(MID(0&amp;feed!D108,LARGE(INDEX(ISNUMBER(--MID(feed!D108,ROW($1:$6),1))*
ROW($1:$6),0),ROW($1:$6))+1,1)*10^ROW($1:$6)/10)</f>
        <v>38</v>
      </c>
      <c r="E1820">
        <f>SUMPRODUCT(MID(0&amp;feed!E108,LARGE(INDEX(ISNUMBER(--MID(feed!E108,ROW($1:$6),1))*
ROW($1:$6),0),ROW($1:$6))+1,1)*10^ROW($1:$6)/10)</f>
        <v>0</v>
      </c>
      <c r="F1820" t="str">
        <f>feed!F108</f>
        <v>First World War surplus</v>
      </c>
      <c r="G1820">
        <f>SUMPRODUCT(MID(0&amp;feed!G108,LARGE(INDEX(ISNUMBER(--MID(feed!G108,ROW($1:$6),1))*
ROW($1:$6),0),ROW($1:$6))+1,1)*10^ROW($1:$6)/10)</f>
        <v>1</v>
      </c>
      <c r="H1820">
        <f>ROUNDDOWN(G1820/4, 0)</f>
        <v>0</v>
      </c>
      <c r="I1820" t="str">
        <f>feed!H108</f>
        <v>Standard</v>
      </c>
      <c r="J1820">
        <f>SUMPRODUCT(MID(0&amp;feed!I108,LARGE(INDEX(ISNUMBER(--MID(feed!I108,ROW($1:$20),1))*
ROW($1:$20),0),ROW($1:$20))+1,1)*10^ROW($1:$20)/10)</f>
        <v>0</v>
      </c>
      <c r="K1820">
        <f>SUMPRODUCT(MID(0&amp;feed!L108,LARGE(INDEX(ISNUMBER(--MID(feed!L108,ROW($1:$6),1))*
ROW($1:$6),0),ROW($1:$6))+1,1)*10^ROW($1:$6)/10)</f>
        <v>393</v>
      </c>
      <c r="L1820">
        <f>SUMPRODUCT(MID(0&amp;feed!T108,LARGE(INDEX(ISNUMBER(--MID(feed!T108,ROW($1:$6),1))*
ROW($1:$6),0),ROW($1:$6))+1,1)*10^ROW($1:$6)/10)</f>
        <v>207</v>
      </c>
      <c r="M1820" t="str">
        <f>feed!N108</f>
        <v>Pacific Rim</v>
      </c>
      <c r="N1820">
        <f>SUMPRODUCT(MID(0&amp;feed!U108,LARGE(INDEX(ISNUMBER(--MID(feed!U108,ROW($1:$6),1))*
ROW($1:$6),0),ROW($1:$6))+1,1)*10^ROW($1:$6)/10)</f>
        <v>0</v>
      </c>
      <c r="O1820" t="str">
        <f>feed!O108</f>
        <v>Untapped</v>
      </c>
      <c r="P1820" t="str">
        <f>feed!P108</f>
        <v>Mediocre</v>
      </c>
      <c r="Q1820" s="4">
        <f>IFERROR(LEFT(SUMPRODUCT(MID(0&amp;feed!R108,LARGE(INDEX(ISNUMBER(--MID(feed!R108,ROW($1:$6),1))*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ROW($1:$6),0),ROW($1:$6))+1,1)*10^ROW($1:$6)/10))-1)*1,TRIM(LEFT(SUMPRODUCT(MID(0&amp;feed!R108,LARGE(INDEX(ISNUMBER(--MID(feed!R108,ROW($1:$6),1))*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ROW($1:$6),0),ROW($1:$6))+1,1)*10^ROW($1:$6)/10))-1)))</f>
        <v>2366</v>
      </c>
      <c r="R1820" s="5">
        <f>feed!V108</f>
        <v>0</v>
      </c>
      <c r="S1820" t="str">
        <f>feed!S108</f>
        <v>http://blocgame.com/stats.php?id=39065</v>
      </c>
      <c r="T1820" s="5" t="str">
        <f>feed!W108</f>
        <v>Nice</v>
      </c>
      <c r="U1820" s="5" t="str">
        <f>feed!X108</f>
        <v>5 Hundred Tons per month</v>
      </c>
      <c r="V1820" s="5" t="str">
        <f>feed!Y108</f>
        <v>2 Mbbl per month</v>
      </c>
    </row>
    <row r="1821" spans="1:22" hidden="1" x14ac:dyDescent="0.25">
      <c r="A1821" t="str">
        <f>feed!A285</f>
        <v>Titiwangsa</v>
      </c>
      <c r="B1821" t="str">
        <f>feed!B285</f>
        <v>Orga</v>
      </c>
      <c r="C1821" t="str">
        <f>feed!K285</f>
        <v>Aseang MMP</v>
      </c>
      <c r="D1821">
        <f>SUMPRODUCT(MID(0&amp;feed!D285,LARGE(INDEX(ISNUMBER(--MID(feed!D285,ROW($1:$6),1))*
ROW($1:$6),0),ROW($1:$6))+1,1)*10^ROW($1:$6)/10)</f>
        <v>20</v>
      </c>
      <c r="E1821">
        <f>SUMPRODUCT(MID(0&amp;feed!E285,LARGE(INDEX(ISNUMBER(--MID(feed!E285,ROW($1:$6),1))*
ROW($1:$6),0),ROW($1:$6))+1,1)*10^ROW($1:$6)/10)</f>
        <v>0</v>
      </c>
      <c r="F1821" t="str">
        <f>feed!F285</f>
        <v>Finest of the 19th century</v>
      </c>
      <c r="G1821">
        <f>SUMPRODUCT(MID(0&amp;feed!G285,LARGE(INDEX(ISNUMBER(--MID(feed!G285,ROW($1:$6),1))*
ROW($1:$6),0),ROW($1:$6))+1,1)*10^ROW($1:$6)/10)</f>
        <v>1</v>
      </c>
      <c r="H1821">
        <f>ROUNDDOWN(G1821/4, 0)</f>
        <v>0</v>
      </c>
      <c r="I1821" t="str">
        <f>feed!H285</f>
        <v>Standard</v>
      </c>
      <c r="J1821">
        <f>SUMPRODUCT(MID(0&amp;feed!I285,LARGE(INDEX(ISNUMBER(--MID(feed!I285,ROW($1:$20),1))*
ROW($1:$20),0),ROW($1:$20))+1,1)*10^ROW($1:$20)/10)</f>
        <v>4</v>
      </c>
      <c r="K1821">
        <f>SUMPRODUCT(MID(0&amp;feed!L285,LARGE(INDEX(ISNUMBER(--MID(feed!L285,ROW($1:$6),1))*
ROW($1:$6),0),ROW($1:$6))+1,1)*10^ROW($1:$6)/10)</f>
        <v>355</v>
      </c>
      <c r="L1821">
        <f>SUMPRODUCT(MID(0&amp;feed!T285,LARGE(INDEX(ISNUMBER(--MID(feed!T285,ROW($1:$6),1))*
ROW($1:$6),0),ROW($1:$6))+1,1)*10^ROW($1:$6)/10)</f>
        <v>168</v>
      </c>
      <c r="M1821" t="str">
        <f>feed!N285</f>
        <v>East Indies</v>
      </c>
      <c r="N1821">
        <f>SUMPRODUCT(MID(0&amp;feed!U285,LARGE(INDEX(ISNUMBER(--MID(feed!U285,ROW($1:$6),1))*
ROW($1:$6),0),ROW($1:$6))+1,1)*10^ROW($1:$6)/10)</f>
        <v>0</v>
      </c>
      <c r="O1821" t="str">
        <f>feed!O285</f>
        <v>Untapped</v>
      </c>
      <c r="P1821" t="str">
        <f>feed!P285</f>
        <v>None</v>
      </c>
      <c r="Q1821" s="4">
        <f>IFERROR(LEFT(SUMPRODUCT(MID(0&amp;feed!R285,LARGE(INDEX(ISNUMBER(--MID(feed!R285,ROW($1:$6),1))*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ROW($1:$6),0),ROW($1:$6))+1,1)*10^ROW($1:$6)/10))-1)*1,TRIM(LEFT(SUMPRODUCT(MID(0&amp;feed!R285,LARGE(INDEX(ISNUMBER(--MID(feed!R285,ROW($1:$6),1))*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ROW($1:$6),0),ROW($1:$6))+1,1)*10^ROW($1:$6)/10))-1)))</f>
        <v>2000</v>
      </c>
      <c r="R1821" s="5">
        <f>feed!V285</f>
        <v>0</v>
      </c>
      <c r="S1821" t="str">
        <f>feed!S285</f>
        <v>http://blocgame.com/stats.php?id=61596</v>
      </c>
      <c r="T1821" s="5" t="str">
        <f>feed!W285</f>
        <v>Nice</v>
      </c>
      <c r="U1821" s="5" t="str">
        <f>feed!X285</f>
        <v>5 Hundred Tons per month</v>
      </c>
      <c r="V1821" s="5" t="str">
        <f>feed!Y285</f>
        <v>2 Mbbl per month</v>
      </c>
    </row>
    <row r="1822" spans="1:22" hidden="1" x14ac:dyDescent="0.25">
      <c r="A1822" t="str">
        <f>feed!A477</f>
        <v>Amrans fans</v>
      </c>
      <c r="B1822" t="str">
        <f>feed!B477</f>
        <v>apaiblues83</v>
      </c>
      <c r="C1822" t="str">
        <f>feed!K477</f>
        <v>PIRATES</v>
      </c>
      <c r="D1822">
        <f>SUMPRODUCT(MID(0&amp;feed!D477,LARGE(INDEX(ISNUMBER(--MID(feed!D477,ROW($1:$6),1))*
ROW($1:$6),0),ROW($1:$6))+1,1)*10^ROW($1:$6)/10)</f>
        <v>20</v>
      </c>
      <c r="E1822">
        <f>SUMPRODUCT(MID(0&amp;feed!E477,LARGE(INDEX(ISNUMBER(--MID(feed!E477,ROW($1:$6),1))*
ROW($1:$6),0),ROW($1:$6))+1,1)*10^ROW($1:$6)/10)</f>
        <v>0</v>
      </c>
      <c r="F1822" t="str">
        <f>feed!F477</f>
        <v>First World War surplus</v>
      </c>
      <c r="G1822">
        <f>SUMPRODUCT(MID(0&amp;feed!G477,LARGE(INDEX(ISNUMBER(--MID(feed!G477,ROW($1:$6),1))*
ROW($1:$6),0),ROW($1:$6))+1,1)*10^ROW($1:$6)/10)</f>
        <v>0</v>
      </c>
      <c r="H1822">
        <f>ROUNDDOWN(G1822/4, 0)</f>
        <v>0</v>
      </c>
      <c r="I1822" t="str">
        <f>feed!H477</f>
        <v>Good</v>
      </c>
      <c r="J1822">
        <f>SUMPRODUCT(MID(0&amp;feed!I477,LARGE(INDEX(ISNUMBER(--MID(feed!I477,ROW($1:$20),1))*
ROW($1:$20),0),ROW($1:$20))+1,1)*10^ROW($1:$20)/10)</f>
        <v>15</v>
      </c>
      <c r="K1822">
        <f>SUMPRODUCT(MID(0&amp;feed!L477,LARGE(INDEX(ISNUMBER(--MID(feed!L477,ROW($1:$6),1))*
ROW($1:$6),0),ROW($1:$6))+1,1)*10^ROW($1:$6)/10)</f>
        <v>329</v>
      </c>
      <c r="L1822">
        <f>SUMPRODUCT(MID(0&amp;feed!T477,LARGE(INDEX(ISNUMBER(--MID(feed!T477,ROW($1:$6),1))*
ROW($1:$6),0),ROW($1:$6))+1,1)*10^ROW($1:$6)/10)</f>
        <v>162</v>
      </c>
      <c r="M1822" t="str">
        <f>feed!N477</f>
        <v>Caribbean</v>
      </c>
      <c r="N1822">
        <f>SUMPRODUCT(MID(0&amp;feed!U477,LARGE(INDEX(ISNUMBER(--MID(feed!U477,ROW($1:$6),1))*
ROW($1:$6),0),ROW($1:$6))+1,1)*10^ROW($1:$6)/10)</f>
        <v>0</v>
      </c>
      <c r="O1822" t="str">
        <f>feed!O477</f>
        <v>Untapped</v>
      </c>
      <c r="P1822" t="str">
        <f>feed!P477</f>
        <v>Meagre</v>
      </c>
      <c r="Q1822" s="4">
        <f>IFERROR(LEFT(SUMPRODUCT(MID(0&amp;feed!R477,LARGE(INDEX(ISNUMBER(--MID(feed!R477,ROW($1:$6),1))*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ROW($1:$6),0),ROW($1:$6))+1,1)*10^ROW($1:$6)/10))-1)*1,TRIM(LEFT(SUMPRODUCT(MID(0&amp;feed!R477,LARGE(INDEX(ISNUMBER(--MID(feed!R477,ROW($1:$6),1))*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ROW($1:$6),0),ROW($1:$6))+1,1)*10^ROW($1:$6)/10))-1)))</f>
        <v>2000</v>
      </c>
      <c r="R1822" s="5">
        <f>feed!V477</f>
        <v>0</v>
      </c>
      <c r="S1822" t="str">
        <f>feed!S477</f>
        <v>http://blocgame.com/stats.php?id=62203</v>
      </c>
      <c r="T1822" s="5" t="str">
        <f>feed!W477</f>
        <v>Normal</v>
      </c>
      <c r="U1822" s="5" t="str">
        <f>feed!X477</f>
        <v>5 Hundred Tons per month</v>
      </c>
      <c r="V1822" s="5" t="str">
        <f>feed!Y477</f>
        <v>2 Mbbl per month</v>
      </c>
    </row>
    <row r="1823" spans="1:22" hidden="1" x14ac:dyDescent="0.25">
      <c r="A1823" t="str">
        <f>feed!A295</f>
        <v>TerapBuduLipis</v>
      </c>
      <c r="B1823" t="str">
        <f>feed!B295</f>
        <v>SyedRazi</v>
      </c>
      <c r="C1823" t="str">
        <f>feed!K295</f>
        <v>The High Council</v>
      </c>
      <c r="D1823">
        <f>SUMPRODUCT(MID(0&amp;feed!D295,LARGE(INDEX(ISNUMBER(--MID(feed!D295,ROW($1:$6),1))*
ROW($1:$6),0),ROW($1:$6))+1,1)*10^ROW($1:$6)/10)</f>
        <v>39</v>
      </c>
      <c r="E1823">
        <f>SUMPRODUCT(MID(0&amp;feed!E295,LARGE(INDEX(ISNUMBER(--MID(feed!E295,ROW($1:$6),1))*
ROW($1:$6),0),ROW($1:$6))+1,1)*10^ROW($1:$6)/10)</f>
        <v>0</v>
      </c>
      <c r="F1823" t="str">
        <f>feed!F295</f>
        <v>First World War surplus</v>
      </c>
      <c r="G1823">
        <f>SUMPRODUCT(MID(0&amp;feed!G295,LARGE(INDEX(ISNUMBER(--MID(feed!G295,ROW($1:$6),1))*
ROW($1:$6),0),ROW($1:$6))+1,1)*10^ROW($1:$6)/10)</f>
        <v>1</v>
      </c>
      <c r="H1823">
        <f>ROUNDDOWN(G1823/4, 0)</f>
        <v>0</v>
      </c>
      <c r="I1823" t="str">
        <f>feed!H295</f>
        <v>Good</v>
      </c>
      <c r="J1823">
        <f>SUMPRODUCT(MID(0&amp;feed!I295,LARGE(INDEX(ISNUMBER(--MID(feed!I295,ROW($1:$20),1))*
ROW($1:$20),0),ROW($1:$20))+1,1)*10^ROW($1:$20)/10)</f>
        <v>0</v>
      </c>
      <c r="K1823">
        <f>SUMPRODUCT(MID(0&amp;feed!L295,LARGE(INDEX(ISNUMBER(--MID(feed!L295,ROW($1:$6),1))*
ROW($1:$6),0),ROW($1:$6))+1,1)*10^ROW($1:$6)/10)</f>
        <v>335</v>
      </c>
      <c r="L1823">
        <f>SUMPRODUCT(MID(0&amp;feed!T295,LARGE(INDEX(ISNUMBER(--MID(feed!T295,ROW($1:$6),1))*
ROW($1:$6),0),ROW($1:$6))+1,1)*10^ROW($1:$6)/10)</f>
        <v>117</v>
      </c>
      <c r="M1823" t="str">
        <f>feed!N295</f>
        <v>Indochina</v>
      </c>
      <c r="N1823">
        <f>SUMPRODUCT(MID(0&amp;feed!U295,LARGE(INDEX(ISNUMBER(--MID(feed!U295,ROW($1:$6),1))*
ROW($1:$6),0),ROW($1:$6))+1,1)*10^ROW($1:$6)/10)</f>
        <v>0</v>
      </c>
      <c r="O1823" t="str">
        <f>feed!O295</f>
        <v>Untapped</v>
      </c>
      <c r="P1823" t="str">
        <f>feed!P295</f>
        <v>Meagre</v>
      </c>
      <c r="Q1823" s="4">
        <f>IFERROR(LEFT(SUMPRODUCT(MID(0&amp;feed!R295,LARGE(INDEX(ISNUMBER(--MID(feed!R295,ROW($1:$6),1))*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ROW($1:$6),0),ROW($1:$6))+1,1)*10^ROW($1:$6)/10))-1)*1,TRIM(LEFT(SUMPRODUCT(MID(0&amp;feed!R295,LARGE(INDEX(ISNUMBER(--MID(feed!R295,ROW($1:$6),1))*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ROW($1:$6),0),ROW($1:$6))+1,1)*10^ROW($1:$6)/10))-1)))</f>
        <v>2362</v>
      </c>
      <c r="R1823" s="5">
        <f>feed!V295</f>
        <v>0</v>
      </c>
      <c r="S1823" t="str">
        <f>feed!S295</f>
        <v>http://blocgame.com/stats.php?id=60513</v>
      </c>
      <c r="T1823" s="5" t="str">
        <f>feed!W295</f>
        <v>Nice</v>
      </c>
      <c r="U1823" s="5" t="str">
        <f>feed!X295</f>
        <v>5 Hundred Tons per month</v>
      </c>
      <c r="V1823" s="5" t="str">
        <f>feed!Y295</f>
        <v>2 Mbbl per month</v>
      </c>
    </row>
    <row r="1824" spans="1:22" x14ac:dyDescent="0.25">
      <c r="A1824" t="str">
        <f>feed!A1651</f>
        <v>blanco</v>
      </c>
      <c r="B1824" t="str">
        <f>feed!B1651</f>
        <v>finalsolution</v>
      </c>
      <c r="C1824" t="str">
        <f>feed!K1651</f>
        <v>The Order</v>
      </c>
      <c r="D1824">
        <f>SUMPRODUCT(MID(0&amp;feed!D1651,LARGE(INDEX(ISNUMBER(--MID(feed!D1651,ROW($1:$6),1))*
ROW($1:$6),0),ROW($1:$6))+1,1)*10^ROW($1:$6)/10)</f>
        <v>28</v>
      </c>
      <c r="E1824">
        <f>SUMPRODUCT(MID(0&amp;feed!E1651,LARGE(INDEX(ISNUMBER(--MID(feed!E1651,ROW($1:$6),1))*
ROW($1:$6),0),ROW($1:$6))+1,1)*10^ROW($1:$6)/10)</f>
        <v>0</v>
      </c>
      <c r="F1824" t="str">
        <f>feed!F1651</f>
        <v>Finest of the 19th century</v>
      </c>
      <c r="G1824">
        <f>SUMPRODUCT(MID(0&amp;feed!G1651,LARGE(INDEX(ISNUMBER(--MID(feed!G1651,ROW($1:$6),1))*
ROW($1:$6),0),ROW($1:$6))+1,1)*10^ROW($1:$6)/10)</f>
        <v>0</v>
      </c>
      <c r="H1824">
        <f>ROUNDDOWN(G1824/4, 0)</f>
        <v>0</v>
      </c>
      <c r="I1824" t="str">
        <f>feed!H1651</f>
        <v>Good</v>
      </c>
      <c r="J1824">
        <f>SUMPRODUCT(MID(0&amp;feed!I1651,LARGE(INDEX(ISNUMBER(--MID(feed!I1651,ROW($1:$20),1))*
ROW($1:$20),0),ROW($1:$20))+1,1)*10^ROW($1:$20)/10)</f>
        <v>6</v>
      </c>
      <c r="K1824">
        <f>SUMPRODUCT(MID(0&amp;feed!L1651,LARGE(INDEX(ISNUMBER(--MID(feed!L1651,ROW($1:$6),1))*
ROW($1:$6),0),ROW($1:$6))+1,1)*10^ROW($1:$6)/10)</f>
        <v>302</v>
      </c>
      <c r="L1824">
        <f>SUMPRODUCT(MID(0&amp;feed!T1651,LARGE(INDEX(ISNUMBER(--MID(feed!T1651,ROW($1:$6),1))*
ROW($1:$6),0),ROW($1:$6))+1,1)*10^ROW($1:$6)/10)</f>
        <v>4004</v>
      </c>
      <c r="M1824" t="str">
        <f>feed!N1651</f>
        <v>Arabia</v>
      </c>
      <c r="N1824">
        <f>SUMPRODUCT(MID(0&amp;feed!U1651,LARGE(INDEX(ISNUMBER(--MID(feed!U1651,ROW($1:$6),1))*
ROW($1:$6),0),ROW($1:$6))+1,1)*10^ROW($1:$6)/10)</f>
        <v>0</v>
      </c>
      <c r="O1824" t="str">
        <f>feed!O1651</f>
        <v>Untapped</v>
      </c>
      <c r="P1824" t="str">
        <f>feed!P1651</f>
        <v>Meagre</v>
      </c>
      <c r="Q1824" s="4">
        <f>IFERROR(LEFT(SUMPRODUCT(MID(0&amp;feed!R1651,LARGE(INDEX(ISNUMBER(--MID(feed!R1651,ROW($1:$6),1))*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ROW($1:$6),0),ROW($1:$6))+1,1)*10^ROW($1:$6)/10))-1)*1,TRIM(LEFT(SUMPRODUCT(MID(0&amp;feed!R1651,LARGE(INDEX(ISNUMBER(--MID(feed!R1651,ROW($1:$6),1))*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ROW($1:$6),0),ROW($1:$6))+1,1)*10^ROW($1:$6)/10))-1)))</f>
        <v>2058</v>
      </c>
      <c r="R1824" s="5">
        <f>feed!V1651</f>
        <v>0</v>
      </c>
      <c r="S1824" t="str">
        <f>feed!S1651</f>
        <v>http://blocgame.com/stats.php?id=63245</v>
      </c>
      <c r="T1824" s="5" t="str">
        <f>feed!W1651</f>
        <v>Normal</v>
      </c>
      <c r="U1824" s="5" t="str">
        <f>feed!X1651</f>
        <v>3 Hundred Tons per month</v>
      </c>
      <c r="V1824" s="5" t="str">
        <f>feed!Y1651</f>
        <v>2 Mbbl per month</v>
      </c>
    </row>
    <row r="1825" spans="1:22" hidden="1" x14ac:dyDescent="0.25">
      <c r="A1825" t="str">
        <f>feed!A2024</f>
        <v>Toron</v>
      </c>
      <c r="B1825" t="str">
        <f>feed!B2024</f>
        <v>Ragnar Gojie</v>
      </c>
      <c r="C1825">
        <f>feed!K2024</f>
        <v>0</v>
      </c>
      <c r="D1825">
        <f>SUMPRODUCT(MID(0&amp;feed!D2024,LARGE(INDEX(ISNUMBER(--MID(feed!D2024,ROW($1:$6),1))*
ROW($1:$6),0),ROW($1:$6))+1,1)*10^ROW($1:$6)/10)</f>
        <v>7</v>
      </c>
      <c r="E1825">
        <f>SUMPRODUCT(MID(0&amp;feed!E2024,LARGE(INDEX(ISNUMBER(--MID(feed!E2024,ROW($1:$6),1))*
ROW($1:$6),0),ROW($1:$6))+1,1)*10^ROW($1:$6)/10)</f>
        <v>0</v>
      </c>
      <c r="F1825" t="str">
        <f>feed!F2024</f>
        <v>First World War surplus</v>
      </c>
      <c r="G1825">
        <f>SUMPRODUCT(MID(0&amp;feed!G2024,LARGE(INDEX(ISNUMBER(--MID(feed!G2024,ROW($1:$6),1))*
ROW($1:$6),0),ROW($1:$6))+1,1)*10^ROW($1:$6)/10)</f>
        <v>0</v>
      </c>
      <c r="H1825">
        <f>ROUNDDOWN(G1825/4, 0)</f>
        <v>0</v>
      </c>
      <c r="I1825" t="str">
        <f>feed!H2024</f>
        <v>Poor</v>
      </c>
      <c r="J1825">
        <f>SUMPRODUCT(MID(0&amp;feed!I2024,LARGE(INDEX(ISNUMBER(--MID(feed!I2024,ROW($1:$20),1))*
ROW($1:$20),0),ROW($1:$20))+1,1)*10^ROW($1:$20)/10)</f>
        <v>37</v>
      </c>
      <c r="K1825">
        <f>SUMPRODUCT(MID(0&amp;feed!L2024,LARGE(INDEX(ISNUMBER(--MID(feed!L2024,ROW($1:$6),1))*
ROW($1:$6),0),ROW($1:$6))+1,1)*10^ROW($1:$6)/10)</f>
        <v>268</v>
      </c>
      <c r="L1825">
        <f>SUMPRODUCT(MID(0&amp;feed!T2024,LARGE(INDEX(ISNUMBER(--MID(feed!T2024,ROW($1:$6),1))*
ROW($1:$6),0),ROW($1:$6))+1,1)*10^ROW($1:$6)/10)</f>
        <v>81</v>
      </c>
      <c r="M1825" t="str">
        <f>feed!N2024</f>
        <v>China</v>
      </c>
      <c r="N1825">
        <f>SUMPRODUCT(MID(0&amp;feed!U2024,LARGE(INDEX(ISNUMBER(--MID(feed!U2024,ROW($1:$6),1))*
ROW($1:$6),0),ROW($1:$6))+1,1)*10^ROW($1:$6)/10)</f>
        <v>0</v>
      </c>
      <c r="O1825" t="str">
        <f>feed!O2024</f>
        <v>Untapped</v>
      </c>
      <c r="P1825" t="str">
        <f>feed!P2024</f>
        <v>None</v>
      </c>
      <c r="Q1825" s="4">
        <f>IFERROR(LEFT(SUMPRODUCT(MID(0&amp;feed!R2024,LARGE(INDEX(ISNUMBER(--MID(feed!R2024,ROW($1:$6),1))*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ROW($1:$6),0),ROW($1:$6))+1,1)*10^ROW($1:$6)/10))-1)*1,TRIM(LEFT(SUMPRODUCT(MID(0&amp;feed!R2024,LARGE(INDEX(ISNUMBER(--MID(feed!R2024,ROW($1:$6),1))*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ROW($1:$6),0),ROW($1:$6))+1,1)*10^ROW($1:$6)/10))-1)))</f>
        <v>1361</v>
      </c>
      <c r="R1825" s="5">
        <f>feed!V2024</f>
        <v>0</v>
      </c>
      <c r="S1825" t="str">
        <f>feed!S2024</f>
        <v>http://blocgame.com/stats.php?id=63275</v>
      </c>
      <c r="T1825" s="5" t="str">
        <f>feed!W2024</f>
        <v>Good</v>
      </c>
      <c r="U1825" s="5" t="str">
        <f>feed!X2024</f>
        <v>5 Hundred Tons per month</v>
      </c>
      <c r="V1825" s="5" t="str">
        <f>feed!Y2024</f>
        <v>2 Mbbl per month</v>
      </c>
    </row>
    <row r="1826" spans="1:22" x14ac:dyDescent="0.25">
      <c r="A1826" t="str">
        <f>feed!A1581</f>
        <v>Zerg</v>
      </c>
      <c r="B1826" t="str">
        <f>feed!B1581</f>
        <v>BigBrotherJim</v>
      </c>
      <c r="C1826" t="str">
        <f>feed!K1581</f>
        <v>The Order</v>
      </c>
      <c r="D1826">
        <f>SUMPRODUCT(MID(0&amp;feed!D1581,LARGE(INDEX(ISNUMBER(--MID(feed!D1581,ROW($1:$6),1))*
ROW($1:$6),0),ROW($1:$6))+1,1)*10^ROW($1:$6)/10)</f>
        <v>39</v>
      </c>
      <c r="E1826">
        <f>SUMPRODUCT(MID(0&amp;feed!E1581,LARGE(INDEX(ISNUMBER(--MID(feed!E1581,ROW($1:$6),1))*
ROW($1:$6),0),ROW($1:$6))+1,1)*10^ROW($1:$6)/10)</f>
        <v>0</v>
      </c>
      <c r="F1826" t="str">
        <f>feed!F1581</f>
        <v>First World War surplus</v>
      </c>
      <c r="G1826">
        <f>SUMPRODUCT(MID(0&amp;feed!G1581,LARGE(INDEX(ISNUMBER(--MID(feed!G1581,ROW($1:$6),1))*
ROW($1:$6),0),ROW($1:$6))+1,1)*10^ROW($1:$6)/10)</f>
        <v>0</v>
      </c>
      <c r="H1826">
        <f>ROUNDDOWN(G1826/4, 0)</f>
        <v>0</v>
      </c>
      <c r="I1826" t="str">
        <f>feed!H1581</f>
        <v>Standard</v>
      </c>
      <c r="J1826">
        <f>SUMPRODUCT(MID(0&amp;feed!I1581,LARGE(INDEX(ISNUMBER(--MID(feed!I1581,ROW($1:$20),1))*
ROW($1:$20),0),ROW($1:$20))+1,1)*10^ROW($1:$20)/10)</f>
        <v>25</v>
      </c>
      <c r="K1826">
        <f>SUMPRODUCT(MID(0&amp;feed!L1581,LARGE(INDEX(ISNUMBER(--MID(feed!L1581,ROW($1:$6),1))*
ROW($1:$6),0),ROW($1:$6))+1,1)*10^ROW($1:$6)/10)</f>
        <v>301</v>
      </c>
      <c r="L1826">
        <f>SUMPRODUCT(MID(0&amp;feed!T1581,LARGE(INDEX(ISNUMBER(--MID(feed!T1581,ROW($1:$6),1))*
ROW($1:$6),0),ROW($1:$6))+1,1)*10^ROW($1:$6)/10)</f>
        <v>0</v>
      </c>
      <c r="M1826" t="str">
        <f>feed!N1581</f>
        <v>Pacific Rim</v>
      </c>
      <c r="N1826">
        <f>SUMPRODUCT(MID(0&amp;feed!U1581,LARGE(INDEX(ISNUMBER(--MID(feed!U1581,ROW($1:$6),1))*
ROW($1:$6),0),ROW($1:$6))+1,1)*10^ROW($1:$6)/10)</f>
        <v>0</v>
      </c>
      <c r="O1826" t="str">
        <f>feed!O1581</f>
        <v>Untapped</v>
      </c>
      <c r="P1826" t="str">
        <f>feed!P1581</f>
        <v>None</v>
      </c>
      <c r="Q1826" s="4">
        <f>IFERROR(LEFT(SUMPRODUCT(MID(0&amp;feed!R1581,LARGE(INDEX(ISNUMBER(--MID(feed!R1581,ROW($1:$6),1))*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ROW($1:$6),0),ROW($1:$6))+1,1)*10^ROW($1:$6)/10))-1)*1,TRIM(LEFT(SUMPRODUCT(MID(0&amp;feed!R1581,LARGE(INDEX(ISNUMBER(--MID(feed!R1581,ROW($1:$6),1))*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ROW($1:$6),0),ROW($1:$6))+1,1)*10^ROW($1:$6)/10))-1)))</f>
        <v>2000</v>
      </c>
      <c r="R1826" s="5">
        <f>feed!V1581</f>
        <v>0</v>
      </c>
      <c r="S1826" t="str">
        <f>feed!S1581</f>
        <v>http://blocgame.com/stats.php?id=63573</v>
      </c>
      <c r="T1826" s="5" t="str">
        <f>feed!W1581</f>
        <v>Good</v>
      </c>
      <c r="U1826" s="5" t="str">
        <f>feed!X1581</f>
        <v>2 Hundred Tons per month</v>
      </c>
      <c r="V1826" s="5">
        <f>feed!Y1581</f>
        <v>0</v>
      </c>
    </row>
    <row r="1827" spans="1:22" hidden="1" x14ac:dyDescent="0.25">
      <c r="A1827" t="str">
        <f>feed!A338</f>
        <v>Sï¿½l</v>
      </c>
      <c r="B1827" t="str">
        <f>feed!B338</f>
        <v>BabaWanga</v>
      </c>
      <c r="C1827" t="str">
        <f>feed!K338</f>
        <v>Lithuanian Coalition</v>
      </c>
      <c r="D1827">
        <f>SUMPRODUCT(MID(0&amp;feed!D338,LARGE(INDEX(ISNUMBER(--MID(feed!D338,ROW($1:$6),1))*
ROW($1:$6),0),ROW($1:$6))+1,1)*10^ROW($1:$6)/10)</f>
        <v>22</v>
      </c>
      <c r="E1827">
        <f>SUMPRODUCT(MID(0&amp;feed!E338,LARGE(INDEX(ISNUMBER(--MID(feed!E338,ROW($1:$6),1))*
ROW($1:$6),0),ROW($1:$6))+1,1)*10^ROW($1:$6)/10)</f>
        <v>0</v>
      </c>
      <c r="F1827" t="str">
        <f>feed!F338</f>
        <v>Finest of the 19th century</v>
      </c>
      <c r="G1827">
        <f>SUMPRODUCT(MID(0&amp;feed!G338,LARGE(INDEX(ISNUMBER(--MID(feed!G338,ROW($1:$6),1))*
ROW($1:$6),0),ROW($1:$6))+1,1)*10^ROW($1:$6)/10)</f>
        <v>0</v>
      </c>
      <c r="H1827">
        <f>ROUNDDOWN(G1827/4, 0)</f>
        <v>0</v>
      </c>
      <c r="I1827" t="str">
        <f>feed!H338</f>
        <v>Good</v>
      </c>
      <c r="J1827">
        <f>SUMPRODUCT(MID(0&amp;feed!I338,LARGE(INDEX(ISNUMBER(--MID(feed!I338,ROW($1:$20),1))*
ROW($1:$20),0),ROW($1:$20))+1,1)*10^ROW($1:$20)/10)</f>
        <v>16</v>
      </c>
      <c r="K1827">
        <f>SUMPRODUCT(MID(0&amp;feed!L338,LARGE(INDEX(ISNUMBER(--MID(feed!L338,ROW($1:$6),1))*
ROW($1:$6),0),ROW($1:$6))+1,1)*10^ROW($1:$6)/10)</f>
        <v>345</v>
      </c>
      <c r="L1827">
        <f>SUMPRODUCT(MID(0&amp;feed!T338,LARGE(INDEX(ISNUMBER(--MID(feed!T338,ROW($1:$6),1))*
ROW($1:$6),0),ROW($1:$6))+1,1)*10^ROW($1:$6)/10)</f>
        <v>57</v>
      </c>
      <c r="M1827" t="str">
        <f>feed!N338</f>
        <v>Southern Africa</v>
      </c>
      <c r="N1827">
        <f>SUMPRODUCT(MID(0&amp;feed!U338,LARGE(INDEX(ISNUMBER(--MID(feed!U338,ROW($1:$6),1))*
ROW($1:$6),0),ROW($1:$6))+1,1)*10^ROW($1:$6)/10)</f>
        <v>0</v>
      </c>
      <c r="O1827" t="str">
        <f>feed!O338</f>
        <v>Untapped</v>
      </c>
      <c r="P1827" t="str">
        <f>feed!P338</f>
        <v>None</v>
      </c>
      <c r="Q1827" s="4">
        <f>IFERROR(LEFT(SUMPRODUCT(MID(0&amp;feed!R338,LARGE(INDEX(ISNUMBER(--MID(feed!R338,ROW($1:$6),1))*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ROW($1:$6),0),ROW($1:$6))+1,1)*10^ROW($1:$6)/10))-1)*1,TRIM(LEFT(SUMPRODUCT(MID(0&amp;feed!R338,LARGE(INDEX(ISNUMBER(--MID(feed!R338,ROW($1:$6),1))*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ROW($1:$6),0),ROW($1:$6))+1,1)*10^ROW($1:$6)/10))-1)))</f>
        <v>2020</v>
      </c>
      <c r="R1827" s="5">
        <f>feed!V338</f>
        <v>0</v>
      </c>
      <c r="S1827" t="str">
        <f>feed!S338</f>
        <v>http://blocgame.com/stats.php?id=61589</v>
      </c>
      <c r="T1827" s="5" t="str">
        <f>feed!W338</f>
        <v>Nice</v>
      </c>
      <c r="U1827" s="5" t="str">
        <f>feed!X338</f>
        <v>5 Hundred Tons per month</v>
      </c>
      <c r="V1827" s="5" t="str">
        <f>feed!Y338</f>
        <v>2 Mbbl per month</v>
      </c>
    </row>
    <row r="1828" spans="1:22" hidden="1" x14ac:dyDescent="0.25">
      <c r="A1828" t="str">
        <f>feed!A1603</f>
        <v>Crux Central</v>
      </c>
      <c r="B1828" t="str">
        <f>feed!B1603</f>
        <v>Rangecc</v>
      </c>
      <c r="C1828">
        <f>feed!K1603</f>
        <v>0</v>
      </c>
      <c r="D1828">
        <f>SUMPRODUCT(MID(0&amp;feed!D1603,LARGE(INDEX(ISNUMBER(--MID(feed!D1603,ROW($1:$6),1))*
ROW($1:$6),0),ROW($1:$6))+1,1)*10^ROW($1:$6)/10)</f>
        <v>1</v>
      </c>
      <c r="E1828">
        <f>SUMPRODUCT(MID(0&amp;feed!E1603,LARGE(INDEX(ISNUMBER(--MID(feed!E1603,ROW($1:$6),1))*
ROW($1:$6),0),ROW($1:$6))+1,1)*10^ROW($1:$6)/10)</f>
        <v>0</v>
      </c>
      <c r="F1828" t="str">
        <f>feed!F1603</f>
        <v>Finest of the 19th century</v>
      </c>
      <c r="G1828">
        <f>SUMPRODUCT(MID(0&amp;feed!G1603,LARGE(INDEX(ISNUMBER(--MID(feed!G1603,ROW($1:$6),1))*
ROW($1:$6),0),ROW($1:$6))+1,1)*10^ROW($1:$6)/10)</f>
        <v>0</v>
      </c>
      <c r="H1828">
        <f>ROUNDDOWN(G1828/4, 0)</f>
        <v>0</v>
      </c>
      <c r="I1828" t="str">
        <f>feed!H1603</f>
        <v>Undisciplined Rabble</v>
      </c>
      <c r="J1828">
        <f>SUMPRODUCT(MID(0&amp;feed!I1603,LARGE(INDEX(ISNUMBER(--MID(feed!I1603,ROW($1:$20),1))*
ROW($1:$20),0),ROW($1:$20))+1,1)*10^ROW($1:$20)/10)</f>
        <v>58</v>
      </c>
      <c r="K1828">
        <f>SUMPRODUCT(MID(0&amp;feed!L1603,LARGE(INDEX(ISNUMBER(--MID(feed!L1603,ROW($1:$6),1))*
ROW($1:$6),0),ROW($1:$6))+1,1)*10^ROW($1:$6)/10)</f>
        <v>307</v>
      </c>
      <c r="L1828">
        <f>SUMPRODUCT(MID(0&amp;feed!T1603,LARGE(INDEX(ISNUMBER(--MID(feed!T1603,ROW($1:$6),1))*
ROW($1:$6),0),ROW($1:$6))+1,1)*10^ROW($1:$6)/10)</f>
        <v>2</v>
      </c>
      <c r="M1828" t="str">
        <f>feed!N1603</f>
        <v>China</v>
      </c>
      <c r="N1828">
        <f>SUMPRODUCT(MID(0&amp;feed!U1603,LARGE(INDEX(ISNUMBER(--MID(feed!U1603,ROW($1:$6),1))*
ROW($1:$6),0),ROW($1:$6))+1,1)*10^ROW($1:$6)/10)</f>
        <v>0</v>
      </c>
      <c r="O1828" t="str">
        <f>feed!O1603</f>
        <v>Untapped</v>
      </c>
      <c r="P1828" t="str">
        <f>feed!P1603</f>
        <v>None</v>
      </c>
      <c r="Q1828" s="4">
        <f>IFERROR(LEFT(SUMPRODUCT(MID(0&amp;feed!R1603,LARGE(INDEX(ISNUMBER(--MID(feed!R1603,ROW($1:$6),1))*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ROW($1:$6),0),ROW($1:$6))+1,1)*10^ROW($1:$6)/10))-1)*1,TRIM(LEFT(SUMPRODUCT(MID(0&amp;feed!R1603,LARGE(INDEX(ISNUMBER(--MID(feed!R1603,ROW($1:$6),1))*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ROW($1:$6),0),ROW($1:$6))+1,1)*10^ROW($1:$6)/10))-1)))</f>
        <v>1940</v>
      </c>
      <c r="R1828" s="5">
        <f>feed!V1603</f>
        <v>0</v>
      </c>
      <c r="S1828" t="str">
        <f>feed!S1603</f>
        <v>http://blocgame.com/stats.php?id=45115</v>
      </c>
      <c r="T1828" s="5" t="str">
        <f>feed!W1603</f>
        <v>Nice</v>
      </c>
      <c r="U1828" s="5" t="str">
        <f>feed!X1603</f>
        <v>5 Hundred Tons per month</v>
      </c>
      <c r="V1828" s="5" t="str">
        <f>feed!Y1603</f>
        <v>2 Mbbl per month</v>
      </c>
    </row>
    <row r="1829" spans="1:22" hidden="1" x14ac:dyDescent="0.25">
      <c r="A1829" t="str">
        <f>feed!A1153</f>
        <v>Zanyslavia</v>
      </c>
      <c r="B1829" t="str">
        <f>feed!B1153</f>
        <v>Zany Animal</v>
      </c>
      <c r="C1829">
        <f>feed!K1153</f>
        <v>0</v>
      </c>
      <c r="D1829">
        <f>SUMPRODUCT(MID(0&amp;feed!D1153,LARGE(INDEX(ISNUMBER(--MID(feed!D1153,ROW($1:$6),1))*
ROW($1:$6),0),ROW($1:$6))+1,1)*10^ROW($1:$6)/10)</f>
        <v>27</v>
      </c>
      <c r="E1829">
        <f>SUMPRODUCT(MID(0&amp;feed!E1153,LARGE(INDEX(ISNUMBER(--MID(feed!E1153,ROW($1:$6),1))*
ROW($1:$6),0),ROW($1:$6))+1,1)*10^ROW($1:$6)/10)</f>
        <v>0</v>
      </c>
      <c r="F1829" t="str">
        <f>feed!F1153</f>
        <v>Finest of the 19th century</v>
      </c>
      <c r="G1829">
        <f>SUMPRODUCT(MID(0&amp;feed!G1153,LARGE(INDEX(ISNUMBER(--MID(feed!G1153,ROW($1:$6),1))*
ROW($1:$6),0),ROW($1:$6))+1,1)*10^ROW($1:$6)/10)</f>
        <v>0</v>
      </c>
      <c r="H1829">
        <f>ROUNDDOWN(G1829/4, 0)</f>
        <v>0</v>
      </c>
      <c r="I1829" t="str">
        <f>feed!H1153</f>
        <v>Standard</v>
      </c>
      <c r="J1829">
        <f>SUMPRODUCT(MID(0&amp;feed!I1153,LARGE(INDEX(ISNUMBER(--MID(feed!I1153,ROW($1:$20),1))*
ROW($1:$20),0),ROW($1:$20))+1,1)*10^ROW($1:$20)/10)</f>
        <v>16</v>
      </c>
      <c r="K1829">
        <f>SUMPRODUCT(MID(0&amp;feed!L1153,LARGE(INDEX(ISNUMBER(--MID(feed!L1153,ROW($1:$6),1))*
ROW($1:$6),0),ROW($1:$6))+1,1)*10^ROW($1:$6)/10)</f>
        <v>313</v>
      </c>
      <c r="L1829">
        <f>SUMPRODUCT(MID(0&amp;feed!T1153,LARGE(INDEX(ISNUMBER(--MID(feed!T1153,ROW($1:$6),1))*
ROW($1:$6),0),ROW($1:$6))+1,1)*10^ROW($1:$6)/10)</f>
        <v>2</v>
      </c>
      <c r="M1829" t="str">
        <f>feed!N1153</f>
        <v>Persia</v>
      </c>
      <c r="N1829">
        <f>SUMPRODUCT(MID(0&amp;feed!U1153,LARGE(INDEX(ISNUMBER(--MID(feed!U1153,ROW($1:$6),1))*
ROW($1:$6),0),ROW($1:$6))+1,1)*10^ROW($1:$6)/10)</f>
        <v>0</v>
      </c>
      <c r="O1829" t="str">
        <f>feed!O1153</f>
        <v>Plentiful</v>
      </c>
      <c r="P1829" t="str">
        <f>feed!P1153</f>
        <v>Meagre</v>
      </c>
      <c r="Q1829" s="4">
        <f>IFERROR(LEFT(SUMPRODUCT(MID(0&amp;feed!R1153,LARGE(INDEX(ISNUMBER(--MID(feed!R1153,ROW($1:$6),1))*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ROW($1:$6),0),ROW($1:$6))+1,1)*10^ROW($1:$6)/10))-1)*1,TRIM(LEFT(SUMPRODUCT(MID(0&amp;feed!R1153,LARGE(INDEX(ISNUMBER(--MID(feed!R1153,ROW($1:$6),1))*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ROW($1:$6),0),ROW($1:$6))+1,1)*10^ROW($1:$6)/10))-1)))</f>
        <v>2000</v>
      </c>
      <c r="R1829" s="5">
        <f>feed!V1153</f>
        <v>0</v>
      </c>
      <c r="S1829" t="str">
        <f>feed!S1153</f>
        <v>http://blocgame.com/stats.php?id=41452</v>
      </c>
      <c r="T1829" s="5" t="str">
        <f>feed!W1153</f>
        <v>Nice</v>
      </c>
      <c r="U1829" s="5" t="str">
        <f>feed!X1153</f>
        <v>5 Hundred Tons per month</v>
      </c>
      <c r="V1829" s="5" t="str">
        <f>feed!Y1153</f>
        <v>2 Mbbl per month</v>
      </c>
    </row>
    <row r="1830" spans="1:22" hidden="1" x14ac:dyDescent="0.25">
      <c r="A1830" t="str">
        <f>feed!A1605</f>
        <v>Dimaster</v>
      </c>
      <c r="B1830" t="str">
        <f>feed!B1605</f>
        <v>Urnerun</v>
      </c>
      <c r="C1830">
        <f>feed!K1605</f>
        <v>0</v>
      </c>
      <c r="D1830">
        <f>SUMPRODUCT(MID(0&amp;feed!D1605,LARGE(INDEX(ISNUMBER(--MID(feed!D1605,ROW($1:$6),1))*
ROW($1:$6),0),ROW($1:$6))+1,1)*10^ROW($1:$6)/10)</f>
        <v>22</v>
      </c>
      <c r="E1830">
        <f>SUMPRODUCT(MID(0&amp;feed!E1605,LARGE(INDEX(ISNUMBER(--MID(feed!E1605,ROW($1:$6),1))*
ROW($1:$6),0),ROW($1:$6))+1,1)*10^ROW($1:$6)/10)</f>
        <v>0</v>
      </c>
      <c r="F1830" t="str">
        <f>feed!F1605</f>
        <v>Finest of the 19th century</v>
      </c>
      <c r="G1830">
        <f>SUMPRODUCT(MID(0&amp;feed!G1605,LARGE(INDEX(ISNUMBER(--MID(feed!G1605,ROW($1:$6),1))*
ROW($1:$6),0),ROW($1:$6))+1,1)*10^ROW($1:$6)/10)</f>
        <v>0</v>
      </c>
      <c r="H1830">
        <f>ROUNDDOWN(G1830/4, 0)</f>
        <v>0</v>
      </c>
      <c r="I1830" t="str">
        <f>feed!H1605</f>
        <v>Standard</v>
      </c>
      <c r="J1830">
        <f>SUMPRODUCT(MID(0&amp;feed!I1605,LARGE(INDEX(ISNUMBER(--MID(feed!I1605,ROW($1:$20),1))*
ROW($1:$20),0),ROW($1:$20))+1,1)*10^ROW($1:$20)/10)</f>
        <v>7</v>
      </c>
      <c r="K1830">
        <f>SUMPRODUCT(MID(0&amp;feed!L1605,LARGE(INDEX(ISNUMBER(--MID(feed!L1605,ROW($1:$6),1))*
ROW($1:$6),0),ROW($1:$6))+1,1)*10^ROW($1:$6)/10)</f>
        <v>308</v>
      </c>
      <c r="L1830">
        <f>SUMPRODUCT(MID(0&amp;feed!T1605,LARGE(INDEX(ISNUMBER(--MID(feed!T1605,ROW($1:$6),1))*
ROW($1:$6),0),ROW($1:$6))+1,1)*10^ROW($1:$6)/10)</f>
        <v>2</v>
      </c>
      <c r="M1830" t="str">
        <f>feed!N1605</f>
        <v>Caribbean</v>
      </c>
      <c r="N1830">
        <f>SUMPRODUCT(MID(0&amp;feed!U1605,LARGE(INDEX(ISNUMBER(--MID(feed!U1605,ROW($1:$6),1))*
ROW($1:$6),0),ROW($1:$6))+1,1)*10^ROW($1:$6)/10)</f>
        <v>0</v>
      </c>
      <c r="O1830" t="str">
        <f>feed!O1605</f>
        <v>Untapped</v>
      </c>
      <c r="P1830" t="str">
        <f>feed!P1605</f>
        <v>None</v>
      </c>
      <c r="Q1830" s="4">
        <f>IFERROR(LEFT(SUMPRODUCT(MID(0&amp;feed!R1605,LARGE(INDEX(ISNUMBER(--MID(feed!R1605,ROW($1:$6),1))*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ROW($1:$6),0),ROW($1:$6))+1,1)*10^ROW($1:$6)/10))-1)*1,TRIM(LEFT(SUMPRODUCT(MID(0&amp;feed!R1605,LARGE(INDEX(ISNUMBER(--MID(feed!R1605,ROW($1:$6),1))*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ROW($1:$6),0),ROW($1:$6))+1,1)*10^ROW($1:$6)/10))-1)))</f>
        <v>2000</v>
      </c>
      <c r="R1830" s="5">
        <f>feed!V1605</f>
        <v>0</v>
      </c>
      <c r="S1830" t="str">
        <f>feed!S1605</f>
        <v>http://blocgame.com/stats.php?id=49731</v>
      </c>
      <c r="T1830" s="5" t="str">
        <f>feed!W1605</f>
        <v>Normal</v>
      </c>
      <c r="U1830" s="5" t="str">
        <f>feed!X1605</f>
        <v>5 Hundred Tons per month</v>
      </c>
      <c r="V1830" s="5" t="str">
        <f>feed!Y1605</f>
        <v>2 Mbbl per month</v>
      </c>
    </row>
    <row r="1831" spans="1:22" x14ac:dyDescent="0.25">
      <c r="A1831" t="str">
        <f>feed!A1611</f>
        <v>Thinkpad</v>
      </c>
      <c r="B1831" t="str">
        <f>feed!B1611</f>
        <v>maskedplacebo</v>
      </c>
      <c r="C1831" t="str">
        <f>feed!K1611</f>
        <v>The Order</v>
      </c>
      <c r="D1831">
        <f>SUMPRODUCT(MID(0&amp;feed!D1611,LARGE(INDEX(ISNUMBER(--MID(feed!D1611,ROW($1:$6),1))*
ROW($1:$6),0),ROW($1:$6))+1,1)*10^ROW($1:$6)/10)</f>
        <v>25</v>
      </c>
      <c r="E1831">
        <f>SUMPRODUCT(MID(0&amp;feed!E1611,LARGE(INDEX(ISNUMBER(--MID(feed!E1611,ROW($1:$6),1))*
ROW($1:$6),0),ROW($1:$6))+1,1)*10^ROW($1:$6)/10)</f>
        <v>0</v>
      </c>
      <c r="F1831" t="str">
        <f>feed!F1611</f>
        <v>Finest of the 19th century</v>
      </c>
      <c r="G1831">
        <f>SUMPRODUCT(MID(0&amp;feed!G1611,LARGE(INDEX(ISNUMBER(--MID(feed!G1611,ROW($1:$6),1))*
ROW($1:$6),0),ROW($1:$6))+1,1)*10^ROW($1:$6)/10)</f>
        <v>0</v>
      </c>
      <c r="H1831">
        <f>ROUNDDOWN(G1831/4, 0)</f>
        <v>0</v>
      </c>
      <c r="I1831" t="str">
        <f>feed!H1611</f>
        <v>Good</v>
      </c>
      <c r="J1831">
        <f>SUMPRODUCT(MID(0&amp;feed!I1611,LARGE(INDEX(ISNUMBER(--MID(feed!I1611,ROW($1:$20),1))*
ROW($1:$20),0),ROW($1:$20))+1,1)*10^ROW($1:$20)/10)</f>
        <v>2</v>
      </c>
      <c r="K1831">
        <f>SUMPRODUCT(MID(0&amp;feed!L1611,LARGE(INDEX(ISNUMBER(--MID(feed!L1611,ROW($1:$6),1))*
ROW($1:$6),0),ROW($1:$6))+1,1)*10^ROW($1:$6)/10)</f>
        <v>301</v>
      </c>
      <c r="L1831">
        <f>SUMPRODUCT(MID(0&amp;feed!T1611,LARGE(INDEX(ISNUMBER(--MID(feed!T1611,ROW($1:$6),1))*
ROW($1:$6),0),ROW($1:$6))+1,1)*10^ROW($1:$6)/10)</f>
        <v>97</v>
      </c>
      <c r="M1831" t="str">
        <f>feed!N1611</f>
        <v>Indochina</v>
      </c>
      <c r="N1831">
        <f>SUMPRODUCT(MID(0&amp;feed!U1611,LARGE(INDEX(ISNUMBER(--MID(feed!U1611,ROW($1:$6),1))*
ROW($1:$6),0),ROW($1:$6))+1,1)*10^ROW($1:$6)/10)</f>
        <v>0</v>
      </c>
      <c r="O1831" t="str">
        <f>feed!O1611</f>
        <v>Untapped</v>
      </c>
      <c r="P1831" t="str">
        <f>feed!P1611</f>
        <v>Meagre</v>
      </c>
      <c r="Q1831" s="4">
        <f>IFERROR(LEFT(SUMPRODUCT(MID(0&amp;feed!R1611,LARGE(INDEX(ISNUMBER(--MID(feed!R1611,ROW($1:$6),1))*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ROW($1:$6),0),ROW($1:$6))+1,1)*10^ROW($1:$6)/10))-1)*1,TRIM(LEFT(SUMPRODUCT(MID(0&amp;feed!R1611,LARGE(INDEX(ISNUMBER(--MID(feed!R1611,ROW($1:$6),1))*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ROW($1:$6),0),ROW($1:$6))+1,1)*10^ROW($1:$6)/10))-1)))</f>
        <v>2059</v>
      </c>
      <c r="R1831" s="5">
        <f>feed!V1611</f>
        <v>0</v>
      </c>
      <c r="S1831" t="str">
        <f>feed!S1611</f>
        <v>http://blocgame.com/stats.php?id=63332</v>
      </c>
      <c r="T1831" s="5" t="str">
        <f>feed!W1611</f>
        <v>Good</v>
      </c>
      <c r="U1831" s="5" t="str">
        <f>feed!X1611</f>
        <v>3 Hundred Tons per month</v>
      </c>
      <c r="V1831" s="5" t="str">
        <f>feed!Y1611</f>
        <v>1 Mbbl per month</v>
      </c>
    </row>
    <row r="1832" spans="1:22" hidden="1" x14ac:dyDescent="0.25">
      <c r="A1832" t="str">
        <f>feed!A398</f>
        <v>Walletia</v>
      </c>
      <c r="B1832" t="str">
        <f>feed!B398</f>
        <v>walletguy</v>
      </c>
      <c r="C1832" t="str">
        <f>feed!K398</f>
        <v>The United Nations</v>
      </c>
      <c r="D1832">
        <f>SUMPRODUCT(MID(0&amp;feed!D398,LARGE(INDEX(ISNUMBER(--MID(feed!D398,ROW($1:$6),1))*
ROW($1:$6),0),ROW($1:$6))+1,1)*10^ROW($1:$6)/10)</f>
        <v>39</v>
      </c>
      <c r="E1832">
        <f>SUMPRODUCT(MID(0&amp;feed!E398,LARGE(INDEX(ISNUMBER(--MID(feed!E398,ROW($1:$6),1))*
ROW($1:$6),0),ROW($1:$6))+1,1)*10^ROW($1:$6)/10)</f>
        <v>0</v>
      </c>
      <c r="F1832" t="str">
        <f>feed!F398</f>
        <v>First World War surplus</v>
      </c>
      <c r="G1832">
        <f>SUMPRODUCT(MID(0&amp;feed!G398,LARGE(INDEX(ISNUMBER(--MID(feed!G398,ROW($1:$6),1))*
ROW($1:$6),0),ROW($1:$6))+1,1)*10^ROW($1:$6)/10)</f>
        <v>0</v>
      </c>
      <c r="H1832">
        <f>ROUNDDOWN(G1832/4, 0)</f>
        <v>0</v>
      </c>
      <c r="I1832" t="str">
        <f>feed!H398</f>
        <v>Standard</v>
      </c>
      <c r="J1832">
        <f>SUMPRODUCT(MID(0&amp;feed!I398,LARGE(INDEX(ISNUMBER(--MID(feed!I398,ROW($1:$20),1))*
ROW($1:$20),0),ROW($1:$20))+1,1)*10^ROW($1:$20)/10)</f>
        <v>0</v>
      </c>
      <c r="K1832">
        <f>SUMPRODUCT(MID(0&amp;feed!L398,LARGE(INDEX(ISNUMBER(--MID(feed!L398,ROW($1:$6),1))*
ROW($1:$6),0),ROW($1:$6))+1,1)*10^ROW($1:$6)/10)</f>
        <v>323</v>
      </c>
      <c r="L1832">
        <f>SUMPRODUCT(MID(0&amp;feed!T398,LARGE(INDEX(ISNUMBER(--MID(feed!T398,ROW($1:$6),1))*
ROW($1:$6),0),ROW($1:$6))+1,1)*10^ROW($1:$6)/10)</f>
        <v>0</v>
      </c>
      <c r="M1832" t="str">
        <f>feed!N398</f>
        <v>Caribbean</v>
      </c>
      <c r="N1832">
        <f>SUMPRODUCT(MID(0&amp;feed!U398,LARGE(INDEX(ISNUMBER(--MID(feed!U398,ROW($1:$6),1))*
ROW($1:$6),0),ROW($1:$6))+1,1)*10^ROW($1:$6)/10)</f>
        <v>0</v>
      </c>
      <c r="O1832" t="str">
        <f>feed!O398</f>
        <v>Untapped</v>
      </c>
      <c r="P1832" t="str">
        <f>feed!P398</f>
        <v>Small</v>
      </c>
      <c r="Q1832" s="4">
        <f>IFERROR(LEFT(SUMPRODUCT(MID(0&amp;feed!R398,LARGE(INDEX(ISNUMBER(--MID(feed!R398,ROW($1:$6),1))*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ROW($1:$6),0),ROW($1:$6))+1,1)*10^ROW($1:$6)/10))-1)*1,TRIM(LEFT(SUMPRODUCT(MID(0&amp;feed!R398,LARGE(INDEX(ISNUMBER(--MID(feed!R398,ROW($1:$6),1))*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ROW($1:$6),0),ROW($1:$6))+1,1)*10^ROW($1:$6)/10))-1)))</f>
        <v>2356</v>
      </c>
      <c r="R1832" s="5">
        <f>feed!V398</f>
        <v>0</v>
      </c>
      <c r="S1832" t="str">
        <f>feed!S398</f>
        <v>http://blocgame.com/stats.php?id=62978</v>
      </c>
      <c r="T1832" s="5" t="str">
        <f>feed!W398</f>
        <v>Normal</v>
      </c>
      <c r="U1832" s="5" t="str">
        <f>feed!X398</f>
        <v>5 Hundred Tons per month</v>
      </c>
      <c r="V1832" s="5" t="str">
        <f>feed!Y398</f>
        <v>2 Mbbl per month</v>
      </c>
    </row>
    <row r="1833" spans="1:22" hidden="1" x14ac:dyDescent="0.25">
      <c r="A1833" t="str">
        <f>feed!A31</f>
        <v>Large Man</v>
      </c>
      <c r="B1833" t="str">
        <f>feed!B31</f>
        <v>LargeMan</v>
      </c>
      <c r="C1833" t="str">
        <f>feed!K31</f>
        <v>Al-Qassam Brigades</v>
      </c>
      <c r="D1833">
        <f>SUMPRODUCT(MID(0&amp;feed!D31,LARGE(INDEX(ISNUMBER(--MID(feed!D31,ROW($1:$6),1))*
ROW($1:$6),0),ROW($1:$6))+1,1)*10^ROW($1:$6)/10)</f>
        <v>43</v>
      </c>
      <c r="E1833">
        <f>SUMPRODUCT(MID(0&amp;feed!E31,LARGE(INDEX(ISNUMBER(--MID(feed!E31,ROW($1:$6),1))*
ROW($1:$6),0),ROW($1:$6))+1,1)*10^ROW($1:$6)/10)</f>
        <v>0</v>
      </c>
      <c r="F1833" t="str">
        <f>feed!F31</f>
        <v>First World War surplus</v>
      </c>
      <c r="G1833">
        <f>SUMPRODUCT(MID(0&amp;feed!G31,LARGE(INDEX(ISNUMBER(--MID(feed!G31,ROW($1:$6),1))*
ROW($1:$6),0),ROW($1:$6))+1,1)*10^ROW($1:$6)/10)</f>
        <v>1</v>
      </c>
      <c r="H1833">
        <f>ROUNDDOWN(G1833/4, 0)</f>
        <v>0</v>
      </c>
      <c r="I1833" t="str">
        <f>feed!H31</f>
        <v>Good</v>
      </c>
      <c r="J1833">
        <f>SUMPRODUCT(MID(0&amp;feed!I31,LARGE(INDEX(ISNUMBER(--MID(feed!I31,ROW($1:$20),1))*
ROW($1:$20),0),ROW($1:$20))+1,1)*10^ROW($1:$20)/10)</f>
        <v>0</v>
      </c>
      <c r="K1833">
        <f>SUMPRODUCT(MID(0&amp;feed!L31,LARGE(INDEX(ISNUMBER(--MID(feed!L31,ROW($1:$6),1))*
ROW($1:$6),0),ROW($1:$6))+1,1)*10^ROW($1:$6)/10)</f>
        <v>444</v>
      </c>
      <c r="L1833">
        <f>SUMPRODUCT(MID(0&amp;feed!T31,LARGE(INDEX(ISNUMBER(--MID(feed!T31,ROW($1:$6),1))*
ROW($1:$6),0),ROW($1:$6))+1,1)*10^ROW($1:$6)/10)</f>
        <v>4905</v>
      </c>
      <c r="M1833" t="str">
        <f>feed!N31</f>
        <v>Egypt</v>
      </c>
      <c r="N1833">
        <f>SUMPRODUCT(MID(0&amp;feed!U31,LARGE(INDEX(ISNUMBER(--MID(feed!U31,ROW($1:$6),1))*
ROW($1:$6),0),ROW($1:$6))+1,1)*10^ROW($1:$6)/10)</f>
        <v>0</v>
      </c>
      <c r="O1833" t="str">
        <f>feed!O31</f>
        <v>Untapped</v>
      </c>
      <c r="P1833" t="str">
        <f>feed!P31</f>
        <v>Mediocre</v>
      </c>
      <c r="Q1833" s="4">
        <f>IFERROR(LEFT(SUMPRODUCT(MID(0&amp;feed!R31,LARGE(INDEX(ISNUMBER(--MID(feed!R31,ROW($1:$6),1))*
ROW($1:$6),0),ROW($1:$6))+1,1)*10^ROW($1:$6)/10), LEN(SUMPRODUCT(MID(0&amp;feed!R31,LARGE(INDEX(ISNUMBER(--MID(feed!R31,ROW($1:$6),1))*
ROW($1:$6),0),ROW($1:$6))+1,1)*10^ROW($1:$6)/10))-1)*1,TRIM(LEFT(SUMPRODUCT(MID(0&amp;feed!R31,LARGE(INDEX(ISNUMBER(--MID(feed!R31,ROW($1:$6),1))*
ROW($1:$6),0),ROW($1:$6))+1,1)*10^ROW($1:$6)/10), LEN(SUMPRODUCT(MID(0&amp;feed!R31,LARGE(INDEX(ISNUMBER(--MID(feed!R31,ROW($1:$6),1))*
ROW($1:$6),0),ROW($1:$6))+1,1)*10^ROW($1:$6)/10))-1)))</f>
        <v>2756</v>
      </c>
      <c r="R1833" s="5">
        <f>feed!V31</f>
        <v>0</v>
      </c>
      <c r="S1833" t="str">
        <f>feed!S31</f>
        <v>http://blocgame.com/stats.php?id=52836</v>
      </c>
      <c r="T1833" s="5" t="str">
        <f>feed!W31</f>
        <v>Normal</v>
      </c>
      <c r="U1833" s="5" t="str">
        <f>feed!X31</f>
        <v>5 Hundred Tons per month</v>
      </c>
      <c r="V1833" s="5" t="str">
        <f>feed!Y31</f>
        <v>3 Mbbl per month</v>
      </c>
    </row>
    <row r="1834" spans="1:22" hidden="1" x14ac:dyDescent="0.25">
      <c r="A1834" t="str">
        <f>feed!A191</f>
        <v>Crusader State</v>
      </c>
      <c r="B1834" t="str">
        <f>feed!B191</f>
        <v>John Paul II</v>
      </c>
      <c r="C1834" t="str">
        <f>feed!K191</f>
        <v>Lithuanian Coalition</v>
      </c>
      <c r="D1834">
        <f>SUMPRODUCT(MID(0&amp;feed!D191,LARGE(INDEX(ISNUMBER(--MID(feed!D191,ROW($1:$6),1))*
ROW($1:$6),0),ROW($1:$6))+1,1)*10^ROW($1:$6)/10)</f>
        <v>21</v>
      </c>
      <c r="E1834">
        <f>SUMPRODUCT(MID(0&amp;feed!E191,LARGE(INDEX(ISNUMBER(--MID(feed!E191,ROW($1:$6),1))*
ROW($1:$6),0),ROW($1:$6))+1,1)*10^ROW($1:$6)/10)</f>
        <v>0</v>
      </c>
      <c r="F1834" t="str">
        <f>feed!F191</f>
        <v>First World War surplus</v>
      </c>
      <c r="G1834">
        <f>SUMPRODUCT(MID(0&amp;feed!G191,LARGE(INDEX(ISNUMBER(--MID(feed!G191,ROW($1:$6),1))*
ROW($1:$6),0),ROW($1:$6))+1,1)*10^ROW($1:$6)/10)</f>
        <v>1</v>
      </c>
      <c r="H1834">
        <f>ROUNDDOWN(G1834/4, 0)</f>
        <v>0</v>
      </c>
      <c r="I1834" t="str">
        <f>feed!H191</f>
        <v>Good</v>
      </c>
      <c r="J1834">
        <f>SUMPRODUCT(MID(0&amp;feed!I191,LARGE(INDEX(ISNUMBER(--MID(feed!I191,ROW($1:$20),1))*
ROW($1:$20),0),ROW($1:$20))+1,1)*10^ROW($1:$20)/10)</f>
        <v>15</v>
      </c>
      <c r="K1834">
        <f>SUMPRODUCT(MID(0&amp;feed!L191,LARGE(INDEX(ISNUMBER(--MID(feed!L191,ROW($1:$6),1))*
ROW($1:$6),0),ROW($1:$6))+1,1)*10^ROW($1:$6)/10)</f>
        <v>365</v>
      </c>
      <c r="L1834">
        <f>SUMPRODUCT(MID(0&amp;feed!T191,LARGE(INDEX(ISNUMBER(--MID(feed!T191,ROW($1:$6),1))*
ROW($1:$6),0),ROW($1:$6))+1,1)*10^ROW($1:$6)/10)</f>
        <v>4182</v>
      </c>
      <c r="M1834" t="str">
        <f>feed!N191</f>
        <v>Mesopotamia</v>
      </c>
      <c r="N1834">
        <f>SUMPRODUCT(MID(0&amp;feed!U191,LARGE(INDEX(ISNUMBER(--MID(feed!U191,ROW($1:$6),1))*
ROW($1:$6),0),ROW($1:$6))+1,1)*10^ROW($1:$6)/10)</f>
        <v>0</v>
      </c>
      <c r="O1834" t="str">
        <f>feed!O191</f>
        <v>Untapped</v>
      </c>
      <c r="P1834" t="str">
        <f>feed!P191</f>
        <v>Small</v>
      </c>
      <c r="Q1834" s="4">
        <f>IFERROR(LEFT(SUMPRODUCT(MID(0&amp;feed!R191,LARGE(INDEX(ISNUMBER(--MID(feed!R191,ROW($1:$6),1))*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ROW($1:$6),0),ROW($1:$6))+1,1)*10^ROW($1:$6)/10))-1)*1,TRIM(LEFT(SUMPRODUCT(MID(0&amp;feed!R191,LARGE(INDEX(ISNUMBER(--MID(feed!R191,ROW($1:$6),1))*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ROW($1:$6),0),ROW($1:$6))+1,1)*10^ROW($1:$6)/10))-1)))</f>
        <v>2366</v>
      </c>
      <c r="R1834" s="5">
        <f>feed!V191</f>
        <v>0</v>
      </c>
      <c r="S1834" t="str">
        <f>feed!S191</f>
        <v>http://blocgame.com/stats.php?id=62988</v>
      </c>
      <c r="T1834" s="5" t="str">
        <f>feed!W191</f>
        <v>Normal</v>
      </c>
      <c r="U1834" s="5" t="str">
        <f>feed!X191</f>
        <v>5 Hundred Tons per month</v>
      </c>
      <c r="V1834" s="5" t="str">
        <f>feed!Y191</f>
        <v>3 Mbbl per month</v>
      </c>
    </row>
    <row r="1835" spans="1:22" hidden="1" x14ac:dyDescent="0.25">
      <c r="A1835" t="str">
        <f>feed!A274</f>
        <v>Spartan lsnd</v>
      </c>
      <c r="B1835" t="str">
        <f>feed!B274</f>
        <v>Josepgreen</v>
      </c>
      <c r="C1835" t="str">
        <f>feed!K274</f>
        <v>Brotherhood of Nod</v>
      </c>
      <c r="D1835">
        <f>SUMPRODUCT(MID(0&amp;feed!D274,LARGE(INDEX(ISNUMBER(--MID(feed!D274,ROW($1:$6),1))*
ROW($1:$6),0),ROW($1:$6))+1,1)*10^ROW($1:$6)/10)</f>
        <v>29</v>
      </c>
      <c r="E1835">
        <f>SUMPRODUCT(MID(0&amp;feed!E274,LARGE(INDEX(ISNUMBER(--MID(feed!E274,ROW($1:$6),1))*
ROW($1:$6),0),ROW($1:$6))+1,1)*10^ROW($1:$6)/10)</f>
        <v>0</v>
      </c>
      <c r="F1835" t="str">
        <f>feed!F274</f>
        <v>First World War surplus</v>
      </c>
      <c r="G1835">
        <f>SUMPRODUCT(MID(0&amp;feed!G274,LARGE(INDEX(ISNUMBER(--MID(feed!G274,ROW($1:$6),1))*
ROW($1:$6),0),ROW($1:$6))+1,1)*10^ROW($1:$6)/10)</f>
        <v>0</v>
      </c>
      <c r="H1835">
        <f>ROUNDDOWN(G1835/4, 0)</f>
        <v>0</v>
      </c>
      <c r="I1835" t="str">
        <f>feed!H274</f>
        <v>Elite</v>
      </c>
      <c r="J1835">
        <f>SUMPRODUCT(MID(0&amp;feed!I274,LARGE(INDEX(ISNUMBER(--MID(feed!I274,ROW($1:$20),1))*
ROW($1:$20),0),ROW($1:$20))+1,1)*10^ROW($1:$20)/10)</f>
        <v>12</v>
      </c>
      <c r="K1835">
        <f>SUMPRODUCT(MID(0&amp;feed!L274,LARGE(INDEX(ISNUMBER(--MID(feed!L274,ROW($1:$6),1))*
ROW($1:$6),0),ROW($1:$6))+1,1)*10^ROW($1:$6)/10)</f>
        <v>349</v>
      </c>
      <c r="L1835">
        <f>SUMPRODUCT(MID(0&amp;feed!T274,LARGE(INDEX(ISNUMBER(--MID(feed!T274,ROW($1:$6),1))*
ROW($1:$6),0),ROW($1:$6))+1,1)*10^ROW($1:$6)/10)</f>
        <v>4066</v>
      </c>
      <c r="M1835" t="str">
        <f>feed!N274</f>
        <v>Atlas</v>
      </c>
      <c r="N1835">
        <f>SUMPRODUCT(MID(0&amp;feed!U274,LARGE(INDEX(ISNUMBER(--MID(feed!U274,ROW($1:$6),1))*
ROW($1:$6),0),ROW($1:$6))+1,1)*10^ROW($1:$6)/10)</f>
        <v>0</v>
      </c>
      <c r="O1835" t="str">
        <f>feed!O274</f>
        <v>Untapped</v>
      </c>
      <c r="P1835" t="str">
        <f>feed!P274</f>
        <v>Meagre</v>
      </c>
      <c r="Q1835" s="4">
        <f>IFERROR(LEFT(SUMPRODUCT(MID(0&amp;feed!R274,LARGE(INDEX(ISNUMBER(--MID(feed!R274,ROW($1:$6),1))*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ROW($1:$6),0),ROW($1:$6))+1,1)*10^ROW($1:$6)/10))-1)*1,TRIM(LEFT(SUMPRODUCT(MID(0&amp;feed!R274,LARGE(INDEX(ISNUMBER(--MID(feed!R274,ROW($1:$6),1))*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ROW($1:$6),0),ROW($1:$6))+1,1)*10^ROW($1:$6)/10))-1)))</f>
        <v>2409</v>
      </c>
      <c r="R1835" s="5">
        <f>feed!V274</f>
        <v>0</v>
      </c>
      <c r="S1835" t="str">
        <f>feed!S274</f>
        <v>http://blocgame.com/stats.php?id=59652</v>
      </c>
      <c r="T1835" s="5" t="str">
        <f>feed!W274</f>
        <v>Isolated</v>
      </c>
      <c r="U1835" s="5" t="str">
        <f>feed!X274</f>
        <v>5 Hundred Tons per month</v>
      </c>
      <c r="V1835" s="5" t="str">
        <f>feed!Y274</f>
        <v>3 Mbbl per month</v>
      </c>
    </row>
    <row r="1836" spans="1:22" hidden="1" x14ac:dyDescent="0.25">
      <c r="A1836" t="str">
        <f>feed!A963</f>
        <v>Parsadox</v>
      </c>
      <c r="B1836" t="str">
        <f>feed!B963</f>
        <v>Parsadox</v>
      </c>
      <c r="C1836" t="str">
        <f>feed!K963</f>
        <v>TheAccountantRevenge</v>
      </c>
      <c r="D1836">
        <f>SUMPRODUCT(MID(0&amp;feed!D963,LARGE(INDEX(ISNUMBER(--MID(feed!D963,ROW($1:$6),1))*
ROW($1:$6),0),ROW($1:$6))+1,1)*10^ROW($1:$6)/10)</f>
        <v>22</v>
      </c>
      <c r="E1836">
        <f>SUMPRODUCT(MID(0&amp;feed!E963,LARGE(INDEX(ISNUMBER(--MID(feed!E963,ROW($1:$6),1))*
ROW($1:$6),0),ROW($1:$6))+1,1)*10^ROW($1:$6)/10)</f>
        <v>0</v>
      </c>
      <c r="F1836" t="str">
        <f>feed!F963</f>
        <v>First World War surplus</v>
      </c>
      <c r="G1836">
        <f>SUMPRODUCT(MID(0&amp;feed!G963,LARGE(INDEX(ISNUMBER(--MID(feed!G963,ROW($1:$6),1))*
ROW($1:$6),0),ROW($1:$6))+1,1)*10^ROW($1:$6)/10)</f>
        <v>1</v>
      </c>
      <c r="H1836">
        <f>ROUNDDOWN(G1836/4, 0)</f>
        <v>0</v>
      </c>
      <c r="I1836" t="str">
        <f>feed!H963</f>
        <v>Good</v>
      </c>
      <c r="J1836">
        <f>SUMPRODUCT(MID(0&amp;feed!I963,LARGE(INDEX(ISNUMBER(--MID(feed!I963,ROW($1:$20),1))*
ROW($1:$20),0),ROW($1:$20))+1,1)*10^ROW($1:$20)/10)</f>
        <v>28</v>
      </c>
      <c r="K1836">
        <f>SUMPRODUCT(MID(0&amp;feed!L963,LARGE(INDEX(ISNUMBER(--MID(feed!L963,ROW($1:$6),1))*
ROW($1:$6),0),ROW($1:$6))+1,1)*10^ROW($1:$6)/10)</f>
        <v>319</v>
      </c>
      <c r="L1836">
        <f>SUMPRODUCT(MID(0&amp;feed!T963,LARGE(INDEX(ISNUMBER(--MID(feed!T963,ROW($1:$6),1))*
ROW($1:$6),0),ROW($1:$6))+1,1)*10^ROW($1:$6)/10)</f>
        <v>3455</v>
      </c>
      <c r="M1836" t="str">
        <f>feed!N963</f>
        <v>Persia</v>
      </c>
      <c r="N1836">
        <f>SUMPRODUCT(MID(0&amp;feed!U963,LARGE(INDEX(ISNUMBER(--MID(feed!U963,ROW($1:$6),1))*
ROW($1:$6),0),ROW($1:$6))+1,1)*10^ROW($1:$6)/10)</f>
        <v>0</v>
      </c>
      <c r="O1836" t="str">
        <f>feed!O963</f>
        <v>Plentiful</v>
      </c>
      <c r="P1836" t="str">
        <f>feed!P963</f>
        <v>None</v>
      </c>
      <c r="Q1836" s="4">
        <f>IFERROR(LEFT(SUMPRODUCT(MID(0&amp;feed!R963,LARGE(INDEX(ISNUMBER(--MID(feed!R963,ROW($1:$6),1))*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ROW($1:$6),0),ROW($1:$6))+1,1)*10^ROW($1:$6)/10))-1)*1,TRIM(LEFT(SUMPRODUCT(MID(0&amp;feed!R963,LARGE(INDEX(ISNUMBER(--MID(feed!R963,ROW($1:$6),1))*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ROW($1:$6),0),ROW($1:$6))+1,1)*10^ROW($1:$6)/10))-1)))</f>
        <v>1960</v>
      </c>
      <c r="R1836" s="5">
        <f>feed!V963</f>
        <v>0</v>
      </c>
      <c r="S1836" t="str">
        <f>feed!S963</f>
        <v>http://blocgame.com/stats.php?id=44331</v>
      </c>
      <c r="T1836" s="5" t="str">
        <f>feed!W963</f>
        <v>Nice</v>
      </c>
      <c r="U1836" s="5" t="str">
        <f>feed!X963</f>
        <v>5 Hundred Tons per month</v>
      </c>
      <c r="V1836" s="5" t="str">
        <f>feed!Y963</f>
        <v>3 Mbbl per month</v>
      </c>
    </row>
    <row r="1837" spans="1:22" hidden="1" x14ac:dyDescent="0.25">
      <c r="A1837" t="str">
        <f>feed!A361</f>
        <v>bro dude</v>
      </c>
      <c r="B1837" t="str">
        <f>feed!B361</f>
        <v>guy man</v>
      </c>
      <c r="C1837" t="str">
        <f>feed!K361</f>
        <v>Brotherhood of Zion</v>
      </c>
      <c r="D1837">
        <f>SUMPRODUCT(MID(0&amp;feed!D361,LARGE(INDEX(ISNUMBER(--MID(feed!D361,ROW($1:$6),1))*
ROW($1:$6),0),ROW($1:$6))+1,1)*10^ROW($1:$6)/10)</f>
        <v>20</v>
      </c>
      <c r="E1837">
        <f>SUMPRODUCT(MID(0&amp;feed!E361,LARGE(INDEX(ISNUMBER(--MID(feed!E361,ROW($1:$6),1))*
ROW($1:$6),0),ROW($1:$6))+1,1)*10^ROW($1:$6)/10)</f>
        <v>0</v>
      </c>
      <c r="F1837" t="str">
        <f>feed!F361</f>
        <v>First World War surplus</v>
      </c>
      <c r="G1837">
        <f>SUMPRODUCT(MID(0&amp;feed!G361,LARGE(INDEX(ISNUMBER(--MID(feed!G361,ROW($1:$6),1))*
ROW($1:$6),0),ROW($1:$6))+1,1)*10^ROW($1:$6)/10)</f>
        <v>0</v>
      </c>
      <c r="H1837">
        <f>ROUNDDOWN(G1837/4, 0)</f>
        <v>0</v>
      </c>
      <c r="I1837" t="str">
        <f>feed!H361</f>
        <v>Elite</v>
      </c>
      <c r="J1837">
        <f>SUMPRODUCT(MID(0&amp;feed!I361,LARGE(INDEX(ISNUMBER(--MID(feed!I361,ROW($1:$20),1))*
ROW($1:$20),0),ROW($1:$20))+1,1)*10^ROW($1:$20)/10)</f>
        <v>7</v>
      </c>
      <c r="K1837">
        <f>SUMPRODUCT(MID(0&amp;feed!L361,LARGE(INDEX(ISNUMBER(--MID(feed!L361,ROW($1:$6),1))*
ROW($1:$6),0),ROW($1:$6))+1,1)*10^ROW($1:$6)/10)</f>
        <v>340</v>
      </c>
      <c r="L1837">
        <f>SUMPRODUCT(MID(0&amp;feed!T361,LARGE(INDEX(ISNUMBER(--MID(feed!T361,ROW($1:$6),1))*
ROW($1:$6),0),ROW($1:$6))+1,1)*10^ROW($1:$6)/10)</f>
        <v>3345</v>
      </c>
      <c r="M1837" t="str">
        <f>feed!N361</f>
        <v>Atlas</v>
      </c>
      <c r="N1837">
        <f>SUMPRODUCT(MID(0&amp;feed!U361,LARGE(INDEX(ISNUMBER(--MID(feed!U361,ROW($1:$6),1))*
ROW($1:$6),0),ROW($1:$6))+1,1)*10^ROW($1:$6)/10)</f>
        <v>0</v>
      </c>
      <c r="O1837" t="str">
        <f>feed!O361</f>
        <v>Untapped</v>
      </c>
      <c r="P1837" t="str">
        <f>feed!P361</f>
        <v>Small</v>
      </c>
      <c r="Q1837" s="4">
        <f>IFERROR(LEFT(SUMPRODUCT(MID(0&amp;feed!R361,LARGE(INDEX(ISNUMBER(--MID(feed!R361,ROW($1:$6),1))*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ROW($1:$6),0),ROW($1:$6))+1,1)*10^ROW($1:$6)/10))-1)*1,TRIM(LEFT(SUMPRODUCT(MID(0&amp;feed!R361,LARGE(INDEX(ISNUMBER(--MID(feed!R361,ROW($1:$6),1))*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ROW($1:$6),0),ROW($1:$6))+1,1)*10^ROW($1:$6)/10))-1)))</f>
        <v>2000</v>
      </c>
      <c r="R1837" s="5">
        <f>feed!V361</f>
        <v>0</v>
      </c>
      <c r="S1837" t="str">
        <f>feed!S361</f>
        <v>http://blocgame.com/stats.php?id=49465</v>
      </c>
      <c r="T1837" s="5" t="str">
        <f>feed!W361</f>
        <v>Nice</v>
      </c>
      <c r="U1837" s="5" t="str">
        <f>feed!X361</f>
        <v>5 Hundred Tons per month</v>
      </c>
      <c r="V1837" s="5" t="str">
        <f>feed!Y361</f>
        <v>3 Mbbl per month</v>
      </c>
    </row>
    <row r="1838" spans="1:22" hidden="1" x14ac:dyDescent="0.25">
      <c r="A1838" t="str">
        <f>feed!A299</f>
        <v>Yugoslothia</v>
      </c>
      <c r="B1838" t="str">
        <f>feed!B299</f>
        <v>Yugoslothia</v>
      </c>
      <c r="C1838" t="str">
        <f>feed!K299</f>
        <v>Brotherhood of Nod</v>
      </c>
      <c r="D1838">
        <f>SUMPRODUCT(MID(0&amp;feed!D299,LARGE(INDEX(ISNUMBER(--MID(feed!D299,ROW($1:$6),1))*
ROW($1:$6),0),ROW($1:$6))+1,1)*10^ROW($1:$6)/10)</f>
        <v>10</v>
      </c>
      <c r="E1838">
        <f>SUMPRODUCT(MID(0&amp;feed!E299,LARGE(INDEX(ISNUMBER(--MID(feed!E299,ROW($1:$6),1))*
ROW($1:$6),0),ROW($1:$6))+1,1)*10^ROW($1:$6)/10)</f>
        <v>0</v>
      </c>
      <c r="F1838" t="str">
        <f>feed!F299</f>
        <v>First World War surplus</v>
      </c>
      <c r="G1838">
        <f>SUMPRODUCT(MID(0&amp;feed!G299,LARGE(INDEX(ISNUMBER(--MID(feed!G299,ROW($1:$6),1))*
ROW($1:$6),0),ROW($1:$6))+1,1)*10^ROW($1:$6)/10)</f>
        <v>1</v>
      </c>
      <c r="H1838">
        <f>ROUNDDOWN(G1838/4, 0)</f>
        <v>0</v>
      </c>
      <c r="I1838" t="str">
        <f>feed!H299</f>
        <v>Elite</v>
      </c>
      <c r="J1838">
        <f>SUMPRODUCT(MID(0&amp;feed!I299,LARGE(INDEX(ISNUMBER(--MID(feed!I299,ROW($1:$20),1))*
ROW($1:$20),0),ROW($1:$20))+1,1)*10^ROW($1:$20)/10)</f>
        <v>1</v>
      </c>
      <c r="K1838">
        <f>SUMPRODUCT(MID(0&amp;feed!L299,LARGE(INDEX(ISNUMBER(--MID(feed!L299,ROW($1:$6),1))*
ROW($1:$6),0),ROW($1:$6))+1,1)*10^ROW($1:$6)/10)</f>
        <v>346</v>
      </c>
      <c r="L1838">
        <f>SUMPRODUCT(MID(0&amp;feed!T299,LARGE(INDEX(ISNUMBER(--MID(feed!T299,ROW($1:$6),1))*
ROW($1:$6),0),ROW($1:$6))+1,1)*10^ROW($1:$6)/10)</f>
        <v>2480</v>
      </c>
      <c r="M1838" t="str">
        <f>feed!N299</f>
        <v>Egypt</v>
      </c>
      <c r="N1838">
        <f>SUMPRODUCT(MID(0&amp;feed!U299,LARGE(INDEX(ISNUMBER(--MID(feed!U299,ROW($1:$6),1))*
ROW($1:$6),0),ROW($1:$6))+1,1)*10^ROW($1:$6)/10)</f>
        <v>0</v>
      </c>
      <c r="O1838" t="str">
        <f>feed!O299</f>
        <v>Plentiful</v>
      </c>
      <c r="P1838" t="str">
        <f>feed!P299</f>
        <v>Meagre</v>
      </c>
      <c r="Q1838" s="4">
        <f>IFERROR(LEFT(SUMPRODUCT(MID(0&amp;feed!R299,LARGE(INDEX(ISNUMBER(--MID(feed!R299,ROW($1:$6),1))*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ROW($1:$6),0),ROW($1:$6))+1,1)*10^ROW($1:$6)/10))-1)*1,TRIM(LEFT(SUMPRODUCT(MID(0&amp;feed!R299,LARGE(INDEX(ISNUMBER(--MID(feed!R299,ROW($1:$6),1))*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ROW($1:$6),0),ROW($1:$6))+1,1)*10^ROW($1:$6)/10))-1)))</f>
        <v>1960</v>
      </c>
      <c r="R1838" s="5">
        <f>feed!V299</f>
        <v>0</v>
      </c>
      <c r="S1838" t="str">
        <f>feed!S299</f>
        <v>http://blocgame.com/stats.php?id=55968</v>
      </c>
      <c r="T1838" s="5" t="str">
        <f>feed!W299</f>
        <v>Nice</v>
      </c>
      <c r="U1838" s="5" t="str">
        <f>feed!X299</f>
        <v>5 Hundred Tons per month</v>
      </c>
      <c r="V1838" s="5" t="str">
        <f>feed!Y299</f>
        <v>3 Mbbl per month</v>
      </c>
    </row>
    <row r="1839" spans="1:22" x14ac:dyDescent="0.25">
      <c r="A1839" t="str">
        <f>feed!A1660</f>
        <v>Crashlantis</v>
      </c>
      <c r="B1839" t="str">
        <f>feed!B1660</f>
        <v>The Great Crashimo</v>
      </c>
      <c r="C1839" t="str">
        <f>feed!K1660</f>
        <v>The Order</v>
      </c>
      <c r="D1839">
        <f>SUMPRODUCT(MID(0&amp;feed!D1660,LARGE(INDEX(ISNUMBER(--MID(feed!D1660,ROW($1:$6),1))*
ROW($1:$6),0),ROW($1:$6))+1,1)*10^ROW($1:$6)/10)</f>
        <v>24</v>
      </c>
      <c r="E1839">
        <f>SUMPRODUCT(MID(0&amp;feed!E1660,LARGE(INDEX(ISNUMBER(--MID(feed!E1660,ROW($1:$6),1))*
ROW($1:$6),0),ROW($1:$6))+1,1)*10^ROW($1:$6)/10)</f>
        <v>0</v>
      </c>
      <c r="F1839" t="str">
        <f>feed!F1660</f>
        <v>Finest of the 19th century</v>
      </c>
      <c r="G1839">
        <f>SUMPRODUCT(MID(0&amp;feed!G1660,LARGE(INDEX(ISNUMBER(--MID(feed!G1660,ROW($1:$6),1))*
ROW($1:$6),0),ROW($1:$6))+1,1)*10^ROW($1:$6)/10)</f>
        <v>0</v>
      </c>
      <c r="H1839">
        <f>ROUNDDOWN(G1839/4, 0)</f>
        <v>0</v>
      </c>
      <c r="I1839" t="str">
        <f>feed!H1660</f>
        <v>Good</v>
      </c>
      <c r="J1839">
        <f>SUMPRODUCT(MID(0&amp;feed!I1660,LARGE(INDEX(ISNUMBER(--MID(feed!I1660,ROW($1:$20),1))*
ROW($1:$20),0),ROW($1:$20))+1,1)*10^ROW($1:$20)/10)</f>
        <v>14</v>
      </c>
      <c r="K1839">
        <f>SUMPRODUCT(MID(0&amp;feed!L1660,LARGE(INDEX(ISNUMBER(--MID(feed!L1660,ROW($1:$6),1))*
ROW($1:$6),0),ROW($1:$6))+1,1)*10^ROW($1:$6)/10)</f>
        <v>301</v>
      </c>
      <c r="L1839">
        <f>SUMPRODUCT(MID(0&amp;feed!T1660,LARGE(INDEX(ISNUMBER(--MID(feed!T1660,ROW($1:$6),1))*
ROW($1:$6),0),ROW($1:$6))+1,1)*10^ROW($1:$6)/10)</f>
        <v>1141</v>
      </c>
      <c r="M1839" t="str">
        <f>feed!N1660</f>
        <v>Egypt</v>
      </c>
      <c r="N1839">
        <f>SUMPRODUCT(MID(0&amp;feed!U1660,LARGE(INDEX(ISNUMBER(--MID(feed!U1660,ROW($1:$6),1))*
ROW($1:$6),0),ROW($1:$6))+1,1)*10^ROW($1:$6)/10)</f>
        <v>0</v>
      </c>
      <c r="O1839" t="str">
        <f>feed!O1660</f>
        <v>Untapped</v>
      </c>
      <c r="P1839" t="str">
        <f>feed!P1660</f>
        <v>Small</v>
      </c>
      <c r="Q1839" s="4">
        <f>IFERROR(LEFT(SUMPRODUCT(MID(0&amp;feed!R1660,LARGE(INDEX(ISNUMBER(--MID(feed!R1660,ROW($1:$6),1))*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ROW($1:$6),0),ROW($1:$6))+1,1)*10^ROW($1:$6)/10))-1)*1,TRIM(LEFT(SUMPRODUCT(MID(0&amp;feed!R1660,LARGE(INDEX(ISNUMBER(--MID(feed!R1660,ROW($1:$6),1))*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ROW($1:$6),0),ROW($1:$6))+1,1)*10^ROW($1:$6)/10))-1)))</f>
        <v>1980</v>
      </c>
      <c r="R1839" s="5">
        <f>feed!V1660</f>
        <v>0</v>
      </c>
      <c r="S1839" t="str">
        <f>feed!S1660</f>
        <v>http://blocgame.com/stats.php?id=50932</v>
      </c>
      <c r="T1839" s="5" t="str">
        <f>feed!W1660</f>
        <v>Nice</v>
      </c>
      <c r="U1839" s="5" t="str">
        <f>feed!X1660</f>
        <v>3 Hundred Tons per month</v>
      </c>
      <c r="V1839" s="5" t="str">
        <f>feed!Y1660</f>
        <v>2 Mbbl per month</v>
      </c>
    </row>
    <row r="1840" spans="1:22" hidden="1" x14ac:dyDescent="0.25">
      <c r="A1840" t="str">
        <f>feed!A157</f>
        <v>Yazu</v>
      </c>
      <c r="B1840" t="str">
        <f>feed!B157</f>
        <v>Goobi</v>
      </c>
      <c r="C1840" t="str">
        <f>feed!K157</f>
        <v>Brotherhood of Zion</v>
      </c>
      <c r="D1840">
        <f>SUMPRODUCT(MID(0&amp;feed!D157,LARGE(INDEX(ISNUMBER(--MID(feed!D157,ROW($1:$6),1))*
ROW($1:$6),0),ROW($1:$6))+1,1)*10^ROW($1:$6)/10)</f>
        <v>40</v>
      </c>
      <c r="E1840">
        <f>SUMPRODUCT(MID(0&amp;feed!E157,LARGE(INDEX(ISNUMBER(--MID(feed!E157,ROW($1:$6),1))*
ROW($1:$6),0),ROW($1:$6))+1,1)*10^ROW($1:$6)/10)</f>
        <v>0</v>
      </c>
      <c r="F1840" t="str">
        <f>feed!F157</f>
        <v>First World War surplus</v>
      </c>
      <c r="G1840">
        <f>SUMPRODUCT(MID(0&amp;feed!G157,LARGE(INDEX(ISNUMBER(--MID(feed!G157,ROW($1:$6),1))*
ROW($1:$6),0),ROW($1:$6))+1,1)*10^ROW($1:$6)/10)</f>
        <v>0</v>
      </c>
      <c r="H1840">
        <f>ROUNDDOWN(G1840/4, 0)</f>
        <v>0</v>
      </c>
      <c r="I1840" t="str">
        <f>feed!H157</f>
        <v>Elite</v>
      </c>
      <c r="J1840">
        <f>SUMPRODUCT(MID(0&amp;feed!I157,LARGE(INDEX(ISNUMBER(--MID(feed!I157,ROW($1:$20),1))*
ROW($1:$20),0),ROW($1:$20))+1,1)*10^ROW($1:$20)/10)</f>
        <v>25</v>
      </c>
      <c r="K1840">
        <f>SUMPRODUCT(MID(0&amp;feed!L157,LARGE(INDEX(ISNUMBER(--MID(feed!L157,ROW($1:$6),1))*
ROW($1:$6),0),ROW($1:$6))+1,1)*10^ROW($1:$6)/10)</f>
        <v>374</v>
      </c>
      <c r="L1840">
        <f>SUMPRODUCT(MID(0&amp;feed!T157,LARGE(INDEX(ISNUMBER(--MID(feed!T157,ROW($1:$6),1))*
ROW($1:$6),0),ROW($1:$6))+1,1)*10^ROW($1:$6)/10)</f>
        <v>1374</v>
      </c>
      <c r="M1840" t="str">
        <f>feed!N157</f>
        <v>Arabia</v>
      </c>
      <c r="N1840">
        <f>SUMPRODUCT(MID(0&amp;feed!U157,LARGE(INDEX(ISNUMBER(--MID(feed!U157,ROW($1:$6),1))*
ROW($1:$6),0),ROW($1:$6))+1,1)*10^ROW($1:$6)/10)</f>
        <v>0</v>
      </c>
      <c r="O1840" t="str">
        <f>feed!O157</f>
        <v>Untapped</v>
      </c>
      <c r="P1840" t="str">
        <f>feed!P157</f>
        <v>None</v>
      </c>
      <c r="Q1840" s="4">
        <f>IFERROR(LEFT(SUMPRODUCT(MID(0&amp;feed!R157,LARGE(INDEX(ISNUMBER(--MID(feed!R157,ROW($1:$6),1))*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ROW($1:$6),0),ROW($1:$6))+1,1)*10^ROW($1:$6)/10))-1)*1,TRIM(LEFT(SUMPRODUCT(MID(0&amp;feed!R157,LARGE(INDEX(ISNUMBER(--MID(feed!R157,ROW($1:$6),1))*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ROW($1:$6),0),ROW($1:$6))+1,1)*10^ROW($1:$6)/10))-1)))</f>
        <v>2350</v>
      </c>
      <c r="R1840" s="5">
        <f>feed!V157</f>
        <v>0</v>
      </c>
      <c r="S1840" t="str">
        <f>feed!S157</f>
        <v>http://blocgame.com/stats.php?id=46519</v>
      </c>
      <c r="T1840" s="5" t="str">
        <f>feed!W157</f>
        <v>Nice</v>
      </c>
      <c r="U1840" s="5" t="str">
        <f>feed!X157</f>
        <v>5 Hundred Tons per month</v>
      </c>
      <c r="V1840" s="5" t="str">
        <f>feed!Y157</f>
        <v>3 Mbbl per month</v>
      </c>
    </row>
    <row r="1841" spans="1:22" x14ac:dyDescent="0.25">
      <c r="A1841" t="str">
        <f>feed!A1655</f>
        <v>Jovian</v>
      </c>
      <c r="B1841" t="str">
        <f>feed!B1655</f>
        <v>Jupiter Donglin</v>
      </c>
      <c r="C1841" t="str">
        <f>feed!K1655</f>
        <v>The Order</v>
      </c>
      <c r="D1841">
        <f>SUMPRODUCT(MID(0&amp;feed!D1655,LARGE(INDEX(ISNUMBER(--MID(feed!D1655,ROW($1:$6),1))*
ROW($1:$6),0),ROW($1:$6))+1,1)*10^ROW($1:$6)/10)</f>
        <v>12</v>
      </c>
      <c r="E1841">
        <f>SUMPRODUCT(MID(0&amp;feed!E1655,LARGE(INDEX(ISNUMBER(--MID(feed!E1655,ROW($1:$6),1))*
ROW($1:$6),0),ROW($1:$6))+1,1)*10^ROW($1:$6)/10)</f>
        <v>0</v>
      </c>
      <c r="F1841" t="str">
        <f>feed!F1655</f>
        <v>First World War surplus</v>
      </c>
      <c r="G1841">
        <f>SUMPRODUCT(MID(0&amp;feed!G1655,LARGE(INDEX(ISNUMBER(--MID(feed!G1655,ROW($1:$6),1))*
ROW($1:$6),0),ROW($1:$6))+1,1)*10^ROW($1:$6)/10)</f>
        <v>0</v>
      </c>
      <c r="H1841">
        <f>ROUNDDOWN(G1841/4, 0)</f>
        <v>0</v>
      </c>
      <c r="I1841" t="str">
        <f>feed!H1655</f>
        <v>Standard</v>
      </c>
      <c r="J1841">
        <f>SUMPRODUCT(MID(0&amp;feed!I1655,LARGE(INDEX(ISNUMBER(--MID(feed!I1655,ROW($1:$20),1))*
ROW($1:$20),0),ROW($1:$20))+1,1)*10^ROW($1:$20)/10)</f>
        <v>2</v>
      </c>
      <c r="K1841">
        <f>SUMPRODUCT(MID(0&amp;feed!L1655,LARGE(INDEX(ISNUMBER(--MID(feed!L1655,ROW($1:$6),1))*
ROW($1:$6),0),ROW($1:$6))+1,1)*10^ROW($1:$6)/10)</f>
        <v>301</v>
      </c>
      <c r="L1841">
        <f>SUMPRODUCT(MID(0&amp;feed!T1655,LARGE(INDEX(ISNUMBER(--MID(feed!T1655,ROW($1:$6),1))*
ROW($1:$6),0),ROW($1:$6))+1,1)*10^ROW($1:$6)/10)</f>
        <v>435</v>
      </c>
      <c r="M1841" t="str">
        <f>feed!N1655</f>
        <v>Guinea</v>
      </c>
      <c r="N1841">
        <f>SUMPRODUCT(MID(0&amp;feed!U1655,LARGE(INDEX(ISNUMBER(--MID(feed!U1655,ROW($1:$6),1))*
ROW($1:$6),0),ROW($1:$6))+1,1)*10^ROW($1:$6)/10)</f>
        <v>0</v>
      </c>
      <c r="O1841" t="str">
        <f>feed!O1655</f>
        <v>Plentiful</v>
      </c>
      <c r="P1841" t="str">
        <f>feed!P1655</f>
        <v>Meagre</v>
      </c>
      <c r="Q1841" s="4">
        <f>IFERROR(LEFT(SUMPRODUCT(MID(0&amp;feed!R1655,LARGE(INDEX(ISNUMBER(--MID(feed!R1655,ROW($1:$6),1))*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ROW($1:$6),0),ROW($1:$6))+1,1)*10^ROW($1:$6)/10))-1)*1,TRIM(LEFT(SUMPRODUCT(MID(0&amp;feed!R1655,LARGE(INDEX(ISNUMBER(--MID(feed!R1655,ROW($1:$6),1))*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ROW($1:$6),0),ROW($1:$6))+1,1)*10^ROW($1:$6)/10))-1)))</f>
        <v>1960</v>
      </c>
      <c r="R1841" s="5">
        <f>feed!V1655</f>
        <v>0</v>
      </c>
      <c r="S1841" t="str">
        <f>feed!S1655</f>
        <v>http://blocgame.com/stats.php?id=63512</v>
      </c>
      <c r="T1841" s="5" t="str">
        <f>feed!W1655</f>
        <v>Good</v>
      </c>
      <c r="U1841" s="5" t="str">
        <f>feed!X1655</f>
        <v>3 Hundred Tons per month</v>
      </c>
      <c r="V1841" s="5" t="str">
        <f>feed!Y1655</f>
        <v>2 Mbbl per month</v>
      </c>
    </row>
    <row r="1842" spans="1:22" hidden="1" x14ac:dyDescent="0.25">
      <c r="A1842" t="str">
        <f>feed!A558</f>
        <v>kailam</v>
      </c>
      <c r="B1842" t="str">
        <f>feed!B558</f>
        <v>kailam</v>
      </c>
      <c r="C1842" t="str">
        <f>feed!K558</f>
        <v>The High Council</v>
      </c>
      <c r="D1842">
        <f>SUMPRODUCT(MID(0&amp;feed!D558,LARGE(INDEX(ISNUMBER(--MID(feed!D558,ROW($1:$6),1))*
ROW($1:$6),0),ROW($1:$6))+1,1)*10^ROW($1:$6)/10)</f>
        <v>25</v>
      </c>
      <c r="E1842">
        <f>SUMPRODUCT(MID(0&amp;feed!E558,LARGE(INDEX(ISNUMBER(--MID(feed!E558,ROW($1:$6),1))*
ROW($1:$6),0),ROW($1:$6))+1,1)*10^ROW($1:$6)/10)</f>
        <v>0</v>
      </c>
      <c r="F1842" t="str">
        <f>feed!F558</f>
        <v>First World War surplus</v>
      </c>
      <c r="G1842">
        <f>SUMPRODUCT(MID(0&amp;feed!G558,LARGE(INDEX(ISNUMBER(--MID(feed!G558,ROW($1:$6),1))*
ROW($1:$6),0),ROW($1:$6))+1,1)*10^ROW($1:$6)/10)</f>
        <v>1</v>
      </c>
      <c r="H1842">
        <f>ROUNDDOWN(G1842/4, 0)</f>
        <v>0</v>
      </c>
      <c r="I1842" t="str">
        <f>feed!H558</f>
        <v>Elite</v>
      </c>
      <c r="J1842">
        <f>SUMPRODUCT(MID(0&amp;feed!I558,LARGE(INDEX(ISNUMBER(--MID(feed!I558,ROW($1:$20),1))*
ROW($1:$20),0),ROW($1:$20))+1,1)*10^ROW($1:$20)/10)</f>
        <v>5</v>
      </c>
      <c r="K1842">
        <f>SUMPRODUCT(MID(0&amp;feed!L558,LARGE(INDEX(ISNUMBER(--MID(feed!L558,ROW($1:$6),1))*
ROW($1:$6),0),ROW($1:$6))+1,1)*10^ROW($1:$6)/10)</f>
        <v>325</v>
      </c>
      <c r="L1842">
        <f>SUMPRODUCT(MID(0&amp;feed!T558,LARGE(INDEX(ISNUMBER(--MID(feed!T558,ROW($1:$6),1))*
ROW($1:$6),0),ROW($1:$6))+1,1)*10^ROW($1:$6)/10)</f>
        <v>404</v>
      </c>
      <c r="M1842" t="str">
        <f>feed!N558</f>
        <v>East Indies</v>
      </c>
      <c r="N1842">
        <f>SUMPRODUCT(MID(0&amp;feed!U558,LARGE(INDEX(ISNUMBER(--MID(feed!U558,ROW($1:$6),1))*
ROW($1:$6),0),ROW($1:$6))+1,1)*10^ROW($1:$6)/10)</f>
        <v>0</v>
      </c>
      <c r="O1842" t="str">
        <f>feed!O558</f>
        <v>Untapped</v>
      </c>
      <c r="P1842" t="str">
        <f>feed!P558</f>
        <v>None</v>
      </c>
      <c r="Q1842" s="4">
        <f>IFERROR(LEFT(SUMPRODUCT(MID(0&amp;feed!R558,LARGE(INDEX(ISNUMBER(--MID(feed!R558,ROW($1:$6),1))*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ROW($1:$6),0),ROW($1:$6))+1,1)*10^ROW($1:$6)/10))-1)*1,TRIM(LEFT(SUMPRODUCT(MID(0&amp;feed!R558,LARGE(INDEX(ISNUMBER(--MID(feed!R558,ROW($1:$6),1))*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ROW($1:$6),0),ROW($1:$6))+1,1)*10^ROW($1:$6)/10))-1)))</f>
        <v>2000</v>
      </c>
      <c r="R1842" s="5">
        <f>feed!V558</f>
        <v>0</v>
      </c>
      <c r="S1842" t="str">
        <f>feed!S558</f>
        <v>http://blocgame.com/stats.php?id=61608</v>
      </c>
      <c r="T1842" s="5" t="str">
        <f>feed!W558</f>
        <v>Angelic</v>
      </c>
      <c r="U1842" s="5" t="str">
        <f>feed!X558</f>
        <v>5 Hundred Tons per month</v>
      </c>
      <c r="V1842" s="5" t="str">
        <f>feed!Y558</f>
        <v>3 Mbbl per month</v>
      </c>
    </row>
    <row r="1843" spans="1:22" hidden="1" x14ac:dyDescent="0.25">
      <c r="A1843" t="str">
        <f>feed!A557</f>
        <v>Beluncas War</v>
      </c>
      <c r="B1843" t="str">
        <f>feed!B557</f>
        <v>RamaRama</v>
      </c>
      <c r="C1843" t="str">
        <f>feed!K557</f>
        <v>Aseang MMP</v>
      </c>
      <c r="D1843">
        <f>SUMPRODUCT(MID(0&amp;feed!D557,LARGE(INDEX(ISNUMBER(--MID(feed!D557,ROW($1:$6),1))*
ROW($1:$6),0),ROW($1:$6))+1,1)*10^ROW($1:$6)/10)</f>
        <v>25</v>
      </c>
      <c r="E1843">
        <f>SUMPRODUCT(MID(0&amp;feed!E557,LARGE(INDEX(ISNUMBER(--MID(feed!E557,ROW($1:$6),1))*
ROW($1:$6),0),ROW($1:$6))+1,1)*10^ROW($1:$6)/10)</f>
        <v>0</v>
      </c>
      <c r="F1843" t="str">
        <f>feed!F557</f>
        <v>First World War surplus</v>
      </c>
      <c r="G1843">
        <f>SUMPRODUCT(MID(0&amp;feed!G557,LARGE(INDEX(ISNUMBER(--MID(feed!G557,ROW($1:$6),1))*
ROW($1:$6),0),ROW($1:$6))+1,1)*10^ROW($1:$6)/10)</f>
        <v>1</v>
      </c>
      <c r="H1843">
        <f>ROUNDDOWN(G1843/4, 0)</f>
        <v>0</v>
      </c>
      <c r="I1843" t="str">
        <f>feed!H557</f>
        <v>Elite</v>
      </c>
      <c r="J1843">
        <f>SUMPRODUCT(MID(0&amp;feed!I557,LARGE(INDEX(ISNUMBER(--MID(feed!I557,ROW($1:$20),1))*
ROW($1:$20),0),ROW($1:$20))+1,1)*10^ROW($1:$20)/10)</f>
        <v>21</v>
      </c>
      <c r="K1843">
        <f>SUMPRODUCT(MID(0&amp;feed!L557,LARGE(INDEX(ISNUMBER(--MID(feed!L557,ROW($1:$6),1))*
ROW($1:$6),0),ROW($1:$6))+1,1)*10^ROW($1:$6)/10)</f>
        <v>325</v>
      </c>
      <c r="L1843">
        <f>SUMPRODUCT(MID(0&amp;feed!T557,LARGE(INDEX(ISNUMBER(--MID(feed!T557,ROW($1:$6),1))*
ROW($1:$6),0),ROW($1:$6))+1,1)*10^ROW($1:$6)/10)</f>
        <v>382</v>
      </c>
      <c r="M1843" t="str">
        <f>feed!N557</f>
        <v>Pacific Rim</v>
      </c>
      <c r="N1843">
        <f>SUMPRODUCT(MID(0&amp;feed!U557,LARGE(INDEX(ISNUMBER(--MID(feed!U557,ROW($1:$6),1))*
ROW($1:$6),0),ROW($1:$6))+1,1)*10^ROW($1:$6)/10)</f>
        <v>0</v>
      </c>
      <c r="O1843" t="str">
        <f>feed!O557</f>
        <v>Untapped</v>
      </c>
      <c r="P1843" t="str">
        <f>feed!P557</f>
        <v>None</v>
      </c>
      <c r="Q1843" s="4">
        <f>IFERROR(LEFT(SUMPRODUCT(MID(0&amp;feed!R557,LARGE(INDEX(ISNUMBER(--MID(feed!R557,ROW($1:$6),1))*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ROW($1:$6),0),ROW($1:$6))+1,1)*10^ROW($1:$6)/10))-1)*1,TRIM(LEFT(SUMPRODUCT(MID(0&amp;feed!R557,LARGE(INDEX(ISNUMBER(--MID(feed!R557,ROW($1:$6),1))*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ROW($1:$6),0),ROW($1:$6))+1,1)*10^ROW($1:$6)/10))-1)))</f>
        <v>2000</v>
      </c>
      <c r="R1843" s="5">
        <f>feed!V557</f>
        <v>0</v>
      </c>
      <c r="S1843" t="str">
        <f>feed!S557</f>
        <v>http://blocgame.com/stats.php?id=61487</v>
      </c>
      <c r="T1843" s="5" t="str">
        <f>feed!W557</f>
        <v>Nice</v>
      </c>
      <c r="U1843" s="5" t="str">
        <f>feed!X557</f>
        <v>5 Hundred Tons per month</v>
      </c>
      <c r="V1843" s="5" t="str">
        <f>feed!Y557</f>
        <v>3 Mbbl per month</v>
      </c>
    </row>
    <row r="1844" spans="1:22" hidden="1" x14ac:dyDescent="0.25">
      <c r="A1844" t="str">
        <f>feed!A199</f>
        <v>Kelate.net</v>
      </c>
      <c r="B1844" t="str">
        <f>feed!B199</f>
        <v>Wira Perang</v>
      </c>
      <c r="C1844" t="str">
        <f>feed!K199</f>
        <v>Aseang MMP</v>
      </c>
      <c r="D1844">
        <f>SUMPRODUCT(MID(0&amp;feed!D199,LARGE(INDEX(ISNUMBER(--MID(feed!D199,ROW($1:$6),1))*
ROW($1:$6),0),ROW($1:$6))+1,1)*10^ROW($1:$6)/10)</f>
        <v>39</v>
      </c>
      <c r="E1844">
        <f>SUMPRODUCT(MID(0&amp;feed!E199,LARGE(INDEX(ISNUMBER(--MID(feed!E199,ROW($1:$6),1))*
ROW($1:$6),0),ROW($1:$6))+1,1)*10^ROW($1:$6)/10)</f>
        <v>0</v>
      </c>
      <c r="F1844" t="str">
        <f>feed!F199</f>
        <v>First World War surplus</v>
      </c>
      <c r="G1844">
        <f>SUMPRODUCT(MID(0&amp;feed!G199,LARGE(INDEX(ISNUMBER(--MID(feed!G199,ROW($1:$6),1))*
ROW($1:$6),0),ROW($1:$6))+1,1)*10^ROW($1:$6)/10)</f>
        <v>1</v>
      </c>
      <c r="H1844">
        <f>ROUNDDOWN(G1844/4, 0)</f>
        <v>0</v>
      </c>
      <c r="I1844" t="str">
        <f>feed!H199</f>
        <v>Elite</v>
      </c>
      <c r="J1844">
        <f>SUMPRODUCT(MID(0&amp;feed!I199,LARGE(INDEX(ISNUMBER(--MID(feed!I199,ROW($1:$20),1))*
ROW($1:$20),0),ROW($1:$20))+1,1)*10^ROW($1:$20)/10)</f>
        <v>5</v>
      </c>
      <c r="K1844">
        <f>SUMPRODUCT(MID(0&amp;feed!L199,LARGE(INDEX(ISNUMBER(--MID(feed!L199,ROW($1:$6),1))*
ROW($1:$6),0),ROW($1:$6))+1,1)*10^ROW($1:$6)/10)</f>
        <v>366</v>
      </c>
      <c r="L1844">
        <f>SUMPRODUCT(MID(0&amp;feed!T199,LARGE(INDEX(ISNUMBER(--MID(feed!T199,ROW($1:$6),1))*
ROW($1:$6),0),ROW($1:$6))+1,1)*10^ROW($1:$6)/10)</f>
        <v>318</v>
      </c>
      <c r="M1844" t="str">
        <f>feed!N199</f>
        <v>Arabia</v>
      </c>
      <c r="N1844">
        <f>SUMPRODUCT(MID(0&amp;feed!U199,LARGE(INDEX(ISNUMBER(--MID(feed!U199,ROW($1:$6),1))*
ROW($1:$6),0),ROW($1:$6))+1,1)*10^ROW($1:$6)/10)</f>
        <v>0</v>
      </c>
      <c r="O1844" t="str">
        <f>feed!O199</f>
        <v>Untapped</v>
      </c>
      <c r="P1844" t="str">
        <f>feed!P199</f>
        <v>Mediocre</v>
      </c>
      <c r="Q1844" s="4">
        <f>IFERROR(LEFT(SUMPRODUCT(MID(0&amp;feed!R199,LARGE(INDEX(ISNUMBER(--MID(feed!R199,ROW($1:$6),1))*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ROW($1:$6),0),ROW($1:$6))+1,1)*10^ROW($1:$6)/10))-1)*1,TRIM(LEFT(SUMPRODUCT(MID(0&amp;feed!R199,LARGE(INDEX(ISNUMBER(--MID(feed!R199,ROW($1:$6),1))*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ROW($1:$6),0),ROW($1:$6))+1,1)*10^ROW($1:$6)/10))-1)))</f>
        <v>2366</v>
      </c>
      <c r="R1844" s="5">
        <f>feed!V199</f>
        <v>0</v>
      </c>
      <c r="S1844" t="str">
        <f>feed!S199</f>
        <v>http://blocgame.com/stats.php?id=61907</v>
      </c>
      <c r="T1844" s="5" t="str">
        <f>feed!W199</f>
        <v>Nice</v>
      </c>
      <c r="U1844" s="5" t="str">
        <f>feed!X199</f>
        <v>5 Hundred Tons per month</v>
      </c>
      <c r="V1844" s="5" t="str">
        <f>feed!Y199</f>
        <v>3 Mbbl per month</v>
      </c>
    </row>
    <row r="1845" spans="1:22" hidden="1" x14ac:dyDescent="0.25">
      <c r="A1845" t="str">
        <f>feed!A197</f>
        <v>Walmart</v>
      </c>
      <c r="B1845" t="str">
        <f>feed!B197</f>
        <v>Jeddy</v>
      </c>
      <c r="C1845" t="str">
        <f>feed!K197</f>
        <v>Interpol</v>
      </c>
      <c r="D1845">
        <f>SUMPRODUCT(MID(0&amp;feed!D197,LARGE(INDEX(ISNUMBER(--MID(feed!D197,ROW($1:$6),1))*
ROW($1:$6),0),ROW($1:$6))+1,1)*10^ROW($1:$6)/10)</f>
        <v>39</v>
      </c>
      <c r="E1845">
        <f>SUMPRODUCT(MID(0&amp;feed!E197,LARGE(INDEX(ISNUMBER(--MID(feed!E197,ROW($1:$6),1))*
ROW($1:$6),0),ROW($1:$6))+1,1)*10^ROW($1:$6)/10)</f>
        <v>0</v>
      </c>
      <c r="F1845" t="str">
        <f>feed!F197</f>
        <v>First World War surplus</v>
      </c>
      <c r="G1845">
        <f>SUMPRODUCT(MID(0&amp;feed!G197,LARGE(INDEX(ISNUMBER(--MID(feed!G197,ROW($1:$6),1))*
ROW($1:$6),0),ROW($1:$6))+1,1)*10^ROW($1:$6)/10)</f>
        <v>1</v>
      </c>
      <c r="H1845">
        <f>ROUNDDOWN(G1845/4, 0)</f>
        <v>0</v>
      </c>
      <c r="I1845" t="str">
        <f>feed!H197</f>
        <v>Elite</v>
      </c>
      <c r="J1845">
        <f>SUMPRODUCT(MID(0&amp;feed!I197,LARGE(INDEX(ISNUMBER(--MID(feed!I197,ROW($1:$20),1))*
ROW($1:$20),0),ROW($1:$20))+1,1)*10^ROW($1:$20)/10)</f>
        <v>1</v>
      </c>
      <c r="K1845">
        <f>SUMPRODUCT(MID(0&amp;feed!L197,LARGE(INDEX(ISNUMBER(--MID(feed!L197,ROW($1:$6),1))*
ROW($1:$6),0),ROW($1:$6))+1,1)*10^ROW($1:$6)/10)</f>
        <v>366</v>
      </c>
      <c r="L1845">
        <f>SUMPRODUCT(MID(0&amp;feed!T197,LARGE(INDEX(ISNUMBER(--MID(feed!T197,ROW($1:$6),1))*
ROW($1:$6),0),ROW($1:$6))+1,1)*10^ROW($1:$6)/10)</f>
        <v>279</v>
      </c>
      <c r="M1845" t="str">
        <f>feed!N197</f>
        <v>China</v>
      </c>
      <c r="N1845">
        <f>SUMPRODUCT(MID(0&amp;feed!U197,LARGE(INDEX(ISNUMBER(--MID(feed!U197,ROW($1:$6),1))*
ROW($1:$6),0),ROW($1:$6))+1,1)*10^ROW($1:$6)/10)</f>
        <v>0</v>
      </c>
      <c r="O1845" t="str">
        <f>feed!O197</f>
        <v>Untapped</v>
      </c>
      <c r="P1845" t="str">
        <f>feed!P197</f>
        <v>Meagre</v>
      </c>
      <c r="Q1845" s="4">
        <f>IFERROR(LEFT(SUMPRODUCT(MID(0&amp;feed!R197,LARGE(INDEX(ISNUMBER(--MID(feed!R197,ROW($1:$6),1))*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ROW($1:$6),0),ROW($1:$6))+1,1)*10^ROW($1:$6)/10))-1)*1,TRIM(LEFT(SUMPRODUCT(MID(0&amp;feed!R197,LARGE(INDEX(ISNUMBER(--MID(feed!R197,ROW($1:$6),1))*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ROW($1:$6),0),ROW($1:$6))+1,1)*10^ROW($1:$6)/10))-1)))</f>
        <v>2386</v>
      </c>
      <c r="R1845" s="5">
        <f>feed!V197</f>
        <v>0</v>
      </c>
      <c r="S1845" t="str">
        <f>feed!S197</f>
        <v>http://blocgame.com/stats.php?id=57903</v>
      </c>
      <c r="T1845" s="5" t="str">
        <f>feed!W197</f>
        <v>Good</v>
      </c>
      <c r="U1845" s="5" t="str">
        <f>feed!X197</f>
        <v>5 Hundred Tons per month</v>
      </c>
      <c r="V1845" s="5" t="str">
        <f>feed!Y197</f>
        <v>3 Mbbl per month</v>
      </c>
    </row>
    <row r="1846" spans="1:22" hidden="1" x14ac:dyDescent="0.25">
      <c r="A1846" t="str">
        <f>feed!A1102</f>
        <v>Orange Julius</v>
      </c>
      <c r="B1846" t="str">
        <f>feed!B1102</f>
        <v>5dollarcheezit</v>
      </c>
      <c r="C1846" t="str">
        <f>feed!K1102</f>
        <v>The High Council</v>
      </c>
      <c r="D1846">
        <f>SUMPRODUCT(MID(0&amp;feed!D1102,LARGE(INDEX(ISNUMBER(--MID(feed!D1102,ROW($1:$6),1))*
ROW($1:$6),0),ROW($1:$6))+1,1)*10^ROW($1:$6)/10)</f>
        <v>27</v>
      </c>
      <c r="E1846">
        <f>SUMPRODUCT(MID(0&amp;feed!E1102,LARGE(INDEX(ISNUMBER(--MID(feed!E1102,ROW($1:$6),1))*
ROW($1:$6),0),ROW($1:$6))+1,1)*10^ROW($1:$6)/10)</f>
        <v>0</v>
      </c>
      <c r="F1846" t="str">
        <f>feed!F1102</f>
        <v>First World War surplus</v>
      </c>
      <c r="G1846">
        <f>SUMPRODUCT(MID(0&amp;feed!G1102,LARGE(INDEX(ISNUMBER(--MID(feed!G1102,ROW($1:$6),1))*
ROW($1:$6),0),ROW($1:$6))+1,1)*10^ROW($1:$6)/10)</f>
        <v>0</v>
      </c>
      <c r="H1846">
        <f>ROUNDDOWN(G1846/4, 0)</f>
        <v>0</v>
      </c>
      <c r="I1846" t="str">
        <f>feed!H1102</f>
        <v>Elite</v>
      </c>
      <c r="J1846">
        <f>SUMPRODUCT(MID(0&amp;feed!I1102,LARGE(INDEX(ISNUMBER(--MID(feed!I1102,ROW($1:$20),1))*
ROW($1:$20),0),ROW($1:$20))+1,1)*10^ROW($1:$20)/10)</f>
        <v>2</v>
      </c>
      <c r="K1846">
        <f>SUMPRODUCT(MID(0&amp;feed!L1102,LARGE(INDEX(ISNUMBER(--MID(feed!L1102,ROW($1:$6),1))*
ROW($1:$6),0),ROW($1:$6))+1,1)*10^ROW($1:$6)/10)</f>
        <v>316</v>
      </c>
      <c r="L1846">
        <f>SUMPRODUCT(MID(0&amp;feed!T1102,LARGE(INDEX(ISNUMBER(--MID(feed!T1102,ROW($1:$6),1))*
ROW($1:$6),0),ROW($1:$6))+1,1)*10^ROW($1:$6)/10)</f>
        <v>269</v>
      </c>
      <c r="M1846" t="str">
        <f>feed!N1102</f>
        <v>East Africa</v>
      </c>
      <c r="N1846">
        <f>SUMPRODUCT(MID(0&amp;feed!U1102,LARGE(INDEX(ISNUMBER(--MID(feed!U1102,ROW($1:$6),1))*
ROW($1:$6),0),ROW($1:$6))+1,1)*10^ROW($1:$6)/10)</f>
        <v>0</v>
      </c>
      <c r="O1846" t="str">
        <f>feed!O1102</f>
        <v>Untapped</v>
      </c>
      <c r="P1846" t="str">
        <f>feed!P1102</f>
        <v>None</v>
      </c>
      <c r="Q1846" s="4">
        <f>IFERROR(LEFT(SUMPRODUCT(MID(0&amp;feed!R1102,LARGE(INDEX(ISNUMBER(--MID(feed!R1102,ROW($1:$6),1))*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ROW($1:$6),0),ROW($1:$6))+1,1)*10^ROW($1:$6)/10))-1)*1,TRIM(LEFT(SUMPRODUCT(MID(0&amp;feed!R1102,LARGE(INDEX(ISNUMBER(--MID(feed!R1102,ROW($1:$6),1))*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ROW($1:$6),0),ROW($1:$6))+1,1)*10^ROW($1:$6)/10))-1)))</f>
        <v>2000</v>
      </c>
      <c r="R1846" s="5">
        <f>feed!V1102</f>
        <v>0</v>
      </c>
      <c r="S1846" t="str">
        <f>feed!S1102</f>
        <v>http://blocgame.com/stats.php?id=46049</v>
      </c>
      <c r="T1846" s="5" t="str">
        <f>feed!W1102</f>
        <v>Good</v>
      </c>
      <c r="U1846" s="5" t="str">
        <f>feed!X1102</f>
        <v>5 Hundred Tons per month</v>
      </c>
      <c r="V1846" s="5" t="str">
        <f>feed!Y1102</f>
        <v>3 Mbbl per month</v>
      </c>
    </row>
    <row r="1847" spans="1:22" hidden="1" x14ac:dyDescent="0.25">
      <c r="A1847" t="str">
        <f>feed!A354</f>
        <v>Red Crazyguy</v>
      </c>
      <c r="B1847" t="str">
        <f>feed!B354</f>
        <v>Red Crazyguy</v>
      </c>
      <c r="C1847">
        <f>feed!K354</f>
        <v>0</v>
      </c>
      <c r="D1847">
        <f>SUMPRODUCT(MID(0&amp;feed!D354,LARGE(INDEX(ISNUMBER(--MID(feed!D354,ROW($1:$6),1))*
ROW($1:$6),0),ROW($1:$6))+1,1)*10^ROW($1:$6)/10)</f>
        <v>18</v>
      </c>
      <c r="E1847">
        <f>SUMPRODUCT(MID(0&amp;feed!E354,LARGE(INDEX(ISNUMBER(--MID(feed!E354,ROW($1:$6),1))*
ROW($1:$6),0),ROW($1:$6))+1,1)*10^ROW($1:$6)/10)</f>
        <v>0</v>
      </c>
      <c r="F1847" t="str">
        <f>feed!F354</f>
        <v>First World War surplus</v>
      </c>
      <c r="G1847">
        <f>SUMPRODUCT(MID(0&amp;feed!G354,LARGE(INDEX(ISNUMBER(--MID(feed!G354,ROW($1:$6),1))*
ROW($1:$6),0),ROW($1:$6))+1,1)*10^ROW($1:$6)/10)</f>
        <v>0</v>
      </c>
      <c r="H1847">
        <f>ROUNDDOWN(G1847/4, 0)</f>
        <v>0</v>
      </c>
      <c r="I1847" t="str">
        <f>feed!H354</f>
        <v>Good</v>
      </c>
      <c r="J1847">
        <f>SUMPRODUCT(MID(0&amp;feed!I354,LARGE(INDEX(ISNUMBER(--MID(feed!I354,ROW($1:$20),1))*
ROW($1:$20),0),ROW($1:$20))+1,1)*10^ROW($1:$20)/10)</f>
        <v>4</v>
      </c>
      <c r="K1847">
        <f>SUMPRODUCT(MID(0&amp;feed!L354,LARGE(INDEX(ISNUMBER(--MID(feed!L354,ROW($1:$6),1))*
ROW($1:$6),0),ROW($1:$6))+1,1)*10^ROW($1:$6)/10)</f>
        <v>343</v>
      </c>
      <c r="L1847">
        <f>SUMPRODUCT(MID(0&amp;feed!T354,LARGE(INDEX(ISNUMBER(--MID(feed!T354,ROW($1:$6),1))*
ROW($1:$6),0),ROW($1:$6))+1,1)*10^ROW($1:$6)/10)</f>
        <v>263</v>
      </c>
      <c r="M1847" t="str">
        <f>feed!N354</f>
        <v>Pacific Rim</v>
      </c>
      <c r="N1847">
        <f>SUMPRODUCT(MID(0&amp;feed!U354,LARGE(INDEX(ISNUMBER(--MID(feed!U354,ROW($1:$6),1))*
ROW($1:$6),0),ROW($1:$6))+1,1)*10^ROW($1:$6)/10)</f>
        <v>0</v>
      </c>
      <c r="O1847" t="str">
        <f>feed!O354</f>
        <v>Untapped</v>
      </c>
      <c r="P1847" t="str">
        <f>feed!P354</f>
        <v>Mediocre</v>
      </c>
      <c r="Q1847" s="4">
        <f>IFERROR(LEFT(SUMPRODUCT(MID(0&amp;feed!R354,LARGE(INDEX(ISNUMBER(--MID(feed!R354,ROW($1:$6),1))*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ROW($1:$6),0),ROW($1:$6))+1,1)*10^ROW($1:$6)/10))-1)*1,TRIM(LEFT(SUMPRODUCT(MID(0&amp;feed!R354,LARGE(INDEX(ISNUMBER(--MID(feed!R354,ROW($1:$6),1))*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ROW($1:$6),0),ROW($1:$6))+1,1)*10^ROW($1:$6)/10))-1)))</f>
        <v>2000</v>
      </c>
      <c r="R1847" s="5">
        <f>feed!V354</f>
        <v>0</v>
      </c>
      <c r="S1847" t="str">
        <f>feed!S354</f>
        <v>http://blocgame.com/stats.php?id=62314</v>
      </c>
      <c r="T1847" s="5" t="str">
        <f>feed!W354</f>
        <v>Angelic</v>
      </c>
      <c r="U1847" s="5" t="str">
        <f>feed!X354</f>
        <v>5 Hundred Tons per month</v>
      </c>
      <c r="V1847" s="5" t="str">
        <f>feed!Y354</f>
        <v>3 Mbbl per month</v>
      </c>
    </row>
    <row r="1848" spans="1:22" hidden="1" x14ac:dyDescent="0.25">
      <c r="A1848" t="str">
        <f>feed!A545</f>
        <v>Angel</v>
      </c>
      <c r="B1848" t="str">
        <f>feed!B545</f>
        <v>Archangel</v>
      </c>
      <c r="C1848">
        <f>feed!K545</f>
        <v>0</v>
      </c>
      <c r="D1848">
        <f>SUMPRODUCT(MID(0&amp;feed!D545,LARGE(INDEX(ISNUMBER(--MID(feed!D545,ROW($1:$6),1))*
ROW($1:$6),0),ROW($1:$6))+1,1)*10^ROW($1:$6)/10)</f>
        <v>3</v>
      </c>
      <c r="E1848">
        <f>SUMPRODUCT(MID(0&amp;feed!E545,LARGE(INDEX(ISNUMBER(--MID(feed!E545,ROW($1:$6),1))*
ROW($1:$6),0),ROW($1:$6))+1,1)*10^ROW($1:$6)/10)</f>
        <v>0</v>
      </c>
      <c r="F1848" t="str">
        <f>feed!F545</f>
        <v>Finest of the 19th century</v>
      </c>
      <c r="G1848">
        <f>SUMPRODUCT(MID(0&amp;feed!G545,LARGE(INDEX(ISNUMBER(--MID(feed!G545,ROW($1:$6),1))*
ROW($1:$6),0),ROW($1:$6))+1,1)*10^ROW($1:$6)/10)</f>
        <v>0</v>
      </c>
      <c r="H1848">
        <f>ROUNDDOWN(G1848/4, 0)</f>
        <v>0</v>
      </c>
      <c r="I1848" t="str">
        <f>feed!H545</f>
        <v>Standard</v>
      </c>
      <c r="J1848">
        <f>SUMPRODUCT(MID(0&amp;feed!I545,LARGE(INDEX(ISNUMBER(--MID(feed!I545,ROW($1:$20),1))*
ROW($1:$20),0),ROW($1:$20))+1,1)*10^ROW($1:$20)/10)</f>
        <v>32</v>
      </c>
      <c r="K1848">
        <f>SUMPRODUCT(MID(0&amp;feed!L545,LARGE(INDEX(ISNUMBER(--MID(feed!L545,ROW($1:$6),1))*
ROW($1:$6),0),ROW($1:$6))+1,1)*10^ROW($1:$6)/10)</f>
        <v>333</v>
      </c>
      <c r="L1848">
        <f>SUMPRODUCT(MID(0&amp;feed!T545,LARGE(INDEX(ISNUMBER(--MID(feed!T545,ROW($1:$6),1))*
ROW($1:$6),0),ROW($1:$6))+1,1)*10^ROW($1:$6)/10)</f>
        <v>190</v>
      </c>
      <c r="M1848" t="str">
        <f>feed!N545</f>
        <v>Caribbean</v>
      </c>
      <c r="N1848">
        <f>SUMPRODUCT(MID(0&amp;feed!U545,LARGE(INDEX(ISNUMBER(--MID(feed!U545,ROW($1:$6),1))*
ROW($1:$6),0),ROW($1:$6))+1,1)*10^ROW($1:$6)/10)</f>
        <v>0</v>
      </c>
      <c r="O1848" t="str">
        <f>feed!O545</f>
        <v>Untapped</v>
      </c>
      <c r="P1848" t="str">
        <f>feed!P545</f>
        <v>None</v>
      </c>
      <c r="Q1848" s="4">
        <f>IFERROR(LEFT(SUMPRODUCT(MID(0&amp;feed!R545,LARGE(INDEX(ISNUMBER(--MID(feed!R545,ROW($1:$6),1))*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ROW($1:$6),0),ROW($1:$6))+1,1)*10^ROW($1:$6)/10))-1)*1,TRIM(LEFT(SUMPRODUCT(MID(0&amp;feed!R545,LARGE(INDEX(ISNUMBER(--MID(feed!R545,ROW($1:$6),1))*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ROW($1:$6),0),ROW($1:$6))+1,1)*10^ROW($1:$6)/10))-1)))</f>
        <v>1960</v>
      </c>
      <c r="R1848" s="5">
        <f>feed!V545</f>
        <v>0</v>
      </c>
      <c r="S1848" t="str">
        <f>feed!S545</f>
        <v>http://blocgame.com/stats.php?id=52640</v>
      </c>
      <c r="T1848" s="5" t="str">
        <f>feed!W545</f>
        <v>Questionable</v>
      </c>
      <c r="U1848" s="5" t="str">
        <f>feed!X545</f>
        <v>5 Hundred Tons per month</v>
      </c>
      <c r="V1848" s="5" t="str">
        <f>feed!Y545</f>
        <v>3 Mbbl per month</v>
      </c>
    </row>
    <row r="1849" spans="1:22" hidden="1" x14ac:dyDescent="0.25">
      <c r="A1849" t="str">
        <f>feed!A1280</f>
        <v>methamphetamine</v>
      </c>
      <c r="B1849" t="str">
        <f>feed!B1280</f>
        <v>UDIN88</v>
      </c>
      <c r="C1849">
        <f>feed!K1280</f>
        <v>0</v>
      </c>
      <c r="D1849">
        <f>SUMPRODUCT(MID(0&amp;feed!D1280,LARGE(INDEX(ISNUMBER(--MID(feed!D1280,ROW($1:$6),1))*
ROW($1:$6),0),ROW($1:$6))+1,1)*10^ROW($1:$6)/10)</f>
        <v>28</v>
      </c>
      <c r="E1849">
        <f>SUMPRODUCT(MID(0&amp;feed!E1280,LARGE(INDEX(ISNUMBER(--MID(feed!E1280,ROW($1:$6),1))*
ROW($1:$6),0),ROW($1:$6))+1,1)*10^ROW($1:$6)/10)</f>
        <v>0</v>
      </c>
      <c r="F1849" t="str">
        <f>feed!F1280</f>
        <v>Finest of the 19th century</v>
      </c>
      <c r="G1849">
        <f>SUMPRODUCT(MID(0&amp;feed!G1280,LARGE(INDEX(ISNUMBER(--MID(feed!G1280,ROW($1:$6),1))*
ROW($1:$6),0),ROW($1:$6))+1,1)*10^ROW($1:$6)/10)</f>
        <v>1</v>
      </c>
      <c r="H1849">
        <f>ROUNDDOWN(G1849/4, 0)</f>
        <v>0</v>
      </c>
      <c r="I1849" t="str">
        <f>feed!H1280</f>
        <v>Standard</v>
      </c>
      <c r="J1849">
        <f>SUMPRODUCT(MID(0&amp;feed!I1280,LARGE(INDEX(ISNUMBER(--MID(feed!I1280,ROW($1:$20),1))*
ROW($1:$20),0),ROW($1:$20))+1,1)*10^ROW($1:$20)/10)</f>
        <v>14</v>
      </c>
      <c r="K1849">
        <f>SUMPRODUCT(MID(0&amp;feed!L1280,LARGE(INDEX(ISNUMBER(--MID(feed!L1280,ROW($1:$6),1))*
ROW($1:$6),0),ROW($1:$6))+1,1)*10^ROW($1:$6)/10)</f>
        <v>314</v>
      </c>
      <c r="L1849">
        <f>SUMPRODUCT(MID(0&amp;feed!T1280,LARGE(INDEX(ISNUMBER(--MID(feed!T1280,ROW($1:$6),1))*
ROW($1:$6),0),ROW($1:$6))+1,1)*10^ROW($1:$6)/10)</f>
        <v>177</v>
      </c>
      <c r="M1849" t="str">
        <f>feed!N1280</f>
        <v>East Indies</v>
      </c>
      <c r="N1849">
        <f>SUMPRODUCT(MID(0&amp;feed!U1280,LARGE(INDEX(ISNUMBER(--MID(feed!U1280,ROW($1:$6),1))*
ROW($1:$6),0),ROW($1:$6))+1,1)*10^ROW($1:$6)/10)</f>
        <v>0</v>
      </c>
      <c r="O1849" t="str">
        <f>feed!O1280</f>
        <v>Untapped</v>
      </c>
      <c r="P1849" t="str">
        <f>feed!P1280</f>
        <v>Meagre</v>
      </c>
      <c r="Q1849" s="4">
        <f>IFERROR(LEFT(SUMPRODUCT(MID(0&amp;feed!R1280,LARGE(INDEX(ISNUMBER(--MID(feed!R1280,ROW($1:$6),1))*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ROW($1:$6),0),ROW($1:$6))+1,1)*10^ROW($1:$6)/10))-1)*1,TRIM(LEFT(SUMPRODUCT(MID(0&amp;feed!R1280,LARGE(INDEX(ISNUMBER(--MID(feed!R1280,ROW($1:$6),1))*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ROW($1:$6),0),ROW($1:$6))+1,1)*10^ROW($1:$6)/10))-1)))</f>
        <v>2000</v>
      </c>
      <c r="R1849" s="5">
        <f>feed!V1280</f>
        <v>0</v>
      </c>
      <c r="S1849" t="str">
        <f>feed!S1280</f>
        <v>http://blocgame.com/stats.php?id=61702</v>
      </c>
      <c r="T1849" s="5" t="str">
        <f>feed!W1280</f>
        <v>Nice</v>
      </c>
      <c r="U1849" s="5" t="str">
        <f>feed!X1280</f>
        <v>5 Hundred Tons per month</v>
      </c>
      <c r="V1849" s="5" t="str">
        <f>feed!Y1280</f>
        <v>3 Mbbl per month</v>
      </c>
    </row>
    <row r="1850" spans="1:22" hidden="1" x14ac:dyDescent="0.25">
      <c r="A1850" t="str">
        <f>feed!A146</f>
        <v>subse7en</v>
      </c>
      <c r="B1850" t="str">
        <f>feed!B146</f>
        <v>subse7en</v>
      </c>
      <c r="C1850">
        <f>feed!K146</f>
        <v>0</v>
      </c>
      <c r="D1850">
        <f>SUMPRODUCT(MID(0&amp;feed!D146,LARGE(INDEX(ISNUMBER(--MID(feed!D146,ROW($1:$6),1))*
ROW($1:$6),0),ROW($1:$6))+1,1)*10^ROW($1:$6)/10)</f>
        <v>18</v>
      </c>
      <c r="E1850">
        <f>SUMPRODUCT(MID(0&amp;feed!E146,LARGE(INDEX(ISNUMBER(--MID(feed!E146,ROW($1:$6),1))*
ROW($1:$6),0),ROW($1:$6))+1,1)*10^ROW($1:$6)/10)</f>
        <v>0</v>
      </c>
      <c r="F1850" t="str">
        <f>feed!F146</f>
        <v>First World War surplus</v>
      </c>
      <c r="G1850">
        <f>SUMPRODUCT(MID(0&amp;feed!G146,LARGE(INDEX(ISNUMBER(--MID(feed!G146,ROW($1:$6),1))*
ROW($1:$6),0),ROW($1:$6))+1,1)*10^ROW($1:$6)/10)</f>
        <v>1</v>
      </c>
      <c r="H1850">
        <f>ROUNDDOWN(G1850/4, 0)</f>
        <v>0</v>
      </c>
      <c r="I1850" t="str">
        <f>feed!H146</f>
        <v>Elite</v>
      </c>
      <c r="J1850">
        <f>SUMPRODUCT(MID(0&amp;feed!I146,LARGE(INDEX(ISNUMBER(--MID(feed!I146,ROW($1:$20),1))*
ROW($1:$20),0),ROW($1:$20))+1,1)*10^ROW($1:$20)/10)</f>
        <v>5</v>
      </c>
      <c r="K1850">
        <f>SUMPRODUCT(MID(0&amp;feed!L146,LARGE(INDEX(ISNUMBER(--MID(feed!L146,ROW($1:$6),1))*
ROW($1:$6),0),ROW($1:$6))+1,1)*10^ROW($1:$6)/10)</f>
        <v>379</v>
      </c>
      <c r="L1850">
        <f>SUMPRODUCT(MID(0&amp;feed!T146,LARGE(INDEX(ISNUMBER(--MID(feed!T146,ROW($1:$6),1))*
ROW($1:$6),0),ROW($1:$6))+1,1)*10^ROW($1:$6)/10)</f>
        <v>114</v>
      </c>
      <c r="M1850" t="str">
        <f>feed!N146</f>
        <v>Pacific Rim</v>
      </c>
      <c r="N1850">
        <f>SUMPRODUCT(MID(0&amp;feed!U146,LARGE(INDEX(ISNUMBER(--MID(feed!U146,ROW($1:$6),1))*
ROW($1:$6),0),ROW($1:$6))+1,1)*10^ROW($1:$6)/10)</f>
        <v>0</v>
      </c>
      <c r="O1850" t="str">
        <f>feed!O146</f>
        <v>Untapped</v>
      </c>
      <c r="P1850" t="str">
        <f>feed!P146</f>
        <v>Small</v>
      </c>
      <c r="Q1850" s="4">
        <f>IFERROR(LEFT(SUMPRODUCT(MID(0&amp;feed!R146,LARGE(INDEX(ISNUMBER(--MID(feed!R146,ROW($1:$6),1))*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ROW($1:$6),0),ROW($1:$6))+1,1)*10^ROW($1:$6)/10))-1)*1,TRIM(LEFT(SUMPRODUCT(MID(0&amp;feed!R146,LARGE(INDEX(ISNUMBER(--MID(feed!R146,ROW($1:$6),1))*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ROW($1:$6),0),ROW($1:$6))+1,1)*10^ROW($1:$6)/10))-1)))</f>
        <v>2366</v>
      </c>
      <c r="R1850" s="5">
        <f>feed!V146</f>
        <v>0</v>
      </c>
      <c r="S1850" t="str">
        <f>feed!S146</f>
        <v>http://blocgame.com/stats.php?id=61112</v>
      </c>
      <c r="T1850" s="5" t="str">
        <f>feed!W146</f>
        <v>Nice</v>
      </c>
      <c r="U1850" s="5" t="str">
        <f>feed!X146</f>
        <v>5 Hundred Tons per month</v>
      </c>
      <c r="V1850" s="5" t="str">
        <f>feed!Y146</f>
        <v>3 Mbbl per month</v>
      </c>
    </row>
    <row r="1851" spans="1:22" hidden="1" x14ac:dyDescent="0.25">
      <c r="A1851" t="str">
        <f>feed!A1677</f>
        <v>Shiba</v>
      </c>
      <c r="B1851" t="str">
        <f>feed!B1677</f>
        <v>Dogtown33</v>
      </c>
      <c r="C1851" t="str">
        <f>feed!K1677</f>
        <v>Interpol</v>
      </c>
      <c r="D1851">
        <f>SUMPRODUCT(MID(0&amp;feed!D1677,LARGE(INDEX(ISNUMBER(--MID(feed!D1677,ROW($1:$6),1))*
ROW($1:$6),0),ROW($1:$6))+1,1)*10^ROW($1:$6)/10)</f>
        <v>37</v>
      </c>
      <c r="E1851">
        <f>SUMPRODUCT(MID(0&amp;feed!E1677,LARGE(INDEX(ISNUMBER(--MID(feed!E1677,ROW($1:$6),1))*
ROW($1:$6),0),ROW($1:$6))+1,1)*10^ROW($1:$6)/10)</f>
        <v>0</v>
      </c>
      <c r="F1851" t="str">
        <f>feed!F1677</f>
        <v>Finest of the 19th century</v>
      </c>
      <c r="G1851">
        <f>SUMPRODUCT(MID(0&amp;feed!G1677,LARGE(INDEX(ISNUMBER(--MID(feed!G1677,ROW($1:$6),1))*
ROW($1:$6),0),ROW($1:$6))+1,1)*10^ROW($1:$6)/10)</f>
        <v>0</v>
      </c>
      <c r="H1851">
        <f>ROUNDDOWN(G1851/4, 0)</f>
        <v>0</v>
      </c>
      <c r="I1851" t="str">
        <f>feed!H1677</f>
        <v>Good</v>
      </c>
      <c r="J1851">
        <f>SUMPRODUCT(MID(0&amp;feed!I1677,LARGE(INDEX(ISNUMBER(--MID(feed!I1677,ROW($1:$20),1))*
ROW($1:$20),0),ROW($1:$20))+1,1)*10^ROW($1:$20)/10)</f>
        <v>7</v>
      </c>
      <c r="K1851">
        <f>SUMPRODUCT(MID(0&amp;feed!L1677,LARGE(INDEX(ISNUMBER(--MID(feed!L1677,ROW($1:$6),1))*
ROW($1:$6),0),ROW($1:$6))+1,1)*10^ROW($1:$6)/10)</f>
        <v>300</v>
      </c>
      <c r="L1851">
        <f>SUMPRODUCT(MID(0&amp;feed!T1677,LARGE(INDEX(ISNUMBER(--MID(feed!T1677,ROW($1:$6),1))*
ROW($1:$6),0),ROW($1:$6))+1,1)*10^ROW($1:$6)/10)</f>
        <v>53</v>
      </c>
      <c r="M1851" t="str">
        <f>feed!N1677</f>
        <v>Pacific Rim</v>
      </c>
      <c r="N1851">
        <f>SUMPRODUCT(MID(0&amp;feed!U1677,LARGE(INDEX(ISNUMBER(--MID(feed!U1677,ROW($1:$6),1))*
ROW($1:$6),0),ROW($1:$6))+1,1)*10^ROW($1:$6)/10)</f>
        <v>0</v>
      </c>
      <c r="O1851" t="str">
        <f>feed!O1677</f>
        <v>Untapped</v>
      </c>
      <c r="P1851" t="str">
        <f>feed!P1677</f>
        <v>None</v>
      </c>
      <c r="Q1851" s="4">
        <f>IFERROR(LEFT(SUMPRODUCT(MID(0&amp;feed!R1677,LARGE(INDEX(ISNUMBER(--MID(feed!R1677,ROW($1:$6),1))*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ROW($1:$6),0),ROW($1:$6))+1,1)*10^ROW($1:$6)/10))-1)*1,TRIM(LEFT(SUMPRODUCT(MID(0&amp;feed!R1677,LARGE(INDEX(ISNUMBER(--MID(feed!R1677,ROW($1:$6),1))*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ROW($1:$6),0),ROW($1:$6))+1,1)*10^ROW($1:$6)/10))-1)))</f>
        <v>2078</v>
      </c>
      <c r="R1851" s="5">
        <f>feed!V1677</f>
        <v>0</v>
      </c>
      <c r="S1851" t="str">
        <f>feed!S1677</f>
        <v>http://blocgame.com/stats.php?id=56250</v>
      </c>
      <c r="T1851" s="5" t="str">
        <f>feed!W1677</f>
        <v>Nice</v>
      </c>
      <c r="U1851" s="5" t="str">
        <f>feed!X1677</f>
        <v>5 Hundred Tons per month</v>
      </c>
      <c r="V1851" s="5" t="str">
        <f>feed!Y1677</f>
        <v>3 Mbbl per month</v>
      </c>
    </row>
    <row r="1852" spans="1:22" hidden="1" x14ac:dyDescent="0.25">
      <c r="A1852" t="str">
        <f>feed!A1796</f>
        <v>Submarines</v>
      </c>
      <c r="B1852" t="str">
        <f>feed!B1796</f>
        <v>Popieluszko</v>
      </c>
      <c r="C1852">
        <f>feed!K1796</f>
        <v>0</v>
      </c>
      <c r="D1852">
        <f>SUMPRODUCT(MID(0&amp;feed!D1796,LARGE(INDEX(ISNUMBER(--MID(feed!D1796,ROW($1:$6),1))*
ROW($1:$6),0),ROW($1:$6))+1,1)*10^ROW($1:$6)/10)</f>
        <v>6</v>
      </c>
      <c r="E1852">
        <f>SUMPRODUCT(MID(0&amp;feed!E1796,LARGE(INDEX(ISNUMBER(--MID(feed!E1796,ROW($1:$6),1))*
ROW($1:$6),0),ROW($1:$6))+1,1)*10^ROW($1:$6)/10)</f>
        <v>0</v>
      </c>
      <c r="F1852" t="str">
        <f>feed!F1796</f>
        <v>Finest of the 19th century</v>
      </c>
      <c r="G1852">
        <f>SUMPRODUCT(MID(0&amp;feed!G1796,LARGE(INDEX(ISNUMBER(--MID(feed!G1796,ROW($1:$6),1))*
ROW($1:$6),0),ROW($1:$6))+1,1)*10^ROW($1:$6)/10)</f>
        <v>0</v>
      </c>
      <c r="H1852">
        <f>ROUNDDOWN(G1852/4, 0)</f>
        <v>0</v>
      </c>
      <c r="I1852" t="str">
        <f>feed!H1796</f>
        <v>Undisciplined Rabble</v>
      </c>
      <c r="J1852">
        <f>SUMPRODUCT(MID(0&amp;feed!I1796,LARGE(INDEX(ISNUMBER(--MID(feed!I1796,ROW($1:$20),1))*
ROW($1:$20),0),ROW($1:$20))+1,1)*10^ROW($1:$20)/10)</f>
        <v>40</v>
      </c>
      <c r="K1852">
        <f>SUMPRODUCT(MID(0&amp;feed!L1796,LARGE(INDEX(ISNUMBER(--MID(feed!L1796,ROW($1:$6),1))*
ROW($1:$6),0),ROW($1:$6))+1,1)*10^ROW($1:$6)/10)</f>
        <v>289</v>
      </c>
      <c r="L1852">
        <f>SUMPRODUCT(MID(0&amp;feed!T1796,LARGE(INDEX(ISNUMBER(--MID(feed!T1796,ROW($1:$6),1))*
ROW($1:$6),0),ROW($1:$6))+1,1)*10^ROW($1:$6)/10)</f>
        <v>3</v>
      </c>
      <c r="M1852" t="str">
        <f>feed!N1796</f>
        <v>Mesopotamia</v>
      </c>
      <c r="N1852">
        <f>SUMPRODUCT(MID(0&amp;feed!U1796,LARGE(INDEX(ISNUMBER(--MID(feed!U1796,ROW($1:$6),1))*
ROW($1:$6),0),ROW($1:$6))+1,1)*10^ROW($1:$6)/10)</f>
        <v>0</v>
      </c>
      <c r="O1852" t="str">
        <f>feed!O1796</f>
        <v>Untapped</v>
      </c>
      <c r="P1852" t="str">
        <f>feed!P1796</f>
        <v>None</v>
      </c>
      <c r="Q1852" s="4">
        <f>IFERROR(LEFT(SUMPRODUCT(MID(0&amp;feed!R1796,LARGE(INDEX(ISNUMBER(--MID(feed!R1796,ROW($1:$6),1))*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ROW($1:$6),0),ROW($1:$6))+1,1)*10^ROW($1:$6)/10))-1)*1,TRIM(LEFT(SUMPRODUCT(MID(0&amp;feed!R1796,LARGE(INDEX(ISNUMBER(--MID(feed!R1796,ROW($1:$6),1))*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ROW($1:$6),0),ROW($1:$6))+1,1)*10^ROW($1:$6)/10))-1)))</f>
        <v>1347</v>
      </c>
      <c r="R1852" s="5">
        <f>feed!V1796</f>
        <v>0</v>
      </c>
      <c r="S1852" t="str">
        <f>feed!S1796</f>
        <v>http://blocgame.com/stats.php?id=62958</v>
      </c>
      <c r="T1852" s="5" t="str">
        <f>feed!W1796</f>
        <v>Normal</v>
      </c>
      <c r="U1852" s="5" t="str">
        <f>feed!X1796</f>
        <v>5 Hundred Tons per month</v>
      </c>
      <c r="V1852" s="5" t="str">
        <f>feed!Y1796</f>
        <v>3 Mbbl per month</v>
      </c>
    </row>
    <row r="1853" spans="1:22" hidden="1" x14ac:dyDescent="0.25">
      <c r="A1853" t="str">
        <f>feed!A180</f>
        <v>Conrad</v>
      </c>
      <c r="B1853" t="str">
        <f>feed!B180</f>
        <v>Waled</v>
      </c>
      <c r="C1853">
        <f>feed!K180</f>
        <v>0</v>
      </c>
      <c r="D1853">
        <f>SUMPRODUCT(MID(0&amp;feed!D180,LARGE(INDEX(ISNUMBER(--MID(feed!D180,ROW($1:$6),1))*
ROW($1:$6),0),ROW($1:$6))+1,1)*10^ROW($1:$6)/10)</f>
        <v>21</v>
      </c>
      <c r="E1853">
        <f>SUMPRODUCT(MID(0&amp;feed!E180,LARGE(INDEX(ISNUMBER(--MID(feed!E180,ROW($1:$6),1))*
ROW($1:$6),0),ROW($1:$6))+1,1)*10^ROW($1:$6)/10)</f>
        <v>0</v>
      </c>
      <c r="F1853" t="str">
        <f>feed!F180</f>
        <v>First World War surplus</v>
      </c>
      <c r="G1853">
        <f>SUMPRODUCT(MID(0&amp;feed!G180,LARGE(INDEX(ISNUMBER(--MID(feed!G180,ROW($1:$6),1))*
ROW($1:$6),0),ROW($1:$6))+1,1)*10^ROW($1:$6)/10)</f>
        <v>0</v>
      </c>
      <c r="H1853">
        <f>ROUNDDOWN(G1853/4, 0)</f>
        <v>0</v>
      </c>
      <c r="I1853" t="str">
        <f>feed!H180</f>
        <v>Elite</v>
      </c>
      <c r="J1853">
        <f>SUMPRODUCT(MID(0&amp;feed!I180,LARGE(INDEX(ISNUMBER(--MID(feed!I180,ROW($1:$20),1))*
ROW($1:$20),0),ROW($1:$20))+1,1)*10^ROW($1:$20)/10)</f>
        <v>11</v>
      </c>
      <c r="K1853">
        <f>SUMPRODUCT(MID(0&amp;feed!L180,LARGE(INDEX(ISNUMBER(--MID(feed!L180,ROW($1:$6),1))*
ROW($1:$6),0),ROW($1:$6))+1,1)*10^ROW($1:$6)/10)</f>
        <v>391</v>
      </c>
      <c r="L1853">
        <f>SUMPRODUCT(MID(0&amp;feed!T180,LARGE(INDEX(ISNUMBER(--MID(feed!T180,ROW($1:$6),1))*
ROW($1:$6),0),ROW($1:$6))+1,1)*10^ROW($1:$6)/10)</f>
        <v>4808</v>
      </c>
      <c r="M1853" t="str">
        <f>feed!N180</f>
        <v>Egypt</v>
      </c>
      <c r="N1853">
        <f>SUMPRODUCT(MID(0&amp;feed!U180,LARGE(INDEX(ISNUMBER(--MID(feed!U180,ROW($1:$6),1))*
ROW($1:$6),0),ROW($1:$6))+1,1)*10^ROW($1:$6)/10)</f>
        <v>0</v>
      </c>
      <c r="O1853" t="str">
        <f>feed!O180</f>
        <v>Untapped</v>
      </c>
      <c r="P1853" t="str">
        <f>feed!P180</f>
        <v>Meagre</v>
      </c>
      <c r="Q1853" s="4">
        <f>IFERROR(LEFT(SUMPRODUCT(MID(0&amp;feed!R180,LARGE(INDEX(ISNUMBER(--MID(feed!R180,ROW($1:$6),1))*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ROW($1:$6),0),ROW($1:$6))+1,1)*10^ROW($1:$6)/10))-1)*1,TRIM(LEFT(SUMPRODUCT(MID(0&amp;feed!R180,LARGE(INDEX(ISNUMBER(--MID(feed!R180,ROW($1:$6),1))*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ROW($1:$6),0),ROW($1:$6))+1,1)*10^ROW($1:$6)/10))-1)))</f>
        <v>2020</v>
      </c>
      <c r="R1853" s="5">
        <f>feed!V180</f>
        <v>0</v>
      </c>
      <c r="S1853" t="str">
        <f>feed!S180</f>
        <v>http://blocgame.com/stats.php?id=62640</v>
      </c>
      <c r="T1853" s="5" t="str">
        <f>feed!W180</f>
        <v>Angelic</v>
      </c>
      <c r="U1853" s="5" t="str">
        <f>feed!X180</f>
        <v>5 Hundred Tons per month</v>
      </c>
      <c r="V1853" s="5" t="str">
        <f>feed!Y180</f>
        <v>4 Mbbl per month</v>
      </c>
    </row>
    <row r="1854" spans="1:22" hidden="1" x14ac:dyDescent="0.25">
      <c r="A1854" t="str">
        <f>feed!A90</f>
        <v>Skirr</v>
      </c>
      <c r="B1854" t="str">
        <f>feed!B90</f>
        <v>frap129</v>
      </c>
      <c r="C1854" t="str">
        <f>feed!K90</f>
        <v>Brotherhood of Nod</v>
      </c>
      <c r="D1854">
        <f>SUMPRODUCT(MID(0&amp;feed!D90,LARGE(INDEX(ISNUMBER(--MID(feed!D90,ROW($1:$6),1))*
ROW($1:$6),0),ROW($1:$6))+1,1)*10^ROW($1:$6)/10)</f>
        <v>20</v>
      </c>
      <c r="E1854">
        <f>SUMPRODUCT(MID(0&amp;feed!E90,LARGE(INDEX(ISNUMBER(--MID(feed!E90,ROW($1:$6),1))*
ROW($1:$6),0),ROW($1:$6))+1,1)*10^ROW($1:$6)/10)</f>
        <v>0</v>
      </c>
      <c r="F1854" t="str">
        <f>feed!F90</f>
        <v>First World War surplus</v>
      </c>
      <c r="G1854">
        <f>SUMPRODUCT(MID(0&amp;feed!G90,LARGE(INDEX(ISNUMBER(--MID(feed!G90,ROW($1:$6),1))*
ROW($1:$6),0),ROW($1:$6))+1,1)*10^ROW($1:$6)/10)</f>
        <v>0</v>
      </c>
      <c r="H1854">
        <f>ROUNDDOWN(G1854/4, 0)</f>
        <v>0</v>
      </c>
      <c r="I1854" t="str">
        <f>feed!H90</f>
        <v>Elite</v>
      </c>
      <c r="J1854">
        <f>SUMPRODUCT(MID(0&amp;feed!I90,LARGE(INDEX(ISNUMBER(--MID(feed!I90,ROW($1:$20),1))*
ROW($1:$20),0),ROW($1:$20))+1,1)*10^ROW($1:$20)/10)</f>
        <v>17</v>
      </c>
      <c r="K1854">
        <f>SUMPRODUCT(MID(0&amp;feed!L90,LARGE(INDEX(ISNUMBER(--MID(feed!L90,ROW($1:$6),1))*
ROW($1:$6),0),ROW($1:$6))+1,1)*10^ROW($1:$6)/10)</f>
        <v>414</v>
      </c>
      <c r="L1854">
        <f>SUMPRODUCT(MID(0&amp;feed!T90,LARGE(INDEX(ISNUMBER(--MID(feed!T90,ROW($1:$6),1))*
ROW($1:$6),0),ROW($1:$6))+1,1)*10^ROW($1:$6)/10)</f>
        <v>4663</v>
      </c>
      <c r="M1854" t="str">
        <f>feed!N90</f>
        <v>Mesopotamia</v>
      </c>
      <c r="N1854">
        <f>SUMPRODUCT(MID(0&amp;feed!U90,LARGE(INDEX(ISNUMBER(--MID(feed!U90,ROW($1:$6),1))*
ROW($1:$6),0),ROW($1:$6))+1,1)*10^ROW($1:$6)/10)</f>
        <v>0</v>
      </c>
      <c r="O1854" t="str">
        <f>feed!O90</f>
        <v>Untapped</v>
      </c>
      <c r="P1854" t="str">
        <f>feed!P90</f>
        <v>Meagre</v>
      </c>
      <c r="Q1854" s="4">
        <f>IFERROR(LEFT(SUMPRODUCT(MID(0&amp;feed!R90,LARGE(INDEX(ISNUMBER(--MID(feed!R90,ROW($1:$6),1))*
ROW($1:$6),0),ROW($1:$6))+1,1)*10^ROW($1:$6)/10), LEN(SUMPRODUCT(MID(0&amp;feed!R90,LARGE(INDEX(ISNUMBER(--MID(feed!R90,ROW($1:$6),1))*
ROW($1:$6),0),ROW($1:$6))+1,1)*10^ROW($1:$6)/10))-1)*1,TRIM(LEFT(SUMPRODUCT(MID(0&amp;feed!R90,LARGE(INDEX(ISNUMBER(--MID(feed!R90,ROW($1:$6),1))*
ROW($1:$6),0),ROW($1:$6))+1,1)*10^ROW($1:$6)/10), LEN(SUMPRODUCT(MID(0&amp;feed!R90,LARGE(INDEX(ISNUMBER(--MID(feed!R90,ROW($1:$6),1))*
ROW($1:$6),0),ROW($1:$6))+1,1)*10^ROW($1:$6)/10))-1)))</f>
        <v>2384</v>
      </c>
      <c r="R1854" s="5">
        <f>feed!V90</f>
        <v>0</v>
      </c>
      <c r="S1854" t="str">
        <f>feed!S90</f>
        <v>http://blocgame.com/stats.php?id=35744</v>
      </c>
      <c r="T1854" s="5" t="str">
        <f>feed!W90</f>
        <v>Good</v>
      </c>
      <c r="U1854" s="5" t="str">
        <f>feed!X90</f>
        <v>5 Hundred Tons per month</v>
      </c>
      <c r="V1854" s="5" t="str">
        <f>feed!Y90</f>
        <v>4 Mbbl per month</v>
      </c>
    </row>
    <row r="1855" spans="1:22" hidden="1" x14ac:dyDescent="0.25">
      <c r="A1855" t="str">
        <f>feed!A1326</f>
        <v>Cascoia</v>
      </c>
      <c r="B1855" t="str">
        <f>feed!B1326</f>
        <v>unioncomic</v>
      </c>
      <c r="C1855" t="str">
        <f>feed!K1326</f>
        <v>Brotherhood of Zion</v>
      </c>
      <c r="D1855">
        <f>SUMPRODUCT(MID(0&amp;feed!D1326,LARGE(INDEX(ISNUMBER(--MID(feed!D1326,ROW($1:$6),1))*
ROW($1:$6),0),ROW($1:$6))+1,1)*10^ROW($1:$6)/10)</f>
        <v>37</v>
      </c>
      <c r="E1855">
        <f>SUMPRODUCT(MID(0&amp;feed!E1326,LARGE(INDEX(ISNUMBER(--MID(feed!E1326,ROW($1:$6),1))*
ROW($1:$6),0),ROW($1:$6))+1,1)*10^ROW($1:$6)/10)</f>
        <v>0</v>
      </c>
      <c r="F1855" t="str">
        <f>feed!F1326</f>
        <v>Finest of the 19th century</v>
      </c>
      <c r="G1855">
        <f>SUMPRODUCT(MID(0&amp;feed!G1326,LARGE(INDEX(ISNUMBER(--MID(feed!G1326,ROW($1:$6),1))*
ROW($1:$6),0),ROW($1:$6))+1,1)*10^ROW($1:$6)/10)</f>
        <v>0</v>
      </c>
      <c r="H1855">
        <f>ROUNDDOWN(G1855/4, 0)</f>
        <v>0</v>
      </c>
      <c r="I1855" t="str">
        <f>feed!H1326</f>
        <v>Good</v>
      </c>
      <c r="J1855">
        <f>SUMPRODUCT(MID(0&amp;feed!I1326,LARGE(INDEX(ISNUMBER(--MID(feed!I1326,ROW($1:$20),1))*
ROW($1:$20),0),ROW($1:$20))+1,1)*10^ROW($1:$20)/10)</f>
        <v>0</v>
      </c>
      <c r="K1855">
        <f>SUMPRODUCT(MID(0&amp;feed!L1326,LARGE(INDEX(ISNUMBER(--MID(feed!L1326,ROW($1:$6),1))*
ROW($1:$6),0),ROW($1:$6))+1,1)*10^ROW($1:$6)/10)</f>
        <v>312</v>
      </c>
      <c r="L1855">
        <f>SUMPRODUCT(MID(0&amp;feed!T1326,LARGE(INDEX(ISNUMBER(--MID(feed!T1326,ROW($1:$6),1))*
ROW($1:$6),0),ROW($1:$6))+1,1)*10^ROW($1:$6)/10)</f>
        <v>4327</v>
      </c>
      <c r="M1855" t="str">
        <f>feed!N1326</f>
        <v>Arabia</v>
      </c>
      <c r="N1855">
        <f>SUMPRODUCT(MID(0&amp;feed!U1326,LARGE(INDEX(ISNUMBER(--MID(feed!U1326,ROW($1:$6),1))*
ROW($1:$6),0),ROW($1:$6))+1,1)*10^ROW($1:$6)/10)</f>
        <v>0</v>
      </c>
      <c r="O1855" t="str">
        <f>feed!O1326</f>
        <v>Untapped</v>
      </c>
      <c r="P1855" t="str">
        <f>feed!P1326</f>
        <v>None</v>
      </c>
      <c r="Q1855" s="4">
        <f>IFERROR(LEFT(SUMPRODUCT(MID(0&amp;feed!R1326,LARGE(INDEX(ISNUMBER(--MID(feed!R1326,ROW($1:$6),1))*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ROW($1:$6),0),ROW($1:$6))+1,1)*10^ROW($1:$6)/10))-1)*1,TRIM(LEFT(SUMPRODUCT(MID(0&amp;feed!R1326,LARGE(INDEX(ISNUMBER(--MID(feed!R1326,ROW($1:$6),1))*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ROW($1:$6),0),ROW($1:$6))+1,1)*10^ROW($1:$6)/10))-1)))</f>
        <v>2023</v>
      </c>
      <c r="R1855" s="5">
        <f>feed!V1326</f>
        <v>0</v>
      </c>
      <c r="S1855" t="str">
        <f>feed!S1326</f>
        <v>http://blocgame.com/stats.php?id=54174</v>
      </c>
      <c r="T1855" s="5" t="str">
        <f>feed!W1326</f>
        <v>Isolated</v>
      </c>
      <c r="U1855" s="5" t="str">
        <f>feed!X1326</f>
        <v>5 Hundred Tons per month</v>
      </c>
      <c r="V1855" s="5" t="str">
        <f>feed!Y1326</f>
        <v>4 Mbbl per month</v>
      </c>
    </row>
    <row r="1856" spans="1:22" hidden="1" x14ac:dyDescent="0.25">
      <c r="A1856" t="str">
        <f>feed!A371</f>
        <v>DZ Djeich</v>
      </c>
      <c r="B1856" t="str">
        <f>feed!B371</f>
        <v>StratoDZ</v>
      </c>
      <c r="C1856" t="str">
        <f>feed!K371</f>
        <v>Al-Qassam Brigades</v>
      </c>
      <c r="D1856">
        <f>SUMPRODUCT(MID(0&amp;feed!D371,LARGE(INDEX(ISNUMBER(--MID(feed!D371,ROW($1:$6),1))*
ROW($1:$6),0),ROW($1:$6))+1,1)*10^ROW($1:$6)/10)</f>
        <v>25</v>
      </c>
      <c r="E1856">
        <f>SUMPRODUCT(MID(0&amp;feed!E371,LARGE(INDEX(ISNUMBER(--MID(feed!E371,ROW($1:$6),1))*
ROW($1:$6),0),ROW($1:$6))+1,1)*10^ROW($1:$6)/10)</f>
        <v>0</v>
      </c>
      <c r="F1856" t="str">
        <f>feed!F371</f>
        <v>First World War surplus</v>
      </c>
      <c r="G1856">
        <f>SUMPRODUCT(MID(0&amp;feed!G371,LARGE(INDEX(ISNUMBER(--MID(feed!G371,ROW($1:$6),1))*
ROW($1:$6),0),ROW($1:$6))+1,1)*10^ROW($1:$6)/10)</f>
        <v>0</v>
      </c>
      <c r="H1856">
        <f>ROUNDDOWN(G1856/4, 0)</f>
        <v>0</v>
      </c>
      <c r="I1856" t="str">
        <f>feed!H371</f>
        <v>Elite</v>
      </c>
      <c r="J1856">
        <f>SUMPRODUCT(MID(0&amp;feed!I371,LARGE(INDEX(ISNUMBER(--MID(feed!I371,ROW($1:$20),1))*
ROW($1:$20),0),ROW($1:$20))+1,1)*10^ROW($1:$20)/10)</f>
        <v>10</v>
      </c>
      <c r="K1856">
        <f>SUMPRODUCT(MID(0&amp;feed!L371,LARGE(INDEX(ISNUMBER(--MID(feed!L371,ROW($1:$6),1))*
ROW($1:$6),0),ROW($1:$6))+1,1)*10^ROW($1:$6)/10)</f>
        <v>341</v>
      </c>
      <c r="L1856">
        <f>SUMPRODUCT(MID(0&amp;feed!T371,LARGE(INDEX(ISNUMBER(--MID(feed!T371,ROW($1:$6),1))*
ROW($1:$6),0),ROW($1:$6))+1,1)*10^ROW($1:$6)/10)</f>
        <v>3874</v>
      </c>
      <c r="M1856" t="str">
        <f>feed!N371</f>
        <v>Atlas</v>
      </c>
      <c r="N1856">
        <f>SUMPRODUCT(MID(0&amp;feed!U371,LARGE(INDEX(ISNUMBER(--MID(feed!U371,ROW($1:$6),1))*
ROW($1:$6),0),ROW($1:$6))+1,1)*10^ROW($1:$6)/10)</f>
        <v>0</v>
      </c>
      <c r="O1856" t="str">
        <f>feed!O371</f>
        <v>Untapped</v>
      </c>
      <c r="P1856" t="str">
        <f>feed!P371</f>
        <v>Meagre</v>
      </c>
      <c r="Q1856" s="4">
        <f>IFERROR(LEFT(SUMPRODUCT(MID(0&amp;feed!R371,LARGE(INDEX(ISNUMBER(--MID(feed!R371,ROW($1:$6),1))*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ROW($1:$6),0),ROW($1:$6))+1,1)*10^ROW($1:$6)/10))-1)*1,TRIM(LEFT(SUMPRODUCT(MID(0&amp;feed!R371,LARGE(INDEX(ISNUMBER(--MID(feed!R371,ROW($1:$6),1))*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ROW($1:$6),0),ROW($1:$6))+1,1)*10^ROW($1:$6)/10))-1)))</f>
        <v>2000</v>
      </c>
      <c r="R1856" s="5">
        <f>feed!V371</f>
        <v>0</v>
      </c>
      <c r="S1856" t="str">
        <f>feed!S371</f>
        <v>http://blocgame.com/stats.php?id=61408</v>
      </c>
      <c r="T1856" s="5" t="str">
        <f>feed!W371</f>
        <v>Angelic</v>
      </c>
      <c r="U1856" s="5" t="str">
        <f>feed!X371</f>
        <v>5 Hundred Tons per month</v>
      </c>
      <c r="V1856" s="5" t="str">
        <f>feed!Y371</f>
        <v>4 Mbbl per month</v>
      </c>
    </row>
    <row r="1857" spans="1:22" hidden="1" x14ac:dyDescent="0.25">
      <c r="A1857" t="str">
        <f>feed!A257</f>
        <v>Disnomica</v>
      </c>
      <c r="B1857" t="str">
        <f>feed!B257</f>
        <v>Chaad</v>
      </c>
      <c r="C1857" t="str">
        <f>feed!K257</f>
        <v>The High Council</v>
      </c>
      <c r="D1857">
        <f>SUMPRODUCT(MID(0&amp;feed!D257,LARGE(INDEX(ISNUMBER(--MID(feed!D257,ROW($1:$6),1))*
ROW($1:$6),0),ROW($1:$6))+1,1)*10^ROW($1:$6)/10)</f>
        <v>39</v>
      </c>
      <c r="E1857">
        <f>SUMPRODUCT(MID(0&amp;feed!E257,LARGE(INDEX(ISNUMBER(--MID(feed!E257,ROW($1:$6),1))*
ROW($1:$6),0),ROW($1:$6))+1,1)*10^ROW($1:$6)/10)</f>
        <v>0</v>
      </c>
      <c r="F1857" t="str">
        <f>feed!F257</f>
        <v>Finest of the 19th century</v>
      </c>
      <c r="G1857">
        <f>SUMPRODUCT(MID(0&amp;feed!G257,LARGE(INDEX(ISNUMBER(--MID(feed!G257,ROW($1:$6),1))*
ROW($1:$6),0),ROW($1:$6))+1,1)*10^ROW($1:$6)/10)</f>
        <v>1</v>
      </c>
      <c r="H1857">
        <f>ROUNDDOWN(G1857/4, 0)</f>
        <v>0</v>
      </c>
      <c r="I1857" t="str">
        <f>feed!H257</f>
        <v>Elite</v>
      </c>
      <c r="J1857">
        <f>SUMPRODUCT(MID(0&amp;feed!I257,LARGE(INDEX(ISNUMBER(--MID(feed!I257,ROW($1:$20),1))*
ROW($1:$20),0),ROW($1:$20))+1,1)*10^ROW($1:$20)/10)</f>
        <v>1</v>
      </c>
      <c r="K1857">
        <f>SUMPRODUCT(MID(0&amp;feed!L257,LARGE(INDEX(ISNUMBER(--MID(feed!L257,ROW($1:$6),1))*
ROW($1:$6),0),ROW($1:$6))+1,1)*10^ROW($1:$6)/10)</f>
        <v>352</v>
      </c>
      <c r="L1857">
        <f>SUMPRODUCT(MID(0&amp;feed!T257,LARGE(INDEX(ISNUMBER(--MID(feed!T257,ROW($1:$6),1))*
ROW($1:$6),0),ROW($1:$6))+1,1)*10^ROW($1:$6)/10)</f>
        <v>2604</v>
      </c>
      <c r="M1857" t="str">
        <f>feed!N257</f>
        <v>Arabia</v>
      </c>
      <c r="N1857">
        <f>SUMPRODUCT(MID(0&amp;feed!U257,LARGE(INDEX(ISNUMBER(--MID(feed!U257,ROW($1:$6),1))*
ROW($1:$6),0),ROW($1:$6))+1,1)*10^ROW($1:$6)/10)</f>
        <v>0</v>
      </c>
      <c r="O1857" t="str">
        <f>feed!O257</f>
        <v>Untapped</v>
      </c>
      <c r="P1857" t="str">
        <f>feed!P257</f>
        <v>Meagre</v>
      </c>
      <c r="Q1857" s="4">
        <f>IFERROR(LEFT(SUMPRODUCT(MID(0&amp;feed!R257,LARGE(INDEX(ISNUMBER(--MID(feed!R257,ROW($1:$6),1))*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ROW($1:$6),0),ROW($1:$6))+1,1)*10^ROW($1:$6)/10))-1)*1,TRIM(LEFT(SUMPRODUCT(MID(0&amp;feed!R257,LARGE(INDEX(ISNUMBER(--MID(feed!R257,ROW($1:$6),1))*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ROW($1:$6),0),ROW($1:$6))+1,1)*10^ROW($1:$6)/10))-1)))</f>
        <v>2386</v>
      </c>
      <c r="R1857" s="5">
        <f>feed!V257</f>
        <v>0</v>
      </c>
      <c r="S1857" t="str">
        <f>feed!S257</f>
        <v>http://blocgame.com/stats.php?id=60992</v>
      </c>
      <c r="T1857" s="5" t="str">
        <f>feed!W257</f>
        <v>Questionable</v>
      </c>
      <c r="U1857" s="5" t="str">
        <f>feed!X257</f>
        <v>5 Hundred Tons per month</v>
      </c>
      <c r="V1857" s="5" t="str">
        <f>feed!Y257</f>
        <v>4 Mbbl per month</v>
      </c>
    </row>
    <row r="1858" spans="1:22" hidden="1" x14ac:dyDescent="0.25">
      <c r="A1858" t="str">
        <f>feed!A1107</f>
        <v>Unspecifistan</v>
      </c>
      <c r="B1858" t="str">
        <f>feed!B1107</f>
        <v>Rakisa</v>
      </c>
      <c r="C1858">
        <f>feed!K1107</f>
        <v>0</v>
      </c>
      <c r="D1858">
        <f>SUMPRODUCT(MID(0&amp;feed!D1107,LARGE(INDEX(ISNUMBER(--MID(feed!D1107,ROW($1:$6),1))*
ROW($1:$6),0),ROW($1:$6))+1,1)*10^ROW($1:$6)/10)</f>
        <v>32</v>
      </c>
      <c r="E1858">
        <f>SUMPRODUCT(MID(0&amp;feed!E1107,LARGE(INDEX(ISNUMBER(--MID(feed!E1107,ROW($1:$6),1))*
ROW($1:$6),0),ROW($1:$6))+1,1)*10^ROW($1:$6)/10)</f>
        <v>0</v>
      </c>
      <c r="F1858" t="str">
        <f>feed!F1107</f>
        <v>Finest of the 19th century</v>
      </c>
      <c r="G1858">
        <f>SUMPRODUCT(MID(0&amp;feed!G1107,LARGE(INDEX(ISNUMBER(--MID(feed!G1107,ROW($1:$6),1))*
ROW($1:$6),0),ROW($1:$6))+1,1)*10^ROW($1:$6)/10)</f>
        <v>0</v>
      </c>
      <c r="H1858">
        <f>ROUNDDOWN(G1858/4, 0)</f>
        <v>0</v>
      </c>
      <c r="I1858" t="str">
        <f>feed!H1107</f>
        <v>Good</v>
      </c>
      <c r="J1858">
        <f>SUMPRODUCT(MID(0&amp;feed!I1107,LARGE(INDEX(ISNUMBER(--MID(feed!I1107,ROW($1:$20),1))*
ROW($1:$20),0),ROW($1:$20))+1,1)*10^ROW($1:$20)/10)</f>
        <v>27</v>
      </c>
      <c r="K1858">
        <f>SUMPRODUCT(MID(0&amp;feed!L1107,LARGE(INDEX(ISNUMBER(--MID(feed!L1107,ROW($1:$6),1))*
ROW($1:$6),0),ROW($1:$6))+1,1)*10^ROW($1:$6)/10)</f>
        <v>326</v>
      </c>
      <c r="L1858">
        <f>SUMPRODUCT(MID(0&amp;feed!T1107,LARGE(INDEX(ISNUMBER(--MID(feed!T1107,ROW($1:$6),1))*
ROW($1:$6),0),ROW($1:$6))+1,1)*10^ROW($1:$6)/10)</f>
        <v>2472</v>
      </c>
      <c r="M1858" t="str">
        <f>feed!N1107</f>
        <v>Atlas</v>
      </c>
      <c r="N1858">
        <f>SUMPRODUCT(MID(0&amp;feed!U1107,LARGE(INDEX(ISNUMBER(--MID(feed!U1107,ROW($1:$6),1))*
ROW($1:$6),0),ROW($1:$6))+1,1)*10^ROW($1:$6)/10)</f>
        <v>0</v>
      </c>
      <c r="O1858" t="str">
        <f>feed!O1107</f>
        <v>Plentiful</v>
      </c>
      <c r="P1858" t="str">
        <f>feed!P1107</f>
        <v>None</v>
      </c>
      <c r="Q1858" s="4">
        <f>IFERROR(LEFT(SUMPRODUCT(MID(0&amp;feed!R1107,LARGE(INDEX(ISNUMBER(--MID(feed!R1107,ROW($1:$6),1))*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ROW($1:$6),0),ROW($1:$6))+1,1)*10^ROW($1:$6)/10))-1)*1,TRIM(LEFT(SUMPRODUCT(MID(0&amp;feed!R1107,LARGE(INDEX(ISNUMBER(--MID(feed!R1107,ROW($1:$6),1))*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ROW($1:$6),0),ROW($1:$6))+1,1)*10^ROW($1:$6)/10))-1)))</f>
        <v>2020</v>
      </c>
      <c r="R1858" s="5">
        <f>feed!V1107</f>
        <v>0</v>
      </c>
      <c r="S1858" t="str">
        <f>feed!S1107</f>
        <v>http://blocgame.com/stats.php?id=49853</v>
      </c>
      <c r="T1858" s="5" t="str">
        <f>feed!W1107</f>
        <v>Nice</v>
      </c>
      <c r="U1858" s="5" t="str">
        <f>feed!X1107</f>
        <v>5 Hundred Tons per month</v>
      </c>
      <c r="V1858" s="5" t="str">
        <f>feed!Y1107</f>
        <v>4 Mbbl per month</v>
      </c>
    </row>
    <row r="1859" spans="1:22" hidden="1" x14ac:dyDescent="0.25">
      <c r="A1859" t="str">
        <f>feed!A101</f>
        <v>Jerung Hantu</v>
      </c>
      <c r="B1859" t="str">
        <f>feed!B101</f>
        <v>Syark Land</v>
      </c>
      <c r="C1859" t="str">
        <f>feed!K101</f>
        <v>Aseang MMP</v>
      </c>
      <c r="D1859">
        <f>SUMPRODUCT(MID(0&amp;feed!D101,LARGE(INDEX(ISNUMBER(--MID(feed!D101,ROW($1:$6),1))*
ROW($1:$6),0),ROW($1:$6))+1,1)*10^ROW($1:$6)/10)</f>
        <v>24</v>
      </c>
      <c r="E1859">
        <f>SUMPRODUCT(MID(0&amp;feed!E101,LARGE(INDEX(ISNUMBER(--MID(feed!E101,ROW($1:$6),1))*
ROW($1:$6),0),ROW($1:$6))+1,1)*10^ROW($1:$6)/10)</f>
        <v>0</v>
      </c>
      <c r="F1859" t="str">
        <f>feed!F101</f>
        <v>First World War surplus</v>
      </c>
      <c r="G1859">
        <f>SUMPRODUCT(MID(0&amp;feed!G101,LARGE(INDEX(ISNUMBER(--MID(feed!G101,ROW($1:$6),1))*
ROW($1:$6),0),ROW($1:$6))+1,1)*10^ROW($1:$6)/10)</f>
        <v>1</v>
      </c>
      <c r="H1859">
        <f>ROUNDDOWN(G1859/4, 0)</f>
        <v>0</v>
      </c>
      <c r="I1859" t="str">
        <f>feed!H101</f>
        <v>Good</v>
      </c>
      <c r="J1859">
        <f>SUMPRODUCT(MID(0&amp;feed!I101,LARGE(INDEX(ISNUMBER(--MID(feed!I101,ROW($1:$20),1))*
ROW($1:$20),0),ROW($1:$20))+1,1)*10^ROW($1:$20)/10)</f>
        <v>4</v>
      </c>
      <c r="K1859">
        <f>SUMPRODUCT(MID(0&amp;feed!L101,LARGE(INDEX(ISNUMBER(--MID(feed!L101,ROW($1:$6),1))*
ROW($1:$6),0),ROW($1:$6))+1,1)*10^ROW($1:$6)/10)</f>
        <v>408</v>
      </c>
      <c r="L1859">
        <f>SUMPRODUCT(MID(0&amp;feed!T101,LARGE(INDEX(ISNUMBER(--MID(feed!T101,ROW($1:$6),1))*
ROW($1:$6),0),ROW($1:$6))+1,1)*10^ROW($1:$6)/10)</f>
        <v>1472</v>
      </c>
      <c r="M1859" t="str">
        <f>feed!N101</f>
        <v>Arabia</v>
      </c>
      <c r="N1859">
        <f>SUMPRODUCT(MID(0&amp;feed!U101,LARGE(INDEX(ISNUMBER(--MID(feed!U101,ROW($1:$6),1))*
ROW($1:$6),0),ROW($1:$6))+1,1)*10^ROW($1:$6)/10)</f>
        <v>0</v>
      </c>
      <c r="O1859" t="str">
        <f>feed!O101</f>
        <v>Untapped</v>
      </c>
      <c r="P1859" t="str">
        <f>feed!P101</f>
        <v>Meagre</v>
      </c>
      <c r="Q1859" s="4">
        <f>IFERROR(LEFT(SUMPRODUCT(MID(0&amp;feed!R101,LARGE(INDEX(ISNUMBER(--MID(feed!R101,ROW($1:$6),1))*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ROW($1:$6),0),ROW($1:$6))+1,1)*10^ROW($1:$6)/10))-1)*1,TRIM(LEFT(SUMPRODUCT(MID(0&amp;feed!R101,LARGE(INDEX(ISNUMBER(--MID(feed!R101,ROW($1:$6),1))*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ROW($1:$6),0),ROW($1:$6))+1,1)*10^ROW($1:$6)/10))-1)))</f>
        <v>2366</v>
      </c>
      <c r="R1859" s="5">
        <f>feed!V101</f>
        <v>0</v>
      </c>
      <c r="S1859" t="str">
        <f>feed!S101</f>
        <v>http://blocgame.com/stats.php?id=60505</v>
      </c>
      <c r="T1859" s="5" t="str">
        <f>feed!W101</f>
        <v>Questionable</v>
      </c>
      <c r="U1859" s="5" t="str">
        <f>feed!X101</f>
        <v>5 Hundred Tons per month</v>
      </c>
      <c r="V1859" s="5" t="str">
        <f>feed!Y101</f>
        <v>4 Mbbl per month</v>
      </c>
    </row>
    <row r="1860" spans="1:22" hidden="1" x14ac:dyDescent="0.25">
      <c r="A1860" t="str">
        <f>feed!A1035</f>
        <v>Malaysia.</v>
      </c>
      <c r="B1860" t="str">
        <f>feed!B1035</f>
        <v>Tuanku Adam Zhafri</v>
      </c>
      <c r="C1860" t="str">
        <f>feed!K1035</f>
        <v>Aseang MMP</v>
      </c>
      <c r="D1860">
        <f>SUMPRODUCT(MID(0&amp;feed!D1035,LARGE(INDEX(ISNUMBER(--MID(feed!D1035,ROW($1:$6),1))*
ROW($1:$6),0),ROW($1:$6))+1,1)*10^ROW($1:$6)/10)</f>
        <v>35</v>
      </c>
      <c r="E1860">
        <f>SUMPRODUCT(MID(0&amp;feed!E1035,LARGE(INDEX(ISNUMBER(--MID(feed!E1035,ROW($1:$6),1))*
ROW($1:$6),0),ROW($1:$6))+1,1)*10^ROW($1:$6)/10)</f>
        <v>0</v>
      </c>
      <c r="F1860" t="str">
        <f>feed!F1035</f>
        <v>First World War surplus</v>
      </c>
      <c r="G1860">
        <f>SUMPRODUCT(MID(0&amp;feed!G1035,LARGE(INDEX(ISNUMBER(--MID(feed!G1035,ROW($1:$6),1))*
ROW($1:$6),0),ROW($1:$6))+1,1)*10^ROW($1:$6)/10)</f>
        <v>1</v>
      </c>
      <c r="H1860">
        <f>ROUNDDOWN(G1860/4, 0)</f>
        <v>0</v>
      </c>
      <c r="I1860" t="str">
        <f>feed!H1035</f>
        <v>Good</v>
      </c>
      <c r="J1860">
        <f>SUMPRODUCT(MID(0&amp;feed!I1035,LARGE(INDEX(ISNUMBER(--MID(feed!I1035,ROW($1:$20),1))*
ROW($1:$20),0),ROW($1:$20))+1,1)*10^ROW($1:$20)/10)</f>
        <v>14</v>
      </c>
      <c r="K1860">
        <f>SUMPRODUCT(MID(0&amp;feed!L1035,LARGE(INDEX(ISNUMBER(--MID(feed!L1035,ROW($1:$6),1))*
ROW($1:$6),0),ROW($1:$6))+1,1)*10^ROW($1:$6)/10)</f>
        <v>318</v>
      </c>
      <c r="L1860">
        <f>SUMPRODUCT(MID(0&amp;feed!T1035,LARGE(INDEX(ISNUMBER(--MID(feed!T1035,ROW($1:$6),1))*
ROW($1:$6),0),ROW($1:$6))+1,1)*10^ROW($1:$6)/10)</f>
        <v>378</v>
      </c>
      <c r="M1860" t="str">
        <f>feed!N1035</f>
        <v>East Indies</v>
      </c>
      <c r="N1860">
        <f>SUMPRODUCT(MID(0&amp;feed!U1035,LARGE(INDEX(ISNUMBER(--MID(feed!U1035,ROW($1:$6),1))*
ROW($1:$6),0),ROW($1:$6))+1,1)*10^ROW($1:$6)/10)</f>
        <v>0</v>
      </c>
      <c r="O1860" t="str">
        <f>feed!O1035</f>
        <v>Untapped</v>
      </c>
      <c r="P1860" t="str">
        <f>feed!P1035</f>
        <v>Small</v>
      </c>
      <c r="Q1860" s="4">
        <f>IFERROR(LEFT(SUMPRODUCT(MID(0&amp;feed!R1035,LARGE(INDEX(ISNUMBER(--MID(feed!R1035,ROW($1:$6),1))*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ROW($1:$6),0),ROW($1:$6))+1,1)*10^ROW($1:$6)/10))-1)*1,TRIM(LEFT(SUMPRODUCT(MID(0&amp;feed!R1035,LARGE(INDEX(ISNUMBER(--MID(feed!R1035,ROW($1:$6),1))*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ROW($1:$6),0),ROW($1:$6))+1,1)*10^ROW($1:$6)/10))-1)))</f>
        <v>2030</v>
      </c>
      <c r="R1860" s="5">
        <f>feed!V1035</f>
        <v>0</v>
      </c>
      <c r="S1860" t="str">
        <f>feed!S1035</f>
        <v>http://blocgame.com/stats.php?id=63032</v>
      </c>
      <c r="T1860" s="5" t="str">
        <f>feed!W1035</f>
        <v>Nice</v>
      </c>
      <c r="U1860" s="5" t="str">
        <f>feed!X1035</f>
        <v>5 Hundred Tons per month</v>
      </c>
      <c r="V1860" s="5" t="str">
        <f>feed!Y1035</f>
        <v>4 Mbbl per month</v>
      </c>
    </row>
    <row r="1861" spans="1:22" hidden="1" x14ac:dyDescent="0.25">
      <c r="A1861" t="str">
        <f>feed!A417</f>
        <v>SemutHitam</v>
      </c>
      <c r="B1861" t="str">
        <f>feed!B417</f>
        <v>JohnCool</v>
      </c>
      <c r="C1861">
        <f>feed!K417</f>
        <v>0</v>
      </c>
      <c r="D1861">
        <f>SUMPRODUCT(MID(0&amp;feed!D417,LARGE(INDEX(ISNUMBER(--MID(feed!D417,ROW($1:$6),1))*
ROW($1:$6),0),ROW($1:$6))+1,1)*10^ROW($1:$6)/10)</f>
        <v>20</v>
      </c>
      <c r="E1861">
        <f>SUMPRODUCT(MID(0&amp;feed!E417,LARGE(INDEX(ISNUMBER(--MID(feed!E417,ROW($1:$6),1))*
ROW($1:$6),0),ROW($1:$6))+1,1)*10^ROW($1:$6)/10)</f>
        <v>0</v>
      </c>
      <c r="F1861" t="str">
        <f>feed!F417</f>
        <v>Finest of the 19th century</v>
      </c>
      <c r="G1861">
        <f>SUMPRODUCT(MID(0&amp;feed!G417,LARGE(INDEX(ISNUMBER(--MID(feed!G417,ROW($1:$6),1))*
ROW($1:$6),0),ROW($1:$6))+1,1)*10^ROW($1:$6)/10)</f>
        <v>1</v>
      </c>
      <c r="H1861">
        <f>ROUNDDOWN(G1861/4, 0)</f>
        <v>0</v>
      </c>
      <c r="I1861" t="str">
        <f>feed!H417</f>
        <v>Standard</v>
      </c>
      <c r="J1861">
        <f>SUMPRODUCT(MID(0&amp;feed!I417,LARGE(INDEX(ISNUMBER(--MID(feed!I417,ROW($1:$20),1))*
ROW($1:$20),0),ROW($1:$20))+1,1)*10^ROW($1:$20)/10)</f>
        <v>4</v>
      </c>
      <c r="K1861">
        <f>SUMPRODUCT(MID(0&amp;feed!L417,LARGE(INDEX(ISNUMBER(--MID(feed!L417,ROW($1:$6),1))*
ROW($1:$6),0),ROW($1:$6))+1,1)*10^ROW($1:$6)/10)</f>
        <v>331</v>
      </c>
      <c r="L1861">
        <f>SUMPRODUCT(MID(0&amp;feed!T417,LARGE(INDEX(ISNUMBER(--MID(feed!T417,ROW($1:$6),1))*
ROW($1:$6),0),ROW($1:$6))+1,1)*10^ROW($1:$6)/10)</f>
        <v>360</v>
      </c>
      <c r="M1861" t="str">
        <f>feed!N417</f>
        <v>Indochina</v>
      </c>
      <c r="N1861">
        <f>SUMPRODUCT(MID(0&amp;feed!U417,LARGE(INDEX(ISNUMBER(--MID(feed!U417,ROW($1:$6),1))*
ROW($1:$6),0),ROW($1:$6))+1,1)*10^ROW($1:$6)/10)</f>
        <v>0</v>
      </c>
      <c r="O1861" t="str">
        <f>feed!O417</f>
        <v>Untapped</v>
      </c>
      <c r="P1861" t="str">
        <f>feed!P417</f>
        <v>Meagre</v>
      </c>
      <c r="Q1861" s="4">
        <f>IFERROR(LEFT(SUMPRODUCT(MID(0&amp;feed!R417,LARGE(INDEX(ISNUMBER(--MID(feed!R417,ROW($1:$6),1))*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ROW($1:$6),0),ROW($1:$6))+1,1)*10^ROW($1:$6)/10))-1)*1,TRIM(LEFT(SUMPRODUCT(MID(0&amp;feed!R417,LARGE(INDEX(ISNUMBER(--MID(feed!R417,ROW($1:$6),1))*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ROW($1:$6),0),ROW($1:$6))+1,1)*10^ROW($1:$6)/10))-1)))</f>
        <v>2000</v>
      </c>
      <c r="R1861" s="5">
        <f>feed!V417</f>
        <v>0</v>
      </c>
      <c r="S1861" t="str">
        <f>feed!S417</f>
        <v>http://blocgame.com/stats.php?id=62379</v>
      </c>
      <c r="T1861" s="5" t="str">
        <f>feed!W417</f>
        <v>Nice</v>
      </c>
      <c r="U1861" s="5" t="str">
        <f>feed!X417</f>
        <v>5 Hundred Tons per month</v>
      </c>
      <c r="V1861" s="5" t="str">
        <f>feed!Y417</f>
        <v>4 Mbbl per month</v>
      </c>
    </row>
    <row r="1862" spans="1:22" hidden="1" x14ac:dyDescent="0.25">
      <c r="A1862" t="str">
        <f>feed!A63</f>
        <v>Shatmapants</v>
      </c>
      <c r="B1862" t="str">
        <f>feed!B63</f>
        <v>Penguin</v>
      </c>
      <c r="C1862" t="str">
        <f>feed!K63</f>
        <v>Che Guevara League</v>
      </c>
      <c r="D1862">
        <f>SUMPRODUCT(MID(0&amp;feed!D63,LARGE(INDEX(ISNUMBER(--MID(feed!D63,ROW($1:$6),1))*
ROW($1:$6),0),ROW($1:$6))+1,1)*10^ROW($1:$6)/10)</f>
        <v>39</v>
      </c>
      <c r="E1862">
        <f>SUMPRODUCT(MID(0&amp;feed!E63,LARGE(INDEX(ISNUMBER(--MID(feed!E63,ROW($1:$6),1))*
ROW($1:$6),0),ROW($1:$6))+1,1)*10^ROW($1:$6)/10)</f>
        <v>0</v>
      </c>
      <c r="F1862" t="str">
        <f>feed!F63</f>
        <v>First World War surplus</v>
      </c>
      <c r="G1862">
        <f>SUMPRODUCT(MID(0&amp;feed!G63,LARGE(INDEX(ISNUMBER(--MID(feed!G63,ROW($1:$6),1))*
ROW($1:$6),0),ROW($1:$6))+1,1)*10^ROW($1:$6)/10)</f>
        <v>1</v>
      </c>
      <c r="H1862">
        <f>ROUNDDOWN(G1862/4, 0)</f>
        <v>0</v>
      </c>
      <c r="I1862" t="str">
        <f>feed!H63</f>
        <v>Poor</v>
      </c>
      <c r="J1862">
        <f>SUMPRODUCT(MID(0&amp;feed!I63,LARGE(INDEX(ISNUMBER(--MID(feed!I63,ROW($1:$20),1))*
ROW($1:$20),0),ROW($1:$20))+1,1)*10^ROW($1:$20)/10)</f>
        <v>0</v>
      </c>
      <c r="K1862">
        <f>SUMPRODUCT(MID(0&amp;feed!L63,LARGE(INDEX(ISNUMBER(--MID(feed!L63,ROW($1:$6),1))*
ROW($1:$6),0),ROW($1:$6))+1,1)*10^ROW($1:$6)/10)</f>
        <v>424</v>
      </c>
      <c r="L1862">
        <f>SUMPRODUCT(MID(0&amp;feed!T63,LARGE(INDEX(ISNUMBER(--MID(feed!T63,ROW($1:$6),1))*
ROW($1:$6),0),ROW($1:$6))+1,1)*10^ROW($1:$6)/10)</f>
        <v>358</v>
      </c>
      <c r="M1862" t="str">
        <f>feed!N63</f>
        <v>Caribbean</v>
      </c>
      <c r="N1862">
        <f>SUMPRODUCT(MID(0&amp;feed!U63,LARGE(INDEX(ISNUMBER(--MID(feed!U63,ROW($1:$6),1))*
ROW($1:$6),0),ROW($1:$6))+1,1)*10^ROW($1:$6)/10)</f>
        <v>0</v>
      </c>
      <c r="O1862" t="str">
        <f>feed!O63</f>
        <v>Untapped</v>
      </c>
      <c r="P1862" t="str">
        <f>feed!P63</f>
        <v>Meagre</v>
      </c>
      <c r="Q1862" s="4">
        <f>IFERROR(LEFT(SUMPRODUCT(MID(0&amp;feed!R63,LARGE(INDEX(ISNUMBER(--MID(feed!R63,ROW($1:$6),1))*
ROW($1:$6),0),ROW($1:$6))+1,1)*10^ROW($1:$6)/10), LEN(SUMPRODUCT(MID(0&amp;feed!R63,LARGE(INDEX(ISNUMBER(--MID(feed!R63,ROW($1:$6),1))*
ROW($1:$6),0),ROW($1:$6))+1,1)*10^ROW($1:$6)/10))-1)*1,TRIM(LEFT(SUMPRODUCT(MID(0&amp;feed!R63,LARGE(INDEX(ISNUMBER(--MID(feed!R63,ROW($1:$6),1))*
ROW($1:$6),0),ROW($1:$6))+1,1)*10^ROW($1:$6)/10), LEN(SUMPRODUCT(MID(0&amp;feed!R63,LARGE(INDEX(ISNUMBER(--MID(feed!R63,ROW($1:$6),1))*
ROW($1:$6),0),ROW($1:$6))+1,1)*10^ROW($1:$6)/10))-1)))</f>
        <v>2733</v>
      </c>
      <c r="R1862" s="5">
        <f>feed!V63</f>
        <v>0</v>
      </c>
      <c r="S1862" t="str">
        <f>feed!S63</f>
        <v>http://blocgame.com/stats.php?id=58425</v>
      </c>
      <c r="T1862" s="5" t="str">
        <f>feed!W63</f>
        <v>Isolated</v>
      </c>
      <c r="U1862" s="5" t="str">
        <f>feed!X63</f>
        <v>5 Hundred Tons per month</v>
      </c>
      <c r="V1862" s="5" t="str">
        <f>feed!Y63</f>
        <v>4 Mbbl per month</v>
      </c>
    </row>
    <row r="1863" spans="1:22" hidden="1" x14ac:dyDescent="0.25">
      <c r="A1863" t="str">
        <f>feed!A784</f>
        <v>Zeon Alliance</v>
      </c>
      <c r="B1863" t="str">
        <f>feed!B784</f>
        <v>Char Aznable</v>
      </c>
      <c r="C1863" t="str">
        <f>feed!K784</f>
        <v>The High Council</v>
      </c>
      <c r="D1863">
        <f>SUMPRODUCT(MID(0&amp;feed!D784,LARGE(INDEX(ISNUMBER(--MID(feed!D784,ROW($1:$6),1))*
ROW($1:$6),0),ROW($1:$6))+1,1)*10^ROW($1:$6)/10)</f>
        <v>30</v>
      </c>
      <c r="E1863">
        <f>SUMPRODUCT(MID(0&amp;feed!E784,LARGE(INDEX(ISNUMBER(--MID(feed!E784,ROW($1:$6),1))*
ROW($1:$6),0),ROW($1:$6))+1,1)*10^ROW($1:$6)/10)</f>
        <v>0</v>
      </c>
      <c r="F1863" t="str">
        <f>feed!F784</f>
        <v>First World War surplus</v>
      </c>
      <c r="G1863">
        <f>SUMPRODUCT(MID(0&amp;feed!G784,LARGE(INDEX(ISNUMBER(--MID(feed!G784,ROW($1:$6),1))*
ROW($1:$6),0),ROW($1:$6))+1,1)*10^ROW($1:$6)/10)</f>
        <v>1</v>
      </c>
      <c r="H1863">
        <f>ROUNDDOWN(G1863/4, 0)</f>
        <v>0</v>
      </c>
      <c r="I1863" t="str">
        <f>feed!H784</f>
        <v>Elite</v>
      </c>
      <c r="J1863">
        <f>SUMPRODUCT(MID(0&amp;feed!I784,LARGE(INDEX(ISNUMBER(--MID(feed!I784,ROW($1:$20),1))*
ROW($1:$20),0),ROW($1:$20))+1,1)*10^ROW($1:$20)/10)</f>
        <v>4</v>
      </c>
      <c r="K1863">
        <f>SUMPRODUCT(MID(0&amp;feed!L784,LARGE(INDEX(ISNUMBER(--MID(feed!L784,ROW($1:$6),1))*
ROW($1:$6),0),ROW($1:$6))+1,1)*10^ROW($1:$6)/10)</f>
        <v>321</v>
      </c>
      <c r="L1863">
        <f>SUMPRODUCT(MID(0&amp;feed!T784,LARGE(INDEX(ISNUMBER(--MID(feed!T784,ROW($1:$6),1))*
ROW($1:$6),0),ROW($1:$6))+1,1)*10^ROW($1:$6)/10)</f>
        <v>73</v>
      </c>
      <c r="M1863" t="str">
        <f>feed!N784</f>
        <v>Pacific Rim</v>
      </c>
      <c r="N1863">
        <f>SUMPRODUCT(MID(0&amp;feed!U784,LARGE(INDEX(ISNUMBER(--MID(feed!U784,ROW($1:$6),1))*
ROW($1:$6),0),ROW($1:$6))+1,1)*10^ROW($1:$6)/10)</f>
        <v>0</v>
      </c>
      <c r="O1863" t="str">
        <f>feed!O784</f>
        <v>Untapped</v>
      </c>
      <c r="P1863" t="str">
        <f>feed!P784</f>
        <v>Meagre</v>
      </c>
      <c r="Q1863" s="4">
        <f>IFERROR(LEFT(SUMPRODUCT(MID(0&amp;feed!R784,LARGE(INDEX(ISNUMBER(--MID(feed!R784,ROW($1:$6),1))*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ROW($1:$6),0),ROW($1:$6))+1,1)*10^ROW($1:$6)/10))-1)*1,TRIM(LEFT(SUMPRODUCT(MID(0&amp;feed!R784,LARGE(INDEX(ISNUMBER(--MID(feed!R784,ROW($1:$6),1))*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ROW($1:$6),0),ROW($1:$6))+1,1)*10^ROW($1:$6)/10))-1)))</f>
        <v>2000</v>
      </c>
      <c r="R1863" s="5">
        <f>feed!V784</f>
        <v>0</v>
      </c>
      <c r="S1863" t="str">
        <f>feed!S784</f>
        <v>http://blocgame.com/stats.php?id=62248</v>
      </c>
      <c r="T1863" s="5" t="str">
        <f>feed!W784</f>
        <v>Angelic</v>
      </c>
      <c r="U1863" s="5" t="str">
        <f>feed!X784</f>
        <v>5 Hundred Tons per month</v>
      </c>
      <c r="V1863" s="5" t="str">
        <f>feed!Y784</f>
        <v>4 Mbbl per month</v>
      </c>
    </row>
    <row r="1864" spans="1:22" hidden="1" x14ac:dyDescent="0.25">
      <c r="A1864" t="str">
        <f>feed!A15</f>
        <v>Efren</v>
      </c>
      <c r="B1864" t="str">
        <f>feed!B15</f>
        <v>Deling</v>
      </c>
      <c r="C1864" t="str">
        <f>feed!K15</f>
        <v>Che Guevara League</v>
      </c>
      <c r="D1864">
        <f>SUMPRODUCT(MID(0&amp;feed!D15,LARGE(INDEX(ISNUMBER(--MID(feed!D15,ROW($1:$6),1))*
ROW($1:$6),0),ROW($1:$6))+1,1)*10^ROW($1:$6)/10)</f>
        <v>15</v>
      </c>
      <c r="E1864">
        <f>SUMPRODUCT(MID(0&amp;feed!E15,LARGE(INDEX(ISNUMBER(--MID(feed!E15,ROW($1:$6),1))*
ROW($1:$6),0),ROW($1:$6))+1,1)*10^ROW($1:$6)/10)</f>
        <v>0</v>
      </c>
      <c r="F1864" t="str">
        <f>feed!F15</f>
        <v>Finest of the 19th century</v>
      </c>
      <c r="G1864">
        <f>SUMPRODUCT(MID(0&amp;feed!G15,LARGE(INDEX(ISNUMBER(--MID(feed!G15,ROW($1:$6),1))*
ROW($1:$6),0),ROW($1:$6))+1,1)*10^ROW($1:$6)/10)</f>
        <v>1</v>
      </c>
      <c r="H1864">
        <f>ROUNDDOWN(G1864/4, 0)</f>
        <v>0</v>
      </c>
      <c r="I1864" t="str">
        <f>feed!H15</f>
        <v>Elite</v>
      </c>
      <c r="J1864">
        <f>SUMPRODUCT(MID(0&amp;feed!I15,LARGE(INDEX(ISNUMBER(--MID(feed!I15,ROW($1:$20),1))*
ROW($1:$20),0),ROW($1:$20))+1,1)*10^ROW($1:$20)/10)</f>
        <v>7</v>
      </c>
      <c r="K1864">
        <f>SUMPRODUCT(MID(0&amp;feed!L15,LARGE(INDEX(ISNUMBER(--MID(feed!L15,ROW($1:$6),1))*
ROW($1:$6),0),ROW($1:$6))+1,1)*10^ROW($1:$6)/10)</f>
        <v>487</v>
      </c>
      <c r="L1864">
        <f>SUMPRODUCT(MID(0&amp;feed!T15,LARGE(INDEX(ISNUMBER(--MID(feed!T15,ROW($1:$6),1))*
ROW($1:$6),0),ROW($1:$6))+1,1)*10^ROW($1:$6)/10)</f>
        <v>15</v>
      </c>
      <c r="M1864" t="str">
        <f>feed!N15</f>
        <v>Mesoamerica</v>
      </c>
      <c r="N1864">
        <f>SUMPRODUCT(MID(0&amp;feed!U15,LARGE(INDEX(ISNUMBER(--MID(feed!U15,ROW($1:$6),1))*
ROW($1:$6),0),ROW($1:$6))+1,1)*10^ROW($1:$6)/10)</f>
        <v>0</v>
      </c>
      <c r="O1864" t="str">
        <f>feed!O15</f>
        <v>Depleted</v>
      </c>
      <c r="P1864" t="str">
        <f>feed!P15</f>
        <v>None</v>
      </c>
      <c r="Q1864" s="4">
        <f>IFERROR(LEFT(SUMPRODUCT(MID(0&amp;feed!R15,LARGE(INDEX(ISNUMBER(--MID(feed!R15,ROW($1:$6),1))*
ROW($1:$6),0),ROW($1:$6))+1,1)*10^ROW($1:$6)/10), LEN(SUMPRODUCT(MID(0&amp;feed!R15,LARGE(INDEX(ISNUMBER(--MID(feed!R15,ROW($1:$6),1))*
ROW($1:$6),0),ROW($1:$6))+1,1)*10^ROW($1:$6)/10))-1)*1,TRIM(LEFT(SUMPRODUCT(MID(0&amp;feed!R15,LARGE(INDEX(ISNUMBER(--MID(feed!R15,ROW($1:$6),1))*
ROW($1:$6),0),ROW($1:$6))+1,1)*10^ROW($1:$6)/10), LEN(SUMPRODUCT(MID(0&amp;feed!R15,LARGE(INDEX(ISNUMBER(--MID(feed!R15,ROW($1:$6),1))*
ROW($1:$6),0),ROW($1:$6))+1,1)*10^ROW($1:$6)/10))-1)))</f>
        <v>3165</v>
      </c>
      <c r="R1864" s="5">
        <f>feed!V15</f>
        <v>0</v>
      </c>
      <c r="S1864" t="str">
        <f>feed!S15</f>
        <v>http://blocgame.com/stats.php?id=62725</v>
      </c>
      <c r="T1864" s="5" t="str">
        <f>feed!W15</f>
        <v>Isolated</v>
      </c>
      <c r="U1864" s="5" t="str">
        <f>feed!X15</f>
        <v>5 Hundred Tons per month</v>
      </c>
      <c r="V1864" s="5" t="str">
        <f>feed!Y15</f>
        <v>4 Mbbl per month</v>
      </c>
    </row>
    <row r="1865" spans="1:22" hidden="1" x14ac:dyDescent="0.25">
      <c r="A1865" t="str">
        <f>feed!A58</f>
        <v>Byzantium</v>
      </c>
      <c r="B1865" t="str">
        <f>feed!B58</f>
        <v>The Wolf</v>
      </c>
      <c r="C1865" t="str">
        <f>feed!K58</f>
        <v>The United Nations</v>
      </c>
      <c r="D1865">
        <f>SUMPRODUCT(MID(0&amp;feed!D58,LARGE(INDEX(ISNUMBER(--MID(feed!D58,ROW($1:$6),1))*
ROW($1:$6),0),ROW($1:$6))+1,1)*10^ROW($1:$6)/10)</f>
        <v>39</v>
      </c>
      <c r="E1865">
        <f>SUMPRODUCT(MID(0&amp;feed!E58,LARGE(INDEX(ISNUMBER(--MID(feed!E58,ROW($1:$6),1))*
ROW($1:$6),0),ROW($1:$6))+1,1)*10^ROW($1:$6)/10)</f>
        <v>0</v>
      </c>
      <c r="F1865" t="str">
        <f>feed!F58</f>
        <v>First World War surplus</v>
      </c>
      <c r="G1865">
        <f>SUMPRODUCT(MID(0&amp;feed!G58,LARGE(INDEX(ISNUMBER(--MID(feed!G58,ROW($1:$6),1))*
ROW($1:$6),0),ROW($1:$6))+1,1)*10^ROW($1:$6)/10)</f>
        <v>0</v>
      </c>
      <c r="H1865">
        <f>ROUNDDOWN(G1865/4, 0)</f>
        <v>0</v>
      </c>
      <c r="I1865" t="str">
        <f>feed!H58</f>
        <v>Good</v>
      </c>
      <c r="J1865">
        <f>SUMPRODUCT(MID(0&amp;feed!I58,LARGE(INDEX(ISNUMBER(--MID(feed!I58,ROW($1:$20),1))*
ROW($1:$20),0),ROW($1:$20))+1,1)*10^ROW($1:$20)/10)</f>
        <v>7</v>
      </c>
      <c r="K1865">
        <f>SUMPRODUCT(MID(0&amp;feed!L58,LARGE(INDEX(ISNUMBER(--MID(feed!L58,ROW($1:$6),1))*
ROW($1:$6),0),ROW($1:$6))+1,1)*10^ROW($1:$6)/10)</f>
        <v>428</v>
      </c>
      <c r="L1865">
        <f>SUMPRODUCT(MID(0&amp;feed!T58,LARGE(INDEX(ISNUMBER(--MID(feed!T58,ROW($1:$6),1))*
ROW($1:$6),0),ROW($1:$6))+1,1)*10^ROW($1:$6)/10)</f>
        <v>4681</v>
      </c>
      <c r="M1865" t="str">
        <f>feed!N58</f>
        <v>Mesopotamia</v>
      </c>
      <c r="N1865">
        <f>SUMPRODUCT(MID(0&amp;feed!U58,LARGE(INDEX(ISNUMBER(--MID(feed!U58,ROW($1:$6),1))*
ROW($1:$6),0),ROW($1:$6))+1,1)*10^ROW($1:$6)/10)</f>
        <v>0</v>
      </c>
      <c r="O1865" t="str">
        <f>feed!O58</f>
        <v>Untapped</v>
      </c>
      <c r="P1865" t="str">
        <f>feed!P58</f>
        <v>Mediocre</v>
      </c>
      <c r="Q1865" s="4">
        <f>IFERROR(LEFT(SUMPRODUCT(MID(0&amp;feed!R58,LARGE(INDEX(ISNUMBER(--MID(feed!R58,ROW($1:$6),1))*
ROW($1:$6),0),ROW($1:$6))+1,1)*10^ROW($1:$6)/10), LEN(SUMPRODUCT(MID(0&amp;feed!R58,LARGE(INDEX(ISNUMBER(--MID(feed!R58,ROW($1:$6),1))*
ROW($1:$6),0),ROW($1:$6))+1,1)*10^ROW($1:$6)/10))-1)*1,TRIM(LEFT(SUMPRODUCT(MID(0&amp;feed!R58,LARGE(INDEX(ISNUMBER(--MID(feed!R58,ROW($1:$6),1))*
ROW($1:$6),0),ROW($1:$6))+1,1)*10^ROW($1:$6)/10), LEN(SUMPRODUCT(MID(0&amp;feed!R58,LARGE(INDEX(ISNUMBER(--MID(feed!R58,ROW($1:$6),1))*
ROW($1:$6),0),ROW($1:$6))+1,1)*10^ROW($1:$6)/10))-1)))</f>
        <v>2753</v>
      </c>
      <c r="R1865" s="5">
        <f>feed!V58</f>
        <v>0</v>
      </c>
      <c r="S1865" t="str">
        <f>feed!S58</f>
        <v>http://blocgame.com/stats.php?id=41125</v>
      </c>
      <c r="T1865" s="5" t="str">
        <f>feed!W58</f>
        <v>Normal</v>
      </c>
      <c r="U1865" s="5" t="str">
        <f>feed!X58</f>
        <v>5 Hundred Tons per month</v>
      </c>
      <c r="V1865" s="5" t="str">
        <f>feed!Y58</f>
        <v>5 Mbbl per month</v>
      </c>
    </row>
    <row r="1866" spans="1:22" hidden="1" x14ac:dyDescent="0.25">
      <c r="A1866" t="str">
        <f>feed!A1430</f>
        <v>Kilij</v>
      </c>
      <c r="B1866" t="str">
        <f>feed!B1430</f>
        <v>Yatagan</v>
      </c>
      <c r="C1866">
        <f>feed!K1430</f>
        <v>0</v>
      </c>
      <c r="D1866">
        <f>SUMPRODUCT(MID(0&amp;feed!D1430,LARGE(INDEX(ISNUMBER(--MID(feed!D1430,ROW($1:$6),1))*
ROW($1:$6),0),ROW($1:$6))+1,1)*10^ROW($1:$6)/10)</f>
        <v>13</v>
      </c>
      <c r="E1866">
        <f>SUMPRODUCT(MID(0&amp;feed!E1430,LARGE(INDEX(ISNUMBER(--MID(feed!E1430,ROW($1:$6),1))*
ROW($1:$6),0),ROW($1:$6))+1,1)*10^ROW($1:$6)/10)</f>
        <v>0</v>
      </c>
      <c r="F1866" t="str">
        <f>feed!F1430</f>
        <v>Finest of the 19th century</v>
      </c>
      <c r="G1866">
        <f>SUMPRODUCT(MID(0&amp;feed!G1430,LARGE(INDEX(ISNUMBER(--MID(feed!G1430,ROW($1:$6),1))*
ROW($1:$6),0),ROW($1:$6))+1,1)*10^ROW($1:$6)/10)</f>
        <v>0</v>
      </c>
      <c r="H1866">
        <f>ROUNDDOWN(G1866/4, 0)</f>
        <v>0</v>
      </c>
      <c r="I1866" t="str">
        <f>feed!H1430</f>
        <v>Good</v>
      </c>
      <c r="J1866">
        <f>SUMPRODUCT(MID(0&amp;feed!I1430,LARGE(INDEX(ISNUMBER(--MID(feed!I1430,ROW($1:$20),1))*
ROW($1:$20),0),ROW($1:$20))+1,1)*10^ROW($1:$20)/10)</f>
        <v>7</v>
      </c>
      <c r="K1866">
        <f>SUMPRODUCT(MID(0&amp;feed!L1430,LARGE(INDEX(ISNUMBER(--MID(feed!L1430,ROW($1:$6),1))*
ROW($1:$6),0),ROW($1:$6))+1,1)*10^ROW($1:$6)/10)</f>
        <v>310</v>
      </c>
      <c r="L1866">
        <f>SUMPRODUCT(MID(0&amp;feed!T1430,LARGE(INDEX(ISNUMBER(--MID(feed!T1430,ROW($1:$6),1))*
ROW($1:$6),0),ROW($1:$6))+1,1)*10^ROW($1:$6)/10)</f>
        <v>4569</v>
      </c>
      <c r="M1866" t="str">
        <f>feed!N1430</f>
        <v>Mesopotamia</v>
      </c>
      <c r="N1866">
        <f>SUMPRODUCT(MID(0&amp;feed!U1430,LARGE(INDEX(ISNUMBER(--MID(feed!U1430,ROW($1:$6),1))*
ROW($1:$6),0),ROW($1:$6))+1,1)*10^ROW($1:$6)/10)</f>
        <v>0</v>
      </c>
      <c r="O1866" t="str">
        <f>feed!O1430</f>
        <v>Untapped</v>
      </c>
      <c r="P1866" t="str">
        <f>feed!P1430</f>
        <v>None</v>
      </c>
      <c r="Q1866" s="4">
        <f>IFERROR(LEFT(SUMPRODUCT(MID(0&amp;feed!R1430,LARGE(INDEX(ISNUMBER(--MID(feed!R1430,ROW($1:$6),1))*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ROW($1:$6),0),ROW($1:$6))+1,1)*10^ROW($1:$6)/10))-1)*1,TRIM(LEFT(SUMPRODUCT(MID(0&amp;feed!R1430,LARGE(INDEX(ISNUMBER(--MID(feed!R1430,ROW($1:$6),1))*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ROW($1:$6),0),ROW($1:$6))+1,1)*10^ROW($1:$6)/10))-1)))</f>
        <v>1980</v>
      </c>
      <c r="R1866" s="5">
        <f>feed!V1430</f>
        <v>0</v>
      </c>
      <c r="S1866" t="str">
        <f>feed!S1430</f>
        <v>http://blocgame.com/stats.php?id=63687</v>
      </c>
      <c r="T1866" s="5" t="str">
        <f>feed!W1430</f>
        <v>Normal</v>
      </c>
      <c r="U1866" s="5" t="str">
        <f>feed!X1430</f>
        <v>5 Hundred Tons per month</v>
      </c>
      <c r="V1866" s="5" t="str">
        <f>feed!Y1430</f>
        <v>5 Mbbl per month</v>
      </c>
    </row>
    <row r="1867" spans="1:22" hidden="1" x14ac:dyDescent="0.25">
      <c r="A1867" t="str">
        <f>feed!A13</f>
        <v>German Empire</v>
      </c>
      <c r="B1867" t="str">
        <f>feed!B13</f>
        <v>Frederick the Great</v>
      </c>
      <c r="C1867" t="str">
        <f>feed!K13</f>
        <v>SPQR</v>
      </c>
      <c r="D1867">
        <f>SUMPRODUCT(MID(0&amp;feed!D13,LARGE(INDEX(ISNUMBER(--MID(feed!D13,ROW($1:$6),1))*
ROW($1:$6),0),ROW($1:$6))+1,1)*10^ROW($1:$6)/10)</f>
        <v>44</v>
      </c>
      <c r="E1867">
        <f>SUMPRODUCT(MID(0&amp;feed!E13,LARGE(INDEX(ISNUMBER(--MID(feed!E13,ROW($1:$6),1))*
ROW($1:$6),0),ROW($1:$6))+1,1)*10^ROW($1:$6)/10)</f>
        <v>0</v>
      </c>
      <c r="F1867" t="str">
        <f>feed!F13</f>
        <v>First World War surplus</v>
      </c>
      <c r="G1867">
        <f>SUMPRODUCT(MID(0&amp;feed!G13,LARGE(INDEX(ISNUMBER(--MID(feed!G13,ROW($1:$6),1))*
ROW($1:$6),0),ROW($1:$6))+1,1)*10^ROW($1:$6)/10)</f>
        <v>1</v>
      </c>
      <c r="H1867">
        <f>ROUNDDOWN(G1867/4, 0)</f>
        <v>0</v>
      </c>
      <c r="I1867" t="str">
        <f>feed!H13</f>
        <v>Elite</v>
      </c>
      <c r="J1867">
        <f>SUMPRODUCT(MID(0&amp;feed!I13,LARGE(INDEX(ISNUMBER(--MID(feed!I13,ROW($1:$20),1))*
ROW($1:$20),0),ROW($1:$20))+1,1)*10^ROW($1:$20)/10)</f>
        <v>0</v>
      </c>
      <c r="K1867">
        <f>SUMPRODUCT(MID(0&amp;feed!L13,LARGE(INDEX(ISNUMBER(--MID(feed!L13,ROW($1:$6),1))*
ROW($1:$6),0),ROW($1:$6))+1,1)*10^ROW($1:$6)/10)</f>
        <v>492</v>
      </c>
      <c r="L1867">
        <f>SUMPRODUCT(MID(0&amp;feed!T13,LARGE(INDEX(ISNUMBER(--MID(feed!T13,ROW($1:$6),1))*
ROW($1:$6),0),ROW($1:$6))+1,1)*10^ROW($1:$6)/10)</f>
        <v>4533</v>
      </c>
      <c r="M1867" t="str">
        <f>feed!N13</f>
        <v>Egypt</v>
      </c>
      <c r="N1867">
        <f>SUMPRODUCT(MID(0&amp;feed!U13,LARGE(INDEX(ISNUMBER(--MID(feed!U13,ROW($1:$6),1))*
ROW($1:$6),0),ROW($1:$6))+1,1)*10^ROW($1:$6)/10)</f>
        <v>0</v>
      </c>
      <c r="O1867" t="str">
        <f>feed!O13</f>
        <v>Untapped</v>
      </c>
      <c r="P1867" t="str">
        <f>feed!P13</f>
        <v>Meagre</v>
      </c>
      <c r="Q1867" s="4">
        <f>IFERROR(LEFT(SUMPRODUCT(MID(0&amp;feed!R13,LARGE(INDEX(ISNUMBER(--MID(feed!R13,ROW($1:$6),1))*
ROW($1:$6),0),ROW($1:$6))+1,1)*10^ROW($1:$6)/10), LEN(SUMPRODUCT(MID(0&amp;feed!R13,LARGE(INDEX(ISNUMBER(--MID(feed!R13,ROW($1:$6),1))*
ROW($1:$6),0),ROW($1:$6))+1,1)*10^ROW($1:$6)/10))-1)*1,TRIM(LEFT(SUMPRODUCT(MID(0&amp;feed!R13,LARGE(INDEX(ISNUMBER(--MID(feed!R13,ROW($1:$6),1))*
ROW($1:$6),0),ROW($1:$6))+1,1)*10^ROW($1:$6)/10), LEN(SUMPRODUCT(MID(0&amp;feed!R13,LARGE(INDEX(ISNUMBER(--MID(feed!R13,ROW($1:$6),1))*
ROW($1:$6),0),ROW($1:$6))+1,1)*10^ROW($1:$6)/10))-1)))</f>
        <v>2760</v>
      </c>
      <c r="R1867" s="5">
        <f>feed!V13</f>
        <v>0</v>
      </c>
      <c r="S1867" t="str">
        <f>feed!S13</f>
        <v>http://blocgame.com/stats.php?id=63053</v>
      </c>
      <c r="T1867" s="5" t="str">
        <f>feed!W13</f>
        <v>Normal</v>
      </c>
      <c r="U1867" s="5" t="str">
        <f>feed!X13</f>
        <v>5 Hundred Tons per month</v>
      </c>
      <c r="V1867" s="5" t="str">
        <f>feed!Y13</f>
        <v>5 Mbbl per month</v>
      </c>
    </row>
    <row r="1868" spans="1:22" hidden="1" x14ac:dyDescent="0.25">
      <c r="A1868" t="str">
        <f>feed!A9</f>
        <v>Morovistan</v>
      </c>
      <c r="B1868" t="str">
        <f>feed!B9</f>
        <v>Gustave Bergher</v>
      </c>
      <c r="C1868" t="str">
        <f>feed!K9</f>
        <v>Brotherhood of Nod</v>
      </c>
      <c r="D1868">
        <f>SUMPRODUCT(MID(0&amp;feed!D9,LARGE(INDEX(ISNUMBER(--MID(feed!D9,ROW($1:$6),1))*
ROW($1:$6),0),ROW($1:$6))+1,1)*10^ROW($1:$6)/10)</f>
        <v>18</v>
      </c>
      <c r="E1868">
        <f>SUMPRODUCT(MID(0&amp;feed!E9,LARGE(INDEX(ISNUMBER(--MID(feed!E9,ROW($1:$6),1))*
ROW($1:$6),0),ROW($1:$6))+1,1)*10^ROW($1:$6)/10)</f>
        <v>0</v>
      </c>
      <c r="F1868" t="str">
        <f>feed!F9</f>
        <v>First World War surplus</v>
      </c>
      <c r="G1868">
        <f>SUMPRODUCT(MID(0&amp;feed!G9,LARGE(INDEX(ISNUMBER(--MID(feed!G9,ROW($1:$6),1))*
ROW($1:$6),0),ROW($1:$6))+1,1)*10^ROW($1:$6)/10)</f>
        <v>0</v>
      </c>
      <c r="H1868">
        <f>ROUNDDOWN(G1868/4, 0)</f>
        <v>0</v>
      </c>
      <c r="I1868" t="str">
        <f>feed!H9</f>
        <v>Good</v>
      </c>
      <c r="J1868">
        <f>SUMPRODUCT(MID(0&amp;feed!I9,LARGE(INDEX(ISNUMBER(--MID(feed!I9,ROW($1:$20),1))*
ROW($1:$20),0),ROW($1:$20))+1,1)*10^ROW($1:$20)/10)</f>
        <v>2</v>
      </c>
      <c r="K1868">
        <f>SUMPRODUCT(MID(0&amp;feed!L9,LARGE(INDEX(ISNUMBER(--MID(feed!L9,ROW($1:$6),1))*
ROW($1:$6),0),ROW($1:$6))+1,1)*10^ROW($1:$6)/10)</f>
        <v>497</v>
      </c>
      <c r="L1868">
        <f>SUMPRODUCT(MID(0&amp;feed!T9,LARGE(INDEX(ISNUMBER(--MID(feed!T9,ROW($1:$6),1))*
ROW($1:$6),0),ROW($1:$6))+1,1)*10^ROW($1:$6)/10)</f>
        <v>3859</v>
      </c>
      <c r="M1868" t="str">
        <f>feed!N9</f>
        <v>Mesopotamia</v>
      </c>
      <c r="N1868">
        <f>SUMPRODUCT(MID(0&amp;feed!U9,LARGE(INDEX(ISNUMBER(--MID(feed!U9,ROW($1:$6),1))*
ROW($1:$6),0),ROW($1:$6))+1,1)*10^ROW($1:$6)/10)</f>
        <v>0</v>
      </c>
      <c r="O1868" t="str">
        <f>feed!O9</f>
        <v>Plentiful</v>
      </c>
      <c r="P1868" t="str">
        <f>feed!P9</f>
        <v>Meagre</v>
      </c>
      <c r="Q1868" s="4">
        <f>IFERROR(LEFT(SUMPRODUCT(MID(0&amp;feed!R9,LARGE(INDEX(ISNUMBER(--MID(feed!R9,ROW($1:$6),1))*
ROW($1:$6),0),ROW($1:$6))+1,1)*10^ROW($1:$6)/10), LEN(SUMPRODUCT(MID(0&amp;feed!R9,LARGE(INDEX(ISNUMBER(--MID(feed!R9,ROW($1:$6),1))*
ROW($1:$6),0),ROW($1:$6))+1,1)*10^ROW($1:$6)/10))-1)*1,TRIM(LEFT(SUMPRODUCT(MID(0&amp;feed!R9,LARGE(INDEX(ISNUMBER(--MID(feed!R9,ROW($1:$6),1))*
ROW($1:$6),0),ROW($1:$6))+1,1)*10^ROW($1:$6)/10), LEN(SUMPRODUCT(MID(0&amp;feed!R9,LARGE(INDEX(ISNUMBER(--MID(feed!R9,ROW($1:$6),1))*
ROW($1:$6),0),ROW($1:$6))+1,1)*10^ROW($1:$6)/10))-1)))</f>
        <v>2342</v>
      </c>
      <c r="R1868" s="5">
        <f>feed!V9</f>
        <v>0</v>
      </c>
      <c r="S1868" t="str">
        <f>feed!S9</f>
        <v>http://blocgame.com/stats.php?id=62905</v>
      </c>
      <c r="T1868" s="5" t="str">
        <f>feed!W9</f>
        <v>Nice</v>
      </c>
      <c r="U1868" s="5" t="str">
        <f>feed!X9</f>
        <v>5 Hundred Tons per month</v>
      </c>
      <c r="V1868" s="5" t="str">
        <f>feed!Y9</f>
        <v>5 Mbbl per month</v>
      </c>
    </row>
    <row r="1869" spans="1:22" hidden="1" x14ac:dyDescent="0.25">
      <c r="A1869" t="str">
        <f>feed!A1122</f>
        <v>KÄrkov</v>
      </c>
      <c r="B1869" t="str">
        <f>feed!B1122</f>
        <v>Altwerk Vyner</v>
      </c>
      <c r="C1869" t="str">
        <f>feed!K1122</f>
        <v>Aseang MMP</v>
      </c>
      <c r="D1869">
        <f>SUMPRODUCT(MID(0&amp;feed!D1122,LARGE(INDEX(ISNUMBER(--MID(feed!D1122,ROW($1:$6),1))*
ROW($1:$6),0),ROW($1:$6))+1,1)*10^ROW($1:$6)/10)</f>
        <v>30</v>
      </c>
      <c r="E1869">
        <f>SUMPRODUCT(MID(0&amp;feed!E1122,LARGE(INDEX(ISNUMBER(--MID(feed!E1122,ROW($1:$6),1))*
ROW($1:$6),0),ROW($1:$6))+1,1)*10^ROW($1:$6)/10)</f>
        <v>0</v>
      </c>
      <c r="F1869" t="str">
        <f>feed!F1122</f>
        <v>Finest of the 19th century</v>
      </c>
      <c r="G1869">
        <f>SUMPRODUCT(MID(0&amp;feed!G1122,LARGE(INDEX(ISNUMBER(--MID(feed!G1122,ROW($1:$6),1))*
ROW($1:$6),0),ROW($1:$6))+1,1)*10^ROW($1:$6)/10)</f>
        <v>1</v>
      </c>
      <c r="H1869">
        <f>ROUNDDOWN(G1869/4, 0)</f>
        <v>0</v>
      </c>
      <c r="I1869" t="str">
        <f>feed!H1122</f>
        <v>Standard</v>
      </c>
      <c r="J1869">
        <f>SUMPRODUCT(MID(0&amp;feed!I1122,LARGE(INDEX(ISNUMBER(--MID(feed!I1122,ROW($1:$20),1))*
ROW($1:$20),0),ROW($1:$20))+1,1)*10^ROW($1:$20)/10)</f>
        <v>6</v>
      </c>
      <c r="K1869">
        <f>SUMPRODUCT(MID(0&amp;feed!L1122,LARGE(INDEX(ISNUMBER(--MID(feed!L1122,ROW($1:$6),1))*
ROW($1:$6),0),ROW($1:$6))+1,1)*10^ROW($1:$6)/10)</f>
        <v>318</v>
      </c>
      <c r="L1869">
        <f>SUMPRODUCT(MID(0&amp;feed!T1122,LARGE(INDEX(ISNUMBER(--MID(feed!T1122,ROW($1:$6),1))*
ROW($1:$6),0),ROW($1:$6))+1,1)*10^ROW($1:$6)/10)</f>
        <v>621</v>
      </c>
      <c r="M1869" t="str">
        <f>feed!N1122</f>
        <v>Atlas</v>
      </c>
      <c r="N1869">
        <f>SUMPRODUCT(MID(0&amp;feed!U1122,LARGE(INDEX(ISNUMBER(--MID(feed!U1122,ROW($1:$6),1))*
ROW($1:$6),0),ROW($1:$6))+1,1)*10^ROW($1:$6)/10)</f>
        <v>0</v>
      </c>
      <c r="O1869" t="str">
        <f>feed!O1122</f>
        <v>Untapped</v>
      </c>
      <c r="P1869" t="str">
        <f>feed!P1122</f>
        <v>None</v>
      </c>
      <c r="Q1869" s="4">
        <f>IFERROR(LEFT(SUMPRODUCT(MID(0&amp;feed!R1122,LARGE(INDEX(ISNUMBER(--MID(feed!R1122,ROW($1:$6),1))*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ROW($1:$6),0),ROW($1:$6))+1,1)*10^ROW($1:$6)/10))-1)*1,TRIM(LEFT(SUMPRODUCT(MID(0&amp;feed!R1122,LARGE(INDEX(ISNUMBER(--MID(feed!R1122,ROW($1:$6),1))*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ROW($1:$6),0),ROW($1:$6))+1,1)*10^ROW($1:$6)/10))-1)))</f>
        <v>2000</v>
      </c>
      <c r="R1869" s="5">
        <f>feed!V1122</f>
        <v>0</v>
      </c>
      <c r="S1869" t="str">
        <f>feed!S1122</f>
        <v>http://blocgame.com/stats.php?id=61813</v>
      </c>
      <c r="T1869" s="5" t="str">
        <f>feed!W1122</f>
        <v>Angelic</v>
      </c>
      <c r="U1869" s="5" t="str">
        <f>feed!X1122</f>
        <v>5 Hundred Tons per month</v>
      </c>
      <c r="V1869" s="5" t="str">
        <f>feed!Y1122</f>
        <v>5 Mbbl per month</v>
      </c>
    </row>
    <row r="1870" spans="1:22" hidden="1" x14ac:dyDescent="0.25">
      <c r="A1870" t="str">
        <f>feed!A4</f>
        <v>Barr</v>
      </c>
      <c r="B1870" t="str">
        <f>feed!B4</f>
        <v>general hadi</v>
      </c>
      <c r="C1870" t="str">
        <f>feed!K4</f>
        <v>Aseang MMP</v>
      </c>
      <c r="D1870">
        <f>SUMPRODUCT(MID(0&amp;feed!D4,LARGE(INDEX(ISNUMBER(--MID(feed!D4,ROW($1:$6),1))*
ROW($1:$6),0),ROW($1:$6))+1,1)*10^ROW($1:$6)/10)</f>
        <v>78</v>
      </c>
      <c r="E1870">
        <f>SUMPRODUCT(MID(0&amp;feed!E4,LARGE(INDEX(ISNUMBER(--MID(feed!E4,ROW($1:$6),1))*
ROW($1:$6),0),ROW($1:$6))+1,1)*10^ROW($1:$6)/10)</f>
        <v>0</v>
      </c>
      <c r="F1870" t="str">
        <f>feed!F4</f>
        <v>Finest of the 19th century</v>
      </c>
      <c r="G1870">
        <f>SUMPRODUCT(MID(0&amp;feed!G4,LARGE(INDEX(ISNUMBER(--MID(feed!G4,ROW($1:$6),1))*
ROW($1:$6),0),ROW($1:$6))+1,1)*10^ROW($1:$6)/10)</f>
        <v>2</v>
      </c>
      <c r="H1870">
        <f>ROUNDDOWN(G1870/4, 0)</f>
        <v>0</v>
      </c>
      <c r="I1870" t="str">
        <f>feed!H4</f>
        <v>Standard</v>
      </c>
      <c r="J1870">
        <f>SUMPRODUCT(MID(0&amp;feed!I4,LARGE(INDEX(ISNUMBER(--MID(feed!I4,ROW($1:$20),1))*
ROW($1:$20),0),ROW($1:$20))+1,1)*10^ROW($1:$20)/10)</f>
        <v>2</v>
      </c>
      <c r="K1870">
        <f>SUMPRODUCT(MID(0&amp;feed!L4,LARGE(INDEX(ISNUMBER(--MID(feed!L4,ROW($1:$6),1))*
ROW($1:$6),0),ROW($1:$6))+1,1)*10^ROW($1:$6)/10)</f>
        <v>551</v>
      </c>
      <c r="L1870">
        <f>SUMPRODUCT(MID(0&amp;feed!T4,LARGE(INDEX(ISNUMBER(--MID(feed!T4,ROW($1:$6),1))*
ROW($1:$6),0),ROW($1:$6))+1,1)*10^ROW($1:$6)/10)</f>
        <v>201</v>
      </c>
      <c r="M1870" t="str">
        <f>feed!N4</f>
        <v>Pacific Rim</v>
      </c>
      <c r="N1870">
        <f>SUMPRODUCT(MID(0&amp;feed!U4,LARGE(INDEX(ISNUMBER(--MID(feed!U4,ROW($1:$6),1))*
ROW($1:$6),0),ROW($1:$6))+1,1)*10^ROW($1:$6)/10)</f>
        <v>0</v>
      </c>
      <c r="O1870" t="str">
        <f>feed!O4</f>
        <v>Untapped</v>
      </c>
      <c r="P1870" t="str">
        <f>feed!P4</f>
        <v>Small</v>
      </c>
      <c r="Q1870" s="4">
        <f>IFERROR(LEFT(SUMPRODUCT(MID(0&amp;feed!R4,LARGE(INDEX(ISNUMBER(--MID(feed!R4,ROW($1:$6),1))*
ROW($1:$6),0),ROW($1:$6))+1,1)*10^ROW($1:$6)/10), LEN(SUMPRODUCT(MID(0&amp;feed!R4,LARGE(INDEX(ISNUMBER(--MID(feed!R4,ROW($1:$6),1))*
ROW($1:$6),0),ROW($1:$6))+1,1)*10^ROW($1:$6)/10))-1)*1,TRIM(LEFT(SUMPRODUCT(MID(0&amp;feed!R4,LARGE(INDEX(ISNUMBER(--MID(feed!R4,ROW($1:$6),1))*
ROW($1:$6),0),ROW($1:$6))+1,1)*10^ROW($1:$6)/10), LEN(SUMPRODUCT(MID(0&amp;feed!R4,LARGE(INDEX(ISNUMBER(--MID(feed!R4,ROW($1:$6),1))*
ROW($1:$6),0),ROW($1:$6))+1,1)*10^ROW($1:$6)/10))-1)))</f>
        <v>3083</v>
      </c>
      <c r="R1870" s="5">
        <f>feed!V4</f>
        <v>0</v>
      </c>
      <c r="S1870" t="str">
        <f>feed!S4</f>
        <v>http://blocgame.com/stats.php?id=61816</v>
      </c>
      <c r="T1870" s="5" t="str">
        <f>feed!W4</f>
        <v>Good</v>
      </c>
      <c r="U1870" s="5" t="str">
        <f>feed!X4</f>
        <v>5 Hundred Tons per month</v>
      </c>
      <c r="V1870" s="5" t="str">
        <f>feed!Y4</f>
        <v>5 Mbbl per month</v>
      </c>
    </row>
    <row r="1871" spans="1:22" hidden="1" x14ac:dyDescent="0.25">
      <c r="A1871" t="str">
        <f>feed!A136</f>
        <v>Ceannesburg</v>
      </c>
      <c r="B1871" t="str">
        <f>feed!B136</f>
        <v>theorange0</v>
      </c>
      <c r="C1871" t="str">
        <f>feed!K136</f>
        <v>Brotherhood of Zion</v>
      </c>
      <c r="D1871">
        <f>SUMPRODUCT(MID(0&amp;feed!D136,LARGE(INDEX(ISNUMBER(--MID(feed!D136,ROW($1:$6),1))*
ROW($1:$6),0),ROW($1:$6))+1,1)*10^ROW($1:$6)/10)</f>
        <v>36</v>
      </c>
      <c r="E1871">
        <f>SUMPRODUCT(MID(0&amp;feed!E136,LARGE(INDEX(ISNUMBER(--MID(feed!E136,ROW($1:$6),1))*
ROW($1:$6),0),ROW($1:$6))+1,1)*10^ROW($1:$6)/10)</f>
        <v>0</v>
      </c>
      <c r="F1871" t="str">
        <f>feed!F136</f>
        <v>First World War surplus</v>
      </c>
      <c r="G1871">
        <f>SUMPRODUCT(MID(0&amp;feed!G136,LARGE(INDEX(ISNUMBER(--MID(feed!G136,ROW($1:$6),1))*
ROW($1:$6),0),ROW($1:$6))+1,1)*10^ROW($1:$6)/10)</f>
        <v>1</v>
      </c>
      <c r="H1871">
        <f>ROUNDDOWN(G1871/4, 0)</f>
        <v>0</v>
      </c>
      <c r="I1871" t="str">
        <f>feed!H136</f>
        <v>Good</v>
      </c>
      <c r="J1871">
        <f>SUMPRODUCT(MID(0&amp;feed!I136,LARGE(INDEX(ISNUMBER(--MID(feed!I136,ROW($1:$20),1))*
ROW($1:$20),0),ROW($1:$20))+1,1)*10^ROW($1:$20)/10)</f>
        <v>3</v>
      </c>
      <c r="K1871">
        <f>SUMPRODUCT(MID(0&amp;feed!L136,LARGE(INDEX(ISNUMBER(--MID(feed!L136,ROW($1:$6),1))*
ROW($1:$6),0),ROW($1:$6))+1,1)*10^ROW($1:$6)/10)</f>
        <v>380</v>
      </c>
      <c r="L1871">
        <f>SUMPRODUCT(MID(0&amp;feed!T136,LARGE(INDEX(ISNUMBER(--MID(feed!T136,ROW($1:$6),1))*
ROW($1:$6),0),ROW($1:$6))+1,1)*10^ROW($1:$6)/10)</f>
        <v>154</v>
      </c>
      <c r="M1871" t="str">
        <f>feed!N136</f>
        <v>Mesoamerica</v>
      </c>
      <c r="N1871">
        <f>SUMPRODUCT(MID(0&amp;feed!U136,LARGE(INDEX(ISNUMBER(--MID(feed!U136,ROW($1:$6),1))*
ROW($1:$6),0),ROW($1:$6))+1,1)*10^ROW($1:$6)/10)</f>
        <v>0</v>
      </c>
      <c r="O1871" t="str">
        <f>feed!O136</f>
        <v>Untapped</v>
      </c>
      <c r="P1871" t="str">
        <f>feed!P136</f>
        <v>Small</v>
      </c>
      <c r="Q1871" s="4">
        <f>IFERROR(LEFT(SUMPRODUCT(MID(0&amp;feed!R136,LARGE(INDEX(ISNUMBER(--MID(feed!R136,ROW($1:$6),1))*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ROW($1:$6),0),ROW($1:$6))+1,1)*10^ROW($1:$6)/10))-1)*1,TRIM(LEFT(SUMPRODUCT(MID(0&amp;feed!R136,LARGE(INDEX(ISNUMBER(--MID(feed!R136,ROW($1:$6),1))*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ROW($1:$6),0),ROW($1:$6))+1,1)*10^ROW($1:$6)/10))-1)))</f>
        <v>2376</v>
      </c>
      <c r="R1871" s="5">
        <f>feed!V136</f>
        <v>0</v>
      </c>
      <c r="S1871" t="str">
        <f>feed!S136</f>
        <v>http://blocgame.com/stats.php?id=56500</v>
      </c>
      <c r="T1871" s="5" t="str">
        <f>feed!W136</f>
        <v>Nice</v>
      </c>
      <c r="U1871" s="5" t="str">
        <f>feed!X136</f>
        <v>5 Hundred Tons per month</v>
      </c>
      <c r="V1871" s="5" t="str">
        <f>feed!Y136</f>
        <v>5 Mbbl per month</v>
      </c>
    </row>
    <row r="1872" spans="1:22" hidden="1" x14ac:dyDescent="0.25">
      <c r="A1872" t="str">
        <f>feed!A1515</f>
        <v>Hashashin</v>
      </c>
      <c r="B1872" t="str">
        <f>feed!B1515</f>
        <v>moffe</v>
      </c>
      <c r="C1872" t="str">
        <f>feed!K1515</f>
        <v>Interpol</v>
      </c>
      <c r="D1872">
        <f>SUMPRODUCT(MID(0&amp;feed!D1515,LARGE(INDEX(ISNUMBER(--MID(feed!D1515,ROW($1:$6),1))*
ROW($1:$6),0),ROW($1:$6))+1,1)*10^ROW($1:$6)/10)</f>
        <v>24</v>
      </c>
      <c r="E1872">
        <f>SUMPRODUCT(MID(0&amp;feed!E1515,LARGE(INDEX(ISNUMBER(--MID(feed!E1515,ROW($1:$6),1))*
ROW($1:$6),0),ROW($1:$6))+1,1)*10^ROW($1:$6)/10)</f>
        <v>0</v>
      </c>
      <c r="F1872" t="str">
        <f>feed!F1515</f>
        <v>First World War surplus</v>
      </c>
      <c r="G1872">
        <f>SUMPRODUCT(MID(0&amp;feed!G1515,LARGE(INDEX(ISNUMBER(--MID(feed!G1515,ROW($1:$6),1))*
ROW($1:$6),0),ROW($1:$6))+1,1)*10^ROW($1:$6)/10)</f>
        <v>0</v>
      </c>
      <c r="H1872">
        <f>ROUNDDOWN(G1872/4, 0)</f>
        <v>0</v>
      </c>
      <c r="I1872" t="str">
        <f>feed!H1515</f>
        <v>Standard</v>
      </c>
      <c r="J1872">
        <f>SUMPRODUCT(MID(0&amp;feed!I1515,LARGE(INDEX(ISNUMBER(--MID(feed!I1515,ROW($1:$20),1))*
ROW($1:$20),0),ROW($1:$20))+1,1)*10^ROW($1:$20)/10)</f>
        <v>8</v>
      </c>
      <c r="K1872">
        <f>SUMPRODUCT(MID(0&amp;feed!L1515,LARGE(INDEX(ISNUMBER(--MID(feed!L1515,ROW($1:$6),1))*
ROW($1:$6),0),ROW($1:$6))+1,1)*10^ROW($1:$6)/10)</f>
        <v>307</v>
      </c>
      <c r="L1872">
        <f>SUMPRODUCT(MID(0&amp;feed!T1515,LARGE(INDEX(ISNUMBER(--MID(feed!T1515,ROW($1:$6),1))*
ROW($1:$6),0),ROW($1:$6))+1,1)*10^ROW($1:$6)/10)</f>
        <v>4996</v>
      </c>
      <c r="M1872" t="str">
        <f>feed!N1515</f>
        <v>Persia</v>
      </c>
      <c r="N1872">
        <f>SUMPRODUCT(MID(0&amp;feed!U1515,LARGE(INDEX(ISNUMBER(--MID(feed!U1515,ROW($1:$6),1))*
ROW($1:$6),0),ROW($1:$6))+1,1)*10^ROW($1:$6)/10)</f>
        <v>0</v>
      </c>
      <c r="O1872" t="str">
        <f>feed!O1515</f>
        <v>Untapped</v>
      </c>
      <c r="P1872" t="str">
        <f>feed!P1515</f>
        <v>Meagre</v>
      </c>
      <c r="Q1872" s="4">
        <f>IFERROR(LEFT(SUMPRODUCT(MID(0&amp;feed!R1515,LARGE(INDEX(ISNUMBER(--MID(feed!R1515,ROW($1:$6),1))*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ROW($1:$6),0),ROW($1:$6))+1,1)*10^ROW($1:$6)/10))-1)*1,TRIM(LEFT(SUMPRODUCT(MID(0&amp;feed!R1515,LARGE(INDEX(ISNUMBER(--MID(feed!R1515,ROW($1:$6),1))*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ROW($1:$6),0),ROW($1:$6))+1,1)*10^ROW($1:$6)/10))-1)))</f>
        <v>2038</v>
      </c>
      <c r="R1872" s="5">
        <f>feed!V1515</f>
        <v>0</v>
      </c>
      <c r="S1872" t="str">
        <f>feed!S1515</f>
        <v>http://blocgame.com/stats.php?id=54220</v>
      </c>
      <c r="T1872" s="5" t="str">
        <f>feed!W1515</f>
        <v>Nice</v>
      </c>
      <c r="U1872" s="5" t="str">
        <f>feed!X1515</f>
        <v>5 Hundred Tons per month</v>
      </c>
      <c r="V1872" s="5" t="str">
        <f>feed!Y1515</f>
        <v>6 Mbbl per month</v>
      </c>
    </row>
    <row r="1873" spans="1:22" hidden="1" x14ac:dyDescent="0.25">
      <c r="A1873" t="str">
        <f>feed!A225</f>
        <v>Krajina</v>
      </c>
      <c r="B1873" t="str">
        <f>feed!B225</f>
        <v>ï¿½eljko Raï¿½natoviï¿½</v>
      </c>
      <c r="C1873" t="str">
        <f>feed!K225</f>
        <v>Lithuanian Coalition</v>
      </c>
      <c r="D1873">
        <f>SUMPRODUCT(MID(0&amp;feed!D225,LARGE(INDEX(ISNUMBER(--MID(feed!D225,ROW($1:$6),1))*
ROW($1:$6),0),ROW($1:$6))+1,1)*10^ROW($1:$6)/10)</f>
        <v>35</v>
      </c>
      <c r="E1873">
        <f>SUMPRODUCT(MID(0&amp;feed!E225,LARGE(INDEX(ISNUMBER(--MID(feed!E225,ROW($1:$6),1))*
ROW($1:$6),0),ROW($1:$6))+1,1)*10^ROW($1:$6)/10)</f>
        <v>0</v>
      </c>
      <c r="F1873" t="str">
        <f>feed!F225</f>
        <v>First World War surplus</v>
      </c>
      <c r="G1873">
        <f>SUMPRODUCT(MID(0&amp;feed!G225,LARGE(INDEX(ISNUMBER(--MID(feed!G225,ROW($1:$6),1))*
ROW($1:$6),0),ROW($1:$6))+1,1)*10^ROW($1:$6)/10)</f>
        <v>1</v>
      </c>
      <c r="H1873">
        <f>ROUNDDOWN(G1873/4, 0)</f>
        <v>0</v>
      </c>
      <c r="I1873" t="str">
        <f>feed!H225</f>
        <v>Good</v>
      </c>
      <c r="J1873">
        <f>SUMPRODUCT(MID(0&amp;feed!I225,LARGE(INDEX(ISNUMBER(--MID(feed!I225,ROW($1:$20),1))*
ROW($1:$20),0),ROW($1:$20))+1,1)*10^ROW($1:$20)/10)</f>
        <v>31</v>
      </c>
      <c r="K1873">
        <f>SUMPRODUCT(MID(0&amp;feed!L225,LARGE(INDEX(ISNUMBER(--MID(feed!L225,ROW($1:$6),1))*
ROW($1:$6),0),ROW($1:$6))+1,1)*10^ROW($1:$6)/10)</f>
        <v>360</v>
      </c>
      <c r="L1873">
        <f>SUMPRODUCT(MID(0&amp;feed!T225,LARGE(INDEX(ISNUMBER(--MID(feed!T225,ROW($1:$6),1))*
ROW($1:$6),0),ROW($1:$6))+1,1)*10^ROW($1:$6)/10)</f>
        <v>4322</v>
      </c>
      <c r="M1873" t="str">
        <f>feed!N225</f>
        <v>Mesopotamia</v>
      </c>
      <c r="N1873">
        <f>SUMPRODUCT(MID(0&amp;feed!U225,LARGE(INDEX(ISNUMBER(--MID(feed!U225,ROW($1:$6),1))*
ROW($1:$6),0),ROW($1:$6))+1,1)*10^ROW($1:$6)/10)</f>
        <v>0</v>
      </c>
      <c r="O1873" t="str">
        <f>feed!O225</f>
        <v>Untapped</v>
      </c>
      <c r="P1873" t="str">
        <f>feed!P225</f>
        <v>Mediocre</v>
      </c>
      <c r="Q1873" s="4">
        <f>IFERROR(LEFT(SUMPRODUCT(MID(0&amp;feed!R225,LARGE(INDEX(ISNUMBER(--MID(feed!R225,ROW($1:$6),1))*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ROW($1:$6),0),ROW($1:$6))+1,1)*10^ROW($1:$6)/10))-1)*1,TRIM(LEFT(SUMPRODUCT(MID(0&amp;feed!R225,LARGE(INDEX(ISNUMBER(--MID(feed!R225,ROW($1:$6),1))*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ROW($1:$6),0),ROW($1:$6))+1,1)*10^ROW($1:$6)/10))-1)))</f>
        <v>2366</v>
      </c>
      <c r="R1873" s="5">
        <f>feed!V225</f>
        <v>0</v>
      </c>
      <c r="S1873" t="str">
        <f>feed!S225</f>
        <v>http://blocgame.com/stats.php?id=62961</v>
      </c>
      <c r="T1873" s="5" t="str">
        <f>feed!W225</f>
        <v>Nice</v>
      </c>
      <c r="U1873" s="5" t="str">
        <f>feed!X225</f>
        <v>5 Hundred Tons per month</v>
      </c>
      <c r="V1873" s="5" t="str">
        <f>feed!Y225</f>
        <v>6 Mbbl per month</v>
      </c>
    </row>
    <row r="1874" spans="1:22" hidden="1" x14ac:dyDescent="0.25">
      <c r="A1874" t="str">
        <f>feed!A1517</f>
        <v>Pathos</v>
      </c>
      <c r="B1874" t="str">
        <f>feed!B1517</f>
        <v>Hope</v>
      </c>
      <c r="C1874">
        <f>feed!K1517</f>
        <v>0</v>
      </c>
      <c r="D1874">
        <f>SUMPRODUCT(MID(0&amp;feed!D1517,LARGE(INDEX(ISNUMBER(--MID(feed!D1517,ROW($1:$6),1))*
ROW($1:$6),0),ROW($1:$6))+1,1)*10^ROW($1:$6)/10)</f>
        <v>24</v>
      </c>
      <c r="E1874">
        <f>SUMPRODUCT(MID(0&amp;feed!E1517,LARGE(INDEX(ISNUMBER(--MID(feed!E1517,ROW($1:$6),1))*
ROW($1:$6),0),ROW($1:$6))+1,1)*10^ROW($1:$6)/10)</f>
        <v>0</v>
      </c>
      <c r="F1874" t="str">
        <f>feed!F1517</f>
        <v>First World War surplus</v>
      </c>
      <c r="G1874">
        <f>SUMPRODUCT(MID(0&amp;feed!G1517,LARGE(INDEX(ISNUMBER(--MID(feed!G1517,ROW($1:$6),1))*
ROW($1:$6),0),ROW($1:$6))+1,1)*10^ROW($1:$6)/10)</f>
        <v>0</v>
      </c>
      <c r="H1874">
        <f>ROUNDDOWN(G1874/4, 0)</f>
        <v>0</v>
      </c>
      <c r="I1874" t="str">
        <f>feed!H1517</f>
        <v>Elite</v>
      </c>
      <c r="J1874">
        <f>SUMPRODUCT(MID(0&amp;feed!I1517,LARGE(INDEX(ISNUMBER(--MID(feed!I1517,ROW($1:$20),1))*
ROW($1:$20),0),ROW($1:$20))+1,1)*10^ROW($1:$20)/10)</f>
        <v>7</v>
      </c>
      <c r="K1874">
        <f>SUMPRODUCT(MID(0&amp;feed!L1517,LARGE(INDEX(ISNUMBER(--MID(feed!L1517,ROW($1:$6),1))*
ROW($1:$6),0),ROW($1:$6))+1,1)*10^ROW($1:$6)/10)</f>
        <v>307</v>
      </c>
      <c r="L1874">
        <f>SUMPRODUCT(MID(0&amp;feed!T1517,LARGE(INDEX(ISNUMBER(--MID(feed!T1517,ROW($1:$6),1))*
ROW($1:$6),0),ROW($1:$6))+1,1)*10^ROW($1:$6)/10)</f>
        <v>3793</v>
      </c>
      <c r="M1874" t="str">
        <f>feed!N1517</f>
        <v>Atlas</v>
      </c>
      <c r="N1874">
        <f>SUMPRODUCT(MID(0&amp;feed!U1517,LARGE(INDEX(ISNUMBER(--MID(feed!U1517,ROW($1:$6),1))*
ROW($1:$6),0),ROW($1:$6))+1,1)*10^ROW($1:$6)/10)</f>
        <v>0</v>
      </c>
      <c r="O1874" t="str">
        <f>feed!O1517</f>
        <v>Plentiful</v>
      </c>
      <c r="P1874" t="str">
        <f>feed!P1517</f>
        <v>Mediocre</v>
      </c>
      <c r="Q1874" s="4">
        <f>IFERROR(LEFT(SUMPRODUCT(MID(0&amp;feed!R1517,LARGE(INDEX(ISNUMBER(--MID(feed!R1517,ROW($1:$6),1))*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ROW($1:$6),0),ROW($1:$6))+1,1)*10^ROW($1:$6)/10))-1)*1,TRIM(LEFT(SUMPRODUCT(MID(0&amp;feed!R1517,LARGE(INDEX(ISNUMBER(--MID(feed!R1517,ROW($1:$6),1))*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ROW($1:$6),0),ROW($1:$6))+1,1)*10^ROW($1:$6)/10))-1)))</f>
        <v>2000</v>
      </c>
      <c r="R1874" s="5">
        <f>feed!V1517</f>
        <v>0</v>
      </c>
      <c r="S1874" t="str">
        <f>feed!S1517</f>
        <v>http://blocgame.com/stats.php?id=56155</v>
      </c>
      <c r="T1874" s="5" t="str">
        <f>feed!W1517</f>
        <v>Nice</v>
      </c>
      <c r="U1874" s="5" t="str">
        <f>feed!X1517</f>
        <v>5 Hundred Tons per month</v>
      </c>
      <c r="V1874" s="5" t="str">
        <f>feed!Y1517</f>
        <v>6 Mbbl per month</v>
      </c>
    </row>
    <row r="1875" spans="1:22" hidden="1" x14ac:dyDescent="0.25">
      <c r="A1875" t="str">
        <f>feed!A67</f>
        <v>Peach</v>
      </c>
      <c r="B1875" t="str">
        <f>feed!B67</f>
        <v>Tanaille</v>
      </c>
      <c r="C1875" t="str">
        <f>feed!K67</f>
        <v>The High Council</v>
      </c>
      <c r="D1875">
        <f>SUMPRODUCT(MID(0&amp;feed!D67,LARGE(INDEX(ISNUMBER(--MID(feed!D67,ROW($1:$6),1))*
ROW($1:$6),0),ROW($1:$6))+1,1)*10^ROW($1:$6)/10)</f>
        <v>33</v>
      </c>
      <c r="E1875">
        <f>SUMPRODUCT(MID(0&amp;feed!E67,LARGE(INDEX(ISNUMBER(--MID(feed!E67,ROW($1:$6),1))*
ROW($1:$6),0),ROW($1:$6))+1,1)*10^ROW($1:$6)/10)</f>
        <v>0</v>
      </c>
      <c r="F1875" t="str">
        <f>feed!F67</f>
        <v>Finest of the 19th century</v>
      </c>
      <c r="G1875">
        <f>SUMPRODUCT(MID(0&amp;feed!G67,LARGE(INDEX(ISNUMBER(--MID(feed!G67,ROW($1:$6),1))*
ROW($1:$6),0),ROW($1:$6))+1,1)*10^ROW($1:$6)/10)</f>
        <v>1</v>
      </c>
      <c r="H1875">
        <f>ROUNDDOWN(G1875/4, 0)</f>
        <v>0</v>
      </c>
      <c r="I1875" t="str">
        <f>feed!H67</f>
        <v>Good</v>
      </c>
      <c r="J1875">
        <f>SUMPRODUCT(MID(0&amp;feed!I67,LARGE(INDEX(ISNUMBER(--MID(feed!I67,ROW($1:$20),1))*
ROW($1:$20),0),ROW($1:$20))+1,1)*10^ROW($1:$20)/10)</f>
        <v>0</v>
      </c>
      <c r="K1875">
        <f>SUMPRODUCT(MID(0&amp;feed!L67,LARGE(INDEX(ISNUMBER(--MID(feed!L67,ROW($1:$6),1))*
ROW($1:$6),0),ROW($1:$6))+1,1)*10^ROW($1:$6)/10)</f>
        <v>422</v>
      </c>
      <c r="L1875">
        <f>SUMPRODUCT(MID(0&amp;feed!T67,LARGE(INDEX(ISNUMBER(--MID(feed!T67,ROW($1:$6),1))*
ROW($1:$6),0),ROW($1:$6))+1,1)*10^ROW($1:$6)/10)</f>
        <v>4803</v>
      </c>
      <c r="M1875" t="str">
        <f>feed!N67</f>
        <v>Mesopotamia</v>
      </c>
      <c r="N1875">
        <f>SUMPRODUCT(MID(0&amp;feed!U67,LARGE(INDEX(ISNUMBER(--MID(feed!U67,ROW($1:$6),1))*
ROW($1:$6),0),ROW($1:$6))+1,1)*10^ROW($1:$6)/10)</f>
        <v>0</v>
      </c>
      <c r="O1875" t="str">
        <f>feed!O67</f>
        <v>Untapped</v>
      </c>
      <c r="P1875" t="str">
        <f>feed!P67</f>
        <v>Small</v>
      </c>
      <c r="Q1875" s="4">
        <f>IFERROR(LEFT(SUMPRODUCT(MID(0&amp;feed!R67,LARGE(INDEX(ISNUMBER(--MID(feed!R67,ROW($1:$6),1))*
ROW($1:$6),0),ROW($1:$6))+1,1)*10^ROW($1:$6)/10), LEN(SUMPRODUCT(MID(0&amp;feed!R67,LARGE(INDEX(ISNUMBER(--MID(feed!R67,ROW($1:$6),1))*
ROW($1:$6),0),ROW($1:$6))+1,1)*10^ROW($1:$6)/10))-1)*1,TRIM(LEFT(SUMPRODUCT(MID(0&amp;feed!R67,LARGE(INDEX(ISNUMBER(--MID(feed!R67,ROW($1:$6),1))*
ROW($1:$6),0),ROW($1:$6))+1,1)*10^ROW($1:$6)/10), LEN(SUMPRODUCT(MID(0&amp;feed!R67,LARGE(INDEX(ISNUMBER(--MID(feed!R67,ROW($1:$6),1))*
ROW($1:$6),0),ROW($1:$6))+1,1)*10^ROW($1:$6)/10))-1)))</f>
        <v>2772</v>
      </c>
      <c r="R1875" s="5">
        <f>feed!V67</f>
        <v>0</v>
      </c>
      <c r="S1875" t="str">
        <f>feed!S67</f>
        <v>http://blocgame.com/stats.php?id=54825</v>
      </c>
      <c r="T1875" s="5" t="str">
        <f>feed!W67</f>
        <v>Normal</v>
      </c>
      <c r="U1875" s="5" t="str">
        <f>feed!X67</f>
        <v>5 Hundred Tons per month</v>
      </c>
      <c r="V1875" s="5" t="str">
        <f>feed!Y67</f>
        <v>7 Mbbl per month</v>
      </c>
    </row>
    <row r="1876" spans="1:22" hidden="1" x14ac:dyDescent="0.25">
      <c r="A1876" t="str">
        <f>feed!A41</f>
        <v>Pooland</v>
      </c>
      <c r="B1876" t="str">
        <f>feed!B41</f>
        <v>kurwa</v>
      </c>
      <c r="C1876" t="str">
        <f>feed!K41</f>
        <v>Brotherhood of Zion</v>
      </c>
      <c r="D1876">
        <f>SUMPRODUCT(MID(0&amp;feed!D41,LARGE(INDEX(ISNUMBER(--MID(feed!D41,ROW($1:$6),1))*
ROW($1:$6),0),ROW($1:$6))+1,1)*10^ROW($1:$6)/10)</f>
        <v>29</v>
      </c>
      <c r="E1876">
        <f>SUMPRODUCT(MID(0&amp;feed!E41,LARGE(INDEX(ISNUMBER(--MID(feed!E41,ROW($1:$6),1))*
ROW($1:$6),0),ROW($1:$6))+1,1)*10^ROW($1:$6)/10)</f>
        <v>0</v>
      </c>
      <c r="F1876" t="str">
        <f>feed!F41</f>
        <v>First World War surplus</v>
      </c>
      <c r="G1876">
        <f>SUMPRODUCT(MID(0&amp;feed!G41,LARGE(INDEX(ISNUMBER(--MID(feed!G41,ROW($1:$6),1))*
ROW($1:$6),0),ROW($1:$6))+1,1)*10^ROW($1:$6)/10)</f>
        <v>1</v>
      </c>
      <c r="H1876">
        <f>ROUNDDOWN(G1876/4, 0)</f>
        <v>0</v>
      </c>
      <c r="I1876" t="str">
        <f>feed!H41</f>
        <v>Good</v>
      </c>
      <c r="J1876">
        <f>SUMPRODUCT(MID(0&amp;feed!I41,LARGE(INDEX(ISNUMBER(--MID(feed!I41,ROW($1:$20),1))*
ROW($1:$20),0),ROW($1:$20))+1,1)*10^ROW($1:$20)/10)</f>
        <v>7</v>
      </c>
      <c r="K1876">
        <f>SUMPRODUCT(MID(0&amp;feed!L41,LARGE(INDEX(ISNUMBER(--MID(feed!L41,ROW($1:$6),1))*
ROW($1:$6),0),ROW($1:$6))+1,1)*10^ROW($1:$6)/10)</f>
        <v>436</v>
      </c>
      <c r="L1876">
        <f>SUMPRODUCT(MID(0&amp;feed!T41,LARGE(INDEX(ISNUMBER(--MID(feed!T41,ROW($1:$6),1))*
ROW($1:$6),0),ROW($1:$6))+1,1)*10^ROW($1:$6)/10)</f>
        <v>1609</v>
      </c>
      <c r="M1876" t="str">
        <f>feed!N41</f>
        <v>Atlas</v>
      </c>
      <c r="N1876">
        <f>SUMPRODUCT(MID(0&amp;feed!U41,LARGE(INDEX(ISNUMBER(--MID(feed!U41,ROW($1:$6),1))*
ROW($1:$6),0),ROW($1:$6))+1,1)*10^ROW($1:$6)/10)</f>
        <v>0</v>
      </c>
      <c r="O1876" t="str">
        <f>feed!O41</f>
        <v>Untapped</v>
      </c>
      <c r="P1876" t="str">
        <f>feed!P41</f>
        <v>Small</v>
      </c>
      <c r="Q1876" s="4">
        <f>IFERROR(LEFT(SUMPRODUCT(MID(0&amp;feed!R41,LARGE(INDEX(ISNUMBER(--MID(feed!R41,ROW($1:$6),1))*
ROW($1:$6),0),ROW($1:$6))+1,1)*10^ROW($1:$6)/10), LEN(SUMPRODUCT(MID(0&amp;feed!R41,LARGE(INDEX(ISNUMBER(--MID(feed!R41,ROW($1:$6),1))*
ROW($1:$6),0),ROW($1:$6))+1,1)*10^ROW($1:$6)/10))-1)*1,TRIM(LEFT(SUMPRODUCT(MID(0&amp;feed!R41,LARGE(INDEX(ISNUMBER(--MID(feed!R41,ROW($1:$6),1))*
ROW($1:$6),0),ROW($1:$6))+1,1)*10^ROW($1:$6)/10), LEN(SUMPRODUCT(MID(0&amp;feed!R41,LARGE(INDEX(ISNUMBER(--MID(feed!R41,ROW($1:$6),1))*
ROW($1:$6),0),ROW($1:$6))+1,1)*10^ROW($1:$6)/10))-1)))</f>
        <v>2765</v>
      </c>
      <c r="R1876" s="5">
        <f>feed!V41</f>
        <v>0</v>
      </c>
      <c r="S1876" t="str">
        <f>feed!S41</f>
        <v>http://blocgame.com/stats.php?id=49295</v>
      </c>
      <c r="T1876" s="5" t="str">
        <f>feed!W41</f>
        <v>Normal</v>
      </c>
      <c r="U1876" s="5" t="str">
        <f>feed!X41</f>
        <v>5 Hundred Tons per month</v>
      </c>
      <c r="V1876" s="5" t="str">
        <f>feed!Y41</f>
        <v>7 Mbbl per month</v>
      </c>
    </row>
    <row r="1877" spans="1:22" hidden="1" x14ac:dyDescent="0.25">
      <c r="A1877" t="str">
        <f>feed!A57</f>
        <v>Puella-Magia</v>
      </c>
      <c r="B1877" t="str">
        <f>feed!B57</f>
        <v>Emily</v>
      </c>
      <c r="C1877" t="str">
        <f>feed!K57</f>
        <v>Comintern</v>
      </c>
      <c r="D1877">
        <f>SUMPRODUCT(MID(0&amp;feed!D57,LARGE(INDEX(ISNUMBER(--MID(feed!D57,ROW($1:$6),1))*
ROW($1:$6),0),ROW($1:$6))+1,1)*10^ROW($1:$6)/10)</f>
        <v>37</v>
      </c>
      <c r="E1877">
        <f>SUMPRODUCT(MID(0&amp;feed!E57,LARGE(INDEX(ISNUMBER(--MID(feed!E57,ROW($1:$6),1))*
ROW($1:$6),0),ROW($1:$6))+1,1)*10^ROW($1:$6)/10)</f>
        <v>0</v>
      </c>
      <c r="F1877" t="str">
        <f>feed!F57</f>
        <v>First World War surplus</v>
      </c>
      <c r="G1877">
        <f>SUMPRODUCT(MID(0&amp;feed!G57,LARGE(INDEX(ISNUMBER(--MID(feed!G57,ROW($1:$6),1))*
ROW($1:$6),0),ROW($1:$6))+1,1)*10^ROW($1:$6)/10)</f>
        <v>0</v>
      </c>
      <c r="H1877">
        <f>ROUNDDOWN(G1877/4, 0)</f>
        <v>0</v>
      </c>
      <c r="I1877" t="str">
        <f>feed!H57</f>
        <v>Elite</v>
      </c>
      <c r="J1877">
        <f>SUMPRODUCT(MID(0&amp;feed!I57,LARGE(INDEX(ISNUMBER(--MID(feed!I57,ROW($1:$20),1))*
ROW($1:$20),0),ROW($1:$20))+1,1)*10^ROW($1:$20)/10)</f>
        <v>0</v>
      </c>
      <c r="K1877">
        <f>SUMPRODUCT(MID(0&amp;feed!L57,LARGE(INDEX(ISNUMBER(--MID(feed!L57,ROW($1:$6),1))*
ROW($1:$6),0),ROW($1:$6))+1,1)*10^ROW($1:$6)/10)</f>
        <v>424</v>
      </c>
      <c r="L1877">
        <f>SUMPRODUCT(MID(0&amp;feed!T57,LARGE(INDEX(ISNUMBER(--MID(feed!T57,ROW($1:$6),1))*
ROW($1:$6),0),ROW($1:$6))+1,1)*10^ROW($1:$6)/10)</f>
        <v>936</v>
      </c>
      <c r="M1877" t="str">
        <f>feed!N57</f>
        <v>Persia</v>
      </c>
      <c r="N1877">
        <f>SUMPRODUCT(MID(0&amp;feed!U57,LARGE(INDEX(ISNUMBER(--MID(feed!U57,ROW($1:$6),1))*
ROW($1:$6),0),ROW($1:$6))+1,1)*10^ROW($1:$6)/10)</f>
        <v>0</v>
      </c>
      <c r="O1877" t="str">
        <f>feed!O57</f>
        <v>Untapped</v>
      </c>
      <c r="P1877" t="str">
        <f>feed!P57</f>
        <v>Small</v>
      </c>
      <c r="Q1877" s="4">
        <f>IFERROR(LEFT(SUMPRODUCT(MID(0&amp;feed!R57,LARGE(INDEX(ISNUMBER(--MID(feed!R57,ROW($1:$6),1))*
ROW($1:$6),0),ROW($1:$6))+1,1)*10^ROW($1:$6)/10), LEN(SUMPRODUCT(MID(0&amp;feed!R57,LARGE(INDEX(ISNUMBER(--MID(feed!R57,ROW($1:$6),1))*
ROW($1:$6),0),ROW($1:$6))+1,1)*10^ROW($1:$6)/10))-1)*1,TRIM(LEFT(SUMPRODUCT(MID(0&amp;feed!R57,LARGE(INDEX(ISNUMBER(--MID(feed!R57,ROW($1:$6),1))*
ROW($1:$6),0),ROW($1:$6))+1,1)*10^ROW($1:$6)/10), LEN(SUMPRODUCT(MID(0&amp;feed!R57,LARGE(INDEX(ISNUMBER(--MID(feed!R57,ROW($1:$6),1))*
ROW($1:$6),0),ROW($1:$6))+1,1)*10^ROW($1:$6)/10))-1)))</f>
        <v>2715</v>
      </c>
      <c r="R1877" s="5">
        <f>feed!V57</f>
        <v>0</v>
      </c>
      <c r="S1877" t="str">
        <f>feed!S57</f>
        <v>http://blocgame.com/stats.php?id=35958</v>
      </c>
      <c r="T1877" s="5" t="str">
        <f>feed!W57</f>
        <v>Good</v>
      </c>
      <c r="U1877" s="5" t="str">
        <f>feed!X57</f>
        <v>5 Hundred Tons per month</v>
      </c>
      <c r="V1877" s="5" t="str">
        <f>feed!Y57</f>
        <v>7 Mbbl per month</v>
      </c>
    </row>
    <row r="1878" spans="1:22" hidden="1" x14ac:dyDescent="0.25">
      <c r="A1878" t="str">
        <f>feed!A503</f>
        <v>Senandung Malam</v>
      </c>
      <c r="B1878" t="str">
        <f>feed!B503</f>
        <v>Lela Manja</v>
      </c>
      <c r="C1878" t="str">
        <f>feed!K503</f>
        <v>Aseang MMP</v>
      </c>
      <c r="D1878">
        <f>SUMPRODUCT(MID(0&amp;feed!D503,LARGE(INDEX(ISNUMBER(--MID(feed!D503,ROW($1:$6),1))*
ROW($1:$6),0),ROW($1:$6))+1,1)*10^ROW($1:$6)/10)</f>
        <v>19</v>
      </c>
      <c r="E1878">
        <f>SUMPRODUCT(MID(0&amp;feed!E503,LARGE(INDEX(ISNUMBER(--MID(feed!E503,ROW($1:$6),1))*
ROW($1:$6),0),ROW($1:$6))+1,1)*10^ROW($1:$6)/10)</f>
        <v>0</v>
      </c>
      <c r="F1878" t="str">
        <f>feed!F503</f>
        <v>First World War surplus</v>
      </c>
      <c r="G1878">
        <f>SUMPRODUCT(MID(0&amp;feed!G503,LARGE(INDEX(ISNUMBER(--MID(feed!G503,ROW($1:$6),1))*
ROW($1:$6),0),ROW($1:$6))+1,1)*10^ROW($1:$6)/10)</f>
        <v>1</v>
      </c>
      <c r="H1878">
        <f>ROUNDDOWN(G1878/4, 0)</f>
        <v>0</v>
      </c>
      <c r="I1878" t="str">
        <f>feed!H503</f>
        <v>Elite</v>
      </c>
      <c r="J1878">
        <f>SUMPRODUCT(MID(0&amp;feed!I503,LARGE(INDEX(ISNUMBER(--MID(feed!I503,ROW($1:$20),1))*
ROW($1:$20),0),ROW($1:$20))+1,1)*10^ROW($1:$20)/10)</f>
        <v>20</v>
      </c>
      <c r="K1878">
        <f>SUMPRODUCT(MID(0&amp;feed!L503,LARGE(INDEX(ISNUMBER(--MID(feed!L503,ROW($1:$6),1))*
ROW($1:$6),0),ROW($1:$6))+1,1)*10^ROW($1:$6)/10)</f>
        <v>327</v>
      </c>
      <c r="L1878">
        <f>SUMPRODUCT(MID(0&amp;feed!T503,LARGE(INDEX(ISNUMBER(--MID(feed!T503,ROW($1:$6),1))*
ROW($1:$6),0),ROW($1:$6))+1,1)*10^ROW($1:$6)/10)</f>
        <v>291</v>
      </c>
      <c r="M1878" t="str">
        <f>feed!N503</f>
        <v>East Indies</v>
      </c>
      <c r="N1878">
        <f>SUMPRODUCT(MID(0&amp;feed!U503,LARGE(INDEX(ISNUMBER(--MID(feed!U503,ROW($1:$6),1))*
ROW($1:$6),0),ROW($1:$6))+1,1)*10^ROW($1:$6)/10)</f>
        <v>0</v>
      </c>
      <c r="O1878" t="str">
        <f>feed!O503</f>
        <v>Untapped</v>
      </c>
      <c r="P1878" t="str">
        <f>feed!P503</f>
        <v>None</v>
      </c>
      <c r="Q1878" s="4">
        <f>IFERROR(LEFT(SUMPRODUCT(MID(0&amp;feed!R503,LARGE(INDEX(ISNUMBER(--MID(feed!R503,ROW($1:$6),1))*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ROW($1:$6),0),ROW($1:$6))+1,1)*10^ROW($1:$6)/10))-1)*1,TRIM(LEFT(SUMPRODUCT(MID(0&amp;feed!R503,LARGE(INDEX(ISNUMBER(--MID(feed!R503,ROW($1:$6),1))*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ROW($1:$6),0),ROW($1:$6))+1,1)*10^ROW($1:$6)/10))-1)))</f>
        <v>2000</v>
      </c>
      <c r="R1878" s="5">
        <f>feed!V503</f>
        <v>0</v>
      </c>
      <c r="S1878" t="str">
        <f>feed!S503</f>
        <v>http://blocgame.com/stats.php?id=61074</v>
      </c>
      <c r="T1878" s="5" t="str">
        <f>feed!W503</f>
        <v>Nice</v>
      </c>
      <c r="U1878" s="5" t="str">
        <f>feed!X503</f>
        <v>5 Hundred Tons per month</v>
      </c>
      <c r="V1878" s="5" t="str">
        <f>feed!Y503</f>
        <v>7 Mbbl per month</v>
      </c>
    </row>
    <row r="1879" spans="1:22" hidden="1" x14ac:dyDescent="0.25">
      <c r="A1879" t="str">
        <f>feed!A1846</f>
        <v>gong badang</v>
      </c>
      <c r="B1879" t="str">
        <f>feed!B1846</f>
        <v>yusjimmy</v>
      </c>
      <c r="C1879" t="str">
        <f>feed!K1846</f>
        <v>Aseang MMP</v>
      </c>
      <c r="D1879">
        <f>SUMPRODUCT(MID(0&amp;feed!D1846,LARGE(INDEX(ISNUMBER(--MID(feed!D1846,ROW($1:$6),1))*
ROW($1:$6),0),ROW($1:$6))+1,1)*10^ROW($1:$6)/10)</f>
        <v>39</v>
      </c>
      <c r="E1879">
        <f>SUMPRODUCT(MID(0&amp;feed!E1846,LARGE(INDEX(ISNUMBER(--MID(feed!E1846,ROW($1:$6),1))*
ROW($1:$6),0),ROW($1:$6))+1,1)*10^ROW($1:$6)/10)</f>
        <v>0</v>
      </c>
      <c r="F1879" t="str">
        <f>feed!F1846</f>
        <v>First World War surplus</v>
      </c>
      <c r="G1879">
        <f>SUMPRODUCT(MID(0&amp;feed!G1846,LARGE(INDEX(ISNUMBER(--MID(feed!G1846,ROW($1:$6),1))*
ROW($1:$6),0),ROW($1:$6))+1,1)*10^ROW($1:$6)/10)</f>
        <v>0</v>
      </c>
      <c r="H1879">
        <f>ROUNDDOWN(G1879/4, 0)</f>
        <v>0</v>
      </c>
      <c r="I1879" t="str">
        <f>feed!H1846</f>
        <v>Standard</v>
      </c>
      <c r="J1879">
        <f>SUMPRODUCT(MID(0&amp;feed!I1846,LARGE(INDEX(ISNUMBER(--MID(feed!I1846,ROW($1:$20),1))*
ROW($1:$20),0),ROW($1:$20))+1,1)*10^ROW($1:$20)/10)</f>
        <v>17</v>
      </c>
      <c r="K1879">
        <f>SUMPRODUCT(MID(0&amp;feed!L1846,LARGE(INDEX(ISNUMBER(--MID(feed!L1846,ROW($1:$6),1))*
ROW($1:$6),0),ROW($1:$6))+1,1)*10^ROW($1:$6)/10)</f>
        <v>281</v>
      </c>
      <c r="L1879">
        <f>SUMPRODUCT(MID(0&amp;feed!T1846,LARGE(INDEX(ISNUMBER(--MID(feed!T1846,ROW($1:$6),1))*
ROW($1:$6),0),ROW($1:$6))+1,1)*10^ROW($1:$6)/10)</f>
        <v>1814</v>
      </c>
      <c r="M1879" t="str">
        <f>feed!N1846</f>
        <v>Arabia</v>
      </c>
      <c r="N1879">
        <f>SUMPRODUCT(MID(0&amp;feed!U1846,LARGE(INDEX(ISNUMBER(--MID(feed!U1846,ROW($1:$6),1))*
ROW($1:$6),0),ROW($1:$6))+1,1)*10^ROW($1:$6)/10)</f>
        <v>0</v>
      </c>
      <c r="O1879" t="str">
        <f>feed!O1846</f>
        <v>Untapped</v>
      </c>
      <c r="P1879" t="str">
        <f>feed!P1846</f>
        <v>Small</v>
      </c>
      <c r="Q1879" s="4">
        <f>IFERROR(LEFT(SUMPRODUCT(MID(0&amp;feed!R1846,LARGE(INDEX(ISNUMBER(--MID(feed!R1846,ROW($1:$6),1))*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ROW($1:$6),0),ROW($1:$6))+1,1)*10^ROW($1:$6)/10))-1)*1,TRIM(LEFT(SUMPRODUCT(MID(0&amp;feed!R1846,LARGE(INDEX(ISNUMBER(--MID(feed!R1846,ROW($1:$6),1))*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ROW($1:$6),0),ROW($1:$6))+1,1)*10^ROW($1:$6)/10))-1)))</f>
        <v>2000</v>
      </c>
      <c r="R1879" s="5">
        <f>feed!V1846</f>
        <v>0</v>
      </c>
      <c r="S1879" t="str">
        <f>feed!S1846</f>
        <v>http://blocgame.com/stats.php?id=61914</v>
      </c>
      <c r="T1879" s="5" t="str">
        <f>feed!W1846</f>
        <v>Nice</v>
      </c>
      <c r="U1879" s="5" t="str">
        <f>feed!X1846</f>
        <v>6 Hundred Tons per month</v>
      </c>
      <c r="V1879" s="5">
        <f>feed!Y1846</f>
        <v>0</v>
      </c>
    </row>
    <row r="1880" spans="1:22" hidden="1" x14ac:dyDescent="0.25">
      <c r="A1880" t="str">
        <f>feed!A1158</f>
        <v>Ra5kiL</v>
      </c>
      <c r="B1880" t="str">
        <f>feed!B1158</f>
        <v>DaveO</v>
      </c>
      <c r="C1880">
        <f>feed!K1158</f>
        <v>0</v>
      </c>
      <c r="D1880">
        <f>SUMPRODUCT(MID(0&amp;feed!D1158,LARGE(INDEX(ISNUMBER(--MID(feed!D1158,ROW($1:$6),1))*
ROW($1:$6),0),ROW($1:$6))+1,1)*10^ROW($1:$6)/10)</f>
        <v>25</v>
      </c>
      <c r="E1880">
        <f>SUMPRODUCT(MID(0&amp;feed!E1158,LARGE(INDEX(ISNUMBER(--MID(feed!E1158,ROW($1:$6),1))*
ROW($1:$6),0),ROW($1:$6))+1,1)*10^ROW($1:$6)/10)</f>
        <v>0</v>
      </c>
      <c r="F1880" t="str">
        <f>feed!F1158</f>
        <v>First World War surplus</v>
      </c>
      <c r="G1880">
        <f>SUMPRODUCT(MID(0&amp;feed!G1158,LARGE(INDEX(ISNUMBER(--MID(feed!G1158,ROW($1:$6),1))*
ROW($1:$6),0),ROW($1:$6))+1,1)*10^ROW($1:$6)/10)</f>
        <v>0</v>
      </c>
      <c r="H1880">
        <f>ROUNDDOWN(G1880/4, 0)</f>
        <v>0</v>
      </c>
      <c r="I1880" t="str">
        <f>feed!H1158</f>
        <v>Elite</v>
      </c>
      <c r="J1880">
        <f>SUMPRODUCT(MID(0&amp;feed!I1158,LARGE(INDEX(ISNUMBER(--MID(feed!I1158,ROW($1:$20),1))*
ROW($1:$20),0),ROW($1:$20))+1,1)*10^ROW($1:$20)/10)</f>
        <v>44</v>
      </c>
      <c r="K1880">
        <f>SUMPRODUCT(MID(0&amp;feed!L1158,LARGE(INDEX(ISNUMBER(--MID(feed!L1158,ROW($1:$6),1))*
ROW($1:$6),0),ROW($1:$6))+1,1)*10^ROW($1:$6)/10)</f>
        <v>320</v>
      </c>
      <c r="L1880">
        <f>SUMPRODUCT(MID(0&amp;feed!T1158,LARGE(INDEX(ISNUMBER(--MID(feed!T1158,ROW($1:$6),1))*
ROW($1:$6),0),ROW($1:$6))+1,1)*10^ROW($1:$6)/10)</f>
        <v>89</v>
      </c>
      <c r="M1880" t="str">
        <f>feed!N1158</f>
        <v>Congo</v>
      </c>
      <c r="N1880">
        <f>SUMPRODUCT(MID(0&amp;feed!U1158,LARGE(INDEX(ISNUMBER(--MID(feed!U1158,ROW($1:$6),1))*
ROW($1:$6),0),ROW($1:$6))+1,1)*10^ROW($1:$6)/10)</f>
        <v>0</v>
      </c>
      <c r="O1880" t="str">
        <f>feed!O1158</f>
        <v>Untapped</v>
      </c>
      <c r="P1880" t="str">
        <f>feed!P1158</f>
        <v>None</v>
      </c>
      <c r="Q1880" s="4">
        <f>IFERROR(LEFT(SUMPRODUCT(MID(0&amp;feed!R1158,LARGE(INDEX(ISNUMBER(--MID(feed!R1158,ROW($1:$6),1))*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ROW($1:$6),0),ROW($1:$6))+1,1)*10^ROW($1:$6)/10))-1)*1,TRIM(LEFT(SUMPRODUCT(MID(0&amp;feed!R1158,LARGE(INDEX(ISNUMBER(--MID(feed!R1158,ROW($1:$6),1))*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ROW($1:$6),0),ROW($1:$6))+1,1)*10^ROW($1:$6)/10))-1)))</f>
        <v>2000</v>
      </c>
      <c r="R1880" s="5">
        <f>feed!V1158</f>
        <v>0</v>
      </c>
      <c r="S1880" t="str">
        <f>feed!S1158</f>
        <v>http://blocgame.com/stats.php?id=46871</v>
      </c>
      <c r="T1880" s="5" t="str">
        <f>feed!W1158</f>
        <v>Good</v>
      </c>
      <c r="U1880" s="5" t="str">
        <f>feed!X1158</f>
        <v>6 Hundred Tons per month</v>
      </c>
      <c r="V1880" s="5">
        <f>feed!Y1158</f>
        <v>0</v>
      </c>
    </row>
    <row r="1881" spans="1:22" hidden="1" x14ac:dyDescent="0.25">
      <c r="A1881" t="str">
        <f>feed!A291</f>
        <v>Duterte</v>
      </c>
      <c r="B1881" t="str">
        <f>feed!B291</f>
        <v>Rodrigo Duterte</v>
      </c>
      <c r="C1881">
        <f>feed!K291</f>
        <v>0</v>
      </c>
      <c r="D1881">
        <f>SUMPRODUCT(MID(0&amp;feed!D291,LARGE(INDEX(ISNUMBER(--MID(feed!D291,ROW($1:$6),1))*
ROW($1:$6),0),ROW($1:$6))+1,1)*10^ROW($1:$6)/10)</f>
        <v>20</v>
      </c>
      <c r="E1881">
        <f>SUMPRODUCT(MID(0&amp;feed!E291,LARGE(INDEX(ISNUMBER(--MID(feed!E291,ROW($1:$6),1))*
ROW($1:$6),0),ROW($1:$6))+1,1)*10^ROW($1:$6)/10)</f>
        <v>0</v>
      </c>
      <c r="F1881" t="str">
        <f>feed!F291</f>
        <v>Finest of the 19th century</v>
      </c>
      <c r="G1881">
        <f>SUMPRODUCT(MID(0&amp;feed!G291,LARGE(INDEX(ISNUMBER(--MID(feed!G291,ROW($1:$6),1))*
ROW($1:$6),0),ROW($1:$6))+1,1)*10^ROW($1:$6)/10)</f>
        <v>0</v>
      </c>
      <c r="H1881">
        <f>ROUNDDOWN(G1881/4, 0)</f>
        <v>0</v>
      </c>
      <c r="I1881" t="str">
        <f>feed!H291</f>
        <v>Standard</v>
      </c>
      <c r="J1881">
        <f>SUMPRODUCT(MID(0&amp;feed!I291,LARGE(INDEX(ISNUMBER(--MID(feed!I291,ROW($1:$20),1))*
ROW($1:$20),0),ROW($1:$20))+1,1)*10^ROW($1:$20)/10)</f>
        <v>72</v>
      </c>
      <c r="K1881">
        <f>SUMPRODUCT(MID(0&amp;feed!L291,LARGE(INDEX(ISNUMBER(--MID(feed!L291,ROW($1:$6),1))*
ROW($1:$6),0),ROW($1:$6))+1,1)*10^ROW($1:$6)/10)</f>
        <v>351</v>
      </c>
      <c r="L1881">
        <f>SUMPRODUCT(MID(0&amp;feed!T291,LARGE(INDEX(ISNUMBER(--MID(feed!T291,ROW($1:$6),1))*
ROW($1:$6),0),ROW($1:$6))+1,1)*10^ROW($1:$6)/10)</f>
        <v>0</v>
      </c>
      <c r="M1881" t="str">
        <f>feed!N291</f>
        <v>Indochina</v>
      </c>
      <c r="N1881">
        <f>SUMPRODUCT(MID(0&amp;feed!U291,LARGE(INDEX(ISNUMBER(--MID(feed!U291,ROW($1:$6),1))*
ROW($1:$6),0),ROW($1:$6))+1,1)*10^ROW($1:$6)/10)</f>
        <v>0</v>
      </c>
      <c r="O1881" t="str">
        <f>feed!O291</f>
        <v>Untapped</v>
      </c>
      <c r="P1881" t="str">
        <f>feed!P291</f>
        <v>None</v>
      </c>
      <c r="Q1881" s="4">
        <f>IFERROR(LEFT(SUMPRODUCT(MID(0&amp;feed!R291,LARGE(INDEX(ISNUMBER(--MID(feed!R291,ROW($1:$6),1))*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ROW($1:$6),0),ROW($1:$6))+1,1)*10^ROW($1:$6)/10))-1)*1,TRIM(LEFT(SUMPRODUCT(MID(0&amp;feed!R291,LARGE(INDEX(ISNUMBER(--MID(feed!R291,ROW($1:$6),1))*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ROW($1:$6),0),ROW($1:$6))+1,1)*10^ROW($1:$6)/10))-1)))</f>
        <v>2000</v>
      </c>
      <c r="R1881" s="5">
        <f>feed!V291</f>
        <v>0</v>
      </c>
      <c r="S1881" t="str">
        <f>feed!S291</f>
        <v>http://blocgame.com/stats.php?id=57937</v>
      </c>
      <c r="T1881" s="5" t="str">
        <f>feed!W291</f>
        <v>Nice</v>
      </c>
      <c r="U1881" s="5" t="str">
        <f>feed!X291</f>
        <v>6 Hundred Tons per month</v>
      </c>
      <c r="V1881" s="5">
        <f>feed!Y291</f>
        <v>0</v>
      </c>
    </row>
    <row r="1882" spans="1:22" hidden="1" x14ac:dyDescent="0.25">
      <c r="A1882" t="str">
        <f>feed!A1453</f>
        <v>kocksmashistan</v>
      </c>
      <c r="B1882" t="str">
        <f>feed!B1453</f>
        <v>negerus prime</v>
      </c>
      <c r="C1882">
        <f>feed!K1453</f>
        <v>0</v>
      </c>
      <c r="D1882">
        <f>SUMPRODUCT(MID(0&amp;feed!D1453,LARGE(INDEX(ISNUMBER(--MID(feed!D1453,ROW($1:$6),1))*
ROW($1:$6),0),ROW($1:$6))+1,1)*10^ROW($1:$6)/10)</f>
        <v>29</v>
      </c>
      <c r="E1882">
        <f>SUMPRODUCT(MID(0&amp;feed!E1453,LARGE(INDEX(ISNUMBER(--MID(feed!E1453,ROW($1:$6),1))*
ROW($1:$6),0),ROW($1:$6))+1,1)*10^ROW($1:$6)/10)</f>
        <v>0</v>
      </c>
      <c r="F1882" t="str">
        <f>feed!F1453</f>
        <v>First World War surplus</v>
      </c>
      <c r="G1882">
        <f>SUMPRODUCT(MID(0&amp;feed!G1453,LARGE(INDEX(ISNUMBER(--MID(feed!G1453,ROW($1:$6),1))*
ROW($1:$6),0),ROW($1:$6))+1,1)*10^ROW($1:$6)/10)</f>
        <v>0</v>
      </c>
      <c r="H1882">
        <f>ROUNDDOWN(G1882/4, 0)</f>
        <v>0</v>
      </c>
      <c r="I1882" t="str">
        <f>feed!H1453</f>
        <v>Elite</v>
      </c>
      <c r="J1882">
        <f>SUMPRODUCT(MID(0&amp;feed!I1453,LARGE(INDEX(ISNUMBER(--MID(feed!I1453,ROW($1:$20),1))*
ROW($1:$20),0),ROW($1:$20))+1,1)*10^ROW($1:$20)/10)</f>
        <v>47</v>
      </c>
      <c r="K1882">
        <f>SUMPRODUCT(MID(0&amp;feed!L1453,LARGE(INDEX(ISNUMBER(--MID(feed!L1453,ROW($1:$6),1))*
ROW($1:$6),0),ROW($1:$6))+1,1)*10^ROW($1:$6)/10)</f>
        <v>309</v>
      </c>
      <c r="L1882">
        <f>SUMPRODUCT(MID(0&amp;feed!T1453,LARGE(INDEX(ISNUMBER(--MID(feed!T1453,ROW($1:$6),1))*
ROW($1:$6),0),ROW($1:$6))+1,1)*10^ROW($1:$6)/10)</f>
        <v>0</v>
      </c>
      <c r="M1882" t="str">
        <f>feed!N1453</f>
        <v>The Subcontinent</v>
      </c>
      <c r="N1882">
        <f>SUMPRODUCT(MID(0&amp;feed!U1453,LARGE(INDEX(ISNUMBER(--MID(feed!U1453,ROW($1:$6),1))*
ROW($1:$6),0),ROW($1:$6))+1,1)*10^ROW($1:$6)/10)</f>
        <v>0</v>
      </c>
      <c r="O1882" t="str">
        <f>feed!O1453</f>
        <v>Untapped</v>
      </c>
      <c r="P1882" t="str">
        <f>feed!P1453</f>
        <v>None</v>
      </c>
      <c r="Q1882" s="4">
        <f>IFERROR(LEFT(SUMPRODUCT(MID(0&amp;feed!R1453,LARGE(INDEX(ISNUMBER(--MID(feed!R1453,ROW($1:$6),1))*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ROW($1:$6),0),ROW($1:$6))+1,1)*10^ROW($1:$6)/10))-1)*1,TRIM(LEFT(SUMPRODUCT(MID(0&amp;feed!R1453,LARGE(INDEX(ISNUMBER(--MID(feed!R1453,ROW($1:$6),1))*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ROW($1:$6),0),ROW($1:$6))+1,1)*10^ROW($1:$6)/10))-1)))</f>
        <v>2000</v>
      </c>
      <c r="R1882" s="5">
        <f>feed!V1453</f>
        <v>0</v>
      </c>
      <c r="S1882" t="str">
        <f>feed!S1453</f>
        <v>http://blocgame.com/stats.php?id=49792</v>
      </c>
      <c r="T1882" s="5" t="str">
        <f>feed!W1453</f>
        <v>Good</v>
      </c>
      <c r="U1882" s="5" t="str">
        <f>feed!X1453</f>
        <v>6 Hundred Tons per month</v>
      </c>
      <c r="V1882" s="5">
        <f>feed!Y1453</f>
        <v>0</v>
      </c>
    </row>
    <row r="1883" spans="1:22" hidden="1" x14ac:dyDescent="0.25">
      <c r="A1883" t="str">
        <f>feed!A1150</f>
        <v>Paulovia</v>
      </c>
      <c r="B1883" t="str">
        <f>feed!B1150</f>
        <v>Kongzilla</v>
      </c>
      <c r="C1883">
        <f>feed!K1150</f>
        <v>0</v>
      </c>
      <c r="D1883">
        <f>SUMPRODUCT(MID(0&amp;feed!D1150,LARGE(INDEX(ISNUMBER(--MID(feed!D1150,ROW($1:$6),1))*
ROW($1:$6),0),ROW($1:$6))+1,1)*10^ROW($1:$6)/10)</f>
        <v>20</v>
      </c>
      <c r="E1883">
        <f>SUMPRODUCT(MID(0&amp;feed!E1150,LARGE(INDEX(ISNUMBER(--MID(feed!E1150,ROW($1:$6),1))*
ROW($1:$6),0),ROW($1:$6))+1,1)*10^ROW($1:$6)/10)</f>
        <v>0</v>
      </c>
      <c r="F1883" t="str">
        <f>feed!F1150</f>
        <v>Finest of the 19th century</v>
      </c>
      <c r="G1883">
        <f>SUMPRODUCT(MID(0&amp;feed!G1150,LARGE(INDEX(ISNUMBER(--MID(feed!G1150,ROW($1:$6),1))*
ROW($1:$6),0),ROW($1:$6))+1,1)*10^ROW($1:$6)/10)</f>
        <v>0</v>
      </c>
      <c r="H1883">
        <f>ROUNDDOWN(G1883/4, 0)</f>
        <v>0</v>
      </c>
      <c r="I1883" t="str">
        <f>feed!H1150</f>
        <v>Standard</v>
      </c>
      <c r="J1883">
        <f>SUMPRODUCT(MID(0&amp;feed!I1150,LARGE(INDEX(ISNUMBER(--MID(feed!I1150,ROW($1:$20),1))*
ROW($1:$20),0),ROW($1:$20))+1,1)*10^ROW($1:$20)/10)</f>
        <v>41</v>
      </c>
      <c r="K1883">
        <f>SUMPRODUCT(MID(0&amp;feed!L1150,LARGE(INDEX(ISNUMBER(--MID(feed!L1150,ROW($1:$6),1))*
ROW($1:$6),0),ROW($1:$6))+1,1)*10^ROW($1:$6)/10)</f>
        <v>320</v>
      </c>
      <c r="L1883">
        <f>SUMPRODUCT(MID(0&amp;feed!T1150,LARGE(INDEX(ISNUMBER(--MID(feed!T1150,ROW($1:$6),1))*
ROW($1:$6),0),ROW($1:$6))+1,1)*10^ROW($1:$6)/10)</f>
        <v>0</v>
      </c>
      <c r="M1883" t="str">
        <f>feed!N1150</f>
        <v>Southern Africa</v>
      </c>
      <c r="N1883">
        <f>SUMPRODUCT(MID(0&amp;feed!U1150,LARGE(INDEX(ISNUMBER(--MID(feed!U1150,ROW($1:$6),1))*
ROW($1:$6),0),ROW($1:$6))+1,1)*10^ROW($1:$6)/10)</f>
        <v>0</v>
      </c>
      <c r="O1883" t="str">
        <f>feed!O1150</f>
        <v>Untapped</v>
      </c>
      <c r="P1883" t="str">
        <f>feed!P1150</f>
        <v>None</v>
      </c>
      <c r="Q1883" s="4">
        <f>IFERROR(LEFT(SUMPRODUCT(MID(0&amp;feed!R1150,LARGE(INDEX(ISNUMBER(--MID(feed!R1150,ROW($1:$6),1))*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ROW($1:$6),0),ROW($1:$6))+1,1)*10^ROW($1:$6)/10))-1)*1,TRIM(LEFT(SUMPRODUCT(MID(0&amp;feed!R1150,LARGE(INDEX(ISNUMBER(--MID(feed!R1150,ROW($1:$6),1))*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ROW($1:$6),0),ROW($1:$6))+1,1)*10^ROW($1:$6)/10))-1)))</f>
        <v>2000</v>
      </c>
      <c r="R1883" s="5">
        <f>feed!V1150</f>
        <v>0</v>
      </c>
      <c r="S1883" t="str">
        <f>feed!S1150</f>
        <v>http://blocgame.com/stats.php?id=40265</v>
      </c>
      <c r="T1883" s="5" t="str">
        <f>feed!W1150</f>
        <v>Good</v>
      </c>
      <c r="U1883" s="5" t="str">
        <f>feed!X1150</f>
        <v>6 Hundred Tons per month</v>
      </c>
      <c r="V1883" s="5">
        <f>feed!Y1150</f>
        <v>0</v>
      </c>
    </row>
    <row r="1884" spans="1:22" hidden="1" x14ac:dyDescent="0.25">
      <c r="A1884" t="str">
        <f>feed!A84</f>
        <v>Ladina</v>
      </c>
      <c r="B1884" t="str">
        <f>feed!B84</f>
        <v>MightyBjï¿½rn</v>
      </c>
      <c r="C1884" t="str">
        <f>feed!K84</f>
        <v>Che Guevara League</v>
      </c>
      <c r="D1884">
        <f>SUMPRODUCT(MID(0&amp;feed!D84,LARGE(INDEX(ISNUMBER(--MID(feed!D84,ROW($1:$6),1))*
ROW($1:$6),0),ROW($1:$6))+1,1)*10^ROW($1:$6)/10)</f>
        <v>35</v>
      </c>
      <c r="E1884">
        <f>SUMPRODUCT(MID(0&amp;feed!E84,LARGE(INDEX(ISNUMBER(--MID(feed!E84,ROW($1:$6),1))*
ROW($1:$6),0),ROW($1:$6))+1,1)*10^ROW($1:$6)/10)</f>
        <v>0</v>
      </c>
      <c r="F1884" t="str">
        <f>feed!F84</f>
        <v>First World War surplus</v>
      </c>
      <c r="G1884">
        <f>SUMPRODUCT(MID(0&amp;feed!G84,LARGE(INDEX(ISNUMBER(--MID(feed!G84,ROW($1:$6),1))*
ROW($1:$6),0),ROW($1:$6))+1,1)*10^ROW($1:$6)/10)</f>
        <v>0</v>
      </c>
      <c r="H1884">
        <f>ROUNDDOWN(G1884/4, 0)</f>
        <v>0</v>
      </c>
      <c r="I1884" t="str">
        <f>feed!H84</f>
        <v>Elite</v>
      </c>
      <c r="J1884">
        <f>SUMPRODUCT(MID(0&amp;feed!I84,LARGE(INDEX(ISNUMBER(--MID(feed!I84,ROW($1:$20),1))*
ROW($1:$20),0),ROW($1:$20))+1,1)*10^ROW($1:$20)/10)</f>
        <v>22</v>
      </c>
      <c r="K1884">
        <f>SUMPRODUCT(MID(0&amp;feed!L84,LARGE(INDEX(ISNUMBER(--MID(feed!L84,ROW($1:$6),1))*
ROW($1:$6),0),ROW($1:$6))+1,1)*10^ROW($1:$6)/10)</f>
        <v>411</v>
      </c>
      <c r="L1884">
        <f>SUMPRODUCT(MID(0&amp;feed!T84,LARGE(INDEX(ISNUMBER(--MID(feed!T84,ROW($1:$6),1))*
ROW($1:$6),0),ROW($1:$6))+1,1)*10^ROW($1:$6)/10)</f>
        <v>0</v>
      </c>
      <c r="M1884" t="str">
        <f>feed!N84</f>
        <v>Caribbean</v>
      </c>
      <c r="N1884">
        <f>SUMPRODUCT(MID(0&amp;feed!U84,LARGE(INDEX(ISNUMBER(--MID(feed!U84,ROW($1:$6),1))*
ROW($1:$6),0),ROW($1:$6))+1,1)*10^ROW($1:$6)/10)</f>
        <v>0</v>
      </c>
      <c r="O1884" t="str">
        <f>feed!O84</f>
        <v>Untapped</v>
      </c>
      <c r="P1884" t="str">
        <f>feed!P84</f>
        <v>Meagre</v>
      </c>
      <c r="Q1884" s="4">
        <f>IFERROR(LEFT(SUMPRODUCT(MID(0&amp;feed!R84,LARGE(INDEX(ISNUMBER(--MID(feed!R84,ROW($1:$6),1))*
ROW($1:$6),0),ROW($1:$6))+1,1)*10^ROW($1:$6)/10), LEN(SUMPRODUCT(MID(0&amp;feed!R84,LARGE(INDEX(ISNUMBER(--MID(feed!R84,ROW($1:$6),1))*
ROW($1:$6),0),ROW($1:$6))+1,1)*10^ROW($1:$6)/10))-1)*1,TRIM(LEFT(SUMPRODUCT(MID(0&amp;feed!R84,LARGE(INDEX(ISNUMBER(--MID(feed!R84,ROW($1:$6),1))*
ROW($1:$6),0),ROW($1:$6))+1,1)*10^ROW($1:$6)/10), LEN(SUMPRODUCT(MID(0&amp;feed!R84,LARGE(INDEX(ISNUMBER(--MID(feed!R84,ROW($1:$6),1))*
ROW($1:$6),0),ROW($1:$6))+1,1)*10^ROW($1:$6)/10))-1)))</f>
        <v>2695</v>
      </c>
      <c r="R1884" s="5">
        <f>feed!V84</f>
        <v>0</v>
      </c>
      <c r="S1884" t="str">
        <f>feed!S84</f>
        <v>http://blocgame.com/stats.php?id=62936</v>
      </c>
      <c r="T1884" s="5" t="str">
        <f>feed!W84</f>
        <v>Questionable</v>
      </c>
      <c r="U1884" s="5" t="str">
        <f>feed!X84</f>
        <v>6 Hundred Tons per month</v>
      </c>
      <c r="V1884" s="5">
        <f>feed!Y84</f>
        <v>0</v>
      </c>
    </row>
    <row r="1885" spans="1:22" hidden="1" x14ac:dyDescent="0.25">
      <c r="A1885" t="str">
        <f>feed!A1485</f>
        <v>Lixia</v>
      </c>
      <c r="B1885" t="str">
        <f>feed!B1485</f>
        <v>Dave Hunter</v>
      </c>
      <c r="C1885" t="str">
        <f>feed!K1485</f>
        <v>SPQR</v>
      </c>
      <c r="D1885">
        <f>SUMPRODUCT(MID(0&amp;feed!D1485,LARGE(INDEX(ISNUMBER(--MID(feed!D1485,ROW($1:$6),1))*
ROW($1:$6),0),ROW($1:$6))+1,1)*10^ROW($1:$6)/10)</f>
        <v>39</v>
      </c>
      <c r="E1885">
        <f>SUMPRODUCT(MID(0&amp;feed!E1485,LARGE(INDEX(ISNUMBER(--MID(feed!E1485,ROW($1:$6),1))*
ROW($1:$6),0),ROW($1:$6))+1,1)*10^ROW($1:$6)/10)</f>
        <v>0</v>
      </c>
      <c r="F1885" t="str">
        <f>feed!F1485</f>
        <v>First World War surplus</v>
      </c>
      <c r="G1885">
        <f>SUMPRODUCT(MID(0&amp;feed!G1485,LARGE(INDEX(ISNUMBER(--MID(feed!G1485,ROW($1:$6),1))*
ROW($1:$6),0),ROW($1:$6))+1,1)*10^ROW($1:$6)/10)</f>
        <v>0</v>
      </c>
      <c r="H1885">
        <f>ROUNDDOWN(G1885/4, 0)</f>
        <v>0</v>
      </c>
      <c r="I1885" t="str">
        <f>feed!H1485</f>
        <v>Good</v>
      </c>
      <c r="J1885">
        <f>SUMPRODUCT(MID(0&amp;feed!I1485,LARGE(INDEX(ISNUMBER(--MID(feed!I1485,ROW($1:$20),1))*
ROW($1:$20),0),ROW($1:$20))+1,1)*10^ROW($1:$20)/10)</f>
        <v>17</v>
      </c>
      <c r="K1885">
        <f>SUMPRODUCT(MID(0&amp;feed!L1485,LARGE(INDEX(ISNUMBER(--MID(feed!L1485,ROW($1:$6),1))*
ROW($1:$6),0),ROW($1:$6))+1,1)*10^ROW($1:$6)/10)</f>
        <v>308</v>
      </c>
      <c r="L1885">
        <f>SUMPRODUCT(MID(0&amp;feed!T1485,LARGE(INDEX(ISNUMBER(--MID(feed!T1485,ROW($1:$6),1))*
ROW($1:$6),0),ROW($1:$6))+1,1)*10^ROW($1:$6)/10)</f>
        <v>0</v>
      </c>
      <c r="M1885" t="str">
        <f>feed!N1485</f>
        <v>Mesopotamia</v>
      </c>
      <c r="N1885">
        <f>SUMPRODUCT(MID(0&amp;feed!U1485,LARGE(INDEX(ISNUMBER(--MID(feed!U1485,ROW($1:$6),1))*
ROW($1:$6),0),ROW($1:$6))+1,1)*10^ROW($1:$6)/10)</f>
        <v>0</v>
      </c>
      <c r="O1885" t="str">
        <f>feed!O1485</f>
        <v>Untapped</v>
      </c>
      <c r="P1885" t="str">
        <f>feed!P1485</f>
        <v>Small</v>
      </c>
      <c r="Q1885" s="4">
        <f>IFERROR(LEFT(SUMPRODUCT(MID(0&amp;feed!R1485,LARGE(INDEX(ISNUMBER(--MID(feed!R1485,ROW($1:$6),1))*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ROW($1:$6),0),ROW($1:$6))+1,1)*10^ROW($1:$6)/10))-1)*1,TRIM(LEFT(SUMPRODUCT(MID(0&amp;feed!R1485,LARGE(INDEX(ISNUMBER(--MID(feed!R1485,ROW($1:$6),1))*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ROW($1:$6),0),ROW($1:$6))+1,1)*10^ROW($1:$6)/10))-1)))</f>
        <v>2000</v>
      </c>
      <c r="R1885" s="5">
        <f>feed!V1485</f>
        <v>0</v>
      </c>
      <c r="S1885" t="str">
        <f>feed!S1485</f>
        <v>http://blocgame.com/stats.php?id=61520</v>
      </c>
      <c r="T1885" s="5" t="str">
        <f>feed!W1485</f>
        <v>Nice</v>
      </c>
      <c r="U1885" s="5" t="str">
        <f>feed!X1485</f>
        <v>6 Hundred Tons per month</v>
      </c>
      <c r="V1885" s="5">
        <f>feed!Y1485</f>
        <v>0</v>
      </c>
    </row>
    <row r="1886" spans="1:22" hidden="1" x14ac:dyDescent="0.25">
      <c r="A1886" t="str">
        <f>feed!A1458</f>
        <v>Vethuovania</v>
      </c>
      <c r="B1886" t="str">
        <f>feed!B1458</f>
        <v>Tragar</v>
      </c>
      <c r="C1886">
        <f>feed!K1458</f>
        <v>0</v>
      </c>
      <c r="D1886">
        <f>SUMPRODUCT(MID(0&amp;feed!D1458,LARGE(INDEX(ISNUMBER(--MID(feed!D1458,ROW($1:$6),1))*
ROW($1:$6),0),ROW($1:$6))+1,1)*10^ROW($1:$6)/10)</f>
        <v>29</v>
      </c>
      <c r="E1886">
        <f>SUMPRODUCT(MID(0&amp;feed!E1458,LARGE(INDEX(ISNUMBER(--MID(feed!E1458,ROW($1:$6),1))*
ROW($1:$6),0),ROW($1:$6))+1,1)*10^ROW($1:$6)/10)</f>
        <v>0</v>
      </c>
      <c r="F1886" t="str">
        <f>feed!F1458</f>
        <v>First World War surplus</v>
      </c>
      <c r="G1886">
        <f>SUMPRODUCT(MID(0&amp;feed!G1458,LARGE(INDEX(ISNUMBER(--MID(feed!G1458,ROW($1:$6),1))*
ROW($1:$6),0),ROW($1:$6))+1,1)*10^ROW($1:$6)/10)</f>
        <v>1</v>
      </c>
      <c r="H1886">
        <f>ROUNDDOWN(G1886/4, 0)</f>
        <v>0</v>
      </c>
      <c r="I1886" t="str">
        <f>feed!H1458</f>
        <v>Good</v>
      </c>
      <c r="J1886">
        <f>SUMPRODUCT(MID(0&amp;feed!I1458,LARGE(INDEX(ISNUMBER(--MID(feed!I1458,ROW($1:$20),1))*
ROW($1:$20),0),ROW($1:$20))+1,1)*10^ROW($1:$20)/10)</f>
        <v>11</v>
      </c>
      <c r="K1886">
        <f>SUMPRODUCT(MID(0&amp;feed!L1458,LARGE(INDEX(ISNUMBER(--MID(feed!L1458,ROW($1:$6),1))*
ROW($1:$6),0),ROW($1:$6))+1,1)*10^ROW($1:$6)/10)</f>
        <v>309</v>
      </c>
      <c r="L1886">
        <f>SUMPRODUCT(MID(0&amp;feed!T1458,LARGE(INDEX(ISNUMBER(--MID(feed!T1458,ROW($1:$6),1))*
ROW($1:$6),0),ROW($1:$6))+1,1)*10^ROW($1:$6)/10)</f>
        <v>0</v>
      </c>
      <c r="M1886" t="str">
        <f>feed!N1458</f>
        <v>Indochina</v>
      </c>
      <c r="N1886">
        <f>SUMPRODUCT(MID(0&amp;feed!U1458,LARGE(INDEX(ISNUMBER(--MID(feed!U1458,ROW($1:$6),1))*
ROW($1:$6),0),ROW($1:$6))+1,1)*10^ROW($1:$6)/10)</f>
        <v>0</v>
      </c>
      <c r="O1886" t="str">
        <f>feed!O1458</f>
        <v>Untapped</v>
      </c>
      <c r="P1886" t="str">
        <f>feed!P1458</f>
        <v>None</v>
      </c>
      <c r="Q1886" s="4">
        <f>IFERROR(LEFT(SUMPRODUCT(MID(0&amp;feed!R1458,LARGE(INDEX(ISNUMBER(--MID(feed!R1458,ROW($1:$6),1))*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ROW($1:$6),0),ROW($1:$6))+1,1)*10^ROW($1:$6)/10))-1)*1,TRIM(LEFT(SUMPRODUCT(MID(0&amp;feed!R1458,LARGE(INDEX(ISNUMBER(--MID(feed!R1458,ROW($1:$6),1))*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ROW($1:$6),0),ROW($1:$6))+1,1)*10^ROW($1:$6)/10))-1)))</f>
        <v>2000</v>
      </c>
      <c r="R1886" s="5">
        <f>feed!V1458</f>
        <v>0</v>
      </c>
      <c r="S1886" t="str">
        <f>feed!S1458</f>
        <v>http://blocgame.com/stats.php?id=62334</v>
      </c>
      <c r="T1886" s="5" t="str">
        <f>feed!W1458</f>
        <v>Nice</v>
      </c>
      <c r="U1886" s="5" t="str">
        <f>feed!X1458</f>
        <v>6 Hundred Tons per month</v>
      </c>
      <c r="V1886" s="5">
        <f>feed!Y1458</f>
        <v>0</v>
      </c>
    </row>
    <row r="1887" spans="1:22" hidden="1" x14ac:dyDescent="0.25">
      <c r="A1887" t="str">
        <f>feed!A1736</f>
        <v>Eagleland</v>
      </c>
      <c r="B1887" t="str">
        <f>feed!B1736</f>
        <v>AMERICAN_HERO</v>
      </c>
      <c r="C1887">
        <f>feed!K1736</f>
        <v>0</v>
      </c>
      <c r="D1887">
        <f>SUMPRODUCT(MID(0&amp;feed!D1736,LARGE(INDEX(ISNUMBER(--MID(feed!D1736,ROW($1:$6),1))*
ROW($1:$6),0),ROW($1:$6))+1,1)*10^ROW($1:$6)/10)</f>
        <v>23</v>
      </c>
      <c r="E1887">
        <f>SUMPRODUCT(MID(0&amp;feed!E1736,LARGE(INDEX(ISNUMBER(--MID(feed!E1736,ROW($1:$6),1))*
ROW($1:$6),0),ROW($1:$6))+1,1)*10^ROW($1:$6)/10)</f>
        <v>0</v>
      </c>
      <c r="F1887" t="str">
        <f>feed!F1736</f>
        <v>First World War surplus</v>
      </c>
      <c r="G1887">
        <f>SUMPRODUCT(MID(0&amp;feed!G1736,LARGE(INDEX(ISNUMBER(--MID(feed!G1736,ROW($1:$6),1))*
ROW($1:$6),0),ROW($1:$6))+1,1)*10^ROW($1:$6)/10)</f>
        <v>0</v>
      </c>
      <c r="H1887">
        <f>ROUNDDOWN(G1887/4, 0)</f>
        <v>0</v>
      </c>
      <c r="I1887" t="str">
        <f>feed!H1736</f>
        <v>Elite</v>
      </c>
      <c r="J1887">
        <f>SUMPRODUCT(MID(0&amp;feed!I1736,LARGE(INDEX(ISNUMBER(--MID(feed!I1736,ROW($1:$20),1))*
ROW($1:$20),0),ROW($1:$20))+1,1)*10^ROW($1:$20)/10)</f>
        <v>8</v>
      </c>
      <c r="K1887">
        <f>SUMPRODUCT(MID(0&amp;feed!L1736,LARGE(INDEX(ISNUMBER(--MID(feed!L1736,ROW($1:$6),1))*
ROW($1:$6),0),ROW($1:$6))+1,1)*10^ROW($1:$6)/10)</f>
        <v>290</v>
      </c>
      <c r="L1887">
        <f>SUMPRODUCT(MID(0&amp;feed!T1736,LARGE(INDEX(ISNUMBER(--MID(feed!T1736,ROW($1:$6),1))*
ROW($1:$6),0),ROW($1:$6))+1,1)*10^ROW($1:$6)/10)</f>
        <v>0</v>
      </c>
      <c r="M1887" t="str">
        <f>feed!N1736</f>
        <v>Mesoamerica</v>
      </c>
      <c r="N1887">
        <f>SUMPRODUCT(MID(0&amp;feed!U1736,LARGE(INDEX(ISNUMBER(--MID(feed!U1736,ROW($1:$6),1))*
ROW($1:$6),0),ROW($1:$6))+1,1)*10^ROW($1:$6)/10)</f>
        <v>0</v>
      </c>
      <c r="O1887" t="str">
        <f>feed!O1736</f>
        <v>Untapped</v>
      </c>
      <c r="P1887" t="str">
        <f>feed!P1736</f>
        <v>Meagre</v>
      </c>
      <c r="Q1887" s="4">
        <f>IFERROR(LEFT(SUMPRODUCT(MID(0&amp;feed!R1736,LARGE(INDEX(ISNUMBER(--MID(feed!R1736,ROW($1:$6),1))*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ROW($1:$6),0),ROW($1:$6))+1,1)*10^ROW($1:$6)/10))-1)*1,TRIM(LEFT(SUMPRODUCT(MID(0&amp;feed!R1736,LARGE(INDEX(ISNUMBER(--MID(feed!R1736,ROW($1:$6),1))*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ROW($1:$6),0),ROW($1:$6))+1,1)*10^ROW($1:$6)/10))-1)))</f>
        <v>2039</v>
      </c>
      <c r="R1887" s="5">
        <f>feed!V1736</f>
        <v>0</v>
      </c>
      <c r="S1887" t="str">
        <f>feed!S1736</f>
        <v>http://blocgame.com/stats.php?id=39022</v>
      </c>
      <c r="T1887" s="5" t="str">
        <f>feed!W1736</f>
        <v>Angelic</v>
      </c>
      <c r="U1887" s="5" t="str">
        <f>feed!X1736</f>
        <v>6 Hundred Tons per month</v>
      </c>
      <c r="V1887" s="5">
        <f>feed!Y1736</f>
        <v>0</v>
      </c>
    </row>
    <row r="1888" spans="1:22" hidden="1" x14ac:dyDescent="0.25">
      <c r="A1888" t="str">
        <f>feed!A1398</f>
        <v>Jbmach3</v>
      </c>
      <c r="B1888" t="str">
        <f>feed!B1398</f>
        <v>jbmach3</v>
      </c>
      <c r="C1888">
        <f>feed!K1398</f>
        <v>0</v>
      </c>
      <c r="D1888">
        <f>SUMPRODUCT(MID(0&amp;feed!D1398,LARGE(INDEX(ISNUMBER(--MID(feed!D1398,ROW($1:$6),1))*
ROW($1:$6),0),ROW($1:$6))+1,1)*10^ROW($1:$6)/10)</f>
        <v>27</v>
      </c>
      <c r="E1888">
        <f>SUMPRODUCT(MID(0&amp;feed!E1398,LARGE(INDEX(ISNUMBER(--MID(feed!E1398,ROW($1:$6),1))*
ROW($1:$6),0),ROW($1:$6))+1,1)*10^ROW($1:$6)/10)</f>
        <v>0</v>
      </c>
      <c r="F1888" t="str">
        <f>feed!F1398</f>
        <v>Finest of the 19th century</v>
      </c>
      <c r="G1888">
        <f>SUMPRODUCT(MID(0&amp;feed!G1398,LARGE(INDEX(ISNUMBER(--MID(feed!G1398,ROW($1:$6),1))*
ROW($1:$6),0),ROW($1:$6))+1,1)*10^ROW($1:$6)/10)</f>
        <v>0</v>
      </c>
      <c r="H1888">
        <f>ROUNDDOWN(G1888/4, 0)</f>
        <v>0</v>
      </c>
      <c r="I1888" t="str">
        <f>feed!H1398</f>
        <v>Elite</v>
      </c>
      <c r="J1888">
        <f>SUMPRODUCT(MID(0&amp;feed!I1398,LARGE(INDEX(ISNUMBER(--MID(feed!I1398,ROW($1:$20),1))*
ROW($1:$20),0),ROW($1:$20))+1,1)*10^ROW($1:$20)/10)</f>
        <v>29</v>
      </c>
      <c r="K1888">
        <f>SUMPRODUCT(MID(0&amp;feed!L1398,LARGE(INDEX(ISNUMBER(--MID(feed!L1398,ROW($1:$6),1))*
ROW($1:$6),0),ROW($1:$6))+1,1)*10^ROW($1:$6)/10)</f>
        <v>310</v>
      </c>
      <c r="L1888">
        <f>SUMPRODUCT(MID(0&amp;feed!T1398,LARGE(INDEX(ISNUMBER(--MID(feed!T1398,ROW($1:$6),1))*
ROW($1:$6),0),ROW($1:$6))+1,1)*10^ROW($1:$6)/10)</f>
        <v>406</v>
      </c>
      <c r="M1888" t="str">
        <f>feed!N1398</f>
        <v>Pacific Rim</v>
      </c>
      <c r="N1888">
        <f>SUMPRODUCT(MID(0&amp;feed!U1398,LARGE(INDEX(ISNUMBER(--MID(feed!U1398,ROW($1:$6),1))*
ROW($1:$6),0),ROW($1:$6))+1,1)*10^ROW($1:$6)/10)</f>
        <v>0</v>
      </c>
      <c r="O1888" t="str">
        <f>feed!O1398</f>
        <v>Untapped</v>
      </c>
      <c r="P1888" t="str">
        <f>feed!P1398</f>
        <v>None</v>
      </c>
      <c r="Q1888" s="4">
        <f>IFERROR(LEFT(SUMPRODUCT(MID(0&amp;feed!R1398,LARGE(INDEX(ISNUMBER(--MID(feed!R1398,ROW($1:$6),1))*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ROW($1:$6),0),ROW($1:$6))+1,1)*10^ROW($1:$6)/10))-1)*1,TRIM(LEFT(SUMPRODUCT(MID(0&amp;feed!R1398,LARGE(INDEX(ISNUMBER(--MID(feed!R1398,ROW($1:$6),1))*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ROW($1:$6),0),ROW($1:$6))+1,1)*10^ROW($1:$6)/10))-1)))</f>
        <v>2039</v>
      </c>
      <c r="R1888" s="5">
        <f>feed!V1398</f>
        <v>0</v>
      </c>
      <c r="S1888" t="str">
        <f>feed!S1398</f>
        <v>http://blocgame.com/stats.php?id=43457</v>
      </c>
      <c r="T1888" s="5" t="str">
        <f>feed!W1398</f>
        <v>Normal</v>
      </c>
      <c r="U1888" s="5" t="str">
        <f>feed!X1398</f>
        <v>6 Hundred Tons per month</v>
      </c>
      <c r="V1888" s="5" t="str">
        <f>feed!Y1398</f>
        <v>1 Mbbl per month</v>
      </c>
    </row>
    <row r="1889" spans="1:22" hidden="1" x14ac:dyDescent="0.25">
      <c r="A1889" t="str">
        <f>feed!A98</f>
        <v>Briggs</v>
      </c>
      <c r="B1889" t="str">
        <f>feed!B98</f>
        <v>General Armstrong</v>
      </c>
      <c r="C1889" t="str">
        <f>feed!K98</f>
        <v>Brotherhood of Zion</v>
      </c>
      <c r="D1889">
        <f>SUMPRODUCT(MID(0&amp;feed!D98,LARGE(INDEX(ISNUMBER(--MID(feed!D98,ROW($1:$6),1))*
ROW($1:$6),0),ROW($1:$6))+1,1)*10^ROW($1:$6)/10)</f>
        <v>20</v>
      </c>
      <c r="E1889">
        <f>SUMPRODUCT(MID(0&amp;feed!E98,LARGE(INDEX(ISNUMBER(--MID(feed!E98,ROW($1:$6),1))*
ROW($1:$6),0),ROW($1:$6))+1,1)*10^ROW($1:$6)/10)</f>
        <v>0</v>
      </c>
      <c r="F1889" t="str">
        <f>feed!F98</f>
        <v>First World War surplus</v>
      </c>
      <c r="G1889">
        <f>SUMPRODUCT(MID(0&amp;feed!G98,LARGE(INDEX(ISNUMBER(--MID(feed!G98,ROW($1:$6),1))*
ROW($1:$6),0),ROW($1:$6))+1,1)*10^ROW($1:$6)/10)</f>
        <v>0</v>
      </c>
      <c r="H1889">
        <f>ROUNDDOWN(G1889/4, 0)</f>
        <v>0</v>
      </c>
      <c r="I1889" t="str">
        <f>feed!H98</f>
        <v>Elite</v>
      </c>
      <c r="J1889">
        <f>SUMPRODUCT(MID(0&amp;feed!I98,LARGE(INDEX(ISNUMBER(--MID(feed!I98,ROW($1:$20),1))*
ROW($1:$20),0),ROW($1:$20))+1,1)*10^ROW($1:$20)/10)</f>
        <v>2</v>
      </c>
      <c r="K1889">
        <f>SUMPRODUCT(MID(0&amp;feed!L98,LARGE(INDEX(ISNUMBER(--MID(feed!L98,ROW($1:$6),1))*
ROW($1:$6),0),ROW($1:$6))+1,1)*10^ROW($1:$6)/10)</f>
        <v>402</v>
      </c>
      <c r="L1889">
        <f>SUMPRODUCT(MID(0&amp;feed!T98,LARGE(INDEX(ISNUMBER(--MID(feed!T98,ROW($1:$6),1))*
ROW($1:$6),0),ROW($1:$6))+1,1)*10^ROW($1:$6)/10)</f>
        <v>402</v>
      </c>
      <c r="M1889" t="str">
        <f>feed!N98</f>
        <v>Southern Cone</v>
      </c>
      <c r="N1889">
        <f>SUMPRODUCT(MID(0&amp;feed!U98,LARGE(INDEX(ISNUMBER(--MID(feed!U98,ROW($1:$6),1))*
ROW($1:$6),0),ROW($1:$6))+1,1)*10^ROW($1:$6)/10)</f>
        <v>0</v>
      </c>
      <c r="O1889" t="str">
        <f>feed!O98</f>
        <v>Untapped</v>
      </c>
      <c r="P1889" t="str">
        <f>feed!P98</f>
        <v>Meagre</v>
      </c>
      <c r="Q1889" s="4">
        <f>IFERROR(LEFT(SUMPRODUCT(MID(0&amp;feed!R98,LARGE(INDEX(ISNUMBER(--MID(feed!R98,ROW($1:$6),1))*
ROW($1:$6),0),ROW($1:$6))+1,1)*10^ROW($1:$6)/10), LEN(SUMPRODUCT(MID(0&amp;feed!R98,LARGE(INDEX(ISNUMBER(--MID(feed!R98,ROW($1:$6),1))*
ROW($1:$6),0),ROW($1:$6))+1,1)*10^ROW($1:$6)/10))-1)*1,TRIM(LEFT(SUMPRODUCT(MID(0&amp;feed!R98,LARGE(INDEX(ISNUMBER(--MID(feed!R98,ROW($1:$6),1))*
ROW($1:$6),0),ROW($1:$6))+1,1)*10^ROW($1:$6)/10), LEN(SUMPRODUCT(MID(0&amp;feed!R98,LARGE(INDEX(ISNUMBER(--MID(feed!R98,ROW($1:$6),1))*
ROW($1:$6),0),ROW($1:$6))+1,1)*10^ROW($1:$6)/10))-1)))</f>
        <v>2382</v>
      </c>
      <c r="R1889" s="5">
        <f>feed!V98</f>
        <v>0</v>
      </c>
      <c r="S1889" t="str">
        <f>feed!S98</f>
        <v>http://blocgame.com/stats.php?id=53442</v>
      </c>
      <c r="T1889" s="5" t="str">
        <f>feed!W98</f>
        <v>Nice</v>
      </c>
      <c r="U1889" s="5" t="str">
        <f>feed!X98</f>
        <v>6 Hundred Tons per month</v>
      </c>
      <c r="V1889" s="5" t="str">
        <f>feed!Y98</f>
        <v>1 Mbbl per month</v>
      </c>
    </row>
    <row r="1890" spans="1:22" hidden="1" x14ac:dyDescent="0.25">
      <c r="A1890" t="str">
        <f>feed!A1856</f>
        <v>Petai Belalang</v>
      </c>
      <c r="B1890" t="str">
        <f>feed!B1856</f>
        <v>zulhasr39689</v>
      </c>
      <c r="C1890" t="str">
        <f>feed!K1856</f>
        <v>Aseang MMP</v>
      </c>
      <c r="D1890">
        <f>SUMPRODUCT(MID(0&amp;feed!D1856,LARGE(INDEX(ISNUMBER(--MID(feed!D1856,ROW($1:$6),1))*
ROW($1:$6),0),ROW($1:$6))+1,1)*10^ROW($1:$6)/10)</f>
        <v>39</v>
      </c>
      <c r="E1890">
        <f>SUMPRODUCT(MID(0&amp;feed!E1856,LARGE(INDEX(ISNUMBER(--MID(feed!E1856,ROW($1:$6),1))*
ROW($1:$6),0),ROW($1:$6))+1,1)*10^ROW($1:$6)/10)</f>
        <v>0</v>
      </c>
      <c r="F1890" t="str">
        <f>feed!F1856</f>
        <v>First World War surplus</v>
      </c>
      <c r="G1890">
        <f>SUMPRODUCT(MID(0&amp;feed!G1856,LARGE(INDEX(ISNUMBER(--MID(feed!G1856,ROW($1:$6),1))*
ROW($1:$6),0),ROW($1:$6))+1,1)*10^ROW($1:$6)/10)</f>
        <v>0</v>
      </c>
      <c r="H1890">
        <f>ROUNDDOWN(G1890/4, 0)</f>
        <v>0</v>
      </c>
      <c r="I1890" t="str">
        <f>feed!H1856</f>
        <v>Standard</v>
      </c>
      <c r="J1890">
        <f>SUMPRODUCT(MID(0&amp;feed!I1856,LARGE(INDEX(ISNUMBER(--MID(feed!I1856,ROW($1:$20),1))*
ROW($1:$20),0),ROW($1:$20))+1,1)*10^ROW($1:$20)/10)</f>
        <v>22</v>
      </c>
      <c r="K1890">
        <f>SUMPRODUCT(MID(0&amp;feed!L1856,LARGE(INDEX(ISNUMBER(--MID(feed!L1856,ROW($1:$6),1))*
ROW($1:$6),0),ROW($1:$6))+1,1)*10^ROW($1:$6)/10)</f>
        <v>280</v>
      </c>
      <c r="L1890">
        <f>SUMPRODUCT(MID(0&amp;feed!T1856,LARGE(INDEX(ISNUMBER(--MID(feed!T1856,ROW($1:$6),1))*
ROW($1:$6),0),ROW($1:$6))+1,1)*10^ROW($1:$6)/10)</f>
        <v>380</v>
      </c>
      <c r="M1890" t="str">
        <f>feed!N1856</f>
        <v>East Indies</v>
      </c>
      <c r="N1890">
        <f>SUMPRODUCT(MID(0&amp;feed!U1856,LARGE(INDEX(ISNUMBER(--MID(feed!U1856,ROW($1:$6),1))*
ROW($1:$6),0),ROW($1:$6))+1,1)*10^ROW($1:$6)/10)</f>
        <v>0</v>
      </c>
      <c r="O1890" t="str">
        <f>feed!O1856</f>
        <v>Untapped</v>
      </c>
      <c r="P1890" t="str">
        <f>feed!P1856</f>
        <v>Meagre</v>
      </c>
      <c r="Q1890" s="4">
        <f>IFERROR(LEFT(SUMPRODUCT(MID(0&amp;feed!R1856,LARGE(INDEX(ISNUMBER(--MID(feed!R1856,ROW($1:$6),1))*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ROW($1:$6),0),ROW($1:$6))+1,1)*10^ROW($1:$6)/10))-1)*1,TRIM(LEFT(SUMPRODUCT(MID(0&amp;feed!R1856,LARGE(INDEX(ISNUMBER(--MID(feed!R1856,ROW($1:$6),1))*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ROW($1:$6),0),ROW($1:$6))+1,1)*10^ROW($1:$6)/10))-1)))</f>
        <v>2000</v>
      </c>
      <c r="R1890" s="5">
        <f>feed!V1856</f>
        <v>0</v>
      </c>
      <c r="S1890" t="str">
        <f>feed!S1856</f>
        <v>http://blocgame.com/stats.php?id=60767</v>
      </c>
      <c r="T1890" s="5" t="str">
        <f>feed!W1856</f>
        <v>Nice</v>
      </c>
      <c r="U1890" s="5" t="str">
        <f>feed!X1856</f>
        <v>6 Hundred Tons per month</v>
      </c>
      <c r="V1890" s="5" t="str">
        <f>feed!Y1856</f>
        <v>1 Mbbl per month</v>
      </c>
    </row>
    <row r="1891" spans="1:22" hidden="1" x14ac:dyDescent="0.25">
      <c r="A1891" t="str">
        <f>feed!A1456</f>
        <v>Malaya Grampus</v>
      </c>
      <c r="B1891" t="str">
        <f>feed!B1456</f>
        <v>akifzainal</v>
      </c>
      <c r="C1891" t="str">
        <f>feed!K1456</f>
        <v>Aseang MMP</v>
      </c>
      <c r="D1891">
        <f>SUMPRODUCT(MID(0&amp;feed!D1456,LARGE(INDEX(ISNUMBER(--MID(feed!D1456,ROW($1:$6),1))*
ROW($1:$6),0),ROW($1:$6))+1,1)*10^ROW($1:$6)/10)</f>
        <v>32</v>
      </c>
      <c r="E1891">
        <f>SUMPRODUCT(MID(0&amp;feed!E1456,LARGE(INDEX(ISNUMBER(--MID(feed!E1456,ROW($1:$6),1))*
ROW($1:$6),0),ROW($1:$6))+1,1)*10^ROW($1:$6)/10)</f>
        <v>0</v>
      </c>
      <c r="F1891" t="str">
        <f>feed!F1456</f>
        <v>Finest of the 19th century</v>
      </c>
      <c r="G1891">
        <f>SUMPRODUCT(MID(0&amp;feed!G1456,LARGE(INDEX(ISNUMBER(--MID(feed!G1456,ROW($1:$6),1))*
ROW($1:$6),0),ROW($1:$6))+1,1)*10^ROW($1:$6)/10)</f>
        <v>0</v>
      </c>
      <c r="H1891">
        <f>ROUNDDOWN(G1891/4, 0)</f>
        <v>0</v>
      </c>
      <c r="I1891" t="str">
        <f>feed!H1456</f>
        <v>Poor</v>
      </c>
      <c r="J1891">
        <f>SUMPRODUCT(MID(0&amp;feed!I1456,LARGE(INDEX(ISNUMBER(--MID(feed!I1456,ROW($1:$20),1))*
ROW($1:$20),0),ROW($1:$20))+1,1)*10^ROW($1:$20)/10)</f>
        <v>3</v>
      </c>
      <c r="K1891">
        <f>SUMPRODUCT(MID(0&amp;feed!L1456,LARGE(INDEX(ISNUMBER(--MID(feed!L1456,ROW($1:$6),1))*
ROW($1:$6),0),ROW($1:$6))+1,1)*10^ROW($1:$6)/10)</f>
        <v>309</v>
      </c>
      <c r="L1891">
        <f>SUMPRODUCT(MID(0&amp;feed!T1456,LARGE(INDEX(ISNUMBER(--MID(feed!T1456,ROW($1:$6),1))*
ROW($1:$6),0),ROW($1:$6))+1,1)*10^ROW($1:$6)/10)</f>
        <v>367</v>
      </c>
      <c r="M1891" t="str">
        <f>feed!N1456</f>
        <v>East Indies</v>
      </c>
      <c r="N1891">
        <f>SUMPRODUCT(MID(0&amp;feed!U1456,LARGE(INDEX(ISNUMBER(--MID(feed!U1456,ROW($1:$6),1))*
ROW($1:$6),0),ROW($1:$6))+1,1)*10^ROW($1:$6)/10)</f>
        <v>0</v>
      </c>
      <c r="O1891" t="str">
        <f>feed!O1456</f>
        <v>Untapped</v>
      </c>
      <c r="P1891" t="str">
        <f>feed!P1456</f>
        <v>None</v>
      </c>
      <c r="Q1891" s="4">
        <f>IFERROR(LEFT(SUMPRODUCT(MID(0&amp;feed!R1456,LARGE(INDEX(ISNUMBER(--MID(feed!R1456,ROW($1:$6),1))*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ROW($1:$6),0),ROW($1:$6))+1,1)*10^ROW($1:$6)/10))-1)*1,TRIM(LEFT(SUMPRODUCT(MID(0&amp;feed!R1456,LARGE(INDEX(ISNUMBER(--MID(feed!R1456,ROW($1:$6),1))*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ROW($1:$6),0),ROW($1:$6))+1,1)*10^ROW($1:$6)/10))-1)))</f>
        <v>2000</v>
      </c>
      <c r="R1891" s="5">
        <f>feed!V1456</f>
        <v>0</v>
      </c>
      <c r="S1891" t="str">
        <f>feed!S1456</f>
        <v>http://blocgame.com/stats.php?id=60469</v>
      </c>
      <c r="T1891" s="5" t="str">
        <f>feed!W1456</f>
        <v>Nice</v>
      </c>
      <c r="U1891" s="5" t="str">
        <f>feed!X1456</f>
        <v>6 Hundred Tons per month</v>
      </c>
      <c r="V1891" s="5" t="str">
        <f>feed!Y1456</f>
        <v>1 Mbbl per month</v>
      </c>
    </row>
    <row r="1892" spans="1:22" hidden="1" x14ac:dyDescent="0.25">
      <c r="A1892" t="str">
        <f>feed!A1861</f>
        <v>Skanonia</v>
      </c>
      <c r="B1892" t="str">
        <f>feed!B1861</f>
        <v>Beefy</v>
      </c>
      <c r="C1892" t="str">
        <f>feed!K1861</f>
        <v>Brotherhood of Zion</v>
      </c>
      <c r="D1892">
        <f>SUMPRODUCT(MID(0&amp;feed!D1861,LARGE(INDEX(ISNUMBER(--MID(feed!D1861,ROW($1:$6),1))*
ROW($1:$6),0),ROW($1:$6))+1,1)*10^ROW($1:$6)/10)</f>
        <v>19</v>
      </c>
      <c r="E1892">
        <f>SUMPRODUCT(MID(0&amp;feed!E1861,LARGE(INDEX(ISNUMBER(--MID(feed!E1861,ROW($1:$6),1))*
ROW($1:$6),0),ROW($1:$6))+1,1)*10^ROW($1:$6)/10)</f>
        <v>0</v>
      </c>
      <c r="F1892" t="str">
        <f>feed!F1861</f>
        <v>Finest of the 19th century</v>
      </c>
      <c r="G1892">
        <f>SUMPRODUCT(MID(0&amp;feed!G1861,LARGE(INDEX(ISNUMBER(--MID(feed!G1861,ROW($1:$6),1))*
ROW($1:$6),0),ROW($1:$6))+1,1)*10^ROW($1:$6)/10)</f>
        <v>1</v>
      </c>
      <c r="H1892">
        <f>ROUNDDOWN(G1892/4, 0)</f>
        <v>0</v>
      </c>
      <c r="I1892" t="str">
        <f>feed!H1861</f>
        <v>Undisciplined Rabble</v>
      </c>
      <c r="J1892">
        <f>SUMPRODUCT(MID(0&amp;feed!I1861,LARGE(INDEX(ISNUMBER(--MID(feed!I1861,ROW($1:$20),1))*
ROW($1:$20),0),ROW($1:$20))+1,1)*10^ROW($1:$20)/10)</f>
        <v>23</v>
      </c>
      <c r="K1892">
        <f>SUMPRODUCT(MID(0&amp;feed!L1861,LARGE(INDEX(ISNUMBER(--MID(feed!L1861,ROW($1:$6),1))*
ROW($1:$6),0),ROW($1:$6))+1,1)*10^ROW($1:$6)/10)</f>
        <v>279</v>
      </c>
      <c r="L1892">
        <f>SUMPRODUCT(MID(0&amp;feed!T1861,LARGE(INDEX(ISNUMBER(--MID(feed!T1861,ROW($1:$6),1))*
ROW($1:$6),0),ROW($1:$6))+1,1)*10^ROW($1:$6)/10)</f>
        <v>326</v>
      </c>
      <c r="M1892" t="str">
        <f>feed!N1861</f>
        <v>China</v>
      </c>
      <c r="N1892">
        <f>SUMPRODUCT(MID(0&amp;feed!U1861,LARGE(INDEX(ISNUMBER(--MID(feed!U1861,ROW($1:$6),1))*
ROW($1:$6),0),ROW($1:$6))+1,1)*10^ROW($1:$6)/10)</f>
        <v>0</v>
      </c>
      <c r="O1892" t="str">
        <f>feed!O1861</f>
        <v>Untapped</v>
      </c>
      <c r="P1892" t="str">
        <f>feed!P1861</f>
        <v>Meagre</v>
      </c>
      <c r="Q1892" s="4">
        <f>IFERROR(LEFT(SUMPRODUCT(MID(0&amp;feed!R1861,LARGE(INDEX(ISNUMBER(--MID(feed!R1861,ROW($1:$6),1))*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ROW($1:$6),0),ROW($1:$6))+1,1)*10^ROW($1:$6)/10))-1)*1,TRIM(LEFT(SUMPRODUCT(MID(0&amp;feed!R1861,LARGE(INDEX(ISNUMBER(--MID(feed!R1861,ROW($1:$6),1))*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ROW($1:$6),0),ROW($1:$6))+1,1)*10^ROW($1:$6)/10))-1)))</f>
        <v>1633</v>
      </c>
      <c r="R1892" s="5">
        <f>feed!V1861</f>
        <v>0</v>
      </c>
      <c r="S1892" t="str">
        <f>feed!S1861</f>
        <v>http://blocgame.com/stats.php?id=44384</v>
      </c>
      <c r="T1892" s="5" t="str">
        <f>feed!W1861</f>
        <v>Nice</v>
      </c>
      <c r="U1892" s="5" t="str">
        <f>feed!X1861</f>
        <v>6 Hundred Tons per month</v>
      </c>
      <c r="V1892" s="5" t="str">
        <f>feed!Y1861</f>
        <v>1 Mbbl per month</v>
      </c>
    </row>
    <row r="1893" spans="1:22" hidden="1" x14ac:dyDescent="0.25">
      <c r="A1893" t="str">
        <f>feed!A236</f>
        <v>SOPF</v>
      </c>
      <c r="B1893" t="str">
        <f>feed!B236</f>
        <v>Johnathinski Weston</v>
      </c>
      <c r="C1893" t="str">
        <f>feed!K236</f>
        <v>Farmington Brigade</v>
      </c>
      <c r="D1893">
        <f>SUMPRODUCT(MID(0&amp;feed!D236,LARGE(INDEX(ISNUMBER(--MID(feed!D236,ROW($1:$6),1))*
ROW($1:$6),0),ROW($1:$6))+1,1)*10^ROW($1:$6)/10)</f>
        <v>22</v>
      </c>
      <c r="E1893">
        <f>SUMPRODUCT(MID(0&amp;feed!E236,LARGE(INDEX(ISNUMBER(--MID(feed!E236,ROW($1:$6),1))*
ROW($1:$6),0),ROW($1:$6))+1,1)*10^ROW($1:$6)/10)</f>
        <v>0</v>
      </c>
      <c r="F1893" t="str">
        <f>feed!F236</f>
        <v>First World War surplus</v>
      </c>
      <c r="G1893">
        <f>SUMPRODUCT(MID(0&amp;feed!G236,LARGE(INDEX(ISNUMBER(--MID(feed!G236,ROW($1:$6),1))*
ROW($1:$6),0),ROW($1:$6))+1,1)*10^ROW($1:$6)/10)</f>
        <v>0</v>
      </c>
      <c r="H1893">
        <f>ROUNDDOWN(G1893/4, 0)</f>
        <v>0</v>
      </c>
      <c r="I1893" t="str">
        <f>feed!H236</f>
        <v>Elite</v>
      </c>
      <c r="J1893">
        <f>SUMPRODUCT(MID(0&amp;feed!I236,LARGE(INDEX(ISNUMBER(--MID(feed!I236,ROW($1:$20),1))*
ROW($1:$20),0),ROW($1:$20))+1,1)*10^ROW($1:$20)/10)</f>
        <v>4</v>
      </c>
      <c r="K1893">
        <f>SUMPRODUCT(MID(0&amp;feed!L236,LARGE(INDEX(ISNUMBER(--MID(feed!L236,ROW($1:$6),1))*
ROW($1:$6),0),ROW($1:$6))+1,1)*10^ROW($1:$6)/10)</f>
        <v>358</v>
      </c>
      <c r="L1893">
        <f>SUMPRODUCT(MID(0&amp;feed!T236,LARGE(INDEX(ISNUMBER(--MID(feed!T236,ROW($1:$6),1))*
ROW($1:$6),0),ROW($1:$6))+1,1)*10^ROW($1:$6)/10)</f>
        <v>325</v>
      </c>
      <c r="M1893" t="str">
        <f>feed!N236</f>
        <v>East Indies</v>
      </c>
      <c r="N1893">
        <f>SUMPRODUCT(MID(0&amp;feed!U236,LARGE(INDEX(ISNUMBER(--MID(feed!U236,ROW($1:$6),1))*
ROW($1:$6),0),ROW($1:$6))+1,1)*10^ROW($1:$6)/10)</f>
        <v>0</v>
      </c>
      <c r="O1893" t="str">
        <f>feed!O236</f>
        <v>Untapped</v>
      </c>
      <c r="P1893" t="str">
        <f>feed!P236</f>
        <v>None</v>
      </c>
      <c r="Q1893" s="4">
        <f>IFERROR(LEFT(SUMPRODUCT(MID(0&amp;feed!R236,LARGE(INDEX(ISNUMBER(--MID(feed!R236,ROW($1:$6),1))*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ROW($1:$6),0),ROW($1:$6))+1,1)*10^ROW($1:$6)/10))-1)*1,TRIM(LEFT(SUMPRODUCT(MID(0&amp;feed!R236,LARGE(INDEX(ISNUMBER(--MID(feed!R236,ROW($1:$6),1))*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ROW($1:$6),0),ROW($1:$6))+1,1)*10^ROW($1:$6)/10))-1)))</f>
        <v>2000</v>
      </c>
      <c r="R1893" s="5">
        <f>feed!V236</f>
        <v>0</v>
      </c>
      <c r="S1893" t="str">
        <f>feed!S236</f>
        <v>http://blocgame.com/stats.php?id=62841</v>
      </c>
      <c r="T1893" s="5" t="str">
        <f>feed!W236</f>
        <v>Nice</v>
      </c>
      <c r="U1893" s="5" t="str">
        <f>feed!X236</f>
        <v>6 Hundred Tons per month</v>
      </c>
      <c r="V1893" s="5" t="str">
        <f>feed!Y236</f>
        <v>1 Mbbl per month</v>
      </c>
    </row>
    <row r="1894" spans="1:22" hidden="1" x14ac:dyDescent="0.25">
      <c r="A1894" t="str">
        <f>feed!A529</f>
        <v>Zuyazayuza</v>
      </c>
      <c r="B1894" t="str">
        <f>feed!B529</f>
        <v>Zuyazayuza</v>
      </c>
      <c r="C1894" t="str">
        <f>feed!K529</f>
        <v>Aseang MMP</v>
      </c>
      <c r="D1894">
        <f>SUMPRODUCT(MID(0&amp;feed!D529,LARGE(INDEX(ISNUMBER(--MID(feed!D529,ROW($1:$6),1))*
ROW($1:$6),0),ROW($1:$6))+1,1)*10^ROW($1:$6)/10)</f>
        <v>38</v>
      </c>
      <c r="E1894">
        <f>SUMPRODUCT(MID(0&amp;feed!E529,LARGE(INDEX(ISNUMBER(--MID(feed!E529,ROW($1:$6),1))*
ROW($1:$6),0),ROW($1:$6))+1,1)*10^ROW($1:$6)/10)</f>
        <v>0</v>
      </c>
      <c r="F1894" t="str">
        <f>feed!F529</f>
        <v>Finest of the 19th century</v>
      </c>
      <c r="G1894">
        <f>SUMPRODUCT(MID(0&amp;feed!G529,LARGE(INDEX(ISNUMBER(--MID(feed!G529,ROW($1:$6),1))*
ROW($1:$6),0),ROW($1:$6))+1,1)*10^ROW($1:$6)/10)</f>
        <v>1</v>
      </c>
      <c r="H1894">
        <f>ROUNDDOWN(G1894/4, 0)</f>
        <v>0</v>
      </c>
      <c r="I1894" t="str">
        <f>feed!H529</f>
        <v>Elite</v>
      </c>
      <c r="J1894">
        <f>SUMPRODUCT(MID(0&amp;feed!I529,LARGE(INDEX(ISNUMBER(--MID(feed!I529,ROW($1:$20),1))*
ROW($1:$20),0),ROW($1:$20))+1,1)*10^ROW($1:$20)/10)</f>
        <v>0</v>
      </c>
      <c r="K1894">
        <f>SUMPRODUCT(MID(0&amp;feed!L529,LARGE(INDEX(ISNUMBER(--MID(feed!L529,ROW($1:$6),1))*
ROW($1:$6),0),ROW($1:$6))+1,1)*10^ROW($1:$6)/10)</f>
        <v>326</v>
      </c>
      <c r="L1894">
        <f>SUMPRODUCT(MID(0&amp;feed!T529,LARGE(INDEX(ISNUMBER(--MID(feed!T529,ROW($1:$6),1))*
ROW($1:$6),0),ROW($1:$6))+1,1)*10^ROW($1:$6)/10)</f>
        <v>258</v>
      </c>
      <c r="M1894" t="str">
        <f>feed!N529</f>
        <v>Caribbean</v>
      </c>
      <c r="N1894">
        <f>SUMPRODUCT(MID(0&amp;feed!U529,LARGE(INDEX(ISNUMBER(--MID(feed!U529,ROW($1:$6),1))*
ROW($1:$6),0),ROW($1:$6))+1,1)*10^ROW($1:$6)/10)</f>
        <v>0</v>
      </c>
      <c r="O1894" t="str">
        <f>feed!O529</f>
        <v>Untapped</v>
      </c>
      <c r="P1894" t="str">
        <f>feed!P529</f>
        <v>Meagre</v>
      </c>
      <c r="Q1894" s="4">
        <f>IFERROR(LEFT(SUMPRODUCT(MID(0&amp;feed!R529,LARGE(INDEX(ISNUMBER(--MID(feed!R529,ROW($1:$6),1))*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ROW($1:$6),0),ROW($1:$6))+1,1)*10^ROW($1:$6)/10))-1)*1,TRIM(LEFT(SUMPRODUCT(MID(0&amp;feed!R529,LARGE(INDEX(ISNUMBER(--MID(feed!R529,ROW($1:$6),1))*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ROW($1:$6),0),ROW($1:$6))+1,1)*10^ROW($1:$6)/10))-1)))</f>
        <v>2048</v>
      </c>
      <c r="R1894" s="5">
        <f>feed!V529</f>
        <v>0</v>
      </c>
      <c r="S1894" t="str">
        <f>feed!S529</f>
        <v>http://blocgame.com/stats.php?id=62470</v>
      </c>
      <c r="T1894" s="5" t="str">
        <f>feed!W529</f>
        <v>Nice</v>
      </c>
      <c r="U1894" s="5" t="str">
        <f>feed!X529</f>
        <v>6 Hundred Tons per month</v>
      </c>
      <c r="V1894" s="5" t="str">
        <f>feed!Y529</f>
        <v>1 Mbbl per month</v>
      </c>
    </row>
    <row r="1895" spans="1:22" hidden="1" x14ac:dyDescent="0.25">
      <c r="A1895" t="str">
        <f>feed!A1896</f>
        <v>Yar</v>
      </c>
      <c r="B1895" t="str">
        <f>feed!B1896</f>
        <v>Johnny Depth</v>
      </c>
      <c r="C1895">
        <f>feed!K1896</f>
        <v>0</v>
      </c>
      <c r="D1895">
        <f>SUMPRODUCT(MID(0&amp;feed!D1896,LARGE(INDEX(ISNUMBER(--MID(feed!D1896,ROW($1:$6),1))*
ROW($1:$6),0),ROW($1:$6))+1,1)*10^ROW($1:$6)/10)</f>
        <v>5</v>
      </c>
      <c r="E1895">
        <f>SUMPRODUCT(MID(0&amp;feed!E1896,LARGE(INDEX(ISNUMBER(--MID(feed!E1896,ROW($1:$6),1))*
ROW($1:$6),0),ROW($1:$6))+1,1)*10^ROW($1:$6)/10)</f>
        <v>0</v>
      </c>
      <c r="F1895" t="str">
        <f>feed!F1896</f>
        <v>Finest of the 19th century</v>
      </c>
      <c r="G1895">
        <f>SUMPRODUCT(MID(0&amp;feed!G1896,LARGE(INDEX(ISNUMBER(--MID(feed!G1896,ROW($1:$6),1))*
ROW($1:$6),0),ROW($1:$6))+1,1)*10^ROW($1:$6)/10)</f>
        <v>1</v>
      </c>
      <c r="H1895">
        <f>ROUNDDOWN(G1895/4, 0)</f>
        <v>0</v>
      </c>
      <c r="I1895" t="str">
        <f>feed!H1896</f>
        <v>Undisciplined Rabble</v>
      </c>
      <c r="J1895">
        <f>SUMPRODUCT(MID(0&amp;feed!I1896,LARGE(INDEX(ISNUMBER(--MID(feed!I1896,ROW($1:$20),1))*
ROW($1:$20),0),ROW($1:$20))+1,1)*10^ROW($1:$20)/10)</f>
        <v>7</v>
      </c>
      <c r="K1895">
        <f>SUMPRODUCT(MID(0&amp;feed!L1896,LARGE(INDEX(ISNUMBER(--MID(feed!L1896,ROW($1:$6),1))*
ROW($1:$6),0),ROW($1:$6))+1,1)*10^ROW($1:$6)/10)</f>
        <v>275</v>
      </c>
      <c r="L1895">
        <f>SUMPRODUCT(MID(0&amp;feed!T1896,LARGE(INDEX(ISNUMBER(--MID(feed!T1896,ROW($1:$6),1))*
ROW($1:$6),0),ROW($1:$6))+1,1)*10^ROW($1:$6)/10)</f>
        <v>214</v>
      </c>
      <c r="M1895" t="str">
        <f>feed!N1896</f>
        <v>East Indies</v>
      </c>
      <c r="N1895">
        <f>SUMPRODUCT(MID(0&amp;feed!U1896,LARGE(INDEX(ISNUMBER(--MID(feed!U1896,ROW($1:$6),1))*
ROW($1:$6),0),ROW($1:$6))+1,1)*10^ROW($1:$6)/10)</f>
        <v>0</v>
      </c>
      <c r="O1895" t="str">
        <f>feed!O1896</f>
        <v>Plentiful</v>
      </c>
      <c r="P1895" t="str">
        <f>feed!P1896</f>
        <v>None</v>
      </c>
      <c r="Q1895" s="4">
        <f>IFERROR(LEFT(SUMPRODUCT(MID(0&amp;feed!R1896,LARGE(INDEX(ISNUMBER(--MID(feed!R1896,ROW($1:$6),1))*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ROW($1:$6),0),ROW($1:$6))+1,1)*10^ROW($1:$6)/10))-1)*1,TRIM(LEFT(SUMPRODUCT(MID(0&amp;feed!R1896,LARGE(INDEX(ISNUMBER(--MID(feed!R1896,ROW($1:$6),1))*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ROW($1:$6),0),ROW($1:$6))+1,1)*10^ROW($1:$6)/10))-1)))</f>
        <v>1617</v>
      </c>
      <c r="R1895" s="5">
        <f>feed!V1896</f>
        <v>0</v>
      </c>
      <c r="S1895" t="str">
        <f>feed!S1896</f>
        <v>http://blocgame.com/stats.php?id=62769</v>
      </c>
      <c r="T1895" s="5" t="str">
        <f>feed!W1896</f>
        <v>Good</v>
      </c>
      <c r="U1895" s="5" t="str">
        <f>feed!X1896</f>
        <v>6 Hundred Tons per month</v>
      </c>
      <c r="V1895" s="5" t="str">
        <f>feed!Y1896</f>
        <v>1 Mbbl per month</v>
      </c>
    </row>
    <row r="1896" spans="1:22" hidden="1" x14ac:dyDescent="0.25">
      <c r="A1896" t="str">
        <f>feed!A135</f>
        <v>Radimostan</v>
      </c>
      <c r="B1896" t="str">
        <f>feed!B135</f>
        <v>ondralukas</v>
      </c>
      <c r="C1896" t="str">
        <f>feed!K135</f>
        <v>The Federal Colonies</v>
      </c>
      <c r="D1896">
        <f>SUMPRODUCT(MID(0&amp;feed!D135,LARGE(INDEX(ISNUMBER(--MID(feed!D135,ROW($1:$6),1))*
ROW($1:$6),0),ROW($1:$6))+1,1)*10^ROW($1:$6)/10)</f>
        <v>20</v>
      </c>
      <c r="E1896">
        <f>SUMPRODUCT(MID(0&amp;feed!E135,LARGE(INDEX(ISNUMBER(--MID(feed!E135,ROW($1:$6),1))*
ROW($1:$6),0),ROW($1:$6))+1,1)*10^ROW($1:$6)/10)</f>
        <v>0</v>
      </c>
      <c r="F1896" t="str">
        <f>feed!F135</f>
        <v>First World War surplus</v>
      </c>
      <c r="G1896">
        <f>SUMPRODUCT(MID(0&amp;feed!G135,LARGE(INDEX(ISNUMBER(--MID(feed!G135,ROW($1:$6),1))*
ROW($1:$6),0),ROW($1:$6))+1,1)*10^ROW($1:$6)/10)</f>
        <v>0</v>
      </c>
      <c r="H1896">
        <f>ROUNDDOWN(G1896/4, 0)</f>
        <v>0</v>
      </c>
      <c r="I1896" t="str">
        <f>feed!H135</f>
        <v>Good</v>
      </c>
      <c r="J1896">
        <f>SUMPRODUCT(MID(0&amp;feed!I135,LARGE(INDEX(ISNUMBER(--MID(feed!I135,ROW($1:$20),1))*
ROW($1:$20),0),ROW($1:$20))+1,1)*10^ROW($1:$20)/10)</f>
        <v>15</v>
      </c>
      <c r="K1896">
        <f>SUMPRODUCT(MID(0&amp;feed!L135,LARGE(INDEX(ISNUMBER(--MID(feed!L135,ROW($1:$6),1))*
ROW($1:$6),0),ROW($1:$6))+1,1)*10^ROW($1:$6)/10)</f>
        <v>381</v>
      </c>
      <c r="L1896">
        <f>SUMPRODUCT(MID(0&amp;feed!T135,LARGE(INDEX(ISNUMBER(--MID(feed!T135,ROW($1:$6),1))*
ROW($1:$6),0),ROW($1:$6))+1,1)*10^ROW($1:$6)/10)</f>
        <v>158</v>
      </c>
      <c r="M1896" t="str">
        <f>feed!N135</f>
        <v>Pacific Rim</v>
      </c>
      <c r="N1896">
        <f>SUMPRODUCT(MID(0&amp;feed!U135,LARGE(INDEX(ISNUMBER(--MID(feed!U135,ROW($1:$6),1))*
ROW($1:$6),0),ROW($1:$6))+1,1)*10^ROW($1:$6)/10)</f>
        <v>0</v>
      </c>
      <c r="O1896" t="str">
        <f>feed!O135</f>
        <v>Untapped</v>
      </c>
      <c r="P1896" t="str">
        <f>feed!P135</f>
        <v>Meagre</v>
      </c>
      <c r="Q1896" s="4">
        <f>IFERROR(LEFT(SUMPRODUCT(MID(0&amp;feed!R135,LARGE(INDEX(ISNUMBER(--MID(feed!R135,ROW($1:$6),1))*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ROW($1:$6),0),ROW($1:$6))+1,1)*10^ROW($1:$6)/10))-1)*1,TRIM(LEFT(SUMPRODUCT(MID(0&amp;feed!R135,LARGE(INDEX(ISNUMBER(--MID(feed!R135,ROW($1:$6),1))*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ROW($1:$6),0),ROW($1:$6))+1,1)*10^ROW($1:$6)/10))-1)))</f>
        <v>2000</v>
      </c>
      <c r="R1896" s="5">
        <f>feed!V135</f>
        <v>0</v>
      </c>
      <c r="S1896" t="str">
        <f>feed!S135</f>
        <v>http://blocgame.com/stats.php?id=62926</v>
      </c>
      <c r="T1896" s="5" t="str">
        <f>feed!W135</f>
        <v>Nice</v>
      </c>
      <c r="U1896" s="5" t="str">
        <f>feed!X135</f>
        <v>6 Hundred Tons per month</v>
      </c>
      <c r="V1896" s="5" t="str">
        <f>feed!Y135</f>
        <v>1 Mbbl per month</v>
      </c>
    </row>
    <row r="1897" spans="1:22" hidden="1" x14ac:dyDescent="0.25">
      <c r="A1897" t="str">
        <f>feed!A1304</f>
        <v>Nigiria</v>
      </c>
      <c r="B1897" t="str">
        <f>feed!B1304</f>
        <v>Tripster60</v>
      </c>
      <c r="C1897" t="str">
        <f>feed!K1304</f>
        <v>The Delian League</v>
      </c>
      <c r="D1897">
        <f>SUMPRODUCT(MID(0&amp;feed!D1304,LARGE(INDEX(ISNUMBER(--MID(feed!D1304,ROW($1:$6),1))*
ROW($1:$6),0),ROW($1:$6))+1,1)*10^ROW($1:$6)/10)</f>
        <v>28</v>
      </c>
      <c r="E1897">
        <f>SUMPRODUCT(MID(0&amp;feed!E1304,LARGE(INDEX(ISNUMBER(--MID(feed!E1304,ROW($1:$6),1))*
ROW($1:$6),0),ROW($1:$6))+1,1)*10^ROW($1:$6)/10)</f>
        <v>0</v>
      </c>
      <c r="F1897" t="str">
        <f>feed!F1304</f>
        <v>First World War surplus</v>
      </c>
      <c r="G1897">
        <f>SUMPRODUCT(MID(0&amp;feed!G1304,LARGE(INDEX(ISNUMBER(--MID(feed!G1304,ROW($1:$6),1))*
ROW($1:$6),0),ROW($1:$6))+1,1)*10^ROW($1:$6)/10)</f>
        <v>1</v>
      </c>
      <c r="H1897">
        <f>ROUNDDOWN(G1897/4, 0)</f>
        <v>0</v>
      </c>
      <c r="I1897" t="str">
        <f>feed!H1304</f>
        <v>Standard</v>
      </c>
      <c r="J1897">
        <f>SUMPRODUCT(MID(0&amp;feed!I1304,LARGE(INDEX(ISNUMBER(--MID(feed!I1304,ROW($1:$20),1))*
ROW($1:$20),0),ROW($1:$20))+1,1)*10^ROW($1:$20)/10)</f>
        <v>4</v>
      </c>
      <c r="K1897">
        <f>SUMPRODUCT(MID(0&amp;feed!L1304,LARGE(INDEX(ISNUMBER(--MID(feed!L1304,ROW($1:$6),1))*
ROW($1:$6),0),ROW($1:$6))+1,1)*10^ROW($1:$6)/10)</f>
        <v>313</v>
      </c>
      <c r="L1897">
        <f>SUMPRODUCT(MID(0&amp;feed!T1304,LARGE(INDEX(ISNUMBER(--MID(feed!T1304,ROW($1:$6),1))*
ROW($1:$6),0),ROW($1:$6))+1,1)*10^ROW($1:$6)/10)</f>
        <v>90</v>
      </c>
      <c r="M1897" t="str">
        <f>feed!N1304</f>
        <v>West Africa</v>
      </c>
      <c r="N1897">
        <f>SUMPRODUCT(MID(0&amp;feed!U1304,LARGE(INDEX(ISNUMBER(--MID(feed!U1304,ROW($1:$6),1))*
ROW($1:$6),0),ROW($1:$6))+1,1)*10^ROW($1:$6)/10)</f>
        <v>0</v>
      </c>
      <c r="O1897" t="str">
        <f>feed!O1304</f>
        <v>Untapped</v>
      </c>
      <c r="P1897" t="str">
        <f>feed!P1304</f>
        <v>Meagre</v>
      </c>
      <c r="Q1897" s="4">
        <f>IFERROR(LEFT(SUMPRODUCT(MID(0&amp;feed!R1304,LARGE(INDEX(ISNUMBER(--MID(feed!R1304,ROW($1:$6),1))*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ROW($1:$6),0),ROW($1:$6))+1,1)*10^ROW($1:$6)/10))-1)*1,TRIM(LEFT(SUMPRODUCT(MID(0&amp;feed!R1304,LARGE(INDEX(ISNUMBER(--MID(feed!R1304,ROW($1:$6),1))*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ROW($1:$6),0),ROW($1:$6))+1,1)*10^ROW($1:$6)/10))-1)))</f>
        <v>2000</v>
      </c>
      <c r="R1897" s="5">
        <f>feed!V1304</f>
        <v>0</v>
      </c>
      <c r="S1897" t="str">
        <f>feed!S1304</f>
        <v>http://blocgame.com/stats.php?id=46929</v>
      </c>
      <c r="T1897" s="5" t="str">
        <f>feed!W1304</f>
        <v>Good</v>
      </c>
      <c r="U1897" s="5" t="str">
        <f>feed!X1304</f>
        <v>6 Hundred Tons per month</v>
      </c>
      <c r="V1897" s="5" t="str">
        <f>feed!Y1304</f>
        <v>1 Mbbl per month</v>
      </c>
    </row>
    <row r="1898" spans="1:22" hidden="1" x14ac:dyDescent="0.25">
      <c r="A1898" t="str">
        <f>feed!A1042</f>
        <v>IBabylonl</v>
      </c>
      <c r="B1898" t="str">
        <f>feed!B1042</f>
        <v>Ipyromaniacl</v>
      </c>
      <c r="C1898">
        <f>feed!K1042</f>
        <v>0</v>
      </c>
      <c r="D1898">
        <f>SUMPRODUCT(MID(0&amp;feed!D1042,LARGE(INDEX(ISNUMBER(--MID(feed!D1042,ROW($1:$6),1))*
ROW($1:$6),0),ROW($1:$6))+1,1)*10^ROW($1:$6)/10)</f>
        <v>22</v>
      </c>
      <c r="E1898">
        <f>SUMPRODUCT(MID(0&amp;feed!E1042,LARGE(INDEX(ISNUMBER(--MID(feed!E1042,ROW($1:$6),1))*
ROW($1:$6),0),ROW($1:$6))+1,1)*10^ROW($1:$6)/10)</f>
        <v>0</v>
      </c>
      <c r="F1898" t="str">
        <f>feed!F1042</f>
        <v>Finest of the 19th century</v>
      </c>
      <c r="G1898">
        <f>SUMPRODUCT(MID(0&amp;feed!G1042,LARGE(INDEX(ISNUMBER(--MID(feed!G1042,ROW($1:$6),1))*
ROW($1:$6),0),ROW($1:$6))+1,1)*10^ROW($1:$6)/10)</f>
        <v>0</v>
      </c>
      <c r="H1898">
        <f>ROUNDDOWN(G1898/4, 0)</f>
        <v>0</v>
      </c>
      <c r="I1898" t="str">
        <f>feed!H1042</f>
        <v>Standard</v>
      </c>
      <c r="J1898">
        <f>SUMPRODUCT(MID(0&amp;feed!I1042,LARGE(INDEX(ISNUMBER(--MID(feed!I1042,ROW($1:$20),1))*
ROW($1:$20),0),ROW($1:$20))+1,1)*10^ROW($1:$20)/10)</f>
        <v>2</v>
      </c>
      <c r="K1898">
        <f>SUMPRODUCT(MID(0&amp;feed!L1042,LARGE(INDEX(ISNUMBER(--MID(feed!L1042,ROW($1:$6),1))*
ROW($1:$6),0),ROW($1:$6))+1,1)*10^ROW($1:$6)/10)</f>
        <v>318</v>
      </c>
      <c r="L1898">
        <f>SUMPRODUCT(MID(0&amp;feed!T1042,LARGE(INDEX(ISNUMBER(--MID(feed!T1042,ROW($1:$6),1))*
ROW($1:$6),0),ROW($1:$6))+1,1)*10^ROW($1:$6)/10)</f>
        <v>65</v>
      </c>
      <c r="M1898" t="str">
        <f>feed!N1042</f>
        <v>Mesoamerica</v>
      </c>
      <c r="N1898">
        <f>SUMPRODUCT(MID(0&amp;feed!U1042,LARGE(INDEX(ISNUMBER(--MID(feed!U1042,ROW($1:$6),1))*
ROW($1:$6),0),ROW($1:$6))+1,1)*10^ROW($1:$6)/10)</f>
        <v>0</v>
      </c>
      <c r="O1898" t="str">
        <f>feed!O1042</f>
        <v>Untapped</v>
      </c>
      <c r="P1898" t="str">
        <f>feed!P1042</f>
        <v>None</v>
      </c>
      <c r="Q1898" s="4">
        <f>IFERROR(LEFT(SUMPRODUCT(MID(0&amp;feed!R1042,LARGE(INDEX(ISNUMBER(--MID(feed!R1042,ROW($1:$6),1))*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ROW($1:$6),0),ROW($1:$6))+1,1)*10^ROW($1:$6)/10))-1)*1,TRIM(LEFT(SUMPRODUCT(MID(0&amp;feed!R1042,LARGE(INDEX(ISNUMBER(--MID(feed!R1042,ROW($1:$6),1))*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ROW($1:$6),0),ROW($1:$6))+1,1)*10^ROW($1:$6)/10))-1)))</f>
        <v>2000</v>
      </c>
      <c r="R1898" s="5">
        <f>feed!V1042</f>
        <v>0</v>
      </c>
      <c r="S1898" t="str">
        <f>feed!S1042</f>
        <v>http://blocgame.com/stats.php?id=63227</v>
      </c>
      <c r="T1898" s="5" t="str">
        <f>feed!W1042</f>
        <v>Good</v>
      </c>
      <c r="U1898" s="5" t="str">
        <f>feed!X1042</f>
        <v>6 Hundred Tons per month</v>
      </c>
      <c r="V1898" s="5" t="str">
        <f>feed!Y1042</f>
        <v>1 Mbbl per month</v>
      </c>
    </row>
    <row r="1899" spans="1:22" hidden="1" x14ac:dyDescent="0.25">
      <c r="A1899" t="str">
        <f>feed!A1671</f>
        <v>Rogerstan</v>
      </c>
      <c r="B1899" t="str">
        <f>feed!B1671</f>
        <v>Kamrat Roger</v>
      </c>
      <c r="C1899">
        <f>feed!K1671</f>
        <v>0</v>
      </c>
      <c r="D1899">
        <f>SUMPRODUCT(MID(0&amp;feed!D1671,LARGE(INDEX(ISNUMBER(--MID(feed!D1671,ROW($1:$6),1))*
ROW($1:$6),0),ROW($1:$6))+1,1)*10^ROW($1:$6)/10)</f>
        <v>35</v>
      </c>
      <c r="E1899">
        <f>SUMPRODUCT(MID(0&amp;feed!E1671,LARGE(INDEX(ISNUMBER(--MID(feed!E1671,ROW($1:$6),1))*
ROW($1:$6),0),ROW($1:$6))+1,1)*10^ROW($1:$6)/10)</f>
        <v>0</v>
      </c>
      <c r="F1899" t="str">
        <f>feed!F1671</f>
        <v>First World War surplus</v>
      </c>
      <c r="G1899">
        <f>SUMPRODUCT(MID(0&amp;feed!G1671,LARGE(INDEX(ISNUMBER(--MID(feed!G1671,ROW($1:$6),1))*
ROW($1:$6),0),ROW($1:$6))+1,1)*10^ROW($1:$6)/10)</f>
        <v>0</v>
      </c>
      <c r="H1899">
        <f>ROUNDDOWN(G1899/4, 0)</f>
        <v>0</v>
      </c>
      <c r="I1899" t="str">
        <f>feed!H1671</f>
        <v>Good</v>
      </c>
      <c r="J1899">
        <f>SUMPRODUCT(MID(0&amp;feed!I1671,LARGE(INDEX(ISNUMBER(--MID(feed!I1671,ROW($1:$20),1))*
ROW($1:$20),0),ROW($1:$20))+1,1)*10^ROW($1:$20)/10)</f>
        <v>41</v>
      </c>
      <c r="K1899">
        <f>SUMPRODUCT(MID(0&amp;feed!L1671,LARGE(INDEX(ISNUMBER(--MID(feed!L1671,ROW($1:$6),1))*
ROW($1:$6),0),ROW($1:$6))+1,1)*10^ROW($1:$6)/10)</f>
        <v>300</v>
      </c>
      <c r="L1899">
        <f>SUMPRODUCT(MID(0&amp;feed!T1671,LARGE(INDEX(ISNUMBER(--MID(feed!T1671,ROW($1:$6),1))*
ROW($1:$6),0),ROW($1:$6))+1,1)*10^ROW($1:$6)/10)</f>
        <v>1</v>
      </c>
      <c r="M1899" t="str">
        <f>feed!N1671</f>
        <v>West Africa</v>
      </c>
      <c r="N1899">
        <f>SUMPRODUCT(MID(0&amp;feed!U1671,LARGE(INDEX(ISNUMBER(--MID(feed!U1671,ROW($1:$6),1))*
ROW($1:$6),0),ROW($1:$6))+1,1)*10^ROW($1:$6)/10)</f>
        <v>0</v>
      </c>
      <c r="O1899" t="str">
        <f>feed!O1671</f>
        <v>Untapped</v>
      </c>
      <c r="P1899" t="str">
        <f>feed!P1671</f>
        <v>None</v>
      </c>
      <c r="Q1899" s="4">
        <f>IFERROR(LEFT(SUMPRODUCT(MID(0&amp;feed!R1671,LARGE(INDEX(ISNUMBER(--MID(feed!R1671,ROW($1:$6),1))*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ROW($1:$6),0),ROW($1:$6))+1,1)*10^ROW($1:$6)/10))-1)*1,TRIM(LEFT(SUMPRODUCT(MID(0&amp;feed!R1671,LARGE(INDEX(ISNUMBER(--MID(feed!R1671,ROW($1:$6),1))*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ROW($1:$6),0),ROW($1:$6))+1,1)*10^ROW($1:$6)/10))-1)))</f>
        <v>2020</v>
      </c>
      <c r="R1899" s="5">
        <f>feed!V1671</f>
        <v>0</v>
      </c>
      <c r="S1899" t="str">
        <f>feed!S1671</f>
        <v>http://blocgame.com/stats.php?id=46618</v>
      </c>
      <c r="T1899" s="5" t="str">
        <f>feed!W1671</f>
        <v>Normal</v>
      </c>
      <c r="U1899" s="5" t="str">
        <f>feed!X1671</f>
        <v>6 Hundred Tons per month</v>
      </c>
      <c r="V1899" s="5" t="str">
        <f>feed!Y1671</f>
        <v>1 Mbbl per month</v>
      </c>
    </row>
    <row r="1900" spans="1:22" x14ac:dyDescent="0.25">
      <c r="A1900" t="str">
        <f>feed!A1662</f>
        <v>Novorum</v>
      </c>
      <c r="B1900" t="str">
        <f>feed!B1662</f>
        <v>Novorum</v>
      </c>
      <c r="C1900" t="str">
        <f>feed!K1662</f>
        <v>The Order</v>
      </c>
      <c r="D1900">
        <f>SUMPRODUCT(MID(0&amp;feed!D1662,LARGE(INDEX(ISNUMBER(--MID(feed!D1662,ROW($1:$6),1))*
ROW($1:$6),0),ROW($1:$6))+1,1)*10^ROW($1:$6)/10)</f>
        <v>25</v>
      </c>
      <c r="E1900">
        <f>SUMPRODUCT(MID(0&amp;feed!E1662,LARGE(INDEX(ISNUMBER(--MID(feed!E1662,ROW($1:$6),1))*
ROW($1:$6),0),ROW($1:$6))+1,1)*10^ROW($1:$6)/10)</f>
        <v>0</v>
      </c>
      <c r="F1900" t="str">
        <f>feed!F1662</f>
        <v>First World War surplus</v>
      </c>
      <c r="G1900">
        <f>SUMPRODUCT(MID(0&amp;feed!G1662,LARGE(INDEX(ISNUMBER(--MID(feed!G1662,ROW($1:$6),1))*
ROW($1:$6),0),ROW($1:$6))+1,1)*10^ROW($1:$6)/10)</f>
        <v>0</v>
      </c>
      <c r="H1900">
        <f>ROUNDDOWN(G1900/4, 0)</f>
        <v>0</v>
      </c>
      <c r="I1900" t="str">
        <f>feed!H1662</f>
        <v>Elite</v>
      </c>
      <c r="J1900">
        <f>SUMPRODUCT(MID(0&amp;feed!I1662,LARGE(INDEX(ISNUMBER(--MID(feed!I1662,ROW($1:$20),1))*
ROW($1:$20),0),ROW($1:$20))+1,1)*10^ROW($1:$20)/10)</f>
        <v>23</v>
      </c>
      <c r="K1900">
        <f>SUMPRODUCT(MID(0&amp;feed!L1662,LARGE(INDEX(ISNUMBER(--MID(feed!L1662,ROW($1:$6),1))*
ROW($1:$6),0),ROW($1:$6))+1,1)*10^ROW($1:$6)/10)</f>
        <v>301</v>
      </c>
      <c r="L1900">
        <f>SUMPRODUCT(MID(0&amp;feed!T1662,LARGE(INDEX(ISNUMBER(--MID(feed!T1662,ROW($1:$6),1))*
ROW($1:$6),0),ROW($1:$6))+1,1)*10^ROW($1:$6)/10)</f>
        <v>0</v>
      </c>
      <c r="M1900" t="str">
        <f>feed!N1662</f>
        <v>Pacific Rim</v>
      </c>
      <c r="N1900">
        <f>SUMPRODUCT(MID(0&amp;feed!U1662,LARGE(INDEX(ISNUMBER(--MID(feed!U1662,ROW($1:$6),1))*
ROW($1:$6),0),ROW($1:$6))+1,1)*10^ROW($1:$6)/10)</f>
        <v>0</v>
      </c>
      <c r="O1900" t="str">
        <f>feed!O1662</f>
        <v>Untapped</v>
      </c>
      <c r="P1900" t="str">
        <f>feed!P1662</f>
        <v>None</v>
      </c>
      <c r="Q1900" s="4">
        <f>IFERROR(LEFT(SUMPRODUCT(MID(0&amp;feed!R1662,LARGE(INDEX(ISNUMBER(--MID(feed!R1662,ROW($1:$6),1))*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ROW($1:$6),0),ROW($1:$6))+1,1)*10^ROW($1:$6)/10))-1)*1,TRIM(LEFT(SUMPRODUCT(MID(0&amp;feed!R1662,LARGE(INDEX(ISNUMBER(--MID(feed!R1662,ROW($1:$6),1))*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ROW($1:$6),0),ROW($1:$6))+1,1)*10^ROW($1:$6)/10))-1)))</f>
        <v>2000</v>
      </c>
      <c r="R1900" s="5">
        <f>feed!V1662</f>
        <v>0</v>
      </c>
      <c r="S1900" t="str">
        <f>feed!S1662</f>
        <v>http://blocgame.com/stats.php?id=61987</v>
      </c>
      <c r="T1900" s="5" t="str">
        <f>feed!W1662</f>
        <v>Nice</v>
      </c>
      <c r="U1900" s="5" t="str">
        <f>feed!X1662</f>
        <v>4 Hundred Tons per month</v>
      </c>
      <c r="V1900" s="5">
        <f>feed!Y1662</f>
        <v>0</v>
      </c>
    </row>
    <row r="1901" spans="1:22" hidden="1" x14ac:dyDescent="0.25">
      <c r="A1901" t="str">
        <f>feed!A348</f>
        <v>Kotasinga</v>
      </c>
      <c r="B1901" t="str">
        <f>feed!B348</f>
        <v>Stalin VI</v>
      </c>
      <c r="C1901" t="str">
        <f>feed!K348</f>
        <v>Aseang MMP</v>
      </c>
      <c r="D1901">
        <f>SUMPRODUCT(MID(0&amp;feed!D348,LARGE(INDEX(ISNUMBER(--MID(feed!D348,ROW($1:$6),1))*
ROW($1:$6),0),ROW($1:$6))+1,1)*10^ROW($1:$6)/10)</f>
        <v>19</v>
      </c>
      <c r="E1901">
        <f>SUMPRODUCT(MID(0&amp;feed!E348,LARGE(INDEX(ISNUMBER(--MID(feed!E348,ROW($1:$6),1))*
ROW($1:$6),0),ROW($1:$6))+1,1)*10^ROW($1:$6)/10)</f>
        <v>0</v>
      </c>
      <c r="F1901" t="str">
        <f>feed!F348</f>
        <v>First World War surplus</v>
      </c>
      <c r="G1901">
        <f>SUMPRODUCT(MID(0&amp;feed!G348,LARGE(INDEX(ISNUMBER(--MID(feed!G348,ROW($1:$6),1))*
ROW($1:$6),0),ROW($1:$6))+1,1)*10^ROW($1:$6)/10)</f>
        <v>0</v>
      </c>
      <c r="H1901">
        <f>ROUNDDOWN(G1901/4, 0)</f>
        <v>0</v>
      </c>
      <c r="I1901" t="str">
        <f>feed!H348</f>
        <v>Elite</v>
      </c>
      <c r="J1901">
        <f>SUMPRODUCT(MID(0&amp;feed!I348,LARGE(INDEX(ISNUMBER(--MID(feed!I348,ROW($1:$20),1))*
ROW($1:$20),0),ROW($1:$20))+1,1)*10^ROW($1:$20)/10)</f>
        <v>13</v>
      </c>
      <c r="K1901">
        <f>SUMPRODUCT(MID(0&amp;feed!L348,LARGE(INDEX(ISNUMBER(--MID(feed!L348,ROW($1:$6),1))*
ROW($1:$6),0),ROW($1:$6))+1,1)*10^ROW($1:$6)/10)</f>
        <v>345</v>
      </c>
      <c r="L1901">
        <f>SUMPRODUCT(MID(0&amp;feed!T348,LARGE(INDEX(ISNUMBER(--MID(feed!T348,ROW($1:$6),1))*
ROW($1:$6),0),ROW($1:$6))+1,1)*10^ROW($1:$6)/10)</f>
        <v>1</v>
      </c>
      <c r="M1901" t="str">
        <f>feed!N348</f>
        <v>Congo</v>
      </c>
      <c r="N1901">
        <f>SUMPRODUCT(MID(0&amp;feed!U348,LARGE(INDEX(ISNUMBER(--MID(feed!U348,ROW($1:$6),1))*
ROW($1:$6),0),ROW($1:$6))+1,1)*10^ROW($1:$6)/10)</f>
        <v>0</v>
      </c>
      <c r="O1901" t="str">
        <f>feed!O348</f>
        <v>Untapped</v>
      </c>
      <c r="P1901" t="str">
        <f>feed!P348</f>
        <v>Meagre</v>
      </c>
      <c r="Q1901" s="4">
        <f>IFERROR(LEFT(SUMPRODUCT(MID(0&amp;feed!R348,LARGE(INDEX(ISNUMBER(--MID(feed!R348,ROW($1:$6),1))*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ROW($1:$6),0),ROW($1:$6))+1,1)*10^ROW($1:$6)/10))-1)*1,TRIM(LEFT(SUMPRODUCT(MID(0&amp;feed!R348,LARGE(INDEX(ISNUMBER(--MID(feed!R348,ROW($1:$6),1))*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ROW($1:$6),0),ROW($1:$6))+1,1)*10^ROW($1:$6)/10))-1)))</f>
        <v>2000</v>
      </c>
      <c r="R1901" s="5">
        <f>feed!V348</f>
        <v>0</v>
      </c>
      <c r="S1901" t="str">
        <f>feed!S348</f>
        <v>http://blocgame.com/stats.php?id=60448</v>
      </c>
      <c r="T1901" s="5" t="str">
        <f>feed!W348</f>
        <v>Angelic</v>
      </c>
      <c r="U1901" s="5" t="str">
        <f>feed!X348</f>
        <v>6 Hundred Tons per month</v>
      </c>
      <c r="V1901" s="5" t="str">
        <f>feed!Y348</f>
        <v>1 Mbbl per month</v>
      </c>
    </row>
    <row r="1902" spans="1:22" x14ac:dyDescent="0.25">
      <c r="A1902" t="str">
        <f>feed!A1680</f>
        <v>Harezland</v>
      </c>
      <c r="B1902" t="str">
        <f>feed!B1680</f>
        <v>Adam harez</v>
      </c>
      <c r="C1902" t="str">
        <f>feed!K1680</f>
        <v>The Order</v>
      </c>
      <c r="D1902">
        <f>SUMPRODUCT(MID(0&amp;feed!D1680,LARGE(INDEX(ISNUMBER(--MID(feed!D1680,ROW($1:$6),1))*
ROW($1:$6),0),ROW($1:$6))+1,1)*10^ROW($1:$6)/10)</f>
        <v>32</v>
      </c>
      <c r="E1902">
        <f>SUMPRODUCT(MID(0&amp;feed!E1680,LARGE(INDEX(ISNUMBER(--MID(feed!E1680,ROW($1:$6),1))*
ROW($1:$6),0),ROW($1:$6))+1,1)*10^ROW($1:$6)/10)</f>
        <v>0</v>
      </c>
      <c r="F1902" t="str">
        <f>feed!F1680</f>
        <v>Finest of the 19th century</v>
      </c>
      <c r="G1902">
        <f>SUMPRODUCT(MID(0&amp;feed!G1680,LARGE(INDEX(ISNUMBER(--MID(feed!G1680,ROW($1:$6),1))*
ROW($1:$6),0),ROW($1:$6))+1,1)*10^ROW($1:$6)/10)</f>
        <v>1</v>
      </c>
      <c r="H1902">
        <f>ROUNDDOWN(G1902/4, 0)</f>
        <v>0</v>
      </c>
      <c r="I1902" t="str">
        <f>feed!H1680</f>
        <v>Good</v>
      </c>
      <c r="J1902">
        <f>SUMPRODUCT(MID(0&amp;feed!I1680,LARGE(INDEX(ISNUMBER(--MID(feed!I1680,ROW($1:$20),1))*
ROW($1:$20),0),ROW($1:$20))+1,1)*10^ROW($1:$20)/10)</f>
        <v>10</v>
      </c>
      <c r="K1902">
        <f>SUMPRODUCT(MID(0&amp;feed!L1680,LARGE(INDEX(ISNUMBER(--MID(feed!L1680,ROW($1:$6),1))*
ROW($1:$6),0),ROW($1:$6))+1,1)*10^ROW($1:$6)/10)</f>
        <v>300</v>
      </c>
      <c r="L1902">
        <f>SUMPRODUCT(MID(0&amp;feed!T1680,LARGE(INDEX(ISNUMBER(--MID(feed!T1680,ROW($1:$6),1))*
ROW($1:$6),0),ROW($1:$6))+1,1)*10^ROW($1:$6)/10)</f>
        <v>523</v>
      </c>
      <c r="M1902" t="str">
        <f>feed!N1680</f>
        <v>Pacific Rim</v>
      </c>
      <c r="N1902">
        <f>SUMPRODUCT(MID(0&amp;feed!U1680,LARGE(INDEX(ISNUMBER(--MID(feed!U1680,ROW($1:$6),1))*
ROW($1:$6),0),ROW($1:$6))+1,1)*10^ROW($1:$6)/10)</f>
        <v>0</v>
      </c>
      <c r="O1902" t="str">
        <f>feed!O1680</f>
        <v>Untapped</v>
      </c>
      <c r="P1902" t="str">
        <f>feed!P1680</f>
        <v>None</v>
      </c>
      <c r="Q1902" s="4">
        <f>IFERROR(LEFT(SUMPRODUCT(MID(0&amp;feed!R1680,LARGE(INDEX(ISNUMBER(--MID(feed!R1680,ROW($1:$6),1))*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ROW($1:$6),0),ROW($1:$6))+1,1)*10^ROW($1:$6)/10))-1)*1,TRIM(LEFT(SUMPRODUCT(MID(0&amp;feed!R1680,LARGE(INDEX(ISNUMBER(--MID(feed!R1680,ROW($1:$6),1))*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ROW($1:$6),0),ROW($1:$6))+1,1)*10^ROW($1:$6)/10))-1)))</f>
        <v>2038</v>
      </c>
      <c r="R1902" s="5">
        <f>feed!V1680</f>
        <v>0</v>
      </c>
      <c r="S1902" t="str">
        <f>feed!S1680</f>
        <v>http://blocgame.com/stats.php?id=60587</v>
      </c>
      <c r="T1902" s="5" t="str">
        <f>feed!W1680</f>
        <v>Nice</v>
      </c>
      <c r="U1902" s="5" t="str">
        <f>feed!X1680</f>
        <v>4 Hundred Tons per month</v>
      </c>
      <c r="V1902" s="5" t="str">
        <f>feed!Y1680</f>
        <v>3 Mbbl per month</v>
      </c>
    </row>
    <row r="1903" spans="1:22" hidden="1" x14ac:dyDescent="0.25">
      <c r="A1903" t="str">
        <f>feed!A194</f>
        <v>hokoo</v>
      </c>
      <c r="B1903" t="str">
        <f>feed!B194</f>
        <v>ovaltine</v>
      </c>
      <c r="C1903" t="str">
        <f>feed!K194</f>
        <v>Brotherhood of Nod</v>
      </c>
      <c r="D1903">
        <f>SUMPRODUCT(MID(0&amp;feed!D194,LARGE(INDEX(ISNUMBER(--MID(feed!D194,ROW($1:$6),1))*
ROW($1:$6),0),ROW($1:$6))+1,1)*10^ROW($1:$6)/10)</f>
        <v>36</v>
      </c>
      <c r="E1903">
        <f>SUMPRODUCT(MID(0&amp;feed!E194,LARGE(INDEX(ISNUMBER(--MID(feed!E194,ROW($1:$6),1))*
ROW($1:$6),0),ROW($1:$6))+1,1)*10^ROW($1:$6)/10)</f>
        <v>0</v>
      </c>
      <c r="F1903" t="str">
        <f>feed!F194</f>
        <v>Finest of the 19th century</v>
      </c>
      <c r="G1903">
        <f>SUMPRODUCT(MID(0&amp;feed!G194,LARGE(INDEX(ISNUMBER(--MID(feed!G194,ROW($1:$6),1))*
ROW($1:$6),0),ROW($1:$6))+1,1)*10^ROW($1:$6)/10)</f>
        <v>0</v>
      </c>
      <c r="H1903">
        <f>ROUNDDOWN(G1903/4, 0)</f>
        <v>0</v>
      </c>
      <c r="I1903" t="str">
        <f>feed!H194</f>
        <v>Elite</v>
      </c>
      <c r="J1903">
        <f>SUMPRODUCT(MID(0&amp;feed!I194,LARGE(INDEX(ISNUMBER(--MID(feed!I194,ROW($1:$20),1))*
ROW($1:$20),0),ROW($1:$20))+1,1)*10^ROW($1:$20)/10)</f>
        <v>1</v>
      </c>
      <c r="K1903">
        <f>SUMPRODUCT(MID(0&amp;feed!L194,LARGE(INDEX(ISNUMBER(--MID(feed!L194,ROW($1:$6),1))*
ROW($1:$6),0),ROW($1:$6))+1,1)*10^ROW($1:$6)/10)</f>
        <v>367</v>
      </c>
      <c r="L1903">
        <f>SUMPRODUCT(MID(0&amp;feed!T194,LARGE(INDEX(ISNUMBER(--MID(feed!T194,ROW($1:$6),1))*
ROW($1:$6),0),ROW($1:$6))+1,1)*10^ROW($1:$6)/10)</f>
        <v>3131</v>
      </c>
      <c r="M1903" t="str">
        <f>feed!N194</f>
        <v>Arabia</v>
      </c>
      <c r="N1903">
        <f>SUMPRODUCT(MID(0&amp;feed!U194,LARGE(INDEX(ISNUMBER(--MID(feed!U194,ROW($1:$6),1))*
ROW($1:$6),0),ROW($1:$6))+1,1)*10^ROW($1:$6)/10)</f>
        <v>0</v>
      </c>
      <c r="O1903" t="str">
        <f>feed!O194</f>
        <v>Untapped</v>
      </c>
      <c r="P1903" t="str">
        <f>feed!P194</f>
        <v>Meagre</v>
      </c>
      <c r="Q1903" s="4">
        <f>IFERROR(LEFT(SUMPRODUCT(MID(0&amp;feed!R194,LARGE(INDEX(ISNUMBER(--MID(feed!R194,ROW($1:$6),1))*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ROW($1:$6),0),ROW($1:$6))+1,1)*10^ROW($1:$6)/10))-1)*1,TRIM(LEFT(SUMPRODUCT(MID(0&amp;feed!R194,LARGE(INDEX(ISNUMBER(--MID(feed!R194,ROW($1:$6),1))*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ROW($1:$6),0),ROW($1:$6))+1,1)*10^ROW($1:$6)/10))-1)))</f>
        <v>2382</v>
      </c>
      <c r="R1903" s="5">
        <f>feed!V194</f>
        <v>0</v>
      </c>
      <c r="S1903" t="str">
        <f>feed!S194</f>
        <v>http://blocgame.com/stats.php?id=61111</v>
      </c>
      <c r="T1903" s="5" t="str">
        <f>feed!W194</f>
        <v>Nice</v>
      </c>
      <c r="U1903" s="5" t="str">
        <f>feed!X194</f>
        <v>6 Hundred Tons per month</v>
      </c>
      <c r="V1903" s="5" t="str">
        <f>feed!Y194</f>
        <v>11 Mbbl per month</v>
      </c>
    </row>
    <row r="1904" spans="1:22" hidden="1" x14ac:dyDescent="0.25">
      <c r="A1904" t="str">
        <f>feed!A362</f>
        <v>Texano</v>
      </c>
      <c r="B1904" t="str">
        <f>feed!B362</f>
        <v>Eden</v>
      </c>
      <c r="C1904" t="str">
        <f>feed!K362</f>
        <v>SPQR</v>
      </c>
      <c r="D1904">
        <f>SUMPRODUCT(MID(0&amp;feed!D362,LARGE(INDEX(ISNUMBER(--MID(feed!D362,ROW($1:$6),1))*
ROW($1:$6),0),ROW($1:$6))+1,1)*10^ROW($1:$6)/10)</f>
        <v>39</v>
      </c>
      <c r="E1904">
        <f>SUMPRODUCT(MID(0&amp;feed!E362,LARGE(INDEX(ISNUMBER(--MID(feed!E362,ROW($1:$6),1))*
ROW($1:$6),0),ROW($1:$6))+1,1)*10^ROW($1:$6)/10)</f>
        <v>0</v>
      </c>
      <c r="F1904" t="str">
        <f>feed!F362</f>
        <v>Finest of the 19th century</v>
      </c>
      <c r="G1904">
        <f>SUMPRODUCT(MID(0&amp;feed!G362,LARGE(INDEX(ISNUMBER(--MID(feed!G362,ROW($1:$6),1))*
ROW($1:$6),0),ROW($1:$6))+1,1)*10^ROW($1:$6)/10)</f>
        <v>0</v>
      </c>
      <c r="H1904">
        <f>ROUNDDOWN(G1904/4, 0)</f>
        <v>0</v>
      </c>
      <c r="I1904" t="str">
        <f>feed!H362</f>
        <v>Poor</v>
      </c>
      <c r="J1904">
        <f>SUMPRODUCT(MID(0&amp;feed!I362,LARGE(INDEX(ISNUMBER(--MID(feed!I362,ROW($1:$20),1))*
ROW($1:$20),0),ROW($1:$20))+1,1)*10^ROW($1:$20)/10)</f>
        <v>6</v>
      </c>
      <c r="K1904">
        <f>SUMPRODUCT(MID(0&amp;feed!L362,LARGE(INDEX(ISNUMBER(--MID(feed!L362,ROW($1:$6),1))*
ROW($1:$6),0),ROW($1:$6))+1,1)*10^ROW($1:$6)/10)</f>
        <v>344</v>
      </c>
      <c r="L1904">
        <f>SUMPRODUCT(MID(0&amp;feed!T362,LARGE(INDEX(ISNUMBER(--MID(feed!T362,ROW($1:$6),1))*
ROW($1:$6),0),ROW($1:$6))+1,1)*10^ROW($1:$6)/10)</f>
        <v>4748</v>
      </c>
      <c r="M1904" t="str">
        <f>feed!N362</f>
        <v>Persia</v>
      </c>
      <c r="N1904">
        <f>SUMPRODUCT(MID(0&amp;feed!U362,LARGE(INDEX(ISNUMBER(--MID(feed!U362,ROW($1:$6),1))*
ROW($1:$6),0),ROW($1:$6))+1,1)*10^ROW($1:$6)/10)</f>
        <v>0</v>
      </c>
      <c r="O1904" t="str">
        <f>feed!O362</f>
        <v>Untapped</v>
      </c>
      <c r="P1904" t="str">
        <f>feed!P362</f>
        <v>None</v>
      </c>
      <c r="Q1904" s="4">
        <f>IFERROR(LEFT(SUMPRODUCT(MID(0&amp;feed!R362,LARGE(INDEX(ISNUMBER(--MID(feed!R362,ROW($1:$6),1))*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ROW($1:$6),0),ROW($1:$6))+1,1)*10^ROW($1:$6)/10))-1)*1,TRIM(LEFT(SUMPRODUCT(MID(0&amp;feed!R362,LARGE(INDEX(ISNUMBER(--MID(feed!R362,ROW($1:$6),1))*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ROW($1:$6),0),ROW($1:$6))+1,1)*10^ROW($1:$6)/10))-1)))</f>
        <v>2000</v>
      </c>
      <c r="R1904" s="5">
        <f>feed!V362</f>
        <v>0</v>
      </c>
      <c r="S1904" t="str">
        <f>feed!S362</f>
        <v>http://blocgame.com/stats.php?id=52354</v>
      </c>
      <c r="T1904" s="5" t="str">
        <f>feed!W362</f>
        <v>Good</v>
      </c>
      <c r="U1904" s="5" t="str">
        <f>feed!X362</f>
        <v>6 Hundred Tons per month</v>
      </c>
      <c r="V1904" s="5" t="str">
        <f>feed!Y362</f>
        <v>2 Mbbl per month</v>
      </c>
    </row>
    <row r="1905" spans="1:22" hidden="1" x14ac:dyDescent="0.25">
      <c r="A1905" t="str">
        <f>feed!A505</f>
        <v>tardass</v>
      </c>
      <c r="B1905" t="str">
        <f>feed!B505</f>
        <v>euphone</v>
      </c>
      <c r="C1905" t="str">
        <f>feed!K505</f>
        <v>The Delian League</v>
      </c>
      <c r="D1905">
        <f>SUMPRODUCT(MID(0&amp;feed!D505,LARGE(INDEX(ISNUMBER(--MID(feed!D505,ROW($1:$6),1))*
ROW($1:$6),0),ROW($1:$6))+1,1)*10^ROW($1:$6)/10)</f>
        <v>24</v>
      </c>
      <c r="E1905">
        <f>SUMPRODUCT(MID(0&amp;feed!E505,LARGE(INDEX(ISNUMBER(--MID(feed!E505,ROW($1:$6),1))*
ROW($1:$6),0),ROW($1:$6))+1,1)*10^ROW($1:$6)/10)</f>
        <v>0</v>
      </c>
      <c r="F1905" t="str">
        <f>feed!F505</f>
        <v>Finest of the 19th century</v>
      </c>
      <c r="G1905">
        <f>SUMPRODUCT(MID(0&amp;feed!G505,LARGE(INDEX(ISNUMBER(--MID(feed!G505,ROW($1:$6),1))*
ROW($1:$6),0),ROW($1:$6))+1,1)*10^ROW($1:$6)/10)</f>
        <v>0</v>
      </c>
      <c r="H1905">
        <f>ROUNDDOWN(G1905/4, 0)</f>
        <v>0</v>
      </c>
      <c r="I1905" t="str">
        <f>feed!H505</f>
        <v>Standard</v>
      </c>
      <c r="J1905">
        <f>SUMPRODUCT(MID(0&amp;feed!I505,LARGE(INDEX(ISNUMBER(--MID(feed!I505,ROW($1:$20),1))*
ROW($1:$20),0),ROW($1:$20))+1,1)*10^ROW($1:$20)/10)</f>
        <v>7</v>
      </c>
      <c r="K1905">
        <f>SUMPRODUCT(MID(0&amp;feed!L505,LARGE(INDEX(ISNUMBER(--MID(feed!L505,ROW($1:$6),1))*
ROW($1:$6),0),ROW($1:$6))+1,1)*10^ROW($1:$6)/10)</f>
        <v>327</v>
      </c>
      <c r="L1905">
        <f>SUMPRODUCT(MID(0&amp;feed!T505,LARGE(INDEX(ISNUMBER(--MID(feed!T505,ROW($1:$6),1))*
ROW($1:$6),0),ROW($1:$6))+1,1)*10^ROW($1:$6)/10)</f>
        <v>4596</v>
      </c>
      <c r="M1905" t="str">
        <f>feed!N505</f>
        <v>Persia</v>
      </c>
      <c r="N1905">
        <f>SUMPRODUCT(MID(0&amp;feed!U505,LARGE(INDEX(ISNUMBER(--MID(feed!U505,ROW($1:$6),1))*
ROW($1:$6),0),ROW($1:$6))+1,1)*10^ROW($1:$6)/10)</f>
        <v>0</v>
      </c>
      <c r="O1905" t="str">
        <f>feed!O505</f>
        <v>Plentiful</v>
      </c>
      <c r="P1905" t="str">
        <f>feed!P505</f>
        <v>None</v>
      </c>
      <c r="Q1905" s="4">
        <f>IFERROR(LEFT(SUMPRODUCT(MID(0&amp;feed!R505,LARGE(INDEX(ISNUMBER(--MID(feed!R505,ROW($1:$6),1))*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ROW($1:$6),0),ROW($1:$6))+1,1)*10^ROW($1:$6)/10))-1)*1,TRIM(LEFT(SUMPRODUCT(MID(0&amp;feed!R505,LARGE(INDEX(ISNUMBER(--MID(feed!R505,ROW($1:$6),1))*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ROW($1:$6),0),ROW($1:$6))+1,1)*10^ROW($1:$6)/10))-1)))</f>
        <v>1999</v>
      </c>
      <c r="R1905" s="5">
        <f>feed!V505</f>
        <v>0</v>
      </c>
      <c r="S1905" t="str">
        <f>feed!S505</f>
        <v>http://blocgame.com/stats.php?id=63057</v>
      </c>
      <c r="T1905" s="5" t="str">
        <f>feed!W505</f>
        <v>Good</v>
      </c>
      <c r="U1905" s="5" t="str">
        <f>feed!X505</f>
        <v>6 Hundred Tons per month</v>
      </c>
      <c r="V1905" s="5" t="str">
        <f>feed!Y505</f>
        <v>2 Mbbl per month</v>
      </c>
    </row>
    <row r="1906" spans="1:22" x14ac:dyDescent="0.25">
      <c r="A1906" t="str">
        <f>feed!A1693</f>
        <v>ileristanistan</v>
      </c>
      <c r="B1906" t="str">
        <f>feed!B1693</f>
        <v>TheLongFootOfTheLaw</v>
      </c>
      <c r="C1906" t="str">
        <f>feed!K1693</f>
        <v>The Order</v>
      </c>
      <c r="D1906">
        <f>SUMPRODUCT(MID(0&amp;feed!D1693,LARGE(INDEX(ISNUMBER(--MID(feed!D1693,ROW($1:$6),1))*
ROW($1:$6),0),ROW($1:$6))+1,1)*10^ROW($1:$6)/10)</f>
        <v>41</v>
      </c>
      <c r="E1906">
        <f>SUMPRODUCT(MID(0&amp;feed!E1693,LARGE(INDEX(ISNUMBER(--MID(feed!E1693,ROW($1:$6),1))*
ROW($1:$6),0),ROW($1:$6))+1,1)*10^ROW($1:$6)/10)</f>
        <v>0</v>
      </c>
      <c r="F1906" t="str">
        <f>feed!F1693</f>
        <v>Finest of the 19th century</v>
      </c>
      <c r="G1906">
        <f>SUMPRODUCT(MID(0&amp;feed!G1693,LARGE(INDEX(ISNUMBER(--MID(feed!G1693,ROW($1:$6),1))*
ROW($1:$6),0),ROW($1:$6))+1,1)*10^ROW($1:$6)/10)</f>
        <v>0</v>
      </c>
      <c r="H1906">
        <f>ROUNDDOWN(G1906/4, 0)</f>
        <v>0</v>
      </c>
      <c r="I1906" t="str">
        <f>feed!H1693</f>
        <v>Good</v>
      </c>
      <c r="J1906">
        <f>SUMPRODUCT(MID(0&amp;feed!I1693,LARGE(INDEX(ISNUMBER(--MID(feed!I1693,ROW($1:$20),1))*
ROW($1:$20),0),ROW($1:$20))+1,1)*10^ROW($1:$20)/10)</f>
        <v>16</v>
      </c>
      <c r="K1906">
        <f>SUMPRODUCT(MID(0&amp;feed!L1693,LARGE(INDEX(ISNUMBER(--MID(feed!L1693,ROW($1:$6),1))*
ROW($1:$6),0),ROW($1:$6))+1,1)*10^ROW($1:$6)/10)</f>
        <v>300</v>
      </c>
      <c r="L1906">
        <f>SUMPRODUCT(MID(0&amp;feed!T1693,LARGE(INDEX(ISNUMBER(--MID(feed!T1693,ROW($1:$6),1))*
ROW($1:$6),0),ROW($1:$6))+1,1)*10^ROW($1:$6)/10)</f>
        <v>0</v>
      </c>
      <c r="M1906" t="str">
        <f>feed!N1693</f>
        <v>China</v>
      </c>
      <c r="N1906">
        <f>SUMPRODUCT(MID(0&amp;feed!U1693,LARGE(INDEX(ISNUMBER(--MID(feed!U1693,ROW($1:$6),1))*
ROW($1:$6),0),ROW($1:$6))+1,1)*10^ROW($1:$6)/10)</f>
        <v>0</v>
      </c>
      <c r="O1906" t="str">
        <f>feed!O1693</f>
        <v>Untapped</v>
      </c>
      <c r="P1906" t="str">
        <f>feed!P1693</f>
        <v>None</v>
      </c>
      <c r="Q1906" s="4">
        <f>IFERROR(LEFT(SUMPRODUCT(MID(0&amp;feed!R1693,LARGE(INDEX(ISNUMBER(--MID(feed!R1693,ROW($1:$6),1))*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ROW($1:$6),0),ROW($1:$6))+1,1)*10^ROW($1:$6)/10))-1)*1,TRIM(LEFT(SUMPRODUCT(MID(0&amp;feed!R1693,LARGE(INDEX(ISNUMBER(--MID(feed!R1693,ROW($1:$6),1))*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ROW($1:$6),0),ROW($1:$6))+1,1)*10^ROW($1:$6)/10))-1)))</f>
        <v>2020</v>
      </c>
      <c r="R1906" s="5">
        <f>feed!V1693</f>
        <v>0</v>
      </c>
      <c r="S1906" t="str">
        <f>feed!S1693</f>
        <v>http://blocgame.com/stats.php?id=63622</v>
      </c>
      <c r="T1906" s="5" t="str">
        <f>feed!W1693</f>
        <v>Normal</v>
      </c>
      <c r="U1906" s="5" t="str">
        <f>feed!X1693</f>
        <v>2 Hundred Tons per month</v>
      </c>
      <c r="V1906" s="5">
        <f>feed!Y1693</f>
        <v>0</v>
      </c>
    </row>
    <row r="1907" spans="1:22" hidden="1" x14ac:dyDescent="0.25">
      <c r="A1907" t="str">
        <f>feed!A1033</f>
        <v>Eleuthera</v>
      </c>
      <c r="B1907" t="str">
        <f>feed!B1033</f>
        <v>Gamb</v>
      </c>
      <c r="C1907" t="str">
        <f>feed!K1033</f>
        <v>420 Empire</v>
      </c>
      <c r="D1907">
        <f>SUMPRODUCT(MID(0&amp;feed!D1033,LARGE(INDEX(ISNUMBER(--MID(feed!D1033,ROW($1:$6),1))*
ROW($1:$6),0),ROW($1:$6))+1,1)*10^ROW($1:$6)/10)</f>
        <v>3</v>
      </c>
      <c r="E1907">
        <f>SUMPRODUCT(MID(0&amp;feed!E1033,LARGE(INDEX(ISNUMBER(--MID(feed!E1033,ROW($1:$6),1))*
ROW($1:$6),0),ROW($1:$6))+1,1)*10^ROW($1:$6)/10)</f>
        <v>0</v>
      </c>
      <c r="F1907" t="str">
        <f>feed!F1033</f>
        <v>First World War surplus</v>
      </c>
      <c r="G1907">
        <f>SUMPRODUCT(MID(0&amp;feed!G1033,LARGE(INDEX(ISNUMBER(--MID(feed!G1033,ROW($1:$6),1))*
ROW($1:$6),0),ROW($1:$6))+1,1)*10^ROW($1:$6)/10)</f>
        <v>0</v>
      </c>
      <c r="H1907">
        <f>ROUNDDOWN(G1907/4, 0)</f>
        <v>0</v>
      </c>
      <c r="I1907" t="str">
        <f>feed!H1033</f>
        <v>Elite</v>
      </c>
      <c r="J1907">
        <f>SUMPRODUCT(MID(0&amp;feed!I1033,LARGE(INDEX(ISNUMBER(--MID(feed!I1033,ROW($1:$20),1))*
ROW($1:$20),0),ROW($1:$20))+1,1)*10^ROW($1:$20)/10)</f>
        <v>2</v>
      </c>
      <c r="K1907">
        <f>SUMPRODUCT(MID(0&amp;feed!L1033,LARGE(INDEX(ISNUMBER(--MID(feed!L1033,ROW($1:$6),1))*
ROW($1:$6),0),ROW($1:$6))+1,1)*10^ROW($1:$6)/10)</f>
        <v>318</v>
      </c>
      <c r="L1907">
        <f>SUMPRODUCT(MID(0&amp;feed!T1033,LARGE(INDEX(ISNUMBER(--MID(feed!T1033,ROW($1:$6),1))*
ROW($1:$6),0),ROW($1:$6))+1,1)*10^ROW($1:$6)/10)</f>
        <v>381</v>
      </c>
      <c r="M1907" t="str">
        <f>feed!N1033</f>
        <v>Caribbean</v>
      </c>
      <c r="N1907">
        <f>SUMPRODUCT(MID(0&amp;feed!U1033,LARGE(INDEX(ISNUMBER(--MID(feed!U1033,ROW($1:$6),1))*
ROW($1:$6),0),ROW($1:$6))+1,1)*10^ROW($1:$6)/10)</f>
        <v>0</v>
      </c>
      <c r="O1907">
        <f>feed!O1033</f>
        <v>0</v>
      </c>
      <c r="P1907" t="str">
        <f>feed!P1033</f>
        <v>Meagre</v>
      </c>
      <c r="Q1907" s="4">
        <f>IFERROR(LEFT(SUMPRODUCT(MID(0&amp;feed!R1033,LARGE(INDEX(ISNUMBER(--MID(feed!R1033,ROW($1:$6),1))*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ROW($1:$6),0),ROW($1:$6))+1,1)*10^ROW($1:$6)/10))-1)*1,TRIM(LEFT(SUMPRODUCT(MID(0&amp;feed!R1033,LARGE(INDEX(ISNUMBER(--MID(feed!R1033,ROW($1:$6),1))*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ROW($1:$6),0),ROW($1:$6))+1,1)*10^ROW($1:$6)/10))-1)))</f>
        <v>2000</v>
      </c>
      <c r="R1907" s="5">
        <f>feed!V1033</f>
        <v>0</v>
      </c>
      <c r="S1907" t="str">
        <f>feed!S1033</f>
        <v>http://blocgame.com/stats.php?id=63029</v>
      </c>
      <c r="T1907" s="5" t="str">
        <f>feed!W1033</f>
        <v>Mad Dog</v>
      </c>
      <c r="U1907" s="5" t="str">
        <f>feed!X1033</f>
        <v>6 Hundred Tons per month</v>
      </c>
      <c r="V1907" s="5" t="str">
        <f>feed!Y1033</f>
        <v>2 Mbbl per month</v>
      </c>
    </row>
    <row r="1908" spans="1:22" hidden="1" x14ac:dyDescent="0.25">
      <c r="A1908" t="str">
        <f>feed!A429</f>
        <v>Feffiopia</v>
      </c>
      <c r="B1908" t="str">
        <f>feed!B429</f>
        <v>Serloks</v>
      </c>
      <c r="C1908">
        <f>feed!K429</f>
        <v>0</v>
      </c>
      <c r="D1908">
        <f>SUMPRODUCT(MID(0&amp;feed!D429,LARGE(INDEX(ISNUMBER(--MID(feed!D429,ROW($1:$6),1))*
ROW($1:$6),0),ROW($1:$6))+1,1)*10^ROW($1:$6)/10)</f>
        <v>40</v>
      </c>
      <c r="E1908">
        <f>SUMPRODUCT(MID(0&amp;feed!E429,LARGE(INDEX(ISNUMBER(--MID(feed!E429,ROW($1:$6),1))*
ROW($1:$6),0),ROW($1:$6))+1,1)*10^ROW($1:$6)/10)</f>
        <v>0</v>
      </c>
      <c r="F1908" t="str">
        <f>feed!F429</f>
        <v>First World War surplus</v>
      </c>
      <c r="G1908">
        <f>SUMPRODUCT(MID(0&amp;feed!G429,LARGE(INDEX(ISNUMBER(--MID(feed!G429,ROW($1:$6),1))*
ROW($1:$6),0),ROW($1:$6))+1,1)*10^ROW($1:$6)/10)</f>
        <v>0</v>
      </c>
      <c r="H1908">
        <f>ROUNDDOWN(G1908/4, 0)</f>
        <v>0</v>
      </c>
      <c r="I1908" t="str">
        <f>feed!H429</f>
        <v>Poor</v>
      </c>
      <c r="J1908">
        <f>SUMPRODUCT(MID(0&amp;feed!I429,LARGE(INDEX(ISNUMBER(--MID(feed!I429,ROW($1:$20),1))*
ROW($1:$20),0),ROW($1:$20))+1,1)*10^ROW($1:$20)/10)</f>
        <v>7</v>
      </c>
      <c r="K1908">
        <f>SUMPRODUCT(MID(0&amp;feed!L429,LARGE(INDEX(ISNUMBER(--MID(feed!L429,ROW($1:$6),1))*
ROW($1:$6),0),ROW($1:$6))+1,1)*10^ROW($1:$6)/10)</f>
        <v>330</v>
      </c>
      <c r="L1908">
        <f>SUMPRODUCT(MID(0&amp;feed!T429,LARGE(INDEX(ISNUMBER(--MID(feed!T429,ROW($1:$6),1))*
ROW($1:$6),0),ROW($1:$6))+1,1)*10^ROW($1:$6)/10)</f>
        <v>364</v>
      </c>
      <c r="M1908" t="str">
        <f>feed!N429</f>
        <v>The Subcontinent</v>
      </c>
      <c r="N1908">
        <f>SUMPRODUCT(MID(0&amp;feed!U429,LARGE(INDEX(ISNUMBER(--MID(feed!U429,ROW($1:$6),1))*
ROW($1:$6),0),ROW($1:$6))+1,1)*10^ROW($1:$6)/10)</f>
        <v>0</v>
      </c>
      <c r="O1908">
        <f>feed!O429</f>
        <v>0</v>
      </c>
      <c r="P1908" t="str">
        <f>feed!P429</f>
        <v>None</v>
      </c>
      <c r="Q1908" s="4">
        <f>IFERROR(LEFT(SUMPRODUCT(MID(0&amp;feed!R429,LARGE(INDEX(ISNUMBER(--MID(feed!R429,ROW($1:$6),1))*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ROW($1:$6),0),ROW($1:$6))+1,1)*10^ROW($1:$6)/10))-1)*1,TRIM(LEFT(SUMPRODUCT(MID(0&amp;feed!R429,LARGE(INDEX(ISNUMBER(--MID(feed!R429,ROW($1:$6),1))*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ROW($1:$6),0),ROW($1:$6))+1,1)*10^ROW($1:$6)/10))-1)))</f>
        <v>2000</v>
      </c>
      <c r="R1908" s="5">
        <f>feed!V429</f>
        <v>0</v>
      </c>
      <c r="S1908" t="str">
        <f>feed!S429</f>
        <v>http://blocgame.com/stats.php?id=46505</v>
      </c>
      <c r="T1908" s="5" t="str">
        <f>feed!W429</f>
        <v>Normal</v>
      </c>
      <c r="U1908" s="5" t="str">
        <f>feed!X429</f>
        <v>6 Hundred Tons per month</v>
      </c>
      <c r="V1908" s="5" t="str">
        <f>feed!Y429</f>
        <v>2 Mbbl per month</v>
      </c>
    </row>
    <row r="1909" spans="1:22" x14ac:dyDescent="0.25">
      <c r="A1909" t="str">
        <f>feed!A1669</f>
        <v>Mesopotamia</v>
      </c>
      <c r="B1909" t="str">
        <f>feed!B1669</f>
        <v>Arcturus</v>
      </c>
      <c r="C1909" t="str">
        <f>feed!K1669</f>
        <v>The Order</v>
      </c>
      <c r="D1909">
        <f>SUMPRODUCT(MID(0&amp;feed!D1669,LARGE(INDEX(ISNUMBER(--MID(feed!D1669,ROW($1:$6),1))*
ROW($1:$6),0),ROW($1:$6))+1,1)*10^ROW($1:$6)/10)</f>
        <v>39</v>
      </c>
      <c r="E1909">
        <f>SUMPRODUCT(MID(0&amp;feed!E1669,LARGE(INDEX(ISNUMBER(--MID(feed!E1669,ROW($1:$6),1))*
ROW($1:$6),0),ROW($1:$6))+1,1)*10^ROW($1:$6)/10)</f>
        <v>0</v>
      </c>
      <c r="F1909" t="str">
        <f>feed!F1669</f>
        <v>Finest of the 19th century</v>
      </c>
      <c r="G1909">
        <f>SUMPRODUCT(MID(0&amp;feed!G1669,LARGE(INDEX(ISNUMBER(--MID(feed!G1669,ROW($1:$6),1))*
ROW($1:$6),0),ROW($1:$6))+1,1)*10^ROW($1:$6)/10)</f>
        <v>0</v>
      </c>
      <c r="H1909">
        <f>ROUNDDOWN(G1909/4, 0)</f>
        <v>0</v>
      </c>
      <c r="I1909" t="str">
        <f>feed!H1669</f>
        <v>Good</v>
      </c>
      <c r="J1909">
        <f>SUMPRODUCT(MID(0&amp;feed!I1669,LARGE(INDEX(ISNUMBER(--MID(feed!I1669,ROW($1:$20),1))*
ROW($1:$20),0),ROW($1:$20))+1,1)*10^ROW($1:$20)/10)</f>
        <v>4</v>
      </c>
      <c r="K1909">
        <f>SUMPRODUCT(MID(0&amp;feed!L1669,LARGE(INDEX(ISNUMBER(--MID(feed!L1669,ROW($1:$6),1))*
ROW($1:$6),0),ROW($1:$6))+1,1)*10^ROW($1:$6)/10)</f>
        <v>300</v>
      </c>
      <c r="L1909">
        <f>SUMPRODUCT(MID(0&amp;feed!T1669,LARGE(INDEX(ISNUMBER(--MID(feed!T1669,ROW($1:$6),1))*
ROW($1:$6),0),ROW($1:$6))+1,1)*10^ROW($1:$6)/10)</f>
        <v>1088</v>
      </c>
      <c r="M1909" t="str">
        <f>feed!N1669</f>
        <v>Mesopotamia</v>
      </c>
      <c r="N1909">
        <f>SUMPRODUCT(MID(0&amp;feed!U1669,LARGE(INDEX(ISNUMBER(--MID(feed!U1669,ROW($1:$6),1))*
ROW($1:$6),0),ROW($1:$6))+1,1)*10^ROW($1:$6)/10)</f>
        <v>0</v>
      </c>
      <c r="O1909" t="str">
        <f>feed!O1669</f>
        <v>Untapped</v>
      </c>
      <c r="P1909" t="str">
        <f>feed!P1669</f>
        <v>Small</v>
      </c>
      <c r="Q1909" s="4">
        <f>IFERROR(LEFT(SUMPRODUCT(MID(0&amp;feed!R1669,LARGE(INDEX(ISNUMBER(--MID(feed!R1669,ROW($1:$6),1))*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ROW($1:$6),0),ROW($1:$6))+1,1)*10^ROW($1:$6)/10))-1)*1,TRIM(LEFT(SUMPRODUCT(MID(0&amp;feed!R1669,LARGE(INDEX(ISNUMBER(--MID(feed!R1669,ROW($1:$6),1))*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ROW($1:$6),0),ROW($1:$6))+1,1)*10^ROW($1:$6)/10))-1)))</f>
        <v>2039</v>
      </c>
      <c r="R1909" s="5">
        <f>feed!V1669</f>
        <v>0</v>
      </c>
      <c r="S1909" t="str">
        <f>feed!S1669</f>
        <v>http://blocgame.com/stats.php?id=42045</v>
      </c>
      <c r="T1909" s="5" t="str">
        <f>feed!W1669</f>
        <v>Normal</v>
      </c>
      <c r="U1909" s="5" t="str">
        <f>feed!X1669</f>
        <v>3 Hundred Tons per month</v>
      </c>
      <c r="V1909" s="5" t="str">
        <f>feed!Y1669</f>
        <v>1 Mbbl per month</v>
      </c>
    </row>
    <row r="1910" spans="1:22" hidden="1" x14ac:dyDescent="0.25">
      <c r="A1910" t="str">
        <f>feed!A127</f>
        <v>Shining Sun</v>
      </c>
      <c r="B1910" t="str">
        <f>feed!B127</f>
        <v>Wladyslaw Gomulka</v>
      </c>
      <c r="C1910" t="str">
        <f>feed!K127</f>
        <v>Lithuanian Coalition</v>
      </c>
      <c r="D1910">
        <f>SUMPRODUCT(MID(0&amp;feed!D127,LARGE(INDEX(ISNUMBER(--MID(feed!D127,ROW($1:$6),1))*
ROW($1:$6),0),ROW($1:$6))+1,1)*10^ROW($1:$6)/10)</f>
        <v>29</v>
      </c>
      <c r="E1910">
        <f>SUMPRODUCT(MID(0&amp;feed!E127,LARGE(INDEX(ISNUMBER(--MID(feed!E127,ROW($1:$6),1))*
ROW($1:$6),0),ROW($1:$6))+1,1)*10^ROW($1:$6)/10)</f>
        <v>0</v>
      </c>
      <c r="F1910" t="str">
        <f>feed!F127</f>
        <v>First World War surplus</v>
      </c>
      <c r="G1910">
        <f>SUMPRODUCT(MID(0&amp;feed!G127,LARGE(INDEX(ISNUMBER(--MID(feed!G127,ROW($1:$6),1))*
ROW($1:$6),0),ROW($1:$6))+1,1)*10^ROW($1:$6)/10)</f>
        <v>0</v>
      </c>
      <c r="H1910">
        <f>ROUNDDOWN(G1910/4, 0)</f>
        <v>0</v>
      </c>
      <c r="I1910" t="str">
        <f>feed!H127</f>
        <v>Elite</v>
      </c>
      <c r="J1910">
        <f>SUMPRODUCT(MID(0&amp;feed!I127,LARGE(INDEX(ISNUMBER(--MID(feed!I127,ROW($1:$20),1))*
ROW($1:$20),0),ROW($1:$20))+1,1)*10^ROW($1:$20)/10)</f>
        <v>15</v>
      </c>
      <c r="K1910">
        <f>SUMPRODUCT(MID(0&amp;feed!L127,LARGE(INDEX(ISNUMBER(--MID(feed!L127,ROW($1:$6),1))*
ROW($1:$6),0),ROW($1:$6))+1,1)*10^ROW($1:$6)/10)</f>
        <v>383</v>
      </c>
      <c r="L1910">
        <f>SUMPRODUCT(MID(0&amp;feed!T127,LARGE(INDEX(ISNUMBER(--MID(feed!T127,ROW($1:$6),1))*
ROW($1:$6),0),ROW($1:$6))+1,1)*10^ROW($1:$6)/10)</f>
        <v>245</v>
      </c>
      <c r="M1910" t="str">
        <f>feed!N127</f>
        <v>Southern Africa</v>
      </c>
      <c r="N1910">
        <f>SUMPRODUCT(MID(0&amp;feed!U127,LARGE(INDEX(ISNUMBER(--MID(feed!U127,ROW($1:$6),1))*
ROW($1:$6),0),ROW($1:$6))+1,1)*10^ROW($1:$6)/10)</f>
        <v>0</v>
      </c>
      <c r="O1910" t="str">
        <f>feed!O127</f>
        <v>Untapped</v>
      </c>
      <c r="P1910" t="str">
        <f>feed!P127</f>
        <v>Meagre</v>
      </c>
      <c r="Q1910" s="4">
        <f>IFERROR(LEFT(SUMPRODUCT(MID(0&amp;feed!R127,LARGE(INDEX(ISNUMBER(--MID(feed!R127,ROW($1:$6),1))*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ROW($1:$6),0),ROW($1:$6))+1,1)*10^ROW($1:$6)/10))-1)*1,TRIM(LEFT(SUMPRODUCT(MID(0&amp;feed!R127,LARGE(INDEX(ISNUMBER(--MID(feed!R127,ROW($1:$6),1))*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ROW($1:$6),0),ROW($1:$6))+1,1)*10^ROW($1:$6)/10))-1)))</f>
        <v>2382</v>
      </c>
      <c r="R1910" s="5">
        <f>feed!V127</f>
        <v>0</v>
      </c>
      <c r="S1910" t="str">
        <f>feed!S127</f>
        <v>http://blocgame.com/stats.php?id=61511</v>
      </c>
      <c r="T1910" s="5" t="str">
        <f>feed!W127</f>
        <v>Nice</v>
      </c>
      <c r="U1910" s="5" t="str">
        <f>feed!X127</f>
        <v>6 Hundred Tons per month</v>
      </c>
      <c r="V1910" s="5" t="str">
        <f>feed!Y127</f>
        <v>2 Mbbl per month</v>
      </c>
    </row>
    <row r="1911" spans="1:22" hidden="1" x14ac:dyDescent="0.25">
      <c r="A1911" t="str">
        <f>feed!A292</f>
        <v>Endau</v>
      </c>
      <c r="B1911" t="str">
        <f>feed!B292</f>
        <v>Syazwanjalil</v>
      </c>
      <c r="C1911" t="str">
        <f>feed!K292</f>
        <v>Aseang MMP</v>
      </c>
      <c r="D1911">
        <f>SUMPRODUCT(MID(0&amp;feed!D292,LARGE(INDEX(ISNUMBER(--MID(feed!D292,ROW($1:$6),1))*
ROW($1:$6),0),ROW($1:$6))+1,1)*10^ROW($1:$6)/10)</f>
        <v>20</v>
      </c>
      <c r="E1911">
        <f>SUMPRODUCT(MID(0&amp;feed!E292,LARGE(INDEX(ISNUMBER(--MID(feed!E292,ROW($1:$6),1))*
ROW($1:$6),0),ROW($1:$6))+1,1)*10^ROW($1:$6)/10)</f>
        <v>0</v>
      </c>
      <c r="F1911" t="str">
        <f>feed!F292</f>
        <v>Finest of the 19th century</v>
      </c>
      <c r="G1911">
        <f>SUMPRODUCT(MID(0&amp;feed!G292,LARGE(INDEX(ISNUMBER(--MID(feed!G292,ROW($1:$6),1))*
ROW($1:$6),0),ROW($1:$6))+1,1)*10^ROW($1:$6)/10)</f>
        <v>1</v>
      </c>
      <c r="H1911">
        <f>ROUNDDOWN(G1911/4, 0)</f>
        <v>0</v>
      </c>
      <c r="I1911" t="str">
        <f>feed!H292</f>
        <v>Standard</v>
      </c>
      <c r="J1911">
        <f>SUMPRODUCT(MID(0&amp;feed!I292,LARGE(INDEX(ISNUMBER(--MID(feed!I292,ROW($1:$20),1))*
ROW($1:$20),0),ROW($1:$20))+1,1)*10^ROW($1:$20)/10)</f>
        <v>5</v>
      </c>
      <c r="K1911">
        <f>SUMPRODUCT(MID(0&amp;feed!L292,LARGE(INDEX(ISNUMBER(--MID(feed!L292,ROW($1:$6),1))*
ROW($1:$6),0),ROW($1:$6))+1,1)*10^ROW($1:$6)/10)</f>
        <v>353</v>
      </c>
      <c r="L1911">
        <f>SUMPRODUCT(MID(0&amp;feed!T292,LARGE(INDEX(ISNUMBER(--MID(feed!T292,ROW($1:$6),1))*
ROW($1:$6),0),ROW($1:$6))+1,1)*10^ROW($1:$6)/10)</f>
        <v>238</v>
      </c>
      <c r="M1911" t="str">
        <f>feed!N292</f>
        <v>East Indies</v>
      </c>
      <c r="N1911">
        <f>SUMPRODUCT(MID(0&amp;feed!U292,LARGE(INDEX(ISNUMBER(--MID(feed!U292,ROW($1:$6),1))*
ROW($1:$6),0),ROW($1:$6))+1,1)*10^ROW($1:$6)/10)</f>
        <v>0</v>
      </c>
      <c r="O1911" t="str">
        <f>feed!O292</f>
        <v>Untapped</v>
      </c>
      <c r="P1911" t="str">
        <f>feed!P292</f>
        <v>None</v>
      </c>
      <c r="Q1911" s="4">
        <f>IFERROR(LEFT(SUMPRODUCT(MID(0&amp;feed!R292,LARGE(INDEX(ISNUMBER(--MID(feed!R292,ROW($1:$6),1))*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ROW($1:$6),0),ROW($1:$6))+1,1)*10^ROW($1:$6)/10))-1)*1,TRIM(LEFT(SUMPRODUCT(MID(0&amp;feed!R292,LARGE(INDEX(ISNUMBER(--MID(feed!R292,ROW($1:$6),1))*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ROW($1:$6),0),ROW($1:$6))+1,1)*10^ROW($1:$6)/10))-1)))</f>
        <v>2000</v>
      </c>
      <c r="R1911" s="5">
        <f>feed!V292</f>
        <v>0</v>
      </c>
      <c r="S1911" t="str">
        <f>feed!S292</f>
        <v>http://blocgame.com/stats.php?id=61932</v>
      </c>
      <c r="T1911" s="5" t="str">
        <f>feed!W292</f>
        <v>Nice</v>
      </c>
      <c r="U1911" s="5" t="str">
        <f>feed!X292</f>
        <v>6 Hundred Tons per month</v>
      </c>
      <c r="V1911" s="5" t="str">
        <f>feed!Y292</f>
        <v>2 Mbbl per month</v>
      </c>
    </row>
    <row r="1912" spans="1:22" x14ac:dyDescent="0.25">
      <c r="A1912" t="str">
        <f>feed!A1487</f>
        <v>RollingRock</v>
      </c>
      <c r="B1912" t="str">
        <f>feed!B1487</f>
        <v>Jonzy</v>
      </c>
      <c r="C1912" t="str">
        <f>feed!K1487</f>
        <v>The Order</v>
      </c>
      <c r="D1912">
        <f>SUMPRODUCT(MID(0&amp;feed!D1487,LARGE(INDEX(ISNUMBER(--MID(feed!D1487,ROW($1:$6),1))*
ROW($1:$6),0),ROW($1:$6))+1,1)*10^ROW($1:$6)/10)</f>
        <v>35</v>
      </c>
      <c r="E1912">
        <f>SUMPRODUCT(MID(0&amp;feed!E1487,LARGE(INDEX(ISNUMBER(--MID(feed!E1487,ROW($1:$6),1))*
ROW($1:$6),0),ROW($1:$6))+1,1)*10^ROW($1:$6)/10)</f>
        <v>0</v>
      </c>
      <c r="F1912" t="str">
        <f>feed!F1487</f>
        <v>First World War surplus</v>
      </c>
      <c r="G1912">
        <f>SUMPRODUCT(MID(0&amp;feed!G1487,LARGE(INDEX(ISNUMBER(--MID(feed!G1487,ROW($1:$6),1))*
ROW($1:$6),0),ROW($1:$6))+1,1)*10^ROW($1:$6)/10)</f>
        <v>0</v>
      </c>
      <c r="H1912">
        <f>ROUNDDOWN(G1912/4, 0)</f>
        <v>0</v>
      </c>
      <c r="I1912" t="str">
        <f>feed!H1487</f>
        <v>Standard</v>
      </c>
      <c r="J1912">
        <f>SUMPRODUCT(MID(0&amp;feed!I1487,LARGE(INDEX(ISNUMBER(--MID(feed!I1487,ROW($1:$20),1))*
ROW($1:$20),0),ROW($1:$20))+1,1)*10^ROW($1:$20)/10)</f>
        <v>11</v>
      </c>
      <c r="K1912">
        <f>SUMPRODUCT(MID(0&amp;feed!L1487,LARGE(INDEX(ISNUMBER(--MID(feed!L1487,ROW($1:$6),1))*
ROW($1:$6),0),ROW($1:$6))+1,1)*10^ROW($1:$6)/10)</f>
        <v>300</v>
      </c>
      <c r="L1912">
        <f>SUMPRODUCT(MID(0&amp;feed!T1487,LARGE(INDEX(ISNUMBER(--MID(feed!T1487,ROW($1:$6),1))*
ROW($1:$6),0),ROW($1:$6))+1,1)*10^ROW($1:$6)/10)</f>
        <v>217</v>
      </c>
      <c r="M1912" t="str">
        <f>feed!N1487</f>
        <v>Southern Africa</v>
      </c>
      <c r="N1912">
        <f>SUMPRODUCT(MID(0&amp;feed!U1487,LARGE(INDEX(ISNUMBER(--MID(feed!U1487,ROW($1:$6),1))*
ROW($1:$6),0),ROW($1:$6))+1,1)*10^ROW($1:$6)/10)</f>
        <v>0</v>
      </c>
      <c r="O1912" t="str">
        <f>feed!O1487</f>
        <v>Untapped</v>
      </c>
      <c r="P1912" t="str">
        <f>feed!P1487</f>
        <v>Meagre</v>
      </c>
      <c r="Q1912" s="4">
        <f>IFERROR(LEFT(SUMPRODUCT(MID(0&amp;feed!R1487,LARGE(INDEX(ISNUMBER(--MID(feed!R1487,ROW($1:$6),1))*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ROW($1:$6),0),ROW($1:$6))+1,1)*10^ROW($1:$6)/10))-1)*1,TRIM(LEFT(SUMPRODUCT(MID(0&amp;feed!R1487,LARGE(INDEX(ISNUMBER(--MID(feed!R1487,ROW($1:$6),1))*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ROW($1:$6),0),ROW($1:$6))+1,1)*10^ROW($1:$6)/10))-1)))</f>
        <v>2000</v>
      </c>
      <c r="R1912" s="5">
        <f>feed!V1487</f>
        <v>0</v>
      </c>
      <c r="S1912" t="str">
        <f>feed!S1487</f>
        <v>http://blocgame.com/stats.php?id=62175</v>
      </c>
      <c r="T1912" s="5" t="str">
        <f>feed!W1487</f>
        <v>Angelic</v>
      </c>
      <c r="U1912" s="5" t="str">
        <f>feed!X1487</f>
        <v>3 Hundred Tons per month</v>
      </c>
      <c r="V1912" s="5" t="str">
        <f>feed!Y1487</f>
        <v>3 Mbbl per month</v>
      </c>
    </row>
    <row r="1913" spans="1:22" hidden="1" x14ac:dyDescent="0.25">
      <c r="A1913" t="str">
        <f>feed!A118</f>
        <v>Deklain</v>
      </c>
      <c r="B1913" t="str">
        <f>feed!B118</f>
        <v>Otis</v>
      </c>
      <c r="C1913" t="str">
        <f>feed!K118</f>
        <v>The High Council</v>
      </c>
      <c r="D1913">
        <f>SUMPRODUCT(MID(0&amp;feed!D118,LARGE(INDEX(ISNUMBER(--MID(feed!D118,ROW($1:$6),1))*
ROW($1:$6),0),ROW($1:$6))+1,1)*10^ROW($1:$6)/10)</f>
        <v>34</v>
      </c>
      <c r="E1913">
        <f>SUMPRODUCT(MID(0&amp;feed!E118,LARGE(INDEX(ISNUMBER(--MID(feed!E118,ROW($1:$6),1))*
ROW($1:$6),0),ROW($1:$6))+1,1)*10^ROW($1:$6)/10)</f>
        <v>0</v>
      </c>
      <c r="F1913" t="str">
        <f>feed!F118</f>
        <v>First World War surplus</v>
      </c>
      <c r="G1913">
        <f>SUMPRODUCT(MID(0&amp;feed!G118,LARGE(INDEX(ISNUMBER(--MID(feed!G118,ROW($1:$6),1))*
ROW($1:$6),0),ROW($1:$6))+1,1)*10^ROW($1:$6)/10)</f>
        <v>1</v>
      </c>
      <c r="H1913">
        <f>ROUNDDOWN(G1913/4, 0)</f>
        <v>0</v>
      </c>
      <c r="I1913" t="str">
        <f>feed!H118</f>
        <v>Good</v>
      </c>
      <c r="J1913">
        <f>SUMPRODUCT(MID(0&amp;feed!I118,LARGE(INDEX(ISNUMBER(--MID(feed!I118,ROW($1:$20),1))*
ROW($1:$20),0),ROW($1:$20))+1,1)*10^ROW($1:$20)/10)</f>
        <v>1</v>
      </c>
      <c r="K1913">
        <f>SUMPRODUCT(MID(0&amp;feed!L118,LARGE(INDEX(ISNUMBER(--MID(feed!L118,ROW($1:$6),1))*
ROW($1:$6),0),ROW($1:$6))+1,1)*10^ROW($1:$6)/10)</f>
        <v>388</v>
      </c>
      <c r="L1913">
        <f>SUMPRODUCT(MID(0&amp;feed!T118,LARGE(INDEX(ISNUMBER(--MID(feed!T118,ROW($1:$6),1))*
ROW($1:$6),0),ROW($1:$6))+1,1)*10^ROW($1:$6)/10)</f>
        <v>190</v>
      </c>
      <c r="M1913" t="str">
        <f>feed!N118</f>
        <v>Pacific Rim</v>
      </c>
      <c r="N1913">
        <f>SUMPRODUCT(MID(0&amp;feed!U118,LARGE(INDEX(ISNUMBER(--MID(feed!U118,ROW($1:$6),1))*
ROW($1:$6),0),ROW($1:$6))+1,1)*10^ROW($1:$6)/10)</f>
        <v>0</v>
      </c>
      <c r="O1913" t="str">
        <f>feed!O118</f>
        <v>Untapped</v>
      </c>
      <c r="P1913" t="str">
        <f>feed!P118</f>
        <v>Meagre</v>
      </c>
      <c r="Q1913" s="4">
        <f>IFERROR(LEFT(SUMPRODUCT(MID(0&amp;feed!R118,LARGE(INDEX(ISNUMBER(--MID(feed!R118,ROW($1:$6),1))*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ROW($1:$6),0),ROW($1:$6))+1,1)*10^ROW($1:$6)/10))-1)*1,TRIM(LEFT(SUMPRODUCT(MID(0&amp;feed!R118,LARGE(INDEX(ISNUMBER(--MID(feed!R118,ROW($1:$6),1))*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ROW($1:$6),0),ROW($1:$6))+1,1)*10^ROW($1:$6)/10))-1)))</f>
        <v>2406</v>
      </c>
      <c r="R1913" s="5">
        <f>feed!V118</f>
        <v>0</v>
      </c>
      <c r="S1913" t="str">
        <f>feed!S118</f>
        <v>http://blocgame.com/stats.php?id=57066</v>
      </c>
      <c r="T1913" s="5" t="str">
        <f>feed!W118</f>
        <v>Normal</v>
      </c>
      <c r="U1913" s="5" t="str">
        <f>feed!X118</f>
        <v>6 Hundred Tons per month</v>
      </c>
      <c r="V1913" s="5" t="str">
        <f>feed!Y118</f>
        <v>2 Mbbl per month</v>
      </c>
    </row>
    <row r="1914" spans="1:22" x14ac:dyDescent="0.25">
      <c r="A1914" t="str">
        <f>feed!A1689</f>
        <v>Classic</v>
      </c>
      <c r="B1914" t="str">
        <f>feed!B1689</f>
        <v>Paul Dano</v>
      </c>
      <c r="C1914" t="str">
        <f>feed!K1689</f>
        <v>The Order</v>
      </c>
      <c r="D1914">
        <f>SUMPRODUCT(MID(0&amp;feed!D1689,LARGE(INDEX(ISNUMBER(--MID(feed!D1689,ROW($1:$6),1))*
ROW($1:$6),0),ROW($1:$6))+1,1)*10^ROW($1:$6)/10)</f>
        <v>30</v>
      </c>
      <c r="E1914">
        <f>SUMPRODUCT(MID(0&amp;feed!E1689,LARGE(INDEX(ISNUMBER(--MID(feed!E1689,ROW($1:$6),1))*
ROW($1:$6),0),ROW($1:$6))+1,1)*10^ROW($1:$6)/10)</f>
        <v>0</v>
      </c>
      <c r="F1914" t="str">
        <f>feed!F1689</f>
        <v>Finest of the 19th century</v>
      </c>
      <c r="G1914">
        <f>SUMPRODUCT(MID(0&amp;feed!G1689,LARGE(INDEX(ISNUMBER(--MID(feed!G1689,ROW($1:$6),1))*
ROW($1:$6),0),ROW($1:$6))+1,1)*10^ROW($1:$6)/10)</f>
        <v>0</v>
      </c>
      <c r="H1914">
        <f>ROUNDDOWN(G1914/4, 0)</f>
        <v>0</v>
      </c>
      <c r="I1914" t="str">
        <f>feed!H1689</f>
        <v>Standard</v>
      </c>
      <c r="J1914">
        <f>SUMPRODUCT(MID(0&amp;feed!I1689,LARGE(INDEX(ISNUMBER(--MID(feed!I1689,ROW($1:$20),1))*
ROW($1:$20),0),ROW($1:$20))+1,1)*10^ROW($1:$20)/10)</f>
        <v>9</v>
      </c>
      <c r="K1914">
        <f>SUMPRODUCT(MID(0&amp;feed!L1689,LARGE(INDEX(ISNUMBER(--MID(feed!L1689,ROW($1:$6),1))*
ROW($1:$6),0),ROW($1:$6))+1,1)*10^ROW($1:$6)/10)</f>
        <v>300</v>
      </c>
      <c r="L1914">
        <f>SUMPRODUCT(MID(0&amp;feed!T1689,LARGE(INDEX(ISNUMBER(--MID(feed!T1689,ROW($1:$6),1))*
ROW($1:$6),0),ROW($1:$6))+1,1)*10^ROW($1:$6)/10)</f>
        <v>0</v>
      </c>
      <c r="M1914" t="str">
        <f>feed!N1689</f>
        <v>Guinea</v>
      </c>
      <c r="N1914">
        <f>SUMPRODUCT(MID(0&amp;feed!U1689,LARGE(INDEX(ISNUMBER(--MID(feed!U1689,ROW($1:$6),1))*
ROW($1:$6),0),ROW($1:$6))+1,1)*10^ROW($1:$6)/10)</f>
        <v>0</v>
      </c>
      <c r="O1914" t="str">
        <f>feed!O1689</f>
        <v>Untapped</v>
      </c>
      <c r="P1914" t="str">
        <f>feed!P1689</f>
        <v>None</v>
      </c>
      <c r="Q1914" s="4">
        <f>IFERROR(LEFT(SUMPRODUCT(MID(0&amp;feed!R1689,LARGE(INDEX(ISNUMBER(--MID(feed!R1689,ROW($1:$6),1))*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ROW($1:$6),0),ROW($1:$6))+1,1)*10^ROW($1:$6)/10))-1)*1,TRIM(LEFT(SUMPRODUCT(MID(0&amp;feed!R1689,LARGE(INDEX(ISNUMBER(--MID(feed!R1689,ROW($1:$6),1))*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ROW($1:$6),0),ROW($1:$6))+1,1)*10^ROW($1:$6)/10))-1)))</f>
        <v>2039</v>
      </c>
      <c r="R1914" s="5">
        <f>feed!V1689</f>
        <v>0</v>
      </c>
      <c r="S1914" t="str">
        <f>feed!S1689</f>
        <v>http://blocgame.com/stats.php?id=63054</v>
      </c>
      <c r="T1914" s="5" t="str">
        <f>feed!W1689</f>
        <v>Good</v>
      </c>
      <c r="U1914" s="5" t="str">
        <f>feed!X1689</f>
        <v>4 Hundred Tons per month</v>
      </c>
      <c r="V1914" s="5">
        <f>feed!Y1689</f>
        <v>0</v>
      </c>
    </row>
    <row r="1915" spans="1:22" x14ac:dyDescent="0.25">
      <c r="A1915" t="str">
        <f>feed!A1738</f>
        <v>Coltarin</v>
      </c>
      <c r="B1915" t="str">
        <f>feed!B1738</f>
        <v>Binbunny</v>
      </c>
      <c r="C1915" t="str">
        <f>feed!K1738</f>
        <v>The Order</v>
      </c>
      <c r="D1915">
        <f>SUMPRODUCT(MID(0&amp;feed!D1738,LARGE(INDEX(ISNUMBER(--MID(feed!D1738,ROW($1:$6),1))*
ROW($1:$6),0),ROW($1:$6))+1,1)*10^ROW($1:$6)/10)</f>
        <v>25</v>
      </c>
      <c r="E1915">
        <f>SUMPRODUCT(MID(0&amp;feed!E1738,LARGE(INDEX(ISNUMBER(--MID(feed!E1738,ROW($1:$6),1))*
ROW($1:$6),0),ROW($1:$6))+1,1)*10^ROW($1:$6)/10)</f>
        <v>0</v>
      </c>
      <c r="F1915" t="str">
        <f>feed!F1738</f>
        <v>First World War surplus</v>
      </c>
      <c r="G1915">
        <f>SUMPRODUCT(MID(0&amp;feed!G1738,LARGE(INDEX(ISNUMBER(--MID(feed!G1738,ROW($1:$6),1))*
ROW($1:$6),0),ROW($1:$6))+1,1)*10^ROW($1:$6)/10)</f>
        <v>0</v>
      </c>
      <c r="H1915">
        <f>ROUNDDOWN(G1915/4, 0)</f>
        <v>0</v>
      </c>
      <c r="I1915" t="str">
        <f>feed!H1738</f>
        <v>Elite</v>
      </c>
      <c r="J1915">
        <f>SUMPRODUCT(MID(0&amp;feed!I1738,LARGE(INDEX(ISNUMBER(--MID(feed!I1738,ROW($1:$20),1))*
ROW($1:$20),0),ROW($1:$20))+1,1)*10^ROW($1:$20)/10)</f>
        <v>0</v>
      </c>
      <c r="K1915">
        <f>SUMPRODUCT(MID(0&amp;feed!L1738,LARGE(INDEX(ISNUMBER(--MID(feed!L1738,ROW($1:$6),1))*
ROW($1:$6),0),ROW($1:$6))+1,1)*10^ROW($1:$6)/10)</f>
        <v>300</v>
      </c>
      <c r="L1915">
        <f>SUMPRODUCT(MID(0&amp;feed!T1738,LARGE(INDEX(ISNUMBER(--MID(feed!T1738,ROW($1:$6),1))*
ROW($1:$6),0),ROW($1:$6))+1,1)*10^ROW($1:$6)/10)</f>
        <v>2542</v>
      </c>
      <c r="M1915" t="str">
        <f>feed!N1738</f>
        <v>Arabia</v>
      </c>
      <c r="N1915">
        <f>SUMPRODUCT(MID(0&amp;feed!U1738,LARGE(INDEX(ISNUMBER(--MID(feed!U1738,ROW($1:$6),1))*
ROW($1:$6),0),ROW($1:$6))+1,1)*10^ROW($1:$6)/10)</f>
        <v>0</v>
      </c>
      <c r="O1915" t="str">
        <f>feed!O1738</f>
        <v>Untapped</v>
      </c>
      <c r="P1915" t="str">
        <f>feed!P1738</f>
        <v>Small</v>
      </c>
      <c r="Q1915" s="4">
        <f>IFERROR(LEFT(SUMPRODUCT(MID(0&amp;feed!R1738,LARGE(INDEX(ISNUMBER(--MID(feed!R1738,ROW($1:$6),1))*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ROW($1:$6),0),ROW($1:$6))+1,1)*10^ROW($1:$6)/10))-1)*1,TRIM(LEFT(SUMPRODUCT(MID(0&amp;feed!R1738,LARGE(INDEX(ISNUMBER(--MID(feed!R1738,ROW($1:$6),1))*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ROW($1:$6),0),ROW($1:$6))+1,1)*10^ROW($1:$6)/10))-1)))</f>
        <v>2000</v>
      </c>
      <c r="R1915" s="5">
        <f>feed!V1738</f>
        <v>0</v>
      </c>
      <c r="S1915" t="str">
        <f>feed!S1738</f>
        <v>http://blocgame.com/stats.php?id=40460</v>
      </c>
      <c r="T1915" s="5" t="str">
        <f>feed!W1738</f>
        <v>Normal</v>
      </c>
      <c r="U1915" s="5" t="str">
        <f>feed!X1738</f>
        <v>4 Hundred Tons per month</v>
      </c>
      <c r="V1915" s="5" t="str">
        <f>feed!Y1738</f>
        <v>2 Mbbl per month</v>
      </c>
    </row>
    <row r="1916" spans="1:22" hidden="1" x14ac:dyDescent="0.25">
      <c r="A1916" t="str">
        <f>feed!A113</f>
        <v>PasirDuaButir</v>
      </c>
      <c r="B1916" t="str">
        <f>feed!B113</f>
        <v>Col. von Strauffenberg</v>
      </c>
      <c r="C1916" t="str">
        <f>feed!K113</f>
        <v>Aseang MMP</v>
      </c>
      <c r="D1916">
        <f>SUMPRODUCT(MID(0&amp;feed!D113,LARGE(INDEX(ISNUMBER(--MID(feed!D113,ROW($1:$6),1))*
ROW($1:$6),0),ROW($1:$6))+1,1)*10^ROW($1:$6)/10)</f>
        <v>27</v>
      </c>
      <c r="E1916">
        <f>SUMPRODUCT(MID(0&amp;feed!E113,LARGE(INDEX(ISNUMBER(--MID(feed!E113,ROW($1:$6),1))*
ROW($1:$6),0),ROW($1:$6))+1,1)*10^ROW($1:$6)/10)</f>
        <v>0</v>
      </c>
      <c r="F1916" t="str">
        <f>feed!F113</f>
        <v>Finest of the 19th century</v>
      </c>
      <c r="G1916">
        <f>SUMPRODUCT(MID(0&amp;feed!G113,LARGE(INDEX(ISNUMBER(--MID(feed!G113,ROW($1:$6),1))*
ROW($1:$6),0),ROW($1:$6))+1,1)*10^ROW($1:$6)/10)</f>
        <v>1</v>
      </c>
      <c r="H1916">
        <f>ROUNDDOWN(G1916/4, 0)</f>
        <v>0</v>
      </c>
      <c r="I1916" t="str">
        <f>feed!H113</f>
        <v>Elite</v>
      </c>
      <c r="J1916">
        <f>SUMPRODUCT(MID(0&amp;feed!I113,LARGE(INDEX(ISNUMBER(--MID(feed!I113,ROW($1:$20),1))*
ROW($1:$20),0),ROW($1:$20))+1,1)*10^ROW($1:$20)/10)</f>
        <v>0</v>
      </c>
      <c r="K1916">
        <f>SUMPRODUCT(MID(0&amp;feed!L113,LARGE(INDEX(ISNUMBER(--MID(feed!L113,ROW($1:$6),1))*
ROW($1:$6),0),ROW($1:$6))+1,1)*10^ROW($1:$6)/10)</f>
        <v>456</v>
      </c>
      <c r="L1916">
        <f>SUMPRODUCT(MID(0&amp;feed!T113,LARGE(INDEX(ISNUMBER(--MID(feed!T113,ROW($1:$6),1))*
ROW($1:$6),0),ROW($1:$6))+1,1)*10^ROW($1:$6)/10)</f>
        <v>145</v>
      </c>
      <c r="M1916" t="str">
        <f>feed!N113</f>
        <v>East Indies</v>
      </c>
      <c r="N1916">
        <f>SUMPRODUCT(MID(0&amp;feed!U113,LARGE(INDEX(ISNUMBER(--MID(feed!U113,ROW($1:$6),1))*
ROW($1:$6),0),ROW($1:$6))+1,1)*10^ROW($1:$6)/10)</f>
        <v>0</v>
      </c>
      <c r="O1916" t="str">
        <f>feed!O113</f>
        <v>Untapped</v>
      </c>
      <c r="P1916" t="str">
        <f>feed!P113</f>
        <v>Meagre</v>
      </c>
      <c r="Q1916" s="4">
        <f>IFERROR(LEFT(SUMPRODUCT(MID(0&amp;feed!R113,LARGE(INDEX(ISNUMBER(--MID(feed!R113,ROW($1:$6),1))*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ROW($1:$6),0),ROW($1:$6))+1,1)*10^ROW($1:$6)/10))-1)*1,TRIM(LEFT(SUMPRODUCT(MID(0&amp;feed!R113,LARGE(INDEX(ISNUMBER(--MID(feed!R113,ROW($1:$6),1))*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ROW($1:$6),0),ROW($1:$6))+1,1)*10^ROW($1:$6)/10))-1)))</f>
        <v>2749</v>
      </c>
      <c r="R1916" s="5">
        <f>feed!V113</f>
        <v>0</v>
      </c>
      <c r="S1916" t="str">
        <f>feed!S113</f>
        <v>http://blocgame.com/stats.php?id=60754</v>
      </c>
      <c r="T1916" s="5" t="str">
        <f>feed!W113</f>
        <v>Good</v>
      </c>
      <c r="U1916" s="5" t="str">
        <f>feed!X113</f>
        <v>6 Hundred Tons per month</v>
      </c>
      <c r="V1916" s="5" t="str">
        <f>feed!Y113</f>
        <v>2 Mbbl per month</v>
      </c>
    </row>
    <row r="1917" spans="1:22" x14ac:dyDescent="0.25">
      <c r="A1917" t="str">
        <f>feed!A1685</f>
        <v>Black Widow</v>
      </c>
      <c r="B1917" t="str">
        <f>feed!B1685</f>
        <v>Protego</v>
      </c>
      <c r="C1917" t="str">
        <f>feed!K1685</f>
        <v>The Order</v>
      </c>
      <c r="D1917">
        <f>SUMPRODUCT(MID(0&amp;feed!D1685,LARGE(INDEX(ISNUMBER(--MID(feed!D1685,ROW($1:$6),1))*
ROW($1:$6),0),ROW($1:$6))+1,1)*10^ROW($1:$6)/10)</f>
        <v>33</v>
      </c>
      <c r="E1917">
        <f>SUMPRODUCT(MID(0&amp;feed!E1685,LARGE(INDEX(ISNUMBER(--MID(feed!E1685,ROW($1:$6),1))*
ROW($1:$6),0),ROW($1:$6))+1,1)*10^ROW($1:$6)/10)</f>
        <v>0</v>
      </c>
      <c r="F1917" t="str">
        <f>feed!F1685</f>
        <v>Finest of the 19th century</v>
      </c>
      <c r="G1917">
        <f>SUMPRODUCT(MID(0&amp;feed!G1685,LARGE(INDEX(ISNUMBER(--MID(feed!G1685,ROW($1:$6),1))*
ROW($1:$6),0),ROW($1:$6))+1,1)*10^ROW($1:$6)/10)</f>
        <v>0</v>
      </c>
      <c r="H1917">
        <f>ROUNDDOWN(G1917/4, 0)</f>
        <v>0</v>
      </c>
      <c r="I1917" t="str">
        <f>feed!H1685</f>
        <v>Good</v>
      </c>
      <c r="J1917">
        <f>SUMPRODUCT(MID(0&amp;feed!I1685,LARGE(INDEX(ISNUMBER(--MID(feed!I1685,ROW($1:$20),1))*
ROW($1:$20),0),ROW($1:$20))+1,1)*10^ROW($1:$20)/10)</f>
        <v>11</v>
      </c>
      <c r="K1917">
        <f>SUMPRODUCT(MID(0&amp;feed!L1685,LARGE(INDEX(ISNUMBER(--MID(feed!L1685,ROW($1:$6),1))*
ROW($1:$6),0),ROW($1:$6))+1,1)*10^ROW($1:$6)/10)</f>
        <v>300</v>
      </c>
      <c r="L1917">
        <f>SUMPRODUCT(MID(0&amp;feed!T1685,LARGE(INDEX(ISNUMBER(--MID(feed!T1685,ROW($1:$6),1))*
ROW($1:$6),0),ROW($1:$6))+1,1)*10^ROW($1:$6)/10)</f>
        <v>3618</v>
      </c>
      <c r="M1917" t="str">
        <f>feed!N1685</f>
        <v>Arabia</v>
      </c>
      <c r="N1917">
        <f>SUMPRODUCT(MID(0&amp;feed!U1685,LARGE(INDEX(ISNUMBER(--MID(feed!U1685,ROW($1:$6),1))*
ROW($1:$6),0),ROW($1:$6))+1,1)*10^ROW($1:$6)/10)</f>
        <v>0</v>
      </c>
      <c r="O1917" t="str">
        <f>feed!O1685</f>
        <v>Untapped</v>
      </c>
      <c r="P1917" t="str">
        <f>feed!P1685</f>
        <v>None</v>
      </c>
      <c r="Q1917" s="4">
        <f>IFERROR(LEFT(SUMPRODUCT(MID(0&amp;feed!R1685,LARGE(INDEX(ISNUMBER(--MID(feed!R1685,ROW($1:$6),1))*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ROW($1:$6),0),ROW($1:$6))+1,1)*10^ROW($1:$6)/10))-1)*1,TRIM(LEFT(SUMPRODUCT(MID(0&amp;feed!R1685,LARGE(INDEX(ISNUMBER(--MID(feed!R1685,ROW($1:$6),1))*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ROW($1:$6),0),ROW($1:$6))+1,1)*10^ROW($1:$6)/10))-1)))</f>
        <v>2039</v>
      </c>
      <c r="R1917" s="5">
        <f>feed!V1685</f>
        <v>0</v>
      </c>
      <c r="S1917" t="str">
        <f>feed!S1685</f>
        <v>http://blocgame.com/stats.php?id=62290</v>
      </c>
      <c r="T1917" s="5" t="str">
        <f>feed!W1685</f>
        <v>Questionable</v>
      </c>
      <c r="U1917" s="5" t="str">
        <f>feed!X1685</f>
        <v>5 Hundred Tons per month</v>
      </c>
      <c r="V1917" s="5" t="str">
        <f>feed!Y1685</f>
        <v>2 Mbbl per month</v>
      </c>
    </row>
    <row r="1918" spans="1:22" x14ac:dyDescent="0.25">
      <c r="A1918" t="str">
        <f>feed!A1708</f>
        <v>Utea</v>
      </c>
      <c r="B1918" t="str">
        <f>feed!B1708</f>
        <v>SephiXarados</v>
      </c>
      <c r="C1918" t="str">
        <f>feed!K1708</f>
        <v>The Order</v>
      </c>
      <c r="D1918">
        <f>SUMPRODUCT(MID(0&amp;feed!D1708,LARGE(INDEX(ISNUMBER(--MID(feed!D1708,ROW($1:$6),1))*
ROW($1:$6),0),ROW($1:$6))+1,1)*10^ROW($1:$6)/10)</f>
        <v>33</v>
      </c>
      <c r="E1918">
        <f>SUMPRODUCT(MID(0&amp;feed!E1708,LARGE(INDEX(ISNUMBER(--MID(feed!E1708,ROW($1:$6),1))*
ROW($1:$6),0),ROW($1:$6))+1,1)*10^ROW($1:$6)/10)</f>
        <v>0</v>
      </c>
      <c r="F1918" t="str">
        <f>feed!F1708</f>
        <v>First World War surplus</v>
      </c>
      <c r="G1918">
        <f>SUMPRODUCT(MID(0&amp;feed!G1708,LARGE(INDEX(ISNUMBER(--MID(feed!G1708,ROW($1:$6),1))*
ROW($1:$6),0),ROW($1:$6))+1,1)*10^ROW($1:$6)/10)</f>
        <v>0</v>
      </c>
      <c r="H1918">
        <f>ROUNDDOWN(G1918/4, 0)</f>
        <v>0</v>
      </c>
      <c r="I1918" t="str">
        <f>feed!H1708</f>
        <v>Good</v>
      </c>
      <c r="J1918">
        <f>SUMPRODUCT(MID(0&amp;feed!I1708,LARGE(INDEX(ISNUMBER(--MID(feed!I1708,ROW($1:$20),1))*
ROW($1:$20),0),ROW($1:$20))+1,1)*10^ROW($1:$20)/10)</f>
        <v>5</v>
      </c>
      <c r="K1918">
        <f>SUMPRODUCT(MID(0&amp;feed!L1708,LARGE(INDEX(ISNUMBER(--MID(feed!L1708,ROW($1:$6),1))*
ROW($1:$6),0),ROW($1:$6))+1,1)*10^ROW($1:$6)/10)</f>
        <v>298</v>
      </c>
      <c r="L1918">
        <f>SUMPRODUCT(MID(0&amp;feed!T1708,LARGE(INDEX(ISNUMBER(--MID(feed!T1708,ROW($1:$6),1))*
ROW($1:$6),0),ROW($1:$6))+1,1)*10^ROW($1:$6)/10)</f>
        <v>137</v>
      </c>
      <c r="M1918" t="str">
        <f>feed!N1708</f>
        <v>Amazonia</v>
      </c>
      <c r="N1918">
        <f>SUMPRODUCT(MID(0&amp;feed!U1708,LARGE(INDEX(ISNUMBER(--MID(feed!U1708,ROW($1:$6),1))*
ROW($1:$6),0),ROW($1:$6))+1,1)*10^ROW($1:$6)/10)</f>
        <v>0</v>
      </c>
      <c r="O1918" t="str">
        <f>feed!O1708</f>
        <v>Untapped</v>
      </c>
      <c r="P1918" t="str">
        <f>feed!P1708</f>
        <v>None</v>
      </c>
      <c r="Q1918" s="4">
        <f>IFERROR(LEFT(SUMPRODUCT(MID(0&amp;feed!R1708,LARGE(INDEX(ISNUMBER(--MID(feed!R1708,ROW($1:$6),1))*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ROW($1:$6),0),ROW($1:$6))+1,1)*10^ROW($1:$6)/10))-1)*1,TRIM(LEFT(SUMPRODUCT(MID(0&amp;feed!R1708,LARGE(INDEX(ISNUMBER(--MID(feed!R1708,ROW($1:$6),1))*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ROW($1:$6),0),ROW($1:$6))+1,1)*10^ROW($1:$6)/10))-1)))</f>
        <v>2039</v>
      </c>
      <c r="R1918" s="5">
        <f>feed!V1708</f>
        <v>0</v>
      </c>
      <c r="S1918" t="str">
        <f>feed!S1708</f>
        <v>http://blocgame.com/stats.php?id=49905</v>
      </c>
      <c r="T1918" s="5" t="str">
        <f>feed!W1708</f>
        <v>Normal</v>
      </c>
      <c r="U1918" s="5" t="str">
        <f>feed!X1708</f>
        <v>3 Hundred Tons per month</v>
      </c>
      <c r="V1918" s="5" t="str">
        <f>feed!Y1708</f>
        <v>1 Mbbl per month</v>
      </c>
    </row>
    <row r="1919" spans="1:22" hidden="1" x14ac:dyDescent="0.25">
      <c r="A1919" t="str">
        <f>feed!A355</f>
        <v>Psilocybis</v>
      </c>
      <c r="B1919" t="str">
        <f>feed!B355</f>
        <v>Lysergix</v>
      </c>
      <c r="C1919" t="str">
        <f>feed!K355</f>
        <v>Brotherhood of Nod</v>
      </c>
      <c r="D1919">
        <f>SUMPRODUCT(MID(0&amp;feed!D355,LARGE(INDEX(ISNUMBER(--MID(feed!D355,ROW($1:$6),1))*
ROW($1:$6),0),ROW($1:$6))+1,1)*10^ROW($1:$6)/10)</f>
        <v>20</v>
      </c>
      <c r="E1919">
        <f>SUMPRODUCT(MID(0&amp;feed!E355,LARGE(INDEX(ISNUMBER(--MID(feed!E355,ROW($1:$6),1))*
ROW($1:$6),0),ROW($1:$6))+1,1)*10^ROW($1:$6)/10)</f>
        <v>0</v>
      </c>
      <c r="F1919" t="str">
        <f>feed!F355</f>
        <v>First World War surplus</v>
      </c>
      <c r="G1919">
        <f>SUMPRODUCT(MID(0&amp;feed!G355,LARGE(INDEX(ISNUMBER(--MID(feed!G355,ROW($1:$6),1))*
ROW($1:$6),0),ROW($1:$6))+1,1)*10^ROW($1:$6)/10)</f>
        <v>0</v>
      </c>
      <c r="H1919">
        <f>ROUNDDOWN(G1919/4, 0)</f>
        <v>0</v>
      </c>
      <c r="I1919" t="str">
        <f>feed!H355</f>
        <v>Good</v>
      </c>
      <c r="J1919">
        <f>SUMPRODUCT(MID(0&amp;feed!I355,LARGE(INDEX(ISNUMBER(--MID(feed!I355,ROW($1:$20),1))*
ROW($1:$20),0),ROW($1:$20))+1,1)*10^ROW($1:$20)/10)</f>
        <v>3</v>
      </c>
      <c r="K1919">
        <f>SUMPRODUCT(MID(0&amp;feed!L355,LARGE(INDEX(ISNUMBER(--MID(feed!L355,ROW($1:$6),1))*
ROW($1:$6),0),ROW($1:$6))+1,1)*10^ROW($1:$6)/10)</f>
        <v>344</v>
      </c>
      <c r="L1919">
        <f>SUMPRODUCT(MID(0&amp;feed!T355,LARGE(INDEX(ISNUMBER(--MID(feed!T355,ROW($1:$6),1))*
ROW($1:$6),0),ROW($1:$6))+1,1)*10^ROW($1:$6)/10)</f>
        <v>1441</v>
      </c>
      <c r="M1919" t="str">
        <f>feed!N355</f>
        <v>Persia</v>
      </c>
      <c r="N1919">
        <f>SUMPRODUCT(MID(0&amp;feed!U355,LARGE(INDEX(ISNUMBER(--MID(feed!U355,ROW($1:$6),1))*
ROW($1:$6),0),ROW($1:$6))+1,1)*10^ROW($1:$6)/10)</f>
        <v>0</v>
      </c>
      <c r="O1919" t="str">
        <f>feed!O355</f>
        <v>Untapped</v>
      </c>
      <c r="P1919" t="str">
        <f>feed!P355</f>
        <v>Meagre</v>
      </c>
      <c r="Q1919" s="4">
        <f>IFERROR(LEFT(SUMPRODUCT(MID(0&amp;feed!R355,LARGE(INDEX(ISNUMBER(--MID(feed!R355,ROW($1:$6),1))*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ROW($1:$6),0),ROW($1:$6))+1,1)*10^ROW($1:$6)/10))-1)*1,TRIM(LEFT(SUMPRODUCT(MID(0&amp;feed!R355,LARGE(INDEX(ISNUMBER(--MID(feed!R355,ROW($1:$6),1))*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ROW($1:$6),0),ROW($1:$6))+1,1)*10^ROW($1:$6)/10))-1)))</f>
        <v>2000</v>
      </c>
      <c r="R1919" s="5">
        <f>feed!V355</f>
        <v>0</v>
      </c>
      <c r="S1919" t="str">
        <f>feed!S355</f>
        <v>http://blocgame.com/stats.php?id=62795</v>
      </c>
      <c r="T1919" s="5" t="str">
        <f>feed!W355</f>
        <v>Angelic</v>
      </c>
      <c r="U1919" s="5" t="str">
        <f>feed!X355</f>
        <v>6 Hundred Tons per month</v>
      </c>
      <c r="V1919" s="5" t="str">
        <f>feed!Y355</f>
        <v>3 Mbbl per month</v>
      </c>
    </row>
    <row r="1920" spans="1:22" hidden="1" x14ac:dyDescent="0.25">
      <c r="A1920" t="str">
        <f>feed!A556</f>
        <v>Mocha</v>
      </c>
      <c r="B1920" t="str">
        <f>feed!B556</f>
        <v>dudearse</v>
      </c>
      <c r="C1920">
        <f>feed!K556</f>
        <v>0</v>
      </c>
      <c r="D1920">
        <f>SUMPRODUCT(MID(0&amp;feed!D556,LARGE(INDEX(ISNUMBER(--MID(feed!D556,ROW($1:$6),1))*
ROW($1:$6),0),ROW($1:$6))+1,1)*10^ROW($1:$6)/10)</f>
        <v>20</v>
      </c>
      <c r="E1920">
        <f>SUMPRODUCT(MID(0&amp;feed!E556,LARGE(INDEX(ISNUMBER(--MID(feed!E556,ROW($1:$6),1))*
ROW($1:$6),0),ROW($1:$6))+1,1)*10^ROW($1:$6)/10)</f>
        <v>0</v>
      </c>
      <c r="F1920" t="str">
        <f>feed!F556</f>
        <v>Finest of the 19th century</v>
      </c>
      <c r="G1920">
        <f>SUMPRODUCT(MID(0&amp;feed!G556,LARGE(INDEX(ISNUMBER(--MID(feed!G556,ROW($1:$6),1))*
ROW($1:$6),0),ROW($1:$6))+1,1)*10^ROW($1:$6)/10)</f>
        <v>1</v>
      </c>
      <c r="H1920">
        <f>ROUNDDOWN(G1920/4, 0)</f>
        <v>0</v>
      </c>
      <c r="I1920" t="str">
        <f>feed!H556</f>
        <v>Standard</v>
      </c>
      <c r="J1920">
        <f>SUMPRODUCT(MID(0&amp;feed!I556,LARGE(INDEX(ISNUMBER(--MID(feed!I556,ROW($1:$20),1))*
ROW($1:$20),0),ROW($1:$20))+1,1)*10^ROW($1:$20)/10)</f>
        <v>4</v>
      </c>
      <c r="K1920">
        <f>SUMPRODUCT(MID(0&amp;feed!L556,LARGE(INDEX(ISNUMBER(--MID(feed!L556,ROW($1:$6),1))*
ROW($1:$6),0),ROW($1:$6))+1,1)*10^ROW($1:$6)/10)</f>
        <v>325</v>
      </c>
      <c r="L1920">
        <f>SUMPRODUCT(MID(0&amp;feed!T556,LARGE(INDEX(ISNUMBER(--MID(feed!T556,ROW($1:$6),1))*
ROW($1:$6),0),ROW($1:$6))+1,1)*10^ROW($1:$6)/10)</f>
        <v>279</v>
      </c>
      <c r="M1920" t="str">
        <f>feed!N556</f>
        <v>Indochina</v>
      </c>
      <c r="N1920">
        <f>SUMPRODUCT(MID(0&amp;feed!U556,LARGE(INDEX(ISNUMBER(--MID(feed!U556,ROW($1:$6),1))*
ROW($1:$6),0),ROW($1:$6))+1,1)*10^ROW($1:$6)/10)</f>
        <v>0</v>
      </c>
      <c r="O1920" t="str">
        <f>feed!O556</f>
        <v>Untapped</v>
      </c>
      <c r="P1920" t="str">
        <f>feed!P556</f>
        <v>None</v>
      </c>
      <c r="Q1920" s="4">
        <f>IFERROR(LEFT(SUMPRODUCT(MID(0&amp;feed!R556,LARGE(INDEX(ISNUMBER(--MID(feed!R556,ROW($1:$6),1))*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ROW($1:$6),0),ROW($1:$6))+1,1)*10^ROW($1:$6)/10))-1)*1,TRIM(LEFT(SUMPRODUCT(MID(0&amp;feed!R556,LARGE(INDEX(ISNUMBER(--MID(feed!R556,ROW($1:$6),1))*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ROW($1:$6),0),ROW($1:$6))+1,1)*10^ROW($1:$6)/10))-1)))</f>
        <v>2000</v>
      </c>
      <c r="R1920" s="5">
        <f>feed!V556</f>
        <v>0</v>
      </c>
      <c r="S1920" t="str">
        <f>feed!S556</f>
        <v>http://blocgame.com/stats.php?id=61298</v>
      </c>
      <c r="T1920" s="5" t="str">
        <f>feed!W556</f>
        <v>Good</v>
      </c>
      <c r="U1920" s="5" t="str">
        <f>feed!X556</f>
        <v>6 Hundred Tons per month</v>
      </c>
      <c r="V1920" s="5" t="str">
        <f>feed!Y556</f>
        <v>3 Mbbl per month</v>
      </c>
    </row>
    <row r="1921" spans="1:22" hidden="1" x14ac:dyDescent="0.25">
      <c r="A1921" t="str">
        <f>feed!A190</f>
        <v>Khalifah</v>
      </c>
      <c r="B1921" t="str">
        <f>feed!B190</f>
        <v>Appi jaafar</v>
      </c>
      <c r="C1921" t="str">
        <f>feed!K190</f>
        <v>The High Council</v>
      </c>
      <c r="D1921">
        <f>SUMPRODUCT(MID(0&amp;feed!D190,LARGE(INDEX(ISNUMBER(--MID(feed!D190,ROW($1:$6),1))*
ROW($1:$6),0),ROW($1:$6))+1,1)*10^ROW($1:$6)/10)</f>
        <v>28</v>
      </c>
      <c r="E1921">
        <f>SUMPRODUCT(MID(0&amp;feed!E190,LARGE(INDEX(ISNUMBER(--MID(feed!E190,ROW($1:$6),1))*
ROW($1:$6),0),ROW($1:$6))+1,1)*10^ROW($1:$6)/10)</f>
        <v>0</v>
      </c>
      <c r="F1921" t="str">
        <f>feed!F190</f>
        <v>First World War surplus</v>
      </c>
      <c r="G1921">
        <f>SUMPRODUCT(MID(0&amp;feed!G190,LARGE(INDEX(ISNUMBER(--MID(feed!G190,ROW($1:$6),1))*
ROW($1:$6),0),ROW($1:$6))+1,1)*10^ROW($1:$6)/10)</f>
        <v>1</v>
      </c>
      <c r="H1921">
        <f>ROUNDDOWN(G1921/4, 0)</f>
        <v>0</v>
      </c>
      <c r="I1921" t="str">
        <f>feed!H190</f>
        <v>Standard</v>
      </c>
      <c r="J1921">
        <f>SUMPRODUCT(MID(0&amp;feed!I190,LARGE(INDEX(ISNUMBER(--MID(feed!I190,ROW($1:$20),1))*
ROW($1:$20),0),ROW($1:$20))+1,1)*10^ROW($1:$20)/10)</f>
        <v>1</v>
      </c>
      <c r="K1921">
        <f>SUMPRODUCT(MID(0&amp;feed!L190,LARGE(INDEX(ISNUMBER(--MID(feed!L190,ROW($1:$6),1))*
ROW($1:$6),0),ROW($1:$6))+1,1)*10^ROW($1:$6)/10)</f>
        <v>368</v>
      </c>
      <c r="L1921">
        <f>SUMPRODUCT(MID(0&amp;feed!T190,LARGE(INDEX(ISNUMBER(--MID(feed!T190,ROW($1:$6),1))*
ROW($1:$6),0),ROW($1:$6))+1,1)*10^ROW($1:$6)/10)</f>
        <v>215</v>
      </c>
      <c r="M1921" t="str">
        <f>feed!N190</f>
        <v>Pacific Rim</v>
      </c>
      <c r="N1921">
        <f>SUMPRODUCT(MID(0&amp;feed!U190,LARGE(INDEX(ISNUMBER(--MID(feed!U190,ROW($1:$6),1))*
ROW($1:$6),0),ROW($1:$6))+1,1)*10^ROW($1:$6)/10)</f>
        <v>0</v>
      </c>
      <c r="O1921" t="str">
        <f>feed!O190</f>
        <v>Untapped</v>
      </c>
      <c r="P1921" t="str">
        <f>feed!P190</f>
        <v>Meagre</v>
      </c>
      <c r="Q1921" s="4">
        <f>IFERROR(LEFT(SUMPRODUCT(MID(0&amp;feed!R190,LARGE(INDEX(ISNUMBER(--MID(feed!R190,ROW($1:$6),1))*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ROW($1:$6),0),ROW($1:$6))+1,1)*10^ROW($1:$6)/10))-1)*1,TRIM(LEFT(SUMPRODUCT(MID(0&amp;feed!R190,LARGE(INDEX(ISNUMBER(--MID(feed!R190,ROW($1:$6),1))*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ROW($1:$6),0),ROW($1:$6))+1,1)*10^ROW($1:$6)/10))-1)))</f>
        <v>2000</v>
      </c>
      <c r="R1921" s="5">
        <f>feed!V190</f>
        <v>0</v>
      </c>
      <c r="S1921" t="str">
        <f>feed!S190</f>
        <v>http://blocgame.com/stats.php?id=62665</v>
      </c>
      <c r="T1921" s="5" t="str">
        <f>feed!W190</f>
        <v>Pariah</v>
      </c>
      <c r="U1921" s="5" t="str">
        <f>feed!X190</f>
        <v>6 Hundred Tons per month</v>
      </c>
      <c r="V1921" s="5" t="str">
        <f>feed!Y190</f>
        <v>3 Mbbl per month</v>
      </c>
    </row>
    <row r="1922" spans="1:22" hidden="1" x14ac:dyDescent="0.25">
      <c r="A1922" t="str">
        <f>feed!A350</f>
        <v>najibpundek</v>
      </c>
      <c r="B1922" t="str">
        <f>feed!B350</f>
        <v>Syahmisaid</v>
      </c>
      <c r="C1922">
        <f>feed!K350</f>
        <v>0</v>
      </c>
      <c r="D1922">
        <f>SUMPRODUCT(MID(0&amp;feed!D350,LARGE(INDEX(ISNUMBER(--MID(feed!D350,ROW($1:$6),1))*
ROW($1:$6),0),ROW($1:$6))+1,1)*10^ROW($1:$6)/10)</f>
        <v>18</v>
      </c>
      <c r="E1922">
        <f>SUMPRODUCT(MID(0&amp;feed!E350,LARGE(INDEX(ISNUMBER(--MID(feed!E350,ROW($1:$6),1))*
ROW($1:$6),0),ROW($1:$6))+1,1)*10^ROW($1:$6)/10)</f>
        <v>0</v>
      </c>
      <c r="F1922" t="str">
        <f>feed!F350</f>
        <v>Finest of the 19th century</v>
      </c>
      <c r="G1922">
        <f>SUMPRODUCT(MID(0&amp;feed!G350,LARGE(INDEX(ISNUMBER(--MID(feed!G350,ROW($1:$6),1))*
ROW($1:$6),0),ROW($1:$6))+1,1)*10^ROW($1:$6)/10)</f>
        <v>0</v>
      </c>
      <c r="H1922">
        <f>ROUNDDOWN(G1922/4, 0)</f>
        <v>0</v>
      </c>
      <c r="I1922" t="str">
        <f>feed!H350</f>
        <v>Standard</v>
      </c>
      <c r="J1922">
        <f>SUMPRODUCT(MID(0&amp;feed!I350,LARGE(INDEX(ISNUMBER(--MID(feed!I350,ROW($1:$20),1))*
ROW($1:$20),0),ROW($1:$20))+1,1)*10^ROW($1:$20)/10)</f>
        <v>35</v>
      </c>
      <c r="K1922">
        <f>SUMPRODUCT(MID(0&amp;feed!L350,LARGE(INDEX(ISNUMBER(--MID(feed!L350,ROW($1:$6),1))*
ROW($1:$6),0),ROW($1:$6))+1,1)*10^ROW($1:$6)/10)</f>
        <v>343</v>
      </c>
      <c r="L1922">
        <f>SUMPRODUCT(MID(0&amp;feed!T350,LARGE(INDEX(ISNUMBER(--MID(feed!T350,ROW($1:$6),1))*
ROW($1:$6),0),ROW($1:$6))+1,1)*10^ROW($1:$6)/10)</f>
        <v>156</v>
      </c>
      <c r="M1922" t="str">
        <f>feed!N350</f>
        <v>Indochina</v>
      </c>
      <c r="N1922">
        <f>SUMPRODUCT(MID(0&amp;feed!U350,LARGE(INDEX(ISNUMBER(--MID(feed!U350,ROW($1:$6),1))*
ROW($1:$6),0),ROW($1:$6))+1,1)*10^ROW($1:$6)/10)</f>
        <v>0</v>
      </c>
      <c r="O1922" t="str">
        <f>feed!O350</f>
        <v>Untapped</v>
      </c>
      <c r="P1922" t="str">
        <f>feed!P350</f>
        <v>None</v>
      </c>
      <c r="Q1922" s="4">
        <f>IFERROR(LEFT(SUMPRODUCT(MID(0&amp;feed!R350,LARGE(INDEX(ISNUMBER(--MID(feed!R350,ROW($1:$6),1))*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ROW($1:$6),0),ROW($1:$6))+1,1)*10^ROW($1:$6)/10))-1)*1,TRIM(LEFT(SUMPRODUCT(MID(0&amp;feed!R350,LARGE(INDEX(ISNUMBER(--MID(feed!R350,ROW($1:$6),1))*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ROW($1:$6),0),ROW($1:$6))+1,1)*10^ROW($1:$6)/10))-1)))</f>
        <v>2000</v>
      </c>
      <c r="R1922" s="5">
        <f>feed!V350</f>
        <v>0</v>
      </c>
      <c r="S1922" t="str">
        <f>feed!S350</f>
        <v>http://blocgame.com/stats.php?id=61859</v>
      </c>
      <c r="T1922" s="5" t="str">
        <f>feed!W350</f>
        <v>Angelic</v>
      </c>
      <c r="U1922" s="5" t="str">
        <f>feed!X350</f>
        <v>6 Hundred Tons per month</v>
      </c>
      <c r="V1922" s="5" t="str">
        <f>feed!Y350</f>
        <v>3 Mbbl per month</v>
      </c>
    </row>
    <row r="1923" spans="1:22" hidden="1" x14ac:dyDescent="0.25">
      <c r="A1923" t="str">
        <f>feed!A1749</f>
        <v>Lain</v>
      </c>
      <c r="B1923" t="str">
        <f>feed!B1749</f>
        <v>Red Terror</v>
      </c>
      <c r="C1923" t="str">
        <f>feed!K1749</f>
        <v>Brotherhood of Zion</v>
      </c>
      <c r="D1923">
        <f>SUMPRODUCT(MID(0&amp;feed!D1749,LARGE(INDEX(ISNUMBER(--MID(feed!D1749,ROW($1:$6),1))*
ROW($1:$6),0),ROW($1:$6))+1,1)*10^ROW($1:$6)/10)</f>
        <v>32</v>
      </c>
      <c r="E1923">
        <f>SUMPRODUCT(MID(0&amp;feed!E1749,LARGE(INDEX(ISNUMBER(--MID(feed!E1749,ROW($1:$6),1))*
ROW($1:$6),0),ROW($1:$6))+1,1)*10^ROW($1:$6)/10)</f>
        <v>0</v>
      </c>
      <c r="F1923" t="str">
        <f>feed!F1749</f>
        <v>First World War surplus</v>
      </c>
      <c r="G1923">
        <f>SUMPRODUCT(MID(0&amp;feed!G1749,LARGE(INDEX(ISNUMBER(--MID(feed!G1749,ROW($1:$6),1))*
ROW($1:$6),0),ROW($1:$6))+1,1)*10^ROW($1:$6)/10)</f>
        <v>0</v>
      </c>
      <c r="H1923">
        <f>ROUNDDOWN(G1923/4, 0)</f>
        <v>0</v>
      </c>
      <c r="I1923" t="str">
        <f>feed!H1749</f>
        <v>Elite</v>
      </c>
      <c r="J1923">
        <f>SUMPRODUCT(MID(0&amp;feed!I1749,LARGE(INDEX(ISNUMBER(--MID(feed!I1749,ROW($1:$20),1))*
ROW($1:$20),0),ROW($1:$20))+1,1)*10^ROW($1:$20)/10)</f>
        <v>7</v>
      </c>
      <c r="K1923">
        <f>SUMPRODUCT(MID(0&amp;feed!L1749,LARGE(INDEX(ISNUMBER(--MID(feed!L1749,ROW($1:$6),1))*
ROW($1:$6),0),ROW($1:$6))+1,1)*10^ROW($1:$6)/10)</f>
        <v>295</v>
      </c>
      <c r="L1923">
        <f>SUMPRODUCT(MID(0&amp;feed!T1749,LARGE(INDEX(ISNUMBER(--MID(feed!T1749,ROW($1:$6),1))*
ROW($1:$6),0),ROW($1:$6))+1,1)*10^ROW($1:$6)/10)</f>
        <v>6576</v>
      </c>
      <c r="M1923" t="str">
        <f>feed!N1749</f>
        <v>Egypt</v>
      </c>
      <c r="N1923">
        <f>SUMPRODUCT(MID(0&amp;feed!U1749,LARGE(INDEX(ISNUMBER(--MID(feed!U1749,ROW($1:$6),1))*
ROW($1:$6),0),ROW($1:$6))+1,1)*10^ROW($1:$6)/10)</f>
        <v>0</v>
      </c>
      <c r="O1923" t="str">
        <f>feed!O1749</f>
        <v>Untapped</v>
      </c>
      <c r="P1923" t="str">
        <f>feed!P1749</f>
        <v>Meagre</v>
      </c>
      <c r="Q1923" s="4">
        <f>IFERROR(LEFT(SUMPRODUCT(MID(0&amp;feed!R1749,LARGE(INDEX(ISNUMBER(--MID(feed!R1749,ROW($1:$6),1))*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ROW($1:$6),0),ROW($1:$6))+1,1)*10^ROW($1:$6)/10))-1)*1,TRIM(LEFT(SUMPRODUCT(MID(0&amp;feed!R1749,LARGE(INDEX(ISNUMBER(--MID(feed!R1749,ROW($1:$6),1))*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ROW($1:$6),0),ROW($1:$6))+1,1)*10^ROW($1:$6)/10))-1)))</f>
        <v>1980</v>
      </c>
      <c r="R1923" s="5">
        <f>feed!V1749</f>
        <v>0</v>
      </c>
      <c r="S1923" t="str">
        <f>feed!S1749</f>
        <v>http://blocgame.com/stats.php?id=54938</v>
      </c>
      <c r="T1923" s="5" t="str">
        <f>feed!W1749</f>
        <v>Good</v>
      </c>
      <c r="U1923" s="5" t="str">
        <f>feed!X1749</f>
        <v>6 Hundred Tons per month</v>
      </c>
      <c r="V1923" s="5" t="str">
        <f>feed!Y1749</f>
        <v>4 Mbbl per month</v>
      </c>
    </row>
    <row r="1924" spans="1:22" hidden="1" x14ac:dyDescent="0.25">
      <c r="A1924" t="str">
        <f>feed!A1358</f>
        <v>Reikland</v>
      </c>
      <c r="B1924" t="str">
        <f>feed!B1358</f>
        <v>Karl-Franz I</v>
      </c>
      <c r="C1924" t="str">
        <f>feed!K1358</f>
        <v>The High Council</v>
      </c>
      <c r="D1924">
        <f>SUMPRODUCT(MID(0&amp;feed!D1358,LARGE(INDEX(ISNUMBER(--MID(feed!D1358,ROW($1:$6),1))*
ROW($1:$6),0),ROW($1:$6))+1,1)*10^ROW($1:$6)/10)</f>
        <v>29</v>
      </c>
      <c r="E1924">
        <f>SUMPRODUCT(MID(0&amp;feed!E1358,LARGE(INDEX(ISNUMBER(--MID(feed!E1358,ROW($1:$6),1))*
ROW($1:$6),0),ROW($1:$6))+1,1)*10^ROW($1:$6)/10)</f>
        <v>0</v>
      </c>
      <c r="F1924" t="str">
        <f>feed!F1358</f>
        <v>First World War surplus</v>
      </c>
      <c r="G1924">
        <f>SUMPRODUCT(MID(0&amp;feed!G1358,LARGE(INDEX(ISNUMBER(--MID(feed!G1358,ROW($1:$6),1))*
ROW($1:$6),0),ROW($1:$6))+1,1)*10^ROW($1:$6)/10)</f>
        <v>0</v>
      </c>
      <c r="H1924">
        <f>ROUNDDOWN(G1924/4, 0)</f>
        <v>0</v>
      </c>
      <c r="I1924" t="str">
        <f>feed!H1358</f>
        <v>Good</v>
      </c>
      <c r="J1924">
        <f>SUMPRODUCT(MID(0&amp;feed!I1358,LARGE(INDEX(ISNUMBER(--MID(feed!I1358,ROW($1:$20),1))*
ROW($1:$20),0),ROW($1:$20))+1,1)*10^ROW($1:$20)/10)</f>
        <v>1</v>
      </c>
      <c r="K1924">
        <f>SUMPRODUCT(MID(0&amp;feed!L1358,LARGE(INDEX(ISNUMBER(--MID(feed!L1358,ROW($1:$6),1))*
ROW($1:$6),0),ROW($1:$6))+1,1)*10^ROW($1:$6)/10)</f>
        <v>311</v>
      </c>
      <c r="L1924">
        <f>SUMPRODUCT(MID(0&amp;feed!T1358,LARGE(INDEX(ISNUMBER(--MID(feed!T1358,ROW($1:$6),1))*
ROW($1:$6),0),ROW($1:$6))+1,1)*10^ROW($1:$6)/10)</f>
        <v>6429</v>
      </c>
      <c r="M1924" t="str">
        <f>feed!N1358</f>
        <v>Persia</v>
      </c>
      <c r="N1924">
        <f>SUMPRODUCT(MID(0&amp;feed!U1358,LARGE(INDEX(ISNUMBER(--MID(feed!U1358,ROW($1:$6),1))*
ROW($1:$6),0),ROW($1:$6))+1,1)*10^ROW($1:$6)/10)</f>
        <v>0</v>
      </c>
      <c r="O1924" t="str">
        <f>feed!O1358</f>
        <v>Untapped</v>
      </c>
      <c r="P1924" t="str">
        <f>feed!P1358</f>
        <v>Meagre</v>
      </c>
      <c r="Q1924" s="4">
        <f>IFERROR(LEFT(SUMPRODUCT(MID(0&amp;feed!R1358,LARGE(INDEX(ISNUMBER(--MID(feed!R1358,ROW($1:$6),1))*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ROW($1:$6),0),ROW($1:$6))+1,1)*10^ROW($1:$6)/10))-1)*1,TRIM(LEFT(SUMPRODUCT(MID(0&amp;feed!R1358,LARGE(INDEX(ISNUMBER(--MID(feed!R1358,ROW($1:$6),1))*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ROW($1:$6),0),ROW($1:$6))+1,1)*10^ROW($1:$6)/10))-1)))</f>
        <v>2000</v>
      </c>
      <c r="R1924" s="5">
        <f>feed!V1358</f>
        <v>0</v>
      </c>
      <c r="S1924" t="str">
        <f>feed!S1358</f>
        <v>http://blocgame.com/stats.php?id=58781</v>
      </c>
      <c r="T1924" s="5" t="str">
        <f>feed!W1358</f>
        <v>Nice</v>
      </c>
      <c r="U1924" s="5" t="str">
        <f>feed!X1358</f>
        <v>6 Hundred Tons per month</v>
      </c>
      <c r="V1924" s="5" t="str">
        <f>feed!Y1358</f>
        <v>4 Mbbl per month</v>
      </c>
    </row>
    <row r="1925" spans="1:22" hidden="1" x14ac:dyDescent="0.25">
      <c r="A1925" t="str">
        <f>feed!A487</f>
        <v>Entah</v>
      </c>
      <c r="B1925" t="str">
        <f>feed!B487</f>
        <v>remtap</v>
      </c>
      <c r="C1925" t="str">
        <f>feed!K487</f>
        <v>Aseang MMP</v>
      </c>
      <c r="D1925">
        <f>SUMPRODUCT(MID(0&amp;feed!D487,LARGE(INDEX(ISNUMBER(--MID(feed!D487,ROW($1:$6),1))*
ROW($1:$6),0),ROW($1:$6))+1,1)*10^ROW($1:$6)/10)</f>
        <v>27</v>
      </c>
      <c r="E1925">
        <f>SUMPRODUCT(MID(0&amp;feed!E487,LARGE(INDEX(ISNUMBER(--MID(feed!E487,ROW($1:$6),1))*
ROW($1:$6),0),ROW($1:$6))+1,1)*10^ROW($1:$6)/10)</f>
        <v>0</v>
      </c>
      <c r="F1925" t="str">
        <f>feed!F487</f>
        <v>First World War surplus</v>
      </c>
      <c r="G1925">
        <f>SUMPRODUCT(MID(0&amp;feed!G487,LARGE(INDEX(ISNUMBER(--MID(feed!G487,ROW($1:$6),1))*
ROW($1:$6),0),ROW($1:$6))+1,1)*10^ROW($1:$6)/10)</f>
        <v>0</v>
      </c>
      <c r="H1925">
        <f>ROUNDDOWN(G1925/4, 0)</f>
        <v>0</v>
      </c>
      <c r="I1925" t="str">
        <f>feed!H487</f>
        <v>Good</v>
      </c>
      <c r="J1925">
        <f>SUMPRODUCT(MID(0&amp;feed!I487,LARGE(INDEX(ISNUMBER(--MID(feed!I487,ROW($1:$20),1))*
ROW($1:$20),0),ROW($1:$20))+1,1)*10^ROW($1:$20)/10)</f>
        <v>1</v>
      </c>
      <c r="K1925">
        <f>SUMPRODUCT(MID(0&amp;feed!L487,LARGE(INDEX(ISNUMBER(--MID(feed!L487,ROW($1:$6),1))*
ROW($1:$6),0),ROW($1:$6))+1,1)*10^ROW($1:$6)/10)</f>
        <v>328</v>
      </c>
      <c r="L1925">
        <f>SUMPRODUCT(MID(0&amp;feed!T487,LARGE(INDEX(ISNUMBER(--MID(feed!T487,ROW($1:$6),1))*
ROW($1:$6),0),ROW($1:$6))+1,1)*10^ROW($1:$6)/10)</f>
        <v>4907</v>
      </c>
      <c r="M1925" t="str">
        <f>feed!N487</f>
        <v>Atlas</v>
      </c>
      <c r="N1925">
        <f>SUMPRODUCT(MID(0&amp;feed!U487,LARGE(INDEX(ISNUMBER(--MID(feed!U487,ROW($1:$6),1))*
ROW($1:$6),0),ROW($1:$6))+1,1)*10^ROW($1:$6)/10)</f>
        <v>0</v>
      </c>
      <c r="O1925" t="str">
        <f>feed!O487</f>
        <v>Untapped</v>
      </c>
      <c r="P1925" t="str">
        <f>feed!P487</f>
        <v>Small</v>
      </c>
      <c r="Q1925" s="4">
        <f>IFERROR(LEFT(SUMPRODUCT(MID(0&amp;feed!R487,LARGE(INDEX(ISNUMBER(--MID(feed!R487,ROW($1:$6),1))*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ROW($1:$6),0),ROW($1:$6))+1,1)*10^ROW($1:$6)/10))-1)*1,TRIM(LEFT(SUMPRODUCT(MID(0&amp;feed!R487,LARGE(INDEX(ISNUMBER(--MID(feed!R487,ROW($1:$6),1))*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ROW($1:$6),0),ROW($1:$6))+1,1)*10^ROW($1:$6)/10))-1)))</f>
        <v>2000</v>
      </c>
      <c r="R1925" s="5">
        <f>feed!V487</f>
        <v>0</v>
      </c>
      <c r="S1925" t="str">
        <f>feed!S487</f>
        <v>http://blocgame.com/stats.php?id=60530</v>
      </c>
      <c r="T1925" s="5" t="str">
        <f>feed!W487</f>
        <v>Nice</v>
      </c>
      <c r="U1925" s="5" t="str">
        <f>feed!X487</f>
        <v>6 Hundred Tons per month</v>
      </c>
      <c r="V1925" s="5" t="str">
        <f>feed!Y487</f>
        <v>4 Mbbl per month</v>
      </c>
    </row>
    <row r="1926" spans="1:22" hidden="1" x14ac:dyDescent="0.25">
      <c r="A1926" t="str">
        <f>feed!A46</f>
        <v>Celtic Nations</v>
      </c>
      <c r="B1926" t="str">
        <f>feed!B46</f>
        <v>BigWilly526</v>
      </c>
      <c r="C1926" t="str">
        <f>feed!K46</f>
        <v>Brotherhood of Nod</v>
      </c>
      <c r="D1926">
        <f>SUMPRODUCT(MID(0&amp;feed!D46,LARGE(INDEX(ISNUMBER(--MID(feed!D46,ROW($1:$6),1))*
ROW($1:$6),0),ROW($1:$6))+1,1)*10^ROW($1:$6)/10)</f>
        <v>35</v>
      </c>
      <c r="E1926">
        <f>SUMPRODUCT(MID(0&amp;feed!E46,LARGE(INDEX(ISNUMBER(--MID(feed!E46,ROW($1:$6),1))*
ROW($1:$6),0),ROW($1:$6))+1,1)*10^ROW($1:$6)/10)</f>
        <v>0</v>
      </c>
      <c r="F1926" t="str">
        <f>feed!F46</f>
        <v>First World War surplus</v>
      </c>
      <c r="G1926">
        <f>SUMPRODUCT(MID(0&amp;feed!G46,LARGE(INDEX(ISNUMBER(--MID(feed!G46,ROW($1:$6),1))*
ROW($1:$6),0),ROW($1:$6))+1,1)*10^ROW($1:$6)/10)</f>
        <v>1</v>
      </c>
      <c r="H1926">
        <f>ROUNDDOWN(G1926/4, 0)</f>
        <v>0</v>
      </c>
      <c r="I1926" t="str">
        <f>feed!H46</f>
        <v>Elite</v>
      </c>
      <c r="J1926">
        <f>SUMPRODUCT(MID(0&amp;feed!I46,LARGE(INDEX(ISNUMBER(--MID(feed!I46,ROW($1:$20),1))*
ROW($1:$20),0),ROW($1:$20))+1,1)*10^ROW($1:$20)/10)</f>
        <v>4</v>
      </c>
      <c r="K1926">
        <f>SUMPRODUCT(MID(0&amp;feed!L46,LARGE(INDEX(ISNUMBER(--MID(feed!L46,ROW($1:$6),1))*
ROW($1:$6),0),ROW($1:$6))+1,1)*10^ROW($1:$6)/10)</f>
        <v>432</v>
      </c>
      <c r="L1926">
        <f>SUMPRODUCT(MID(0&amp;feed!T46,LARGE(INDEX(ISNUMBER(--MID(feed!T46,ROW($1:$6),1))*
ROW($1:$6),0),ROW($1:$6))+1,1)*10^ROW($1:$6)/10)</f>
        <v>2558</v>
      </c>
      <c r="M1926" t="str">
        <f>feed!N46</f>
        <v>Persia</v>
      </c>
      <c r="N1926">
        <f>SUMPRODUCT(MID(0&amp;feed!U46,LARGE(INDEX(ISNUMBER(--MID(feed!U46,ROW($1:$6),1))*
ROW($1:$6),0),ROW($1:$6))+1,1)*10^ROW($1:$6)/10)</f>
        <v>0</v>
      </c>
      <c r="O1926" t="str">
        <f>feed!O46</f>
        <v>Untapped</v>
      </c>
      <c r="P1926" t="str">
        <f>feed!P46</f>
        <v>Small</v>
      </c>
      <c r="Q1926" s="4">
        <f>IFERROR(LEFT(SUMPRODUCT(MID(0&amp;feed!R46,LARGE(INDEX(ISNUMBER(--MID(feed!R46,ROW($1:$6),1))*
ROW($1:$6),0),ROW($1:$6))+1,1)*10^ROW($1:$6)/10), LEN(SUMPRODUCT(MID(0&amp;feed!R46,LARGE(INDEX(ISNUMBER(--MID(feed!R46,ROW($1:$6),1))*
ROW($1:$6),0),ROW($1:$6))+1,1)*10^ROW($1:$6)/10))-1)*1,TRIM(LEFT(SUMPRODUCT(MID(0&amp;feed!R46,LARGE(INDEX(ISNUMBER(--MID(feed!R46,ROW($1:$6),1))*
ROW($1:$6),0),ROW($1:$6))+1,1)*10^ROW($1:$6)/10), LEN(SUMPRODUCT(MID(0&amp;feed!R46,LARGE(INDEX(ISNUMBER(--MID(feed!R46,ROW($1:$6),1))*
ROW($1:$6),0),ROW($1:$6))+1,1)*10^ROW($1:$6)/10))-1)))</f>
        <v>2733</v>
      </c>
      <c r="R1926" s="5">
        <f>feed!V46</f>
        <v>0</v>
      </c>
      <c r="S1926" t="str">
        <f>feed!S46</f>
        <v>http://blocgame.com/stats.php?id=7511</v>
      </c>
      <c r="T1926" s="5" t="str">
        <f>feed!W46</f>
        <v>Good</v>
      </c>
      <c r="U1926" s="5" t="str">
        <f>feed!X46</f>
        <v>6 Hundred Tons per month</v>
      </c>
      <c r="V1926" s="5" t="str">
        <f>feed!Y46</f>
        <v>4 Mbbl per month</v>
      </c>
    </row>
    <row r="1927" spans="1:22" hidden="1" x14ac:dyDescent="0.25">
      <c r="A1927" t="str">
        <f>feed!A1837</f>
        <v>Langit7</v>
      </c>
      <c r="B1927" t="str">
        <f>feed!B1837</f>
        <v>Echa</v>
      </c>
      <c r="C1927" t="str">
        <f>feed!K1837</f>
        <v>Brotherhood of Nod</v>
      </c>
      <c r="D1927">
        <f>SUMPRODUCT(MID(0&amp;feed!D1837,LARGE(INDEX(ISNUMBER(--MID(feed!D1837,ROW($1:$6),1))*
ROW($1:$6),0),ROW($1:$6))+1,1)*10^ROW($1:$6)/10)</f>
        <v>26</v>
      </c>
      <c r="E1927">
        <f>SUMPRODUCT(MID(0&amp;feed!E1837,LARGE(INDEX(ISNUMBER(--MID(feed!E1837,ROW($1:$6),1))*
ROW($1:$6),0),ROW($1:$6))+1,1)*10^ROW($1:$6)/10)</f>
        <v>0</v>
      </c>
      <c r="F1927" t="str">
        <f>feed!F1837</f>
        <v>Finest of the 19th century</v>
      </c>
      <c r="G1927">
        <f>SUMPRODUCT(MID(0&amp;feed!G1837,LARGE(INDEX(ISNUMBER(--MID(feed!G1837,ROW($1:$6),1))*
ROW($1:$6),0),ROW($1:$6))+1,1)*10^ROW($1:$6)/10)</f>
        <v>0</v>
      </c>
      <c r="H1927">
        <f>ROUNDDOWN(G1927/4, 0)</f>
        <v>0</v>
      </c>
      <c r="I1927" t="str">
        <f>feed!H1837</f>
        <v>Good</v>
      </c>
      <c r="J1927">
        <f>SUMPRODUCT(MID(0&amp;feed!I1837,LARGE(INDEX(ISNUMBER(--MID(feed!I1837,ROW($1:$20),1))*
ROW($1:$20),0),ROW($1:$20))+1,1)*10^ROW($1:$20)/10)</f>
        <v>11</v>
      </c>
      <c r="K1927">
        <f>SUMPRODUCT(MID(0&amp;feed!L1837,LARGE(INDEX(ISNUMBER(--MID(feed!L1837,ROW($1:$6),1))*
ROW($1:$6),0),ROW($1:$6))+1,1)*10^ROW($1:$6)/10)</f>
        <v>282</v>
      </c>
      <c r="L1927">
        <f>SUMPRODUCT(MID(0&amp;feed!T1837,LARGE(INDEX(ISNUMBER(--MID(feed!T1837,ROW($1:$6),1))*
ROW($1:$6),0),ROW($1:$6))+1,1)*10^ROW($1:$6)/10)</f>
        <v>2045</v>
      </c>
      <c r="M1927" t="str">
        <f>feed!N1837</f>
        <v>Arabia</v>
      </c>
      <c r="N1927">
        <f>SUMPRODUCT(MID(0&amp;feed!U1837,LARGE(INDEX(ISNUMBER(--MID(feed!U1837,ROW($1:$6),1))*
ROW($1:$6),0),ROW($1:$6))+1,1)*10^ROW($1:$6)/10)</f>
        <v>0</v>
      </c>
      <c r="O1927" t="str">
        <f>feed!O1837</f>
        <v>Untapped</v>
      </c>
      <c r="P1927" t="str">
        <f>feed!P1837</f>
        <v>None</v>
      </c>
      <c r="Q1927" s="4">
        <f>IFERROR(LEFT(SUMPRODUCT(MID(0&amp;feed!R1837,LARGE(INDEX(ISNUMBER(--MID(feed!R1837,ROW($1:$6),1))*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ROW($1:$6),0),ROW($1:$6))+1,1)*10^ROW($1:$6)/10))-1)*1,TRIM(LEFT(SUMPRODUCT(MID(0&amp;feed!R1837,LARGE(INDEX(ISNUMBER(--MID(feed!R1837,ROW($1:$6),1))*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ROW($1:$6),0),ROW($1:$6))+1,1)*10^ROW($1:$6)/10))-1)))</f>
        <v>1979</v>
      </c>
      <c r="R1927" s="5">
        <f>feed!V1837</f>
        <v>0</v>
      </c>
      <c r="S1927" t="str">
        <f>feed!S1837</f>
        <v>http://blocgame.com/stats.php?id=61131</v>
      </c>
      <c r="T1927" s="5" t="str">
        <f>feed!W1837</f>
        <v>Nice</v>
      </c>
      <c r="U1927" s="5" t="str">
        <f>feed!X1837</f>
        <v>6 Hundred Tons per month</v>
      </c>
      <c r="V1927" s="5" t="str">
        <f>feed!Y1837</f>
        <v>4 Mbbl per month</v>
      </c>
    </row>
    <row r="1928" spans="1:22" hidden="1" x14ac:dyDescent="0.25">
      <c r="A1928" t="str">
        <f>feed!A1311</f>
        <v>Together</v>
      </c>
      <c r="B1928" t="str">
        <f>feed!B1311</f>
        <v>Zandberg</v>
      </c>
      <c r="C1928" t="str">
        <f>feed!K1311</f>
        <v>Lithuanian Coalition</v>
      </c>
      <c r="D1928">
        <f>SUMPRODUCT(MID(0&amp;feed!D1311,LARGE(INDEX(ISNUMBER(--MID(feed!D1311,ROW($1:$6),1))*
ROW($1:$6),0),ROW($1:$6))+1,1)*10^ROW($1:$6)/10)</f>
        <v>33</v>
      </c>
      <c r="E1928">
        <f>SUMPRODUCT(MID(0&amp;feed!E1311,LARGE(INDEX(ISNUMBER(--MID(feed!E1311,ROW($1:$6),1))*
ROW($1:$6),0),ROW($1:$6))+1,1)*10^ROW($1:$6)/10)</f>
        <v>0</v>
      </c>
      <c r="F1928" t="str">
        <f>feed!F1311</f>
        <v>First World War surplus</v>
      </c>
      <c r="G1928">
        <f>SUMPRODUCT(MID(0&amp;feed!G1311,LARGE(INDEX(ISNUMBER(--MID(feed!G1311,ROW($1:$6),1))*
ROW($1:$6),0),ROW($1:$6))+1,1)*10^ROW($1:$6)/10)</f>
        <v>1</v>
      </c>
      <c r="H1928">
        <f>ROUNDDOWN(G1928/4, 0)</f>
        <v>0</v>
      </c>
      <c r="I1928" t="str">
        <f>feed!H1311</f>
        <v>Good</v>
      </c>
      <c r="J1928">
        <f>SUMPRODUCT(MID(0&amp;feed!I1311,LARGE(INDEX(ISNUMBER(--MID(feed!I1311,ROW($1:$20),1))*
ROW($1:$20),0),ROW($1:$20))+1,1)*10^ROW($1:$20)/10)</f>
        <v>24</v>
      </c>
      <c r="K1928">
        <f>SUMPRODUCT(MID(0&amp;feed!L1311,LARGE(INDEX(ISNUMBER(--MID(feed!L1311,ROW($1:$6),1))*
ROW($1:$6),0),ROW($1:$6))+1,1)*10^ROW($1:$6)/10)</f>
        <v>310</v>
      </c>
      <c r="L1928">
        <f>SUMPRODUCT(MID(0&amp;feed!T1311,LARGE(INDEX(ISNUMBER(--MID(feed!T1311,ROW($1:$6),1))*
ROW($1:$6),0),ROW($1:$6))+1,1)*10^ROW($1:$6)/10)</f>
        <v>231</v>
      </c>
      <c r="M1928" t="str">
        <f>feed!N1311</f>
        <v>Indochina</v>
      </c>
      <c r="N1928">
        <f>SUMPRODUCT(MID(0&amp;feed!U1311,LARGE(INDEX(ISNUMBER(--MID(feed!U1311,ROW($1:$6),1))*
ROW($1:$6),0),ROW($1:$6))+1,1)*10^ROW($1:$6)/10)</f>
        <v>0</v>
      </c>
      <c r="O1928" t="str">
        <f>feed!O1311</f>
        <v>Untapped</v>
      </c>
      <c r="P1928" t="str">
        <f>feed!P1311</f>
        <v>Meagre</v>
      </c>
      <c r="Q1928" s="4">
        <f>IFERROR(LEFT(SUMPRODUCT(MID(0&amp;feed!R1311,LARGE(INDEX(ISNUMBER(--MID(feed!R1311,ROW($1:$6),1))*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ROW($1:$6),0),ROW($1:$6))+1,1)*10^ROW($1:$6)/10))-1)*1,TRIM(LEFT(SUMPRODUCT(MID(0&amp;feed!R1311,LARGE(INDEX(ISNUMBER(--MID(feed!R1311,ROW($1:$6),1))*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ROW($1:$6),0),ROW($1:$6))+1,1)*10^ROW($1:$6)/10))-1)))</f>
        <v>2000</v>
      </c>
      <c r="R1928" s="5">
        <f>feed!V1311</f>
        <v>0</v>
      </c>
      <c r="S1928" t="str">
        <f>feed!S1311</f>
        <v>http://blocgame.com/stats.php?id=61586</v>
      </c>
      <c r="T1928" s="5" t="str">
        <f>feed!W1311</f>
        <v>Angelic</v>
      </c>
      <c r="U1928" s="5" t="str">
        <f>feed!X1311</f>
        <v>6 Hundred Tons per month</v>
      </c>
      <c r="V1928" s="5" t="str">
        <f>feed!Y1311</f>
        <v>4 Mbbl per month</v>
      </c>
    </row>
    <row r="1929" spans="1:22" hidden="1" x14ac:dyDescent="0.25">
      <c r="A1929" t="str">
        <f>feed!A1771</f>
        <v>Cuckoldery</v>
      </c>
      <c r="B1929" t="str">
        <f>feed!B1771</f>
        <v>Taintednight</v>
      </c>
      <c r="C1929">
        <f>feed!K1771</f>
        <v>0</v>
      </c>
      <c r="D1929">
        <f>SUMPRODUCT(MID(0&amp;feed!D1771,LARGE(INDEX(ISNUMBER(--MID(feed!D1771,ROW($1:$6),1))*
ROW($1:$6),0),ROW($1:$6))+1,1)*10^ROW($1:$6)/10)</f>
        <v>34</v>
      </c>
      <c r="E1929">
        <f>SUMPRODUCT(MID(0&amp;feed!E1771,LARGE(INDEX(ISNUMBER(--MID(feed!E1771,ROW($1:$6),1))*
ROW($1:$6),0),ROW($1:$6))+1,1)*10^ROW($1:$6)/10)</f>
        <v>0</v>
      </c>
      <c r="F1929" t="str">
        <f>feed!F1771</f>
        <v>First World War surplus</v>
      </c>
      <c r="G1929">
        <f>SUMPRODUCT(MID(0&amp;feed!G1771,LARGE(INDEX(ISNUMBER(--MID(feed!G1771,ROW($1:$6),1))*
ROW($1:$6),0),ROW($1:$6))+1,1)*10^ROW($1:$6)/10)</f>
        <v>0</v>
      </c>
      <c r="H1929">
        <f>ROUNDDOWN(G1929/4, 0)</f>
        <v>0</v>
      </c>
      <c r="I1929" t="str">
        <f>feed!H1771</f>
        <v>Standard</v>
      </c>
      <c r="J1929">
        <f>SUMPRODUCT(MID(0&amp;feed!I1771,LARGE(INDEX(ISNUMBER(--MID(feed!I1771,ROW($1:$20),1))*
ROW($1:$20),0),ROW($1:$20))+1,1)*10^ROW($1:$20)/10)</f>
        <v>0</v>
      </c>
      <c r="K1929">
        <f>SUMPRODUCT(MID(0&amp;feed!L1771,LARGE(INDEX(ISNUMBER(--MID(feed!L1771,ROW($1:$6),1))*
ROW($1:$6),0),ROW($1:$6))+1,1)*10^ROW($1:$6)/10)</f>
        <v>293</v>
      </c>
      <c r="L1929">
        <f>SUMPRODUCT(MID(0&amp;feed!T1771,LARGE(INDEX(ISNUMBER(--MID(feed!T1771,ROW($1:$6),1))*
ROW($1:$6),0),ROW($1:$6))+1,1)*10^ROW($1:$6)/10)</f>
        <v>3824</v>
      </c>
      <c r="M1929" t="str">
        <f>feed!N1771</f>
        <v>Arabia</v>
      </c>
      <c r="N1929">
        <f>SUMPRODUCT(MID(0&amp;feed!U1771,LARGE(INDEX(ISNUMBER(--MID(feed!U1771,ROW($1:$6),1))*
ROW($1:$6),0),ROW($1:$6))+1,1)*10^ROW($1:$6)/10)</f>
        <v>0</v>
      </c>
      <c r="O1929">
        <f>feed!O1771</f>
        <v>0</v>
      </c>
      <c r="P1929" t="str">
        <f>feed!P1771</f>
        <v>Meagre</v>
      </c>
      <c r="Q1929" s="4">
        <f>IFERROR(LEFT(SUMPRODUCT(MID(0&amp;feed!R1771,LARGE(INDEX(ISNUMBER(--MID(feed!R1771,ROW($1:$6),1))*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ROW($1:$6),0),ROW($1:$6))+1,1)*10^ROW($1:$6)/10))-1)*1,TRIM(LEFT(SUMPRODUCT(MID(0&amp;feed!R1771,LARGE(INDEX(ISNUMBER(--MID(feed!R1771,ROW($1:$6),1))*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ROW($1:$6),0),ROW($1:$6))+1,1)*10^ROW($1:$6)/10))-1)))</f>
        <v>2020</v>
      </c>
      <c r="R1929" s="5">
        <f>feed!V1771</f>
        <v>0</v>
      </c>
      <c r="S1929" t="str">
        <f>feed!S1771</f>
        <v>http://blocgame.com/stats.php?id=62700</v>
      </c>
      <c r="T1929" s="5" t="str">
        <f>feed!W1771</f>
        <v>Normal</v>
      </c>
      <c r="U1929" s="5" t="str">
        <f>feed!X1771</f>
        <v>6 Hundred Tons per month</v>
      </c>
      <c r="V1929" s="5" t="str">
        <f>feed!Y1771</f>
        <v>5 Mbbl per month</v>
      </c>
    </row>
    <row r="1930" spans="1:22" x14ac:dyDescent="0.25">
      <c r="A1930" t="str">
        <f>feed!A1734</f>
        <v>4g93</v>
      </c>
      <c r="B1930" t="str">
        <f>feed!B1734</f>
        <v>kadafi</v>
      </c>
      <c r="C1930" t="str">
        <f>feed!K1734</f>
        <v>The Order</v>
      </c>
      <c r="D1930">
        <f>SUMPRODUCT(MID(0&amp;feed!D1734,LARGE(INDEX(ISNUMBER(--MID(feed!D1734,ROW($1:$6),1))*
ROW($1:$6),0),ROW($1:$6))+1,1)*10^ROW($1:$6)/10)</f>
        <v>9</v>
      </c>
      <c r="E1930">
        <f>SUMPRODUCT(MID(0&amp;feed!E1734,LARGE(INDEX(ISNUMBER(--MID(feed!E1734,ROW($1:$6),1))*
ROW($1:$6),0),ROW($1:$6))+1,1)*10^ROW($1:$6)/10)</f>
        <v>0</v>
      </c>
      <c r="F1930" t="str">
        <f>feed!F1734</f>
        <v>First World War surplus</v>
      </c>
      <c r="G1930">
        <f>SUMPRODUCT(MID(0&amp;feed!G1734,LARGE(INDEX(ISNUMBER(--MID(feed!G1734,ROW($1:$6),1))*
ROW($1:$6),0),ROW($1:$6))+1,1)*10^ROW($1:$6)/10)</f>
        <v>0</v>
      </c>
      <c r="H1930">
        <f>ROUNDDOWN(G1930/4, 0)</f>
        <v>0</v>
      </c>
      <c r="I1930" t="str">
        <f>feed!H1734</f>
        <v>Elite</v>
      </c>
      <c r="J1930">
        <f>SUMPRODUCT(MID(0&amp;feed!I1734,LARGE(INDEX(ISNUMBER(--MID(feed!I1734,ROW($1:$20),1))*
ROW($1:$20),0),ROW($1:$20))+1,1)*10^ROW($1:$20)/10)</f>
        <v>6</v>
      </c>
      <c r="K1930">
        <f>SUMPRODUCT(MID(0&amp;feed!L1734,LARGE(INDEX(ISNUMBER(--MID(feed!L1734,ROW($1:$6),1))*
ROW($1:$6),0),ROW($1:$6))+1,1)*10^ROW($1:$6)/10)</f>
        <v>297</v>
      </c>
      <c r="L1930">
        <f>SUMPRODUCT(MID(0&amp;feed!T1734,LARGE(INDEX(ISNUMBER(--MID(feed!T1734,ROW($1:$6),1))*
ROW($1:$6),0),ROW($1:$6))+1,1)*10^ROW($1:$6)/10)</f>
        <v>171</v>
      </c>
      <c r="M1930" t="str">
        <f>feed!N1734</f>
        <v>Pacific Rim</v>
      </c>
      <c r="N1930">
        <f>SUMPRODUCT(MID(0&amp;feed!U1734,LARGE(INDEX(ISNUMBER(--MID(feed!U1734,ROW($1:$6),1))*
ROW($1:$6),0),ROW($1:$6))+1,1)*10^ROW($1:$6)/10)</f>
        <v>0</v>
      </c>
      <c r="O1930" t="str">
        <f>feed!O1734</f>
        <v>Untapped</v>
      </c>
      <c r="P1930" t="str">
        <f>feed!P1734</f>
        <v>Small</v>
      </c>
      <c r="Q1930" s="4">
        <f>IFERROR(LEFT(SUMPRODUCT(MID(0&amp;feed!R1734,LARGE(INDEX(ISNUMBER(--MID(feed!R1734,ROW($1:$6),1))*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ROW($1:$6),0),ROW($1:$6))+1,1)*10^ROW($1:$6)/10))-1)*1,TRIM(LEFT(SUMPRODUCT(MID(0&amp;feed!R1734,LARGE(INDEX(ISNUMBER(--MID(feed!R1734,ROW($1:$6),1))*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ROW($1:$6),0),ROW($1:$6))+1,1)*10^ROW($1:$6)/10))-1)))</f>
        <v>2000</v>
      </c>
      <c r="R1930" s="5">
        <f>feed!V1734</f>
        <v>0</v>
      </c>
      <c r="S1930" t="str">
        <f>feed!S1734</f>
        <v>http://blocgame.com/stats.php?id=62122</v>
      </c>
      <c r="T1930" s="5" t="str">
        <f>feed!W1734</f>
        <v>Nice</v>
      </c>
      <c r="U1930" s="5" t="str">
        <f>feed!X1734</f>
        <v>2 Hundred Tons per month</v>
      </c>
      <c r="V1930" s="5" t="str">
        <f>feed!Y1734</f>
        <v>1 Mbbl per month</v>
      </c>
    </row>
    <row r="1931" spans="1:22" hidden="1" x14ac:dyDescent="0.25">
      <c r="A1931" t="str">
        <f>feed!A17</f>
        <v>Pakyu</v>
      </c>
      <c r="B1931" t="str">
        <f>feed!B17</f>
        <v>General Hamizan</v>
      </c>
      <c r="C1931" t="str">
        <f>feed!K17</f>
        <v>Interpol</v>
      </c>
      <c r="D1931">
        <f>SUMPRODUCT(MID(0&amp;feed!D17,LARGE(INDEX(ISNUMBER(--MID(feed!D17,ROW($1:$6),1))*
ROW($1:$6),0),ROW($1:$6))+1,1)*10^ROW($1:$6)/10)</f>
        <v>35</v>
      </c>
      <c r="E1931">
        <f>SUMPRODUCT(MID(0&amp;feed!E17,LARGE(INDEX(ISNUMBER(--MID(feed!E17,ROW($1:$6),1))*
ROW($1:$6),0),ROW($1:$6))+1,1)*10^ROW($1:$6)/10)</f>
        <v>0</v>
      </c>
      <c r="F1931" t="str">
        <f>feed!F17</f>
        <v>Finest of the 19th century</v>
      </c>
      <c r="G1931">
        <f>SUMPRODUCT(MID(0&amp;feed!G17,LARGE(INDEX(ISNUMBER(--MID(feed!G17,ROW($1:$6),1))*
ROW($1:$6),0),ROW($1:$6))+1,1)*10^ROW($1:$6)/10)</f>
        <v>1</v>
      </c>
      <c r="H1931">
        <f>ROUNDDOWN(G1931/4, 0)</f>
        <v>0</v>
      </c>
      <c r="I1931" t="str">
        <f>feed!H17</f>
        <v>Good</v>
      </c>
      <c r="J1931">
        <f>SUMPRODUCT(MID(0&amp;feed!I17,LARGE(INDEX(ISNUMBER(--MID(feed!I17,ROW($1:$20),1))*
ROW($1:$20),0),ROW($1:$20))+1,1)*10^ROW($1:$20)/10)</f>
        <v>11</v>
      </c>
      <c r="K1931">
        <f>SUMPRODUCT(MID(0&amp;feed!L17,LARGE(INDEX(ISNUMBER(--MID(feed!L17,ROW($1:$6),1))*
ROW($1:$6),0),ROW($1:$6))+1,1)*10^ROW($1:$6)/10)</f>
        <v>478</v>
      </c>
      <c r="L1931">
        <f>SUMPRODUCT(MID(0&amp;feed!T17,LARGE(INDEX(ISNUMBER(--MID(feed!T17,ROW($1:$6),1))*
ROW($1:$6),0),ROW($1:$6))+1,1)*10^ROW($1:$6)/10)</f>
        <v>367</v>
      </c>
      <c r="M1931" t="str">
        <f>feed!N17</f>
        <v>Pacific Rim</v>
      </c>
      <c r="N1931">
        <f>SUMPRODUCT(MID(0&amp;feed!U17,LARGE(INDEX(ISNUMBER(--MID(feed!U17,ROW($1:$6),1))*
ROW($1:$6),0),ROW($1:$6))+1,1)*10^ROW($1:$6)/10)</f>
        <v>0</v>
      </c>
      <c r="O1931" t="str">
        <f>feed!O17</f>
        <v>Untapped</v>
      </c>
      <c r="P1931" t="str">
        <f>feed!P17</f>
        <v>Small</v>
      </c>
      <c r="Q1931" s="4">
        <f>IFERROR(LEFT(SUMPRODUCT(MID(0&amp;feed!R17,LARGE(INDEX(ISNUMBER(--MID(feed!R17,ROW($1:$6),1))*
ROW($1:$6),0),ROW($1:$6))+1,1)*10^ROW($1:$6)/10), LEN(SUMPRODUCT(MID(0&amp;feed!R17,LARGE(INDEX(ISNUMBER(--MID(feed!R17,ROW($1:$6),1))*
ROW($1:$6),0),ROW($1:$6))+1,1)*10^ROW($1:$6)/10))-1)*1,TRIM(LEFT(SUMPRODUCT(MID(0&amp;feed!R17,LARGE(INDEX(ISNUMBER(--MID(feed!R17,ROW($1:$6),1))*
ROW($1:$6),0),ROW($1:$6))+1,1)*10^ROW($1:$6)/10), LEN(SUMPRODUCT(MID(0&amp;feed!R17,LARGE(INDEX(ISNUMBER(--MID(feed!R17,ROW($1:$6),1))*
ROW($1:$6),0),ROW($1:$6))+1,1)*10^ROW($1:$6)/10))-1)))</f>
        <v>2733</v>
      </c>
      <c r="R1931" s="5">
        <f>feed!V17</f>
        <v>0</v>
      </c>
      <c r="S1931" t="str">
        <f>feed!S17</f>
        <v>http://blocgame.com/stats.php?id=61656</v>
      </c>
      <c r="T1931" s="5" t="str">
        <f>feed!W17</f>
        <v>Good</v>
      </c>
      <c r="U1931" s="5" t="str">
        <f>feed!X17</f>
        <v>6 Hundred Tons per month</v>
      </c>
      <c r="V1931" s="5" t="str">
        <f>feed!Y17</f>
        <v>5 Mbbl per month</v>
      </c>
    </row>
    <row r="1932" spans="1:22" hidden="1" x14ac:dyDescent="0.25">
      <c r="A1932" t="str">
        <f>feed!A92</f>
        <v>liger</v>
      </c>
      <c r="B1932" t="str">
        <f>feed!B92</f>
        <v>AdolfHilter</v>
      </c>
      <c r="C1932" t="str">
        <f>feed!K92</f>
        <v>The High Council</v>
      </c>
      <c r="D1932">
        <f>SUMPRODUCT(MID(0&amp;feed!D92,LARGE(INDEX(ISNUMBER(--MID(feed!D92,ROW($1:$6),1))*
ROW($1:$6),0),ROW($1:$6))+1,1)*10^ROW($1:$6)/10)</f>
        <v>5</v>
      </c>
      <c r="E1932">
        <f>SUMPRODUCT(MID(0&amp;feed!E92,LARGE(INDEX(ISNUMBER(--MID(feed!E92,ROW($1:$6),1))*
ROW($1:$6),0),ROW($1:$6))+1,1)*10^ROW($1:$6)/10)</f>
        <v>0</v>
      </c>
      <c r="F1932" t="str">
        <f>feed!F92</f>
        <v>Finest of the 19th century</v>
      </c>
      <c r="G1932">
        <f>SUMPRODUCT(MID(0&amp;feed!G92,LARGE(INDEX(ISNUMBER(--MID(feed!G92,ROW($1:$6),1))*
ROW($1:$6),0),ROW($1:$6))+1,1)*10^ROW($1:$6)/10)</f>
        <v>1</v>
      </c>
      <c r="H1932">
        <f>ROUNDDOWN(G1932/4, 0)</f>
        <v>0</v>
      </c>
      <c r="I1932" t="str">
        <f>feed!H92</f>
        <v>Elite</v>
      </c>
      <c r="J1932">
        <f>SUMPRODUCT(MID(0&amp;feed!I92,LARGE(INDEX(ISNUMBER(--MID(feed!I92,ROW($1:$20),1))*
ROW($1:$20),0),ROW($1:$20))+1,1)*10^ROW($1:$20)/10)</f>
        <v>11</v>
      </c>
      <c r="K1932">
        <f>SUMPRODUCT(MID(0&amp;feed!L92,LARGE(INDEX(ISNUMBER(--MID(feed!L92,ROW($1:$6),1))*
ROW($1:$6),0),ROW($1:$6))+1,1)*10^ROW($1:$6)/10)</f>
        <v>406</v>
      </c>
      <c r="L1932">
        <f>SUMPRODUCT(MID(0&amp;feed!T92,LARGE(INDEX(ISNUMBER(--MID(feed!T92,ROW($1:$6),1))*
ROW($1:$6),0),ROW($1:$6))+1,1)*10^ROW($1:$6)/10)</f>
        <v>263</v>
      </c>
      <c r="M1932" t="str">
        <f>feed!N92</f>
        <v>The Subcontinent</v>
      </c>
      <c r="N1932">
        <f>SUMPRODUCT(MID(0&amp;feed!U92,LARGE(INDEX(ISNUMBER(--MID(feed!U92,ROW($1:$6),1))*
ROW($1:$6),0),ROW($1:$6))+1,1)*10^ROW($1:$6)/10)</f>
        <v>0</v>
      </c>
      <c r="O1932" t="str">
        <f>feed!O92</f>
        <v>Untapped</v>
      </c>
      <c r="P1932" t="str">
        <f>feed!P92</f>
        <v>Small</v>
      </c>
      <c r="Q1932" s="4">
        <f>IFERROR(LEFT(SUMPRODUCT(MID(0&amp;feed!R92,LARGE(INDEX(ISNUMBER(--MID(feed!R92,ROW($1:$6),1))*
ROW($1:$6),0),ROW($1:$6))+1,1)*10^ROW($1:$6)/10), LEN(SUMPRODUCT(MID(0&amp;feed!R92,LARGE(INDEX(ISNUMBER(--MID(feed!R92,ROW($1:$6),1))*
ROW($1:$6),0),ROW($1:$6))+1,1)*10^ROW($1:$6)/10))-1)*1,TRIM(LEFT(SUMPRODUCT(MID(0&amp;feed!R92,LARGE(INDEX(ISNUMBER(--MID(feed!R92,ROW($1:$6),1))*
ROW($1:$6),0),ROW($1:$6))+1,1)*10^ROW($1:$6)/10), LEN(SUMPRODUCT(MID(0&amp;feed!R92,LARGE(INDEX(ISNUMBER(--MID(feed!R92,ROW($1:$6),1))*
ROW($1:$6),0),ROW($1:$6))+1,1)*10^ROW($1:$6)/10))-1)))</f>
        <v>2366</v>
      </c>
      <c r="R1932" s="5">
        <f>feed!V92</f>
        <v>0</v>
      </c>
      <c r="S1932" t="str">
        <f>feed!S92</f>
        <v>http://blocgame.com/stats.php?id=62918</v>
      </c>
      <c r="T1932" s="5" t="str">
        <f>feed!W92</f>
        <v>Nice</v>
      </c>
      <c r="U1932" s="5" t="str">
        <f>feed!X92</f>
        <v>6 Hundred Tons per month</v>
      </c>
      <c r="V1932" s="5" t="str">
        <f>feed!Y92</f>
        <v>5 Mbbl per month</v>
      </c>
    </row>
    <row r="1933" spans="1:22" hidden="1" x14ac:dyDescent="0.25">
      <c r="A1933" t="str">
        <f>feed!A1367</f>
        <v>Chicken rice</v>
      </c>
      <c r="B1933" t="str">
        <f>feed!B1367</f>
        <v>Ador hitler</v>
      </c>
      <c r="C1933" t="str">
        <f>feed!K1367</f>
        <v>Aseang MMP</v>
      </c>
      <c r="D1933">
        <f>SUMPRODUCT(MID(0&amp;feed!D1367,LARGE(INDEX(ISNUMBER(--MID(feed!D1367,ROW($1:$6),1))*
ROW($1:$6),0),ROW($1:$6))+1,1)*10^ROW($1:$6)/10)</f>
        <v>30</v>
      </c>
      <c r="E1933">
        <f>SUMPRODUCT(MID(0&amp;feed!E1367,LARGE(INDEX(ISNUMBER(--MID(feed!E1367,ROW($1:$6),1))*
ROW($1:$6),0),ROW($1:$6))+1,1)*10^ROW($1:$6)/10)</f>
        <v>0</v>
      </c>
      <c r="F1933" t="str">
        <f>feed!F1367</f>
        <v>First World War surplus</v>
      </c>
      <c r="G1933">
        <f>SUMPRODUCT(MID(0&amp;feed!G1367,LARGE(INDEX(ISNUMBER(--MID(feed!G1367,ROW($1:$6),1))*
ROW($1:$6),0),ROW($1:$6))+1,1)*10^ROW($1:$6)/10)</f>
        <v>0</v>
      </c>
      <c r="H1933">
        <f>ROUNDDOWN(G1933/4, 0)</f>
        <v>0</v>
      </c>
      <c r="I1933" t="str">
        <f>feed!H1367</f>
        <v>Standard</v>
      </c>
      <c r="J1933">
        <f>SUMPRODUCT(MID(0&amp;feed!I1367,LARGE(INDEX(ISNUMBER(--MID(feed!I1367,ROW($1:$20),1))*
ROW($1:$20),0),ROW($1:$20))+1,1)*10^ROW($1:$20)/10)</f>
        <v>10</v>
      </c>
      <c r="K1933">
        <f>SUMPRODUCT(MID(0&amp;feed!L1367,LARGE(INDEX(ISNUMBER(--MID(feed!L1367,ROW($1:$6),1))*
ROW($1:$6),0),ROW($1:$6))+1,1)*10^ROW($1:$6)/10)</f>
        <v>311</v>
      </c>
      <c r="L1933">
        <f>SUMPRODUCT(MID(0&amp;feed!T1367,LARGE(INDEX(ISNUMBER(--MID(feed!T1367,ROW($1:$6),1))*
ROW($1:$6),0),ROW($1:$6))+1,1)*10^ROW($1:$6)/10)</f>
        <v>162</v>
      </c>
      <c r="M1933" t="str">
        <f>feed!N1367</f>
        <v>East Indies</v>
      </c>
      <c r="N1933">
        <f>SUMPRODUCT(MID(0&amp;feed!U1367,LARGE(INDEX(ISNUMBER(--MID(feed!U1367,ROW($1:$6),1))*
ROW($1:$6),0),ROW($1:$6))+1,1)*10^ROW($1:$6)/10)</f>
        <v>0</v>
      </c>
      <c r="O1933" t="str">
        <f>feed!O1367</f>
        <v>Untapped</v>
      </c>
      <c r="P1933" t="str">
        <f>feed!P1367</f>
        <v>None</v>
      </c>
      <c r="Q1933" s="4">
        <f>IFERROR(LEFT(SUMPRODUCT(MID(0&amp;feed!R1367,LARGE(INDEX(ISNUMBER(--MID(feed!R1367,ROW($1:$6),1))*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ROW($1:$6),0),ROW($1:$6))+1,1)*10^ROW($1:$6)/10))-1)*1,TRIM(LEFT(SUMPRODUCT(MID(0&amp;feed!R1367,LARGE(INDEX(ISNUMBER(--MID(feed!R1367,ROW($1:$6),1))*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ROW($1:$6),0),ROW($1:$6))+1,1)*10^ROW($1:$6)/10))-1)))</f>
        <v>2000</v>
      </c>
      <c r="R1933" s="5">
        <f>feed!V1367</f>
        <v>0</v>
      </c>
      <c r="S1933" t="str">
        <f>feed!S1367</f>
        <v>http://blocgame.com/stats.php?id=61750</v>
      </c>
      <c r="T1933" s="5" t="str">
        <f>feed!W1367</f>
        <v>Good</v>
      </c>
      <c r="U1933" s="5" t="str">
        <f>feed!X1367</f>
        <v>6 Hundred Tons per month</v>
      </c>
      <c r="V1933" s="5" t="str">
        <f>feed!Y1367</f>
        <v>5 Mbbl per month</v>
      </c>
    </row>
    <row r="1934" spans="1:22" hidden="1" x14ac:dyDescent="0.25">
      <c r="A1934" t="str">
        <f>feed!A1278</f>
        <v>siput sedut</v>
      </c>
      <c r="B1934" t="str">
        <f>feed!B1278</f>
        <v>Mr. President Aizat</v>
      </c>
      <c r="C1934" t="str">
        <f>feed!K1278</f>
        <v>Aseang MMP</v>
      </c>
      <c r="D1934">
        <f>SUMPRODUCT(MID(0&amp;feed!D1278,LARGE(INDEX(ISNUMBER(--MID(feed!D1278,ROW($1:$6),1))*
ROW($1:$6),0),ROW($1:$6))+1,1)*10^ROW($1:$6)/10)</f>
        <v>14</v>
      </c>
      <c r="E1934">
        <f>SUMPRODUCT(MID(0&amp;feed!E1278,LARGE(INDEX(ISNUMBER(--MID(feed!E1278,ROW($1:$6),1))*
ROW($1:$6),0),ROW($1:$6))+1,1)*10^ROW($1:$6)/10)</f>
        <v>0</v>
      </c>
      <c r="F1934" t="str">
        <f>feed!F1278</f>
        <v>First World War surplus</v>
      </c>
      <c r="G1934">
        <f>SUMPRODUCT(MID(0&amp;feed!G1278,LARGE(INDEX(ISNUMBER(--MID(feed!G1278,ROW($1:$6),1))*
ROW($1:$6),0),ROW($1:$6))+1,1)*10^ROW($1:$6)/10)</f>
        <v>1</v>
      </c>
      <c r="H1934">
        <f>ROUNDDOWN(G1934/4, 0)</f>
        <v>0</v>
      </c>
      <c r="I1934" t="str">
        <f>feed!H1278</f>
        <v>Standard</v>
      </c>
      <c r="J1934">
        <f>SUMPRODUCT(MID(0&amp;feed!I1278,LARGE(INDEX(ISNUMBER(--MID(feed!I1278,ROW($1:$20),1))*
ROW($1:$20),0),ROW($1:$20))+1,1)*10^ROW($1:$20)/10)</f>
        <v>14</v>
      </c>
      <c r="K1934">
        <f>SUMPRODUCT(MID(0&amp;feed!L1278,LARGE(INDEX(ISNUMBER(--MID(feed!L1278,ROW($1:$6),1))*
ROW($1:$6),0),ROW($1:$6))+1,1)*10^ROW($1:$6)/10)</f>
        <v>314</v>
      </c>
      <c r="L1934">
        <f>SUMPRODUCT(MID(0&amp;feed!T1278,LARGE(INDEX(ISNUMBER(--MID(feed!T1278,ROW($1:$6),1))*
ROW($1:$6),0),ROW($1:$6))+1,1)*10^ROW($1:$6)/10)</f>
        <v>80</v>
      </c>
      <c r="M1934" t="str">
        <f>feed!N1278</f>
        <v>East Indies</v>
      </c>
      <c r="N1934">
        <f>SUMPRODUCT(MID(0&amp;feed!U1278,LARGE(INDEX(ISNUMBER(--MID(feed!U1278,ROW($1:$6),1))*
ROW($1:$6),0),ROW($1:$6))+1,1)*10^ROW($1:$6)/10)</f>
        <v>0</v>
      </c>
      <c r="O1934" t="str">
        <f>feed!O1278</f>
        <v>Untapped</v>
      </c>
      <c r="P1934" t="str">
        <f>feed!P1278</f>
        <v>Meagre</v>
      </c>
      <c r="Q1934" s="4">
        <f>IFERROR(LEFT(SUMPRODUCT(MID(0&amp;feed!R1278,LARGE(INDEX(ISNUMBER(--MID(feed!R1278,ROW($1:$6),1))*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ROW($1:$6),0),ROW($1:$6))+1,1)*10^ROW($1:$6)/10))-1)*1,TRIM(LEFT(SUMPRODUCT(MID(0&amp;feed!R1278,LARGE(INDEX(ISNUMBER(--MID(feed!R1278,ROW($1:$6),1))*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ROW($1:$6),0),ROW($1:$6))+1,1)*10^ROW($1:$6)/10))-1)))</f>
        <v>2000</v>
      </c>
      <c r="R1934" s="5">
        <f>feed!V1278</f>
        <v>0</v>
      </c>
      <c r="S1934" t="str">
        <f>feed!S1278</f>
        <v>http://blocgame.com/stats.php?id=60552</v>
      </c>
      <c r="T1934" s="5" t="str">
        <f>feed!W1278</f>
        <v>Nice</v>
      </c>
      <c r="U1934" s="5" t="str">
        <f>feed!X1278</f>
        <v>6 Hundred Tons per month</v>
      </c>
      <c r="V1934" s="5" t="str">
        <f>feed!Y1278</f>
        <v>5 Mbbl per month</v>
      </c>
    </row>
    <row r="1935" spans="1:22" x14ac:dyDescent="0.25">
      <c r="A1935" t="str">
        <f>feed!A1741</f>
        <v>Shitposters</v>
      </c>
      <c r="B1935" t="str">
        <f>feed!B1741</f>
        <v>MossadMan</v>
      </c>
      <c r="C1935" t="str">
        <f>feed!K1741</f>
        <v>The Order</v>
      </c>
      <c r="D1935">
        <f>SUMPRODUCT(MID(0&amp;feed!D1741,LARGE(INDEX(ISNUMBER(--MID(feed!D1741,ROW($1:$6),1))*
ROW($1:$6),0),ROW($1:$6))+1,1)*10^ROW($1:$6)/10)</f>
        <v>30</v>
      </c>
      <c r="E1935">
        <f>SUMPRODUCT(MID(0&amp;feed!E1741,LARGE(INDEX(ISNUMBER(--MID(feed!E1741,ROW($1:$6),1))*
ROW($1:$6),0),ROW($1:$6))+1,1)*10^ROW($1:$6)/10)</f>
        <v>0</v>
      </c>
      <c r="F1935" t="str">
        <f>feed!F1741</f>
        <v>Finest of the 19th century</v>
      </c>
      <c r="G1935">
        <f>SUMPRODUCT(MID(0&amp;feed!G1741,LARGE(INDEX(ISNUMBER(--MID(feed!G1741,ROW($1:$6),1))*
ROW($1:$6),0),ROW($1:$6))+1,1)*10^ROW($1:$6)/10)</f>
        <v>0</v>
      </c>
      <c r="H1935">
        <f>ROUNDDOWN(G1935/4, 0)</f>
        <v>0</v>
      </c>
      <c r="I1935" t="str">
        <f>feed!H1741</f>
        <v>Standard</v>
      </c>
      <c r="J1935">
        <f>SUMPRODUCT(MID(0&amp;feed!I1741,LARGE(INDEX(ISNUMBER(--MID(feed!I1741,ROW($1:$20),1))*
ROW($1:$20),0),ROW($1:$20))+1,1)*10^ROW($1:$20)/10)</f>
        <v>3</v>
      </c>
      <c r="K1935">
        <f>SUMPRODUCT(MID(0&amp;feed!L1741,LARGE(INDEX(ISNUMBER(--MID(feed!L1741,ROW($1:$6),1))*
ROW($1:$6),0),ROW($1:$6))+1,1)*10^ROW($1:$6)/10)</f>
        <v>294</v>
      </c>
      <c r="L1935">
        <f>SUMPRODUCT(MID(0&amp;feed!T1741,LARGE(INDEX(ISNUMBER(--MID(feed!T1741,ROW($1:$6),1))*
ROW($1:$6),0),ROW($1:$6))+1,1)*10^ROW($1:$6)/10)</f>
        <v>4624</v>
      </c>
      <c r="M1935" t="str">
        <f>feed!N1741</f>
        <v>Persia</v>
      </c>
      <c r="N1935">
        <f>SUMPRODUCT(MID(0&amp;feed!U1741,LARGE(INDEX(ISNUMBER(--MID(feed!U1741,ROW($1:$6),1))*
ROW($1:$6),0),ROW($1:$6))+1,1)*10^ROW($1:$6)/10)</f>
        <v>0</v>
      </c>
      <c r="O1935" t="str">
        <f>feed!O1741</f>
        <v>Untapped</v>
      </c>
      <c r="P1935" t="str">
        <f>feed!P1741</f>
        <v>Meagre</v>
      </c>
      <c r="Q1935" s="4">
        <f>IFERROR(LEFT(SUMPRODUCT(MID(0&amp;feed!R1741,LARGE(INDEX(ISNUMBER(--MID(feed!R1741,ROW($1:$6),1))*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ROW($1:$6),0),ROW($1:$6))+1,1)*10^ROW($1:$6)/10))-1)*1,TRIM(LEFT(SUMPRODUCT(MID(0&amp;feed!R1741,LARGE(INDEX(ISNUMBER(--MID(feed!R1741,ROW($1:$6),1))*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ROW($1:$6),0),ROW($1:$6))+1,1)*10^ROW($1:$6)/10))-1)))</f>
        <v>2058</v>
      </c>
      <c r="R1935" s="5">
        <f>feed!V1741</f>
        <v>0</v>
      </c>
      <c r="S1935" t="str">
        <f>feed!S1741</f>
        <v>http://blocgame.com/stats.php?id=52681</v>
      </c>
      <c r="T1935" s="5" t="str">
        <f>feed!W1741</f>
        <v>Good</v>
      </c>
      <c r="U1935" s="5" t="str">
        <f>feed!X1741</f>
        <v>5 Hundred Tons per month</v>
      </c>
      <c r="V1935" s="5" t="str">
        <f>feed!Y1741</f>
        <v>1 Mbbl per month</v>
      </c>
    </row>
    <row r="1936" spans="1:22" hidden="1" x14ac:dyDescent="0.25">
      <c r="A1936" t="str">
        <f>feed!A3</f>
        <v>Khebab</v>
      </c>
      <c r="B1936" t="str">
        <f>feed!B3</f>
        <v>Al Khebab</v>
      </c>
      <c r="C1936" t="str">
        <f>feed!K3</f>
        <v>Al-Qassam Brigades</v>
      </c>
      <c r="D1936">
        <f>SUMPRODUCT(MID(0&amp;feed!D3,LARGE(INDEX(ISNUMBER(--MID(feed!D3,ROW($1:$6),1))*
ROW($1:$6),0),ROW($1:$6))+1,1)*10^ROW($1:$6)/10)</f>
        <v>41</v>
      </c>
      <c r="E1936">
        <f>SUMPRODUCT(MID(0&amp;feed!E3,LARGE(INDEX(ISNUMBER(--MID(feed!E3,ROW($1:$6),1))*
ROW($1:$6),0),ROW($1:$6))+1,1)*10^ROW($1:$6)/10)</f>
        <v>0</v>
      </c>
      <c r="F1936" t="str">
        <f>feed!F3</f>
        <v>First World War surplus</v>
      </c>
      <c r="G1936">
        <f>SUMPRODUCT(MID(0&amp;feed!G3,LARGE(INDEX(ISNUMBER(--MID(feed!G3,ROW($1:$6),1))*
ROW($1:$6),0),ROW($1:$6))+1,1)*10^ROW($1:$6)/10)</f>
        <v>1</v>
      </c>
      <c r="H1936">
        <f>ROUNDDOWN(G1936/4, 0)</f>
        <v>0</v>
      </c>
      <c r="I1936" t="str">
        <f>feed!H3</f>
        <v>Standard</v>
      </c>
      <c r="J1936">
        <f>SUMPRODUCT(MID(0&amp;feed!I3,LARGE(INDEX(ISNUMBER(--MID(feed!I3,ROW($1:$20),1))*
ROW($1:$20),0),ROW($1:$20))+1,1)*10^ROW($1:$20)/10)</f>
        <v>7</v>
      </c>
      <c r="K1936">
        <f>SUMPRODUCT(MID(0&amp;feed!L3,LARGE(INDEX(ISNUMBER(--MID(feed!L3,ROW($1:$6),1))*
ROW($1:$6),0),ROW($1:$6))+1,1)*10^ROW($1:$6)/10)</f>
        <v>662</v>
      </c>
      <c r="L1936">
        <f>SUMPRODUCT(MID(0&amp;feed!T3,LARGE(INDEX(ISNUMBER(--MID(feed!T3,ROW($1:$6),1))*
ROW($1:$6),0),ROW($1:$6))+1,1)*10^ROW($1:$6)/10)</f>
        <v>2727</v>
      </c>
      <c r="M1936" t="str">
        <f>feed!N3</f>
        <v>Arabia</v>
      </c>
      <c r="N1936">
        <f>SUMPRODUCT(MID(0&amp;feed!U3,LARGE(INDEX(ISNUMBER(--MID(feed!U3,ROW($1:$6),1))*
ROW($1:$6),0),ROW($1:$6))+1,1)*10^ROW($1:$6)/10)</f>
        <v>0</v>
      </c>
      <c r="O1936" t="str">
        <f>feed!O3</f>
        <v>Plentiful</v>
      </c>
      <c r="P1936" t="str">
        <f>feed!P3</f>
        <v>Meagre</v>
      </c>
      <c r="Q1936" s="4">
        <f>IFERROR(LEFT(SUMPRODUCT(MID(0&amp;feed!R3,LARGE(INDEX(ISNUMBER(--MID(feed!R3,ROW($1:$6),1))*
ROW($1:$6),0),ROW($1:$6))+1,1)*10^ROW($1:$6)/10), LEN(SUMPRODUCT(MID(0&amp;feed!R3,LARGE(INDEX(ISNUMBER(--MID(feed!R3,ROW($1:$6),1))*
ROW($1:$6),0),ROW($1:$6))+1,1)*10^ROW($1:$6)/10))-1)*1,TRIM(LEFT(SUMPRODUCT(MID(0&amp;feed!R3,LARGE(INDEX(ISNUMBER(--MID(feed!R3,ROW($1:$6),1))*
ROW($1:$6),0),ROW($1:$6))+1,1)*10^ROW($1:$6)/10), LEN(SUMPRODUCT(MID(0&amp;feed!R3,LARGE(INDEX(ISNUMBER(--MID(feed!R3,ROW($1:$6),1))*
ROW($1:$6),0),ROW($1:$6))+1,1)*10^ROW($1:$6)/10))-1)))</f>
        <v>4179</v>
      </c>
      <c r="R1936" s="5">
        <f>feed!V3</f>
        <v>0</v>
      </c>
      <c r="S1936" t="str">
        <f>feed!S3</f>
        <v>http://blocgame.com/stats.php?id=63695</v>
      </c>
      <c r="T1936" s="5" t="str">
        <f>feed!W3</f>
        <v>Normal</v>
      </c>
      <c r="U1936" s="5" t="str">
        <f>feed!X3</f>
        <v>6 Hundred Tons per month</v>
      </c>
      <c r="V1936" s="5" t="str">
        <f>feed!Y3</f>
        <v>6 Mbbl per month</v>
      </c>
    </row>
    <row r="1937" spans="1:22" x14ac:dyDescent="0.25">
      <c r="A1937" t="str">
        <f>feed!A1759</f>
        <v>Ultios</v>
      </c>
      <c r="B1937" t="str">
        <f>feed!B1759</f>
        <v>Noctis</v>
      </c>
      <c r="C1937" t="str">
        <f>feed!K1759</f>
        <v>The Order</v>
      </c>
      <c r="D1937">
        <f>SUMPRODUCT(MID(0&amp;feed!D1759,LARGE(INDEX(ISNUMBER(--MID(feed!D1759,ROW($1:$6),1))*
ROW($1:$6),0),ROW($1:$6))+1,1)*10^ROW($1:$6)/10)</f>
        <v>52</v>
      </c>
      <c r="E1937">
        <f>SUMPRODUCT(MID(0&amp;feed!E1759,LARGE(INDEX(ISNUMBER(--MID(feed!E1759,ROW($1:$6),1))*
ROW($1:$6),0),ROW($1:$6))+1,1)*10^ROW($1:$6)/10)</f>
        <v>0</v>
      </c>
      <c r="F1937" t="str">
        <f>feed!F1759</f>
        <v>First World War surplus</v>
      </c>
      <c r="G1937">
        <f>SUMPRODUCT(MID(0&amp;feed!G1759,LARGE(INDEX(ISNUMBER(--MID(feed!G1759,ROW($1:$6),1))*
ROW($1:$6),0),ROW($1:$6))+1,1)*10^ROW($1:$6)/10)</f>
        <v>0</v>
      </c>
      <c r="H1937">
        <f>ROUNDDOWN(G1937/4, 0)</f>
        <v>0</v>
      </c>
      <c r="I1937" t="str">
        <f>feed!H1759</f>
        <v>Poor</v>
      </c>
      <c r="J1937">
        <f>SUMPRODUCT(MID(0&amp;feed!I1759,LARGE(INDEX(ISNUMBER(--MID(feed!I1759,ROW($1:$20),1))*
ROW($1:$20),0),ROW($1:$20))+1,1)*10^ROW($1:$20)/10)</f>
        <v>0</v>
      </c>
      <c r="K1937">
        <f>SUMPRODUCT(MID(0&amp;feed!L1759,LARGE(INDEX(ISNUMBER(--MID(feed!L1759,ROW($1:$6),1))*
ROW($1:$6),0),ROW($1:$6))+1,1)*10^ROW($1:$6)/10)</f>
        <v>294</v>
      </c>
      <c r="L1937">
        <f>SUMPRODUCT(MID(0&amp;feed!T1759,LARGE(INDEX(ISNUMBER(--MID(feed!T1759,ROW($1:$6),1))*
ROW($1:$6),0),ROW($1:$6))+1,1)*10^ROW($1:$6)/10)</f>
        <v>94</v>
      </c>
      <c r="M1937" t="str">
        <f>feed!N1759</f>
        <v>Pacific Rim</v>
      </c>
      <c r="N1937">
        <f>SUMPRODUCT(MID(0&amp;feed!U1759,LARGE(INDEX(ISNUMBER(--MID(feed!U1759,ROW($1:$6),1))*
ROW($1:$6),0),ROW($1:$6))+1,1)*10^ROW($1:$6)/10)</f>
        <v>0</v>
      </c>
      <c r="O1937" t="str">
        <f>feed!O1759</f>
        <v>Plentiful</v>
      </c>
      <c r="P1937" t="str">
        <f>feed!P1759</f>
        <v>None</v>
      </c>
      <c r="Q1937" s="4">
        <f>IFERROR(LEFT(SUMPRODUCT(MID(0&amp;feed!R1759,LARGE(INDEX(ISNUMBER(--MID(feed!R1759,ROW($1:$6),1))*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ROW($1:$6),0),ROW($1:$6))+1,1)*10^ROW($1:$6)/10))-1)*1,TRIM(LEFT(SUMPRODUCT(MID(0&amp;feed!R1759,LARGE(INDEX(ISNUMBER(--MID(feed!R1759,ROW($1:$6),1))*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ROW($1:$6),0),ROW($1:$6))+1,1)*10^ROW($1:$6)/10))-1)))</f>
        <v>2019</v>
      </c>
      <c r="R1937" s="5">
        <f>feed!V1759</f>
        <v>0</v>
      </c>
      <c r="S1937" t="str">
        <f>feed!S1759</f>
        <v>http://blocgame.com/stats.php?id=59917</v>
      </c>
      <c r="T1937" s="5" t="str">
        <f>feed!W1759</f>
        <v>Good</v>
      </c>
      <c r="U1937" s="5" t="str">
        <f>feed!X1759</f>
        <v>5 Hundred Tons per month</v>
      </c>
      <c r="V1937" s="5" t="str">
        <f>feed!Y1759</f>
        <v>2 Mbbl per month</v>
      </c>
    </row>
    <row r="1938" spans="1:22" hidden="1" x14ac:dyDescent="0.25">
      <c r="A1938" t="str">
        <f>feed!A207</f>
        <v>Losong</v>
      </c>
      <c r="B1938" t="str">
        <f>feed!B207</f>
        <v>Hafirus</v>
      </c>
      <c r="C1938" t="str">
        <f>feed!K207</f>
        <v>Aseang MMP</v>
      </c>
      <c r="D1938">
        <f>SUMPRODUCT(MID(0&amp;feed!D207,LARGE(INDEX(ISNUMBER(--MID(feed!D207,ROW($1:$6),1))*
ROW($1:$6),0),ROW($1:$6))+1,1)*10^ROW($1:$6)/10)</f>
        <v>30</v>
      </c>
      <c r="E1938">
        <f>SUMPRODUCT(MID(0&amp;feed!E207,LARGE(INDEX(ISNUMBER(--MID(feed!E207,ROW($1:$6),1))*
ROW($1:$6),0),ROW($1:$6))+1,1)*10^ROW($1:$6)/10)</f>
        <v>0</v>
      </c>
      <c r="F1938" t="str">
        <f>feed!F207</f>
        <v>First World War surplus</v>
      </c>
      <c r="G1938">
        <f>SUMPRODUCT(MID(0&amp;feed!G207,LARGE(INDEX(ISNUMBER(--MID(feed!G207,ROW($1:$6),1))*
ROW($1:$6),0),ROW($1:$6))+1,1)*10^ROW($1:$6)/10)</f>
        <v>1</v>
      </c>
      <c r="H1938">
        <f>ROUNDDOWN(G1938/4, 0)</f>
        <v>0</v>
      </c>
      <c r="I1938" t="str">
        <f>feed!H207</f>
        <v>Elite</v>
      </c>
      <c r="J1938">
        <f>SUMPRODUCT(MID(0&amp;feed!I207,LARGE(INDEX(ISNUMBER(--MID(feed!I207,ROW($1:$20),1))*
ROW($1:$20),0),ROW($1:$20))+1,1)*10^ROW($1:$20)/10)</f>
        <v>1</v>
      </c>
      <c r="K1938">
        <f>SUMPRODUCT(MID(0&amp;feed!L207,LARGE(INDEX(ISNUMBER(--MID(feed!L207,ROW($1:$6),1))*
ROW($1:$6),0),ROW($1:$6))+1,1)*10^ROW($1:$6)/10)</f>
        <v>364</v>
      </c>
      <c r="L1938">
        <f>SUMPRODUCT(MID(0&amp;feed!T207,LARGE(INDEX(ISNUMBER(--MID(feed!T207,ROW($1:$6),1))*
ROW($1:$6),0),ROW($1:$6))+1,1)*10^ROW($1:$6)/10)</f>
        <v>120</v>
      </c>
      <c r="M1938" t="str">
        <f>feed!N207</f>
        <v>Pacific Rim</v>
      </c>
      <c r="N1938">
        <f>SUMPRODUCT(MID(0&amp;feed!U207,LARGE(INDEX(ISNUMBER(--MID(feed!U207,ROW($1:$6),1))*
ROW($1:$6),0),ROW($1:$6))+1,1)*10^ROW($1:$6)/10)</f>
        <v>0</v>
      </c>
      <c r="O1938" t="str">
        <f>feed!O207</f>
        <v>Untapped</v>
      </c>
      <c r="P1938" t="str">
        <f>feed!P207</f>
        <v>Small</v>
      </c>
      <c r="Q1938" s="4">
        <f>IFERROR(LEFT(SUMPRODUCT(MID(0&amp;feed!R207,LARGE(INDEX(ISNUMBER(--MID(feed!R207,ROW($1:$6),1))*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ROW($1:$6),0),ROW($1:$6))+1,1)*10^ROW($1:$6)/10))-1)*1,TRIM(LEFT(SUMPRODUCT(MID(0&amp;feed!R207,LARGE(INDEX(ISNUMBER(--MID(feed!R207,ROW($1:$6),1))*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ROW($1:$6),0),ROW($1:$6))+1,1)*10^ROW($1:$6)/10))-1)))</f>
        <v>2366</v>
      </c>
      <c r="R1938" s="5">
        <f>feed!V207</f>
        <v>0</v>
      </c>
      <c r="S1938" t="str">
        <f>feed!S207</f>
        <v>http://blocgame.com/stats.php?id=60570</v>
      </c>
      <c r="T1938" s="5" t="str">
        <f>feed!W207</f>
        <v>Good</v>
      </c>
      <c r="U1938" s="5" t="str">
        <f>feed!X207</f>
        <v>6 Hundred Tons per month</v>
      </c>
      <c r="V1938" s="5" t="str">
        <f>feed!Y207</f>
        <v>6 Mbbl per month</v>
      </c>
    </row>
    <row r="1939" spans="1:22" hidden="1" x14ac:dyDescent="0.25">
      <c r="A1939" t="str">
        <f>feed!A95</f>
        <v>Tanah Malaya</v>
      </c>
      <c r="B1939" t="str">
        <f>feed!B95</f>
        <v>Syahmi1089</v>
      </c>
      <c r="C1939" t="str">
        <f>feed!K95</f>
        <v>Aseang MMP</v>
      </c>
      <c r="D1939">
        <f>SUMPRODUCT(MID(0&amp;feed!D95,LARGE(INDEX(ISNUMBER(--MID(feed!D95,ROW($1:$6),1))*
ROW($1:$6),0),ROW($1:$6))+1,1)*10^ROW($1:$6)/10)</f>
        <v>25</v>
      </c>
      <c r="E1939">
        <f>SUMPRODUCT(MID(0&amp;feed!E95,LARGE(INDEX(ISNUMBER(--MID(feed!E95,ROW($1:$6),1))*
ROW($1:$6),0),ROW($1:$6))+1,1)*10^ROW($1:$6)/10)</f>
        <v>0</v>
      </c>
      <c r="F1939" t="str">
        <f>feed!F95</f>
        <v>First World War surplus</v>
      </c>
      <c r="G1939">
        <f>SUMPRODUCT(MID(0&amp;feed!G95,LARGE(INDEX(ISNUMBER(--MID(feed!G95,ROW($1:$6),1))*
ROW($1:$6),0),ROW($1:$6))+1,1)*10^ROW($1:$6)/10)</f>
        <v>1</v>
      </c>
      <c r="H1939">
        <f>ROUNDDOWN(G1939/4, 0)</f>
        <v>0</v>
      </c>
      <c r="I1939" t="str">
        <f>feed!H95</f>
        <v>Elite</v>
      </c>
      <c r="J1939">
        <f>SUMPRODUCT(MID(0&amp;feed!I95,LARGE(INDEX(ISNUMBER(--MID(feed!I95,ROW($1:$20),1))*
ROW($1:$20),0),ROW($1:$20))+1,1)*10^ROW($1:$20)/10)</f>
        <v>14</v>
      </c>
      <c r="K1939">
        <f>SUMPRODUCT(MID(0&amp;feed!L95,LARGE(INDEX(ISNUMBER(--MID(feed!L95,ROW($1:$6),1))*
ROW($1:$6),0),ROW($1:$6))+1,1)*10^ROW($1:$6)/10)</f>
        <v>404</v>
      </c>
      <c r="L1939">
        <f>SUMPRODUCT(MID(0&amp;feed!T95,LARGE(INDEX(ISNUMBER(--MID(feed!T95,ROW($1:$6),1))*
ROW($1:$6),0),ROW($1:$6))+1,1)*10^ROW($1:$6)/10)</f>
        <v>1750</v>
      </c>
      <c r="M1939" t="str">
        <f>feed!N95</f>
        <v>Arabia</v>
      </c>
      <c r="N1939">
        <f>SUMPRODUCT(MID(0&amp;feed!U95,LARGE(INDEX(ISNUMBER(--MID(feed!U95,ROW($1:$6),1))*
ROW($1:$6),0),ROW($1:$6))+1,1)*10^ROW($1:$6)/10)</f>
        <v>0</v>
      </c>
      <c r="O1939" t="str">
        <f>feed!O95</f>
        <v>Untapped</v>
      </c>
      <c r="P1939" t="str">
        <f>feed!P95</f>
        <v>Mediocre</v>
      </c>
      <c r="Q1939" s="4">
        <f>IFERROR(LEFT(SUMPRODUCT(MID(0&amp;feed!R95,LARGE(INDEX(ISNUMBER(--MID(feed!R95,ROW($1:$6),1))*
ROW($1:$6),0),ROW($1:$6))+1,1)*10^ROW($1:$6)/10), LEN(SUMPRODUCT(MID(0&amp;feed!R95,LARGE(INDEX(ISNUMBER(--MID(feed!R95,ROW($1:$6),1))*
ROW($1:$6),0),ROW($1:$6))+1,1)*10^ROW($1:$6)/10))-1)*1,TRIM(LEFT(SUMPRODUCT(MID(0&amp;feed!R95,LARGE(INDEX(ISNUMBER(--MID(feed!R95,ROW($1:$6),1))*
ROW($1:$6),0),ROW($1:$6))+1,1)*10^ROW($1:$6)/10), LEN(SUMPRODUCT(MID(0&amp;feed!R95,LARGE(INDEX(ISNUMBER(--MID(feed!R95,ROW($1:$6),1))*
ROW($1:$6),0),ROW($1:$6))+1,1)*10^ROW($1:$6)/10))-1)))</f>
        <v>2363</v>
      </c>
      <c r="R1939" s="5">
        <f>feed!V95</f>
        <v>0</v>
      </c>
      <c r="S1939" t="str">
        <f>feed!S95</f>
        <v>http://blocgame.com/stats.php?id=60385</v>
      </c>
      <c r="T1939" s="5" t="str">
        <f>feed!W95</f>
        <v>Normal</v>
      </c>
      <c r="U1939" s="5" t="str">
        <f>feed!X95</f>
        <v>6 Hundred Tons per month</v>
      </c>
      <c r="V1939" s="5" t="str">
        <f>feed!Y95</f>
        <v>7 Mbbl per month</v>
      </c>
    </row>
    <row r="1940" spans="1:22" hidden="1" x14ac:dyDescent="0.25">
      <c r="A1940" t="str">
        <f>feed!A1619</f>
        <v>Freshwell</v>
      </c>
      <c r="B1940" t="str">
        <f>feed!B1619</f>
        <v>Serious</v>
      </c>
      <c r="C1940" t="str">
        <f>feed!K1619</f>
        <v>Interpol</v>
      </c>
      <c r="D1940">
        <f>SUMPRODUCT(MID(0&amp;feed!D1619,LARGE(INDEX(ISNUMBER(--MID(feed!D1619,ROW($1:$6),1))*
ROW($1:$6),0),ROW($1:$6))+1,1)*10^ROW($1:$6)/10)</f>
        <v>23</v>
      </c>
      <c r="E1940">
        <f>SUMPRODUCT(MID(0&amp;feed!E1619,LARGE(INDEX(ISNUMBER(--MID(feed!E1619,ROW($1:$6),1))*
ROW($1:$6),0),ROW($1:$6))+1,1)*10^ROW($1:$6)/10)</f>
        <v>0</v>
      </c>
      <c r="F1940" t="str">
        <f>feed!F1619</f>
        <v>First World War surplus</v>
      </c>
      <c r="G1940">
        <f>SUMPRODUCT(MID(0&amp;feed!G1619,LARGE(INDEX(ISNUMBER(--MID(feed!G1619,ROW($1:$6),1))*
ROW($1:$6),0),ROW($1:$6))+1,1)*10^ROW($1:$6)/10)</f>
        <v>0</v>
      </c>
      <c r="H1940">
        <f>ROUNDDOWN(G1940/4, 0)</f>
        <v>0</v>
      </c>
      <c r="I1940" t="str">
        <f>feed!H1619</f>
        <v>Good</v>
      </c>
      <c r="J1940">
        <f>SUMPRODUCT(MID(0&amp;feed!I1619,LARGE(INDEX(ISNUMBER(--MID(feed!I1619,ROW($1:$20),1))*
ROW($1:$20),0),ROW($1:$20))+1,1)*10^ROW($1:$20)/10)</f>
        <v>46</v>
      </c>
      <c r="K1940">
        <f>SUMPRODUCT(MID(0&amp;feed!L1619,LARGE(INDEX(ISNUMBER(--MID(feed!L1619,ROW($1:$6),1))*
ROW($1:$6),0),ROW($1:$6))+1,1)*10^ROW($1:$6)/10)</f>
        <v>294</v>
      </c>
      <c r="L1940">
        <f>SUMPRODUCT(MID(0&amp;feed!T1619,LARGE(INDEX(ISNUMBER(--MID(feed!T1619,ROW($1:$6),1))*
ROW($1:$6),0),ROW($1:$6))+1,1)*10^ROW($1:$6)/10)</f>
        <v>4574</v>
      </c>
      <c r="M1940" t="str">
        <f>feed!N1619</f>
        <v>Atlas</v>
      </c>
      <c r="N1940">
        <f>SUMPRODUCT(MID(0&amp;feed!U1619,LARGE(INDEX(ISNUMBER(--MID(feed!U1619,ROW($1:$6),1))*
ROW($1:$6),0),ROW($1:$6))+1,1)*10^ROW($1:$6)/10)</f>
        <v>0</v>
      </c>
      <c r="O1940">
        <f>feed!O1619</f>
        <v>0</v>
      </c>
      <c r="P1940" t="str">
        <f>feed!P1619</f>
        <v>Meagre</v>
      </c>
      <c r="Q1940" s="4">
        <f>IFERROR(LEFT(SUMPRODUCT(MID(0&amp;feed!R1619,LARGE(INDEX(ISNUMBER(--MID(feed!R1619,ROW($1:$6),1))*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ROW($1:$6),0),ROW($1:$6))+1,1)*10^ROW($1:$6)/10))-1)*1,TRIM(LEFT(SUMPRODUCT(MID(0&amp;feed!R1619,LARGE(INDEX(ISNUMBER(--MID(feed!R1619,ROW($1:$6),1))*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ROW($1:$6),0),ROW($1:$6))+1,1)*10^ROW($1:$6)/10))-1)))</f>
        <v>1921</v>
      </c>
      <c r="R1940" s="5">
        <f>feed!V1619</f>
        <v>0</v>
      </c>
      <c r="S1940" t="str">
        <f>feed!S1619</f>
        <v>http://blocgame.com/stats.php?id=58341</v>
      </c>
      <c r="T1940" s="5" t="str">
        <f>feed!W1619</f>
        <v>Angelic</v>
      </c>
      <c r="U1940" s="5" t="str">
        <f>feed!X1619</f>
        <v>6 Hundred Tons per month</v>
      </c>
      <c r="V1940" s="5" t="str">
        <f>feed!Y1619</f>
        <v>9 Mbbl per month</v>
      </c>
    </row>
    <row r="1941" spans="1:22" hidden="1" x14ac:dyDescent="0.25">
      <c r="A1941" t="str">
        <f>feed!A279</f>
        <v>Jam</v>
      </c>
      <c r="B1941" t="str">
        <f>feed!B279</f>
        <v>pbjam</v>
      </c>
      <c r="C1941" t="str">
        <f>feed!K279</f>
        <v>Brotherhood of Nod</v>
      </c>
      <c r="D1941">
        <f>SUMPRODUCT(MID(0&amp;feed!D279,LARGE(INDEX(ISNUMBER(--MID(feed!D279,ROW($1:$6),1))*
ROW($1:$6),0),ROW($1:$6))+1,1)*10^ROW($1:$6)/10)</f>
        <v>22</v>
      </c>
      <c r="E1941">
        <f>SUMPRODUCT(MID(0&amp;feed!E279,LARGE(INDEX(ISNUMBER(--MID(feed!E279,ROW($1:$6),1))*
ROW($1:$6),0),ROW($1:$6))+1,1)*10^ROW($1:$6)/10)</f>
        <v>0</v>
      </c>
      <c r="F1941" t="str">
        <f>feed!F279</f>
        <v>First World War surplus</v>
      </c>
      <c r="G1941">
        <f>SUMPRODUCT(MID(0&amp;feed!G279,LARGE(INDEX(ISNUMBER(--MID(feed!G279,ROW($1:$6),1))*
ROW($1:$6),0),ROW($1:$6))+1,1)*10^ROW($1:$6)/10)</f>
        <v>1</v>
      </c>
      <c r="H1941">
        <f>ROUNDDOWN(G1941/4, 0)</f>
        <v>0</v>
      </c>
      <c r="I1941" t="str">
        <f>feed!H279</f>
        <v>Good</v>
      </c>
      <c r="J1941">
        <f>SUMPRODUCT(MID(0&amp;feed!I279,LARGE(INDEX(ISNUMBER(--MID(feed!I279,ROW($1:$20),1))*
ROW($1:$20),0),ROW($1:$20))+1,1)*10^ROW($1:$20)/10)</f>
        <v>21</v>
      </c>
      <c r="K1941">
        <f>SUMPRODUCT(MID(0&amp;feed!L279,LARGE(INDEX(ISNUMBER(--MID(feed!L279,ROW($1:$6),1))*
ROW($1:$6),0),ROW($1:$6))+1,1)*10^ROW($1:$6)/10)</f>
        <v>347</v>
      </c>
      <c r="L1941">
        <f>SUMPRODUCT(MID(0&amp;feed!T279,LARGE(INDEX(ISNUMBER(--MID(feed!T279,ROW($1:$6),1))*
ROW($1:$6),0),ROW($1:$6))+1,1)*10^ROW($1:$6)/10)</f>
        <v>499</v>
      </c>
      <c r="M1941" t="str">
        <f>feed!N279</f>
        <v>East Indies</v>
      </c>
      <c r="N1941">
        <f>SUMPRODUCT(MID(0&amp;feed!U279,LARGE(INDEX(ISNUMBER(--MID(feed!U279,ROW($1:$6),1))*
ROW($1:$6),0),ROW($1:$6))+1,1)*10^ROW($1:$6)/10)</f>
        <v>0</v>
      </c>
      <c r="O1941" t="str">
        <f>feed!O279</f>
        <v>Untapped</v>
      </c>
      <c r="P1941" t="str">
        <f>feed!P279</f>
        <v>Meagre</v>
      </c>
      <c r="Q1941" s="4">
        <f>IFERROR(LEFT(SUMPRODUCT(MID(0&amp;feed!R279,LARGE(INDEX(ISNUMBER(--MID(feed!R279,ROW($1:$6),1))*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ROW($1:$6),0),ROW($1:$6))+1,1)*10^ROW($1:$6)/10))-1)*1,TRIM(LEFT(SUMPRODUCT(MID(0&amp;feed!R279,LARGE(INDEX(ISNUMBER(--MID(feed!R279,ROW($1:$6),1))*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ROW($1:$6),0),ROW($1:$6))+1,1)*10^ROW($1:$6)/10))-1)))</f>
        <v>1999</v>
      </c>
      <c r="R1941" s="5">
        <f>feed!V279</f>
        <v>0</v>
      </c>
      <c r="S1941" t="str">
        <f>feed!S279</f>
        <v>http://blocgame.com/stats.php?id=56490</v>
      </c>
      <c r="T1941" s="5" t="str">
        <f>feed!W279</f>
        <v>Nice</v>
      </c>
      <c r="U1941" s="5" t="str">
        <f>feed!X279</f>
        <v>7 Hundred Tons per month</v>
      </c>
      <c r="V1941" s="5">
        <f>feed!Y279</f>
        <v>0</v>
      </c>
    </row>
    <row r="1942" spans="1:22" hidden="1" x14ac:dyDescent="0.25">
      <c r="A1942" t="str">
        <f>feed!A555</f>
        <v>Buchepalia</v>
      </c>
      <c r="B1942" t="str">
        <f>feed!B555</f>
        <v>ubiqa</v>
      </c>
      <c r="C1942" t="str">
        <f>feed!K555</f>
        <v>Aseang MMP</v>
      </c>
      <c r="D1942">
        <f>SUMPRODUCT(MID(0&amp;feed!D555,LARGE(INDEX(ISNUMBER(--MID(feed!D555,ROW($1:$6),1))*
ROW($1:$6),0),ROW($1:$6))+1,1)*10^ROW($1:$6)/10)</f>
        <v>28</v>
      </c>
      <c r="E1942">
        <f>SUMPRODUCT(MID(0&amp;feed!E555,LARGE(INDEX(ISNUMBER(--MID(feed!E555,ROW($1:$6),1))*
ROW($1:$6),0),ROW($1:$6))+1,1)*10^ROW($1:$6)/10)</f>
        <v>0</v>
      </c>
      <c r="F1942" t="str">
        <f>feed!F555</f>
        <v>Finest of the 19th century</v>
      </c>
      <c r="G1942">
        <f>SUMPRODUCT(MID(0&amp;feed!G555,LARGE(INDEX(ISNUMBER(--MID(feed!G555,ROW($1:$6),1))*
ROW($1:$6),0),ROW($1:$6))+1,1)*10^ROW($1:$6)/10)</f>
        <v>1</v>
      </c>
      <c r="H1942">
        <f>ROUNDDOWN(G1942/4, 0)</f>
        <v>0</v>
      </c>
      <c r="I1942" t="str">
        <f>feed!H555</f>
        <v>Good</v>
      </c>
      <c r="J1942">
        <f>SUMPRODUCT(MID(0&amp;feed!I555,LARGE(INDEX(ISNUMBER(--MID(feed!I555,ROW($1:$20),1))*
ROW($1:$20),0),ROW($1:$20))+1,1)*10^ROW($1:$20)/10)</f>
        <v>0</v>
      </c>
      <c r="K1942">
        <f>SUMPRODUCT(MID(0&amp;feed!L555,LARGE(INDEX(ISNUMBER(--MID(feed!L555,ROW($1:$6),1))*
ROW($1:$6),0),ROW($1:$6))+1,1)*10^ROW($1:$6)/10)</f>
        <v>327</v>
      </c>
      <c r="L1942">
        <f>SUMPRODUCT(MID(0&amp;feed!T555,LARGE(INDEX(ISNUMBER(--MID(feed!T555,ROW($1:$6),1))*
ROW($1:$6),0),ROW($1:$6))+1,1)*10^ROW($1:$6)/10)</f>
        <v>276</v>
      </c>
      <c r="M1942" t="str">
        <f>feed!N555</f>
        <v>Caribbean</v>
      </c>
      <c r="N1942">
        <f>SUMPRODUCT(MID(0&amp;feed!U555,LARGE(INDEX(ISNUMBER(--MID(feed!U555,ROW($1:$6),1))*
ROW($1:$6),0),ROW($1:$6))+1,1)*10^ROW($1:$6)/10)</f>
        <v>0</v>
      </c>
      <c r="O1942" t="str">
        <f>feed!O555</f>
        <v>Untapped</v>
      </c>
      <c r="P1942" t="str">
        <f>feed!P555</f>
        <v>None</v>
      </c>
      <c r="Q1942" s="4">
        <f>IFERROR(LEFT(SUMPRODUCT(MID(0&amp;feed!R555,LARGE(INDEX(ISNUMBER(--MID(feed!R555,ROW($1:$6),1))*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ROW($1:$6),0),ROW($1:$6))+1,1)*10^ROW($1:$6)/10))-1)*1,TRIM(LEFT(SUMPRODUCT(MID(0&amp;feed!R555,LARGE(INDEX(ISNUMBER(--MID(feed!R555,ROW($1:$6),1))*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ROW($1:$6),0),ROW($1:$6))+1,1)*10^ROW($1:$6)/10))-1)))</f>
        <v>2059</v>
      </c>
      <c r="R1942" s="5">
        <f>feed!V555</f>
        <v>0</v>
      </c>
      <c r="S1942" t="str">
        <f>feed!S555</f>
        <v>http://blocgame.com/stats.php?id=60734</v>
      </c>
      <c r="T1942" s="5" t="str">
        <f>feed!W555</f>
        <v>Nice</v>
      </c>
      <c r="U1942" s="5" t="str">
        <f>feed!X555</f>
        <v>7 Hundred Tons per month</v>
      </c>
      <c r="V1942" s="5">
        <f>feed!Y555</f>
        <v>0</v>
      </c>
    </row>
    <row r="1943" spans="1:22" hidden="1" x14ac:dyDescent="0.25">
      <c r="A1943" t="str">
        <f>feed!A658</f>
        <v>DynamicMemes</v>
      </c>
      <c r="B1943" t="str">
        <f>feed!B658</f>
        <v>mememan69</v>
      </c>
      <c r="C1943" t="str">
        <f>feed!K658</f>
        <v>Brotherhood of Nod</v>
      </c>
      <c r="D1943">
        <f>SUMPRODUCT(MID(0&amp;feed!D658,LARGE(INDEX(ISNUMBER(--MID(feed!D658,ROW($1:$6),1))*
ROW($1:$6),0),ROW($1:$6))+1,1)*10^ROW($1:$6)/10)</f>
        <v>25</v>
      </c>
      <c r="E1943">
        <f>SUMPRODUCT(MID(0&amp;feed!E658,LARGE(INDEX(ISNUMBER(--MID(feed!E658,ROW($1:$6),1))*
ROW($1:$6),0),ROW($1:$6))+1,1)*10^ROW($1:$6)/10)</f>
        <v>0</v>
      </c>
      <c r="F1943" t="str">
        <f>feed!F658</f>
        <v>First World War surplus</v>
      </c>
      <c r="G1943">
        <f>SUMPRODUCT(MID(0&amp;feed!G658,LARGE(INDEX(ISNUMBER(--MID(feed!G658,ROW($1:$6),1))*
ROW($1:$6),0),ROW($1:$6))+1,1)*10^ROW($1:$6)/10)</f>
        <v>0</v>
      </c>
      <c r="H1943">
        <f>ROUNDDOWN(G1943/4, 0)</f>
        <v>0</v>
      </c>
      <c r="I1943" t="str">
        <f>feed!H658</f>
        <v>Elite</v>
      </c>
      <c r="J1943">
        <f>SUMPRODUCT(MID(0&amp;feed!I658,LARGE(INDEX(ISNUMBER(--MID(feed!I658,ROW($1:$20),1))*
ROW($1:$20),0),ROW($1:$20))+1,1)*10^ROW($1:$20)/10)</f>
        <v>29</v>
      </c>
      <c r="K1943">
        <f>SUMPRODUCT(MID(0&amp;feed!L658,LARGE(INDEX(ISNUMBER(--MID(feed!L658,ROW($1:$6),1))*
ROW($1:$6),0),ROW($1:$6))+1,1)*10^ROW($1:$6)/10)</f>
        <v>323</v>
      </c>
      <c r="L1943">
        <f>SUMPRODUCT(MID(0&amp;feed!T658,LARGE(INDEX(ISNUMBER(--MID(feed!T658,ROW($1:$6),1))*
ROW($1:$6),0),ROW($1:$6))+1,1)*10^ROW($1:$6)/10)</f>
        <v>0</v>
      </c>
      <c r="M1943" t="str">
        <f>feed!N658</f>
        <v>Southern Africa</v>
      </c>
      <c r="N1943">
        <f>SUMPRODUCT(MID(0&amp;feed!U658,LARGE(INDEX(ISNUMBER(--MID(feed!U658,ROW($1:$6),1))*
ROW($1:$6),0),ROW($1:$6))+1,1)*10^ROW($1:$6)/10)</f>
        <v>0</v>
      </c>
      <c r="O1943" t="str">
        <f>feed!O658</f>
        <v>Untapped</v>
      </c>
      <c r="P1943" t="str">
        <f>feed!P658</f>
        <v>None</v>
      </c>
      <c r="Q1943" s="4">
        <f>IFERROR(LEFT(SUMPRODUCT(MID(0&amp;feed!R658,LARGE(INDEX(ISNUMBER(--MID(feed!R658,ROW($1:$6),1))*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ROW($1:$6),0),ROW($1:$6))+1,1)*10^ROW($1:$6)/10))-1)*1,TRIM(LEFT(SUMPRODUCT(MID(0&amp;feed!R658,LARGE(INDEX(ISNUMBER(--MID(feed!R658,ROW($1:$6),1))*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ROW($1:$6),0),ROW($1:$6))+1,1)*10^ROW($1:$6)/10))-1)))</f>
        <v>2000</v>
      </c>
      <c r="R1943" s="5">
        <f>feed!V658</f>
        <v>0</v>
      </c>
      <c r="S1943" t="str">
        <f>feed!S658</f>
        <v>http://blocgame.com/stats.php?id=57005</v>
      </c>
      <c r="T1943" s="5" t="str">
        <f>feed!W658</f>
        <v>Nice</v>
      </c>
      <c r="U1943" s="5" t="str">
        <f>feed!X658</f>
        <v>7 Hundred Tons per month</v>
      </c>
      <c r="V1943" s="5">
        <f>feed!Y658</f>
        <v>0</v>
      </c>
    </row>
    <row r="1944" spans="1:22" hidden="1" x14ac:dyDescent="0.25">
      <c r="A1944" t="str">
        <f>feed!A252</f>
        <v>ZumbaZumbi</v>
      </c>
      <c r="B1944" t="str">
        <f>feed!B252</f>
        <v>PakuPakis</v>
      </c>
      <c r="C1944">
        <f>feed!K252</f>
        <v>0</v>
      </c>
      <c r="D1944">
        <f>SUMPRODUCT(MID(0&amp;feed!D252,LARGE(INDEX(ISNUMBER(--MID(feed!D252,ROW($1:$6),1))*
ROW($1:$6),0),ROW($1:$6))+1,1)*10^ROW($1:$6)/10)</f>
        <v>6</v>
      </c>
      <c r="E1944">
        <f>SUMPRODUCT(MID(0&amp;feed!E252,LARGE(INDEX(ISNUMBER(--MID(feed!E252,ROW($1:$6),1))*
ROW($1:$6),0),ROW($1:$6))+1,1)*10^ROW($1:$6)/10)</f>
        <v>0</v>
      </c>
      <c r="F1944" t="str">
        <f>feed!F252</f>
        <v>First World War surplus</v>
      </c>
      <c r="G1944">
        <f>SUMPRODUCT(MID(0&amp;feed!G252,LARGE(INDEX(ISNUMBER(--MID(feed!G252,ROW($1:$6),1))*
ROW($1:$6),0),ROW($1:$6))+1,1)*10^ROW($1:$6)/10)</f>
        <v>0</v>
      </c>
      <c r="H1944">
        <f>ROUNDDOWN(G1944/4, 0)</f>
        <v>0</v>
      </c>
      <c r="I1944" t="str">
        <f>feed!H252</f>
        <v>Elite</v>
      </c>
      <c r="J1944">
        <f>SUMPRODUCT(MID(0&amp;feed!I252,LARGE(INDEX(ISNUMBER(--MID(feed!I252,ROW($1:$20),1))*
ROW($1:$20),0),ROW($1:$20))+1,1)*10^ROW($1:$20)/10)</f>
        <v>21</v>
      </c>
      <c r="K1944">
        <f>SUMPRODUCT(MID(0&amp;feed!L252,LARGE(INDEX(ISNUMBER(--MID(feed!L252,ROW($1:$6),1))*
ROW($1:$6),0),ROW($1:$6))+1,1)*10^ROW($1:$6)/10)</f>
        <v>354</v>
      </c>
      <c r="L1944">
        <f>SUMPRODUCT(MID(0&amp;feed!T252,LARGE(INDEX(ISNUMBER(--MID(feed!T252,ROW($1:$6),1))*
ROW($1:$6),0),ROW($1:$6))+1,1)*10^ROW($1:$6)/10)</f>
        <v>0</v>
      </c>
      <c r="M1944" t="str">
        <f>feed!N252</f>
        <v>Southern Africa</v>
      </c>
      <c r="N1944">
        <f>SUMPRODUCT(MID(0&amp;feed!U252,LARGE(INDEX(ISNUMBER(--MID(feed!U252,ROW($1:$6),1))*
ROW($1:$6),0),ROW($1:$6))+1,1)*10^ROW($1:$6)/10)</f>
        <v>0</v>
      </c>
      <c r="O1944" t="str">
        <f>feed!O252</f>
        <v>Untapped</v>
      </c>
      <c r="P1944" t="str">
        <f>feed!P252</f>
        <v>None</v>
      </c>
      <c r="Q1944" s="4">
        <f>IFERROR(LEFT(SUMPRODUCT(MID(0&amp;feed!R252,LARGE(INDEX(ISNUMBER(--MID(feed!R252,ROW($1:$6),1))*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ROW($1:$6),0),ROW($1:$6))+1,1)*10^ROW($1:$6)/10))-1)*1,TRIM(LEFT(SUMPRODUCT(MID(0&amp;feed!R252,LARGE(INDEX(ISNUMBER(--MID(feed!R252,ROW($1:$6),1))*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ROW($1:$6),0),ROW($1:$6))+1,1)*10^ROW($1:$6)/10))-1)))</f>
        <v>1617</v>
      </c>
      <c r="R1944" s="5">
        <f>feed!V252</f>
        <v>0</v>
      </c>
      <c r="S1944" t="str">
        <f>feed!S252</f>
        <v>http://blocgame.com/stats.php?id=61482</v>
      </c>
      <c r="T1944" s="5" t="str">
        <f>feed!W252</f>
        <v>Nice</v>
      </c>
      <c r="U1944" s="5" t="str">
        <f>feed!X252</f>
        <v>7 Hundred Tons per month</v>
      </c>
      <c r="V1944" s="5">
        <f>feed!Y252</f>
        <v>0</v>
      </c>
    </row>
    <row r="1945" spans="1:22" hidden="1" x14ac:dyDescent="0.25">
      <c r="A1945" t="str">
        <f>feed!A1064</f>
        <v>Northmarch</v>
      </c>
      <c r="B1945" t="str">
        <f>feed!B1064</f>
        <v>Elroy</v>
      </c>
      <c r="C1945">
        <f>feed!K1064</f>
        <v>0</v>
      </c>
      <c r="D1945">
        <f>SUMPRODUCT(MID(0&amp;feed!D1064,LARGE(INDEX(ISNUMBER(--MID(feed!D1064,ROW($1:$6),1))*
ROW($1:$6),0),ROW($1:$6))+1,1)*10^ROW($1:$6)/10)</f>
        <v>26</v>
      </c>
      <c r="E1945">
        <f>SUMPRODUCT(MID(0&amp;feed!E1064,LARGE(INDEX(ISNUMBER(--MID(feed!E1064,ROW($1:$6),1))*
ROW($1:$6),0),ROW($1:$6))+1,1)*10^ROW($1:$6)/10)</f>
        <v>0</v>
      </c>
      <c r="F1945" t="str">
        <f>feed!F1064</f>
        <v>Finest of the 19th century</v>
      </c>
      <c r="G1945">
        <f>SUMPRODUCT(MID(0&amp;feed!G1064,LARGE(INDEX(ISNUMBER(--MID(feed!G1064,ROW($1:$6),1))*
ROW($1:$6),0),ROW($1:$6))+1,1)*10^ROW($1:$6)/10)</f>
        <v>1</v>
      </c>
      <c r="H1945">
        <f>ROUNDDOWN(G1945/4, 0)</f>
        <v>0</v>
      </c>
      <c r="I1945" t="str">
        <f>feed!H1064</f>
        <v>Undisciplined Rabble</v>
      </c>
      <c r="J1945">
        <f>SUMPRODUCT(MID(0&amp;feed!I1064,LARGE(INDEX(ISNUMBER(--MID(feed!I1064,ROW($1:$20),1))*
ROW($1:$20),0),ROW($1:$20))+1,1)*10^ROW($1:$20)/10)</f>
        <v>5</v>
      </c>
      <c r="K1945">
        <f>SUMPRODUCT(MID(0&amp;feed!L1064,LARGE(INDEX(ISNUMBER(--MID(feed!L1064,ROW($1:$6),1))*
ROW($1:$6),0),ROW($1:$6))+1,1)*10^ROW($1:$6)/10)</f>
        <v>317</v>
      </c>
      <c r="L1945">
        <f>SUMPRODUCT(MID(0&amp;feed!T1064,LARGE(INDEX(ISNUMBER(--MID(feed!T1064,ROW($1:$6),1))*
ROW($1:$6),0),ROW($1:$6))+1,1)*10^ROW($1:$6)/10)</f>
        <v>0</v>
      </c>
      <c r="M1945" t="str">
        <f>feed!N1064</f>
        <v>Caribbean</v>
      </c>
      <c r="N1945">
        <f>SUMPRODUCT(MID(0&amp;feed!U1064,LARGE(INDEX(ISNUMBER(--MID(feed!U1064,ROW($1:$6),1))*
ROW($1:$6),0),ROW($1:$6))+1,1)*10^ROW($1:$6)/10)</f>
        <v>0</v>
      </c>
      <c r="O1945" t="str">
        <f>feed!O1064</f>
        <v>Untapped</v>
      </c>
      <c r="P1945" t="str">
        <f>feed!P1064</f>
        <v>None</v>
      </c>
      <c r="Q1945" s="4">
        <f>IFERROR(LEFT(SUMPRODUCT(MID(0&amp;feed!R1064,LARGE(INDEX(ISNUMBER(--MID(feed!R1064,ROW($1:$6),1))*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ROW($1:$6),0),ROW($1:$6))+1,1)*10^ROW($1:$6)/10))-1)*1,TRIM(LEFT(SUMPRODUCT(MID(0&amp;feed!R1064,LARGE(INDEX(ISNUMBER(--MID(feed!R1064,ROW($1:$6),1))*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ROW($1:$6),0),ROW($1:$6))+1,1)*10^ROW($1:$6)/10))-1)))</f>
        <v>2000</v>
      </c>
      <c r="R1945" s="5">
        <f>feed!V1064</f>
        <v>0</v>
      </c>
      <c r="S1945" t="str">
        <f>feed!S1064</f>
        <v>http://blocgame.com/stats.php?id=41629</v>
      </c>
      <c r="T1945" s="5" t="str">
        <f>feed!W1064</f>
        <v>Nice</v>
      </c>
      <c r="U1945" s="5" t="str">
        <f>feed!X1064</f>
        <v>7 Hundred Tons per month</v>
      </c>
      <c r="V1945" s="5">
        <f>feed!Y1064</f>
        <v>0</v>
      </c>
    </row>
    <row r="1946" spans="1:22" hidden="1" x14ac:dyDescent="0.25">
      <c r="A1946" t="str">
        <f>feed!A631</f>
        <v>Clownaland</v>
      </c>
      <c r="B1946" t="str">
        <f>feed!B631</f>
        <v>Clowny</v>
      </c>
      <c r="C1946" t="str">
        <f>feed!K631</f>
        <v>Brotherhood of Zion</v>
      </c>
      <c r="D1946">
        <f>SUMPRODUCT(MID(0&amp;feed!D631,LARGE(INDEX(ISNUMBER(--MID(feed!D631,ROW($1:$6),1))*
ROW($1:$6),0),ROW($1:$6))+1,1)*10^ROW($1:$6)/10)</f>
        <v>25</v>
      </c>
      <c r="E1946">
        <f>SUMPRODUCT(MID(0&amp;feed!E631,LARGE(INDEX(ISNUMBER(--MID(feed!E631,ROW($1:$6),1))*
ROW($1:$6),0),ROW($1:$6))+1,1)*10^ROW($1:$6)/10)</f>
        <v>0</v>
      </c>
      <c r="F1946" t="str">
        <f>feed!F631</f>
        <v>First World War surplus</v>
      </c>
      <c r="G1946">
        <f>SUMPRODUCT(MID(0&amp;feed!G631,LARGE(INDEX(ISNUMBER(--MID(feed!G631,ROW($1:$6),1))*
ROW($1:$6),0),ROW($1:$6))+1,1)*10^ROW($1:$6)/10)</f>
        <v>0</v>
      </c>
      <c r="H1946">
        <f>ROUNDDOWN(G1946/4, 0)</f>
        <v>0</v>
      </c>
      <c r="I1946" t="str">
        <f>feed!H631</f>
        <v>Elite</v>
      </c>
      <c r="J1946">
        <f>SUMPRODUCT(MID(0&amp;feed!I631,LARGE(INDEX(ISNUMBER(--MID(feed!I631,ROW($1:$20),1))*
ROW($1:$20),0),ROW($1:$20))+1,1)*10^ROW($1:$20)/10)</f>
        <v>3</v>
      </c>
      <c r="K1946">
        <f>SUMPRODUCT(MID(0&amp;feed!L631,LARGE(INDEX(ISNUMBER(--MID(feed!L631,ROW($1:$6),1))*
ROW($1:$6),0),ROW($1:$6))+1,1)*10^ROW($1:$6)/10)</f>
        <v>323</v>
      </c>
      <c r="L1946">
        <f>SUMPRODUCT(MID(0&amp;feed!T631,LARGE(INDEX(ISNUMBER(--MID(feed!T631,ROW($1:$6),1))*
ROW($1:$6),0),ROW($1:$6))+1,1)*10^ROW($1:$6)/10)</f>
        <v>0</v>
      </c>
      <c r="M1946" t="str">
        <f>feed!N631</f>
        <v>Congo</v>
      </c>
      <c r="N1946">
        <f>SUMPRODUCT(MID(0&amp;feed!U631,LARGE(INDEX(ISNUMBER(--MID(feed!U631,ROW($1:$6),1))*
ROW($1:$6),0),ROW($1:$6))+1,1)*10^ROW($1:$6)/10)</f>
        <v>0</v>
      </c>
      <c r="O1946" t="str">
        <f>feed!O631</f>
        <v>Untapped</v>
      </c>
      <c r="P1946" t="str">
        <f>feed!P631</f>
        <v>None</v>
      </c>
      <c r="Q1946" s="4">
        <f>IFERROR(LEFT(SUMPRODUCT(MID(0&amp;feed!R631,LARGE(INDEX(ISNUMBER(--MID(feed!R631,ROW($1:$6),1))*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ROW($1:$6),0),ROW($1:$6))+1,1)*10^ROW($1:$6)/10))-1)*1,TRIM(LEFT(SUMPRODUCT(MID(0&amp;feed!R631,LARGE(INDEX(ISNUMBER(--MID(feed!R631,ROW($1:$6),1))*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ROW($1:$6),0),ROW($1:$6))+1,1)*10^ROW($1:$6)/10))-1)))</f>
        <v>2016</v>
      </c>
      <c r="R1946" s="5">
        <f>feed!V631</f>
        <v>0</v>
      </c>
      <c r="S1946" t="str">
        <f>feed!S631</f>
        <v>http://blocgame.com/stats.php?id=46942</v>
      </c>
      <c r="T1946" s="5" t="str">
        <f>feed!W631</f>
        <v>Good</v>
      </c>
      <c r="U1946" s="5" t="str">
        <f>feed!X631</f>
        <v>7 Hundred Tons per month</v>
      </c>
      <c r="V1946" s="5">
        <f>feed!Y631</f>
        <v>0</v>
      </c>
    </row>
    <row r="1947" spans="1:22" hidden="1" x14ac:dyDescent="0.25">
      <c r="A1947" t="str">
        <f>feed!A1095</f>
        <v>Carbonear</v>
      </c>
      <c r="B1947" t="str">
        <f>feed!B1095</f>
        <v>Wolfie</v>
      </c>
      <c r="C1947">
        <f>feed!K1095</f>
        <v>0</v>
      </c>
      <c r="D1947">
        <f>SUMPRODUCT(MID(0&amp;feed!D1095,LARGE(INDEX(ISNUMBER(--MID(feed!D1095,ROW($1:$6),1))*
ROW($1:$6),0),ROW($1:$6))+1,1)*10^ROW($1:$6)/10)</f>
        <v>25</v>
      </c>
      <c r="E1947">
        <f>SUMPRODUCT(MID(0&amp;feed!E1095,LARGE(INDEX(ISNUMBER(--MID(feed!E1095,ROW($1:$6),1))*
ROW($1:$6),0),ROW($1:$6))+1,1)*10^ROW($1:$6)/10)</f>
        <v>0</v>
      </c>
      <c r="F1947" t="str">
        <f>feed!F1095</f>
        <v>First World War surplus</v>
      </c>
      <c r="G1947">
        <f>SUMPRODUCT(MID(0&amp;feed!G1095,LARGE(INDEX(ISNUMBER(--MID(feed!G1095,ROW($1:$6),1))*
ROW($1:$6),0),ROW($1:$6))+1,1)*10^ROW($1:$6)/10)</f>
        <v>0</v>
      </c>
      <c r="H1947">
        <f>ROUNDDOWN(G1947/4, 0)</f>
        <v>0</v>
      </c>
      <c r="I1947" t="str">
        <f>feed!H1095</f>
        <v>Elite</v>
      </c>
      <c r="J1947">
        <f>SUMPRODUCT(MID(0&amp;feed!I1095,LARGE(INDEX(ISNUMBER(--MID(feed!I1095,ROW($1:$20),1))*
ROW($1:$20),0),ROW($1:$20))+1,1)*10^ROW($1:$20)/10)</f>
        <v>3</v>
      </c>
      <c r="K1947">
        <f>SUMPRODUCT(MID(0&amp;feed!L1095,LARGE(INDEX(ISNUMBER(--MID(feed!L1095,ROW($1:$6),1))*
ROW($1:$6),0),ROW($1:$6))+1,1)*10^ROW($1:$6)/10)</f>
        <v>324</v>
      </c>
      <c r="L1947">
        <f>SUMPRODUCT(MID(0&amp;feed!T1095,LARGE(INDEX(ISNUMBER(--MID(feed!T1095,ROW($1:$6),1))*
ROW($1:$6),0),ROW($1:$6))+1,1)*10^ROW($1:$6)/10)</f>
        <v>0</v>
      </c>
      <c r="M1947" t="str">
        <f>feed!N1095</f>
        <v>West Africa</v>
      </c>
      <c r="N1947">
        <f>SUMPRODUCT(MID(0&amp;feed!U1095,LARGE(INDEX(ISNUMBER(--MID(feed!U1095,ROW($1:$6),1))*
ROW($1:$6),0),ROW($1:$6))+1,1)*10^ROW($1:$6)/10)</f>
        <v>0</v>
      </c>
      <c r="O1947" t="str">
        <f>feed!O1095</f>
        <v>Untapped</v>
      </c>
      <c r="P1947" t="str">
        <f>feed!P1095</f>
        <v>Meagre</v>
      </c>
      <c r="Q1947" s="4">
        <f>IFERROR(LEFT(SUMPRODUCT(MID(0&amp;feed!R1095,LARGE(INDEX(ISNUMBER(--MID(feed!R1095,ROW($1:$6),1))*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ROW($1:$6),0),ROW($1:$6))+1,1)*10^ROW($1:$6)/10))-1)*1,TRIM(LEFT(SUMPRODUCT(MID(0&amp;feed!R1095,LARGE(INDEX(ISNUMBER(--MID(feed!R1095,ROW($1:$6),1))*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ROW($1:$6),0),ROW($1:$6))+1,1)*10^ROW($1:$6)/10))-1)))</f>
        <v>2000</v>
      </c>
      <c r="R1947" s="5">
        <f>feed!V1095</f>
        <v>0</v>
      </c>
      <c r="S1947" t="str">
        <f>feed!S1095</f>
        <v>http://blocgame.com/stats.php?id=63657</v>
      </c>
      <c r="T1947" s="5" t="str">
        <f>feed!W1095</f>
        <v>Good</v>
      </c>
      <c r="U1947" s="5" t="str">
        <f>feed!X1095</f>
        <v>7 Hundred Tons per month</v>
      </c>
      <c r="V1947" s="5">
        <f>feed!Y1095</f>
        <v>0</v>
      </c>
    </row>
    <row r="1948" spans="1:22" hidden="1" x14ac:dyDescent="0.25">
      <c r="A1948" t="str">
        <f>feed!A1069</f>
        <v>JucheBox</v>
      </c>
      <c r="B1948" t="str">
        <f>feed!B1069</f>
        <v>Lunin</v>
      </c>
      <c r="C1948" t="str">
        <f>feed!K1069</f>
        <v>SPQR</v>
      </c>
      <c r="D1948">
        <f>SUMPRODUCT(MID(0&amp;feed!D1069,LARGE(INDEX(ISNUMBER(--MID(feed!D1069,ROW($1:$6),1))*
ROW($1:$6),0),ROW($1:$6))+1,1)*10^ROW($1:$6)/10)</f>
        <v>10</v>
      </c>
      <c r="E1948">
        <f>SUMPRODUCT(MID(0&amp;feed!E1069,LARGE(INDEX(ISNUMBER(--MID(feed!E1069,ROW($1:$6),1))*
ROW($1:$6),0),ROW($1:$6))+1,1)*10^ROW($1:$6)/10)</f>
        <v>0</v>
      </c>
      <c r="F1948" t="str">
        <f>feed!F1069</f>
        <v>First World War surplus</v>
      </c>
      <c r="G1948">
        <f>SUMPRODUCT(MID(0&amp;feed!G1069,LARGE(INDEX(ISNUMBER(--MID(feed!G1069,ROW($1:$6),1))*
ROW($1:$6),0),ROW($1:$6))+1,1)*10^ROW($1:$6)/10)</f>
        <v>0</v>
      </c>
      <c r="H1948">
        <f>ROUNDDOWN(G1948/4, 0)</f>
        <v>0</v>
      </c>
      <c r="I1948" t="str">
        <f>feed!H1069</f>
        <v>Standard</v>
      </c>
      <c r="J1948">
        <f>SUMPRODUCT(MID(0&amp;feed!I1069,LARGE(INDEX(ISNUMBER(--MID(feed!I1069,ROW($1:$20),1))*
ROW($1:$20),0),ROW($1:$20))+1,1)*10^ROW($1:$20)/10)</f>
        <v>1</v>
      </c>
      <c r="K1948">
        <f>SUMPRODUCT(MID(0&amp;feed!L1069,LARGE(INDEX(ISNUMBER(--MID(feed!L1069,ROW($1:$6),1))*
ROW($1:$6),0),ROW($1:$6))+1,1)*10^ROW($1:$6)/10)</f>
        <v>317</v>
      </c>
      <c r="L1948">
        <f>SUMPRODUCT(MID(0&amp;feed!T1069,LARGE(INDEX(ISNUMBER(--MID(feed!T1069,ROW($1:$6),1))*
ROW($1:$6),0),ROW($1:$6))+1,1)*10^ROW($1:$6)/10)</f>
        <v>456</v>
      </c>
      <c r="M1948" t="str">
        <f>feed!N1069</f>
        <v>China</v>
      </c>
      <c r="N1948">
        <f>SUMPRODUCT(MID(0&amp;feed!U1069,LARGE(INDEX(ISNUMBER(--MID(feed!U1069,ROW($1:$6),1))*
ROW($1:$6),0),ROW($1:$6))+1,1)*10^ROW($1:$6)/10)</f>
        <v>0</v>
      </c>
      <c r="O1948" t="str">
        <f>feed!O1069</f>
        <v>Untapped</v>
      </c>
      <c r="P1948" t="str">
        <f>feed!P1069</f>
        <v>None</v>
      </c>
      <c r="Q1948" s="4">
        <f>IFERROR(LEFT(SUMPRODUCT(MID(0&amp;feed!R1069,LARGE(INDEX(ISNUMBER(--MID(feed!R1069,ROW($1:$6),1))*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ROW($1:$6),0),ROW($1:$6))+1,1)*10^ROW($1:$6)/10))-1)*1,TRIM(LEFT(SUMPRODUCT(MID(0&amp;feed!R1069,LARGE(INDEX(ISNUMBER(--MID(feed!R1069,ROW($1:$6),1))*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ROW($1:$6),0),ROW($1:$6))+1,1)*10^ROW($1:$6)/10))-1)))</f>
        <v>2000</v>
      </c>
      <c r="R1948" s="5">
        <f>feed!V1069</f>
        <v>0</v>
      </c>
      <c r="S1948" t="str">
        <f>feed!S1069</f>
        <v>http://blocgame.com/stats.php?id=56203</v>
      </c>
      <c r="T1948" s="5" t="str">
        <f>feed!W1069</f>
        <v>Nice</v>
      </c>
      <c r="U1948" s="5" t="str">
        <f>feed!X1069</f>
        <v>7 Hundred Tons per month</v>
      </c>
      <c r="V1948" s="5" t="str">
        <f>feed!Y1069</f>
        <v>1 Mbbl per month</v>
      </c>
    </row>
    <row r="1949" spans="1:22" hidden="1" x14ac:dyDescent="0.25">
      <c r="A1949" t="str">
        <f>feed!A222</f>
        <v>Fongelesia</v>
      </c>
      <c r="B1949" t="str">
        <f>feed!B222</f>
        <v>Fong</v>
      </c>
      <c r="C1949">
        <f>feed!K222</f>
        <v>0</v>
      </c>
      <c r="D1949">
        <f>SUMPRODUCT(MID(0&amp;feed!D222,LARGE(INDEX(ISNUMBER(--MID(feed!D222,ROW($1:$6),1))*
ROW($1:$6),0),ROW($1:$6))+1,1)*10^ROW($1:$6)/10)</f>
        <v>19</v>
      </c>
      <c r="E1949">
        <f>SUMPRODUCT(MID(0&amp;feed!E222,LARGE(INDEX(ISNUMBER(--MID(feed!E222,ROW($1:$6),1))*
ROW($1:$6),0),ROW($1:$6))+1,1)*10^ROW($1:$6)/10)</f>
        <v>0</v>
      </c>
      <c r="F1949" t="str">
        <f>feed!F222</f>
        <v>First World War surplus</v>
      </c>
      <c r="G1949">
        <f>SUMPRODUCT(MID(0&amp;feed!G222,LARGE(INDEX(ISNUMBER(--MID(feed!G222,ROW($1:$6),1))*
ROW($1:$6),0),ROW($1:$6))+1,1)*10^ROW($1:$6)/10)</f>
        <v>1</v>
      </c>
      <c r="H1949">
        <f>ROUNDDOWN(G1949/4, 0)</f>
        <v>0</v>
      </c>
      <c r="I1949" t="str">
        <f>feed!H222</f>
        <v>Standard</v>
      </c>
      <c r="J1949">
        <f>SUMPRODUCT(MID(0&amp;feed!I222,LARGE(INDEX(ISNUMBER(--MID(feed!I222,ROW($1:$20),1))*
ROW($1:$20),0),ROW($1:$20))+1,1)*10^ROW($1:$20)/10)</f>
        <v>0</v>
      </c>
      <c r="K1949">
        <f>SUMPRODUCT(MID(0&amp;feed!L222,LARGE(INDEX(ISNUMBER(--MID(feed!L222,ROW($1:$6),1))*
ROW($1:$6),0),ROW($1:$6))+1,1)*10^ROW($1:$6)/10)</f>
        <v>361</v>
      </c>
      <c r="L1949">
        <f>SUMPRODUCT(MID(0&amp;feed!T222,LARGE(INDEX(ISNUMBER(--MID(feed!T222,ROW($1:$6),1))*
ROW($1:$6),0),ROW($1:$6))+1,1)*10^ROW($1:$6)/10)</f>
        <v>432</v>
      </c>
      <c r="M1949" t="str">
        <f>feed!N222</f>
        <v>Pacific Rim</v>
      </c>
      <c r="N1949">
        <f>SUMPRODUCT(MID(0&amp;feed!U222,LARGE(INDEX(ISNUMBER(--MID(feed!U222,ROW($1:$6),1))*
ROW($1:$6),0),ROW($1:$6))+1,1)*10^ROW($1:$6)/10)</f>
        <v>0</v>
      </c>
      <c r="O1949" t="str">
        <f>feed!O222</f>
        <v>Plentiful</v>
      </c>
      <c r="P1949" t="str">
        <f>feed!P222</f>
        <v>Meagre</v>
      </c>
      <c r="Q1949" s="4">
        <f>IFERROR(LEFT(SUMPRODUCT(MID(0&amp;feed!R222,LARGE(INDEX(ISNUMBER(--MID(feed!R222,ROW($1:$6),1))*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ROW($1:$6),0),ROW($1:$6))+1,1)*10^ROW($1:$6)/10))-1)*1,TRIM(LEFT(SUMPRODUCT(MID(0&amp;feed!R222,LARGE(INDEX(ISNUMBER(--MID(feed!R222,ROW($1:$6),1))*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ROW($1:$6),0),ROW($1:$6))+1,1)*10^ROW($1:$6)/10))-1)))</f>
        <v>1960</v>
      </c>
      <c r="R1949" s="5">
        <f>feed!V222</f>
        <v>0</v>
      </c>
      <c r="S1949" t="str">
        <f>feed!S222</f>
        <v>http://blocgame.com/stats.php?id=63041</v>
      </c>
      <c r="T1949" s="5" t="str">
        <f>feed!W222</f>
        <v>Nice</v>
      </c>
      <c r="U1949" s="5" t="str">
        <f>feed!X222</f>
        <v>7 Hundred Tons per month</v>
      </c>
      <c r="V1949" s="5" t="str">
        <f>feed!Y222</f>
        <v>1 Mbbl per month</v>
      </c>
    </row>
    <row r="1950" spans="1:22" hidden="1" x14ac:dyDescent="0.25">
      <c r="A1950" t="str">
        <f>feed!A1281</f>
        <v>mzymz</v>
      </c>
      <c r="B1950" t="str">
        <f>feed!B1281</f>
        <v>mzymz79</v>
      </c>
      <c r="C1950">
        <f>feed!K1281</f>
        <v>0</v>
      </c>
      <c r="D1950">
        <f>SUMPRODUCT(MID(0&amp;feed!D1281,LARGE(INDEX(ISNUMBER(--MID(feed!D1281,ROW($1:$6),1))*
ROW($1:$6),0),ROW($1:$6))+1,1)*10^ROW($1:$6)/10)</f>
        <v>32</v>
      </c>
      <c r="E1950">
        <f>SUMPRODUCT(MID(0&amp;feed!E1281,LARGE(INDEX(ISNUMBER(--MID(feed!E1281,ROW($1:$6),1))*
ROW($1:$6),0),ROW($1:$6))+1,1)*10^ROW($1:$6)/10)</f>
        <v>0</v>
      </c>
      <c r="F1950" t="str">
        <f>feed!F1281</f>
        <v>First World War surplus</v>
      </c>
      <c r="G1950">
        <f>SUMPRODUCT(MID(0&amp;feed!G1281,LARGE(INDEX(ISNUMBER(--MID(feed!G1281,ROW($1:$6),1))*
ROW($1:$6),0),ROW($1:$6))+1,1)*10^ROW($1:$6)/10)</f>
        <v>0</v>
      </c>
      <c r="H1950">
        <f>ROUNDDOWN(G1950/4, 0)</f>
        <v>0</v>
      </c>
      <c r="I1950" t="str">
        <f>feed!H1281</f>
        <v>Standard</v>
      </c>
      <c r="J1950">
        <f>SUMPRODUCT(MID(0&amp;feed!I1281,LARGE(INDEX(ISNUMBER(--MID(feed!I1281,ROW($1:$20),1))*
ROW($1:$20),0),ROW($1:$20))+1,1)*10^ROW($1:$20)/10)</f>
        <v>6</v>
      </c>
      <c r="K1950">
        <f>SUMPRODUCT(MID(0&amp;feed!L1281,LARGE(INDEX(ISNUMBER(--MID(feed!L1281,ROW($1:$6),1))*
ROW($1:$6),0),ROW($1:$6))+1,1)*10^ROW($1:$6)/10)</f>
        <v>314</v>
      </c>
      <c r="L1950">
        <f>SUMPRODUCT(MID(0&amp;feed!T1281,LARGE(INDEX(ISNUMBER(--MID(feed!T1281,ROW($1:$6),1))*
ROW($1:$6),0),ROW($1:$6))+1,1)*10^ROW($1:$6)/10)</f>
        <v>384</v>
      </c>
      <c r="M1950" t="str">
        <f>feed!N1281</f>
        <v>Caribbean</v>
      </c>
      <c r="N1950">
        <f>SUMPRODUCT(MID(0&amp;feed!U1281,LARGE(INDEX(ISNUMBER(--MID(feed!U1281,ROW($1:$6),1))*
ROW($1:$6),0),ROW($1:$6))+1,1)*10^ROW($1:$6)/10)</f>
        <v>0</v>
      </c>
      <c r="O1950" t="str">
        <f>feed!O1281</f>
        <v>Untapped</v>
      </c>
      <c r="P1950" t="str">
        <f>feed!P1281</f>
        <v>Small</v>
      </c>
      <c r="Q1950" s="4">
        <f>IFERROR(LEFT(SUMPRODUCT(MID(0&amp;feed!R1281,LARGE(INDEX(ISNUMBER(--MID(feed!R1281,ROW($1:$6),1))*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ROW($1:$6),0),ROW($1:$6))+1,1)*10^ROW($1:$6)/10))-1)*1,TRIM(LEFT(SUMPRODUCT(MID(0&amp;feed!R1281,LARGE(INDEX(ISNUMBER(--MID(feed!R1281,ROW($1:$6),1))*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ROW($1:$6),0),ROW($1:$6))+1,1)*10^ROW($1:$6)/10))-1)))</f>
        <v>2000</v>
      </c>
      <c r="R1950" s="5">
        <f>feed!V1281</f>
        <v>0</v>
      </c>
      <c r="S1950" t="str">
        <f>feed!S1281</f>
        <v>http://blocgame.com/stats.php?id=62580</v>
      </c>
      <c r="T1950" s="5" t="str">
        <f>feed!W1281</f>
        <v>Nice</v>
      </c>
      <c r="U1950" s="5" t="str">
        <f>feed!X1281</f>
        <v>7 Hundred Tons per month</v>
      </c>
      <c r="V1950" s="5" t="str">
        <f>feed!Y1281</f>
        <v>1 Mbbl per month</v>
      </c>
    </row>
    <row r="1951" spans="1:22" hidden="1" x14ac:dyDescent="0.25">
      <c r="A1951" t="str">
        <f>feed!A59</f>
        <v>kasturi</v>
      </c>
      <c r="B1951" t="str">
        <f>feed!B59</f>
        <v>mt.lekiu</v>
      </c>
      <c r="C1951" t="str">
        <f>feed!K59</f>
        <v>Aseang MMP</v>
      </c>
      <c r="D1951">
        <f>SUMPRODUCT(MID(0&amp;feed!D59,LARGE(INDEX(ISNUMBER(--MID(feed!D59,ROW($1:$6),1))*
ROW($1:$6),0),ROW($1:$6))+1,1)*10^ROW($1:$6)/10)</f>
        <v>38</v>
      </c>
      <c r="E1951">
        <f>SUMPRODUCT(MID(0&amp;feed!E59,LARGE(INDEX(ISNUMBER(--MID(feed!E59,ROW($1:$6),1))*
ROW($1:$6),0),ROW($1:$6))+1,1)*10^ROW($1:$6)/10)</f>
        <v>0</v>
      </c>
      <c r="F1951" t="str">
        <f>feed!F59</f>
        <v>Finest of the 19th century</v>
      </c>
      <c r="G1951">
        <f>SUMPRODUCT(MID(0&amp;feed!G59,LARGE(INDEX(ISNUMBER(--MID(feed!G59,ROW($1:$6),1))*
ROW($1:$6),0),ROW($1:$6))+1,1)*10^ROW($1:$6)/10)</f>
        <v>1</v>
      </c>
      <c r="H1951">
        <f>ROUNDDOWN(G1951/4, 0)</f>
        <v>0</v>
      </c>
      <c r="I1951" t="str">
        <f>feed!H59</f>
        <v>Standard</v>
      </c>
      <c r="J1951">
        <f>SUMPRODUCT(MID(0&amp;feed!I59,LARGE(INDEX(ISNUMBER(--MID(feed!I59,ROW($1:$20),1))*
ROW($1:$20),0),ROW($1:$20))+1,1)*10^ROW($1:$20)/10)</f>
        <v>5</v>
      </c>
      <c r="K1951">
        <f>SUMPRODUCT(MID(0&amp;feed!L59,LARGE(INDEX(ISNUMBER(--MID(feed!L59,ROW($1:$6),1))*
ROW($1:$6),0),ROW($1:$6))+1,1)*10^ROW($1:$6)/10)</f>
        <v>428</v>
      </c>
      <c r="L1951">
        <f>SUMPRODUCT(MID(0&amp;feed!T59,LARGE(INDEX(ISNUMBER(--MID(feed!T59,ROW($1:$6),1))*
ROW($1:$6),0),ROW($1:$6))+1,1)*10^ROW($1:$6)/10)</f>
        <v>382</v>
      </c>
      <c r="M1951" t="str">
        <f>feed!N59</f>
        <v>Congo</v>
      </c>
      <c r="N1951">
        <f>SUMPRODUCT(MID(0&amp;feed!U59,LARGE(INDEX(ISNUMBER(--MID(feed!U59,ROW($1:$6),1))*
ROW($1:$6),0),ROW($1:$6))+1,1)*10^ROW($1:$6)/10)</f>
        <v>0</v>
      </c>
      <c r="O1951" t="str">
        <f>feed!O59</f>
        <v>Untapped</v>
      </c>
      <c r="P1951" t="str">
        <f>feed!P59</f>
        <v>Meagre</v>
      </c>
      <c r="Q1951" s="4">
        <f>IFERROR(LEFT(SUMPRODUCT(MID(0&amp;feed!R59,LARGE(INDEX(ISNUMBER(--MID(feed!R59,ROW($1:$6),1))*
ROW($1:$6),0),ROW($1:$6))+1,1)*10^ROW($1:$6)/10), LEN(SUMPRODUCT(MID(0&amp;feed!R59,LARGE(INDEX(ISNUMBER(--MID(feed!R59,ROW($1:$6),1))*
ROW($1:$6),0),ROW($1:$6))+1,1)*10^ROW($1:$6)/10))-1)*1,TRIM(LEFT(SUMPRODUCT(MID(0&amp;feed!R59,LARGE(INDEX(ISNUMBER(--MID(feed!R59,ROW($1:$6),1))*
ROW($1:$6),0),ROW($1:$6))+1,1)*10^ROW($1:$6)/10), LEN(SUMPRODUCT(MID(0&amp;feed!R59,LARGE(INDEX(ISNUMBER(--MID(feed!R59,ROW($1:$6),1))*
ROW($1:$6),0),ROW($1:$6))+1,1)*10^ROW($1:$6)/10))-1)))</f>
        <v>2763</v>
      </c>
      <c r="R1951" s="5">
        <f>feed!V59</f>
        <v>0</v>
      </c>
      <c r="S1951" t="str">
        <f>feed!S59</f>
        <v>http://blocgame.com/stats.php?id=60887</v>
      </c>
      <c r="T1951" s="5" t="str">
        <f>feed!W59</f>
        <v>Normal</v>
      </c>
      <c r="U1951" s="5" t="str">
        <f>feed!X59</f>
        <v>7 Hundred Tons per month</v>
      </c>
      <c r="V1951" s="5" t="str">
        <f>feed!Y59</f>
        <v>1 Mbbl per month</v>
      </c>
    </row>
    <row r="1952" spans="1:22" x14ac:dyDescent="0.25">
      <c r="A1952" t="str">
        <f>feed!A1907</f>
        <v>North Nubia</v>
      </c>
      <c r="B1952" t="str">
        <f>feed!B1907</f>
        <v>Sean Tony</v>
      </c>
      <c r="C1952" t="str">
        <f>feed!K1907</f>
        <v>The Order</v>
      </c>
      <c r="D1952">
        <f>SUMPRODUCT(MID(0&amp;feed!D1907,LARGE(INDEX(ISNUMBER(--MID(feed!D1907,ROW($1:$6),1))*
ROW($1:$6),0),ROW($1:$6))+1,1)*10^ROW($1:$6)/10)</f>
        <v>10</v>
      </c>
      <c r="E1952">
        <f>SUMPRODUCT(MID(0&amp;feed!E1907,LARGE(INDEX(ISNUMBER(--MID(feed!E1907,ROW($1:$6),1))*
ROW($1:$6),0),ROW($1:$6))+1,1)*10^ROW($1:$6)/10)</f>
        <v>0</v>
      </c>
      <c r="F1952" t="str">
        <f>feed!F1907</f>
        <v>First World War surplus</v>
      </c>
      <c r="G1952">
        <f>SUMPRODUCT(MID(0&amp;feed!G1907,LARGE(INDEX(ISNUMBER(--MID(feed!G1907,ROW($1:$6),1))*
ROW($1:$6),0),ROW($1:$6))+1,1)*10^ROW($1:$6)/10)</f>
        <v>1</v>
      </c>
      <c r="H1952">
        <f>ROUNDDOWN(G1952/4, 0)</f>
        <v>0</v>
      </c>
      <c r="I1952" t="str">
        <f>feed!H1907</f>
        <v>Undisciplined Rabble</v>
      </c>
      <c r="J1952">
        <f>SUMPRODUCT(MID(0&amp;feed!I1907,LARGE(INDEX(ISNUMBER(--MID(feed!I1907,ROW($1:$20),1))*
ROW($1:$20),0),ROW($1:$20))+1,1)*10^ROW($1:$20)/10)</f>
        <v>6</v>
      </c>
      <c r="K1952">
        <f>SUMPRODUCT(MID(0&amp;feed!L1907,LARGE(INDEX(ISNUMBER(--MID(feed!L1907,ROW($1:$6),1))*
ROW($1:$6),0),ROW($1:$6))+1,1)*10^ROW($1:$6)/10)</f>
        <v>292</v>
      </c>
      <c r="L1952">
        <f>SUMPRODUCT(MID(0&amp;feed!T1907,LARGE(INDEX(ISNUMBER(--MID(feed!T1907,ROW($1:$6),1))*
ROW($1:$6),0),ROW($1:$6))+1,1)*10^ROW($1:$6)/10)</f>
        <v>272</v>
      </c>
      <c r="M1952" t="str">
        <f>feed!N1907</f>
        <v>Congo</v>
      </c>
      <c r="N1952">
        <f>SUMPRODUCT(MID(0&amp;feed!U1907,LARGE(INDEX(ISNUMBER(--MID(feed!U1907,ROW($1:$6),1))*
ROW($1:$6),0),ROW($1:$6))+1,1)*10^ROW($1:$6)/10)</f>
        <v>0</v>
      </c>
      <c r="O1952" t="str">
        <f>feed!O1907</f>
        <v>Untapped</v>
      </c>
      <c r="P1952" t="str">
        <f>feed!P1907</f>
        <v>None</v>
      </c>
      <c r="Q1952" s="4">
        <f>IFERROR(LEFT(SUMPRODUCT(MID(0&amp;feed!R1907,LARGE(INDEX(ISNUMBER(--MID(feed!R1907,ROW($1:$6),1))*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ROW($1:$6),0),ROW($1:$6))+1,1)*10^ROW($1:$6)/10))-1)*1,TRIM(LEFT(SUMPRODUCT(MID(0&amp;feed!R1907,LARGE(INDEX(ISNUMBER(--MID(feed!R1907,ROW($1:$6),1))*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ROW($1:$6),0),ROW($1:$6))+1,1)*10^ROW($1:$6)/10))-1)))</f>
        <v>1666</v>
      </c>
      <c r="R1952" s="5">
        <f>feed!V1907</f>
        <v>0</v>
      </c>
      <c r="S1952" t="str">
        <f>feed!S1907</f>
        <v>http://blocgame.com/stats.php?id=63084</v>
      </c>
      <c r="T1952" s="5" t="str">
        <f>feed!W1907</f>
        <v>Pariah</v>
      </c>
      <c r="U1952" s="5" t="str">
        <f>feed!X1907</f>
        <v>5 Hundred Tons per month</v>
      </c>
      <c r="V1952" s="5" t="str">
        <f>feed!Y1907</f>
        <v>1 Mbbl per month</v>
      </c>
    </row>
    <row r="1953" spans="1:22" hidden="1" x14ac:dyDescent="0.25">
      <c r="A1953" t="str">
        <f>feed!A499</f>
        <v>Rhod3sia</v>
      </c>
      <c r="B1953" t="str">
        <f>feed!B499</f>
        <v>FreeMindInside</v>
      </c>
      <c r="C1953" t="str">
        <f>feed!K499</f>
        <v>Brotherhood of Zion</v>
      </c>
      <c r="D1953">
        <f>SUMPRODUCT(MID(0&amp;feed!D499,LARGE(INDEX(ISNUMBER(--MID(feed!D499,ROW($1:$6),1))*
ROW($1:$6),0),ROW($1:$6))+1,1)*10^ROW($1:$6)/10)</f>
        <v>25</v>
      </c>
      <c r="E1953">
        <f>SUMPRODUCT(MID(0&amp;feed!E499,LARGE(INDEX(ISNUMBER(--MID(feed!E499,ROW($1:$6),1))*
ROW($1:$6),0),ROW($1:$6))+1,1)*10^ROW($1:$6)/10)</f>
        <v>0</v>
      </c>
      <c r="F1953" t="str">
        <f>feed!F499</f>
        <v>First World War surplus</v>
      </c>
      <c r="G1953">
        <f>SUMPRODUCT(MID(0&amp;feed!G499,LARGE(INDEX(ISNUMBER(--MID(feed!G499,ROW($1:$6),1))*
ROW($1:$6),0),ROW($1:$6))+1,1)*10^ROW($1:$6)/10)</f>
        <v>0</v>
      </c>
      <c r="H1953">
        <f>ROUNDDOWN(G1953/4, 0)</f>
        <v>0</v>
      </c>
      <c r="I1953" t="str">
        <f>feed!H499</f>
        <v>Elite</v>
      </c>
      <c r="J1953">
        <f>SUMPRODUCT(MID(0&amp;feed!I499,LARGE(INDEX(ISNUMBER(--MID(feed!I499,ROW($1:$20),1))*
ROW($1:$20),0),ROW($1:$20))+1,1)*10^ROW($1:$20)/10)</f>
        <v>0</v>
      </c>
      <c r="K1953">
        <f>SUMPRODUCT(MID(0&amp;feed!L499,LARGE(INDEX(ISNUMBER(--MID(feed!L499,ROW($1:$6),1))*
ROW($1:$6),0),ROW($1:$6))+1,1)*10^ROW($1:$6)/10)</f>
        <v>334</v>
      </c>
      <c r="L1953">
        <f>SUMPRODUCT(MID(0&amp;feed!T499,LARGE(INDEX(ISNUMBER(--MID(feed!T499,ROW($1:$6),1))*
ROW($1:$6),0),ROW($1:$6))+1,1)*10^ROW($1:$6)/10)</f>
        <v>212</v>
      </c>
      <c r="M1953" t="str">
        <f>feed!N499</f>
        <v>Southern Africa</v>
      </c>
      <c r="N1953">
        <f>SUMPRODUCT(MID(0&amp;feed!U499,LARGE(INDEX(ISNUMBER(--MID(feed!U499,ROW($1:$6),1))*
ROW($1:$6),0),ROW($1:$6))+1,1)*10^ROW($1:$6)/10)</f>
        <v>0</v>
      </c>
      <c r="O1953" t="str">
        <f>feed!O499</f>
        <v>Untapped</v>
      </c>
      <c r="P1953" t="str">
        <f>feed!P499</f>
        <v>Meagre</v>
      </c>
      <c r="Q1953" s="4">
        <f>IFERROR(LEFT(SUMPRODUCT(MID(0&amp;feed!R499,LARGE(INDEX(ISNUMBER(--MID(feed!R499,ROW($1:$6),1))*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ROW($1:$6),0),ROW($1:$6))+1,1)*10^ROW($1:$6)/10))-1)*1,TRIM(LEFT(SUMPRODUCT(MID(0&amp;feed!R499,LARGE(INDEX(ISNUMBER(--MID(feed!R499,ROW($1:$6),1))*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ROW($1:$6),0),ROW($1:$6))+1,1)*10^ROW($1:$6)/10))-1)))</f>
        <v>2000</v>
      </c>
      <c r="R1953" s="5">
        <f>feed!V499</f>
        <v>0</v>
      </c>
      <c r="S1953" t="str">
        <f>feed!S499</f>
        <v>http://blocgame.com/stats.php?id=52679</v>
      </c>
      <c r="T1953" s="5" t="str">
        <f>feed!W499</f>
        <v>Nice</v>
      </c>
      <c r="U1953" s="5" t="str">
        <f>feed!X499</f>
        <v>7 Hundred Tons per month</v>
      </c>
      <c r="V1953" s="5" t="str">
        <f>feed!Y499</f>
        <v>1 Mbbl per month</v>
      </c>
    </row>
    <row r="1954" spans="1:22" hidden="1" x14ac:dyDescent="0.25">
      <c r="A1954" t="str">
        <f>feed!A304</f>
        <v>Bango</v>
      </c>
      <c r="B1954" t="str">
        <f>feed!B304</f>
        <v>MrTangoMango</v>
      </c>
      <c r="C1954">
        <f>feed!K304</f>
        <v>0</v>
      </c>
      <c r="D1954">
        <f>SUMPRODUCT(MID(0&amp;feed!D304,LARGE(INDEX(ISNUMBER(--MID(feed!D304,ROW($1:$6),1))*
ROW($1:$6),0),ROW($1:$6))+1,1)*10^ROW($1:$6)/10)</f>
        <v>20</v>
      </c>
      <c r="E1954">
        <f>SUMPRODUCT(MID(0&amp;feed!E304,LARGE(INDEX(ISNUMBER(--MID(feed!E304,ROW($1:$6),1))*
ROW($1:$6),0),ROW($1:$6))+1,1)*10^ROW($1:$6)/10)</f>
        <v>0</v>
      </c>
      <c r="F1954" t="str">
        <f>feed!F304</f>
        <v>Finest of the 19th century</v>
      </c>
      <c r="G1954">
        <f>SUMPRODUCT(MID(0&amp;feed!G304,LARGE(INDEX(ISNUMBER(--MID(feed!G304,ROW($1:$6),1))*
ROW($1:$6),0),ROW($1:$6))+1,1)*10^ROW($1:$6)/10)</f>
        <v>0</v>
      </c>
      <c r="H1954">
        <f>ROUNDDOWN(G1954/4, 0)</f>
        <v>0</v>
      </c>
      <c r="I1954" t="str">
        <f>feed!H304</f>
        <v>Standard</v>
      </c>
      <c r="J1954">
        <f>SUMPRODUCT(MID(0&amp;feed!I304,LARGE(INDEX(ISNUMBER(--MID(feed!I304,ROW($1:$20),1))*
ROW($1:$20),0),ROW($1:$20))+1,1)*10^ROW($1:$20)/10)</f>
        <v>8</v>
      </c>
      <c r="K1954">
        <f>SUMPRODUCT(MID(0&amp;feed!L304,LARGE(INDEX(ISNUMBER(--MID(feed!L304,ROW($1:$6),1))*
ROW($1:$6),0),ROW($1:$6))+1,1)*10^ROW($1:$6)/10)</f>
        <v>352</v>
      </c>
      <c r="L1954">
        <f>SUMPRODUCT(MID(0&amp;feed!T304,LARGE(INDEX(ISNUMBER(--MID(feed!T304,ROW($1:$6),1))*
ROW($1:$6),0),ROW($1:$6))+1,1)*10^ROW($1:$6)/10)</f>
        <v>136</v>
      </c>
      <c r="M1954" t="str">
        <f>feed!N304</f>
        <v>Southern Africa</v>
      </c>
      <c r="N1954">
        <f>SUMPRODUCT(MID(0&amp;feed!U304,LARGE(INDEX(ISNUMBER(--MID(feed!U304,ROW($1:$6),1))*
ROW($1:$6),0),ROW($1:$6))+1,1)*10^ROW($1:$6)/10)</f>
        <v>0</v>
      </c>
      <c r="O1954" t="str">
        <f>feed!O304</f>
        <v>Untapped</v>
      </c>
      <c r="P1954" t="str">
        <f>feed!P304</f>
        <v>None</v>
      </c>
      <c r="Q1954" s="4">
        <f>IFERROR(LEFT(SUMPRODUCT(MID(0&amp;feed!R304,LARGE(INDEX(ISNUMBER(--MID(feed!R304,ROW($1:$6),1))*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ROW($1:$6),0),ROW($1:$6))+1,1)*10^ROW($1:$6)/10))-1)*1,TRIM(LEFT(SUMPRODUCT(MID(0&amp;feed!R304,LARGE(INDEX(ISNUMBER(--MID(feed!R304,ROW($1:$6),1))*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ROW($1:$6),0),ROW($1:$6))+1,1)*10^ROW($1:$6)/10))-1)))</f>
        <v>2000</v>
      </c>
      <c r="R1954" s="5">
        <f>feed!V304</f>
        <v>0</v>
      </c>
      <c r="S1954" t="str">
        <f>feed!S304</f>
        <v>http://blocgame.com/stats.php?id=59337</v>
      </c>
      <c r="T1954" s="5" t="str">
        <f>feed!W304</f>
        <v>Nice</v>
      </c>
      <c r="U1954" s="5" t="str">
        <f>feed!X304</f>
        <v>7 Hundred Tons per month</v>
      </c>
      <c r="V1954" s="5" t="str">
        <f>feed!Y304</f>
        <v>1 Mbbl per month</v>
      </c>
    </row>
    <row r="1955" spans="1:22" hidden="1" x14ac:dyDescent="0.25">
      <c r="A1955" t="str">
        <f>feed!A68</f>
        <v>Lepkonia</v>
      </c>
      <c r="B1955" t="str">
        <f>feed!B68</f>
        <v>Raguixxx</v>
      </c>
      <c r="C1955" t="str">
        <f>feed!K68</f>
        <v>Interpol</v>
      </c>
      <c r="D1955">
        <f>SUMPRODUCT(MID(0&amp;feed!D68,LARGE(INDEX(ISNUMBER(--MID(feed!D68,ROW($1:$6),1))*
ROW($1:$6),0),ROW($1:$6))+1,1)*10^ROW($1:$6)/10)</f>
        <v>32</v>
      </c>
      <c r="E1955">
        <f>SUMPRODUCT(MID(0&amp;feed!E68,LARGE(INDEX(ISNUMBER(--MID(feed!E68,ROW($1:$6),1))*
ROW($1:$6),0),ROW($1:$6))+1,1)*10^ROW($1:$6)/10)</f>
        <v>0</v>
      </c>
      <c r="F1955" t="str">
        <f>feed!F68</f>
        <v>Finest of the 19th century</v>
      </c>
      <c r="G1955">
        <f>SUMPRODUCT(MID(0&amp;feed!G68,LARGE(INDEX(ISNUMBER(--MID(feed!G68,ROW($1:$6),1))*
ROW($1:$6),0),ROW($1:$6))+1,1)*10^ROW($1:$6)/10)</f>
        <v>1</v>
      </c>
      <c r="H1955">
        <f>ROUNDDOWN(G1955/4, 0)</f>
        <v>0</v>
      </c>
      <c r="I1955" t="str">
        <f>feed!H68</f>
        <v>Good</v>
      </c>
      <c r="J1955">
        <f>SUMPRODUCT(MID(0&amp;feed!I68,LARGE(INDEX(ISNUMBER(--MID(feed!I68,ROW($1:$20),1))*
ROW($1:$20),0),ROW($1:$20))+1,1)*10^ROW($1:$20)/10)</f>
        <v>3</v>
      </c>
      <c r="K1955">
        <f>SUMPRODUCT(MID(0&amp;feed!L68,LARGE(INDEX(ISNUMBER(--MID(feed!L68,ROW($1:$6),1))*
ROW($1:$6),0),ROW($1:$6))+1,1)*10^ROW($1:$6)/10)</f>
        <v>422</v>
      </c>
      <c r="L1955">
        <f>SUMPRODUCT(MID(0&amp;feed!T68,LARGE(INDEX(ISNUMBER(--MID(feed!T68,ROW($1:$6),1))*
ROW($1:$6),0),ROW($1:$6))+1,1)*10^ROW($1:$6)/10)</f>
        <v>132</v>
      </c>
      <c r="M1955" t="str">
        <f>feed!N68</f>
        <v>Southern Cone</v>
      </c>
      <c r="N1955">
        <f>SUMPRODUCT(MID(0&amp;feed!U68,LARGE(INDEX(ISNUMBER(--MID(feed!U68,ROW($1:$6),1))*
ROW($1:$6),0),ROW($1:$6))+1,1)*10^ROW($1:$6)/10)</f>
        <v>0</v>
      </c>
      <c r="O1955" t="str">
        <f>feed!O68</f>
        <v>Untapped</v>
      </c>
      <c r="P1955" t="str">
        <f>feed!P68</f>
        <v>Meagre</v>
      </c>
      <c r="Q1955" s="4">
        <f>IFERROR(LEFT(SUMPRODUCT(MID(0&amp;feed!R68,LARGE(INDEX(ISNUMBER(--MID(feed!R68,ROW($1:$6),1))*
ROW($1:$6),0),ROW($1:$6))+1,1)*10^ROW($1:$6)/10), LEN(SUMPRODUCT(MID(0&amp;feed!R68,LARGE(INDEX(ISNUMBER(--MID(feed!R68,ROW($1:$6),1))*
ROW($1:$6),0),ROW($1:$6))+1,1)*10^ROW($1:$6)/10))-1)*1,TRIM(LEFT(SUMPRODUCT(MID(0&amp;feed!R68,LARGE(INDEX(ISNUMBER(--MID(feed!R68,ROW($1:$6),1))*
ROW($1:$6),0),ROW($1:$6))+1,1)*10^ROW($1:$6)/10), LEN(SUMPRODUCT(MID(0&amp;feed!R68,LARGE(INDEX(ISNUMBER(--MID(feed!R68,ROW($1:$6),1))*
ROW($1:$6),0),ROW($1:$6))+1,1)*10^ROW($1:$6)/10))-1)))</f>
        <v>2754</v>
      </c>
      <c r="R1955" s="5">
        <f>feed!V68</f>
        <v>0</v>
      </c>
      <c r="S1955" t="str">
        <f>feed!S68</f>
        <v>http://blocgame.com/stats.php?id=55854</v>
      </c>
      <c r="T1955" s="5" t="str">
        <f>feed!W68</f>
        <v>Isolated</v>
      </c>
      <c r="U1955" s="5" t="str">
        <f>feed!X68</f>
        <v>7 Hundred Tons per month</v>
      </c>
      <c r="V1955" s="5" t="str">
        <f>feed!Y68</f>
        <v>1 Mbbl per month</v>
      </c>
    </row>
    <row r="1956" spans="1:22" hidden="1" x14ac:dyDescent="0.25">
      <c r="A1956" t="str">
        <f>feed!A12</f>
        <v>Kachan</v>
      </c>
      <c r="B1956" t="str">
        <f>feed!B12</f>
        <v>ChÅ‚odna Kaczka</v>
      </c>
      <c r="C1956" t="str">
        <f>feed!K12</f>
        <v>Lithuanian Coalition</v>
      </c>
      <c r="D1956">
        <f>SUMPRODUCT(MID(0&amp;feed!D12,LARGE(INDEX(ISNUMBER(--MID(feed!D12,ROW($1:$6),1))*
ROW($1:$6),0),ROW($1:$6))+1,1)*10^ROW($1:$6)/10)</f>
        <v>36</v>
      </c>
      <c r="E1956">
        <f>SUMPRODUCT(MID(0&amp;feed!E12,LARGE(INDEX(ISNUMBER(--MID(feed!E12,ROW($1:$6),1))*
ROW($1:$6),0),ROW($1:$6))+1,1)*10^ROW($1:$6)/10)</f>
        <v>0</v>
      </c>
      <c r="F1956" t="str">
        <f>feed!F12</f>
        <v>First World War surplus</v>
      </c>
      <c r="G1956">
        <f>SUMPRODUCT(MID(0&amp;feed!G12,LARGE(INDEX(ISNUMBER(--MID(feed!G12,ROW($1:$6),1))*
ROW($1:$6),0),ROW($1:$6))+1,1)*10^ROW($1:$6)/10)</f>
        <v>0</v>
      </c>
      <c r="H1956">
        <f>ROUNDDOWN(G1956/4, 0)</f>
        <v>0</v>
      </c>
      <c r="I1956" t="str">
        <f>feed!H12</f>
        <v>Good</v>
      </c>
      <c r="J1956">
        <f>SUMPRODUCT(MID(0&amp;feed!I12,LARGE(INDEX(ISNUMBER(--MID(feed!I12,ROW($1:$20),1))*
ROW($1:$20),0),ROW($1:$20))+1,1)*10^ROW($1:$20)/10)</f>
        <v>5</v>
      </c>
      <c r="K1956">
        <f>SUMPRODUCT(MID(0&amp;feed!L12,LARGE(INDEX(ISNUMBER(--MID(feed!L12,ROW($1:$6),1))*
ROW($1:$6),0),ROW($1:$6))+1,1)*10^ROW($1:$6)/10)</f>
        <v>492</v>
      </c>
      <c r="L1956">
        <f>SUMPRODUCT(MID(0&amp;feed!T12,LARGE(INDEX(ISNUMBER(--MID(feed!T12,ROW($1:$6),1))*
ROW($1:$6),0),ROW($1:$6))+1,1)*10^ROW($1:$6)/10)</f>
        <v>3509</v>
      </c>
      <c r="M1956" t="str">
        <f>feed!N12</f>
        <v>Atlas</v>
      </c>
      <c r="N1956">
        <f>SUMPRODUCT(MID(0&amp;feed!U12,LARGE(INDEX(ISNUMBER(--MID(feed!U12,ROW($1:$6),1))*
ROW($1:$6),0),ROW($1:$6))+1,1)*10^ROW($1:$6)/10)</f>
        <v>0</v>
      </c>
      <c r="O1956" t="str">
        <f>feed!O12</f>
        <v>Plentiful</v>
      </c>
      <c r="P1956" t="str">
        <f>feed!P12</f>
        <v>Small</v>
      </c>
      <c r="Q1956" s="4">
        <f>IFERROR(LEFT(SUMPRODUCT(MID(0&amp;feed!R12,LARGE(INDEX(ISNUMBER(--MID(feed!R12,ROW($1:$6),1))*
ROW($1:$6),0),ROW($1:$6))+1,1)*10^ROW($1:$6)/10), LEN(SUMPRODUCT(MID(0&amp;feed!R12,LARGE(INDEX(ISNUMBER(--MID(feed!R12,ROW($1:$6),1))*
ROW($1:$6),0),ROW($1:$6))+1,1)*10^ROW($1:$6)/10))-1)*1,TRIM(LEFT(SUMPRODUCT(MID(0&amp;feed!R12,LARGE(INDEX(ISNUMBER(--MID(feed!R12,ROW($1:$6),1))*
ROW($1:$6),0),ROW($1:$6))+1,1)*10^ROW($1:$6)/10), LEN(SUMPRODUCT(MID(0&amp;feed!R12,LARGE(INDEX(ISNUMBER(--MID(feed!R12,ROW($1:$6),1))*
ROW($1:$6),0),ROW($1:$6))+1,1)*10^ROW($1:$6)/10))-1)))</f>
        <v>3099</v>
      </c>
      <c r="R1956" s="5">
        <f>feed!V12</f>
        <v>0</v>
      </c>
      <c r="S1956" t="str">
        <f>feed!S12</f>
        <v>http://blocgame.com/stats.php?id=62963</v>
      </c>
      <c r="T1956" s="5" t="str">
        <f>feed!W12</f>
        <v>Good</v>
      </c>
      <c r="U1956" s="5" t="str">
        <f>feed!X12</f>
        <v>7 Hundred Tons per month</v>
      </c>
      <c r="V1956" s="5" t="str">
        <f>feed!Y12</f>
        <v>15 Mbbl per month</v>
      </c>
    </row>
    <row r="1957" spans="1:22" hidden="1" x14ac:dyDescent="0.25">
      <c r="A1957" t="str">
        <f>feed!A786</f>
        <v>Highlands</v>
      </c>
      <c r="B1957" t="str">
        <f>feed!B786</f>
        <v>Valestorm</v>
      </c>
      <c r="C1957" t="str">
        <f>feed!K786</f>
        <v>TheAccountantRevenge</v>
      </c>
      <c r="D1957">
        <f>SUMPRODUCT(MID(0&amp;feed!D786,LARGE(INDEX(ISNUMBER(--MID(feed!D786,ROW($1:$6),1))*
ROW($1:$6),0),ROW($1:$6))+1,1)*10^ROW($1:$6)/10)</f>
        <v>10</v>
      </c>
      <c r="E1957">
        <f>SUMPRODUCT(MID(0&amp;feed!E786,LARGE(INDEX(ISNUMBER(--MID(feed!E786,ROW($1:$6),1))*
ROW($1:$6),0),ROW($1:$6))+1,1)*10^ROW($1:$6)/10)</f>
        <v>0</v>
      </c>
      <c r="F1957" t="str">
        <f>feed!F786</f>
        <v>First World War surplus</v>
      </c>
      <c r="G1957">
        <f>SUMPRODUCT(MID(0&amp;feed!G786,LARGE(INDEX(ISNUMBER(--MID(feed!G786,ROW($1:$6),1))*
ROW($1:$6),0),ROW($1:$6))+1,1)*10^ROW($1:$6)/10)</f>
        <v>0</v>
      </c>
      <c r="H1957">
        <f>ROUNDDOWN(G1957/4, 0)</f>
        <v>0</v>
      </c>
      <c r="I1957" t="str">
        <f>feed!H786</f>
        <v>Standard</v>
      </c>
      <c r="J1957">
        <f>SUMPRODUCT(MID(0&amp;feed!I786,LARGE(INDEX(ISNUMBER(--MID(feed!I786,ROW($1:$20),1))*
ROW($1:$20),0),ROW($1:$20))+1,1)*10^ROW($1:$20)/10)</f>
        <v>29</v>
      </c>
      <c r="K1957">
        <f>SUMPRODUCT(MID(0&amp;feed!L786,LARGE(INDEX(ISNUMBER(--MID(feed!L786,ROW($1:$6),1))*
ROW($1:$6),0),ROW($1:$6))+1,1)*10^ROW($1:$6)/10)</f>
        <v>320</v>
      </c>
      <c r="L1957">
        <f>SUMPRODUCT(MID(0&amp;feed!T786,LARGE(INDEX(ISNUMBER(--MID(feed!T786,ROW($1:$6),1))*
ROW($1:$6),0),ROW($1:$6))+1,1)*10^ROW($1:$6)/10)</f>
        <v>2601</v>
      </c>
      <c r="M1957" t="str">
        <f>feed!N786</f>
        <v>Persia</v>
      </c>
      <c r="N1957">
        <f>SUMPRODUCT(MID(0&amp;feed!U786,LARGE(INDEX(ISNUMBER(--MID(feed!U786,ROW($1:$6),1))*
ROW($1:$6),0),ROW($1:$6))+1,1)*10^ROW($1:$6)/10)</f>
        <v>0</v>
      </c>
      <c r="O1957" t="str">
        <f>feed!O786</f>
        <v>Untapped</v>
      </c>
      <c r="P1957" t="str">
        <f>feed!P786</f>
        <v>None</v>
      </c>
      <c r="Q1957" s="4">
        <f>IFERROR(LEFT(SUMPRODUCT(MID(0&amp;feed!R786,LARGE(INDEX(ISNUMBER(--MID(feed!R786,ROW($1:$6),1))*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ROW($1:$6),0),ROW($1:$6))+1,1)*10^ROW($1:$6)/10))-1)*1,TRIM(LEFT(SUMPRODUCT(MID(0&amp;feed!R786,LARGE(INDEX(ISNUMBER(--MID(feed!R786,ROW($1:$6),1))*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ROW($1:$6),0),ROW($1:$6))+1,1)*10^ROW($1:$6)/10))-1)))</f>
        <v>2000</v>
      </c>
      <c r="R1957" s="5">
        <f>feed!V786</f>
        <v>0</v>
      </c>
      <c r="S1957" t="str">
        <f>feed!S786</f>
        <v>http://blocgame.com/stats.php?id=62669</v>
      </c>
      <c r="T1957" s="5" t="str">
        <f>feed!W786</f>
        <v>Angelic</v>
      </c>
      <c r="U1957" s="5" t="str">
        <f>feed!X786</f>
        <v>7 Hundred Tons per month</v>
      </c>
      <c r="V1957" s="5" t="str">
        <f>feed!Y786</f>
        <v>2 Mbbl per month</v>
      </c>
    </row>
    <row r="1958" spans="1:22" hidden="1" x14ac:dyDescent="0.25">
      <c r="A1958" t="str">
        <f>feed!A25</f>
        <v>Gobi</v>
      </c>
      <c r="B1958" t="str">
        <f>feed!B25</f>
        <v>Saint Gobi</v>
      </c>
      <c r="C1958" t="str">
        <f>feed!K25</f>
        <v>Aseang MMP</v>
      </c>
      <c r="D1958">
        <f>SUMPRODUCT(MID(0&amp;feed!D25,LARGE(INDEX(ISNUMBER(--MID(feed!D25,ROW($1:$6),1))*
ROW($1:$6),0),ROW($1:$6))+1,1)*10^ROW($1:$6)/10)</f>
        <v>32</v>
      </c>
      <c r="E1958">
        <f>SUMPRODUCT(MID(0&amp;feed!E25,LARGE(INDEX(ISNUMBER(--MID(feed!E25,ROW($1:$6),1))*
ROW($1:$6),0),ROW($1:$6))+1,1)*10^ROW($1:$6)/10)</f>
        <v>0</v>
      </c>
      <c r="F1958" t="str">
        <f>feed!F25</f>
        <v>Finest of the 19th century</v>
      </c>
      <c r="G1958">
        <f>SUMPRODUCT(MID(0&amp;feed!G25,LARGE(INDEX(ISNUMBER(--MID(feed!G25,ROW($1:$6),1))*
ROW($1:$6),0),ROW($1:$6))+1,1)*10^ROW($1:$6)/10)</f>
        <v>1</v>
      </c>
      <c r="H1958">
        <f>ROUNDDOWN(G1958/4, 0)</f>
        <v>0</v>
      </c>
      <c r="I1958" t="str">
        <f>feed!H25</f>
        <v>Good</v>
      </c>
      <c r="J1958">
        <f>SUMPRODUCT(MID(0&amp;feed!I25,LARGE(INDEX(ISNUMBER(--MID(feed!I25,ROW($1:$20),1))*
ROW($1:$20),0),ROW($1:$20))+1,1)*10^ROW($1:$20)/10)</f>
        <v>0</v>
      </c>
      <c r="K1958">
        <f>SUMPRODUCT(MID(0&amp;feed!L25,LARGE(INDEX(ISNUMBER(--MID(feed!L25,ROW($1:$6),1))*
ROW($1:$6),0),ROW($1:$6))+1,1)*10^ROW($1:$6)/10)</f>
        <v>452</v>
      </c>
      <c r="L1958">
        <f>SUMPRODUCT(MID(0&amp;feed!T25,LARGE(INDEX(ISNUMBER(--MID(feed!T25,ROW($1:$6),1))*
ROW($1:$6),0),ROW($1:$6))+1,1)*10^ROW($1:$6)/10)</f>
        <v>512</v>
      </c>
      <c r="M1958" t="str">
        <f>feed!N25</f>
        <v>Congo</v>
      </c>
      <c r="N1958">
        <f>SUMPRODUCT(MID(0&amp;feed!U25,LARGE(INDEX(ISNUMBER(--MID(feed!U25,ROW($1:$6),1))*
ROW($1:$6),0),ROW($1:$6))+1,1)*10^ROW($1:$6)/10)</f>
        <v>0</v>
      </c>
      <c r="O1958" t="str">
        <f>feed!O25</f>
        <v>Untapped</v>
      </c>
      <c r="P1958" t="str">
        <f>feed!P25</f>
        <v>Meagre</v>
      </c>
      <c r="Q1958" s="4">
        <f>IFERROR(LEFT(SUMPRODUCT(MID(0&amp;feed!R25,LARGE(INDEX(ISNUMBER(--MID(feed!R25,ROW($1:$6),1))*
ROW($1:$6),0),ROW($1:$6))+1,1)*10^ROW($1:$6)/10), LEN(SUMPRODUCT(MID(0&amp;feed!R25,LARGE(INDEX(ISNUMBER(--MID(feed!R25,ROW($1:$6),1))*
ROW($1:$6),0),ROW($1:$6))+1,1)*10^ROW($1:$6)/10))-1)*1,TRIM(LEFT(SUMPRODUCT(MID(0&amp;feed!R25,LARGE(INDEX(ISNUMBER(--MID(feed!R25,ROW($1:$6),1))*
ROW($1:$6),0),ROW($1:$6))+1,1)*10^ROW($1:$6)/10), LEN(SUMPRODUCT(MID(0&amp;feed!R25,LARGE(INDEX(ISNUMBER(--MID(feed!R25,ROW($1:$6),1))*
ROW($1:$6),0),ROW($1:$6))+1,1)*10^ROW($1:$6)/10))-1)))</f>
        <v>2733</v>
      </c>
      <c r="R1958" s="5">
        <f>feed!V25</f>
        <v>0</v>
      </c>
      <c r="S1958" t="str">
        <f>feed!S25</f>
        <v>http://blocgame.com/stats.php?id=61919</v>
      </c>
      <c r="T1958" s="5" t="str">
        <f>feed!W25</f>
        <v>Good</v>
      </c>
      <c r="U1958" s="5" t="str">
        <f>feed!X25</f>
        <v>7 Hundred Tons per month</v>
      </c>
      <c r="V1958" s="5" t="str">
        <f>feed!Y25</f>
        <v>2 Mbbl per month</v>
      </c>
    </row>
    <row r="1959" spans="1:22" hidden="1" x14ac:dyDescent="0.25">
      <c r="A1959" t="str">
        <f>feed!A1124</f>
        <v>sandshark</v>
      </c>
      <c r="B1959" t="str">
        <f>feed!B1124</f>
        <v>sandshark</v>
      </c>
      <c r="C1959">
        <f>feed!K1124</f>
        <v>0</v>
      </c>
      <c r="D1959">
        <f>SUMPRODUCT(MID(0&amp;feed!D1124,LARGE(INDEX(ISNUMBER(--MID(feed!D1124,ROW($1:$6),1))*
ROW($1:$6),0),ROW($1:$6))+1,1)*10^ROW($1:$6)/10)</f>
        <v>33</v>
      </c>
      <c r="E1959">
        <f>SUMPRODUCT(MID(0&amp;feed!E1124,LARGE(INDEX(ISNUMBER(--MID(feed!E1124,ROW($1:$6),1))*
ROW($1:$6),0),ROW($1:$6))+1,1)*10^ROW($1:$6)/10)</f>
        <v>0</v>
      </c>
      <c r="F1959" t="str">
        <f>feed!F1124</f>
        <v>First World War surplus</v>
      </c>
      <c r="G1959">
        <f>SUMPRODUCT(MID(0&amp;feed!G1124,LARGE(INDEX(ISNUMBER(--MID(feed!G1124,ROW($1:$6),1))*
ROW($1:$6),0),ROW($1:$6))+1,1)*10^ROW($1:$6)/10)</f>
        <v>0</v>
      </c>
      <c r="H1959">
        <f>ROUNDDOWN(G1959/4, 0)</f>
        <v>0</v>
      </c>
      <c r="I1959" t="str">
        <f>feed!H1124</f>
        <v>Good</v>
      </c>
      <c r="J1959">
        <f>SUMPRODUCT(MID(0&amp;feed!I1124,LARGE(INDEX(ISNUMBER(--MID(feed!I1124,ROW($1:$20),1))*
ROW($1:$20),0),ROW($1:$20))+1,1)*10^ROW($1:$20)/10)</f>
        <v>7</v>
      </c>
      <c r="K1959">
        <f>SUMPRODUCT(MID(0&amp;feed!L1124,LARGE(INDEX(ISNUMBER(--MID(feed!L1124,ROW($1:$6),1))*
ROW($1:$6),0),ROW($1:$6))+1,1)*10^ROW($1:$6)/10)</f>
        <v>312</v>
      </c>
      <c r="L1959">
        <f>SUMPRODUCT(MID(0&amp;feed!T1124,LARGE(INDEX(ISNUMBER(--MID(feed!T1124,ROW($1:$6),1))*
ROW($1:$6),0),ROW($1:$6))+1,1)*10^ROW($1:$6)/10)</f>
        <v>480</v>
      </c>
      <c r="M1959" t="str">
        <f>feed!N1124</f>
        <v>Gran Colombia</v>
      </c>
      <c r="N1959">
        <f>SUMPRODUCT(MID(0&amp;feed!U1124,LARGE(INDEX(ISNUMBER(--MID(feed!U1124,ROW($1:$6),1))*
ROW($1:$6),0),ROW($1:$6))+1,1)*10^ROW($1:$6)/10)</f>
        <v>0</v>
      </c>
      <c r="O1959" t="str">
        <f>feed!O1124</f>
        <v>Untapped</v>
      </c>
      <c r="P1959" t="str">
        <f>feed!P1124</f>
        <v>Meagre</v>
      </c>
      <c r="Q1959" s="4">
        <f>IFERROR(LEFT(SUMPRODUCT(MID(0&amp;feed!R1124,LARGE(INDEX(ISNUMBER(--MID(feed!R1124,ROW($1:$6),1))*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ROW($1:$6),0),ROW($1:$6))+1,1)*10^ROW($1:$6)/10))-1)*1,TRIM(LEFT(SUMPRODUCT(MID(0&amp;feed!R1124,LARGE(INDEX(ISNUMBER(--MID(feed!R1124,ROW($1:$6),1))*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ROW($1:$6),0),ROW($1:$6))+1,1)*10^ROW($1:$6)/10))-1)))</f>
        <v>2000</v>
      </c>
      <c r="R1959" s="5">
        <f>feed!V1124</f>
        <v>0</v>
      </c>
      <c r="S1959" t="str">
        <f>feed!S1124</f>
        <v>http://blocgame.com/stats.php?id=62581</v>
      </c>
      <c r="T1959" s="5" t="str">
        <f>feed!W1124</f>
        <v>Nice</v>
      </c>
      <c r="U1959" s="5" t="str">
        <f>feed!X1124</f>
        <v>7 Hundred Tons per month</v>
      </c>
      <c r="V1959" s="5" t="str">
        <f>feed!Y1124</f>
        <v>2 Mbbl per month</v>
      </c>
    </row>
    <row r="1960" spans="1:22" hidden="1" x14ac:dyDescent="0.25">
      <c r="A1960" t="str">
        <f>feed!A798</f>
        <v>Weeksy</v>
      </c>
      <c r="B1960" t="str">
        <f>feed!B798</f>
        <v>Andyrewwer</v>
      </c>
      <c r="C1960" t="str">
        <f>feed!K798</f>
        <v>The United Nations</v>
      </c>
      <c r="D1960">
        <f>SUMPRODUCT(MID(0&amp;feed!D798,LARGE(INDEX(ISNUMBER(--MID(feed!D798,ROW($1:$6),1))*
ROW($1:$6),0),ROW($1:$6))+1,1)*10^ROW($1:$6)/10)</f>
        <v>32</v>
      </c>
      <c r="E1960">
        <f>SUMPRODUCT(MID(0&amp;feed!E798,LARGE(INDEX(ISNUMBER(--MID(feed!E798,ROW($1:$6),1))*
ROW($1:$6),0),ROW($1:$6))+1,1)*10^ROW($1:$6)/10)</f>
        <v>0</v>
      </c>
      <c r="F1960" t="str">
        <f>feed!F798</f>
        <v>Finest of the 19th century</v>
      </c>
      <c r="G1960">
        <f>SUMPRODUCT(MID(0&amp;feed!G798,LARGE(INDEX(ISNUMBER(--MID(feed!G798,ROW($1:$6),1))*
ROW($1:$6),0),ROW($1:$6))+1,1)*10^ROW($1:$6)/10)</f>
        <v>1</v>
      </c>
      <c r="H1960">
        <f>ROUNDDOWN(G1960/4, 0)</f>
        <v>0</v>
      </c>
      <c r="I1960" t="str">
        <f>feed!H798</f>
        <v>Undisciplined Rabble</v>
      </c>
      <c r="J1960">
        <f>SUMPRODUCT(MID(0&amp;feed!I798,LARGE(INDEX(ISNUMBER(--MID(feed!I798,ROW($1:$20),1))*
ROW($1:$20),0),ROW($1:$20))+1,1)*10^ROW($1:$20)/10)</f>
        <v>12</v>
      </c>
      <c r="K1960">
        <f>SUMPRODUCT(MID(0&amp;feed!L798,LARGE(INDEX(ISNUMBER(--MID(feed!L798,ROW($1:$6),1))*
ROW($1:$6),0),ROW($1:$6))+1,1)*10^ROW($1:$6)/10)</f>
        <v>325</v>
      </c>
      <c r="L1960">
        <f>SUMPRODUCT(MID(0&amp;feed!T798,LARGE(INDEX(ISNUMBER(--MID(feed!T798,ROW($1:$6),1))*
ROW($1:$6),0),ROW($1:$6))+1,1)*10^ROW($1:$6)/10)</f>
        <v>443</v>
      </c>
      <c r="M1960" t="str">
        <f>feed!N798</f>
        <v>China</v>
      </c>
      <c r="N1960">
        <f>SUMPRODUCT(MID(0&amp;feed!U798,LARGE(INDEX(ISNUMBER(--MID(feed!U798,ROW($1:$6),1))*
ROW($1:$6),0),ROW($1:$6))+1,1)*10^ROW($1:$6)/10)</f>
        <v>0</v>
      </c>
      <c r="O1960" t="str">
        <f>feed!O798</f>
        <v>Untapped</v>
      </c>
      <c r="P1960" t="str">
        <f>feed!P798</f>
        <v>None</v>
      </c>
      <c r="Q1960" s="4">
        <f>IFERROR(LEFT(SUMPRODUCT(MID(0&amp;feed!R798,LARGE(INDEX(ISNUMBER(--MID(feed!R798,ROW($1:$6),1))*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ROW($1:$6),0),ROW($1:$6))+1,1)*10^ROW($1:$6)/10))-1)*1,TRIM(LEFT(SUMPRODUCT(MID(0&amp;feed!R798,LARGE(INDEX(ISNUMBER(--MID(feed!R798,ROW($1:$6),1))*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ROW($1:$6),0),ROW($1:$6))+1,1)*10^ROW($1:$6)/10))-1)))</f>
        <v>2000</v>
      </c>
      <c r="R1960" s="5">
        <f>feed!V798</f>
        <v>0</v>
      </c>
      <c r="S1960" t="str">
        <f>feed!S798</f>
        <v>http://blocgame.com/stats.php?id=43381</v>
      </c>
      <c r="T1960" s="5" t="str">
        <f>feed!W798</f>
        <v>Angelic</v>
      </c>
      <c r="U1960" s="5" t="str">
        <f>feed!X798</f>
        <v>7 Hundred Tons per month</v>
      </c>
      <c r="V1960" s="5" t="str">
        <f>feed!Y798</f>
        <v>2 Mbbl per month</v>
      </c>
    </row>
    <row r="1961" spans="1:22" hidden="1" x14ac:dyDescent="0.25">
      <c r="A1961" t="str">
        <f>feed!A80</f>
        <v>QonoS</v>
      </c>
      <c r="B1961" t="str">
        <f>feed!B80</f>
        <v>Tmonsta</v>
      </c>
      <c r="C1961" t="str">
        <f>feed!K80</f>
        <v>The High Council</v>
      </c>
      <c r="D1961">
        <f>SUMPRODUCT(MID(0&amp;feed!D80,LARGE(INDEX(ISNUMBER(--MID(feed!D80,ROW($1:$6),1))*
ROW($1:$6),0),ROW($1:$6))+1,1)*10^ROW($1:$6)/10)</f>
        <v>43</v>
      </c>
      <c r="E1961">
        <f>SUMPRODUCT(MID(0&amp;feed!E80,LARGE(INDEX(ISNUMBER(--MID(feed!E80,ROW($1:$6),1))*
ROW($1:$6),0),ROW($1:$6))+1,1)*10^ROW($1:$6)/10)</f>
        <v>0</v>
      </c>
      <c r="F1961" t="str">
        <f>feed!F80</f>
        <v>Finest of the 19th century</v>
      </c>
      <c r="G1961">
        <f>SUMPRODUCT(MID(0&amp;feed!G80,LARGE(INDEX(ISNUMBER(--MID(feed!G80,ROW($1:$6),1))*
ROW($1:$6),0),ROW($1:$6))+1,1)*10^ROW($1:$6)/10)</f>
        <v>1</v>
      </c>
      <c r="H1961">
        <f>ROUNDDOWN(G1961/4, 0)</f>
        <v>0</v>
      </c>
      <c r="I1961" t="str">
        <f>feed!H80</f>
        <v>Standard</v>
      </c>
      <c r="J1961">
        <f>SUMPRODUCT(MID(0&amp;feed!I80,LARGE(INDEX(ISNUMBER(--MID(feed!I80,ROW($1:$20),1))*
ROW($1:$20),0),ROW($1:$20))+1,1)*10^ROW($1:$20)/10)</f>
        <v>0</v>
      </c>
      <c r="K1961">
        <f>SUMPRODUCT(MID(0&amp;feed!L80,LARGE(INDEX(ISNUMBER(--MID(feed!L80,ROW($1:$6),1))*
ROW($1:$6),0),ROW($1:$6))+1,1)*10^ROW($1:$6)/10)</f>
        <v>415</v>
      </c>
      <c r="L1961">
        <f>SUMPRODUCT(MID(0&amp;feed!T80,LARGE(INDEX(ISNUMBER(--MID(feed!T80,ROW($1:$6),1))*
ROW($1:$6),0),ROW($1:$6))+1,1)*10^ROW($1:$6)/10)</f>
        <v>183</v>
      </c>
      <c r="M1961" t="str">
        <f>feed!N80</f>
        <v>China</v>
      </c>
      <c r="N1961">
        <f>SUMPRODUCT(MID(0&amp;feed!U80,LARGE(INDEX(ISNUMBER(--MID(feed!U80,ROW($1:$6),1))*
ROW($1:$6),0),ROW($1:$6))+1,1)*10^ROW($1:$6)/10)</f>
        <v>0</v>
      </c>
      <c r="O1961" t="str">
        <f>feed!O80</f>
        <v>Untapped</v>
      </c>
      <c r="P1961" t="str">
        <f>feed!P80</f>
        <v>Small</v>
      </c>
      <c r="Q1961" s="4">
        <f>IFERROR(LEFT(SUMPRODUCT(MID(0&amp;feed!R80,LARGE(INDEX(ISNUMBER(--MID(feed!R80,ROW($1:$6),1))*
ROW($1:$6),0),ROW($1:$6))+1,1)*10^ROW($1:$6)/10), LEN(SUMPRODUCT(MID(0&amp;feed!R80,LARGE(INDEX(ISNUMBER(--MID(feed!R80,ROW($1:$6),1))*
ROW($1:$6),0),ROW($1:$6))+1,1)*10^ROW($1:$6)/10))-1)*1,TRIM(LEFT(SUMPRODUCT(MID(0&amp;feed!R80,LARGE(INDEX(ISNUMBER(--MID(feed!R80,ROW($1:$6),1))*
ROW($1:$6),0),ROW($1:$6))+1,1)*10^ROW($1:$6)/10), LEN(SUMPRODUCT(MID(0&amp;feed!R80,LARGE(INDEX(ISNUMBER(--MID(feed!R80,ROW($1:$6),1))*
ROW($1:$6),0),ROW($1:$6))+1,1)*10^ROW($1:$6)/10))-1)))</f>
        <v>2769</v>
      </c>
      <c r="R1961" s="5">
        <f>feed!V80</f>
        <v>0</v>
      </c>
      <c r="S1961" t="str">
        <f>feed!S80</f>
        <v>http://blocgame.com/stats.php?id=44539</v>
      </c>
      <c r="T1961" s="5" t="str">
        <f>feed!W80</f>
        <v>Normal</v>
      </c>
      <c r="U1961" s="5" t="str">
        <f>feed!X80</f>
        <v>7 Hundred Tons per month</v>
      </c>
      <c r="V1961" s="5" t="str">
        <f>feed!Y80</f>
        <v>2 Mbbl per month</v>
      </c>
    </row>
    <row r="1962" spans="1:22" hidden="1" x14ac:dyDescent="0.25">
      <c r="A1962" t="str">
        <f>feed!A416</f>
        <v>Puerto Libre</v>
      </c>
      <c r="B1962" t="str">
        <f>feed!B416</f>
        <v>Jose Ramon Rodriguez III</v>
      </c>
      <c r="C1962" t="str">
        <f>feed!K416</f>
        <v>The Federal Colonies</v>
      </c>
      <c r="D1962">
        <f>SUMPRODUCT(MID(0&amp;feed!D416,LARGE(INDEX(ISNUMBER(--MID(feed!D416,ROW($1:$6),1))*
ROW($1:$6),0),ROW($1:$6))+1,1)*10^ROW($1:$6)/10)</f>
        <v>30</v>
      </c>
      <c r="E1962">
        <f>SUMPRODUCT(MID(0&amp;feed!E416,LARGE(INDEX(ISNUMBER(--MID(feed!E416,ROW($1:$6),1))*
ROW($1:$6),0),ROW($1:$6))+1,1)*10^ROW($1:$6)/10)</f>
        <v>0</v>
      </c>
      <c r="F1962" t="str">
        <f>feed!F416</f>
        <v>First World War surplus</v>
      </c>
      <c r="G1962">
        <f>SUMPRODUCT(MID(0&amp;feed!G416,LARGE(INDEX(ISNUMBER(--MID(feed!G416,ROW($1:$6),1))*
ROW($1:$6),0),ROW($1:$6))+1,1)*10^ROW($1:$6)/10)</f>
        <v>0</v>
      </c>
      <c r="H1962">
        <f>ROUNDDOWN(G1962/4, 0)</f>
        <v>0</v>
      </c>
      <c r="I1962" t="str">
        <f>feed!H416</f>
        <v>Good</v>
      </c>
      <c r="J1962">
        <f>SUMPRODUCT(MID(0&amp;feed!I416,LARGE(INDEX(ISNUMBER(--MID(feed!I416,ROW($1:$20),1))*
ROW($1:$20),0),ROW($1:$20))+1,1)*10^ROW($1:$20)/10)</f>
        <v>1</v>
      </c>
      <c r="K1962">
        <f>SUMPRODUCT(MID(0&amp;feed!L416,LARGE(INDEX(ISNUMBER(--MID(feed!L416,ROW($1:$6),1))*
ROW($1:$6),0),ROW($1:$6))+1,1)*10^ROW($1:$6)/10)</f>
        <v>331</v>
      </c>
      <c r="L1962">
        <f>SUMPRODUCT(MID(0&amp;feed!T416,LARGE(INDEX(ISNUMBER(--MID(feed!T416,ROW($1:$6),1))*
ROW($1:$6),0),ROW($1:$6))+1,1)*10^ROW($1:$6)/10)</f>
        <v>133</v>
      </c>
      <c r="M1962" t="str">
        <f>feed!N416</f>
        <v>Caribbean</v>
      </c>
      <c r="N1962">
        <f>SUMPRODUCT(MID(0&amp;feed!U416,LARGE(INDEX(ISNUMBER(--MID(feed!U416,ROW($1:$6),1))*
ROW($1:$6),0),ROW($1:$6))+1,1)*10^ROW($1:$6)/10)</f>
        <v>0</v>
      </c>
      <c r="O1962" t="str">
        <f>feed!O416</f>
        <v>Untapped</v>
      </c>
      <c r="P1962" t="str">
        <f>feed!P416</f>
        <v>Mediocre</v>
      </c>
      <c r="Q1962" s="4">
        <f>IFERROR(LEFT(SUMPRODUCT(MID(0&amp;feed!R416,LARGE(INDEX(ISNUMBER(--MID(feed!R416,ROW($1:$6),1))*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ROW($1:$6),0),ROW($1:$6))+1,1)*10^ROW($1:$6)/10))-1)*1,TRIM(LEFT(SUMPRODUCT(MID(0&amp;feed!R416,LARGE(INDEX(ISNUMBER(--MID(feed!R416,ROW($1:$6),1))*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ROW($1:$6),0),ROW($1:$6))+1,1)*10^ROW($1:$6)/10))-1)))</f>
        <v>2000</v>
      </c>
      <c r="R1962" s="5">
        <f>feed!V416</f>
        <v>0</v>
      </c>
      <c r="S1962" t="str">
        <f>feed!S416</f>
        <v>http://blocgame.com/stats.php?id=61883</v>
      </c>
      <c r="T1962" s="5" t="str">
        <f>feed!W416</f>
        <v>Nice</v>
      </c>
      <c r="U1962" s="5" t="str">
        <f>feed!X416</f>
        <v>7 Hundred Tons per month</v>
      </c>
      <c r="V1962" s="5" t="str">
        <f>feed!Y416</f>
        <v>2 Mbbl per month</v>
      </c>
    </row>
    <row r="1963" spans="1:22" hidden="1" x14ac:dyDescent="0.25">
      <c r="A1963" t="str">
        <f>feed!A123</f>
        <v>Leazus</v>
      </c>
      <c r="B1963" t="str">
        <f>feed!B123</f>
        <v>Rance</v>
      </c>
      <c r="C1963" t="str">
        <f>feed!K123</f>
        <v>Che Guevara League</v>
      </c>
      <c r="D1963">
        <f>SUMPRODUCT(MID(0&amp;feed!D123,LARGE(INDEX(ISNUMBER(--MID(feed!D123,ROW($1:$6),1))*
ROW($1:$6),0),ROW($1:$6))+1,1)*10^ROW($1:$6)/10)</f>
        <v>22</v>
      </c>
      <c r="E1963">
        <f>SUMPRODUCT(MID(0&amp;feed!E123,LARGE(INDEX(ISNUMBER(--MID(feed!E123,ROW($1:$6),1))*
ROW($1:$6),0),ROW($1:$6))+1,1)*10^ROW($1:$6)/10)</f>
        <v>0</v>
      </c>
      <c r="F1963" t="str">
        <f>feed!F123</f>
        <v>First World War surplus</v>
      </c>
      <c r="G1963">
        <f>SUMPRODUCT(MID(0&amp;feed!G123,LARGE(INDEX(ISNUMBER(--MID(feed!G123,ROW($1:$6),1))*
ROW($1:$6),0),ROW($1:$6))+1,1)*10^ROW($1:$6)/10)</f>
        <v>1</v>
      </c>
      <c r="H1963">
        <f>ROUNDDOWN(G1963/4, 0)</f>
        <v>0</v>
      </c>
      <c r="I1963" t="str">
        <f>feed!H123</f>
        <v>Good</v>
      </c>
      <c r="J1963">
        <f>SUMPRODUCT(MID(0&amp;feed!I123,LARGE(INDEX(ISNUMBER(--MID(feed!I123,ROW($1:$20),1))*
ROW($1:$20),0),ROW($1:$20))+1,1)*10^ROW($1:$20)/10)</f>
        <v>1</v>
      </c>
      <c r="K1963">
        <f>SUMPRODUCT(MID(0&amp;feed!L123,LARGE(INDEX(ISNUMBER(--MID(feed!L123,ROW($1:$6),1))*
ROW($1:$6),0),ROW($1:$6))+1,1)*10^ROW($1:$6)/10)</f>
        <v>384</v>
      </c>
      <c r="L1963">
        <f>SUMPRODUCT(MID(0&amp;feed!T123,LARGE(INDEX(ISNUMBER(--MID(feed!T123,ROW($1:$6),1))*
ROW($1:$6),0),ROW($1:$6))+1,1)*10^ROW($1:$6)/10)</f>
        <v>100</v>
      </c>
      <c r="M1963" t="str">
        <f>feed!N123</f>
        <v>Amazonia</v>
      </c>
      <c r="N1963">
        <f>SUMPRODUCT(MID(0&amp;feed!U123,LARGE(INDEX(ISNUMBER(--MID(feed!U123,ROW($1:$6),1))*
ROW($1:$6),0),ROW($1:$6))+1,1)*10^ROW($1:$6)/10)</f>
        <v>0</v>
      </c>
      <c r="O1963" t="str">
        <f>feed!O123</f>
        <v>Plentiful</v>
      </c>
      <c r="P1963" t="str">
        <f>feed!P123</f>
        <v>Small</v>
      </c>
      <c r="Q1963" s="4">
        <f>IFERROR(LEFT(SUMPRODUCT(MID(0&amp;feed!R123,LARGE(INDEX(ISNUMBER(--MID(feed!R123,ROW($1:$6),1))*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ROW($1:$6),0),ROW($1:$6))+1,1)*10^ROW($1:$6)/10))-1)*1,TRIM(LEFT(SUMPRODUCT(MID(0&amp;feed!R123,LARGE(INDEX(ISNUMBER(--MID(feed!R123,ROW($1:$6),1))*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ROW($1:$6),0),ROW($1:$6))+1,1)*10^ROW($1:$6)/10))-1)))</f>
        <v>2342</v>
      </c>
      <c r="R1963" s="5">
        <f>feed!V123</f>
        <v>0</v>
      </c>
      <c r="S1963" t="str">
        <f>feed!S123</f>
        <v>http://blocgame.com/stats.php?id=3672</v>
      </c>
      <c r="T1963" s="5" t="str">
        <f>feed!W123</f>
        <v>Questionable</v>
      </c>
      <c r="U1963" s="5" t="str">
        <f>feed!X123</f>
        <v>7 Hundred Tons per month</v>
      </c>
      <c r="V1963" s="5" t="str">
        <f>feed!Y123</f>
        <v>2 Mbbl per month</v>
      </c>
    </row>
    <row r="1964" spans="1:22" hidden="1" x14ac:dyDescent="0.25">
      <c r="A1964" t="str">
        <f>feed!A107</f>
        <v>Femtonesia</v>
      </c>
      <c r="B1964">
        <f>feed!B107</f>
        <v>1101</v>
      </c>
      <c r="C1964" t="str">
        <f>feed!K107</f>
        <v>Comintern</v>
      </c>
      <c r="D1964">
        <f>SUMPRODUCT(MID(0&amp;feed!D107,LARGE(INDEX(ISNUMBER(--MID(feed!D107,ROW($1:$6),1))*
ROW($1:$6),0),ROW($1:$6))+1,1)*10^ROW($1:$6)/10)</f>
        <v>32</v>
      </c>
      <c r="E1964">
        <f>SUMPRODUCT(MID(0&amp;feed!E107,LARGE(INDEX(ISNUMBER(--MID(feed!E107,ROW($1:$6),1))*
ROW($1:$6),0),ROW($1:$6))+1,1)*10^ROW($1:$6)/10)</f>
        <v>0</v>
      </c>
      <c r="F1964" t="str">
        <f>feed!F107</f>
        <v>Finest of the 19th century</v>
      </c>
      <c r="G1964">
        <f>SUMPRODUCT(MID(0&amp;feed!G107,LARGE(INDEX(ISNUMBER(--MID(feed!G107,ROW($1:$6),1))*
ROW($1:$6),0),ROW($1:$6))+1,1)*10^ROW($1:$6)/10)</f>
        <v>0</v>
      </c>
      <c r="H1964">
        <f>ROUNDDOWN(G1964/4, 0)</f>
        <v>0</v>
      </c>
      <c r="I1964" t="str">
        <f>feed!H107</f>
        <v>Standard</v>
      </c>
      <c r="J1964">
        <f>SUMPRODUCT(MID(0&amp;feed!I107,LARGE(INDEX(ISNUMBER(--MID(feed!I107,ROW($1:$20),1))*
ROW($1:$20),0),ROW($1:$20))+1,1)*10^ROW($1:$20)/10)</f>
        <v>0</v>
      </c>
      <c r="K1964">
        <f>SUMPRODUCT(MID(0&amp;feed!L107,LARGE(INDEX(ISNUMBER(--MID(feed!L107,ROW($1:$6),1))*
ROW($1:$6),0),ROW($1:$6))+1,1)*10^ROW($1:$6)/10)</f>
        <v>394</v>
      </c>
      <c r="L1964">
        <f>SUMPRODUCT(MID(0&amp;feed!T107,LARGE(INDEX(ISNUMBER(--MID(feed!T107,ROW($1:$6),1))*
ROW($1:$6),0),ROW($1:$6))+1,1)*10^ROW($1:$6)/10)</f>
        <v>88</v>
      </c>
      <c r="M1964" t="str">
        <f>feed!N107</f>
        <v>Pacific Rim</v>
      </c>
      <c r="N1964">
        <f>SUMPRODUCT(MID(0&amp;feed!U107,LARGE(INDEX(ISNUMBER(--MID(feed!U107,ROW($1:$6),1))*
ROW($1:$6),0),ROW($1:$6))+1,1)*10^ROW($1:$6)/10)</f>
        <v>0</v>
      </c>
      <c r="O1964" t="str">
        <f>feed!O107</f>
        <v>Untapped</v>
      </c>
      <c r="P1964" t="str">
        <f>feed!P107</f>
        <v>None</v>
      </c>
      <c r="Q1964" s="4">
        <f>IFERROR(LEFT(SUMPRODUCT(MID(0&amp;feed!R107,LARGE(INDEX(ISNUMBER(--MID(feed!R107,ROW($1:$6),1))*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ROW($1:$6),0),ROW($1:$6))+1,1)*10^ROW($1:$6)/10))-1)*1,TRIM(LEFT(SUMPRODUCT(MID(0&amp;feed!R107,LARGE(INDEX(ISNUMBER(--MID(feed!R107,ROW($1:$6),1))*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ROW($1:$6),0),ROW($1:$6))+1,1)*10^ROW($1:$6)/10))-1)))</f>
        <v>2418</v>
      </c>
      <c r="R1964" s="5">
        <f>feed!V107</f>
        <v>0</v>
      </c>
      <c r="S1964" t="str">
        <f>feed!S107</f>
        <v>http://blocgame.com/stats.php?id=63083</v>
      </c>
      <c r="T1964" s="5" t="str">
        <f>feed!W107</f>
        <v>Normal</v>
      </c>
      <c r="U1964" s="5" t="str">
        <f>feed!X107</f>
        <v>7 Hundred Tons per month</v>
      </c>
      <c r="V1964" s="5" t="str">
        <f>feed!Y107</f>
        <v>2 Mbbl per month</v>
      </c>
    </row>
    <row r="1965" spans="1:22" hidden="1" x14ac:dyDescent="0.25">
      <c r="A1965" t="str">
        <f>feed!A211</f>
        <v>PenagaActual</v>
      </c>
      <c r="B1965" t="str">
        <f>feed!B211</f>
        <v>DonDeLaHoya</v>
      </c>
      <c r="C1965" t="str">
        <f>feed!K211</f>
        <v>Divine League</v>
      </c>
      <c r="D1965">
        <f>SUMPRODUCT(MID(0&amp;feed!D211,LARGE(INDEX(ISNUMBER(--MID(feed!D211,ROW($1:$6),1))*
ROW($1:$6),0),ROW($1:$6))+1,1)*10^ROW($1:$6)/10)</f>
        <v>37</v>
      </c>
      <c r="E1965">
        <f>SUMPRODUCT(MID(0&amp;feed!E211,LARGE(INDEX(ISNUMBER(--MID(feed!E211,ROW($1:$6),1))*
ROW($1:$6),0),ROW($1:$6))+1,1)*10^ROW($1:$6)/10)</f>
        <v>0</v>
      </c>
      <c r="F1965" t="str">
        <f>feed!F211</f>
        <v>First World War surplus</v>
      </c>
      <c r="G1965">
        <f>SUMPRODUCT(MID(0&amp;feed!G211,LARGE(INDEX(ISNUMBER(--MID(feed!G211,ROW($1:$6),1))*
ROW($1:$6),0),ROW($1:$6))+1,1)*10^ROW($1:$6)/10)</f>
        <v>0</v>
      </c>
      <c r="H1965">
        <f>ROUNDDOWN(G1965/4, 0)</f>
        <v>0</v>
      </c>
      <c r="I1965" t="str">
        <f>feed!H211</f>
        <v>Good</v>
      </c>
      <c r="J1965">
        <f>SUMPRODUCT(MID(0&amp;feed!I211,LARGE(INDEX(ISNUMBER(--MID(feed!I211,ROW($1:$20),1))*
ROW($1:$20),0),ROW($1:$20))+1,1)*10^ROW($1:$20)/10)</f>
        <v>3</v>
      </c>
      <c r="K1965">
        <f>SUMPRODUCT(MID(0&amp;feed!L211,LARGE(INDEX(ISNUMBER(--MID(feed!L211,ROW($1:$6),1))*
ROW($1:$6),0),ROW($1:$6))+1,1)*10^ROW($1:$6)/10)</f>
        <v>363</v>
      </c>
      <c r="L1965">
        <f>SUMPRODUCT(MID(0&amp;feed!T211,LARGE(INDEX(ISNUMBER(--MID(feed!T211,ROW($1:$6),1))*
ROW($1:$6),0),ROW($1:$6))+1,1)*10^ROW($1:$6)/10)</f>
        <v>62</v>
      </c>
      <c r="M1965" t="str">
        <f>feed!N211</f>
        <v>East Indies</v>
      </c>
      <c r="N1965">
        <f>SUMPRODUCT(MID(0&amp;feed!U211,LARGE(INDEX(ISNUMBER(--MID(feed!U211,ROW($1:$6),1))*
ROW($1:$6),0),ROW($1:$6))+1,1)*10^ROW($1:$6)/10)</f>
        <v>0</v>
      </c>
      <c r="O1965" t="str">
        <f>feed!O211</f>
        <v>Untapped</v>
      </c>
      <c r="P1965" t="str">
        <f>feed!P211</f>
        <v>Mediocre</v>
      </c>
      <c r="Q1965" s="4">
        <f>IFERROR(LEFT(SUMPRODUCT(MID(0&amp;feed!R211,LARGE(INDEX(ISNUMBER(--MID(feed!R211,ROW($1:$6),1))*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ROW($1:$6),0),ROW($1:$6))+1,1)*10^ROW($1:$6)/10))-1)*1,TRIM(LEFT(SUMPRODUCT(MID(0&amp;feed!R211,LARGE(INDEX(ISNUMBER(--MID(feed!R211,ROW($1:$6),1))*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ROW($1:$6),0),ROW($1:$6))+1,1)*10^ROW($1:$6)/10))-1)))</f>
        <v>2366</v>
      </c>
      <c r="R1965" s="5">
        <f>feed!V211</f>
        <v>0</v>
      </c>
      <c r="S1965" t="str">
        <f>feed!S211</f>
        <v>http://blocgame.com/stats.php?id=60730</v>
      </c>
      <c r="T1965" s="5" t="str">
        <f>feed!W211</f>
        <v>Nice</v>
      </c>
      <c r="U1965" s="5" t="str">
        <f>feed!X211</f>
        <v>7 Hundred Tons per month</v>
      </c>
      <c r="V1965" s="5" t="str">
        <f>feed!Y211</f>
        <v>2 Mbbl per month</v>
      </c>
    </row>
    <row r="1966" spans="1:22" hidden="1" x14ac:dyDescent="0.25">
      <c r="A1966" t="str">
        <f>feed!A1618</f>
        <v>Marijuana</v>
      </c>
      <c r="B1966" t="str">
        <f>feed!B1618</f>
        <v>Weed is Good the III</v>
      </c>
      <c r="C1966" t="str">
        <f>feed!K1618</f>
        <v>Brotherhood of Nod</v>
      </c>
      <c r="D1966">
        <f>SUMPRODUCT(MID(0&amp;feed!D1618,LARGE(INDEX(ISNUMBER(--MID(feed!D1618,ROW($1:$6),1))*
ROW($1:$6),0),ROW($1:$6))+1,1)*10^ROW($1:$6)/10)</f>
        <v>6</v>
      </c>
      <c r="E1966">
        <f>SUMPRODUCT(MID(0&amp;feed!E1618,LARGE(INDEX(ISNUMBER(--MID(feed!E1618,ROW($1:$6),1))*
ROW($1:$6),0),ROW($1:$6))+1,1)*10^ROW($1:$6)/10)</f>
        <v>0</v>
      </c>
      <c r="F1966" t="str">
        <f>feed!F1618</f>
        <v>Finest of the 19th century</v>
      </c>
      <c r="G1966">
        <f>SUMPRODUCT(MID(0&amp;feed!G1618,LARGE(INDEX(ISNUMBER(--MID(feed!G1618,ROW($1:$6),1))*
ROW($1:$6),0),ROW($1:$6))+1,1)*10^ROW($1:$6)/10)</f>
        <v>0</v>
      </c>
      <c r="H1966">
        <f>ROUNDDOWN(G1966/4, 0)</f>
        <v>0</v>
      </c>
      <c r="I1966" t="str">
        <f>feed!H1618</f>
        <v>Poor</v>
      </c>
      <c r="J1966">
        <f>SUMPRODUCT(MID(0&amp;feed!I1618,LARGE(INDEX(ISNUMBER(--MID(feed!I1618,ROW($1:$20),1))*
ROW($1:$20),0),ROW($1:$20))+1,1)*10^ROW($1:$20)/10)</f>
        <v>6</v>
      </c>
      <c r="K1966">
        <f>SUMPRODUCT(MID(0&amp;feed!L1618,LARGE(INDEX(ISNUMBER(--MID(feed!L1618,ROW($1:$6),1))*
ROW($1:$6),0),ROW($1:$6))+1,1)*10^ROW($1:$6)/10)</f>
        <v>318</v>
      </c>
      <c r="L1966">
        <f>SUMPRODUCT(MID(0&amp;feed!T1618,LARGE(INDEX(ISNUMBER(--MID(feed!T1618,ROW($1:$6),1))*
ROW($1:$6),0),ROW($1:$6))+1,1)*10^ROW($1:$6)/10)</f>
        <v>0</v>
      </c>
      <c r="M1966" t="str">
        <f>feed!N1618</f>
        <v>Caribbean</v>
      </c>
      <c r="N1966">
        <f>SUMPRODUCT(MID(0&amp;feed!U1618,LARGE(INDEX(ISNUMBER(--MID(feed!U1618,ROW($1:$6),1))*
ROW($1:$6),0),ROW($1:$6))+1,1)*10^ROW($1:$6)/10)</f>
        <v>0</v>
      </c>
      <c r="O1966" t="str">
        <f>feed!O1618</f>
        <v>Untapped</v>
      </c>
      <c r="P1966" t="str">
        <f>feed!P1618</f>
        <v>None</v>
      </c>
      <c r="Q1966" s="4">
        <f>IFERROR(LEFT(SUMPRODUCT(MID(0&amp;feed!R1618,LARGE(INDEX(ISNUMBER(--MID(feed!R1618,ROW($1:$6),1))*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ROW($1:$6),0),ROW($1:$6))+1,1)*10^ROW($1:$6)/10))-1)*1,TRIM(LEFT(SUMPRODUCT(MID(0&amp;feed!R1618,LARGE(INDEX(ISNUMBER(--MID(feed!R1618,ROW($1:$6),1))*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ROW($1:$6),0),ROW($1:$6))+1,1)*10^ROW($1:$6)/10))-1)))</f>
        <v>1633</v>
      </c>
      <c r="R1966" s="5">
        <f>feed!V1618</f>
        <v>0</v>
      </c>
      <c r="S1966" t="str">
        <f>feed!S1618</f>
        <v>http://blocgame.com/stats.php?id=56663</v>
      </c>
      <c r="T1966" s="5" t="str">
        <f>feed!W1618</f>
        <v>Angelic</v>
      </c>
      <c r="U1966" s="5" t="str">
        <f>feed!X1618</f>
        <v>7 Hundred Tons per month</v>
      </c>
      <c r="V1966" s="5" t="str">
        <f>feed!Y1618</f>
        <v>2 Mbbl per month</v>
      </c>
    </row>
    <row r="1967" spans="1:22" hidden="1" x14ac:dyDescent="0.25">
      <c r="A1967" t="str">
        <f>feed!A89</f>
        <v>Crimea</v>
      </c>
      <c r="B1967" t="str">
        <f>feed!B89</f>
        <v>Hayro Khan</v>
      </c>
      <c r="C1967" t="str">
        <f>feed!K89</f>
        <v>The United Nations</v>
      </c>
      <c r="D1967">
        <f>SUMPRODUCT(MID(0&amp;feed!D89,LARGE(INDEX(ISNUMBER(--MID(feed!D89,ROW($1:$6),1))*
ROW($1:$6),0),ROW($1:$6))+1,1)*10^ROW($1:$6)/10)</f>
        <v>39</v>
      </c>
      <c r="E1967">
        <f>SUMPRODUCT(MID(0&amp;feed!E89,LARGE(INDEX(ISNUMBER(--MID(feed!E89,ROW($1:$6),1))*
ROW($1:$6),0),ROW($1:$6))+1,1)*10^ROW($1:$6)/10)</f>
        <v>0</v>
      </c>
      <c r="F1967" t="str">
        <f>feed!F89</f>
        <v>Finest of the 19th century</v>
      </c>
      <c r="G1967">
        <f>SUMPRODUCT(MID(0&amp;feed!G89,LARGE(INDEX(ISNUMBER(--MID(feed!G89,ROW($1:$6),1))*
ROW($1:$6),0),ROW($1:$6))+1,1)*10^ROW($1:$6)/10)</f>
        <v>0</v>
      </c>
      <c r="H1967">
        <f>ROUNDDOWN(G1967/4, 0)</f>
        <v>0</v>
      </c>
      <c r="I1967" t="str">
        <f>feed!H89</f>
        <v>Good</v>
      </c>
      <c r="J1967">
        <f>SUMPRODUCT(MID(0&amp;feed!I89,LARGE(INDEX(ISNUMBER(--MID(feed!I89,ROW($1:$20),1))*
ROW($1:$20),0),ROW($1:$20))+1,1)*10^ROW($1:$20)/10)</f>
        <v>5</v>
      </c>
      <c r="K1967">
        <f>SUMPRODUCT(MID(0&amp;feed!L89,LARGE(INDEX(ISNUMBER(--MID(feed!L89,ROW($1:$6),1))*
ROW($1:$6),0),ROW($1:$6))+1,1)*10^ROW($1:$6)/10)</f>
        <v>396</v>
      </c>
      <c r="L1967">
        <f>SUMPRODUCT(MID(0&amp;feed!T89,LARGE(INDEX(ISNUMBER(--MID(feed!T89,ROW($1:$6),1))*
ROW($1:$6),0),ROW($1:$6))+1,1)*10^ROW($1:$6)/10)</f>
        <v>1582</v>
      </c>
      <c r="M1967" t="str">
        <f>feed!N89</f>
        <v>Atlas</v>
      </c>
      <c r="N1967">
        <f>SUMPRODUCT(MID(0&amp;feed!U89,LARGE(INDEX(ISNUMBER(--MID(feed!U89,ROW($1:$6),1))*
ROW($1:$6),0),ROW($1:$6))+1,1)*10^ROW($1:$6)/10)</f>
        <v>0</v>
      </c>
      <c r="O1967" t="str">
        <f>feed!O89</f>
        <v>Untapped</v>
      </c>
      <c r="P1967" t="str">
        <f>feed!P89</f>
        <v>None</v>
      </c>
      <c r="Q1967" s="4">
        <f>IFERROR(LEFT(SUMPRODUCT(MID(0&amp;feed!R89,LARGE(INDEX(ISNUMBER(--MID(feed!R89,ROW($1:$6),1))*
ROW($1:$6),0),ROW($1:$6))+1,1)*10^ROW($1:$6)/10), LEN(SUMPRODUCT(MID(0&amp;feed!R89,LARGE(INDEX(ISNUMBER(--MID(feed!R89,ROW($1:$6),1))*
ROW($1:$6),0),ROW($1:$6))+1,1)*10^ROW($1:$6)/10))-1)*1,TRIM(LEFT(SUMPRODUCT(MID(0&amp;feed!R89,LARGE(INDEX(ISNUMBER(--MID(feed!R89,ROW($1:$6),1))*
ROW($1:$6),0),ROW($1:$6))+1,1)*10^ROW($1:$6)/10), LEN(SUMPRODUCT(MID(0&amp;feed!R89,LARGE(INDEX(ISNUMBER(--MID(feed!R89,ROW($1:$6),1))*
ROW($1:$6),0),ROW($1:$6))+1,1)*10^ROW($1:$6)/10))-1)))</f>
        <v>2781</v>
      </c>
      <c r="R1967" s="5">
        <f>feed!V89</f>
        <v>0</v>
      </c>
      <c r="S1967" t="str">
        <f>feed!S89</f>
        <v>http://blocgame.com/stats.php?id=2570</v>
      </c>
      <c r="T1967" s="5" t="str">
        <f>feed!W89</f>
        <v>Nice</v>
      </c>
      <c r="U1967" s="5" t="str">
        <f>feed!X89</f>
        <v>7 Hundred Tons per month</v>
      </c>
      <c r="V1967" s="5" t="str">
        <f>feed!Y89</f>
        <v>3 Mbbl per month</v>
      </c>
    </row>
    <row r="1968" spans="1:22" x14ac:dyDescent="0.25">
      <c r="A1968" t="str">
        <f>feed!A1798</f>
        <v>New Luzon</v>
      </c>
      <c r="B1968" t="str">
        <f>feed!B1798</f>
        <v>Chester E. Marquez</v>
      </c>
      <c r="C1968" t="str">
        <f>feed!K1798</f>
        <v>The Order</v>
      </c>
      <c r="D1968">
        <f>SUMPRODUCT(MID(0&amp;feed!D1798,LARGE(INDEX(ISNUMBER(--MID(feed!D1798,ROW($1:$6),1))*
ROW($1:$6),0),ROW($1:$6))+1,1)*10^ROW($1:$6)/10)</f>
        <v>19</v>
      </c>
      <c r="E1968">
        <f>SUMPRODUCT(MID(0&amp;feed!E1798,LARGE(INDEX(ISNUMBER(--MID(feed!E1798,ROW($1:$6),1))*
ROW($1:$6),0),ROW($1:$6))+1,1)*10^ROW($1:$6)/10)</f>
        <v>0</v>
      </c>
      <c r="F1968" t="str">
        <f>feed!F1798</f>
        <v>First World War surplus</v>
      </c>
      <c r="G1968">
        <f>SUMPRODUCT(MID(0&amp;feed!G1798,LARGE(INDEX(ISNUMBER(--MID(feed!G1798,ROW($1:$6),1))*
ROW($1:$6),0),ROW($1:$6))+1,1)*10^ROW($1:$6)/10)</f>
        <v>0</v>
      </c>
      <c r="H1968">
        <f>ROUNDDOWN(G1968/4, 0)</f>
        <v>0</v>
      </c>
      <c r="I1968" t="str">
        <f>feed!H1798</f>
        <v>Elite</v>
      </c>
      <c r="J1968">
        <f>SUMPRODUCT(MID(0&amp;feed!I1798,LARGE(INDEX(ISNUMBER(--MID(feed!I1798,ROW($1:$20),1))*
ROW($1:$20),0),ROW($1:$20))+1,1)*10^ROW($1:$20)/10)</f>
        <v>0</v>
      </c>
      <c r="K1968">
        <f>SUMPRODUCT(MID(0&amp;feed!L1798,LARGE(INDEX(ISNUMBER(--MID(feed!L1798,ROW($1:$6),1))*
ROW($1:$6),0),ROW($1:$6))+1,1)*10^ROW($1:$6)/10)</f>
        <v>289</v>
      </c>
      <c r="L1968">
        <f>SUMPRODUCT(MID(0&amp;feed!T1798,LARGE(INDEX(ISNUMBER(--MID(feed!T1798,ROW($1:$6),1))*
ROW($1:$6),0),ROW($1:$6))+1,1)*10^ROW($1:$6)/10)</f>
        <v>2154</v>
      </c>
      <c r="M1968" t="str">
        <f>feed!N1798</f>
        <v>Egypt</v>
      </c>
      <c r="N1968">
        <f>SUMPRODUCT(MID(0&amp;feed!U1798,LARGE(INDEX(ISNUMBER(--MID(feed!U1798,ROW($1:$6),1))*
ROW($1:$6),0),ROW($1:$6))+1,1)*10^ROW($1:$6)/10)</f>
        <v>0</v>
      </c>
      <c r="O1968" t="str">
        <f>feed!O1798</f>
        <v>Untapped</v>
      </c>
      <c r="P1968" t="str">
        <f>feed!P1798</f>
        <v>Meagre</v>
      </c>
      <c r="Q1968" s="4">
        <f>IFERROR(LEFT(SUMPRODUCT(MID(0&amp;feed!R1798,LARGE(INDEX(ISNUMBER(--MID(feed!R1798,ROW($1:$6),1))*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ROW($1:$6),0),ROW($1:$6))+1,1)*10^ROW($1:$6)/10))-1)*1,TRIM(LEFT(SUMPRODUCT(MID(0&amp;feed!R1798,LARGE(INDEX(ISNUMBER(--MID(feed!R1798,ROW($1:$6),1))*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ROW($1:$6),0),ROW($1:$6))+1,1)*10^ROW($1:$6)/10))-1)))</f>
        <v>2000</v>
      </c>
      <c r="R1968" s="5">
        <f>feed!V1798</f>
        <v>0</v>
      </c>
      <c r="S1968" t="str">
        <f>feed!S1798</f>
        <v>http://blocgame.com/stats.php?id=63066</v>
      </c>
      <c r="T1968" s="5" t="str">
        <f>feed!W1798</f>
        <v>Nice</v>
      </c>
      <c r="U1968" s="5" t="str">
        <f>feed!X1798</f>
        <v>3 Hundred Tons per month</v>
      </c>
      <c r="V1968" s="5" t="str">
        <f>feed!Y1798</f>
        <v>1 Mbbl per month</v>
      </c>
    </row>
    <row r="1969" spans="1:22" hidden="1" x14ac:dyDescent="0.25">
      <c r="A1969" t="str">
        <f>feed!A340</f>
        <v>Mys glory</v>
      </c>
      <c r="B1969" t="str">
        <f>feed!B340</f>
        <v>Mhanes27</v>
      </c>
      <c r="C1969" t="str">
        <f>feed!K340</f>
        <v>Aseang MMP</v>
      </c>
      <c r="D1969">
        <f>SUMPRODUCT(MID(0&amp;feed!D340,LARGE(INDEX(ISNUMBER(--MID(feed!D340,ROW($1:$6),1))*
ROW($1:$6),0),ROW($1:$6))+1,1)*10^ROW($1:$6)/10)</f>
        <v>38</v>
      </c>
      <c r="E1969">
        <f>SUMPRODUCT(MID(0&amp;feed!E340,LARGE(INDEX(ISNUMBER(--MID(feed!E340,ROW($1:$6),1))*
ROW($1:$6),0),ROW($1:$6))+1,1)*10^ROW($1:$6)/10)</f>
        <v>0</v>
      </c>
      <c r="F1969" t="str">
        <f>feed!F340</f>
        <v>First World War surplus</v>
      </c>
      <c r="G1969">
        <f>SUMPRODUCT(MID(0&amp;feed!G340,LARGE(INDEX(ISNUMBER(--MID(feed!G340,ROW($1:$6),1))*
ROW($1:$6),0),ROW($1:$6))+1,1)*10^ROW($1:$6)/10)</f>
        <v>0</v>
      </c>
      <c r="H1969">
        <f>ROUNDDOWN(G1969/4, 0)</f>
        <v>0</v>
      </c>
      <c r="I1969" t="str">
        <f>feed!H340</f>
        <v>Good</v>
      </c>
      <c r="J1969">
        <f>SUMPRODUCT(MID(0&amp;feed!I340,LARGE(INDEX(ISNUMBER(--MID(feed!I340,ROW($1:$20),1))*
ROW($1:$20),0),ROW($1:$20))+1,1)*10^ROW($1:$20)/10)</f>
        <v>0</v>
      </c>
      <c r="K1969">
        <f>SUMPRODUCT(MID(0&amp;feed!L340,LARGE(INDEX(ISNUMBER(--MID(feed!L340,ROW($1:$6),1))*
ROW($1:$6),0),ROW($1:$6))+1,1)*10^ROW($1:$6)/10)</f>
        <v>343</v>
      </c>
      <c r="L1969">
        <f>SUMPRODUCT(MID(0&amp;feed!T340,LARGE(INDEX(ISNUMBER(--MID(feed!T340,ROW($1:$6),1))*
ROW($1:$6),0),ROW($1:$6))+1,1)*10^ROW($1:$6)/10)</f>
        <v>473</v>
      </c>
      <c r="M1969" t="str">
        <f>feed!N340</f>
        <v>Pacific Rim</v>
      </c>
      <c r="N1969">
        <f>SUMPRODUCT(MID(0&amp;feed!U340,LARGE(INDEX(ISNUMBER(--MID(feed!U340,ROW($1:$6),1))*
ROW($1:$6),0),ROW($1:$6))+1,1)*10^ROW($1:$6)/10)</f>
        <v>0</v>
      </c>
      <c r="O1969" t="str">
        <f>feed!O340</f>
        <v>Untapped</v>
      </c>
      <c r="P1969" t="str">
        <f>feed!P340</f>
        <v>Meagre</v>
      </c>
      <c r="Q1969" s="4">
        <f>IFERROR(LEFT(SUMPRODUCT(MID(0&amp;feed!R340,LARGE(INDEX(ISNUMBER(--MID(feed!R340,ROW($1:$6),1))*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ROW($1:$6),0),ROW($1:$6))+1,1)*10^ROW($1:$6)/10))-1)*1,TRIM(LEFT(SUMPRODUCT(MID(0&amp;feed!R340,LARGE(INDEX(ISNUMBER(--MID(feed!R340,ROW($1:$6),1))*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ROW($1:$6),0),ROW($1:$6))+1,1)*10^ROW($1:$6)/10))-1)))</f>
        <v>2047</v>
      </c>
      <c r="R1969" s="5">
        <f>feed!V340</f>
        <v>0</v>
      </c>
      <c r="S1969" t="str">
        <f>feed!S340</f>
        <v>http://blocgame.com/stats.php?id=62396</v>
      </c>
      <c r="T1969" s="5" t="str">
        <f>feed!W340</f>
        <v>Good</v>
      </c>
      <c r="U1969" s="5" t="str">
        <f>feed!X340</f>
        <v>7 Hundred Tons per month</v>
      </c>
      <c r="V1969" s="5" t="str">
        <f>feed!Y340</f>
        <v>3 Mbbl per month</v>
      </c>
    </row>
    <row r="1970" spans="1:22" hidden="1" x14ac:dyDescent="0.25">
      <c r="A1970" t="str">
        <f>feed!A1634</f>
        <v>Tron</v>
      </c>
      <c r="B1970" t="str">
        <f>feed!B1634</f>
        <v>Tron5</v>
      </c>
      <c r="C1970" t="str">
        <f>feed!K1634</f>
        <v>Abnormal Criminals</v>
      </c>
      <c r="D1970">
        <f>SUMPRODUCT(MID(0&amp;feed!D1634,LARGE(INDEX(ISNUMBER(--MID(feed!D1634,ROW($1:$6),1))*
ROW($1:$6),0),ROW($1:$6))+1,1)*10^ROW($1:$6)/10)</f>
        <v>35</v>
      </c>
      <c r="E1970">
        <f>SUMPRODUCT(MID(0&amp;feed!E1634,LARGE(INDEX(ISNUMBER(--MID(feed!E1634,ROW($1:$6),1))*
ROW($1:$6),0),ROW($1:$6))+1,1)*10^ROW($1:$6)/10)</f>
        <v>0</v>
      </c>
      <c r="F1970" t="str">
        <f>feed!F1634</f>
        <v>First World War surplus</v>
      </c>
      <c r="G1970">
        <f>SUMPRODUCT(MID(0&amp;feed!G1634,LARGE(INDEX(ISNUMBER(--MID(feed!G1634,ROW($1:$6),1))*
ROW($1:$6),0),ROW($1:$6))+1,1)*10^ROW($1:$6)/10)</f>
        <v>0</v>
      </c>
      <c r="H1970">
        <f>ROUNDDOWN(G1970/4, 0)</f>
        <v>0</v>
      </c>
      <c r="I1970" t="str">
        <f>feed!H1634</f>
        <v>Good</v>
      </c>
      <c r="J1970">
        <f>SUMPRODUCT(MID(0&amp;feed!I1634,LARGE(INDEX(ISNUMBER(--MID(feed!I1634,ROW($1:$20),1))*
ROW($1:$20),0),ROW($1:$20))+1,1)*10^ROW($1:$20)/10)</f>
        <v>1</v>
      </c>
      <c r="K1970">
        <f>SUMPRODUCT(MID(0&amp;feed!L1634,LARGE(INDEX(ISNUMBER(--MID(feed!L1634,ROW($1:$6),1))*
ROW($1:$6),0),ROW($1:$6))+1,1)*10^ROW($1:$6)/10)</f>
        <v>303</v>
      </c>
      <c r="L1970">
        <f>SUMPRODUCT(MID(0&amp;feed!T1634,LARGE(INDEX(ISNUMBER(--MID(feed!T1634,ROW($1:$6),1))*
ROW($1:$6),0),ROW($1:$6))+1,1)*10^ROW($1:$6)/10)</f>
        <v>369</v>
      </c>
      <c r="M1970" t="str">
        <f>feed!N1634</f>
        <v>Congo</v>
      </c>
      <c r="N1970">
        <f>SUMPRODUCT(MID(0&amp;feed!U1634,LARGE(INDEX(ISNUMBER(--MID(feed!U1634,ROW($1:$6),1))*
ROW($1:$6),0),ROW($1:$6))+1,1)*10^ROW($1:$6)/10)</f>
        <v>0</v>
      </c>
      <c r="O1970" t="str">
        <f>feed!O1634</f>
        <v>Untapped</v>
      </c>
      <c r="P1970" t="str">
        <f>feed!P1634</f>
        <v>Meagre</v>
      </c>
      <c r="Q1970" s="4">
        <f>IFERROR(LEFT(SUMPRODUCT(MID(0&amp;feed!R1634,LARGE(INDEX(ISNUMBER(--MID(feed!R1634,ROW($1:$6),1))*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ROW($1:$6),0),ROW($1:$6))+1,1)*10^ROW($1:$6)/10))-1)*1,TRIM(LEFT(SUMPRODUCT(MID(0&amp;feed!R1634,LARGE(INDEX(ISNUMBER(--MID(feed!R1634,ROW($1:$6),1))*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ROW($1:$6),0),ROW($1:$6))+1,1)*10^ROW($1:$6)/10))-1)))</f>
        <v>2098</v>
      </c>
      <c r="R1970" s="5">
        <f>feed!V1634</f>
        <v>0</v>
      </c>
      <c r="S1970" t="str">
        <f>feed!S1634</f>
        <v>http://blocgame.com/stats.php?id=62967</v>
      </c>
      <c r="T1970" s="5" t="str">
        <f>feed!W1634</f>
        <v>Normal</v>
      </c>
      <c r="U1970" s="5" t="str">
        <f>feed!X1634</f>
        <v>7 Hundred Tons per month</v>
      </c>
      <c r="V1970" s="5" t="str">
        <f>feed!Y1634</f>
        <v>3 Mbbl per month</v>
      </c>
    </row>
    <row r="1971" spans="1:22" hidden="1" x14ac:dyDescent="0.25">
      <c r="A1971" t="str">
        <f>feed!A267</f>
        <v>Brelon</v>
      </c>
      <c r="B1971" t="str">
        <f>feed!B267</f>
        <v>Duvalion</v>
      </c>
      <c r="C1971" t="str">
        <f>feed!K267</f>
        <v>Che Guevara League</v>
      </c>
      <c r="D1971">
        <f>SUMPRODUCT(MID(0&amp;feed!D267,LARGE(INDEX(ISNUMBER(--MID(feed!D267,ROW($1:$6),1))*
ROW($1:$6),0),ROW($1:$6))+1,1)*10^ROW($1:$6)/10)</f>
        <v>20</v>
      </c>
      <c r="E1971">
        <f>SUMPRODUCT(MID(0&amp;feed!E267,LARGE(INDEX(ISNUMBER(--MID(feed!E267,ROW($1:$6),1))*
ROW($1:$6),0),ROW($1:$6))+1,1)*10^ROW($1:$6)/10)</f>
        <v>0</v>
      </c>
      <c r="F1971" t="str">
        <f>feed!F267</f>
        <v>Finest of the 19th century</v>
      </c>
      <c r="G1971">
        <f>SUMPRODUCT(MID(0&amp;feed!G267,LARGE(INDEX(ISNUMBER(--MID(feed!G267,ROW($1:$6),1))*
ROW($1:$6),0),ROW($1:$6))+1,1)*10^ROW($1:$6)/10)</f>
        <v>1</v>
      </c>
      <c r="H1971">
        <f>ROUNDDOWN(G1971/4, 0)</f>
        <v>0</v>
      </c>
      <c r="I1971" t="str">
        <f>feed!H267</f>
        <v>Standard</v>
      </c>
      <c r="J1971">
        <f>SUMPRODUCT(MID(0&amp;feed!I267,LARGE(INDEX(ISNUMBER(--MID(feed!I267,ROW($1:$20),1))*
ROW($1:$20),0),ROW($1:$20))+1,1)*10^ROW($1:$20)/10)</f>
        <v>26</v>
      </c>
      <c r="K1971">
        <f>SUMPRODUCT(MID(0&amp;feed!L267,LARGE(INDEX(ISNUMBER(--MID(feed!L267,ROW($1:$6),1))*
ROW($1:$6),0),ROW($1:$6))+1,1)*10^ROW($1:$6)/10)</f>
        <v>351</v>
      </c>
      <c r="L1971">
        <f>SUMPRODUCT(MID(0&amp;feed!T267,LARGE(INDEX(ISNUMBER(--MID(feed!T267,ROW($1:$6),1))*
ROW($1:$6),0),ROW($1:$6))+1,1)*10^ROW($1:$6)/10)</f>
        <v>252</v>
      </c>
      <c r="M1971" t="str">
        <f>feed!N267</f>
        <v>Southern Cone</v>
      </c>
      <c r="N1971">
        <f>SUMPRODUCT(MID(0&amp;feed!U267,LARGE(INDEX(ISNUMBER(--MID(feed!U267,ROW($1:$6),1))*
ROW($1:$6),0),ROW($1:$6))+1,1)*10^ROW($1:$6)/10)</f>
        <v>0</v>
      </c>
      <c r="O1971" t="str">
        <f>feed!O267</f>
        <v>Untapped</v>
      </c>
      <c r="P1971" t="str">
        <f>feed!P267</f>
        <v>None</v>
      </c>
      <c r="Q1971" s="4">
        <f>IFERROR(LEFT(SUMPRODUCT(MID(0&amp;feed!R267,LARGE(INDEX(ISNUMBER(--MID(feed!R267,ROW($1:$6),1))*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ROW($1:$6),0),ROW($1:$6))+1,1)*10^ROW($1:$6)/10))-1)*1,TRIM(LEFT(SUMPRODUCT(MID(0&amp;feed!R267,LARGE(INDEX(ISNUMBER(--MID(feed!R267,ROW($1:$6),1))*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ROW($1:$6),0),ROW($1:$6))+1,1)*10^ROW($1:$6)/10))-1)))</f>
        <v>2000</v>
      </c>
      <c r="R1971" s="5">
        <f>feed!V267</f>
        <v>0</v>
      </c>
      <c r="S1971" t="str">
        <f>feed!S267</f>
        <v>http://blocgame.com/stats.php?id=62812</v>
      </c>
      <c r="T1971" s="5" t="str">
        <f>feed!W267</f>
        <v>Nice</v>
      </c>
      <c r="U1971" s="5" t="str">
        <f>feed!X267</f>
        <v>7 Hundred Tons per month</v>
      </c>
      <c r="V1971" s="5" t="str">
        <f>feed!Y267</f>
        <v>3 Mbbl per month</v>
      </c>
    </row>
    <row r="1972" spans="1:22" hidden="1" x14ac:dyDescent="0.25">
      <c r="A1972" t="str">
        <f>feed!A145</f>
        <v>Jemuan Setan</v>
      </c>
      <c r="B1972" t="str">
        <f>feed!B145</f>
        <v>Mappo</v>
      </c>
      <c r="C1972" t="str">
        <f>feed!K145</f>
        <v>The High Council</v>
      </c>
      <c r="D1972">
        <f>SUMPRODUCT(MID(0&amp;feed!D145,LARGE(INDEX(ISNUMBER(--MID(feed!D145,ROW($1:$6),1))*
ROW($1:$6),0),ROW($1:$6))+1,1)*10^ROW($1:$6)/10)</f>
        <v>21</v>
      </c>
      <c r="E1972">
        <f>SUMPRODUCT(MID(0&amp;feed!E145,LARGE(INDEX(ISNUMBER(--MID(feed!E145,ROW($1:$6),1))*
ROW($1:$6),0),ROW($1:$6))+1,1)*10^ROW($1:$6)/10)</f>
        <v>0</v>
      </c>
      <c r="F1972" t="str">
        <f>feed!F145</f>
        <v>First World War surplus</v>
      </c>
      <c r="G1972">
        <f>SUMPRODUCT(MID(0&amp;feed!G145,LARGE(INDEX(ISNUMBER(--MID(feed!G145,ROW($1:$6),1))*
ROW($1:$6),0),ROW($1:$6))+1,1)*10^ROW($1:$6)/10)</f>
        <v>1</v>
      </c>
      <c r="H1972">
        <f>ROUNDDOWN(G1972/4, 0)</f>
        <v>0</v>
      </c>
      <c r="I1972" t="str">
        <f>feed!H145</f>
        <v>Elite</v>
      </c>
      <c r="J1972">
        <f>SUMPRODUCT(MID(0&amp;feed!I145,LARGE(INDEX(ISNUMBER(--MID(feed!I145,ROW($1:$20),1))*
ROW($1:$20),0),ROW($1:$20))+1,1)*10^ROW($1:$20)/10)</f>
        <v>6</v>
      </c>
      <c r="K1972">
        <f>SUMPRODUCT(MID(0&amp;feed!L145,LARGE(INDEX(ISNUMBER(--MID(feed!L145,ROW($1:$6),1))*
ROW($1:$6),0),ROW($1:$6))+1,1)*10^ROW($1:$6)/10)</f>
        <v>377</v>
      </c>
      <c r="L1972">
        <f>SUMPRODUCT(MID(0&amp;feed!T145,LARGE(INDEX(ISNUMBER(--MID(feed!T145,ROW($1:$6),1))*
ROW($1:$6),0),ROW($1:$6))+1,1)*10^ROW($1:$6)/10)</f>
        <v>196</v>
      </c>
      <c r="M1972" t="str">
        <f>feed!N145</f>
        <v>East Indies</v>
      </c>
      <c r="N1972">
        <f>SUMPRODUCT(MID(0&amp;feed!U145,LARGE(INDEX(ISNUMBER(--MID(feed!U145,ROW($1:$6),1))*
ROW($1:$6),0),ROW($1:$6))+1,1)*10^ROW($1:$6)/10)</f>
        <v>0</v>
      </c>
      <c r="O1972" t="str">
        <f>feed!O145</f>
        <v>Untapped</v>
      </c>
      <c r="P1972" t="str">
        <f>feed!P145</f>
        <v>Meagre</v>
      </c>
      <c r="Q1972" s="4">
        <f>IFERROR(LEFT(SUMPRODUCT(MID(0&amp;feed!R145,LARGE(INDEX(ISNUMBER(--MID(feed!R145,ROW($1:$6),1))*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ROW($1:$6),0),ROW($1:$6))+1,1)*10^ROW($1:$6)/10))-1)*1,TRIM(LEFT(SUMPRODUCT(MID(0&amp;feed!R145,LARGE(INDEX(ISNUMBER(--MID(feed!R145,ROW($1:$6),1))*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ROW($1:$6),0),ROW($1:$6))+1,1)*10^ROW($1:$6)/10))-1)))</f>
        <v>2438</v>
      </c>
      <c r="R1972" s="5">
        <f>feed!V145</f>
        <v>0</v>
      </c>
      <c r="S1972" t="str">
        <f>feed!S145</f>
        <v>http://blocgame.com/stats.php?id=61058</v>
      </c>
      <c r="T1972" s="5" t="str">
        <f>feed!W145</f>
        <v>Good</v>
      </c>
      <c r="U1972" s="5" t="str">
        <f>feed!X145</f>
        <v>7 Hundred Tons per month</v>
      </c>
      <c r="V1972" s="5" t="str">
        <f>feed!Y145</f>
        <v>3 Mbbl per month</v>
      </c>
    </row>
    <row r="1973" spans="1:22" hidden="1" x14ac:dyDescent="0.25">
      <c r="A1973" t="str">
        <f>feed!A2</f>
        <v>ERC</v>
      </c>
      <c r="B1973" t="str">
        <f>feed!B2</f>
        <v>Mark0Pollo</v>
      </c>
      <c r="C1973">
        <f>feed!K2</f>
        <v>0</v>
      </c>
      <c r="D1973">
        <f>SUMPRODUCT(MID(0&amp;feed!D2,LARGE(INDEX(ISNUMBER(--MID(feed!D2,ROW($1:$6),1))*
ROW($1:$6),0),ROW($1:$6))+1,1)*10^ROW($1:$6)/10)</f>
        <v>90</v>
      </c>
      <c r="E1973">
        <f>SUMPRODUCT(MID(0&amp;feed!E2,LARGE(INDEX(ISNUMBER(--MID(feed!E2,ROW($1:$6),1))*
ROW($1:$6),0),ROW($1:$6))+1,1)*10^ROW($1:$6)/10)</f>
        <v>0</v>
      </c>
      <c r="F1973" t="str">
        <f>feed!F2</f>
        <v>Finest of the 19th century</v>
      </c>
      <c r="G1973">
        <f>SUMPRODUCT(MID(0&amp;feed!G2,LARGE(INDEX(ISNUMBER(--MID(feed!G2,ROW($1:$6),1))*
ROW($1:$6),0),ROW($1:$6))+1,1)*10^ROW($1:$6)/10)</f>
        <v>1</v>
      </c>
      <c r="H1973">
        <f>ROUNDDOWN(G1973/4, 0)</f>
        <v>0</v>
      </c>
      <c r="I1973" t="str">
        <f>feed!H2</f>
        <v>Poor</v>
      </c>
      <c r="J1973">
        <f>SUMPRODUCT(MID(0&amp;feed!I2,LARGE(INDEX(ISNUMBER(--MID(feed!I2,ROW($1:$20),1))*
ROW($1:$20),0),ROW($1:$20))+1,1)*10^ROW($1:$20)/10)</f>
        <v>2</v>
      </c>
      <c r="K1973">
        <f>SUMPRODUCT(MID(0&amp;feed!L2,LARGE(INDEX(ISNUMBER(--MID(feed!L2,ROW($1:$6),1))*
ROW($1:$6),0),ROW($1:$6))+1,1)*10^ROW($1:$6)/10)</f>
        <v>696</v>
      </c>
      <c r="L1973">
        <f>SUMPRODUCT(MID(0&amp;feed!T2,LARGE(INDEX(ISNUMBER(--MID(feed!T2,ROW($1:$6),1))*
ROW($1:$6),0),ROW($1:$6))+1,1)*10^ROW($1:$6)/10)</f>
        <v>167</v>
      </c>
      <c r="M1973" t="str">
        <f>feed!N2</f>
        <v>Indochina</v>
      </c>
      <c r="N1973">
        <f>SUMPRODUCT(MID(0&amp;feed!U2,LARGE(INDEX(ISNUMBER(--MID(feed!U2,ROW($1:$6),1))*
ROW($1:$6),0),ROW($1:$6))+1,1)*10^ROW($1:$6)/10)</f>
        <v>0</v>
      </c>
      <c r="O1973" t="str">
        <f>feed!O2</f>
        <v>Untapped</v>
      </c>
      <c r="P1973" t="str">
        <f>feed!P2</f>
        <v>Small</v>
      </c>
      <c r="Q1973" s="4">
        <f>IFERROR(LEFT(SUMPRODUCT(MID(0&amp;feed!R2,LARGE(INDEX(ISNUMBER(--MID(feed!R2,ROW($1:$6),1))*
ROW($1:$6),0),ROW($1:$6))+1,1)*10^ROW($1:$6)/10), LEN(SUMPRODUCT(MID(0&amp;feed!R2,LARGE(INDEX(ISNUMBER(--MID(feed!R2,ROW($1:$6),1))*
ROW($1:$6),0),ROW($1:$6))+1,1)*10^ROW($1:$6)/10))-1)*1,TRIM(LEFT(SUMPRODUCT(MID(0&amp;feed!R2,LARGE(INDEX(ISNUMBER(--MID(feed!R2,ROW($1:$6),1))*
ROW($1:$6),0),ROW($1:$6))+1,1)*10^ROW($1:$6)/10), LEN(SUMPRODUCT(MID(0&amp;feed!R2,LARGE(INDEX(ISNUMBER(--MID(feed!R2,ROW($1:$6),1))*
ROW($1:$6),0),ROW($1:$6))+1,1)*10^ROW($1:$6)/10))-1)))</f>
        <v>3523</v>
      </c>
      <c r="R1973" s="5">
        <f>feed!V2</f>
        <v>0</v>
      </c>
      <c r="S1973" t="str">
        <f>feed!S2</f>
        <v>http://blocgame.com/stats.php?id=63621</v>
      </c>
      <c r="T1973" s="5" t="str">
        <f>feed!W2</f>
        <v>Good</v>
      </c>
      <c r="U1973" s="5" t="str">
        <f>feed!X2</f>
        <v>7 Hundred Tons per month</v>
      </c>
      <c r="V1973" s="5" t="str">
        <f>feed!Y2</f>
        <v>3 Mbbl per month</v>
      </c>
    </row>
    <row r="1974" spans="1:22" hidden="1" x14ac:dyDescent="0.25">
      <c r="A1974" t="str">
        <f>feed!A351</f>
        <v>Orgonity</v>
      </c>
      <c r="B1974" t="str">
        <f>feed!B351</f>
        <v>Staï¿½y Sï¿½uchacz</v>
      </c>
      <c r="C1974" t="str">
        <f>feed!K351</f>
        <v>Lithuanian Coalition</v>
      </c>
      <c r="D1974">
        <f>SUMPRODUCT(MID(0&amp;feed!D351,LARGE(INDEX(ISNUMBER(--MID(feed!D351,ROW($1:$6),1))*
ROW($1:$6),0),ROW($1:$6))+1,1)*10^ROW($1:$6)/10)</f>
        <v>25</v>
      </c>
      <c r="E1974">
        <f>SUMPRODUCT(MID(0&amp;feed!E351,LARGE(INDEX(ISNUMBER(--MID(feed!E351,ROW($1:$6),1))*
ROW($1:$6),0),ROW($1:$6))+1,1)*10^ROW($1:$6)/10)</f>
        <v>0</v>
      </c>
      <c r="F1974" t="str">
        <f>feed!F351</f>
        <v>First World War surplus</v>
      </c>
      <c r="G1974">
        <f>SUMPRODUCT(MID(0&amp;feed!G351,LARGE(INDEX(ISNUMBER(--MID(feed!G351,ROW($1:$6),1))*
ROW($1:$6),0),ROW($1:$6))+1,1)*10^ROW($1:$6)/10)</f>
        <v>0</v>
      </c>
      <c r="H1974">
        <f>ROUNDDOWN(G1974/4, 0)</f>
        <v>0</v>
      </c>
      <c r="I1974" t="str">
        <f>feed!H351</f>
        <v>Elite</v>
      </c>
      <c r="J1974">
        <f>SUMPRODUCT(MID(0&amp;feed!I351,LARGE(INDEX(ISNUMBER(--MID(feed!I351,ROW($1:$20),1))*
ROW($1:$20),0),ROW($1:$20))+1,1)*10^ROW($1:$20)/10)</f>
        <v>20</v>
      </c>
      <c r="K1974">
        <f>SUMPRODUCT(MID(0&amp;feed!L351,LARGE(INDEX(ISNUMBER(--MID(feed!L351,ROW($1:$6),1))*
ROW($1:$6),0),ROW($1:$6))+1,1)*10^ROW($1:$6)/10)</f>
        <v>338</v>
      </c>
      <c r="L1974">
        <f>SUMPRODUCT(MID(0&amp;feed!T351,LARGE(INDEX(ISNUMBER(--MID(feed!T351,ROW($1:$6),1))*
ROW($1:$6),0),ROW($1:$6))+1,1)*10^ROW($1:$6)/10)</f>
        <v>145</v>
      </c>
      <c r="M1974" t="str">
        <f>feed!N351</f>
        <v>Amazonia</v>
      </c>
      <c r="N1974">
        <f>SUMPRODUCT(MID(0&amp;feed!U351,LARGE(INDEX(ISNUMBER(--MID(feed!U351,ROW($1:$6),1))*
ROW($1:$6),0),ROW($1:$6))+1,1)*10^ROW($1:$6)/10)</f>
        <v>0</v>
      </c>
      <c r="O1974" t="str">
        <f>feed!O351</f>
        <v>Untapped</v>
      </c>
      <c r="P1974" t="str">
        <f>feed!P351</f>
        <v>None</v>
      </c>
      <c r="Q1974" s="4">
        <f>IFERROR(LEFT(SUMPRODUCT(MID(0&amp;feed!R351,LARGE(INDEX(ISNUMBER(--MID(feed!R351,ROW($1:$6),1))*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ROW($1:$6),0),ROW($1:$6))+1,1)*10^ROW($1:$6)/10))-1)*1,TRIM(LEFT(SUMPRODUCT(MID(0&amp;feed!R351,LARGE(INDEX(ISNUMBER(--MID(feed!R351,ROW($1:$6),1))*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ROW($1:$6),0),ROW($1:$6))+1,1)*10^ROW($1:$6)/10))-1)))</f>
        <v>2000</v>
      </c>
      <c r="R1974" s="5">
        <f>feed!V351</f>
        <v>0</v>
      </c>
      <c r="S1974" t="str">
        <f>feed!S351</f>
        <v>http://blocgame.com/stats.php?id=61861</v>
      </c>
      <c r="T1974" s="5" t="str">
        <f>feed!W351</f>
        <v>Normal</v>
      </c>
      <c r="U1974" s="5" t="str">
        <f>feed!X351</f>
        <v>7 Hundred Tons per month</v>
      </c>
      <c r="V1974" s="5" t="str">
        <f>feed!Y351</f>
        <v>3 Mbbl per month</v>
      </c>
    </row>
    <row r="1975" spans="1:22" hidden="1" x14ac:dyDescent="0.25">
      <c r="A1975" t="str">
        <f>feed!A132</f>
        <v>Bayu</v>
      </c>
      <c r="B1975" t="str">
        <f>feed!B132</f>
        <v>Kazeng</v>
      </c>
      <c r="C1975">
        <f>feed!K132</f>
        <v>0</v>
      </c>
      <c r="D1975">
        <f>SUMPRODUCT(MID(0&amp;feed!D132,LARGE(INDEX(ISNUMBER(--MID(feed!D132,ROW($1:$6),1))*
ROW($1:$6),0),ROW($1:$6))+1,1)*10^ROW($1:$6)/10)</f>
        <v>29</v>
      </c>
      <c r="E1975">
        <f>SUMPRODUCT(MID(0&amp;feed!E132,LARGE(INDEX(ISNUMBER(--MID(feed!E132,ROW($1:$6),1))*
ROW($1:$6),0),ROW($1:$6))+1,1)*10^ROW($1:$6)/10)</f>
        <v>0</v>
      </c>
      <c r="F1975" t="str">
        <f>feed!F132</f>
        <v>First World War surplus</v>
      </c>
      <c r="G1975">
        <f>SUMPRODUCT(MID(0&amp;feed!G132,LARGE(INDEX(ISNUMBER(--MID(feed!G132,ROW($1:$6),1))*
ROW($1:$6),0),ROW($1:$6))+1,1)*10^ROW($1:$6)/10)</f>
        <v>1</v>
      </c>
      <c r="H1975">
        <f>ROUNDDOWN(G1975/4, 0)</f>
        <v>0</v>
      </c>
      <c r="I1975" t="str">
        <f>feed!H132</f>
        <v>Good</v>
      </c>
      <c r="J1975">
        <f>SUMPRODUCT(MID(0&amp;feed!I132,LARGE(INDEX(ISNUMBER(--MID(feed!I132,ROW($1:$20),1))*
ROW($1:$20),0),ROW($1:$20))+1,1)*10^ROW($1:$20)/10)</f>
        <v>0</v>
      </c>
      <c r="K1975">
        <f>SUMPRODUCT(MID(0&amp;feed!L132,LARGE(INDEX(ISNUMBER(--MID(feed!L132,ROW($1:$6),1))*
ROW($1:$6),0),ROW($1:$6))+1,1)*10^ROW($1:$6)/10)</f>
        <v>382</v>
      </c>
      <c r="L1975">
        <f>SUMPRODUCT(MID(0&amp;feed!T132,LARGE(INDEX(ISNUMBER(--MID(feed!T132,ROW($1:$6),1))*
ROW($1:$6),0),ROW($1:$6))+1,1)*10^ROW($1:$6)/10)</f>
        <v>92</v>
      </c>
      <c r="M1975" t="str">
        <f>feed!N132</f>
        <v>East Indies</v>
      </c>
      <c r="N1975">
        <f>SUMPRODUCT(MID(0&amp;feed!U132,LARGE(INDEX(ISNUMBER(--MID(feed!U132,ROW($1:$6),1))*
ROW($1:$6),0),ROW($1:$6))+1,1)*10^ROW($1:$6)/10)</f>
        <v>0</v>
      </c>
      <c r="O1975" t="str">
        <f>feed!O132</f>
        <v>Plentiful</v>
      </c>
      <c r="P1975" t="str">
        <f>feed!P132</f>
        <v>Somewhat Large</v>
      </c>
      <c r="Q1975" s="4">
        <f>IFERROR(LEFT(SUMPRODUCT(MID(0&amp;feed!R132,LARGE(INDEX(ISNUMBER(--MID(feed!R132,ROW($1:$6),1))*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ROW($1:$6),0),ROW($1:$6))+1,1)*10^ROW($1:$6)/10))-1)*1,TRIM(LEFT(SUMPRODUCT(MID(0&amp;feed!R132,LARGE(INDEX(ISNUMBER(--MID(feed!R132,ROW($1:$6),1))*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ROW($1:$6),0),ROW($1:$6))+1,1)*10^ROW($1:$6)/10))-1)))</f>
        <v>2346</v>
      </c>
      <c r="R1975" s="5">
        <f>feed!V132</f>
        <v>0</v>
      </c>
      <c r="S1975" t="str">
        <f>feed!S132</f>
        <v>http://blocgame.com/stats.php?id=60447</v>
      </c>
      <c r="T1975" s="5" t="str">
        <f>feed!W132</f>
        <v>Normal</v>
      </c>
      <c r="U1975" s="5" t="str">
        <f>feed!X132</f>
        <v>7 Hundred Tons per month</v>
      </c>
      <c r="V1975" s="5" t="str">
        <f>feed!Y132</f>
        <v>3 Mbbl per month</v>
      </c>
    </row>
    <row r="1976" spans="1:22" hidden="1" x14ac:dyDescent="0.25">
      <c r="A1976" t="str">
        <f>feed!A149</f>
        <v>Zinlandia</v>
      </c>
      <c r="B1976" t="str">
        <f>feed!B149</f>
        <v>Alaah</v>
      </c>
      <c r="C1976" t="str">
        <f>feed!K149</f>
        <v>Che Guevara League</v>
      </c>
      <c r="D1976">
        <f>SUMPRODUCT(MID(0&amp;feed!D149,LARGE(INDEX(ISNUMBER(--MID(feed!D149,ROW($1:$6),1))*
ROW($1:$6),0),ROW($1:$6))+1,1)*10^ROW($1:$6)/10)</f>
        <v>45</v>
      </c>
      <c r="E1976">
        <f>SUMPRODUCT(MID(0&amp;feed!E149,LARGE(INDEX(ISNUMBER(--MID(feed!E149,ROW($1:$6),1))*
ROW($1:$6),0),ROW($1:$6))+1,1)*10^ROW($1:$6)/10)</f>
        <v>0</v>
      </c>
      <c r="F1976" t="str">
        <f>feed!F149</f>
        <v>Finest of the 19th century</v>
      </c>
      <c r="G1976">
        <f>SUMPRODUCT(MID(0&amp;feed!G149,LARGE(INDEX(ISNUMBER(--MID(feed!G149,ROW($1:$6),1))*
ROW($1:$6),0),ROW($1:$6))+1,1)*10^ROW($1:$6)/10)</f>
        <v>0</v>
      </c>
      <c r="H1976">
        <f>ROUNDDOWN(G1976/4, 0)</f>
        <v>0</v>
      </c>
      <c r="I1976" t="str">
        <f>feed!H149</f>
        <v>Standard</v>
      </c>
      <c r="J1976">
        <f>SUMPRODUCT(MID(0&amp;feed!I149,LARGE(INDEX(ISNUMBER(--MID(feed!I149,ROW($1:$20),1))*
ROW($1:$20),0),ROW($1:$20))+1,1)*10^ROW($1:$20)/10)</f>
        <v>7</v>
      </c>
      <c r="K1976">
        <f>SUMPRODUCT(MID(0&amp;feed!L149,LARGE(INDEX(ISNUMBER(--MID(feed!L149,ROW($1:$6),1))*
ROW($1:$6),0),ROW($1:$6))+1,1)*10^ROW($1:$6)/10)</f>
        <v>376</v>
      </c>
      <c r="L1976">
        <f>SUMPRODUCT(MID(0&amp;feed!T149,LARGE(INDEX(ISNUMBER(--MID(feed!T149,ROW($1:$6),1))*
ROW($1:$6),0),ROW($1:$6))+1,1)*10^ROW($1:$6)/10)</f>
        <v>83</v>
      </c>
      <c r="M1976" t="str">
        <f>feed!N149</f>
        <v>Amazonia</v>
      </c>
      <c r="N1976">
        <f>SUMPRODUCT(MID(0&amp;feed!U149,LARGE(INDEX(ISNUMBER(--MID(feed!U149,ROW($1:$6),1))*
ROW($1:$6),0),ROW($1:$6))+1,1)*10^ROW($1:$6)/10)</f>
        <v>0</v>
      </c>
      <c r="O1976" t="str">
        <f>feed!O149</f>
        <v>Untapped</v>
      </c>
      <c r="P1976" t="str">
        <f>feed!P149</f>
        <v>None</v>
      </c>
      <c r="Q1976" s="4">
        <f>IFERROR(LEFT(SUMPRODUCT(MID(0&amp;feed!R149,LARGE(INDEX(ISNUMBER(--MID(feed!R149,ROW($1:$6),1))*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ROW($1:$6),0),ROW($1:$6))+1,1)*10^ROW($1:$6)/10))-1)*1,TRIM(LEFT(SUMPRODUCT(MID(0&amp;feed!R149,LARGE(INDEX(ISNUMBER(--MID(feed!R149,ROW($1:$6),1))*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ROW($1:$6),0),ROW($1:$6))+1,1)*10^ROW($1:$6)/10))-1)))</f>
        <v>2382</v>
      </c>
      <c r="R1976" s="5">
        <f>feed!V149</f>
        <v>0</v>
      </c>
      <c r="S1976" t="str">
        <f>feed!S149</f>
        <v>http://blocgame.com/stats.php?id=45831</v>
      </c>
      <c r="T1976" s="5" t="str">
        <f>feed!W149</f>
        <v>Isolated</v>
      </c>
      <c r="U1976" s="5" t="str">
        <f>feed!X149</f>
        <v>7 Hundred Tons per month</v>
      </c>
      <c r="V1976" s="5" t="str">
        <f>feed!Y149</f>
        <v>3 Mbbl per month</v>
      </c>
    </row>
    <row r="1977" spans="1:22" hidden="1" x14ac:dyDescent="0.25">
      <c r="A1977" t="str">
        <f>feed!A100</f>
        <v>Alexandrastan</v>
      </c>
      <c r="B1977" t="str">
        <f>feed!B100</f>
        <v>TWAIN</v>
      </c>
      <c r="C1977" t="str">
        <f>feed!K100</f>
        <v>Brotherhood of Nod</v>
      </c>
      <c r="D1977">
        <f>SUMPRODUCT(MID(0&amp;feed!D100,LARGE(INDEX(ISNUMBER(--MID(feed!D100,ROW($1:$6),1))*
ROW($1:$6),0),ROW($1:$6))+1,1)*10^ROW($1:$6)/10)</f>
        <v>29</v>
      </c>
      <c r="E1977">
        <f>SUMPRODUCT(MID(0&amp;feed!E100,LARGE(INDEX(ISNUMBER(--MID(feed!E100,ROW($1:$6),1))*
ROW($1:$6),0),ROW($1:$6))+1,1)*10^ROW($1:$6)/10)</f>
        <v>0</v>
      </c>
      <c r="F1977" t="str">
        <f>feed!F100</f>
        <v>First World War surplus</v>
      </c>
      <c r="G1977">
        <f>SUMPRODUCT(MID(0&amp;feed!G100,LARGE(INDEX(ISNUMBER(--MID(feed!G100,ROW($1:$6),1))*
ROW($1:$6),0),ROW($1:$6))+1,1)*10^ROW($1:$6)/10)</f>
        <v>1</v>
      </c>
      <c r="H1977">
        <f>ROUNDDOWN(G1977/4, 0)</f>
        <v>0</v>
      </c>
      <c r="I1977" t="str">
        <f>feed!H100</f>
        <v>Elite</v>
      </c>
      <c r="J1977">
        <f>SUMPRODUCT(MID(0&amp;feed!I100,LARGE(INDEX(ISNUMBER(--MID(feed!I100,ROW($1:$20),1))*
ROW($1:$20),0),ROW($1:$20))+1,1)*10^ROW($1:$20)/10)</f>
        <v>0</v>
      </c>
      <c r="K1977">
        <f>SUMPRODUCT(MID(0&amp;feed!L100,LARGE(INDEX(ISNUMBER(--MID(feed!L100,ROW($1:$6),1))*
ROW($1:$6),0),ROW($1:$6))+1,1)*10^ROW($1:$6)/10)</f>
        <v>400</v>
      </c>
      <c r="L1977">
        <f>SUMPRODUCT(MID(0&amp;feed!T100,LARGE(INDEX(ISNUMBER(--MID(feed!T100,ROW($1:$6),1))*
ROW($1:$6),0),ROW($1:$6))+1,1)*10^ROW($1:$6)/10)</f>
        <v>2152</v>
      </c>
      <c r="M1977" t="str">
        <f>feed!N100</f>
        <v>Mesopotamia</v>
      </c>
      <c r="N1977">
        <f>SUMPRODUCT(MID(0&amp;feed!U100,LARGE(INDEX(ISNUMBER(--MID(feed!U100,ROW($1:$6),1))*
ROW($1:$6),0),ROW($1:$6))+1,1)*10^ROW($1:$6)/10)</f>
        <v>0</v>
      </c>
      <c r="O1977" t="str">
        <f>feed!O100</f>
        <v>Untapped</v>
      </c>
      <c r="P1977" t="str">
        <f>feed!P100</f>
        <v>Meagre</v>
      </c>
      <c r="Q1977" s="4">
        <f>IFERROR(LEFT(SUMPRODUCT(MID(0&amp;feed!R100,LARGE(INDEX(ISNUMBER(--MID(feed!R100,ROW($1:$6),1))*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ROW($1:$6),0),ROW($1:$6))+1,1)*10^ROW($1:$6)/10))-1)*1,TRIM(LEFT(SUMPRODUCT(MID(0&amp;feed!R100,LARGE(INDEX(ISNUMBER(--MID(feed!R100,ROW($1:$6),1))*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ROW($1:$6),0),ROW($1:$6))+1,1)*10^ROW($1:$6)/10))-1)))</f>
        <v>2461</v>
      </c>
      <c r="R1977" s="5">
        <f>feed!V100</f>
        <v>0</v>
      </c>
      <c r="S1977" t="str">
        <f>feed!S100</f>
        <v>http://blocgame.com/stats.php?id=39070</v>
      </c>
      <c r="T1977" s="5" t="str">
        <f>feed!W100</f>
        <v>Good</v>
      </c>
      <c r="U1977" s="5" t="str">
        <f>feed!X100</f>
        <v>7 Hundred Tons per month</v>
      </c>
      <c r="V1977" s="5" t="str">
        <f>feed!Y100</f>
        <v>4 Mbbl per month</v>
      </c>
    </row>
    <row r="1978" spans="1:22" hidden="1" x14ac:dyDescent="0.25">
      <c r="A1978" t="str">
        <f>feed!A6</f>
        <v>Darkstone</v>
      </c>
      <c r="B1978" t="str">
        <f>feed!B6</f>
        <v>Trakel</v>
      </c>
      <c r="C1978" t="str">
        <f>feed!K6</f>
        <v>The High Council</v>
      </c>
      <c r="D1978">
        <f>SUMPRODUCT(MID(0&amp;feed!D6,LARGE(INDEX(ISNUMBER(--MID(feed!D6,ROW($1:$6),1))*
ROW($1:$6),0),ROW($1:$6))+1,1)*10^ROW($1:$6)/10)</f>
        <v>50</v>
      </c>
      <c r="E1978">
        <f>SUMPRODUCT(MID(0&amp;feed!E6,LARGE(INDEX(ISNUMBER(--MID(feed!E6,ROW($1:$6),1))*
ROW($1:$6),0),ROW($1:$6))+1,1)*10^ROW($1:$6)/10)</f>
        <v>0</v>
      </c>
      <c r="F1978" t="str">
        <f>feed!F6</f>
        <v>Finest of the 19th century</v>
      </c>
      <c r="G1978">
        <f>SUMPRODUCT(MID(0&amp;feed!G6,LARGE(INDEX(ISNUMBER(--MID(feed!G6,ROW($1:$6),1))*
ROW($1:$6),0),ROW($1:$6))+1,1)*10^ROW($1:$6)/10)</f>
        <v>1</v>
      </c>
      <c r="H1978">
        <f>ROUNDDOWN(G1978/4, 0)</f>
        <v>0</v>
      </c>
      <c r="I1978" t="str">
        <f>feed!H6</f>
        <v>Standard</v>
      </c>
      <c r="J1978">
        <f>SUMPRODUCT(MID(0&amp;feed!I6,LARGE(INDEX(ISNUMBER(--MID(feed!I6,ROW($1:$20),1))*
ROW($1:$20),0),ROW($1:$20))+1,1)*10^ROW($1:$20)/10)</f>
        <v>3</v>
      </c>
      <c r="K1978">
        <f>SUMPRODUCT(MID(0&amp;feed!L6,LARGE(INDEX(ISNUMBER(--MID(feed!L6,ROW($1:$6),1))*
ROW($1:$6),0),ROW($1:$6))+1,1)*10^ROW($1:$6)/10)</f>
        <v>514</v>
      </c>
      <c r="L1978">
        <f>SUMPRODUCT(MID(0&amp;feed!T6,LARGE(INDEX(ISNUMBER(--MID(feed!T6,ROW($1:$6),1))*
ROW($1:$6),0),ROW($1:$6))+1,1)*10^ROW($1:$6)/10)</f>
        <v>743</v>
      </c>
      <c r="M1978" t="str">
        <f>feed!N6</f>
        <v>Arabia</v>
      </c>
      <c r="N1978">
        <f>SUMPRODUCT(MID(0&amp;feed!U6,LARGE(INDEX(ISNUMBER(--MID(feed!U6,ROW($1:$6),1))*
ROW($1:$6),0),ROW($1:$6))+1,1)*10^ROW($1:$6)/10)</f>
        <v>0</v>
      </c>
      <c r="O1978" t="str">
        <f>feed!O6</f>
        <v>Plentiful</v>
      </c>
      <c r="P1978" t="str">
        <f>feed!P6</f>
        <v>Small</v>
      </c>
      <c r="Q1978" s="4">
        <f>IFERROR(LEFT(SUMPRODUCT(MID(0&amp;feed!R6,LARGE(INDEX(ISNUMBER(--MID(feed!R6,ROW($1:$6),1))*
ROW($1:$6),0),ROW($1:$6))+1,1)*10^ROW($1:$6)/10), LEN(SUMPRODUCT(MID(0&amp;feed!R6,LARGE(INDEX(ISNUMBER(--MID(feed!R6,ROW($1:$6),1))*
ROW($1:$6),0),ROW($1:$6))+1,1)*10^ROW($1:$6)/10))-1)*1,TRIM(LEFT(SUMPRODUCT(MID(0&amp;feed!R6,LARGE(INDEX(ISNUMBER(--MID(feed!R6,ROW($1:$6),1))*
ROW($1:$6),0),ROW($1:$6))+1,1)*10^ROW($1:$6)/10), LEN(SUMPRODUCT(MID(0&amp;feed!R6,LARGE(INDEX(ISNUMBER(--MID(feed!R6,ROW($1:$6),1))*
ROW($1:$6),0),ROW($1:$6))+1,1)*10^ROW($1:$6)/10))-1)))</f>
        <v>2733</v>
      </c>
      <c r="R1978" s="5">
        <f>feed!V6</f>
        <v>0</v>
      </c>
      <c r="S1978" t="str">
        <f>feed!S6</f>
        <v>http://blocgame.com/stats.php?id=57176</v>
      </c>
      <c r="T1978" s="5" t="str">
        <f>feed!W6</f>
        <v>Good</v>
      </c>
      <c r="U1978" s="5" t="str">
        <f>feed!X6</f>
        <v>7 Hundred Tons per month</v>
      </c>
      <c r="V1978" s="5" t="str">
        <f>feed!Y6</f>
        <v>4 Mbbl per month</v>
      </c>
    </row>
    <row r="1979" spans="1:22" hidden="1" x14ac:dyDescent="0.25">
      <c r="A1979" t="str">
        <f>feed!A71</f>
        <v>Lorigan</v>
      </c>
      <c r="B1979" t="str">
        <f>feed!B71</f>
        <v>Lorigan</v>
      </c>
      <c r="C1979" t="str">
        <f>feed!K71</f>
        <v>The High Council</v>
      </c>
      <c r="D1979">
        <f>SUMPRODUCT(MID(0&amp;feed!D71,LARGE(INDEX(ISNUMBER(--MID(feed!D71,ROW($1:$6),1))*
ROW($1:$6),0),ROW($1:$6))+1,1)*10^ROW($1:$6)/10)</f>
        <v>35</v>
      </c>
      <c r="E1979">
        <f>SUMPRODUCT(MID(0&amp;feed!E71,LARGE(INDEX(ISNUMBER(--MID(feed!E71,ROW($1:$6),1))*
ROW($1:$6),0),ROW($1:$6))+1,1)*10^ROW($1:$6)/10)</f>
        <v>0</v>
      </c>
      <c r="F1979" t="str">
        <f>feed!F71</f>
        <v>Finest of the 19th century</v>
      </c>
      <c r="G1979">
        <f>SUMPRODUCT(MID(0&amp;feed!G71,LARGE(INDEX(ISNUMBER(--MID(feed!G71,ROW($1:$6),1))*
ROW($1:$6),0),ROW($1:$6))+1,1)*10^ROW($1:$6)/10)</f>
        <v>1</v>
      </c>
      <c r="H1979">
        <f>ROUNDDOWN(G1979/4, 0)</f>
        <v>0</v>
      </c>
      <c r="I1979" t="str">
        <f>feed!H71</f>
        <v>Good</v>
      </c>
      <c r="J1979">
        <f>SUMPRODUCT(MID(0&amp;feed!I71,LARGE(INDEX(ISNUMBER(--MID(feed!I71,ROW($1:$20),1))*
ROW($1:$20),0),ROW($1:$20))+1,1)*10^ROW($1:$20)/10)</f>
        <v>4</v>
      </c>
      <c r="K1979">
        <f>SUMPRODUCT(MID(0&amp;feed!L71,LARGE(INDEX(ISNUMBER(--MID(feed!L71,ROW($1:$6),1))*
ROW($1:$6),0),ROW($1:$6))+1,1)*10^ROW($1:$6)/10)</f>
        <v>420</v>
      </c>
      <c r="L1979">
        <f>SUMPRODUCT(MID(0&amp;feed!T71,LARGE(INDEX(ISNUMBER(--MID(feed!T71,ROW($1:$6),1))*
ROW($1:$6),0),ROW($1:$6))+1,1)*10^ROW($1:$6)/10)</f>
        <v>443</v>
      </c>
      <c r="M1979" t="str">
        <f>feed!N71</f>
        <v>Amazonia</v>
      </c>
      <c r="N1979">
        <f>SUMPRODUCT(MID(0&amp;feed!U71,LARGE(INDEX(ISNUMBER(--MID(feed!U71,ROW($1:$6),1))*
ROW($1:$6),0),ROW($1:$6))+1,1)*10^ROW($1:$6)/10)</f>
        <v>0</v>
      </c>
      <c r="O1979" t="str">
        <f>feed!O71</f>
        <v>Untapped</v>
      </c>
      <c r="P1979" t="str">
        <f>feed!P71</f>
        <v>Meagre</v>
      </c>
      <c r="Q1979" s="4">
        <f>IFERROR(LEFT(SUMPRODUCT(MID(0&amp;feed!R71,LARGE(INDEX(ISNUMBER(--MID(feed!R71,ROW($1:$6),1))*
ROW($1:$6),0),ROW($1:$6))+1,1)*10^ROW($1:$6)/10), LEN(SUMPRODUCT(MID(0&amp;feed!R71,LARGE(INDEX(ISNUMBER(--MID(feed!R71,ROW($1:$6),1))*
ROW($1:$6),0),ROW($1:$6))+1,1)*10^ROW($1:$6)/10))-1)*1,TRIM(LEFT(SUMPRODUCT(MID(0&amp;feed!R71,LARGE(INDEX(ISNUMBER(--MID(feed!R71,ROW($1:$6),1))*
ROW($1:$6),0),ROW($1:$6))+1,1)*10^ROW($1:$6)/10), LEN(SUMPRODUCT(MID(0&amp;feed!R71,LARGE(INDEX(ISNUMBER(--MID(feed!R71,ROW($1:$6),1))*
ROW($1:$6),0),ROW($1:$6))+1,1)*10^ROW($1:$6)/10))-1)))</f>
        <v>2753</v>
      </c>
      <c r="R1979" s="5">
        <f>feed!V71</f>
        <v>0</v>
      </c>
      <c r="S1979" t="str">
        <f>feed!S71</f>
        <v>http://blocgame.com/stats.php?id=59787</v>
      </c>
      <c r="T1979" s="5" t="str">
        <f>feed!W71</f>
        <v>Isolated</v>
      </c>
      <c r="U1979" s="5" t="str">
        <f>feed!X71</f>
        <v>7 Hundred Tons per month</v>
      </c>
      <c r="V1979" s="5" t="str">
        <f>feed!Y71</f>
        <v>4 Mbbl per month</v>
      </c>
    </row>
    <row r="1980" spans="1:22" hidden="1" x14ac:dyDescent="0.25">
      <c r="A1980" t="str">
        <f>feed!A1724</f>
        <v>melakar raya</v>
      </c>
      <c r="B1980" t="str">
        <f>feed!B1724</f>
        <v>coin</v>
      </c>
      <c r="C1980">
        <f>feed!K1724</f>
        <v>0</v>
      </c>
      <c r="D1980">
        <f>SUMPRODUCT(MID(0&amp;feed!D1724,LARGE(INDEX(ISNUMBER(--MID(feed!D1724,ROW($1:$6),1))*
ROW($1:$6),0),ROW($1:$6))+1,1)*10^ROW($1:$6)/10)</f>
        <v>31</v>
      </c>
      <c r="E1980">
        <f>SUMPRODUCT(MID(0&amp;feed!E1724,LARGE(INDEX(ISNUMBER(--MID(feed!E1724,ROW($1:$6),1))*
ROW($1:$6),0),ROW($1:$6))+1,1)*10^ROW($1:$6)/10)</f>
        <v>0</v>
      </c>
      <c r="F1980" t="str">
        <f>feed!F1724</f>
        <v>First World War surplus</v>
      </c>
      <c r="G1980">
        <f>SUMPRODUCT(MID(0&amp;feed!G1724,LARGE(INDEX(ISNUMBER(--MID(feed!G1724,ROW($1:$6),1))*
ROW($1:$6),0),ROW($1:$6))+1,1)*10^ROW($1:$6)/10)</f>
        <v>1</v>
      </c>
      <c r="H1980">
        <f>ROUNDDOWN(G1980/4, 0)</f>
        <v>0</v>
      </c>
      <c r="I1980" t="str">
        <f>feed!H1724</f>
        <v>Good</v>
      </c>
      <c r="J1980">
        <f>SUMPRODUCT(MID(0&amp;feed!I1724,LARGE(INDEX(ISNUMBER(--MID(feed!I1724,ROW($1:$20),1))*
ROW($1:$20),0),ROW($1:$20))+1,1)*10^ROW($1:$20)/10)</f>
        <v>12</v>
      </c>
      <c r="K1980">
        <f>SUMPRODUCT(MID(0&amp;feed!L1724,LARGE(INDEX(ISNUMBER(--MID(feed!L1724,ROW($1:$6),1))*
ROW($1:$6),0),ROW($1:$6))+1,1)*10^ROW($1:$6)/10)</f>
        <v>298</v>
      </c>
      <c r="L1980">
        <f>SUMPRODUCT(MID(0&amp;feed!T1724,LARGE(INDEX(ISNUMBER(--MID(feed!T1724,ROW($1:$6),1))*
ROW($1:$6),0),ROW($1:$6))+1,1)*10^ROW($1:$6)/10)</f>
        <v>398</v>
      </c>
      <c r="M1980" t="str">
        <f>feed!N1724</f>
        <v>The Subcontinent</v>
      </c>
      <c r="N1980">
        <f>SUMPRODUCT(MID(0&amp;feed!U1724,LARGE(INDEX(ISNUMBER(--MID(feed!U1724,ROW($1:$6),1))*
ROW($1:$6),0),ROW($1:$6))+1,1)*10^ROW($1:$6)/10)</f>
        <v>0</v>
      </c>
      <c r="O1980" t="str">
        <f>feed!O1724</f>
        <v>Untapped</v>
      </c>
      <c r="P1980" t="str">
        <f>feed!P1724</f>
        <v>Meagre</v>
      </c>
      <c r="Q1980" s="4">
        <f>IFERROR(LEFT(SUMPRODUCT(MID(0&amp;feed!R1724,LARGE(INDEX(ISNUMBER(--MID(feed!R1724,ROW($1:$6),1))*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ROW($1:$6),0),ROW($1:$6))+1,1)*10^ROW($1:$6)/10))-1)*1,TRIM(LEFT(SUMPRODUCT(MID(0&amp;feed!R1724,LARGE(INDEX(ISNUMBER(--MID(feed!R1724,ROW($1:$6),1))*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ROW($1:$6),0),ROW($1:$6))+1,1)*10^ROW($1:$6)/10))-1)))</f>
        <v>2000</v>
      </c>
      <c r="R1980" s="5">
        <f>feed!V1724</f>
        <v>0</v>
      </c>
      <c r="S1980" t="str">
        <f>feed!S1724</f>
        <v>http://blocgame.com/stats.php?id=62446</v>
      </c>
      <c r="T1980" s="5" t="str">
        <f>feed!W1724</f>
        <v>Nice</v>
      </c>
      <c r="U1980" s="5" t="str">
        <f>feed!X1724</f>
        <v>7 Hundred Tons per month</v>
      </c>
      <c r="V1980" s="5" t="str">
        <f>feed!Y1724</f>
        <v>4 Mbbl per month</v>
      </c>
    </row>
    <row r="1981" spans="1:22" hidden="1" x14ac:dyDescent="0.25">
      <c r="A1981" t="str">
        <f>feed!A29</f>
        <v>Kangkong</v>
      </c>
      <c r="B1981" t="str">
        <f>feed!B29</f>
        <v>MaslanJibby</v>
      </c>
      <c r="C1981" t="str">
        <f>feed!K29</f>
        <v>Brotherhood of Nod</v>
      </c>
      <c r="D1981">
        <f>SUMPRODUCT(MID(0&amp;feed!D29,LARGE(INDEX(ISNUMBER(--MID(feed!D29,ROW($1:$6),1))*
ROW($1:$6),0),ROW($1:$6))+1,1)*10^ROW($1:$6)/10)</f>
        <v>15</v>
      </c>
      <c r="E1981">
        <f>SUMPRODUCT(MID(0&amp;feed!E29,LARGE(INDEX(ISNUMBER(--MID(feed!E29,ROW($1:$6),1))*
ROW($1:$6),0),ROW($1:$6))+1,1)*10^ROW($1:$6)/10)</f>
        <v>0</v>
      </c>
      <c r="F1981" t="str">
        <f>feed!F29</f>
        <v>Finest of the 19th century</v>
      </c>
      <c r="G1981">
        <f>SUMPRODUCT(MID(0&amp;feed!G29,LARGE(INDEX(ISNUMBER(--MID(feed!G29,ROW($1:$6),1))*
ROW($1:$6),0),ROW($1:$6))+1,1)*10^ROW($1:$6)/10)</f>
        <v>1</v>
      </c>
      <c r="H1981">
        <f>ROUNDDOWN(G1981/4, 0)</f>
        <v>0</v>
      </c>
      <c r="I1981" t="str">
        <f>feed!H29</f>
        <v>Elite</v>
      </c>
      <c r="J1981">
        <f>SUMPRODUCT(MID(0&amp;feed!I29,LARGE(INDEX(ISNUMBER(--MID(feed!I29,ROW($1:$20),1))*
ROW($1:$20),0),ROW($1:$20))+1,1)*10^ROW($1:$20)/10)</f>
        <v>11</v>
      </c>
      <c r="K1981">
        <f>SUMPRODUCT(MID(0&amp;feed!L29,LARGE(INDEX(ISNUMBER(--MID(feed!L29,ROW($1:$6),1))*
ROW($1:$6),0),ROW($1:$6))+1,1)*10^ROW($1:$6)/10)</f>
        <v>446</v>
      </c>
      <c r="L1981">
        <f>SUMPRODUCT(MID(0&amp;feed!T29,LARGE(INDEX(ISNUMBER(--MID(feed!T29,ROW($1:$6),1))*
ROW($1:$6),0),ROW($1:$6))+1,1)*10^ROW($1:$6)/10)</f>
        <v>247</v>
      </c>
      <c r="M1981" t="str">
        <f>feed!N29</f>
        <v>Pacific Rim</v>
      </c>
      <c r="N1981">
        <f>SUMPRODUCT(MID(0&amp;feed!U29,LARGE(INDEX(ISNUMBER(--MID(feed!U29,ROW($1:$6),1))*
ROW($1:$6),0),ROW($1:$6))+1,1)*10^ROW($1:$6)/10)</f>
        <v>0</v>
      </c>
      <c r="O1981" t="str">
        <f>feed!O29</f>
        <v>Untapped</v>
      </c>
      <c r="P1981" t="str">
        <f>feed!P29</f>
        <v>Meagre</v>
      </c>
      <c r="Q1981" s="4">
        <f>IFERROR(LEFT(SUMPRODUCT(MID(0&amp;feed!R29,LARGE(INDEX(ISNUMBER(--MID(feed!R29,ROW($1:$6),1))*
ROW($1:$6),0),ROW($1:$6))+1,1)*10^ROW($1:$6)/10), LEN(SUMPRODUCT(MID(0&amp;feed!R29,LARGE(INDEX(ISNUMBER(--MID(feed!R29,ROW($1:$6),1))*
ROW($1:$6),0),ROW($1:$6))+1,1)*10^ROW($1:$6)/10))-1)*1,TRIM(LEFT(SUMPRODUCT(MID(0&amp;feed!R29,LARGE(INDEX(ISNUMBER(--MID(feed!R29,ROW($1:$6),1))*
ROW($1:$6),0),ROW($1:$6))+1,1)*10^ROW($1:$6)/10), LEN(SUMPRODUCT(MID(0&amp;feed!R29,LARGE(INDEX(ISNUMBER(--MID(feed!R29,ROW($1:$6),1))*
ROW($1:$6),0),ROW($1:$6))+1,1)*10^ROW($1:$6)/10))-1)))</f>
        <v>2691</v>
      </c>
      <c r="R1981" s="5">
        <f>feed!V29</f>
        <v>0</v>
      </c>
      <c r="S1981" t="str">
        <f>feed!S29</f>
        <v>http://blocgame.com/stats.php?id=62468</v>
      </c>
      <c r="T1981" s="5" t="str">
        <f>feed!W29</f>
        <v>Good</v>
      </c>
      <c r="U1981" s="5" t="str">
        <f>feed!X29</f>
        <v>7 Hundred Tons per month</v>
      </c>
      <c r="V1981" s="5" t="str">
        <f>feed!Y29</f>
        <v>4 Mbbl per month</v>
      </c>
    </row>
    <row r="1982" spans="1:22" hidden="1" x14ac:dyDescent="0.25">
      <c r="A1982" t="str">
        <f>feed!A249</f>
        <v>Cameronia</v>
      </c>
      <c r="B1982" t="str">
        <f>feed!B249</f>
        <v>Cameron Saxonson</v>
      </c>
      <c r="C1982" t="str">
        <f>feed!K249</f>
        <v>Che Guevara League</v>
      </c>
      <c r="D1982">
        <f>SUMPRODUCT(MID(0&amp;feed!D249,LARGE(INDEX(ISNUMBER(--MID(feed!D249,ROW($1:$6),1))*
ROW($1:$6),0),ROW($1:$6))+1,1)*10^ROW($1:$6)/10)</f>
        <v>8</v>
      </c>
      <c r="E1982">
        <f>SUMPRODUCT(MID(0&amp;feed!E249,LARGE(INDEX(ISNUMBER(--MID(feed!E249,ROW($1:$6),1))*
ROW($1:$6),0),ROW($1:$6))+1,1)*10^ROW($1:$6)/10)</f>
        <v>0</v>
      </c>
      <c r="F1982" t="str">
        <f>feed!F249</f>
        <v>Finest of the 19th century</v>
      </c>
      <c r="G1982">
        <f>SUMPRODUCT(MID(0&amp;feed!G249,LARGE(INDEX(ISNUMBER(--MID(feed!G249,ROW($1:$6),1))*
ROW($1:$6),0),ROW($1:$6))+1,1)*10^ROW($1:$6)/10)</f>
        <v>0</v>
      </c>
      <c r="H1982">
        <f>ROUNDDOWN(G1982/4, 0)</f>
        <v>0</v>
      </c>
      <c r="I1982" t="str">
        <f>feed!H249</f>
        <v>Good</v>
      </c>
      <c r="J1982">
        <f>SUMPRODUCT(MID(0&amp;feed!I249,LARGE(INDEX(ISNUMBER(--MID(feed!I249,ROW($1:$20),1))*
ROW($1:$20),0),ROW($1:$20))+1,1)*10^ROW($1:$20)/10)</f>
        <v>12</v>
      </c>
      <c r="K1982">
        <f>SUMPRODUCT(MID(0&amp;feed!L249,LARGE(INDEX(ISNUMBER(--MID(feed!L249,ROW($1:$6),1))*
ROW($1:$6),0),ROW($1:$6))+1,1)*10^ROW($1:$6)/10)</f>
        <v>355</v>
      </c>
      <c r="L1982">
        <f>SUMPRODUCT(MID(0&amp;feed!T249,LARGE(INDEX(ISNUMBER(--MID(feed!T249,ROW($1:$6),1))*
ROW($1:$6),0),ROW($1:$6))+1,1)*10^ROW($1:$6)/10)</f>
        <v>189</v>
      </c>
      <c r="M1982" t="str">
        <f>feed!N249</f>
        <v>Southern Cone</v>
      </c>
      <c r="N1982">
        <f>SUMPRODUCT(MID(0&amp;feed!U249,LARGE(INDEX(ISNUMBER(--MID(feed!U249,ROW($1:$6),1))*
ROW($1:$6),0),ROW($1:$6))+1,1)*10^ROW($1:$6)/10)</f>
        <v>0</v>
      </c>
      <c r="O1982" t="str">
        <f>feed!O249</f>
        <v>Untapped</v>
      </c>
      <c r="P1982" t="str">
        <f>feed!P249</f>
        <v>None</v>
      </c>
      <c r="Q1982" s="4">
        <f>IFERROR(LEFT(SUMPRODUCT(MID(0&amp;feed!R249,LARGE(INDEX(ISNUMBER(--MID(feed!R249,ROW($1:$6),1))*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ROW($1:$6),0),ROW($1:$6))+1,1)*10^ROW($1:$6)/10))-1)*1,TRIM(LEFT(SUMPRODUCT(MID(0&amp;feed!R249,LARGE(INDEX(ISNUMBER(--MID(feed!R249,ROW($1:$6),1))*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ROW($1:$6),0),ROW($1:$6))+1,1)*10^ROW($1:$6)/10))-1)))</f>
        <v>2000</v>
      </c>
      <c r="R1982" s="5">
        <f>feed!V249</f>
        <v>0</v>
      </c>
      <c r="S1982" t="str">
        <f>feed!S249</f>
        <v>http://blocgame.com/stats.php?id=62688</v>
      </c>
      <c r="T1982" s="5" t="str">
        <f>feed!W249</f>
        <v>Pariah</v>
      </c>
      <c r="U1982" s="5" t="str">
        <f>feed!X249</f>
        <v>7 Hundred Tons per month</v>
      </c>
      <c r="V1982" s="5" t="str">
        <f>feed!Y249</f>
        <v>4 Mbbl per month</v>
      </c>
    </row>
    <row r="1983" spans="1:22" hidden="1" x14ac:dyDescent="0.25">
      <c r="A1983" t="str">
        <f>feed!A272</f>
        <v>Burke Tome</v>
      </c>
      <c r="B1983" t="str">
        <f>feed!B272</f>
        <v>Haggashed</v>
      </c>
      <c r="C1983" t="str">
        <f>feed!K272</f>
        <v>Brotherhood of Nod</v>
      </c>
      <c r="D1983">
        <f>SUMPRODUCT(MID(0&amp;feed!D272,LARGE(INDEX(ISNUMBER(--MID(feed!D272,ROW($1:$6),1))*
ROW($1:$6),0),ROW($1:$6))+1,1)*10^ROW($1:$6)/10)</f>
        <v>35</v>
      </c>
      <c r="E1983">
        <f>SUMPRODUCT(MID(0&amp;feed!E272,LARGE(INDEX(ISNUMBER(--MID(feed!E272,ROW($1:$6),1))*
ROW($1:$6),0),ROW($1:$6))+1,1)*10^ROW($1:$6)/10)</f>
        <v>0</v>
      </c>
      <c r="F1983" t="str">
        <f>feed!F272</f>
        <v>First World War surplus</v>
      </c>
      <c r="G1983">
        <f>SUMPRODUCT(MID(0&amp;feed!G272,LARGE(INDEX(ISNUMBER(--MID(feed!G272,ROW($1:$6),1))*
ROW($1:$6),0),ROW($1:$6))+1,1)*10^ROW($1:$6)/10)</f>
        <v>1</v>
      </c>
      <c r="H1983">
        <f>ROUNDDOWN(G1983/4, 0)</f>
        <v>0</v>
      </c>
      <c r="I1983" t="str">
        <f>feed!H272</f>
        <v>Good</v>
      </c>
      <c r="J1983">
        <f>SUMPRODUCT(MID(0&amp;feed!I272,LARGE(INDEX(ISNUMBER(--MID(feed!I272,ROW($1:$20),1))*
ROW($1:$20),0),ROW($1:$20))+1,1)*10^ROW($1:$20)/10)</f>
        <v>2</v>
      </c>
      <c r="K1983">
        <f>SUMPRODUCT(MID(0&amp;feed!L272,LARGE(INDEX(ISNUMBER(--MID(feed!L272,ROW($1:$6),1))*
ROW($1:$6),0),ROW($1:$6))+1,1)*10^ROW($1:$6)/10)</f>
        <v>350</v>
      </c>
      <c r="L1983">
        <f>SUMPRODUCT(MID(0&amp;feed!T272,LARGE(INDEX(ISNUMBER(--MID(feed!T272,ROW($1:$6),1))*
ROW($1:$6),0),ROW($1:$6))+1,1)*10^ROW($1:$6)/10)</f>
        <v>3323</v>
      </c>
      <c r="M1983" t="str">
        <f>feed!N272</f>
        <v>Mesopotamia</v>
      </c>
      <c r="N1983">
        <f>SUMPRODUCT(MID(0&amp;feed!U272,LARGE(INDEX(ISNUMBER(--MID(feed!U272,ROW($1:$6),1))*
ROW($1:$6),0),ROW($1:$6))+1,1)*10^ROW($1:$6)/10)</f>
        <v>0</v>
      </c>
      <c r="O1983" t="str">
        <f>feed!O272</f>
        <v>Untapped</v>
      </c>
      <c r="P1983" t="str">
        <f>feed!P272</f>
        <v>Meagre</v>
      </c>
      <c r="Q1983" s="4">
        <f>IFERROR(LEFT(SUMPRODUCT(MID(0&amp;feed!R272,LARGE(INDEX(ISNUMBER(--MID(feed!R272,ROW($1:$6),1))*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ROW($1:$6),0),ROW($1:$6))+1,1)*10^ROW($1:$6)/10))-1)*1,TRIM(LEFT(SUMPRODUCT(MID(0&amp;feed!R272,LARGE(INDEX(ISNUMBER(--MID(feed!R272,ROW($1:$6),1))*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ROW($1:$6),0),ROW($1:$6))+1,1)*10^ROW($1:$6)/10))-1)))</f>
        <v>2000</v>
      </c>
      <c r="R1983" s="5">
        <f>feed!V272</f>
        <v>0</v>
      </c>
      <c r="S1983" t="str">
        <f>feed!S272</f>
        <v>http://blocgame.com/stats.php?id=63028</v>
      </c>
      <c r="T1983" s="5" t="str">
        <f>feed!W272</f>
        <v>Nice</v>
      </c>
      <c r="U1983" s="5" t="str">
        <f>feed!X272</f>
        <v>7 Hundred Tons per month</v>
      </c>
      <c r="V1983" s="5" t="str">
        <f>feed!Y272</f>
        <v>5 Mbbl per month</v>
      </c>
    </row>
    <row r="1984" spans="1:22" hidden="1" x14ac:dyDescent="0.25">
      <c r="A1984" t="str">
        <f>feed!A469</f>
        <v>kabdy</v>
      </c>
      <c r="B1984" t="str">
        <f>feed!B469</f>
        <v>NitroBAY</v>
      </c>
      <c r="C1984">
        <f>feed!K469</f>
        <v>0</v>
      </c>
      <c r="D1984">
        <f>SUMPRODUCT(MID(0&amp;feed!D469,LARGE(INDEX(ISNUMBER(--MID(feed!D469,ROW($1:$6),1))*
ROW($1:$6),0),ROW($1:$6))+1,1)*10^ROW($1:$6)/10)</f>
        <v>37</v>
      </c>
      <c r="E1984">
        <f>SUMPRODUCT(MID(0&amp;feed!E469,LARGE(INDEX(ISNUMBER(--MID(feed!E469,ROW($1:$6),1))*
ROW($1:$6),0),ROW($1:$6))+1,1)*10^ROW($1:$6)/10)</f>
        <v>0</v>
      </c>
      <c r="F1984" t="str">
        <f>feed!F469</f>
        <v>First World War surplus</v>
      </c>
      <c r="G1984">
        <f>SUMPRODUCT(MID(0&amp;feed!G469,LARGE(INDEX(ISNUMBER(--MID(feed!G469,ROW($1:$6),1))*
ROW($1:$6),0),ROW($1:$6))+1,1)*10^ROW($1:$6)/10)</f>
        <v>0</v>
      </c>
      <c r="H1984">
        <f>ROUNDDOWN(G1984/4, 0)</f>
        <v>0</v>
      </c>
      <c r="I1984" t="str">
        <f>feed!H469</f>
        <v>Standard</v>
      </c>
      <c r="J1984">
        <f>SUMPRODUCT(MID(0&amp;feed!I469,LARGE(INDEX(ISNUMBER(--MID(feed!I469,ROW($1:$20),1))*
ROW($1:$20),0),ROW($1:$20))+1,1)*10^ROW($1:$20)/10)</f>
        <v>7</v>
      </c>
      <c r="K1984">
        <f>SUMPRODUCT(MID(0&amp;feed!L469,LARGE(INDEX(ISNUMBER(--MID(feed!L469,ROW($1:$6),1))*
ROW($1:$6),0),ROW($1:$6))+1,1)*10^ROW($1:$6)/10)</f>
        <v>329</v>
      </c>
      <c r="L1984">
        <f>SUMPRODUCT(MID(0&amp;feed!T469,LARGE(INDEX(ISNUMBER(--MID(feed!T469,ROW($1:$6),1))*
ROW($1:$6),0),ROW($1:$6))+1,1)*10^ROW($1:$6)/10)</f>
        <v>2969</v>
      </c>
      <c r="M1984" t="str">
        <f>feed!N469</f>
        <v>Arabia</v>
      </c>
      <c r="N1984">
        <f>SUMPRODUCT(MID(0&amp;feed!U469,LARGE(INDEX(ISNUMBER(--MID(feed!U469,ROW($1:$6),1))*
ROW($1:$6),0),ROW($1:$6))+1,1)*10^ROW($1:$6)/10)</f>
        <v>0</v>
      </c>
      <c r="O1984" t="str">
        <f>feed!O469</f>
        <v>Untapped</v>
      </c>
      <c r="P1984" t="str">
        <f>feed!P469</f>
        <v>Mediocre</v>
      </c>
      <c r="Q1984" s="4">
        <f>IFERROR(LEFT(SUMPRODUCT(MID(0&amp;feed!R469,LARGE(INDEX(ISNUMBER(--MID(feed!R469,ROW($1:$6),1))*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ROW($1:$6),0),ROW($1:$6))+1,1)*10^ROW($1:$6)/10))-1)*1,TRIM(LEFT(SUMPRODUCT(MID(0&amp;feed!R469,LARGE(INDEX(ISNUMBER(--MID(feed!R469,ROW($1:$6),1))*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ROW($1:$6),0),ROW($1:$6))+1,1)*10^ROW($1:$6)/10))-1)))</f>
        <v>2000</v>
      </c>
      <c r="R1984" s="5">
        <f>feed!V469</f>
        <v>0</v>
      </c>
      <c r="S1984" t="str">
        <f>feed!S469</f>
        <v>http://blocgame.com/stats.php?id=58731</v>
      </c>
      <c r="T1984" s="5" t="str">
        <f>feed!W469</f>
        <v>Nice</v>
      </c>
      <c r="U1984" s="5" t="str">
        <f>feed!X469</f>
        <v>7 Hundred Tons per month</v>
      </c>
      <c r="V1984" s="5" t="str">
        <f>feed!Y469</f>
        <v>6 Mbbl per month</v>
      </c>
    </row>
    <row r="1985" spans="1:22" hidden="1" x14ac:dyDescent="0.25">
      <c r="A1985" t="str">
        <f>feed!A45</f>
        <v>Argon</v>
      </c>
      <c r="B1985" t="str">
        <f>feed!B45</f>
        <v>Argus</v>
      </c>
      <c r="C1985" t="str">
        <f>feed!K45</f>
        <v>Interpol</v>
      </c>
      <c r="D1985">
        <f>SUMPRODUCT(MID(0&amp;feed!D45,LARGE(INDEX(ISNUMBER(--MID(feed!D45,ROW($1:$6),1))*
ROW($1:$6),0),ROW($1:$6))+1,1)*10^ROW($1:$6)/10)</f>
        <v>40</v>
      </c>
      <c r="E1985">
        <f>SUMPRODUCT(MID(0&amp;feed!E45,LARGE(INDEX(ISNUMBER(--MID(feed!E45,ROW($1:$6),1))*
ROW($1:$6),0),ROW($1:$6))+1,1)*10^ROW($1:$6)/10)</f>
        <v>0</v>
      </c>
      <c r="F1985" t="str">
        <f>feed!F45</f>
        <v>First World War surplus</v>
      </c>
      <c r="G1985">
        <f>SUMPRODUCT(MID(0&amp;feed!G45,LARGE(INDEX(ISNUMBER(--MID(feed!G45,ROW($1:$6),1))*
ROW($1:$6),0),ROW($1:$6))+1,1)*10^ROW($1:$6)/10)</f>
        <v>1</v>
      </c>
      <c r="H1985">
        <f>ROUNDDOWN(G1985/4, 0)</f>
        <v>0</v>
      </c>
      <c r="I1985" t="str">
        <f>feed!H45</f>
        <v>Standard</v>
      </c>
      <c r="J1985">
        <f>SUMPRODUCT(MID(0&amp;feed!I45,LARGE(INDEX(ISNUMBER(--MID(feed!I45,ROW($1:$20),1))*
ROW($1:$20),0),ROW($1:$20))+1,1)*10^ROW($1:$20)/10)</f>
        <v>4</v>
      </c>
      <c r="K1985">
        <f>SUMPRODUCT(MID(0&amp;feed!L45,LARGE(INDEX(ISNUMBER(--MID(feed!L45,ROW($1:$6),1))*
ROW($1:$6),0),ROW($1:$6))+1,1)*10^ROW($1:$6)/10)</f>
        <v>433</v>
      </c>
      <c r="L1985">
        <f>SUMPRODUCT(MID(0&amp;feed!T45,LARGE(INDEX(ISNUMBER(--MID(feed!T45,ROW($1:$6),1))*
ROW($1:$6),0),ROW($1:$6))+1,1)*10^ROW($1:$6)/10)</f>
        <v>2706</v>
      </c>
      <c r="M1985" t="str">
        <f>feed!N45</f>
        <v>Atlas</v>
      </c>
      <c r="N1985">
        <f>SUMPRODUCT(MID(0&amp;feed!U45,LARGE(INDEX(ISNUMBER(--MID(feed!U45,ROW($1:$6),1))*
ROW($1:$6),0),ROW($1:$6))+1,1)*10^ROW($1:$6)/10)</f>
        <v>0</v>
      </c>
      <c r="O1985" t="str">
        <f>feed!O45</f>
        <v>Untapped</v>
      </c>
      <c r="P1985" t="str">
        <f>feed!P45</f>
        <v>Small</v>
      </c>
      <c r="Q1985" s="4">
        <f>IFERROR(LEFT(SUMPRODUCT(MID(0&amp;feed!R45,LARGE(INDEX(ISNUMBER(--MID(feed!R45,ROW($1:$6),1))*
ROW($1:$6),0),ROW($1:$6))+1,1)*10^ROW($1:$6)/10), LEN(SUMPRODUCT(MID(0&amp;feed!R45,LARGE(INDEX(ISNUMBER(--MID(feed!R45,ROW($1:$6),1))*
ROW($1:$6),0),ROW($1:$6))+1,1)*10^ROW($1:$6)/10))-1)*1,TRIM(LEFT(SUMPRODUCT(MID(0&amp;feed!R45,LARGE(INDEX(ISNUMBER(--MID(feed!R45,ROW($1:$6),1))*
ROW($1:$6),0),ROW($1:$6))+1,1)*10^ROW($1:$6)/10), LEN(SUMPRODUCT(MID(0&amp;feed!R45,LARGE(INDEX(ISNUMBER(--MID(feed!R45,ROW($1:$6),1))*
ROW($1:$6),0),ROW($1:$6))+1,1)*10^ROW($1:$6)/10))-1)))</f>
        <v>2716</v>
      </c>
      <c r="R1985" s="5">
        <f>feed!V45</f>
        <v>0</v>
      </c>
      <c r="S1985" t="str">
        <f>feed!S45</f>
        <v>http://blocgame.com/stats.php?id=57323</v>
      </c>
      <c r="T1985" s="5" t="str">
        <f>feed!W45</f>
        <v>Good</v>
      </c>
      <c r="U1985" s="5" t="str">
        <f>feed!X45</f>
        <v>7 Hundred Tons per month</v>
      </c>
      <c r="V1985" s="5" t="str">
        <f>feed!Y45</f>
        <v>6 Mbbl per month</v>
      </c>
    </row>
    <row r="1986" spans="1:22" hidden="1" x14ac:dyDescent="0.25">
      <c r="A1986" t="str">
        <f>feed!A47</f>
        <v>Lemonstan</v>
      </c>
      <c r="B1986" t="str">
        <f>feed!B47</f>
        <v>Lemon</v>
      </c>
      <c r="C1986" t="str">
        <f>feed!K47</f>
        <v>Brotherhood of Nod</v>
      </c>
      <c r="D1986">
        <f>SUMPRODUCT(MID(0&amp;feed!D47,LARGE(INDEX(ISNUMBER(--MID(feed!D47,ROW($1:$6),1))*
ROW($1:$6),0),ROW($1:$6))+1,1)*10^ROW($1:$6)/10)</f>
        <v>31</v>
      </c>
      <c r="E1986">
        <f>SUMPRODUCT(MID(0&amp;feed!E47,LARGE(INDEX(ISNUMBER(--MID(feed!E47,ROW($1:$6),1))*
ROW($1:$6),0),ROW($1:$6))+1,1)*10^ROW($1:$6)/10)</f>
        <v>0</v>
      </c>
      <c r="F1986" t="str">
        <f>feed!F47</f>
        <v>First World War surplus</v>
      </c>
      <c r="G1986">
        <f>SUMPRODUCT(MID(0&amp;feed!G47,LARGE(INDEX(ISNUMBER(--MID(feed!G47,ROW($1:$6),1))*
ROW($1:$6),0),ROW($1:$6))+1,1)*10^ROW($1:$6)/10)</f>
        <v>0</v>
      </c>
      <c r="H1986">
        <f>ROUNDDOWN(G1986/4, 0)</f>
        <v>0</v>
      </c>
      <c r="I1986" t="str">
        <f>feed!H47</f>
        <v>Elite</v>
      </c>
      <c r="J1986">
        <f>SUMPRODUCT(MID(0&amp;feed!I47,LARGE(INDEX(ISNUMBER(--MID(feed!I47,ROW($1:$20),1))*
ROW($1:$20),0),ROW($1:$20))+1,1)*10^ROW($1:$20)/10)</f>
        <v>5</v>
      </c>
      <c r="K1986">
        <f>SUMPRODUCT(MID(0&amp;feed!L47,LARGE(INDEX(ISNUMBER(--MID(feed!L47,ROW($1:$6),1))*
ROW($1:$6),0),ROW($1:$6))+1,1)*10^ROW($1:$6)/10)</f>
        <v>431</v>
      </c>
      <c r="L1986">
        <f>SUMPRODUCT(MID(0&amp;feed!T47,LARGE(INDEX(ISNUMBER(--MID(feed!T47,ROW($1:$6),1))*
ROW($1:$6),0),ROW($1:$6))+1,1)*10^ROW($1:$6)/10)</f>
        <v>5103</v>
      </c>
      <c r="M1986" t="str">
        <f>feed!N47</f>
        <v>Persia</v>
      </c>
      <c r="N1986">
        <f>SUMPRODUCT(MID(0&amp;feed!U47,LARGE(INDEX(ISNUMBER(--MID(feed!U47,ROW($1:$6),1))*
ROW($1:$6),0),ROW($1:$6))+1,1)*10^ROW($1:$6)/10)</f>
        <v>0</v>
      </c>
      <c r="O1986" t="str">
        <f>feed!O47</f>
        <v>Untapped</v>
      </c>
      <c r="P1986" t="str">
        <f>feed!P47</f>
        <v>Somewhat Large</v>
      </c>
      <c r="Q1986" s="4">
        <f>IFERROR(LEFT(SUMPRODUCT(MID(0&amp;feed!R47,LARGE(INDEX(ISNUMBER(--MID(feed!R47,ROW($1:$6),1))*
ROW($1:$6),0),ROW($1:$6))+1,1)*10^ROW($1:$6)/10), LEN(SUMPRODUCT(MID(0&amp;feed!R47,LARGE(INDEX(ISNUMBER(--MID(feed!R47,ROW($1:$6),1))*
ROW($1:$6),0),ROW($1:$6))+1,1)*10^ROW($1:$6)/10))-1)*1,TRIM(LEFT(SUMPRODUCT(MID(0&amp;feed!R47,LARGE(INDEX(ISNUMBER(--MID(feed!R47,ROW($1:$6),1))*
ROW($1:$6),0),ROW($1:$6))+1,1)*10^ROW($1:$6)/10), LEN(SUMPRODUCT(MID(0&amp;feed!R47,LARGE(INDEX(ISNUMBER(--MID(feed!R47,ROW($1:$6),1))*
ROW($1:$6),0),ROW($1:$6))+1,1)*10^ROW($1:$6)/10))-1)))</f>
        <v>2716</v>
      </c>
      <c r="R1986" s="5">
        <f>feed!V47</f>
        <v>0</v>
      </c>
      <c r="S1986" t="str">
        <f>feed!S47</f>
        <v>http://blocgame.com/stats.php?id=40048</v>
      </c>
      <c r="T1986" s="5" t="str">
        <f>feed!W47</f>
        <v>Good</v>
      </c>
      <c r="U1986" s="5" t="str">
        <f>feed!X47</f>
        <v>7 Hundred Tons per month</v>
      </c>
      <c r="V1986" s="5" t="str">
        <f>feed!Y47</f>
        <v>7 Mbbl per month</v>
      </c>
    </row>
    <row r="1987" spans="1:22" hidden="1" x14ac:dyDescent="0.25">
      <c r="A1987" t="str">
        <f>feed!A224</f>
        <v>Kondominium</v>
      </c>
      <c r="B1987" t="str">
        <f>feed!B224</f>
        <v>AdamKarolczak</v>
      </c>
      <c r="C1987" t="str">
        <f>feed!K224</f>
        <v>Lithuanian Coalition</v>
      </c>
      <c r="D1987">
        <f>SUMPRODUCT(MID(0&amp;feed!D224,LARGE(INDEX(ISNUMBER(--MID(feed!D224,ROW($1:$6),1))*
ROW($1:$6),0),ROW($1:$6))+1,1)*10^ROW($1:$6)/10)</f>
        <v>35</v>
      </c>
      <c r="E1987">
        <f>SUMPRODUCT(MID(0&amp;feed!E224,LARGE(INDEX(ISNUMBER(--MID(feed!E224,ROW($1:$6),1))*
ROW($1:$6),0),ROW($1:$6))+1,1)*10^ROW($1:$6)/10)</f>
        <v>0</v>
      </c>
      <c r="F1987" t="str">
        <f>feed!F224</f>
        <v>Finest of the 19th century</v>
      </c>
      <c r="G1987">
        <f>SUMPRODUCT(MID(0&amp;feed!G224,LARGE(INDEX(ISNUMBER(--MID(feed!G224,ROW($1:$6),1))*
ROW($1:$6),0),ROW($1:$6))+1,1)*10^ROW($1:$6)/10)</f>
        <v>1</v>
      </c>
      <c r="H1987">
        <f>ROUNDDOWN(G1987/4, 0)</f>
        <v>0</v>
      </c>
      <c r="I1987" t="str">
        <f>feed!H224</f>
        <v>Good</v>
      </c>
      <c r="J1987">
        <f>SUMPRODUCT(MID(0&amp;feed!I224,LARGE(INDEX(ISNUMBER(--MID(feed!I224,ROW($1:$20),1))*
ROW($1:$20),0),ROW($1:$20))+1,1)*10^ROW($1:$20)/10)</f>
        <v>16</v>
      </c>
      <c r="K1987">
        <f>SUMPRODUCT(MID(0&amp;feed!L224,LARGE(INDEX(ISNUMBER(--MID(feed!L224,ROW($1:$6),1))*
ROW($1:$6),0),ROW($1:$6))+1,1)*10^ROW($1:$6)/10)</f>
        <v>360</v>
      </c>
      <c r="L1987">
        <f>SUMPRODUCT(MID(0&amp;feed!T224,LARGE(INDEX(ISNUMBER(--MID(feed!T224,ROW($1:$6),1))*
ROW($1:$6),0),ROW($1:$6))+1,1)*10^ROW($1:$6)/10)</f>
        <v>1035</v>
      </c>
      <c r="M1987" t="str">
        <f>feed!N224</f>
        <v>Arabia</v>
      </c>
      <c r="N1987">
        <f>SUMPRODUCT(MID(0&amp;feed!U224,LARGE(INDEX(ISNUMBER(--MID(feed!U224,ROW($1:$6),1))*
ROW($1:$6),0),ROW($1:$6))+1,1)*10^ROW($1:$6)/10)</f>
        <v>0</v>
      </c>
      <c r="O1987" t="str">
        <f>feed!O224</f>
        <v>Untapped</v>
      </c>
      <c r="P1987" t="str">
        <f>feed!P224</f>
        <v>Meagre</v>
      </c>
      <c r="Q1987" s="4">
        <f>IFERROR(LEFT(SUMPRODUCT(MID(0&amp;feed!R224,LARGE(INDEX(ISNUMBER(--MID(feed!R224,ROW($1:$6),1))*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ROW($1:$6),0),ROW($1:$6))+1,1)*10^ROW($1:$6)/10))-1)*1,TRIM(LEFT(SUMPRODUCT(MID(0&amp;feed!R224,LARGE(INDEX(ISNUMBER(--MID(feed!R224,ROW($1:$6),1))*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ROW($1:$6),0),ROW($1:$6))+1,1)*10^ROW($1:$6)/10))-1)))</f>
        <v>2366</v>
      </c>
      <c r="R1987" s="5">
        <f>feed!V224</f>
        <v>0</v>
      </c>
      <c r="S1987" t="str">
        <f>feed!S224</f>
        <v>http://blocgame.com/stats.php?id=61576</v>
      </c>
      <c r="T1987" s="5" t="str">
        <f>feed!W224</f>
        <v>Nice</v>
      </c>
      <c r="U1987" s="5" t="str">
        <f>feed!X224</f>
        <v>7 Hundred Tons per month</v>
      </c>
      <c r="V1987" s="5" t="str">
        <f>feed!Y224</f>
        <v>7 Mbbl per month</v>
      </c>
    </row>
    <row r="1988" spans="1:22" hidden="1" x14ac:dyDescent="0.25">
      <c r="A1988" t="str">
        <f>feed!A223</f>
        <v>KelabuAsap</v>
      </c>
      <c r="B1988" t="str">
        <f>feed!B223</f>
        <v>kelam</v>
      </c>
      <c r="C1988" t="str">
        <f>feed!K223</f>
        <v>The High Council</v>
      </c>
      <c r="D1988">
        <f>SUMPRODUCT(MID(0&amp;feed!D223,LARGE(INDEX(ISNUMBER(--MID(feed!D223,ROW($1:$6),1))*
ROW($1:$6),0),ROW($1:$6))+1,1)*10^ROW($1:$6)/10)</f>
        <v>36</v>
      </c>
      <c r="E1988">
        <f>SUMPRODUCT(MID(0&amp;feed!E223,LARGE(INDEX(ISNUMBER(--MID(feed!E223,ROW($1:$6),1))*
ROW($1:$6),0),ROW($1:$6))+1,1)*10^ROW($1:$6)/10)</f>
        <v>0</v>
      </c>
      <c r="F1988" t="str">
        <f>feed!F223</f>
        <v>First World War surplus</v>
      </c>
      <c r="G1988">
        <f>SUMPRODUCT(MID(0&amp;feed!G223,LARGE(INDEX(ISNUMBER(--MID(feed!G223,ROW($1:$6),1))*
ROW($1:$6),0),ROW($1:$6))+1,1)*10^ROW($1:$6)/10)</f>
        <v>1</v>
      </c>
      <c r="H1988">
        <f>ROUNDDOWN(G1988/4, 0)</f>
        <v>0</v>
      </c>
      <c r="I1988" t="str">
        <f>feed!H223</f>
        <v>Elite</v>
      </c>
      <c r="J1988">
        <f>SUMPRODUCT(MID(0&amp;feed!I223,LARGE(INDEX(ISNUMBER(--MID(feed!I223,ROW($1:$20),1))*
ROW($1:$20),0),ROW($1:$20))+1,1)*10^ROW($1:$20)/10)</f>
        <v>1</v>
      </c>
      <c r="K1988">
        <f>SUMPRODUCT(MID(0&amp;feed!L223,LARGE(INDEX(ISNUMBER(--MID(feed!L223,ROW($1:$6),1))*
ROW($1:$6),0),ROW($1:$6))+1,1)*10^ROW($1:$6)/10)</f>
        <v>360</v>
      </c>
      <c r="L1988">
        <f>SUMPRODUCT(MID(0&amp;feed!T223,LARGE(INDEX(ISNUMBER(--MID(feed!T223,ROW($1:$6),1))*
ROW($1:$6),0),ROW($1:$6))+1,1)*10^ROW($1:$6)/10)</f>
        <v>654</v>
      </c>
      <c r="M1988" t="str">
        <f>feed!N223</f>
        <v>East Indies</v>
      </c>
      <c r="N1988">
        <f>SUMPRODUCT(MID(0&amp;feed!U223,LARGE(INDEX(ISNUMBER(--MID(feed!U223,ROW($1:$6),1))*
ROW($1:$6),0),ROW($1:$6))+1,1)*10^ROW($1:$6)/10)</f>
        <v>0</v>
      </c>
      <c r="O1988" t="str">
        <f>feed!O223</f>
        <v>Untapped</v>
      </c>
      <c r="P1988" t="str">
        <f>feed!P223</f>
        <v>Mediocre</v>
      </c>
      <c r="Q1988" s="4">
        <f>IFERROR(LEFT(SUMPRODUCT(MID(0&amp;feed!R223,LARGE(INDEX(ISNUMBER(--MID(feed!R223,ROW($1:$6),1))*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ROW($1:$6),0),ROW($1:$6))+1,1)*10^ROW($1:$6)/10))-1)*1,TRIM(LEFT(SUMPRODUCT(MID(0&amp;feed!R223,LARGE(INDEX(ISNUMBER(--MID(feed!R223,ROW($1:$6),1))*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ROW($1:$6),0),ROW($1:$6))+1,1)*10^ROW($1:$6)/10))-1)))</f>
        <v>2369</v>
      </c>
      <c r="R1988" s="5">
        <f>feed!V223</f>
        <v>0</v>
      </c>
      <c r="S1988" t="str">
        <f>feed!S223</f>
        <v>http://blocgame.com/stats.php?id=60664</v>
      </c>
      <c r="T1988" s="5" t="str">
        <f>feed!W223</f>
        <v>Good</v>
      </c>
      <c r="U1988" s="5" t="str">
        <f>feed!X223</f>
        <v>7 Hundred Tons per month</v>
      </c>
      <c r="V1988" s="5" t="str">
        <f>feed!Y223</f>
        <v>7 Mbbl per month</v>
      </c>
    </row>
    <row r="1989" spans="1:22" hidden="1" x14ac:dyDescent="0.25">
      <c r="A1989" t="str">
        <f>feed!A1279</f>
        <v>Swï¿½rï¿½s</v>
      </c>
      <c r="B1989" t="str">
        <f>feed!B1279</f>
        <v>Crezz Vazz</v>
      </c>
      <c r="C1989" t="str">
        <f>feed!K1279</f>
        <v>The High Council</v>
      </c>
      <c r="D1989">
        <f>SUMPRODUCT(MID(0&amp;feed!D1279,LARGE(INDEX(ISNUMBER(--MID(feed!D1279,ROW($1:$6),1))*
ROW($1:$6),0),ROW($1:$6))+1,1)*10^ROW($1:$6)/10)</f>
        <v>25</v>
      </c>
      <c r="E1989">
        <f>SUMPRODUCT(MID(0&amp;feed!E1279,LARGE(INDEX(ISNUMBER(--MID(feed!E1279,ROW($1:$6),1))*
ROW($1:$6),0),ROW($1:$6))+1,1)*10^ROW($1:$6)/10)</f>
        <v>0</v>
      </c>
      <c r="F1989" t="str">
        <f>feed!F1279</f>
        <v>First World War surplus</v>
      </c>
      <c r="G1989">
        <f>SUMPRODUCT(MID(0&amp;feed!G1279,LARGE(INDEX(ISNUMBER(--MID(feed!G1279,ROW($1:$6),1))*
ROW($1:$6),0),ROW($1:$6))+1,1)*10^ROW($1:$6)/10)</f>
        <v>0</v>
      </c>
      <c r="H1989">
        <f>ROUNDDOWN(G1989/4, 0)</f>
        <v>0</v>
      </c>
      <c r="I1989" t="str">
        <f>feed!H1279</f>
        <v>Elite</v>
      </c>
      <c r="J1989">
        <f>SUMPRODUCT(MID(0&amp;feed!I1279,LARGE(INDEX(ISNUMBER(--MID(feed!I1279,ROW($1:$20),1))*
ROW($1:$20),0),ROW($1:$20))+1,1)*10^ROW($1:$20)/10)</f>
        <v>20</v>
      </c>
      <c r="K1989">
        <f>SUMPRODUCT(MID(0&amp;feed!L1279,LARGE(INDEX(ISNUMBER(--MID(feed!L1279,ROW($1:$6),1))*
ROW($1:$6),0),ROW($1:$6))+1,1)*10^ROW($1:$6)/10)</f>
        <v>314</v>
      </c>
      <c r="L1989">
        <f>SUMPRODUCT(MID(0&amp;feed!T1279,LARGE(INDEX(ISNUMBER(--MID(feed!T1279,ROW($1:$6),1))*
ROW($1:$6),0),ROW($1:$6))+1,1)*10^ROW($1:$6)/10)</f>
        <v>151</v>
      </c>
      <c r="M1989" t="str">
        <f>feed!N1279</f>
        <v>Gran Colombia</v>
      </c>
      <c r="N1989">
        <f>SUMPRODUCT(MID(0&amp;feed!U1279,LARGE(INDEX(ISNUMBER(--MID(feed!U1279,ROW($1:$6),1))*
ROW($1:$6),0),ROW($1:$6))+1,1)*10^ROW($1:$6)/10)</f>
        <v>0</v>
      </c>
      <c r="O1989" t="str">
        <f>feed!O1279</f>
        <v>Untapped</v>
      </c>
      <c r="P1989" t="str">
        <f>feed!P1279</f>
        <v>None</v>
      </c>
      <c r="Q1989" s="4">
        <f>IFERROR(LEFT(SUMPRODUCT(MID(0&amp;feed!R1279,LARGE(INDEX(ISNUMBER(--MID(feed!R1279,ROW($1:$6),1))*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ROW($1:$6),0),ROW($1:$6))+1,1)*10^ROW($1:$6)/10))-1)*1,TRIM(LEFT(SUMPRODUCT(MID(0&amp;feed!R1279,LARGE(INDEX(ISNUMBER(--MID(feed!R1279,ROW($1:$6),1))*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ROW($1:$6),0),ROW($1:$6))+1,1)*10^ROW($1:$6)/10))-1)))</f>
        <v>2000</v>
      </c>
      <c r="R1989" s="5">
        <f>feed!V1279</f>
        <v>0</v>
      </c>
      <c r="S1989" t="str">
        <f>feed!S1279</f>
        <v>http://blocgame.com/stats.php?id=61466</v>
      </c>
      <c r="T1989" s="5" t="str">
        <f>feed!W1279</f>
        <v>Nice</v>
      </c>
      <c r="U1989" s="5" t="str">
        <f>feed!X1279</f>
        <v>7 Hundred Tons per month</v>
      </c>
      <c r="V1989" s="5" t="str">
        <f>feed!Y1279</f>
        <v>7 Mbbl per month</v>
      </c>
    </row>
    <row r="1990" spans="1:22" hidden="1" x14ac:dyDescent="0.25">
      <c r="A1990" t="str">
        <f>feed!A339</f>
        <v>harimau kl</v>
      </c>
      <c r="B1990" t="str">
        <f>feed!B339</f>
        <v>harmidi</v>
      </c>
      <c r="C1990" t="str">
        <f>feed!K339</f>
        <v>Aseang MMP</v>
      </c>
      <c r="D1990">
        <f>SUMPRODUCT(MID(0&amp;feed!D339,LARGE(INDEX(ISNUMBER(--MID(feed!D339,ROW($1:$6),1))*
ROW($1:$6),0),ROW($1:$6))+1,1)*10^ROW($1:$6)/10)</f>
        <v>20</v>
      </c>
      <c r="E1990">
        <f>SUMPRODUCT(MID(0&amp;feed!E339,LARGE(INDEX(ISNUMBER(--MID(feed!E339,ROW($1:$6),1))*
ROW($1:$6),0),ROW($1:$6))+1,1)*10^ROW($1:$6)/10)</f>
        <v>0</v>
      </c>
      <c r="F1990" t="str">
        <f>feed!F339</f>
        <v>First World War surplus</v>
      </c>
      <c r="G1990">
        <f>SUMPRODUCT(MID(0&amp;feed!G339,LARGE(INDEX(ISNUMBER(--MID(feed!G339,ROW($1:$6),1))*
ROW($1:$6),0),ROW($1:$6))+1,1)*10^ROW($1:$6)/10)</f>
        <v>0</v>
      </c>
      <c r="H1990">
        <f>ROUNDDOWN(G1990/4, 0)</f>
        <v>0</v>
      </c>
      <c r="I1990" t="str">
        <f>feed!H339</f>
        <v>Elite</v>
      </c>
      <c r="J1990">
        <f>SUMPRODUCT(MID(0&amp;feed!I339,LARGE(INDEX(ISNUMBER(--MID(feed!I339,ROW($1:$20),1))*
ROW($1:$20),0),ROW($1:$20))+1,1)*10^ROW($1:$20)/10)</f>
        <v>2</v>
      </c>
      <c r="K1990">
        <f>SUMPRODUCT(MID(0&amp;feed!L339,LARGE(INDEX(ISNUMBER(--MID(feed!L339,ROW($1:$6),1))*
ROW($1:$6),0),ROW($1:$6))+1,1)*10^ROW($1:$6)/10)</f>
        <v>344</v>
      </c>
      <c r="L1990">
        <f>SUMPRODUCT(MID(0&amp;feed!T339,LARGE(INDEX(ISNUMBER(--MID(feed!T339,ROW($1:$6),1))*
ROW($1:$6),0),ROW($1:$6))+1,1)*10^ROW($1:$6)/10)</f>
        <v>2664</v>
      </c>
      <c r="M1990" t="str">
        <f>feed!N339</f>
        <v>Arabia</v>
      </c>
      <c r="N1990">
        <f>SUMPRODUCT(MID(0&amp;feed!U339,LARGE(INDEX(ISNUMBER(--MID(feed!U339,ROW($1:$6),1))*
ROW($1:$6),0),ROW($1:$6))+1,1)*10^ROW($1:$6)/10)</f>
        <v>0</v>
      </c>
      <c r="O1990" t="str">
        <f>feed!O339</f>
        <v>Untapped</v>
      </c>
      <c r="P1990" t="str">
        <f>feed!P339</f>
        <v>Meagre</v>
      </c>
      <c r="Q1990" s="4">
        <f>IFERROR(LEFT(SUMPRODUCT(MID(0&amp;feed!R339,LARGE(INDEX(ISNUMBER(--MID(feed!R339,ROW($1:$6),1))*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ROW($1:$6),0),ROW($1:$6))+1,1)*10^ROW($1:$6)/10))-1)*1,TRIM(LEFT(SUMPRODUCT(MID(0&amp;feed!R339,LARGE(INDEX(ISNUMBER(--MID(feed!R339,ROW($1:$6),1))*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ROW($1:$6),0),ROW($1:$6))+1,1)*10^ROW($1:$6)/10))-1)))</f>
        <v>2000</v>
      </c>
      <c r="R1990" s="5">
        <f>feed!V339</f>
        <v>0</v>
      </c>
      <c r="S1990" t="str">
        <f>feed!S339</f>
        <v>http://blocgame.com/stats.php?id=62369</v>
      </c>
      <c r="T1990" s="5" t="str">
        <f>feed!W339</f>
        <v>Angelic</v>
      </c>
      <c r="U1990" s="5" t="str">
        <f>feed!X339</f>
        <v>7 Hundred Tons per month</v>
      </c>
      <c r="V1990" s="5" t="str">
        <f>feed!Y339</f>
        <v>8 Mbbl per month</v>
      </c>
    </row>
    <row r="1991" spans="1:22" hidden="1" x14ac:dyDescent="0.25">
      <c r="A1991" t="str">
        <f>feed!A643</f>
        <v>USSR</v>
      </c>
      <c r="B1991" t="str">
        <f>feed!B643</f>
        <v>CommissarBrian</v>
      </c>
      <c r="C1991">
        <f>feed!K643</f>
        <v>0</v>
      </c>
      <c r="D1991">
        <f>SUMPRODUCT(MID(0&amp;feed!D643,LARGE(INDEX(ISNUMBER(--MID(feed!D643,ROW($1:$6),1))*
ROW($1:$6),0),ROW($1:$6))+1,1)*10^ROW($1:$6)/10)</f>
        <v>20</v>
      </c>
      <c r="E1991">
        <f>SUMPRODUCT(MID(0&amp;feed!E643,LARGE(INDEX(ISNUMBER(--MID(feed!E643,ROW($1:$6),1))*
ROW($1:$6),0),ROW($1:$6))+1,1)*10^ROW($1:$6)/10)</f>
        <v>0</v>
      </c>
      <c r="F1991" t="str">
        <f>feed!F643</f>
        <v>Finest of the 19th century</v>
      </c>
      <c r="G1991">
        <f>SUMPRODUCT(MID(0&amp;feed!G643,LARGE(INDEX(ISNUMBER(--MID(feed!G643,ROW($1:$6),1))*
ROW($1:$6),0),ROW($1:$6))+1,1)*10^ROW($1:$6)/10)</f>
        <v>0</v>
      </c>
      <c r="H1991">
        <f>ROUNDDOWN(G1991/4, 0)</f>
        <v>0</v>
      </c>
      <c r="I1991" t="str">
        <f>feed!H643</f>
        <v>Standard</v>
      </c>
      <c r="J1991">
        <f>SUMPRODUCT(MID(0&amp;feed!I643,LARGE(INDEX(ISNUMBER(--MID(feed!I643,ROW($1:$20),1))*
ROW($1:$20),0),ROW($1:$20))+1,1)*10^ROW($1:$20)/10)</f>
        <v>6</v>
      </c>
      <c r="K1991">
        <f>SUMPRODUCT(MID(0&amp;feed!L643,LARGE(INDEX(ISNUMBER(--MID(feed!L643,ROW($1:$6),1))*
ROW($1:$6),0),ROW($1:$6))+1,1)*10^ROW($1:$6)/10)</f>
        <v>323</v>
      </c>
      <c r="L1991">
        <f>SUMPRODUCT(MID(0&amp;feed!T643,LARGE(INDEX(ISNUMBER(--MID(feed!T643,ROW($1:$6),1))*
ROW($1:$6),0),ROW($1:$6))+1,1)*10^ROW($1:$6)/10)</f>
        <v>285</v>
      </c>
      <c r="M1991" t="str">
        <f>feed!N643</f>
        <v>China</v>
      </c>
      <c r="N1991">
        <f>SUMPRODUCT(MID(0&amp;feed!U643,LARGE(INDEX(ISNUMBER(--MID(feed!U643,ROW($1:$6),1))*
ROW($1:$6),0),ROW($1:$6))+1,1)*10^ROW($1:$6)/10)</f>
        <v>0</v>
      </c>
      <c r="O1991" t="str">
        <f>feed!O643</f>
        <v>Untapped</v>
      </c>
      <c r="P1991" t="str">
        <f>feed!P643</f>
        <v>None</v>
      </c>
      <c r="Q1991" s="4">
        <f>IFERROR(LEFT(SUMPRODUCT(MID(0&amp;feed!R643,LARGE(INDEX(ISNUMBER(--MID(feed!R643,ROW($1:$6),1))*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ROW($1:$6),0),ROW($1:$6))+1,1)*10^ROW($1:$6)/10))-1)*1,TRIM(LEFT(SUMPRODUCT(MID(0&amp;feed!R643,LARGE(INDEX(ISNUMBER(--MID(feed!R643,ROW($1:$6),1))*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ROW($1:$6),0),ROW($1:$6))+1,1)*10^ROW($1:$6)/10))-1)))</f>
        <v>2000</v>
      </c>
      <c r="R1991" s="5">
        <f>feed!V643</f>
        <v>0</v>
      </c>
      <c r="S1991" t="str">
        <f>feed!S643</f>
        <v>http://blocgame.com/stats.php?id=54182</v>
      </c>
      <c r="T1991" s="5" t="str">
        <f>feed!W643</f>
        <v>Nice</v>
      </c>
      <c r="U1991" s="5" t="str">
        <f>feed!X643</f>
        <v>8 Hundred Tons per month</v>
      </c>
      <c r="V1991" s="5">
        <f>feed!Y643</f>
        <v>0</v>
      </c>
    </row>
    <row r="1992" spans="1:22" hidden="1" x14ac:dyDescent="0.25">
      <c r="A1992" t="str">
        <f>feed!A237</f>
        <v>Jumbonesia</v>
      </c>
      <c r="B1992" t="str">
        <f>feed!B237</f>
        <v>Napalm Caesar</v>
      </c>
      <c r="C1992" t="str">
        <f>feed!K237</f>
        <v>The High Council</v>
      </c>
      <c r="D1992">
        <f>SUMPRODUCT(MID(0&amp;feed!D237,LARGE(INDEX(ISNUMBER(--MID(feed!D237,ROW($1:$6),1))*
ROW($1:$6),0),ROW($1:$6))+1,1)*10^ROW($1:$6)/10)</f>
        <v>36</v>
      </c>
      <c r="E1992">
        <f>SUMPRODUCT(MID(0&amp;feed!E237,LARGE(INDEX(ISNUMBER(--MID(feed!E237,ROW($1:$6),1))*
ROW($1:$6),0),ROW($1:$6))+1,1)*10^ROW($1:$6)/10)</f>
        <v>0</v>
      </c>
      <c r="F1992" t="str">
        <f>feed!F237</f>
        <v>First World War surplus</v>
      </c>
      <c r="G1992">
        <f>SUMPRODUCT(MID(0&amp;feed!G237,LARGE(INDEX(ISNUMBER(--MID(feed!G237,ROW($1:$6),1))*
ROW($1:$6),0),ROW($1:$6))+1,1)*10^ROW($1:$6)/10)</f>
        <v>0</v>
      </c>
      <c r="H1992">
        <f>ROUNDDOWN(G1992/4, 0)</f>
        <v>0</v>
      </c>
      <c r="I1992" t="str">
        <f>feed!H237</f>
        <v>Elite</v>
      </c>
      <c r="J1992">
        <f>SUMPRODUCT(MID(0&amp;feed!I237,LARGE(INDEX(ISNUMBER(--MID(feed!I237,ROW($1:$20),1))*
ROW($1:$20),0),ROW($1:$20))+1,1)*10^ROW($1:$20)/10)</f>
        <v>31</v>
      </c>
      <c r="K1992">
        <f>SUMPRODUCT(MID(0&amp;feed!L237,LARGE(INDEX(ISNUMBER(--MID(feed!L237,ROW($1:$6),1))*
ROW($1:$6),0),ROW($1:$6))+1,1)*10^ROW($1:$6)/10)</f>
        <v>357</v>
      </c>
      <c r="L1992">
        <f>SUMPRODUCT(MID(0&amp;feed!T237,LARGE(INDEX(ISNUMBER(--MID(feed!T237,ROW($1:$6),1))*
ROW($1:$6),0),ROW($1:$6))+1,1)*10^ROW($1:$6)/10)</f>
        <v>65</v>
      </c>
      <c r="M1992" t="str">
        <f>feed!N237</f>
        <v>Pacific Rim</v>
      </c>
      <c r="N1992">
        <f>SUMPRODUCT(MID(0&amp;feed!U237,LARGE(INDEX(ISNUMBER(--MID(feed!U237,ROW($1:$6),1))*
ROW($1:$6),0),ROW($1:$6))+1,1)*10^ROW($1:$6)/10)</f>
        <v>0</v>
      </c>
      <c r="O1992" t="str">
        <f>feed!O237</f>
        <v>Untapped</v>
      </c>
      <c r="P1992" t="str">
        <f>feed!P237</f>
        <v>Mediocre</v>
      </c>
      <c r="Q1992" s="4">
        <f>IFERROR(LEFT(SUMPRODUCT(MID(0&amp;feed!R237,LARGE(INDEX(ISNUMBER(--MID(feed!R237,ROW($1:$6),1))*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ROW($1:$6),0),ROW($1:$6))+1,1)*10^ROW($1:$6)/10))-1)*1,TRIM(LEFT(SUMPRODUCT(MID(0&amp;feed!R237,LARGE(INDEX(ISNUMBER(--MID(feed!R237,ROW($1:$6),1))*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ROW($1:$6),0),ROW($1:$6))+1,1)*10^ROW($1:$6)/10))-1)))</f>
        <v>2366</v>
      </c>
      <c r="R1992" s="5">
        <f>feed!V237</f>
        <v>0</v>
      </c>
      <c r="S1992" t="str">
        <f>feed!S237</f>
        <v>http://blocgame.com/stats.php?id=58350</v>
      </c>
      <c r="T1992" s="5" t="str">
        <f>feed!W237</f>
        <v>Nice</v>
      </c>
      <c r="U1992" s="5" t="str">
        <f>feed!X237</f>
        <v>8 Hundred Tons per month</v>
      </c>
      <c r="V1992" s="5">
        <f>feed!Y237</f>
        <v>0</v>
      </c>
    </row>
    <row r="1993" spans="1:22" hidden="1" x14ac:dyDescent="0.25">
      <c r="A1993" t="str">
        <f>feed!A303</f>
        <v>Black Knights</v>
      </c>
      <c r="B1993" t="str">
        <f>feed!B303</f>
        <v>DARK REAPER</v>
      </c>
      <c r="C1993">
        <f>feed!K303</f>
        <v>0</v>
      </c>
      <c r="D1993">
        <f>SUMPRODUCT(MID(0&amp;feed!D303,LARGE(INDEX(ISNUMBER(--MID(feed!D303,ROW($1:$6),1))*
ROW($1:$6),0),ROW($1:$6))+1,1)*10^ROW($1:$6)/10)</f>
        <v>2</v>
      </c>
      <c r="E1993">
        <f>SUMPRODUCT(MID(0&amp;feed!E303,LARGE(INDEX(ISNUMBER(--MID(feed!E303,ROW($1:$6),1))*
ROW($1:$6),0),ROW($1:$6))+1,1)*10^ROW($1:$6)/10)</f>
        <v>0</v>
      </c>
      <c r="F1993" t="str">
        <f>feed!F303</f>
        <v>Finest of the 19th century</v>
      </c>
      <c r="G1993">
        <f>SUMPRODUCT(MID(0&amp;feed!G303,LARGE(INDEX(ISNUMBER(--MID(feed!G303,ROW($1:$6),1))*
ROW($1:$6),0),ROW($1:$6))+1,1)*10^ROW($1:$6)/10)</f>
        <v>0</v>
      </c>
      <c r="H1993">
        <f>ROUNDDOWN(G1993/4, 0)</f>
        <v>0</v>
      </c>
      <c r="I1993" t="str">
        <f>feed!H303</f>
        <v>Standard</v>
      </c>
      <c r="J1993">
        <f>SUMPRODUCT(MID(0&amp;feed!I303,LARGE(INDEX(ISNUMBER(--MID(feed!I303,ROW($1:$20),1))*
ROW($1:$20),0),ROW($1:$20))+1,1)*10^ROW($1:$20)/10)</f>
        <v>54</v>
      </c>
      <c r="K1993">
        <f>SUMPRODUCT(MID(0&amp;feed!L303,LARGE(INDEX(ISNUMBER(--MID(feed!L303,ROW($1:$6),1))*
ROW($1:$6),0),ROW($1:$6))+1,1)*10^ROW($1:$6)/10)</f>
        <v>350</v>
      </c>
      <c r="L1993">
        <f>SUMPRODUCT(MID(0&amp;feed!T303,LARGE(INDEX(ISNUMBER(--MID(feed!T303,ROW($1:$6),1))*
ROW($1:$6),0),ROW($1:$6))+1,1)*10^ROW($1:$6)/10)</f>
        <v>0</v>
      </c>
      <c r="M1993" t="str">
        <f>feed!N303</f>
        <v>Southern Africa</v>
      </c>
      <c r="N1993">
        <f>SUMPRODUCT(MID(0&amp;feed!U303,LARGE(INDEX(ISNUMBER(--MID(feed!U303,ROW($1:$6),1))*
ROW($1:$6),0),ROW($1:$6))+1,1)*10^ROW($1:$6)/10)</f>
        <v>0</v>
      </c>
      <c r="O1993" t="str">
        <f>feed!O303</f>
        <v>Untapped</v>
      </c>
      <c r="P1993" t="str">
        <f>feed!P303</f>
        <v>None</v>
      </c>
      <c r="Q1993" s="4">
        <f>IFERROR(LEFT(SUMPRODUCT(MID(0&amp;feed!R303,LARGE(INDEX(ISNUMBER(--MID(feed!R303,ROW($1:$6),1))*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ROW($1:$6),0),ROW($1:$6))+1,1)*10^ROW($1:$6)/10))-1)*1,TRIM(LEFT(SUMPRODUCT(MID(0&amp;feed!R303,LARGE(INDEX(ISNUMBER(--MID(feed!R303,ROW($1:$6),1))*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ROW($1:$6),0),ROW($1:$6))+1,1)*10^ROW($1:$6)/10))-1)))</f>
        <v>1960</v>
      </c>
      <c r="R1993" s="5">
        <f>feed!V303</f>
        <v>0</v>
      </c>
      <c r="S1993" t="str">
        <f>feed!S303</f>
        <v>http://blocgame.com/stats.php?id=58473</v>
      </c>
      <c r="T1993" s="5" t="str">
        <f>feed!W303</f>
        <v>Nice</v>
      </c>
      <c r="U1993" s="5" t="str">
        <f>feed!X303</f>
        <v>8 Hundred Tons per month</v>
      </c>
      <c r="V1993" s="5">
        <f>feed!Y303</f>
        <v>0</v>
      </c>
    </row>
    <row r="1994" spans="1:22" x14ac:dyDescent="0.25">
      <c r="A1994" t="str">
        <f>feed!A1831</f>
        <v>JesusChrist</v>
      </c>
      <c r="B1994" t="str">
        <f>feed!B1831</f>
        <v>The_Magic_Jesus</v>
      </c>
      <c r="C1994" t="str">
        <f>feed!K1831</f>
        <v>The Order</v>
      </c>
      <c r="D1994">
        <f>SUMPRODUCT(MID(0&amp;feed!D1831,LARGE(INDEX(ISNUMBER(--MID(feed!D1831,ROW($1:$6),1))*
ROW($1:$6),0),ROW($1:$6))+1,1)*10^ROW($1:$6)/10)</f>
        <v>9</v>
      </c>
      <c r="E1994">
        <f>SUMPRODUCT(MID(0&amp;feed!E1831,LARGE(INDEX(ISNUMBER(--MID(feed!E1831,ROW($1:$6),1))*
ROW($1:$6),0),ROW($1:$6))+1,1)*10^ROW($1:$6)/10)</f>
        <v>0</v>
      </c>
      <c r="F1994" t="str">
        <f>feed!F1831</f>
        <v>Finest of the 19th century</v>
      </c>
      <c r="G1994">
        <f>SUMPRODUCT(MID(0&amp;feed!G1831,LARGE(INDEX(ISNUMBER(--MID(feed!G1831,ROW($1:$6),1))*
ROW($1:$6),0),ROW($1:$6))+1,1)*10^ROW($1:$6)/10)</f>
        <v>0</v>
      </c>
      <c r="H1994">
        <f>ROUNDDOWN(G1994/4, 0)</f>
        <v>0</v>
      </c>
      <c r="I1994" t="str">
        <f>feed!H1831</f>
        <v>Good</v>
      </c>
      <c r="J1994">
        <f>SUMPRODUCT(MID(0&amp;feed!I1831,LARGE(INDEX(ISNUMBER(--MID(feed!I1831,ROW($1:$20),1))*
ROW($1:$20),0),ROW($1:$20))+1,1)*10^ROW($1:$20)/10)</f>
        <v>10</v>
      </c>
      <c r="K1994">
        <f>SUMPRODUCT(MID(0&amp;feed!L1831,LARGE(INDEX(ISNUMBER(--MID(feed!L1831,ROW($1:$6),1))*
ROW($1:$6),0),ROW($1:$6))+1,1)*10^ROW($1:$6)/10)</f>
        <v>283</v>
      </c>
      <c r="L1994">
        <f>SUMPRODUCT(MID(0&amp;feed!T1831,LARGE(INDEX(ISNUMBER(--MID(feed!T1831,ROW($1:$6),1))*
ROW($1:$6),0),ROW($1:$6))+1,1)*10^ROW($1:$6)/10)</f>
        <v>130</v>
      </c>
      <c r="M1994" t="str">
        <f>feed!N1831</f>
        <v>Mesoamerica</v>
      </c>
      <c r="N1994">
        <f>SUMPRODUCT(MID(0&amp;feed!U1831,LARGE(INDEX(ISNUMBER(--MID(feed!U1831,ROW($1:$6),1))*
ROW($1:$6),0),ROW($1:$6))+1,1)*10^ROW($1:$6)/10)</f>
        <v>0</v>
      </c>
      <c r="O1994" t="str">
        <f>feed!O1831</f>
        <v>Untapped</v>
      </c>
      <c r="P1994" t="str">
        <f>feed!P1831</f>
        <v>None</v>
      </c>
      <c r="Q1994" s="4">
        <f>IFERROR(LEFT(SUMPRODUCT(MID(0&amp;feed!R1831,LARGE(INDEX(ISNUMBER(--MID(feed!R1831,ROW($1:$6),1))*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ROW($1:$6),0),ROW($1:$6))+1,1)*10^ROW($1:$6)/10))-1)*1,TRIM(LEFT(SUMPRODUCT(MID(0&amp;feed!R1831,LARGE(INDEX(ISNUMBER(--MID(feed!R1831,ROW($1:$6),1))*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ROW($1:$6),0),ROW($1:$6))+1,1)*10^ROW($1:$6)/10))-1)))</f>
        <v>1666</v>
      </c>
      <c r="R1994" s="5">
        <f>feed!V1831</f>
        <v>0</v>
      </c>
      <c r="S1994" t="str">
        <f>feed!S1831</f>
        <v>http://blocgame.com/stats.php?id=63312</v>
      </c>
      <c r="T1994" s="5" t="str">
        <f>feed!W1831</f>
        <v>Questionable</v>
      </c>
      <c r="U1994" s="5" t="str">
        <f>feed!X1831</f>
        <v>5 Hundred Tons per month</v>
      </c>
      <c r="V1994" s="5" t="str">
        <f>feed!Y1831</f>
        <v>1 Mbbl per month</v>
      </c>
    </row>
    <row r="1995" spans="1:22" hidden="1" x14ac:dyDescent="0.25">
      <c r="A1995" t="str">
        <f>feed!A102</f>
        <v>South Uganda</v>
      </c>
      <c r="B1995" t="str">
        <f>feed!B102</f>
        <v>Dr. Idi Amin</v>
      </c>
      <c r="C1995" t="str">
        <f>feed!K102</f>
        <v>Brotherhood of Zion</v>
      </c>
      <c r="D1995">
        <f>SUMPRODUCT(MID(0&amp;feed!D102,LARGE(INDEX(ISNUMBER(--MID(feed!D102,ROW($1:$6),1))*
ROW($1:$6),0),ROW($1:$6))+1,1)*10^ROW($1:$6)/10)</f>
        <v>32</v>
      </c>
      <c r="E1995">
        <f>SUMPRODUCT(MID(0&amp;feed!E102,LARGE(INDEX(ISNUMBER(--MID(feed!E102,ROW($1:$6),1))*
ROW($1:$6),0),ROW($1:$6))+1,1)*10^ROW($1:$6)/10)</f>
        <v>0</v>
      </c>
      <c r="F1995" t="str">
        <f>feed!F102</f>
        <v>First World War surplus</v>
      </c>
      <c r="G1995">
        <f>SUMPRODUCT(MID(0&amp;feed!G102,LARGE(INDEX(ISNUMBER(--MID(feed!G102,ROW($1:$6),1))*
ROW($1:$6),0),ROW($1:$6))+1,1)*10^ROW($1:$6)/10)</f>
        <v>1</v>
      </c>
      <c r="H1995">
        <f>ROUNDDOWN(G1995/4, 0)</f>
        <v>0</v>
      </c>
      <c r="I1995" t="str">
        <f>feed!H102</f>
        <v>Elite</v>
      </c>
      <c r="J1995">
        <f>SUMPRODUCT(MID(0&amp;feed!I102,LARGE(INDEX(ISNUMBER(--MID(feed!I102,ROW($1:$20),1))*
ROW($1:$20),0),ROW($1:$20))+1,1)*10^ROW($1:$20)/10)</f>
        <v>7</v>
      </c>
      <c r="K1995">
        <f>SUMPRODUCT(MID(0&amp;feed!L102,LARGE(INDEX(ISNUMBER(--MID(feed!L102,ROW($1:$6),1))*
ROW($1:$6),0),ROW($1:$6))+1,1)*10^ROW($1:$6)/10)</f>
        <v>396</v>
      </c>
      <c r="L1995">
        <f>SUMPRODUCT(MID(0&amp;feed!T102,LARGE(INDEX(ISNUMBER(--MID(feed!T102,ROW($1:$6),1))*
ROW($1:$6),0),ROW($1:$6))+1,1)*10^ROW($1:$6)/10)</f>
        <v>393</v>
      </c>
      <c r="M1995" t="str">
        <f>feed!N102</f>
        <v>Southern Africa</v>
      </c>
      <c r="N1995">
        <f>SUMPRODUCT(MID(0&amp;feed!U102,LARGE(INDEX(ISNUMBER(--MID(feed!U102,ROW($1:$6),1))*
ROW($1:$6),0),ROW($1:$6))+1,1)*10^ROW($1:$6)/10)</f>
        <v>0</v>
      </c>
      <c r="O1995" t="str">
        <f>feed!O102</f>
        <v>Plentiful</v>
      </c>
      <c r="P1995" t="str">
        <f>feed!P102</f>
        <v>Small</v>
      </c>
      <c r="Q1995" s="4">
        <f>IFERROR(LEFT(SUMPRODUCT(MID(0&amp;feed!R102,LARGE(INDEX(ISNUMBER(--MID(feed!R102,ROW($1:$6),1))*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ROW($1:$6),0),ROW($1:$6))+1,1)*10^ROW($1:$6)/10))-1)*1,TRIM(LEFT(SUMPRODUCT(MID(0&amp;feed!R102,LARGE(INDEX(ISNUMBER(--MID(feed!R102,ROW($1:$6),1))*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ROW($1:$6),0),ROW($1:$6))+1,1)*10^ROW($1:$6)/10))-1)))</f>
        <v>2406</v>
      </c>
      <c r="R1995" s="5">
        <f>feed!V102</f>
        <v>0</v>
      </c>
      <c r="S1995" t="str">
        <f>feed!S102</f>
        <v>http://blocgame.com/stats.php?id=63128</v>
      </c>
      <c r="T1995" s="5" t="str">
        <f>feed!W102</f>
        <v>Questionable</v>
      </c>
      <c r="U1995" s="5" t="str">
        <f>feed!X102</f>
        <v>8 Hundred Tons per month</v>
      </c>
      <c r="V1995" s="5" t="str">
        <f>feed!Y102</f>
        <v>1 Mbbl per month</v>
      </c>
    </row>
    <row r="1996" spans="1:22" hidden="1" x14ac:dyDescent="0.25">
      <c r="A1996" t="str">
        <f>feed!A241</f>
        <v>Akhlaken</v>
      </c>
      <c r="B1996" t="str">
        <f>feed!B241</f>
        <v>GaGaK</v>
      </c>
      <c r="C1996" t="str">
        <f>feed!K241</f>
        <v>Aseang MMP</v>
      </c>
      <c r="D1996">
        <f>SUMPRODUCT(MID(0&amp;feed!D241,LARGE(INDEX(ISNUMBER(--MID(feed!D241,ROW($1:$6),1))*
ROW($1:$6),0),ROW($1:$6))+1,1)*10^ROW($1:$6)/10)</f>
        <v>25</v>
      </c>
      <c r="E1996">
        <f>SUMPRODUCT(MID(0&amp;feed!E241,LARGE(INDEX(ISNUMBER(--MID(feed!E241,ROW($1:$6),1))*
ROW($1:$6),0),ROW($1:$6))+1,1)*10^ROW($1:$6)/10)</f>
        <v>0</v>
      </c>
      <c r="F1996" t="str">
        <f>feed!F241</f>
        <v>First World War surplus</v>
      </c>
      <c r="G1996">
        <f>SUMPRODUCT(MID(0&amp;feed!G241,LARGE(INDEX(ISNUMBER(--MID(feed!G241,ROW($1:$6),1))*
ROW($1:$6),0),ROW($1:$6))+1,1)*10^ROW($1:$6)/10)</f>
        <v>1</v>
      </c>
      <c r="H1996">
        <f>ROUNDDOWN(G1996/4, 0)</f>
        <v>0</v>
      </c>
      <c r="I1996" t="str">
        <f>feed!H241</f>
        <v>Elite</v>
      </c>
      <c r="J1996">
        <f>SUMPRODUCT(MID(0&amp;feed!I241,LARGE(INDEX(ISNUMBER(--MID(feed!I241,ROW($1:$20),1))*
ROW($1:$20),0),ROW($1:$20))+1,1)*10^ROW($1:$20)/10)</f>
        <v>0</v>
      </c>
      <c r="K1996">
        <f>SUMPRODUCT(MID(0&amp;feed!L241,LARGE(INDEX(ISNUMBER(--MID(feed!L241,ROW($1:$6),1))*
ROW($1:$6),0),ROW($1:$6))+1,1)*10^ROW($1:$6)/10)</f>
        <v>356</v>
      </c>
      <c r="L1996">
        <f>SUMPRODUCT(MID(0&amp;feed!T241,LARGE(INDEX(ISNUMBER(--MID(feed!T241,ROW($1:$6),1))*
ROW($1:$6),0),ROW($1:$6))+1,1)*10^ROW($1:$6)/10)</f>
        <v>385</v>
      </c>
      <c r="M1996" t="str">
        <f>feed!N241</f>
        <v>East Indies</v>
      </c>
      <c r="N1996">
        <f>SUMPRODUCT(MID(0&amp;feed!U241,LARGE(INDEX(ISNUMBER(--MID(feed!U241,ROW($1:$6),1))*
ROW($1:$6),0),ROW($1:$6))+1,1)*10^ROW($1:$6)/10)</f>
        <v>0</v>
      </c>
      <c r="O1996" t="str">
        <f>feed!O241</f>
        <v>Untapped</v>
      </c>
      <c r="P1996" t="str">
        <f>feed!P241</f>
        <v>Meagre</v>
      </c>
      <c r="Q1996" s="4">
        <f>IFERROR(LEFT(SUMPRODUCT(MID(0&amp;feed!R241,LARGE(INDEX(ISNUMBER(--MID(feed!R241,ROW($1:$6),1))*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ROW($1:$6),0),ROW($1:$6))+1,1)*10^ROW($1:$6)/10))-1)*1,TRIM(LEFT(SUMPRODUCT(MID(0&amp;feed!R241,LARGE(INDEX(ISNUMBER(--MID(feed!R241,ROW($1:$6),1))*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ROW($1:$6),0),ROW($1:$6))+1,1)*10^ROW($1:$6)/10))-1)))</f>
        <v>2000</v>
      </c>
      <c r="R1996" s="5">
        <f>feed!V241</f>
        <v>0</v>
      </c>
      <c r="S1996" t="str">
        <f>feed!S241</f>
        <v>http://blocgame.com/stats.php?id=60346</v>
      </c>
      <c r="T1996" s="5" t="str">
        <f>feed!W241</f>
        <v>Nice</v>
      </c>
      <c r="U1996" s="5" t="str">
        <f>feed!X241</f>
        <v>8 Hundred Tons per month</v>
      </c>
      <c r="V1996" s="5" t="str">
        <f>feed!Y241</f>
        <v>1 Mbbl per month</v>
      </c>
    </row>
    <row r="1997" spans="1:22" x14ac:dyDescent="0.25">
      <c r="A1997" t="str">
        <f>feed!A1849</f>
        <v>Pokok Sena</v>
      </c>
      <c r="B1997" t="str">
        <f>feed!B1849</f>
        <v>bobit2</v>
      </c>
      <c r="C1997" t="str">
        <f>feed!K1849</f>
        <v>The Order</v>
      </c>
      <c r="D1997">
        <f>SUMPRODUCT(MID(0&amp;feed!D1849,LARGE(INDEX(ISNUMBER(--MID(feed!D1849,ROW($1:$6),1))*
ROW($1:$6),0),ROW($1:$6))+1,1)*10^ROW($1:$6)/10)</f>
        <v>39</v>
      </c>
      <c r="E1997">
        <f>SUMPRODUCT(MID(0&amp;feed!E1849,LARGE(INDEX(ISNUMBER(--MID(feed!E1849,ROW($1:$6),1))*
ROW($1:$6),0),ROW($1:$6))+1,1)*10^ROW($1:$6)/10)</f>
        <v>0</v>
      </c>
      <c r="F1997" t="str">
        <f>feed!F1849</f>
        <v>First World War surplus</v>
      </c>
      <c r="G1997">
        <f>SUMPRODUCT(MID(0&amp;feed!G1849,LARGE(INDEX(ISNUMBER(--MID(feed!G1849,ROW($1:$6),1))*
ROW($1:$6),0),ROW($1:$6))+1,1)*10^ROW($1:$6)/10)</f>
        <v>0</v>
      </c>
      <c r="H1997">
        <f>ROUNDDOWN(G1997/4, 0)</f>
        <v>0</v>
      </c>
      <c r="I1997" t="str">
        <f>feed!H1849</f>
        <v>Standard</v>
      </c>
      <c r="J1997">
        <f>SUMPRODUCT(MID(0&amp;feed!I1849,LARGE(INDEX(ISNUMBER(--MID(feed!I1849,ROW($1:$20),1))*
ROW($1:$20),0),ROW($1:$20))+1,1)*10^ROW($1:$20)/10)</f>
        <v>43</v>
      </c>
      <c r="K1997">
        <f>SUMPRODUCT(MID(0&amp;feed!L1849,LARGE(INDEX(ISNUMBER(--MID(feed!L1849,ROW($1:$6),1))*
ROW($1:$6),0),ROW($1:$6))+1,1)*10^ROW($1:$6)/10)</f>
        <v>281</v>
      </c>
      <c r="L1997">
        <f>SUMPRODUCT(MID(0&amp;feed!T1849,LARGE(INDEX(ISNUMBER(--MID(feed!T1849,ROW($1:$6),1))*
ROW($1:$6),0),ROW($1:$6))+1,1)*10^ROW($1:$6)/10)</f>
        <v>484</v>
      </c>
      <c r="M1997" t="str">
        <f>feed!N1849</f>
        <v>East Indies</v>
      </c>
      <c r="N1997">
        <f>SUMPRODUCT(MID(0&amp;feed!U1849,LARGE(INDEX(ISNUMBER(--MID(feed!U1849,ROW($1:$6),1))*
ROW($1:$6),0),ROW($1:$6))+1,1)*10^ROW($1:$6)/10)</f>
        <v>0</v>
      </c>
      <c r="O1997" t="str">
        <f>feed!O1849</f>
        <v>Untapped</v>
      </c>
      <c r="P1997" t="str">
        <f>feed!P1849</f>
        <v>None</v>
      </c>
      <c r="Q1997" s="4">
        <f>IFERROR(LEFT(SUMPRODUCT(MID(0&amp;feed!R1849,LARGE(INDEX(ISNUMBER(--MID(feed!R1849,ROW($1:$6),1))*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ROW($1:$6),0),ROW($1:$6))+1,1)*10^ROW($1:$6)/10))-1)*1,TRIM(LEFT(SUMPRODUCT(MID(0&amp;feed!R1849,LARGE(INDEX(ISNUMBER(--MID(feed!R1849,ROW($1:$6),1))*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ROW($1:$6),0),ROW($1:$6))+1,1)*10^ROW($1:$6)/10))-1)))</f>
        <v>2000</v>
      </c>
      <c r="R1997" s="5">
        <f>feed!V1849</f>
        <v>0</v>
      </c>
      <c r="S1997" t="str">
        <f>feed!S1849</f>
        <v>http://blocgame.com/stats.php?id=63144</v>
      </c>
      <c r="T1997" s="5" t="str">
        <f>feed!W1849</f>
        <v>Nice</v>
      </c>
      <c r="U1997" s="5" t="str">
        <f>feed!X1849</f>
        <v>2 Hundred Tons per month</v>
      </c>
      <c r="V1997" s="5" t="str">
        <f>feed!Y1849</f>
        <v>1 Mbbl per month</v>
      </c>
    </row>
    <row r="1998" spans="1:22" hidden="1" x14ac:dyDescent="0.25">
      <c r="A1998" t="str">
        <f>feed!A502</f>
        <v>woosha</v>
      </c>
      <c r="B1998" t="str">
        <f>feed!B502</f>
        <v>blaatje</v>
      </c>
      <c r="C1998" t="str">
        <f>feed!K502</f>
        <v>The United Nations</v>
      </c>
      <c r="D1998">
        <f>SUMPRODUCT(MID(0&amp;feed!D502,LARGE(INDEX(ISNUMBER(--MID(feed!D502,ROW($1:$6),1))*
ROW($1:$6),0),ROW($1:$6))+1,1)*10^ROW($1:$6)/10)</f>
        <v>25</v>
      </c>
      <c r="E1998">
        <f>SUMPRODUCT(MID(0&amp;feed!E502,LARGE(INDEX(ISNUMBER(--MID(feed!E502,ROW($1:$6),1))*
ROW($1:$6),0),ROW($1:$6))+1,1)*10^ROW($1:$6)/10)</f>
        <v>0</v>
      </c>
      <c r="F1998" t="str">
        <f>feed!F502</f>
        <v>First World War surplus</v>
      </c>
      <c r="G1998">
        <f>SUMPRODUCT(MID(0&amp;feed!G502,LARGE(INDEX(ISNUMBER(--MID(feed!G502,ROW($1:$6),1))*
ROW($1:$6),0),ROW($1:$6))+1,1)*10^ROW($1:$6)/10)</f>
        <v>0</v>
      </c>
      <c r="H1998">
        <f>ROUNDDOWN(G1998/4, 0)</f>
        <v>0</v>
      </c>
      <c r="I1998" t="str">
        <f>feed!H502</f>
        <v>Good</v>
      </c>
      <c r="J1998">
        <f>SUMPRODUCT(MID(0&amp;feed!I502,LARGE(INDEX(ISNUMBER(--MID(feed!I502,ROW($1:$20),1))*
ROW($1:$20),0),ROW($1:$20))+1,1)*10^ROW($1:$20)/10)</f>
        <v>17</v>
      </c>
      <c r="K1998">
        <f>SUMPRODUCT(MID(0&amp;feed!L502,LARGE(INDEX(ISNUMBER(--MID(feed!L502,ROW($1:$6),1))*
ROW($1:$6),0),ROW($1:$6))+1,1)*10^ROW($1:$6)/10)</f>
        <v>327</v>
      </c>
      <c r="L1998">
        <f>SUMPRODUCT(MID(0&amp;feed!T502,LARGE(INDEX(ISNUMBER(--MID(feed!T502,ROW($1:$6),1))*
ROW($1:$6),0),ROW($1:$6))+1,1)*10^ROW($1:$6)/10)</f>
        <v>1876</v>
      </c>
      <c r="M1998" t="str">
        <f>feed!N502</f>
        <v>Egypt</v>
      </c>
      <c r="N1998">
        <f>SUMPRODUCT(MID(0&amp;feed!U502,LARGE(INDEX(ISNUMBER(--MID(feed!U502,ROW($1:$6),1))*
ROW($1:$6),0),ROW($1:$6))+1,1)*10^ROW($1:$6)/10)</f>
        <v>0</v>
      </c>
      <c r="O1998" t="str">
        <f>feed!O502</f>
        <v>Untapped</v>
      </c>
      <c r="P1998" t="str">
        <f>feed!P502</f>
        <v>None</v>
      </c>
      <c r="Q1998" s="4">
        <f>IFERROR(LEFT(SUMPRODUCT(MID(0&amp;feed!R502,LARGE(INDEX(ISNUMBER(--MID(feed!R502,ROW($1:$6),1))*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ROW($1:$6),0),ROW($1:$6))+1,1)*10^ROW($1:$6)/10))-1)*1,TRIM(LEFT(SUMPRODUCT(MID(0&amp;feed!R502,LARGE(INDEX(ISNUMBER(--MID(feed!R502,ROW($1:$6),1))*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ROW($1:$6),0),ROW($1:$6))+1,1)*10^ROW($1:$6)/10))-1)))</f>
        <v>2020</v>
      </c>
      <c r="R1998" s="5">
        <f>feed!V502</f>
        <v>0</v>
      </c>
      <c r="S1998" t="str">
        <f>feed!S502</f>
        <v>http://blocgame.com/stats.php?id=58158</v>
      </c>
      <c r="T1998" s="5" t="str">
        <f>feed!W502</f>
        <v>Nice</v>
      </c>
      <c r="U1998" s="5" t="str">
        <f>feed!X502</f>
        <v>8 Hundred Tons per month</v>
      </c>
      <c r="V1998" s="5" t="str">
        <f>feed!Y502</f>
        <v>11 Mbbl per month</v>
      </c>
    </row>
    <row r="1999" spans="1:22" hidden="1" x14ac:dyDescent="0.25">
      <c r="A1999" t="str">
        <f>feed!A44</f>
        <v>Texastan</v>
      </c>
      <c r="B1999" t="str">
        <f>feed!B44</f>
        <v>Rebel Lord</v>
      </c>
      <c r="C1999" t="str">
        <f>feed!K44</f>
        <v>Interpol</v>
      </c>
      <c r="D1999">
        <f>SUMPRODUCT(MID(0&amp;feed!D44,LARGE(INDEX(ISNUMBER(--MID(feed!D44,ROW($1:$6),1))*
ROW($1:$6),0),ROW($1:$6))+1,1)*10^ROW($1:$6)/10)</f>
        <v>39</v>
      </c>
      <c r="E1999">
        <f>SUMPRODUCT(MID(0&amp;feed!E44,LARGE(INDEX(ISNUMBER(--MID(feed!E44,ROW($1:$6),1))*
ROW($1:$6),0),ROW($1:$6))+1,1)*10^ROW($1:$6)/10)</f>
        <v>0</v>
      </c>
      <c r="F1999" t="str">
        <f>feed!F44</f>
        <v>First World War surplus</v>
      </c>
      <c r="G1999">
        <f>SUMPRODUCT(MID(0&amp;feed!G44,LARGE(INDEX(ISNUMBER(--MID(feed!G44,ROW($1:$6),1))*
ROW($1:$6),0),ROW($1:$6))+1,1)*10^ROW($1:$6)/10)</f>
        <v>1</v>
      </c>
      <c r="H1999">
        <f>ROUNDDOWN(G1999/4, 0)</f>
        <v>0</v>
      </c>
      <c r="I1999" t="str">
        <f>feed!H44</f>
        <v>Standard</v>
      </c>
      <c r="J1999">
        <f>SUMPRODUCT(MID(0&amp;feed!I44,LARGE(INDEX(ISNUMBER(--MID(feed!I44,ROW($1:$20),1))*
ROW($1:$20),0),ROW($1:$20))+1,1)*10^ROW($1:$20)/10)</f>
        <v>4</v>
      </c>
      <c r="K1999">
        <f>SUMPRODUCT(MID(0&amp;feed!L44,LARGE(INDEX(ISNUMBER(--MID(feed!L44,ROW($1:$6),1))*
ROW($1:$6),0),ROW($1:$6))+1,1)*10^ROW($1:$6)/10)</f>
        <v>428</v>
      </c>
      <c r="L1999">
        <f>SUMPRODUCT(MID(0&amp;feed!T44,LARGE(INDEX(ISNUMBER(--MID(feed!T44,ROW($1:$6),1))*
ROW($1:$6),0),ROW($1:$6))+1,1)*10^ROW($1:$6)/10)</f>
        <v>3010</v>
      </c>
      <c r="M1999" t="str">
        <f>feed!N44</f>
        <v>Mesopotamia</v>
      </c>
      <c r="N1999">
        <f>SUMPRODUCT(MID(0&amp;feed!U44,LARGE(INDEX(ISNUMBER(--MID(feed!U44,ROW($1:$6),1))*
ROW($1:$6),0),ROW($1:$6))+1,1)*10^ROW($1:$6)/10)</f>
        <v>0</v>
      </c>
      <c r="O1999" t="str">
        <f>feed!O44</f>
        <v>Untapped</v>
      </c>
      <c r="P1999" t="str">
        <f>feed!P44</f>
        <v>None</v>
      </c>
      <c r="Q1999" s="4">
        <f>IFERROR(LEFT(SUMPRODUCT(MID(0&amp;feed!R44,LARGE(INDEX(ISNUMBER(--MID(feed!R44,ROW($1:$6),1))*
ROW($1:$6),0),ROW($1:$6))+1,1)*10^ROW($1:$6)/10), LEN(SUMPRODUCT(MID(0&amp;feed!R44,LARGE(INDEX(ISNUMBER(--MID(feed!R44,ROW($1:$6),1))*
ROW($1:$6),0),ROW($1:$6))+1,1)*10^ROW($1:$6)/10))-1)*1,TRIM(LEFT(SUMPRODUCT(MID(0&amp;feed!R44,LARGE(INDEX(ISNUMBER(--MID(feed!R44,ROW($1:$6),1))*
ROW($1:$6),0),ROW($1:$6))+1,1)*10^ROW($1:$6)/10), LEN(SUMPRODUCT(MID(0&amp;feed!R44,LARGE(INDEX(ISNUMBER(--MID(feed!R44,ROW($1:$6),1))*
ROW($1:$6),0),ROW($1:$6))+1,1)*10^ROW($1:$6)/10))-1)))</f>
        <v>2749</v>
      </c>
      <c r="R1999" s="5">
        <f>feed!V44</f>
        <v>0</v>
      </c>
      <c r="S1999" t="str">
        <f>feed!S44</f>
        <v>http://blocgame.com/stats.php?id=58149</v>
      </c>
      <c r="T1999" s="5" t="str">
        <f>feed!W44</f>
        <v>Good</v>
      </c>
      <c r="U1999" s="5" t="str">
        <f>feed!X44</f>
        <v>8 Hundred Tons per month</v>
      </c>
      <c r="V1999" s="5" t="str">
        <f>feed!Y44</f>
        <v>12 Mbbl per month</v>
      </c>
    </row>
    <row r="2000" spans="1:22" hidden="1" x14ac:dyDescent="0.25">
      <c r="A2000" t="str">
        <f>feed!A221</f>
        <v>Aaronafeltz</v>
      </c>
      <c r="B2000" t="str">
        <f>feed!B221</f>
        <v>Alex the Red</v>
      </c>
      <c r="C2000" t="str">
        <f>feed!K221</f>
        <v>Che Guevara League</v>
      </c>
      <c r="D2000">
        <f>SUMPRODUCT(MID(0&amp;feed!D221,LARGE(INDEX(ISNUMBER(--MID(feed!D221,ROW($1:$6),1))*
ROW($1:$6),0),ROW($1:$6))+1,1)*10^ROW($1:$6)/10)</f>
        <v>31</v>
      </c>
      <c r="E2000">
        <f>SUMPRODUCT(MID(0&amp;feed!E221,LARGE(INDEX(ISNUMBER(--MID(feed!E221,ROW($1:$6),1))*
ROW($1:$6),0),ROW($1:$6))+1,1)*10^ROW($1:$6)/10)</f>
        <v>0</v>
      </c>
      <c r="F2000" t="str">
        <f>feed!F221</f>
        <v>First World War surplus</v>
      </c>
      <c r="G2000">
        <f>SUMPRODUCT(MID(0&amp;feed!G221,LARGE(INDEX(ISNUMBER(--MID(feed!G221,ROW($1:$6),1))*
ROW($1:$6),0),ROW($1:$6))+1,1)*10^ROW($1:$6)/10)</f>
        <v>0</v>
      </c>
      <c r="H2000">
        <f>ROUNDDOWN(G2000/4, 0)</f>
        <v>0</v>
      </c>
      <c r="I2000" t="str">
        <f>feed!H221</f>
        <v>Good</v>
      </c>
      <c r="J2000">
        <f>SUMPRODUCT(MID(0&amp;feed!I221,LARGE(INDEX(ISNUMBER(--MID(feed!I221,ROW($1:$20),1))*
ROW($1:$20),0),ROW($1:$20))+1,1)*10^ROW($1:$20)/10)</f>
        <v>6</v>
      </c>
      <c r="K2000">
        <f>SUMPRODUCT(MID(0&amp;feed!L221,LARGE(INDEX(ISNUMBER(--MID(feed!L221,ROW($1:$6),1))*
ROW($1:$6),0),ROW($1:$6))+1,1)*10^ROW($1:$6)/10)</f>
        <v>361</v>
      </c>
      <c r="L2000">
        <f>SUMPRODUCT(MID(0&amp;feed!T221,LARGE(INDEX(ISNUMBER(--MID(feed!T221,ROW($1:$6),1))*
ROW($1:$6),0),ROW($1:$6))+1,1)*10^ROW($1:$6)/10)</f>
        <v>483</v>
      </c>
      <c r="M2000" t="str">
        <f>feed!N221</f>
        <v>Southern Cone</v>
      </c>
      <c r="N2000">
        <f>SUMPRODUCT(MID(0&amp;feed!U221,LARGE(INDEX(ISNUMBER(--MID(feed!U221,ROW($1:$6),1))*
ROW($1:$6),0),ROW($1:$6))+1,1)*10^ROW($1:$6)/10)</f>
        <v>0</v>
      </c>
      <c r="O2000" t="str">
        <f>feed!O221</f>
        <v>Untapped</v>
      </c>
      <c r="P2000" t="str">
        <f>feed!P221</f>
        <v>Mediocre</v>
      </c>
      <c r="Q2000" s="4">
        <f>IFERROR(LEFT(SUMPRODUCT(MID(0&amp;feed!R221,LARGE(INDEX(ISNUMBER(--MID(feed!R221,ROW($1:$6),1))*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ROW($1:$6),0),ROW($1:$6))+1,1)*10^ROW($1:$6)/10))-1)*1,TRIM(LEFT(SUMPRODUCT(MID(0&amp;feed!R221,LARGE(INDEX(ISNUMBER(--MID(feed!R221,ROW($1:$6),1))*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ROW($1:$6),0),ROW($1:$6))+1,1)*10^ROW($1:$6)/10))-1)))</f>
        <v>2366</v>
      </c>
      <c r="R2000" s="5">
        <f>feed!V221</f>
        <v>0</v>
      </c>
      <c r="S2000" t="str">
        <f>feed!S221</f>
        <v>http://blocgame.com/stats.php?id=61758</v>
      </c>
      <c r="T2000" s="5" t="str">
        <f>feed!W221</f>
        <v>Nice</v>
      </c>
      <c r="U2000" s="5" t="str">
        <f>feed!X221</f>
        <v>8 Hundred Tons per month</v>
      </c>
      <c r="V2000" s="5" t="str">
        <f>feed!Y221</f>
        <v>2 Mbbl per month</v>
      </c>
    </row>
    <row r="2001" spans="1:22" hidden="1" x14ac:dyDescent="0.25">
      <c r="A2001" t="str">
        <f>feed!A86</f>
        <v>Memiaya</v>
      </c>
      <c r="B2001" t="str">
        <f>feed!B86</f>
        <v>MrRoth</v>
      </c>
      <c r="C2001" t="str">
        <f>feed!K86</f>
        <v>Che Guevara League</v>
      </c>
      <c r="D2001">
        <f>SUMPRODUCT(MID(0&amp;feed!D86,LARGE(INDEX(ISNUMBER(--MID(feed!D86,ROW($1:$6),1))*
ROW($1:$6),0),ROW($1:$6))+1,1)*10^ROW($1:$6)/10)</f>
        <v>38</v>
      </c>
      <c r="E2001">
        <f>SUMPRODUCT(MID(0&amp;feed!E86,LARGE(INDEX(ISNUMBER(--MID(feed!E86,ROW($1:$6),1))*
ROW($1:$6),0),ROW($1:$6))+1,1)*10^ROW($1:$6)/10)</f>
        <v>0</v>
      </c>
      <c r="F2001" t="str">
        <f>feed!F86</f>
        <v>First World War surplus</v>
      </c>
      <c r="G2001">
        <f>SUMPRODUCT(MID(0&amp;feed!G86,LARGE(INDEX(ISNUMBER(--MID(feed!G86,ROW($1:$6),1))*
ROW($1:$6),0),ROW($1:$6))+1,1)*10^ROW($1:$6)/10)</f>
        <v>1</v>
      </c>
      <c r="H2001">
        <f>ROUNDDOWN(G2001/4, 0)</f>
        <v>0</v>
      </c>
      <c r="I2001" t="str">
        <f>feed!H86</f>
        <v>Good</v>
      </c>
      <c r="J2001">
        <f>SUMPRODUCT(MID(0&amp;feed!I86,LARGE(INDEX(ISNUMBER(--MID(feed!I86,ROW($1:$20),1))*
ROW($1:$20),0),ROW($1:$20))+1,1)*10^ROW($1:$20)/10)</f>
        <v>4</v>
      </c>
      <c r="K2001">
        <f>SUMPRODUCT(MID(0&amp;feed!L86,LARGE(INDEX(ISNUMBER(--MID(feed!L86,ROW($1:$6),1))*
ROW($1:$6),0),ROW($1:$6))+1,1)*10^ROW($1:$6)/10)</f>
        <v>411</v>
      </c>
      <c r="L2001">
        <f>SUMPRODUCT(MID(0&amp;feed!T86,LARGE(INDEX(ISNUMBER(--MID(feed!T86,ROW($1:$6),1))*
ROW($1:$6),0),ROW($1:$6))+1,1)*10^ROW($1:$6)/10)</f>
        <v>338</v>
      </c>
      <c r="M2001" t="str">
        <f>feed!N86</f>
        <v>Caribbean</v>
      </c>
      <c r="N2001">
        <f>SUMPRODUCT(MID(0&amp;feed!U86,LARGE(INDEX(ISNUMBER(--MID(feed!U86,ROW($1:$6),1))*
ROW($1:$6),0),ROW($1:$6))+1,1)*10^ROW($1:$6)/10)</f>
        <v>0</v>
      </c>
      <c r="O2001" t="str">
        <f>feed!O86</f>
        <v>Untapped</v>
      </c>
      <c r="P2001" t="str">
        <f>feed!P86</f>
        <v>Mediocre</v>
      </c>
      <c r="Q2001" s="4">
        <f>IFERROR(LEFT(SUMPRODUCT(MID(0&amp;feed!R86,LARGE(INDEX(ISNUMBER(--MID(feed!R86,ROW($1:$6),1))*
ROW($1:$6),0),ROW($1:$6))+1,1)*10^ROW($1:$6)/10), LEN(SUMPRODUCT(MID(0&amp;feed!R86,LARGE(INDEX(ISNUMBER(--MID(feed!R86,ROW($1:$6),1))*
ROW($1:$6),0),ROW($1:$6))+1,1)*10^ROW($1:$6)/10))-1)*1,TRIM(LEFT(SUMPRODUCT(MID(0&amp;feed!R86,LARGE(INDEX(ISNUMBER(--MID(feed!R86,ROW($1:$6),1))*
ROW($1:$6),0),ROW($1:$6))+1,1)*10^ROW($1:$6)/10), LEN(SUMPRODUCT(MID(0&amp;feed!R86,LARGE(INDEX(ISNUMBER(--MID(feed!R86,ROW($1:$6),1))*
ROW($1:$6),0),ROW($1:$6))+1,1)*10^ROW($1:$6)/10))-1)))</f>
        <v>2789</v>
      </c>
      <c r="R2001" s="5">
        <f>feed!V86</f>
        <v>0</v>
      </c>
      <c r="S2001" t="str">
        <f>feed!S86</f>
        <v>http://blocgame.com/stats.php?id=62980</v>
      </c>
      <c r="T2001" s="5" t="str">
        <f>feed!W86</f>
        <v>Normal</v>
      </c>
      <c r="U2001" s="5" t="str">
        <f>feed!X86</f>
        <v>8 Hundred Tons per month</v>
      </c>
      <c r="V2001" s="5" t="str">
        <f>feed!Y86</f>
        <v>2 Mbbl per month</v>
      </c>
    </row>
    <row r="2002" spans="1:22" hidden="1" x14ac:dyDescent="0.25">
      <c r="A2002" t="str">
        <f>feed!A79</f>
        <v>Rengit</v>
      </c>
      <c r="B2002" t="str">
        <f>feed!B79</f>
        <v>merahsakti</v>
      </c>
      <c r="C2002" t="str">
        <f>feed!K79</f>
        <v>Aseang MMP</v>
      </c>
      <c r="D2002">
        <f>SUMPRODUCT(MID(0&amp;feed!D79,LARGE(INDEX(ISNUMBER(--MID(feed!D79,ROW($1:$6),1))*
ROW($1:$6),0),ROW($1:$6))+1,1)*10^ROW($1:$6)/10)</f>
        <v>39</v>
      </c>
      <c r="E2002">
        <f>SUMPRODUCT(MID(0&amp;feed!E79,LARGE(INDEX(ISNUMBER(--MID(feed!E79,ROW($1:$6),1))*
ROW($1:$6),0),ROW($1:$6))+1,1)*10^ROW($1:$6)/10)</f>
        <v>0</v>
      </c>
      <c r="F2002" t="str">
        <f>feed!F79</f>
        <v>Finest of the 19th century</v>
      </c>
      <c r="G2002">
        <f>SUMPRODUCT(MID(0&amp;feed!G79,LARGE(INDEX(ISNUMBER(--MID(feed!G79,ROW($1:$6),1))*
ROW($1:$6),0),ROW($1:$6))+1,1)*10^ROW($1:$6)/10)</f>
        <v>1</v>
      </c>
      <c r="H2002">
        <f>ROUNDDOWN(G2002/4, 0)</f>
        <v>0</v>
      </c>
      <c r="I2002" t="str">
        <f>feed!H79</f>
        <v>Elite</v>
      </c>
      <c r="J2002">
        <f>SUMPRODUCT(MID(0&amp;feed!I79,LARGE(INDEX(ISNUMBER(--MID(feed!I79,ROW($1:$20),1))*
ROW($1:$20),0),ROW($1:$20))+1,1)*10^ROW($1:$20)/10)</f>
        <v>0</v>
      </c>
      <c r="K2002">
        <f>SUMPRODUCT(MID(0&amp;feed!L79,LARGE(INDEX(ISNUMBER(--MID(feed!L79,ROW($1:$6),1))*
ROW($1:$6),0),ROW($1:$6))+1,1)*10^ROW($1:$6)/10)</f>
        <v>416</v>
      </c>
      <c r="L2002">
        <f>SUMPRODUCT(MID(0&amp;feed!T79,LARGE(INDEX(ISNUMBER(--MID(feed!T79,ROW($1:$6),1))*
ROW($1:$6),0),ROW($1:$6))+1,1)*10^ROW($1:$6)/10)</f>
        <v>222</v>
      </c>
      <c r="M2002" t="str">
        <f>feed!N79</f>
        <v>Congo</v>
      </c>
      <c r="N2002">
        <f>SUMPRODUCT(MID(0&amp;feed!U79,LARGE(INDEX(ISNUMBER(--MID(feed!U79,ROW($1:$6),1))*
ROW($1:$6),0),ROW($1:$6))+1,1)*10^ROW($1:$6)/10)</f>
        <v>0</v>
      </c>
      <c r="O2002" t="str">
        <f>feed!O79</f>
        <v>Untapped</v>
      </c>
      <c r="P2002" t="str">
        <f>feed!P79</f>
        <v>Small</v>
      </c>
      <c r="Q2002" s="4">
        <f>IFERROR(LEFT(SUMPRODUCT(MID(0&amp;feed!R79,LARGE(INDEX(ISNUMBER(--MID(feed!R79,ROW($1:$6),1))*
ROW($1:$6),0),ROW($1:$6))+1,1)*10^ROW($1:$6)/10), LEN(SUMPRODUCT(MID(0&amp;feed!R79,LARGE(INDEX(ISNUMBER(--MID(feed!R79,ROW($1:$6),1))*
ROW($1:$6),0),ROW($1:$6))+1,1)*10^ROW($1:$6)/10))-1)*1,TRIM(LEFT(SUMPRODUCT(MID(0&amp;feed!R79,LARGE(INDEX(ISNUMBER(--MID(feed!R79,ROW($1:$6),1))*
ROW($1:$6),0),ROW($1:$6))+1,1)*10^ROW($1:$6)/10), LEN(SUMPRODUCT(MID(0&amp;feed!R79,LARGE(INDEX(ISNUMBER(--MID(feed!R79,ROW($1:$6),1))*
ROW($1:$6),0),ROW($1:$6))+1,1)*10^ROW($1:$6)/10))-1)))</f>
        <v>2733</v>
      </c>
      <c r="R2002" s="5">
        <f>feed!V79</f>
        <v>0</v>
      </c>
      <c r="S2002" t="str">
        <f>feed!S79</f>
        <v>http://blocgame.com/stats.php?id=61769</v>
      </c>
      <c r="T2002" s="5" t="str">
        <f>feed!W79</f>
        <v>Good</v>
      </c>
      <c r="U2002" s="5" t="str">
        <f>feed!X79</f>
        <v>8 Hundred Tons per month</v>
      </c>
      <c r="V2002" s="5" t="str">
        <f>feed!Y79</f>
        <v>2 Mbbl per month</v>
      </c>
    </row>
    <row r="2003" spans="1:22" hidden="1" x14ac:dyDescent="0.25">
      <c r="A2003" t="str">
        <f>feed!A52</f>
        <v>FreakTopia</v>
      </c>
      <c r="B2003" t="str">
        <f>feed!B52</f>
        <v>Remington Steel</v>
      </c>
      <c r="C2003" t="str">
        <f>feed!K52</f>
        <v>Brotherhood of Zion</v>
      </c>
      <c r="D2003">
        <f>SUMPRODUCT(MID(0&amp;feed!D52,LARGE(INDEX(ISNUMBER(--MID(feed!D52,ROW($1:$6),1))*
ROW($1:$6),0),ROW($1:$6))+1,1)*10^ROW($1:$6)/10)</f>
        <v>33</v>
      </c>
      <c r="E2003">
        <f>SUMPRODUCT(MID(0&amp;feed!E52,LARGE(INDEX(ISNUMBER(--MID(feed!E52,ROW($1:$6),1))*
ROW($1:$6),0),ROW($1:$6))+1,1)*10^ROW($1:$6)/10)</f>
        <v>0</v>
      </c>
      <c r="F2003" t="str">
        <f>feed!F52</f>
        <v>First World War surplus</v>
      </c>
      <c r="G2003">
        <f>SUMPRODUCT(MID(0&amp;feed!G52,LARGE(INDEX(ISNUMBER(--MID(feed!G52,ROW($1:$6),1))*
ROW($1:$6),0),ROW($1:$6))+1,1)*10^ROW($1:$6)/10)</f>
        <v>1</v>
      </c>
      <c r="H2003">
        <f>ROUNDDOWN(G2003/4, 0)</f>
        <v>0</v>
      </c>
      <c r="I2003" t="str">
        <f>feed!H52</f>
        <v>Elite</v>
      </c>
      <c r="J2003">
        <f>SUMPRODUCT(MID(0&amp;feed!I52,LARGE(INDEX(ISNUMBER(--MID(feed!I52,ROW($1:$20),1))*
ROW($1:$20),0),ROW($1:$20))+1,1)*10^ROW($1:$20)/10)</f>
        <v>0</v>
      </c>
      <c r="K2003">
        <f>SUMPRODUCT(MID(0&amp;feed!L52,LARGE(INDEX(ISNUMBER(--MID(feed!L52,ROW($1:$6),1))*
ROW($1:$6),0),ROW($1:$6))+1,1)*10^ROW($1:$6)/10)</f>
        <v>429</v>
      </c>
      <c r="L2003">
        <f>SUMPRODUCT(MID(0&amp;feed!T52,LARGE(INDEX(ISNUMBER(--MID(feed!T52,ROW($1:$6),1))*
ROW($1:$6),0),ROW($1:$6))+1,1)*10^ROW($1:$6)/10)</f>
        <v>13</v>
      </c>
      <c r="M2003" t="str">
        <f>feed!N52</f>
        <v>The Subcontinent</v>
      </c>
      <c r="N2003">
        <f>SUMPRODUCT(MID(0&amp;feed!U52,LARGE(INDEX(ISNUMBER(--MID(feed!U52,ROW($1:$6),1))*
ROW($1:$6),0),ROW($1:$6))+1,1)*10^ROW($1:$6)/10)</f>
        <v>0</v>
      </c>
      <c r="O2003" t="str">
        <f>feed!O52</f>
        <v>Untapped</v>
      </c>
      <c r="P2003" t="str">
        <f>feed!P52</f>
        <v>Meagre</v>
      </c>
      <c r="Q2003" s="4">
        <f>IFERROR(LEFT(SUMPRODUCT(MID(0&amp;feed!R52,LARGE(INDEX(ISNUMBER(--MID(feed!R52,ROW($1:$6),1))*
ROW($1:$6),0),ROW($1:$6))+1,1)*10^ROW($1:$6)/10), LEN(SUMPRODUCT(MID(0&amp;feed!R52,LARGE(INDEX(ISNUMBER(--MID(feed!R52,ROW($1:$6),1))*
ROW($1:$6),0),ROW($1:$6))+1,1)*10^ROW($1:$6)/10))-1)*1,TRIM(LEFT(SUMPRODUCT(MID(0&amp;feed!R52,LARGE(INDEX(ISNUMBER(--MID(feed!R52,ROW($1:$6),1))*
ROW($1:$6),0),ROW($1:$6))+1,1)*10^ROW($1:$6)/10), LEN(SUMPRODUCT(MID(0&amp;feed!R52,LARGE(INDEX(ISNUMBER(--MID(feed!R52,ROW($1:$6),1))*
ROW($1:$6),0),ROW($1:$6))+1,1)*10^ROW($1:$6)/10))-1)))</f>
        <v>2749</v>
      </c>
      <c r="R2003" s="5">
        <f>feed!V52</f>
        <v>0</v>
      </c>
      <c r="S2003" t="str">
        <f>feed!S52</f>
        <v>http://blocgame.com/stats.php?id=45527</v>
      </c>
      <c r="T2003" s="5" t="str">
        <f>feed!W52</f>
        <v>Normal</v>
      </c>
      <c r="U2003" s="5" t="str">
        <f>feed!X52</f>
        <v>8 Hundred Tons per month</v>
      </c>
      <c r="V2003" s="5" t="str">
        <f>feed!Y52</f>
        <v>2 Mbbl per month</v>
      </c>
    </row>
    <row r="2004" spans="1:22" hidden="1" x14ac:dyDescent="0.25">
      <c r="A2004" t="str">
        <f>feed!A233</f>
        <v>Adrianopolis</v>
      </c>
      <c r="B2004" t="str">
        <f>feed!B233</f>
        <v>XAdrianT</v>
      </c>
      <c r="C2004" t="str">
        <f>feed!K233</f>
        <v>Brotherhood of Zion</v>
      </c>
      <c r="D2004">
        <f>SUMPRODUCT(MID(0&amp;feed!D233,LARGE(INDEX(ISNUMBER(--MID(feed!D233,ROW($1:$6),1))*
ROW($1:$6),0),ROW($1:$6))+1,1)*10^ROW($1:$6)/10)</f>
        <v>41</v>
      </c>
      <c r="E2004">
        <f>SUMPRODUCT(MID(0&amp;feed!E233,LARGE(INDEX(ISNUMBER(--MID(feed!E233,ROW($1:$6),1))*
ROW($1:$6),0),ROW($1:$6))+1,1)*10^ROW($1:$6)/10)</f>
        <v>0</v>
      </c>
      <c r="F2004" t="str">
        <f>feed!F233</f>
        <v>First World War surplus</v>
      </c>
      <c r="G2004">
        <f>SUMPRODUCT(MID(0&amp;feed!G233,LARGE(INDEX(ISNUMBER(--MID(feed!G233,ROW($1:$6),1))*
ROW($1:$6),0),ROW($1:$6))+1,1)*10^ROW($1:$6)/10)</f>
        <v>1</v>
      </c>
      <c r="H2004">
        <f>ROUNDDOWN(G2004/4, 0)</f>
        <v>0</v>
      </c>
      <c r="I2004" t="str">
        <f>feed!H233</f>
        <v>Standard</v>
      </c>
      <c r="J2004">
        <f>SUMPRODUCT(MID(0&amp;feed!I233,LARGE(INDEX(ISNUMBER(--MID(feed!I233,ROW($1:$20),1))*
ROW($1:$20),0),ROW($1:$20))+1,1)*10^ROW($1:$20)/10)</f>
        <v>12</v>
      </c>
      <c r="K2004">
        <f>SUMPRODUCT(MID(0&amp;feed!L233,LARGE(INDEX(ISNUMBER(--MID(feed!L233,ROW($1:$6),1))*
ROW($1:$6),0),ROW($1:$6))+1,1)*10^ROW($1:$6)/10)</f>
        <v>358</v>
      </c>
      <c r="L2004">
        <f>SUMPRODUCT(MID(0&amp;feed!T233,LARGE(INDEX(ISNUMBER(--MID(feed!T233,ROW($1:$6),1))*
ROW($1:$6),0),ROW($1:$6))+1,1)*10^ROW($1:$6)/10)</f>
        <v>2163</v>
      </c>
      <c r="M2004" t="str">
        <f>feed!N233</f>
        <v>Arabia</v>
      </c>
      <c r="N2004">
        <f>SUMPRODUCT(MID(0&amp;feed!U233,LARGE(INDEX(ISNUMBER(--MID(feed!U233,ROW($1:$6),1))*
ROW($1:$6),0),ROW($1:$6))+1,1)*10^ROW($1:$6)/10)</f>
        <v>0</v>
      </c>
      <c r="O2004" t="str">
        <f>feed!O233</f>
        <v>Untapped</v>
      </c>
      <c r="P2004" t="str">
        <f>feed!P233</f>
        <v>Meagre</v>
      </c>
      <c r="Q2004" s="4">
        <f>IFERROR(LEFT(SUMPRODUCT(MID(0&amp;feed!R233,LARGE(INDEX(ISNUMBER(--MID(feed!R233,ROW($1:$6),1))*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ROW($1:$6),0),ROW($1:$6))+1,1)*10^ROW($1:$6)/10))-1)*1,TRIM(LEFT(SUMPRODUCT(MID(0&amp;feed!R233,LARGE(INDEX(ISNUMBER(--MID(feed!R233,ROW($1:$6),1))*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ROW($1:$6),0),ROW($1:$6))+1,1)*10^ROW($1:$6)/10))-1)))</f>
        <v>2366</v>
      </c>
      <c r="R2004" s="5">
        <f>feed!V233</f>
        <v>0</v>
      </c>
      <c r="S2004" t="str">
        <f>feed!S233</f>
        <v>http://blocgame.com/stats.php?id=55912</v>
      </c>
      <c r="T2004" s="5" t="str">
        <f>feed!W233</f>
        <v>Nice</v>
      </c>
      <c r="U2004" s="5" t="str">
        <f>feed!X233</f>
        <v>8 Hundred Tons per month</v>
      </c>
      <c r="V2004" s="5" t="str">
        <f>feed!Y233</f>
        <v>3 Mbbl per month</v>
      </c>
    </row>
    <row r="2005" spans="1:22" hidden="1" x14ac:dyDescent="0.25">
      <c r="A2005" t="str">
        <f>feed!A28</f>
        <v>Lewd Place</v>
      </c>
      <c r="B2005" t="str">
        <f>feed!B28</f>
        <v>Cute Girl</v>
      </c>
      <c r="C2005" t="str">
        <f>feed!K28</f>
        <v>Lithuanian Coalition</v>
      </c>
      <c r="D2005">
        <f>SUMPRODUCT(MID(0&amp;feed!D28,LARGE(INDEX(ISNUMBER(--MID(feed!D28,ROW($1:$6),1))*
ROW($1:$6),0),ROW($1:$6))+1,1)*10^ROW($1:$6)/10)</f>
        <v>37</v>
      </c>
      <c r="E2005">
        <f>SUMPRODUCT(MID(0&amp;feed!E28,LARGE(INDEX(ISNUMBER(--MID(feed!E28,ROW($1:$6),1))*
ROW($1:$6),0),ROW($1:$6))+1,1)*10^ROW($1:$6)/10)</f>
        <v>0</v>
      </c>
      <c r="F2005" t="str">
        <f>feed!F28</f>
        <v>First World War surplus</v>
      </c>
      <c r="G2005">
        <f>SUMPRODUCT(MID(0&amp;feed!G28,LARGE(INDEX(ISNUMBER(--MID(feed!G28,ROW($1:$6),1))*
ROW($1:$6),0),ROW($1:$6))+1,1)*10^ROW($1:$6)/10)</f>
        <v>0</v>
      </c>
      <c r="H2005">
        <f>ROUNDDOWN(G2005/4, 0)</f>
        <v>0</v>
      </c>
      <c r="I2005" t="str">
        <f>feed!H28</f>
        <v>Elite</v>
      </c>
      <c r="J2005">
        <f>SUMPRODUCT(MID(0&amp;feed!I28,LARGE(INDEX(ISNUMBER(--MID(feed!I28,ROW($1:$20),1))*
ROW($1:$20),0),ROW($1:$20))+1,1)*10^ROW($1:$20)/10)</f>
        <v>14</v>
      </c>
      <c r="K2005">
        <f>SUMPRODUCT(MID(0&amp;feed!L28,LARGE(INDEX(ISNUMBER(--MID(feed!L28,ROW($1:$6),1))*
ROW($1:$6),0),ROW($1:$6))+1,1)*10^ROW($1:$6)/10)</f>
        <v>447</v>
      </c>
      <c r="L2005">
        <f>SUMPRODUCT(MID(0&amp;feed!T28,LARGE(INDEX(ISNUMBER(--MID(feed!T28,ROW($1:$6),1))*
ROW($1:$6),0),ROW($1:$6))+1,1)*10^ROW($1:$6)/10)</f>
        <v>969</v>
      </c>
      <c r="M2005" t="str">
        <f>feed!N28</f>
        <v>Caribbean</v>
      </c>
      <c r="N2005">
        <f>SUMPRODUCT(MID(0&amp;feed!U28,LARGE(INDEX(ISNUMBER(--MID(feed!U28,ROW($1:$6),1))*
ROW($1:$6),0),ROW($1:$6))+1,1)*10^ROW($1:$6)/10)</f>
        <v>0</v>
      </c>
      <c r="O2005" t="str">
        <f>feed!O28</f>
        <v>Untapped</v>
      </c>
      <c r="P2005" t="str">
        <f>feed!P28</f>
        <v>Meagre</v>
      </c>
      <c r="Q2005" s="4">
        <f>IFERROR(LEFT(SUMPRODUCT(MID(0&amp;feed!R28,LARGE(INDEX(ISNUMBER(--MID(feed!R28,ROW($1:$6),1))*
ROW($1:$6),0),ROW($1:$6))+1,1)*10^ROW($1:$6)/10), LEN(SUMPRODUCT(MID(0&amp;feed!R28,LARGE(INDEX(ISNUMBER(--MID(feed!R28,ROW($1:$6),1))*
ROW($1:$6),0),ROW($1:$6))+1,1)*10^ROW($1:$6)/10))-1)*1,TRIM(LEFT(SUMPRODUCT(MID(0&amp;feed!R28,LARGE(INDEX(ISNUMBER(--MID(feed!R28,ROW($1:$6),1))*
ROW($1:$6),0),ROW($1:$6))+1,1)*10^ROW($1:$6)/10), LEN(SUMPRODUCT(MID(0&amp;feed!R28,LARGE(INDEX(ISNUMBER(--MID(feed!R28,ROW($1:$6),1))*
ROW($1:$6),0),ROW($1:$6))+1,1)*10^ROW($1:$6)/10))-1)))</f>
        <v>2785</v>
      </c>
      <c r="R2005" s="5">
        <f>feed!V28</f>
        <v>0</v>
      </c>
      <c r="S2005" t="str">
        <f>feed!S28</f>
        <v>http://blocgame.com/stats.php?id=61620</v>
      </c>
      <c r="T2005" s="5" t="str">
        <f>feed!W28</f>
        <v>Normal</v>
      </c>
      <c r="U2005" s="5" t="str">
        <f>feed!X28</f>
        <v>8 Hundred Tons per month</v>
      </c>
      <c r="V2005" s="5" t="str">
        <f>feed!Y28</f>
        <v>3 Mbbl per month</v>
      </c>
    </row>
    <row r="2006" spans="1:22" hidden="1" x14ac:dyDescent="0.25">
      <c r="A2006" t="str">
        <f>feed!A20</f>
        <v>Markovia</v>
      </c>
      <c r="B2006" t="str">
        <f>feed!B20</f>
        <v>RDM HC</v>
      </c>
      <c r="C2006" t="str">
        <f>feed!K20</f>
        <v>The Federal Colonies</v>
      </c>
      <c r="D2006">
        <f>SUMPRODUCT(MID(0&amp;feed!D20,LARGE(INDEX(ISNUMBER(--MID(feed!D20,ROW($1:$6),1))*
ROW($1:$6),0),ROW($1:$6))+1,1)*10^ROW($1:$6)/10)</f>
        <v>34</v>
      </c>
      <c r="E2006">
        <f>SUMPRODUCT(MID(0&amp;feed!E20,LARGE(INDEX(ISNUMBER(--MID(feed!E20,ROW($1:$6),1))*
ROW($1:$6),0),ROW($1:$6))+1,1)*10^ROW($1:$6)/10)</f>
        <v>0</v>
      </c>
      <c r="F2006" t="str">
        <f>feed!F20</f>
        <v>First World War surplus</v>
      </c>
      <c r="G2006">
        <f>SUMPRODUCT(MID(0&amp;feed!G20,LARGE(INDEX(ISNUMBER(--MID(feed!G20,ROW($1:$6),1))*
ROW($1:$6),0),ROW($1:$6))+1,1)*10^ROW($1:$6)/10)</f>
        <v>1</v>
      </c>
      <c r="H2006">
        <f>ROUNDDOWN(G2006/4, 0)</f>
        <v>0</v>
      </c>
      <c r="I2006" t="str">
        <f>feed!H20</f>
        <v>Elite</v>
      </c>
      <c r="J2006">
        <f>SUMPRODUCT(MID(0&amp;feed!I20,LARGE(INDEX(ISNUMBER(--MID(feed!I20,ROW($1:$20),1))*
ROW($1:$20),0),ROW($1:$20))+1,1)*10^ROW($1:$20)/10)</f>
        <v>0</v>
      </c>
      <c r="K2006">
        <f>SUMPRODUCT(MID(0&amp;feed!L20,LARGE(INDEX(ISNUMBER(--MID(feed!L20,ROW($1:$6),1))*
ROW($1:$6),0),ROW($1:$6))+1,1)*10^ROW($1:$6)/10)</f>
        <v>467</v>
      </c>
      <c r="L2006">
        <f>SUMPRODUCT(MID(0&amp;feed!T20,LARGE(INDEX(ISNUMBER(--MID(feed!T20,ROW($1:$6),1))*
ROW($1:$6),0),ROW($1:$6))+1,1)*10^ROW($1:$6)/10)</f>
        <v>496</v>
      </c>
      <c r="M2006" t="str">
        <f>feed!N20</f>
        <v>Caribbean</v>
      </c>
      <c r="N2006">
        <f>SUMPRODUCT(MID(0&amp;feed!U20,LARGE(INDEX(ISNUMBER(--MID(feed!U20,ROW($1:$6),1))*
ROW($1:$6),0),ROW($1:$6))+1,1)*10^ROW($1:$6)/10)</f>
        <v>0</v>
      </c>
      <c r="O2006" t="str">
        <f>feed!O20</f>
        <v>Untapped</v>
      </c>
      <c r="P2006" t="str">
        <f>feed!P20</f>
        <v>Small</v>
      </c>
      <c r="Q2006" s="4">
        <f>IFERROR(LEFT(SUMPRODUCT(MID(0&amp;feed!R20,LARGE(INDEX(ISNUMBER(--MID(feed!R20,ROW($1:$6),1))*
ROW($1:$6),0),ROW($1:$6))+1,1)*10^ROW($1:$6)/10), LEN(SUMPRODUCT(MID(0&amp;feed!R20,LARGE(INDEX(ISNUMBER(--MID(feed!R20,ROW($1:$6),1))*
ROW($1:$6),0),ROW($1:$6))+1,1)*10^ROW($1:$6)/10))-1)*1,TRIM(LEFT(SUMPRODUCT(MID(0&amp;feed!R20,LARGE(INDEX(ISNUMBER(--MID(feed!R20,ROW($1:$6),1))*
ROW($1:$6),0),ROW($1:$6))+1,1)*10^ROW($1:$6)/10), LEN(SUMPRODUCT(MID(0&amp;feed!R20,LARGE(INDEX(ISNUMBER(--MID(feed!R20,ROW($1:$6),1))*
ROW($1:$6),0),ROW($1:$6))+1,1)*10^ROW($1:$6)/10))-1)))</f>
        <v>2716</v>
      </c>
      <c r="R2006" s="5">
        <f>feed!V20</f>
        <v>0</v>
      </c>
      <c r="S2006" t="str">
        <f>feed!S20</f>
        <v>http://blocgame.com/stats.php?id=58369</v>
      </c>
      <c r="T2006" s="5" t="str">
        <f>feed!W20</f>
        <v>Good</v>
      </c>
      <c r="U2006" s="5" t="str">
        <f>feed!X20</f>
        <v>8 Hundred Tons per month</v>
      </c>
      <c r="V2006" s="5" t="str">
        <f>feed!Y20</f>
        <v>3 Mbbl per month</v>
      </c>
    </row>
    <row r="2007" spans="1:22" hidden="1" x14ac:dyDescent="0.25">
      <c r="A2007" t="str">
        <f>feed!A24</f>
        <v>Reim</v>
      </c>
      <c r="B2007" t="str">
        <f>feed!B24</f>
        <v>Azrael</v>
      </c>
      <c r="C2007" t="str">
        <f>feed!K24</f>
        <v>The High Council</v>
      </c>
      <c r="D2007">
        <f>SUMPRODUCT(MID(0&amp;feed!D24,LARGE(INDEX(ISNUMBER(--MID(feed!D24,ROW($1:$6),1))*
ROW($1:$6),0),ROW($1:$6))+1,1)*10^ROW($1:$6)/10)</f>
        <v>39</v>
      </c>
      <c r="E2007">
        <f>SUMPRODUCT(MID(0&amp;feed!E24,LARGE(INDEX(ISNUMBER(--MID(feed!E24,ROW($1:$6),1))*
ROW($1:$6),0),ROW($1:$6))+1,1)*10^ROW($1:$6)/10)</f>
        <v>0</v>
      </c>
      <c r="F2007" t="str">
        <f>feed!F24</f>
        <v>Finest of the 19th century</v>
      </c>
      <c r="G2007">
        <f>SUMPRODUCT(MID(0&amp;feed!G24,LARGE(INDEX(ISNUMBER(--MID(feed!G24,ROW($1:$6),1))*
ROW($1:$6),0),ROW($1:$6))+1,1)*10^ROW($1:$6)/10)</f>
        <v>1</v>
      </c>
      <c r="H2007">
        <f>ROUNDDOWN(G2007/4, 0)</f>
        <v>0</v>
      </c>
      <c r="I2007" t="str">
        <f>feed!H24</f>
        <v>Elite</v>
      </c>
      <c r="J2007">
        <f>SUMPRODUCT(MID(0&amp;feed!I24,LARGE(INDEX(ISNUMBER(--MID(feed!I24,ROW($1:$20),1))*
ROW($1:$20),0),ROW($1:$20))+1,1)*10^ROW($1:$20)/10)</f>
        <v>1</v>
      </c>
      <c r="K2007">
        <f>SUMPRODUCT(MID(0&amp;feed!L24,LARGE(INDEX(ISNUMBER(--MID(feed!L24,ROW($1:$6),1))*
ROW($1:$6),0),ROW($1:$6))+1,1)*10^ROW($1:$6)/10)</f>
        <v>454</v>
      </c>
      <c r="L2007">
        <f>SUMPRODUCT(MID(0&amp;feed!T24,LARGE(INDEX(ISNUMBER(--MID(feed!T24,ROW($1:$6),1))*
ROW($1:$6),0),ROW($1:$6))+1,1)*10^ROW($1:$6)/10)</f>
        <v>482</v>
      </c>
      <c r="M2007" t="str">
        <f>feed!N24</f>
        <v>Pacific Rim</v>
      </c>
      <c r="N2007">
        <f>SUMPRODUCT(MID(0&amp;feed!U24,LARGE(INDEX(ISNUMBER(--MID(feed!U24,ROW($1:$6),1))*
ROW($1:$6),0),ROW($1:$6))+1,1)*10^ROW($1:$6)/10)</f>
        <v>0</v>
      </c>
      <c r="O2007" t="str">
        <f>feed!O24</f>
        <v>Untapped</v>
      </c>
      <c r="P2007" t="str">
        <f>feed!P24</f>
        <v>Small</v>
      </c>
      <c r="Q2007" s="4">
        <f>IFERROR(LEFT(SUMPRODUCT(MID(0&amp;feed!R24,LARGE(INDEX(ISNUMBER(--MID(feed!R24,ROW($1:$6),1))*
ROW($1:$6),0),ROW($1:$6))+1,1)*10^ROW($1:$6)/10), LEN(SUMPRODUCT(MID(0&amp;feed!R24,LARGE(INDEX(ISNUMBER(--MID(feed!R24,ROW($1:$6),1))*
ROW($1:$6),0),ROW($1:$6))+1,1)*10^ROW($1:$6)/10))-1)*1,TRIM(LEFT(SUMPRODUCT(MID(0&amp;feed!R24,LARGE(INDEX(ISNUMBER(--MID(feed!R24,ROW($1:$6),1))*
ROW($1:$6),0),ROW($1:$6))+1,1)*10^ROW($1:$6)/10), LEN(SUMPRODUCT(MID(0&amp;feed!R24,LARGE(INDEX(ISNUMBER(--MID(feed!R24,ROW($1:$6),1))*
ROW($1:$6),0),ROW($1:$6))+1,1)*10^ROW($1:$6)/10))-1)))</f>
        <v>2765</v>
      </c>
      <c r="R2007" s="5">
        <f>feed!V24</f>
        <v>0</v>
      </c>
      <c r="S2007" t="str">
        <f>feed!S24</f>
        <v>http://blocgame.com/stats.php?id=41073</v>
      </c>
      <c r="T2007" s="5" t="str">
        <f>feed!W24</f>
        <v>Good</v>
      </c>
      <c r="U2007" s="5" t="str">
        <f>feed!X24</f>
        <v>8 Hundred Tons per month</v>
      </c>
      <c r="V2007" s="5" t="str">
        <f>feed!Y24</f>
        <v>3 Mbbl per month</v>
      </c>
    </row>
    <row r="2008" spans="1:22" hidden="1" x14ac:dyDescent="0.25">
      <c r="A2008" t="str">
        <f>feed!A982</f>
        <v>Newsoka</v>
      </c>
      <c r="B2008" t="str">
        <f>feed!B982</f>
        <v>E Mark</v>
      </c>
      <c r="C2008" t="str">
        <f>feed!K982</f>
        <v>The High Council</v>
      </c>
      <c r="D2008">
        <f>SUMPRODUCT(MID(0&amp;feed!D982,LARGE(INDEX(ISNUMBER(--MID(feed!D982,ROW($1:$6),1))*
ROW($1:$6),0),ROW($1:$6))+1,1)*10^ROW($1:$6)/10)</f>
        <v>18</v>
      </c>
      <c r="E2008">
        <f>SUMPRODUCT(MID(0&amp;feed!E982,LARGE(INDEX(ISNUMBER(--MID(feed!E982,ROW($1:$6),1))*
ROW($1:$6),0),ROW($1:$6))+1,1)*10^ROW($1:$6)/10)</f>
        <v>0</v>
      </c>
      <c r="F2008" t="str">
        <f>feed!F982</f>
        <v>First World War surplus</v>
      </c>
      <c r="G2008">
        <f>SUMPRODUCT(MID(0&amp;feed!G982,LARGE(INDEX(ISNUMBER(--MID(feed!G982,ROW($1:$6),1))*
ROW($1:$6),0),ROW($1:$6))+1,1)*10^ROW($1:$6)/10)</f>
        <v>0</v>
      </c>
      <c r="H2008">
        <f>ROUNDDOWN(G2008/4, 0)</f>
        <v>0</v>
      </c>
      <c r="I2008" t="str">
        <f>feed!H982</f>
        <v>Standard</v>
      </c>
      <c r="J2008">
        <f>SUMPRODUCT(MID(0&amp;feed!I982,LARGE(INDEX(ISNUMBER(--MID(feed!I982,ROW($1:$20),1))*
ROW($1:$20),0),ROW($1:$20))+1,1)*10^ROW($1:$20)/10)</f>
        <v>0</v>
      </c>
      <c r="K2008">
        <f>SUMPRODUCT(MID(0&amp;feed!L982,LARGE(INDEX(ISNUMBER(--MID(feed!L982,ROW($1:$6),1))*
ROW($1:$6),0),ROW($1:$6))+1,1)*10^ROW($1:$6)/10)</f>
        <v>319</v>
      </c>
      <c r="L2008">
        <f>SUMPRODUCT(MID(0&amp;feed!T982,LARGE(INDEX(ISNUMBER(--MID(feed!T982,ROW($1:$6),1))*
ROW($1:$6),0),ROW($1:$6))+1,1)*10^ROW($1:$6)/10)</f>
        <v>446</v>
      </c>
      <c r="M2008" t="str">
        <f>feed!N982</f>
        <v>Indochina</v>
      </c>
      <c r="N2008">
        <f>SUMPRODUCT(MID(0&amp;feed!U982,LARGE(INDEX(ISNUMBER(--MID(feed!U982,ROW($1:$6),1))*
ROW($1:$6),0),ROW($1:$6))+1,1)*10^ROW($1:$6)/10)</f>
        <v>0</v>
      </c>
      <c r="O2008" t="str">
        <f>feed!O982</f>
        <v>Untapped</v>
      </c>
      <c r="P2008" t="str">
        <f>feed!P982</f>
        <v>None</v>
      </c>
      <c r="Q2008" s="4">
        <f>IFERROR(LEFT(SUMPRODUCT(MID(0&amp;feed!R982,LARGE(INDEX(ISNUMBER(--MID(feed!R982,ROW($1:$6),1))*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ROW($1:$6),0),ROW($1:$6))+1,1)*10^ROW($1:$6)/10))-1)*1,TRIM(LEFT(SUMPRODUCT(MID(0&amp;feed!R982,LARGE(INDEX(ISNUMBER(--MID(feed!R982,ROW($1:$6),1))*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ROW($1:$6),0),ROW($1:$6))+1,1)*10^ROW($1:$6)/10))-1)))</f>
        <v>1945</v>
      </c>
      <c r="R2008" s="5">
        <f>feed!V982</f>
        <v>0</v>
      </c>
      <c r="S2008" t="str">
        <f>feed!S982</f>
        <v>http://blocgame.com/stats.php?id=63105</v>
      </c>
      <c r="T2008" s="5" t="str">
        <f>feed!W982</f>
        <v>Nice</v>
      </c>
      <c r="U2008" s="5" t="str">
        <f>feed!X982</f>
        <v>8 Hundred Tons per month</v>
      </c>
      <c r="V2008" s="5" t="str">
        <f>feed!Y982</f>
        <v>3 Mbbl per month</v>
      </c>
    </row>
    <row r="2009" spans="1:22" hidden="1" x14ac:dyDescent="0.25">
      <c r="A2009" t="str">
        <f>feed!A34</f>
        <v>Kukulala</v>
      </c>
      <c r="B2009" t="str">
        <f>feed!B34</f>
        <v>Unkel</v>
      </c>
      <c r="C2009" t="str">
        <f>feed!K34</f>
        <v>The High Council</v>
      </c>
      <c r="D2009">
        <f>SUMPRODUCT(MID(0&amp;feed!D34,LARGE(INDEX(ISNUMBER(--MID(feed!D34,ROW($1:$6),1))*
ROW($1:$6),0),ROW($1:$6))+1,1)*10^ROW($1:$6)/10)</f>
        <v>18</v>
      </c>
      <c r="E2009">
        <f>SUMPRODUCT(MID(0&amp;feed!E34,LARGE(INDEX(ISNUMBER(--MID(feed!E34,ROW($1:$6),1))*
ROW($1:$6),0),ROW($1:$6))+1,1)*10^ROW($1:$6)/10)</f>
        <v>0</v>
      </c>
      <c r="F2009" t="str">
        <f>feed!F34</f>
        <v>First World War surplus</v>
      </c>
      <c r="G2009">
        <f>SUMPRODUCT(MID(0&amp;feed!G34,LARGE(INDEX(ISNUMBER(--MID(feed!G34,ROW($1:$6),1))*
ROW($1:$6),0),ROW($1:$6))+1,1)*10^ROW($1:$6)/10)</f>
        <v>1</v>
      </c>
      <c r="H2009">
        <f>ROUNDDOWN(G2009/4, 0)</f>
        <v>0</v>
      </c>
      <c r="I2009" t="str">
        <f>feed!H34</f>
        <v>Good</v>
      </c>
      <c r="J2009">
        <f>SUMPRODUCT(MID(0&amp;feed!I34,LARGE(INDEX(ISNUMBER(--MID(feed!I34,ROW($1:$20),1))*
ROW($1:$20),0),ROW($1:$20))+1,1)*10^ROW($1:$20)/10)</f>
        <v>5</v>
      </c>
      <c r="K2009">
        <f>SUMPRODUCT(MID(0&amp;feed!L34,LARGE(INDEX(ISNUMBER(--MID(feed!L34,ROW($1:$6),1))*
ROW($1:$6),0),ROW($1:$6))+1,1)*10^ROW($1:$6)/10)</f>
        <v>442</v>
      </c>
      <c r="L2009">
        <f>SUMPRODUCT(MID(0&amp;feed!T34,LARGE(INDEX(ISNUMBER(--MID(feed!T34,ROW($1:$6),1))*
ROW($1:$6),0),ROW($1:$6))+1,1)*10^ROW($1:$6)/10)</f>
        <v>429</v>
      </c>
      <c r="M2009" t="str">
        <f>feed!N34</f>
        <v>Indochina</v>
      </c>
      <c r="N2009">
        <f>SUMPRODUCT(MID(0&amp;feed!U34,LARGE(INDEX(ISNUMBER(--MID(feed!U34,ROW($1:$6),1))*
ROW($1:$6),0),ROW($1:$6))+1,1)*10^ROW($1:$6)/10)</f>
        <v>0</v>
      </c>
      <c r="O2009" t="str">
        <f>feed!O34</f>
        <v>Untapped</v>
      </c>
      <c r="P2009" t="str">
        <f>feed!P34</f>
        <v>Small</v>
      </c>
      <c r="Q2009" s="4">
        <f>IFERROR(LEFT(SUMPRODUCT(MID(0&amp;feed!R34,LARGE(INDEX(ISNUMBER(--MID(feed!R34,ROW($1:$6),1))*
ROW($1:$6),0),ROW($1:$6))+1,1)*10^ROW($1:$6)/10), LEN(SUMPRODUCT(MID(0&amp;feed!R34,LARGE(INDEX(ISNUMBER(--MID(feed!R34,ROW($1:$6),1))*
ROW($1:$6),0),ROW($1:$6))+1,1)*10^ROW($1:$6)/10))-1)*1,TRIM(LEFT(SUMPRODUCT(MID(0&amp;feed!R34,LARGE(INDEX(ISNUMBER(--MID(feed!R34,ROW($1:$6),1))*
ROW($1:$6),0),ROW($1:$6))+1,1)*10^ROW($1:$6)/10), LEN(SUMPRODUCT(MID(0&amp;feed!R34,LARGE(INDEX(ISNUMBER(--MID(feed!R34,ROW($1:$6),1))*
ROW($1:$6),0),ROW($1:$6))+1,1)*10^ROW($1:$6)/10))-1)))</f>
        <v>2772</v>
      </c>
      <c r="R2009" s="5">
        <f>feed!V34</f>
        <v>0</v>
      </c>
      <c r="S2009" t="str">
        <f>feed!S34</f>
        <v>http://blocgame.com/stats.php?id=60796</v>
      </c>
      <c r="T2009" s="5" t="str">
        <f>feed!W34</f>
        <v>Normal</v>
      </c>
      <c r="U2009" s="5" t="str">
        <f>feed!X34</f>
        <v>8 Hundred Tons per month</v>
      </c>
      <c r="V2009" s="5" t="str">
        <f>feed!Y34</f>
        <v>3 Mbbl per month</v>
      </c>
    </row>
    <row r="2010" spans="1:22" hidden="1" x14ac:dyDescent="0.25">
      <c r="A2010" t="str">
        <f>feed!A39</f>
        <v>Violent Vegans</v>
      </c>
      <c r="B2010" t="str">
        <f>feed!B39</f>
        <v>SnakeBombs</v>
      </c>
      <c r="C2010" t="str">
        <f>feed!K39</f>
        <v>Interpol</v>
      </c>
      <c r="D2010">
        <f>SUMPRODUCT(MID(0&amp;feed!D39,LARGE(INDEX(ISNUMBER(--MID(feed!D39,ROW($1:$6),1))*
ROW($1:$6),0),ROW($1:$6))+1,1)*10^ROW($1:$6)/10)</f>
        <v>36</v>
      </c>
      <c r="E2010">
        <f>SUMPRODUCT(MID(0&amp;feed!E39,LARGE(INDEX(ISNUMBER(--MID(feed!E39,ROW($1:$6),1))*
ROW($1:$6),0),ROW($1:$6))+1,1)*10^ROW($1:$6)/10)</f>
        <v>0</v>
      </c>
      <c r="F2010" t="str">
        <f>feed!F39</f>
        <v>First World War surplus</v>
      </c>
      <c r="G2010">
        <f>SUMPRODUCT(MID(0&amp;feed!G39,LARGE(INDEX(ISNUMBER(--MID(feed!G39,ROW($1:$6),1))*
ROW($1:$6),0),ROW($1:$6))+1,1)*10^ROW($1:$6)/10)</f>
        <v>1</v>
      </c>
      <c r="H2010">
        <f>ROUNDDOWN(G2010/4, 0)</f>
        <v>0</v>
      </c>
      <c r="I2010" t="str">
        <f>feed!H39</f>
        <v>Standard</v>
      </c>
      <c r="J2010">
        <f>SUMPRODUCT(MID(0&amp;feed!I39,LARGE(INDEX(ISNUMBER(--MID(feed!I39,ROW($1:$20),1))*
ROW($1:$20),0),ROW($1:$20))+1,1)*10^ROW($1:$20)/10)</f>
        <v>3</v>
      </c>
      <c r="K2010">
        <f>SUMPRODUCT(MID(0&amp;feed!L39,LARGE(INDEX(ISNUMBER(--MID(feed!L39,ROW($1:$6),1))*
ROW($1:$6),0),ROW($1:$6))+1,1)*10^ROW($1:$6)/10)</f>
        <v>439</v>
      </c>
      <c r="L2010">
        <f>SUMPRODUCT(MID(0&amp;feed!T39,LARGE(INDEX(ISNUMBER(--MID(feed!T39,ROW($1:$6),1))*
ROW($1:$6),0),ROW($1:$6))+1,1)*10^ROW($1:$6)/10)</f>
        <v>4801</v>
      </c>
      <c r="M2010" t="str">
        <f>feed!N39</f>
        <v>Atlas</v>
      </c>
      <c r="N2010">
        <f>SUMPRODUCT(MID(0&amp;feed!U39,LARGE(INDEX(ISNUMBER(--MID(feed!U39,ROW($1:$6),1))*
ROW($1:$6),0),ROW($1:$6))+1,1)*10^ROW($1:$6)/10)</f>
        <v>0</v>
      </c>
      <c r="O2010" t="str">
        <f>feed!O39</f>
        <v>Untapped</v>
      </c>
      <c r="P2010" t="str">
        <f>feed!P39</f>
        <v>Meagre</v>
      </c>
      <c r="Q2010" s="4">
        <f>IFERROR(LEFT(SUMPRODUCT(MID(0&amp;feed!R39,LARGE(INDEX(ISNUMBER(--MID(feed!R39,ROW($1:$6),1))*
ROW($1:$6),0),ROW($1:$6))+1,1)*10^ROW($1:$6)/10), LEN(SUMPRODUCT(MID(0&amp;feed!R39,LARGE(INDEX(ISNUMBER(--MID(feed!R39,ROW($1:$6),1))*
ROW($1:$6),0),ROW($1:$6))+1,1)*10^ROW($1:$6)/10))-1)*1,TRIM(LEFT(SUMPRODUCT(MID(0&amp;feed!R39,LARGE(INDEX(ISNUMBER(--MID(feed!R39,ROW($1:$6),1))*
ROW($1:$6),0),ROW($1:$6))+1,1)*10^ROW($1:$6)/10), LEN(SUMPRODUCT(MID(0&amp;feed!R39,LARGE(INDEX(ISNUMBER(--MID(feed!R39,ROW($1:$6),1))*
ROW($1:$6),0),ROW($1:$6))+1,1)*10^ROW($1:$6)/10))-1)))</f>
        <v>2753</v>
      </c>
      <c r="R2010" s="5">
        <f>feed!V39</f>
        <v>0</v>
      </c>
      <c r="S2010" t="str">
        <f>feed!S39</f>
        <v>http://blocgame.com/stats.php?id=48869</v>
      </c>
      <c r="T2010" s="5" t="str">
        <f>feed!W39</f>
        <v>Normal</v>
      </c>
      <c r="U2010" s="5" t="str">
        <f>feed!X39</f>
        <v>8 Hundred Tons per month</v>
      </c>
      <c r="V2010" s="5" t="str">
        <f>feed!Y39</f>
        <v>4 Mbbl per month</v>
      </c>
    </row>
    <row r="2011" spans="1:22" hidden="1" x14ac:dyDescent="0.25">
      <c r="A2011" t="str">
        <f>feed!A168</f>
        <v>Alorian</v>
      </c>
      <c r="B2011" t="str">
        <f>feed!B168</f>
        <v>Azril91</v>
      </c>
      <c r="C2011">
        <f>feed!K168</f>
        <v>0</v>
      </c>
      <c r="D2011">
        <f>SUMPRODUCT(MID(0&amp;feed!D168,LARGE(INDEX(ISNUMBER(--MID(feed!D168,ROW($1:$6),1))*
ROW($1:$6),0),ROW($1:$6))+1,1)*10^ROW($1:$6)/10)</f>
        <v>15</v>
      </c>
      <c r="E2011">
        <f>SUMPRODUCT(MID(0&amp;feed!E168,LARGE(INDEX(ISNUMBER(--MID(feed!E168,ROW($1:$6),1))*
ROW($1:$6),0),ROW($1:$6))+1,1)*10^ROW($1:$6)/10)</f>
        <v>0</v>
      </c>
      <c r="F2011" t="str">
        <f>feed!F168</f>
        <v>First World War surplus</v>
      </c>
      <c r="G2011">
        <f>SUMPRODUCT(MID(0&amp;feed!G168,LARGE(INDEX(ISNUMBER(--MID(feed!G168,ROW($1:$6),1))*
ROW($1:$6),0),ROW($1:$6))+1,1)*10^ROW($1:$6)/10)</f>
        <v>0</v>
      </c>
      <c r="H2011">
        <f>ROUNDDOWN(G2011/4, 0)</f>
        <v>0</v>
      </c>
      <c r="I2011" t="str">
        <f>feed!H168</f>
        <v>Standard</v>
      </c>
      <c r="J2011">
        <f>SUMPRODUCT(MID(0&amp;feed!I168,LARGE(INDEX(ISNUMBER(--MID(feed!I168,ROW($1:$20),1))*
ROW($1:$20),0),ROW($1:$20))+1,1)*10^ROW($1:$20)/10)</f>
        <v>10</v>
      </c>
      <c r="K2011">
        <f>SUMPRODUCT(MID(0&amp;feed!L168,LARGE(INDEX(ISNUMBER(--MID(feed!L168,ROW($1:$6),1))*
ROW($1:$6),0),ROW($1:$6))+1,1)*10^ROW($1:$6)/10)</f>
        <v>371</v>
      </c>
      <c r="L2011">
        <f>SUMPRODUCT(MID(0&amp;feed!T168,LARGE(INDEX(ISNUMBER(--MID(feed!T168,ROW($1:$6),1))*
ROW($1:$6),0),ROW($1:$6))+1,1)*10^ROW($1:$6)/10)</f>
        <v>353</v>
      </c>
      <c r="M2011" t="str">
        <f>feed!N168</f>
        <v>Pacific Rim</v>
      </c>
      <c r="N2011">
        <f>SUMPRODUCT(MID(0&amp;feed!U168,LARGE(INDEX(ISNUMBER(--MID(feed!U168,ROW($1:$6),1))*
ROW($1:$6),0),ROW($1:$6))+1,1)*10^ROW($1:$6)/10)</f>
        <v>0</v>
      </c>
      <c r="O2011" t="str">
        <f>feed!O168</f>
        <v>Untapped</v>
      </c>
      <c r="P2011" t="str">
        <f>feed!P168</f>
        <v>None</v>
      </c>
      <c r="Q2011" s="4">
        <f>IFERROR(LEFT(SUMPRODUCT(MID(0&amp;feed!R168,LARGE(INDEX(ISNUMBER(--MID(feed!R168,ROW($1:$6),1))*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ROW($1:$6),0),ROW($1:$6))+1,1)*10^ROW($1:$6)/10))-1)*1,TRIM(LEFT(SUMPRODUCT(MID(0&amp;feed!R168,LARGE(INDEX(ISNUMBER(--MID(feed!R168,ROW($1:$6),1))*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ROW($1:$6),0),ROW($1:$6))+1,1)*10^ROW($1:$6)/10))-1)))</f>
        <v>1980</v>
      </c>
      <c r="R2011" s="5">
        <f>feed!V168</f>
        <v>0</v>
      </c>
      <c r="S2011" t="str">
        <f>feed!S168</f>
        <v>http://blocgame.com/stats.php?id=61749</v>
      </c>
      <c r="T2011" s="5" t="str">
        <f>feed!W168</f>
        <v>Nice</v>
      </c>
      <c r="U2011" s="5" t="str">
        <f>feed!X168</f>
        <v>8 Hundred Tons per month</v>
      </c>
      <c r="V2011" s="5" t="str">
        <f>feed!Y168</f>
        <v>4 Mbbl per month</v>
      </c>
    </row>
    <row r="2012" spans="1:22" hidden="1" x14ac:dyDescent="0.25">
      <c r="A2012" t="str">
        <f>feed!A1678</f>
        <v>Bloodied Stools</v>
      </c>
      <c r="B2012" t="str">
        <f>feed!B1678</f>
        <v>cowds</v>
      </c>
      <c r="C2012" t="str">
        <f>feed!K1678</f>
        <v>The High Council</v>
      </c>
      <c r="D2012">
        <f>SUMPRODUCT(MID(0&amp;feed!D1678,LARGE(INDEX(ISNUMBER(--MID(feed!D1678,ROW($1:$6),1))*
ROW($1:$6),0),ROW($1:$6))+1,1)*10^ROW($1:$6)/10)</f>
        <v>30</v>
      </c>
      <c r="E2012">
        <f>SUMPRODUCT(MID(0&amp;feed!E1678,LARGE(INDEX(ISNUMBER(--MID(feed!E1678,ROW($1:$6),1))*
ROW($1:$6),0),ROW($1:$6))+1,1)*10^ROW($1:$6)/10)</f>
        <v>0</v>
      </c>
      <c r="F2012" t="str">
        <f>feed!F1678</f>
        <v>First World War surplus</v>
      </c>
      <c r="G2012">
        <f>SUMPRODUCT(MID(0&amp;feed!G1678,LARGE(INDEX(ISNUMBER(--MID(feed!G1678,ROW($1:$6),1))*
ROW($1:$6),0),ROW($1:$6))+1,1)*10^ROW($1:$6)/10)</f>
        <v>0</v>
      </c>
      <c r="H2012">
        <f>ROUNDDOWN(G2012/4, 0)</f>
        <v>0</v>
      </c>
      <c r="I2012" t="str">
        <f>feed!H1678</f>
        <v>Good</v>
      </c>
      <c r="J2012">
        <f>SUMPRODUCT(MID(0&amp;feed!I1678,LARGE(INDEX(ISNUMBER(--MID(feed!I1678,ROW($1:$20),1))*
ROW($1:$20),0),ROW($1:$20))+1,1)*10^ROW($1:$20)/10)</f>
        <v>1</v>
      </c>
      <c r="K2012">
        <f>SUMPRODUCT(MID(0&amp;feed!L1678,LARGE(INDEX(ISNUMBER(--MID(feed!L1678,ROW($1:$6),1))*
ROW($1:$6),0),ROW($1:$6))+1,1)*10^ROW($1:$6)/10)</f>
        <v>300</v>
      </c>
      <c r="L2012">
        <f>SUMPRODUCT(MID(0&amp;feed!T1678,LARGE(INDEX(ISNUMBER(--MID(feed!T1678,ROW($1:$6),1))*
ROW($1:$6),0),ROW($1:$6))+1,1)*10^ROW($1:$6)/10)</f>
        <v>146</v>
      </c>
      <c r="M2012" t="str">
        <f>feed!N1678</f>
        <v>Gran Colombia</v>
      </c>
      <c r="N2012">
        <f>SUMPRODUCT(MID(0&amp;feed!U1678,LARGE(INDEX(ISNUMBER(--MID(feed!U1678,ROW($1:$6),1))*
ROW($1:$6),0),ROW($1:$6))+1,1)*10^ROW($1:$6)/10)</f>
        <v>0</v>
      </c>
      <c r="O2012" t="str">
        <f>feed!O1678</f>
        <v>Untapped</v>
      </c>
      <c r="P2012" t="str">
        <f>feed!P1678</f>
        <v>None</v>
      </c>
      <c r="Q2012" s="4">
        <f>IFERROR(LEFT(SUMPRODUCT(MID(0&amp;feed!R1678,LARGE(INDEX(ISNUMBER(--MID(feed!R1678,ROW($1:$6),1))*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ROW($1:$6),0),ROW($1:$6))+1,1)*10^ROW($1:$6)/10))-1)*1,TRIM(LEFT(SUMPRODUCT(MID(0&amp;feed!R1678,LARGE(INDEX(ISNUMBER(--MID(feed!R1678,ROW($1:$6),1))*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ROW($1:$6),0),ROW($1:$6))+1,1)*10^ROW($1:$6)/10))-1)))</f>
        <v>2059</v>
      </c>
      <c r="R2012" s="5">
        <f>feed!V1678</f>
        <v>0</v>
      </c>
      <c r="S2012" t="str">
        <f>feed!S1678</f>
        <v>http://blocgame.com/stats.php?id=56997</v>
      </c>
      <c r="T2012" s="5" t="str">
        <f>feed!W1678</f>
        <v>Pariah</v>
      </c>
      <c r="U2012" s="5" t="str">
        <f>feed!X1678</f>
        <v>8 Hundred Tons per month</v>
      </c>
      <c r="V2012" s="5" t="str">
        <f>feed!Y1678</f>
        <v>4 Mbbl per month</v>
      </c>
    </row>
    <row r="2013" spans="1:22" hidden="1" x14ac:dyDescent="0.25">
      <c r="A2013" t="str">
        <f>feed!A40</f>
        <v>Uzbekistan.</v>
      </c>
      <c r="B2013" t="str">
        <f>feed!B40</f>
        <v>Ittin</v>
      </c>
      <c r="C2013" t="str">
        <f>feed!K40</f>
        <v>Brotherhood of Nod</v>
      </c>
      <c r="D2013">
        <f>SUMPRODUCT(MID(0&amp;feed!D40,LARGE(INDEX(ISNUMBER(--MID(feed!D40,ROW($1:$6),1))*
ROW($1:$6),0),ROW($1:$6))+1,1)*10^ROW($1:$6)/10)</f>
        <v>46</v>
      </c>
      <c r="E2013">
        <f>SUMPRODUCT(MID(0&amp;feed!E40,LARGE(INDEX(ISNUMBER(--MID(feed!E40,ROW($1:$6),1))*
ROW($1:$6),0),ROW($1:$6))+1,1)*10^ROW($1:$6)/10)</f>
        <v>0</v>
      </c>
      <c r="F2013" t="str">
        <f>feed!F40</f>
        <v>First World War surplus</v>
      </c>
      <c r="G2013">
        <f>SUMPRODUCT(MID(0&amp;feed!G40,LARGE(INDEX(ISNUMBER(--MID(feed!G40,ROW($1:$6),1))*
ROW($1:$6),0),ROW($1:$6))+1,1)*10^ROW($1:$6)/10)</f>
        <v>0</v>
      </c>
      <c r="H2013">
        <f>ROUNDDOWN(G2013/4, 0)</f>
        <v>0</v>
      </c>
      <c r="I2013" t="str">
        <f>feed!H40</f>
        <v>Elite</v>
      </c>
      <c r="J2013">
        <f>SUMPRODUCT(MID(0&amp;feed!I40,LARGE(INDEX(ISNUMBER(--MID(feed!I40,ROW($1:$20),1))*
ROW($1:$20),0),ROW($1:$20))+1,1)*10^ROW($1:$20)/10)</f>
        <v>0</v>
      </c>
      <c r="K2013">
        <f>SUMPRODUCT(MID(0&amp;feed!L40,LARGE(INDEX(ISNUMBER(--MID(feed!L40,ROW($1:$6),1))*
ROW($1:$6),0),ROW($1:$6))+1,1)*10^ROW($1:$6)/10)</f>
        <v>438</v>
      </c>
      <c r="L2013">
        <f>SUMPRODUCT(MID(0&amp;feed!T40,LARGE(INDEX(ISNUMBER(--MID(feed!T40,ROW($1:$6),1))*
ROW($1:$6),0),ROW($1:$6))+1,1)*10^ROW($1:$6)/10)</f>
        <v>2558</v>
      </c>
      <c r="M2013" t="str">
        <f>feed!N40</f>
        <v>Persia</v>
      </c>
      <c r="N2013">
        <f>SUMPRODUCT(MID(0&amp;feed!U40,LARGE(INDEX(ISNUMBER(--MID(feed!U40,ROW($1:$6),1))*
ROW($1:$6),0),ROW($1:$6))+1,1)*10^ROW($1:$6)/10)</f>
        <v>0</v>
      </c>
      <c r="O2013" t="str">
        <f>feed!O40</f>
        <v>Plentiful</v>
      </c>
      <c r="P2013" t="str">
        <f>feed!P40</f>
        <v>Meagre</v>
      </c>
      <c r="Q2013" s="4">
        <f>IFERROR(LEFT(SUMPRODUCT(MID(0&amp;feed!R40,LARGE(INDEX(ISNUMBER(--MID(feed!R40,ROW($1:$6),1))*
ROW($1:$6),0),ROW($1:$6))+1,1)*10^ROW($1:$6)/10), LEN(SUMPRODUCT(MID(0&amp;feed!R40,LARGE(INDEX(ISNUMBER(--MID(feed!R40,ROW($1:$6),1))*
ROW($1:$6),0),ROW($1:$6))+1,1)*10^ROW($1:$6)/10))-1)*1,TRIM(LEFT(SUMPRODUCT(MID(0&amp;feed!R40,LARGE(INDEX(ISNUMBER(--MID(feed!R40,ROW($1:$6),1))*
ROW($1:$6),0),ROW($1:$6))+1,1)*10^ROW($1:$6)/10), LEN(SUMPRODUCT(MID(0&amp;feed!R40,LARGE(INDEX(ISNUMBER(--MID(feed!R40,ROW($1:$6),1))*
ROW($1:$6),0),ROW($1:$6))+1,1)*10^ROW($1:$6)/10))-1)))</f>
        <v>2761</v>
      </c>
      <c r="R2013" s="5">
        <f>feed!V40</f>
        <v>0</v>
      </c>
      <c r="S2013" t="str">
        <f>feed!S40</f>
        <v>http://blocgame.com/stats.php?id=59590</v>
      </c>
      <c r="T2013" s="5" t="str">
        <f>feed!W40</f>
        <v>Good</v>
      </c>
      <c r="U2013" s="5" t="str">
        <f>feed!X40</f>
        <v>8 Hundred Tons per month</v>
      </c>
      <c r="V2013" s="5" t="str">
        <f>feed!Y40</f>
        <v>5 Mbbl per month</v>
      </c>
    </row>
    <row r="2014" spans="1:22" x14ac:dyDescent="0.25">
      <c r="A2014" t="str">
        <f>feed!A1866</f>
        <v>land1</v>
      </c>
      <c r="B2014" t="str">
        <f>feed!B1866</f>
        <v>land1</v>
      </c>
      <c r="C2014" t="str">
        <f>feed!K1866</f>
        <v>The Order</v>
      </c>
      <c r="D2014">
        <f>SUMPRODUCT(MID(0&amp;feed!D1866,LARGE(INDEX(ISNUMBER(--MID(feed!D1866,ROW($1:$6),1))*
ROW($1:$6),0),ROW($1:$6))+1,1)*10^ROW($1:$6)/10)</f>
        <v>29</v>
      </c>
      <c r="E2014">
        <f>SUMPRODUCT(MID(0&amp;feed!E1866,LARGE(INDEX(ISNUMBER(--MID(feed!E1866,ROW($1:$6),1))*
ROW($1:$6),0),ROW($1:$6))+1,1)*10^ROW($1:$6)/10)</f>
        <v>0</v>
      </c>
      <c r="F2014" t="str">
        <f>feed!F1866</f>
        <v>First World War surplus</v>
      </c>
      <c r="G2014">
        <f>SUMPRODUCT(MID(0&amp;feed!G1866,LARGE(INDEX(ISNUMBER(--MID(feed!G1866,ROW($1:$6),1))*
ROW($1:$6),0),ROW($1:$6))+1,1)*10^ROW($1:$6)/10)</f>
        <v>0</v>
      </c>
      <c r="H2014">
        <f>ROUNDDOWN(G2014/4, 0)</f>
        <v>0</v>
      </c>
      <c r="I2014" t="str">
        <f>feed!H1866</f>
        <v>Good</v>
      </c>
      <c r="J2014">
        <f>SUMPRODUCT(MID(0&amp;feed!I1866,LARGE(INDEX(ISNUMBER(--MID(feed!I1866,ROW($1:$20),1))*
ROW($1:$20),0),ROW($1:$20))+1,1)*10^ROW($1:$20)/10)</f>
        <v>23</v>
      </c>
      <c r="K2014">
        <f>SUMPRODUCT(MID(0&amp;feed!L1866,LARGE(INDEX(ISNUMBER(--MID(feed!L1866,ROW($1:$6),1))*
ROW($1:$6),0),ROW($1:$6))+1,1)*10^ROW($1:$6)/10)</f>
        <v>279</v>
      </c>
      <c r="L2014">
        <f>SUMPRODUCT(MID(0&amp;feed!T1866,LARGE(INDEX(ISNUMBER(--MID(feed!T1866,ROW($1:$6),1))*
ROW($1:$6),0),ROW($1:$6))+1,1)*10^ROW($1:$6)/10)</f>
        <v>0</v>
      </c>
      <c r="M2014" t="str">
        <f>feed!N1866</f>
        <v>Congo</v>
      </c>
      <c r="N2014">
        <f>SUMPRODUCT(MID(0&amp;feed!U1866,LARGE(INDEX(ISNUMBER(--MID(feed!U1866,ROW($1:$6),1))*
ROW($1:$6),0),ROW($1:$6))+1,1)*10^ROW($1:$6)/10)</f>
        <v>0</v>
      </c>
      <c r="O2014" t="str">
        <f>feed!O1866</f>
        <v>Untapped</v>
      </c>
      <c r="P2014" t="str">
        <f>feed!P1866</f>
        <v>None</v>
      </c>
      <c r="Q2014" s="4">
        <f>IFERROR(LEFT(SUMPRODUCT(MID(0&amp;feed!R1866,LARGE(INDEX(ISNUMBER(--MID(feed!R1866,ROW($1:$6),1))*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ROW($1:$6),0),ROW($1:$6))+1,1)*10^ROW($1:$6)/10))-1)*1,TRIM(LEFT(SUMPRODUCT(MID(0&amp;feed!R1866,LARGE(INDEX(ISNUMBER(--MID(feed!R1866,ROW($1:$6),1))*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ROW($1:$6),0),ROW($1:$6))+1,1)*10^ROW($1:$6)/10))-1)))</f>
        <v>1990</v>
      </c>
      <c r="R2014" s="5">
        <f>feed!V1866</f>
        <v>0</v>
      </c>
      <c r="S2014" t="str">
        <f>feed!S1866</f>
        <v>http://blocgame.com/stats.php?id=61830</v>
      </c>
      <c r="T2014" s="5" t="str">
        <f>feed!W1866</f>
        <v>Questionable</v>
      </c>
      <c r="U2014" s="5" t="str">
        <f>feed!X1866</f>
        <v>2 Hundred Tons per month</v>
      </c>
      <c r="V2014" s="5">
        <f>feed!Y1866</f>
        <v>0</v>
      </c>
    </row>
    <row r="2015" spans="1:22" x14ac:dyDescent="0.25">
      <c r="A2015" t="str">
        <f>feed!A1890</f>
        <v>Jebawka</v>
      </c>
      <c r="B2015" t="str">
        <f>feed!B1890</f>
        <v>Shetay</v>
      </c>
      <c r="C2015" t="str">
        <f>feed!K1890</f>
        <v>The Order</v>
      </c>
      <c r="D2015">
        <f>SUMPRODUCT(MID(0&amp;feed!D1890,LARGE(INDEX(ISNUMBER(--MID(feed!D1890,ROW($1:$6),1))*
ROW($1:$6),0),ROW($1:$6))+1,1)*10^ROW($1:$6)/10)</f>
        <v>32</v>
      </c>
      <c r="E2015">
        <f>SUMPRODUCT(MID(0&amp;feed!E1890,LARGE(INDEX(ISNUMBER(--MID(feed!E1890,ROW($1:$6),1))*
ROW($1:$6),0),ROW($1:$6))+1,1)*10^ROW($1:$6)/10)</f>
        <v>0</v>
      </c>
      <c r="F2015" t="str">
        <f>feed!F1890</f>
        <v>First World War surplus</v>
      </c>
      <c r="G2015">
        <f>SUMPRODUCT(MID(0&amp;feed!G1890,LARGE(INDEX(ISNUMBER(--MID(feed!G1890,ROW($1:$6),1))*
ROW($1:$6),0),ROW($1:$6))+1,1)*10^ROW($1:$6)/10)</f>
        <v>1</v>
      </c>
      <c r="H2015">
        <f>ROUNDDOWN(G2015/4, 0)</f>
        <v>0</v>
      </c>
      <c r="I2015" t="str">
        <f>feed!H1890</f>
        <v>Poor</v>
      </c>
      <c r="J2015">
        <f>SUMPRODUCT(MID(0&amp;feed!I1890,LARGE(INDEX(ISNUMBER(--MID(feed!I1890,ROW($1:$20),1))*
ROW($1:$20),0),ROW($1:$20))+1,1)*10^ROW($1:$20)/10)</f>
        <v>8</v>
      </c>
      <c r="K2015">
        <f>SUMPRODUCT(MID(0&amp;feed!L1890,LARGE(INDEX(ISNUMBER(--MID(feed!L1890,ROW($1:$6),1))*
ROW($1:$6),0),ROW($1:$6))+1,1)*10^ROW($1:$6)/10)</f>
        <v>275</v>
      </c>
      <c r="L2015">
        <f>SUMPRODUCT(MID(0&amp;feed!T1890,LARGE(INDEX(ISNUMBER(--MID(feed!T1890,ROW($1:$6),1))*
ROW($1:$6),0),ROW($1:$6))+1,1)*10^ROW($1:$6)/10)</f>
        <v>1920</v>
      </c>
      <c r="M2015" t="str">
        <f>feed!N1890</f>
        <v>Arabia</v>
      </c>
      <c r="N2015">
        <f>SUMPRODUCT(MID(0&amp;feed!U1890,LARGE(INDEX(ISNUMBER(--MID(feed!U1890,ROW($1:$6),1))*
ROW($1:$6),0),ROW($1:$6))+1,1)*10^ROW($1:$6)/10)</f>
        <v>0</v>
      </c>
      <c r="O2015">
        <f>feed!O1890</f>
        <v>0</v>
      </c>
      <c r="P2015" t="str">
        <f>feed!P1890</f>
        <v>None</v>
      </c>
      <c r="Q2015" s="4">
        <f>IFERROR(LEFT(SUMPRODUCT(MID(0&amp;feed!R1890,LARGE(INDEX(ISNUMBER(--MID(feed!R1890,ROW($1:$6),1))*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ROW($1:$6),0),ROW($1:$6))+1,1)*10^ROW($1:$6)/10))-1)*1,TRIM(LEFT(SUMPRODUCT(MID(0&amp;feed!R1890,LARGE(INDEX(ISNUMBER(--MID(feed!R1890,ROW($1:$6),1))*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ROW($1:$6),0),ROW($1:$6))+1,1)*10^ROW($1:$6)/10))-1)))</f>
        <v>1650</v>
      </c>
      <c r="R2015" s="5">
        <f>feed!V1890</f>
        <v>0</v>
      </c>
      <c r="S2015" t="str">
        <f>feed!S1890</f>
        <v>http://blocgame.com/stats.php?id=54304</v>
      </c>
      <c r="T2015" s="5" t="str">
        <f>feed!W1890</f>
        <v>Nice</v>
      </c>
      <c r="U2015" s="5" t="str">
        <f>feed!X1890</f>
        <v>3 Hundred Tons per month</v>
      </c>
      <c r="V2015" s="5" t="str">
        <f>feed!Y1890</f>
        <v>2 Mbbl per month</v>
      </c>
    </row>
    <row r="2016" spans="1:22" hidden="1" x14ac:dyDescent="0.25">
      <c r="A2016" t="str">
        <f>feed!A1413</f>
        <v>Remote</v>
      </c>
      <c r="B2016" t="str">
        <f>feed!B1413</f>
        <v>Burgerking</v>
      </c>
      <c r="C2016">
        <f>feed!K1413</f>
        <v>0</v>
      </c>
      <c r="D2016">
        <f>SUMPRODUCT(MID(0&amp;feed!D1413,LARGE(INDEX(ISNUMBER(--MID(feed!D1413,ROW($1:$6),1))*
ROW($1:$6),0),ROW($1:$6))+1,1)*10^ROW($1:$6)/10)</f>
        <v>35</v>
      </c>
      <c r="E2016">
        <f>SUMPRODUCT(MID(0&amp;feed!E1413,LARGE(INDEX(ISNUMBER(--MID(feed!E1413,ROW($1:$6),1))*
ROW($1:$6),0),ROW($1:$6))+1,1)*10^ROW($1:$6)/10)</f>
        <v>0</v>
      </c>
      <c r="F2016" t="str">
        <f>feed!F1413</f>
        <v>First World War surplus</v>
      </c>
      <c r="G2016">
        <f>SUMPRODUCT(MID(0&amp;feed!G1413,LARGE(INDEX(ISNUMBER(--MID(feed!G1413,ROW($1:$6),1))*
ROW($1:$6),0),ROW($1:$6))+1,1)*10^ROW($1:$6)/10)</f>
        <v>0</v>
      </c>
      <c r="H2016">
        <f>ROUNDDOWN(G2016/4, 0)</f>
        <v>0</v>
      </c>
      <c r="I2016" t="str">
        <f>feed!H1413</f>
        <v>Elite</v>
      </c>
      <c r="J2016">
        <f>SUMPRODUCT(MID(0&amp;feed!I1413,LARGE(INDEX(ISNUMBER(--MID(feed!I1413,ROW($1:$20),1))*
ROW($1:$20),0),ROW($1:$20))+1,1)*10^ROW($1:$20)/10)</f>
        <v>4</v>
      </c>
      <c r="K2016">
        <f>SUMPRODUCT(MID(0&amp;feed!L1413,LARGE(INDEX(ISNUMBER(--MID(feed!L1413,ROW($1:$6),1))*
ROW($1:$6),0),ROW($1:$6))+1,1)*10^ROW($1:$6)/10)</f>
        <v>304</v>
      </c>
      <c r="L2016">
        <f>SUMPRODUCT(MID(0&amp;feed!T1413,LARGE(INDEX(ISNUMBER(--MID(feed!T1413,ROW($1:$6),1))*
ROW($1:$6),0),ROW($1:$6))+1,1)*10^ROW($1:$6)/10)</f>
        <v>58</v>
      </c>
      <c r="M2016" t="str">
        <f>feed!N1413</f>
        <v>Pacific Rim</v>
      </c>
      <c r="N2016">
        <f>SUMPRODUCT(MID(0&amp;feed!U1413,LARGE(INDEX(ISNUMBER(--MID(feed!U1413,ROW($1:$6),1))*
ROW($1:$6),0),ROW($1:$6))+1,1)*10^ROW($1:$6)/10)</f>
        <v>0</v>
      </c>
      <c r="O2016" t="str">
        <f>feed!O1413</f>
        <v>Untapped</v>
      </c>
      <c r="P2016" t="str">
        <f>feed!P1413</f>
        <v>Small</v>
      </c>
      <c r="Q2016" s="4">
        <f>IFERROR(LEFT(SUMPRODUCT(MID(0&amp;feed!R1413,LARGE(INDEX(ISNUMBER(--MID(feed!R1413,ROW($1:$6),1))*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ROW($1:$6),0),ROW($1:$6))+1,1)*10^ROW($1:$6)/10))-1)*1,TRIM(LEFT(SUMPRODUCT(MID(0&amp;feed!R1413,LARGE(INDEX(ISNUMBER(--MID(feed!R1413,ROW($1:$6),1))*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ROW($1:$6),0),ROW($1:$6))+1,1)*10^ROW($1:$6)/10))-1)))</f>
        <v>2135</v>
      </c>
      <c r="R2016" s="5">
        <f>feed!V1413</f>
        <v>0</v>
      </c>
      <c r="S2016" t="str">
        <f>feed!S1413</f>
        <v>http://blocgame.com/stats.php?id=61201</v>
      </c>
      <c r="T2016" s="5" t="str">
        <f>feed!W1413</f>
        <v>Nice</v>
      </c>
      <c r="U2016" s="5" t="str">
        <f>feed!X1413</f>
        <v>8 Hundred Tons per month</v>
      </c>
      <c r="V2016" s="5" t="str">
        <f>feed!Y1413</f>
        <v>5 Mbbl per month</v>
      </c>
    </row>
    <row r="2017" spans="1:22" hidden="1" x14ac:dyDescent="0.25">
      <c r="A2017" t="str">
        <f>feed!A315</f>
        <v>Tuaran</v>
      </c>
      <c r="B2017" t="str">
        <f>feed!B315</f>
        <v>Sufrie</v>
      </c>
      <c r="C2017">
        <f>feed!K315</f>
        <v>0</v>
      </c>
      <c r="D2017">
        <f>SUMPRODUCT(MID(0&amp;feed!D315,LARGE(INDEX(ISNUMBER(--MID(feed!D315,ROW($1:$6),1))*
ROW($1:$6),0),ROW($1:$6))+1,1)*10^ROW($1:$6)/10)</f>
        <v>25</v>
      </c>
      <c r="E2017">
        <f>SUMPRODUCT(MID(0&amp;feed!E315,LARGE(INDEX(ISNUMBER(--MID(feed!E315,ROW($1:$6),1))*
ROW($1:$6),0),ROW($1:$6))+1,1)*10^ROW($1:$6)/10)</f>
        <v>0</v>
      </c>
      <c r="F2017" t="str">
        <f>feed!F315</f>
        <v>First World War surplus</v>
      </c>
      <c r="G2017">
        <f>SUMPRODUCT(MID(0&amp;feed!G315,LARGE(INDEX(ISNUMBER(--MID(feed!G315,ROW($1:$6),1))*
ROW($1:$6),0),ROW($1:$6))+1,1)*10^ROW($1:$6)/10)</f>
        <v>0</v>
      </c>
      <c r="H2017">
        <f>ROUNDDOWN(G2017/4, 0)</f>
        <v>0</v>
      </c>
      <c r="I2017" t="str">
        <f>feed!H315</f>
        <v>Elite</v>
      </c>
      <c r="J2017">
        <f>SUMPRODUCT(MID(0&amp;feed!I315,LARGE(INDEX(ISNUMBER(--MID(feed!I315,ROW($1:$20),1))*
ROW($1:$20),0),ROW($1:$20))+1,1)*10^ROW($1:$20)/10)</f>
        <v>7</v>
      </c>
      <c r="K2017">
        <f>SUMPRODUCT(MID(0&amp;feed!L315,LARGE(INDEX(ISNUMBER(--MID(feed!L315,ROW($1:$6),1))*
ROW($1:$6),0),ROW($1:$6))+1,1)*10^ROW($1:$6)/10)</f>
        <v>346</v>
      </c>
      <c r="L2017">
        <f>SUMPRODUCT(MID(0&amp;feed!T315,LARGE(INDEX(ISNUMBER(--MID(feed!T315,ROW($1:$6),1))*
ROW($1:$6),0),ROW($1:$6))+1,1)*10^ROW($1:$6)/10)</f>
        <v>43</v>
      </c>
      <c r="M2017" t="str">
        <f>feed!N315</f>
        <v>Pacific Rim</v>
      </c>
      <c r="N2017">
        <f>SUMPRODUCT(MID(0&amp;feed!U315,LARGE(INDEX(ISNUMBER(--MID(feed!U315,ROW($1:$6),1))*
ROW($1:$6),0),ROW($1:$6))+1,1)*10^ROW($1:$6)/10)</f>
        <v>0</v>
      </c>
      <c r="O2017" t="str">
        <f>feed!O315</f>
        <v>Untapped</v>
      </c>
      <c r="P2017" t="str">
        <f>feed!P315</f>
        <v>None</v>
      </c>
      <c r="Q2017" s="4">
        <f>IFERROR(LEFT(SUMPRODUCT(MID(0&amp;feed!R315,LARGE(INDEX(ISNUMBER(--MID(feed!R315,ROW($1:$6),1))*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ROW($1:$6),0),ROW($1:$6))+1,1)*10^ROW($1:$6)/10))-1)*1,TRIM(LEFT(SUMPRODUCT(MID(0&amp;feed!R315,LARGE(INDEX(ISNUMBER(--MID(feed!R315,ROW($1:$6),1))*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ROW($1:$6),0),ROW($1:$6))+1,1)*10^ROW($1:$6)/10))-1)))</f>
        <v>2000</v>
      </c>
      <c r="R2017" s="5">
        <f>feed!V315</f>
        <v>0</v>
      </c>
      <c r="S2017" t="str">
        <f>feed!S315</f>
        <v>http://blocgame.com/stats.php?id=61828</v>
      </c>
      <c r="T2017" s="5" t="str">
        <f>feed!W315</f>
        <v>Nice</v>
      </c>
      <c r="U2017" s="5" t="str">
        <f>feed!X315</f>
        <v>8 Hundred Tons per month</v>
      </c>
      <c r="V2017" s="5" t="str">
        <f>feed!Y315</f>
        <v>5 Mbbl per month</v>
      </c>
    </row>
    <row r="2018" spans="1:22" hidden="1" x14ac:dyDescent="0.25">
      <c r="A2018" t="str">
        <f>feed!A21</f>
        <v>Wafflonia</v>
      </c>
      <c r="B2018" t="str">
        <f>feed!B21</f>
        <v>Stellarwaffle</v>
      </c>
      <c r="C2018" t="str">
        <f>feed!K21</f>
        <v>SPQR</v>
      </c>
      <c r="D2018">
        <f>SUMPRODUCT(MID(0&amp;feed!D21,LARGE(INDEX(ISNUMBER(--MID(feed!D21,ROW($1:$6),1))*
ROW($1:$6),0),ROW($1:$6))+1,1)*10^ROW($1:$6)/10)</f>
        <v>38</v>
      </c>
      <c r="E2018">
        <f>SUMPRODUCT(MID(0&amp;feed!E21,LARGE(INDEX(ISNUMBER(--MID(feed!E21,ROW($1:$6),1))*
ROW($1:$6),0),ROW($1:$6))+1,1)*10^ROW($1:$6)/10)</f>
        <v>0</v>
      </c>
      <c r="F2018" t="str">
        <f>feed!F21</f>
        <v>First World War surplus</v>
      </c>
      <c r="G2018">
        <f>SUMPRODUCT(MID(0&amp;feed!G21,LARGE(INDEX(ISNUMBER(--MID(feed!G21,ROW($1:$6),1))*
ROW($1:$6),0),ROW($1:$6))+1,1)*10^ROW($1:$6)/10)</f>
        <v>0</v>
      </c>
      <c r="H2018">
        <f>ROUNDDOWN(G2018/4, 0)</f>
        <v>0</v>
      </c>
      <c r="I2018" t="str">
        <f>feed!H21</f>
        <v>Elite</v>
      </c>
      <c r="J2018">
        <f>SUMPRODUCT(MID(0&amp;feed!I21,LARGE(INDEX(ISNUMBER(--MID(feed!I21,ROW($1:$20),1))*
ROW($1:$20),0),ROW($1:$20))+1,1)*10^ROW($1:$20)/10)</f>
        <v>1</v>
      </c>
      <c r="K2018">
        <f>SUMPRODUCT(MID(0&amp;feed!L21,LARGE(INDEX(ISNUMBER(--MID(feed!L21,ROW($1:$6),1))*
ROW($1:$6),0),ROW($1:$6))+1,1)*10^ROW($1:$6)/10)</f>
        <v>466</v>
      </c>
      <c r="L2018">
        <f>SUMPRODUCT(MID(0&amp;feed!T21,LARGE(INDEX(ISNUMBER(--MID(feed!T21,ROW($1:$6),1))*
ROW($1:$6),0),ROW($1:$6))+1,1)*10^ROW($1:$6)/10)</f>
        <v>3770</v>
      </c>
      <c r="M2018" t="str">
        <f>feed!N21</f>
        <v>Egypt</v>
      </c>
      <c r="N2018">
        <f>SUMPRODUCT(MID(0&amp;feed!U21,LARGE(INDEX(ISNUMBER(--MID(feed!U21,ROW($1:$6),1))*
ROW($1:$6),0),ROW($1:$6))+1,1)*10^ROW($1:$6)/10)</f>
        <v>0</v>
      </c>
      <c r="O2018" t="str">
        <f>feed!O21</f>
        <v>Untapped</v>
      </c>
      <c r="P2018" t="str">
        <f>feed!P21</f>
        <v>Small</v>
      </c>
      <c r="Q2018" s="4">
        <f>IFERROR(LEFT(SUMPRODUCT(MID(0&amp;feed!R21,LARGE(INDEX(ISNUMBER(--MID(feed!R21,ROW($1:$6),1))*
ROW($1:$6),0),ROW($1:$6))+1,1)*10^ROW($1:$6)/10), LEN(SUMPRODUCT(MID(0&amp;feed!R21,LARGE(INDEX(ISNUMBER(--MID(feed!R21,ROW($1:$6),1))*
ROW($1:$6),0),ROW($1:$6))+1,1)*10^ROW($1:$6)/10))-1)*1,TRIM(LEFT(SUMPRODUCT(MID(0&amp;feed!R21,LARGE(INDEX(ISNUMBER(--MID(feed!R21,ROW($1:$6),1))*
ROW($1:$6),0),ROW($1:$6))+1,1)*10^ROW($1:$6)/10), LEN(SUMPRODUCT(MID(0&amp;feed!R21,LARGE(INDEX(ISNUMBER(--MID(feed!R21,ROW($1:$6),1))*
ROW($1:$6),0),ROW($1:$6))+1,1)*10^ROW($1:$6)/10))-1)))</f>
        <v>2749</v>
      </c>
      <c r="R2018" s="5">
        <f>feed!V21</f>
        <v>0</v>
      </c>
      <c r="S2018" t="str">
        <f>feed!S21</f>
        <v>http://blocgame.com/stats.php?id=63064</v>
      </c>
      <c r="T2018" s="5" t="str">
        <f>feed!W21</f>
        <v>Normal</v>
      </c>
      <c r="U2018" s="5" t="str">
        <f>feed!X21</f>
        <v>8 Hundred Tons per month</v>
      </c>
      <c r="V2018" s="5" t="str">
        <f>feed!Y21</f>
        <v>6 Mbbl per month</v>
      </c>
    </row>
    <row r="2019" spans="1:22" hidden="1" x14ac:dyDescent="0.25">
      <c r="A2019" t="str">
        <f>feed!A38</f>
        <v>Jemut</v>
      </c>
      <c r="B2019" t="str">
        <f>feed!B38</f>
        <v>iwaniman/Ferozz</v>
      </c>
      <c r="C2019" t="str">
        <f>feed!K38</f>
        <v>Aseang MMP</v>
      </c>
      <c r="D2019">
        <f>SUMPRODUCT(MID(0&amp;feed!D38,LARGE(INDEX(ISNUMBER(--MID(feed!D38,ROW($1:$6),1))*
ROW($1:$6),0),ROW($1:$6))+1,1)*10^ROW($1:$6)/10)</f>
        <v>32</v>
      </c>
      <c r="E2019">
        <f>SUMPRODUCT(MID(0&amp;feed!E38,LARGE(INDEX(ISNUMBER(--MID(feed!E38,ROW($1:$6),1))*
ROW($1:$6),0),ROW($1:$6))+1,1)*10^ROW($1:$6)/10)</f>
        <v>0</v>
      </c>
      <c r="F2019" t="str">
        <f>feed!F38</f>
        <v>First World War surplus</v>
      </c>
      <c r="G2019">
        <f>SUMPRODUCT(MID(0&amp;feed!G38,LARGE(INDEX(ISNUMBER(--MID(feed!G38,ROW($1:$6),1))*
ROW($1:$6),0),ROW($1:$6))+1,1)*10^ROW($1:$6)/10)</f>
        <v>1</v>
      </c>
      <c r="H2019">
        <f>ROUNDDOWN(G2019/4, 0)</f>
        <v>0</v>
      </c>
      <c r="I2019" t="str">
        <f>feed!H38</f>
        <v>Elite</v>
      </c>
      <c r="J2019">
        <f>SUMPRODUCT(MID(0&amp;feed!I38,LARGE(INDEX(ISNUMBER(--MID(feed!I38,ROW($1:$20),1))*
ROW($1:$20),0),ROW($1:$20))+1,1)*10^ROW($1:$20)/10)</f>
        <v>1</v>
      </c>
      <c r="K2019">
        <f>SUMPRODUCT(MID(0&amp;feed!L38,LARGE(INDEX(ISNUMBER(--MID(feed!L38,ROW($1:$6),1))*
ROW($1:$6),0),ROW($1:$6))+1,1)*10^ROW($1:$6)/10)</f>
        <v>440</v>
      </c>
      <c r="L2019">
        <f>SUMPRODUCT(MID(0&amp;feed!T38,LARGE(INDEX(ISNUMBER(--MID(feed!T38,ROW($1:$6),1))*
ROW($1:$6),0),ROW($1:$6))+1,1)*10^ROW($1:$6)/10)</f>
        <v>426</v>
      </c>
      <c r="M2019" t="str">
        <f>feed!N38</f>
        <v>East Indies</v>
      </c>
      <c r="N2019">
        <f>SUMPRODUCT(MID(0&amp;feed!U38,LARGE(INDEX(ISNUMBER(--MID(feed!U38,ROW($1:$6),1))*
ROW($1:$6),0),ROW($1:$6))+1,1)*10^ROW($1:$6)/10)</f>
        <v>0</v>
      </c>
      <c r="O2019" t="str">
        <f>feed!O38</f>
        <v>Untapped</v>
      </c>
      <c r="P2019" t="str">
        <f>feed!P38</f>
        <v>Meagre</v>
      </c>
      <c r="Q2019" s="4">
        <f>IFERROR(LEFT(SUMPRODUCT(MID(0&amp;feed!R38,LARGE(INDEX(ISNUMBER(--MID(feed!R38,ROW($1:$6),1))*
ROW($1:$6),0),ROW($1:$6))+1,1)*10^ROW($1:$6)/10), LEN(SUMPRODUCT(MID(0&amp;feed!R38,LARGE(INDEX(ISNUMBER(--MID(feed!R38,ROW($1:$6),1))*
ROW($1:$6),0),ROW($1:$6))+1,1)*10^ROW($1:$6)/10))-1)*1,TRIM(LEFT(SUMPRODUCT(MID(0&amp;feed!R38,LARGE(INDEX(ISNUMBER(--MID(feed!R38,ROW($1:$6),1))*
ROW($1:$6),0),ROW($1:$6))+1,1)*10^ROW($1:$6)/10), LEN(SUMPRODUCT(MID(0&amp;feed!R38,LARGE(INDEX(ISNUMBER(--MID(feed!R38,ROW($1:$6),1))*
ROW($1:$6),0),ROW($1:$6))+1,1)*10^ROW($1:$6)/10))-1)))</f>
        <v>2681</v>
      </c>
      <c r="R2019" s="5">
        <f>feed!V38</f>
        <v>0</v>
      </c>
      <c r="S2019" t="str">
        <f>feed!S38</f>
        <v>http://blocgame.com/stats.php?id=61811</v>
      </c>
      <c r="T2019" s="5" t="str">
        <f>feed!W38</f>
        <v>Good</v>
      </c>
      <c r="U2019" s="5" t="str">
        <f>feed!X38</f>
        <v>8 Hundred Tons per month</v>
      </c>
      <c r="V2019" s="5" t="str">
        <f>feed!Y38</f>
        <v>6 Mbbl per month</v>
      </c>
    </row>
    <row r="2020" spans="1:22" hidden="1" x14ac:dyDescent="0.25">
      <c r="A2020" t="str">
        <f>feed!A75</f>
        <v>Contra Mundi</v>
      </c>
      <c r="B2020" t="str">
        <f>feed!B75</f>
        <v>Johnny</v>
      </c>
      <c r="C2020" t="str">
        <f>feed!K75</f>
        <v>Brotherhood of Nod</v>
      </c>
      <c r="D2020">
        <f>SUMPRODUCT(MID(0&amp;feed!D75,LARGE(INDEX(ISNUMBER(--MID(feed!D75,ROW($1:$6),1))*
ROW($1:$6),0),ROW($1:$6))+1,1)*10^ROW($1:$6)/10)</f>
        <v>37</v>
      </c>
      <c r="E2020">
        <f>SUMPRODUCT(MID(0&amp;feed!E75,LARGE(INDEX(ISNUMBER(--MID(feed!E75,ROW($1:$6),1))*
ROW($1:$6),0),ROW($1:$6))+1,1)*10^ROW($1:$6)/10)</f>
        <v>0</v>
      </c>
      <c r="F2020" t="str">
        <f>feed!F75</f>
        <v>Finest of the 19th century</v>
      </c>
      <c r="G2020">
        <f>SUMPRODUCT(MID(0&amp;feed!G75,LARGE(INDEX(ISNUMBER(--MID(feed!G75,ROW($1:$6),1))*
ROW($1:$6),0),ROW($1:$6))+1,1)*10^ROW($1:$6)/10)</f>
        <v>0</v>
      </c>
      <c r="H2020">
        <f>ROUNDDOWN(G2020/4, 0)</f>
        <v>0</v>
      </c>
      <c r="I2020" t="str">
        <f>feed!H75</f>
        <v>Good</v>
      </c>
      <c r="J2020">
        <f>SUMPRODUCT(MID(0&amp;feed!I75,LARGE(INDEX(ISNUMBER(--MID(feed!I75,ROW($1:$20),1))*
ROW($1:$20),0),ROW($1:$20))+1,1)*10^ROW($1:$20)/10)</f>
        <v>0</v>
      </c>
      <c r="K2020">
        <f>SUMPRODUCT(MID(0&amp;feed!L75,LARGE(INDEX(ISNUMBER(--MID(feed!L75,ROW($1:$6),1))*
ROW($1:$6),0),ROW($1:$6))+1,1)*10^ROW($1:$6)/10)</f>
        <v>418</v>
      </c>
      <c r="L2020">
        <f>SUMPRODUCT(MID(0&amp;feed!T75,LARGE(INDEX(ISNUMBER(--MID(feed!T75,ROW($1:$6),1))*
ROW($1:$6),0),ROW($1:$6))+1,1)*10^ROW($1:$6)/10)</f>
        <v>4428</v>
      </c>
      <c r="M2020" t="str">
        <f>feed!N75</f>
        <v>Mesopotamia</v>
      </c>
      <c r="N2020">
        <f>SUMPRODUCT(MID(0&amp;feed!U75,LARGE(INDEX(ISNUMBER(--MID(feed!U75,ROW($1:$6),1))*
ROW($1:$6),0),ROW($1:$6))+1,1)*10^ROW($1:$6)/10)</f>
        <v>0</v>
      </c>
      <c r="O2020" t="str">
        <f>feed!O75</f>
        <v>Plentiful</v>
      </c>
      <c r="P2020" t="str">
        <f>feed!P75</f>
        <v>Small</v>
      </c>
      <c r="Q2020" s="4">
        <f>IFERROR(LEFT(SUMPRODUCT(MID(0&amp;feed!R75,LARGE(INDEX(ISNUMBER(--MID(feed!R75,ROW($1:$6),1))*
ROW($1:$6),0),ROW($1:$6))+1,1)*10^ROW($1:$6)/10), LEN(SUMPRODUCT(MID(0&amp;feed!R75,LARGE(INDEX(ISNUMBER(--MID(feed!R75,ROW($1:$6),1))*
ROW($1:$6),0),ROW($1:$6))+1,1)*10^ROW($1:$6)/10))-1)*1,TRIM(LEFT(SUMPRODUCT(MID(0&amp;feed!R75,LARGE(INDEX(ISNUMBER(--MID(feed!R75,ROW($1:$6),1))*
ROW($1:$6),0),ROW($1:$6))+1,1)*10^ROW($1:$6)/10), LEN(SUMPRODUCT(MID(0&amp;feed!R75,LARGE(INDEX(ISNUMBER(--MID(feed!R75,ROW($1:$6),1))*
ROW($1:$6),0),ROW($1:$6))+1,1)*10^ROW($1:$6)/10))-1)))</f>
        <v>2732</v>
      </c>
      <c r="R2020" s="5">
        <f>feed!V75</f>
        <v>0</v>
      </c>
      <c r="S2020" t="str">
        <f>feed!S75</f>
        <v>http://blocgame.com/stats.php?id=62976</v>
      </c>
      <c r="T2020" s="5" t="str">
        <f>feed!W75</f>
        <v>Normal</v>
      </c>
      <c r="U2020" s="5" t="str">
        <f>feed!X75</f>
        <v>8 Hundred Tons per month</v>
      </c>
      <c r="V2020" s="5" t="str">
        <f>feed!Y75</f>
        <v>7 Mbbl per month</v>
      </c>
    </row>
    <row r="2021" spans="1:22" hidden="1" x14ac:dyDescent="0.25">
      <c r="A2021" t="str">
        <f>feed!A51</f>
        <v>Lyranistan</v>
      </c>
      <c r="B2021" t="str">
        <f>feed!B51</f>
        <v>Lyranistan</v>
      </c>
      <c r="C2021" t="str">
        <f>feed!K51</f>
        <v>Brotherhood of Nod</v>
      </c>
      <c r="D2021">
        <f>SUMPRODUCT(MID(0&amp;feed!D51,LARGE(INDEX(ISNUMBER(--MID(feed!D51,ROW($1:$6),1))*
ROW($1:$6),0),ROW($1:$6))+1,1)*10^ROW($1:$6)/10)</f>
        <v>36</v>
      </c>
      <c r="E2021">
        <f>SUMPRODUCT(MID(0&amp;feed!E51,LARGE(INDEX(ISNUMBER(--MID(feed!E51,ROW($1:$6),1))*
ROW($1:$6),0),ROW($1:$6))+1,1)*10^ROW($1:$6)/10)</f>
        <v>0</v>
      </c>
      <c r="F2021" t="str">
        <f>feed!F51</f>
        <v>First World War surplus</v>
      </c>
      <c r="G2021">
        <f>SUMPRODUCT(MID(0&amp;feed!G51,LARGE(INDEX(ISNUMBER(--MID(feed!G51,ROW($1:$6),1))*
ROW($1:$6),0),ROW($1:$6))+1,1)*10^ROW($1:$6)/10)</f>
        <v>1</v>
      </c>
      <c r="H2021">
        <f>ROUNDDOWN(G2021/4, 0)</f>
        <v>0</v>
      </c>
      <c r="I2021" t="str">
        <f>feed!H51</f>
        <v>Standard</v>
      </c>
      <c r="J2021">
        <f>SUMPRODUCT(MID(0&amp;feed!I51,LARGE(INDEX(ISNUMBER(--MID(feed!I51,ROW($1:$20),1))*
ROW($1:$20),0),ROW($1:$20))+1,1)*10^ROW($1:$20)/10)</f>
        <v>18</v>
      </c>
      <c r="K2021">
        <f>SUMPRODUCT(MID(0&amp;feed!L51,LARGE(INDEX(ISNUMBER(--MID(feed!L51,ROW($1:$6),1))*
ROW($1:$6),0),ROW($1:$6))+1,1)*10^ROW($1:$6)/10)</f>
        <v>430</v>
      </c>
      <c r="L2021">
        <f>SUMPRODUCT(MID(0&amp;feed!T51,LARGE(INDEX(ISNUMBER(--MID(feed!T51,ROW($1:$6),1))*
ROW($1:$6),0),ROW($1:$6))+1,1)*10^ROW($1:$6)/10)</f>
        <v>2180</v>
      </c>
      <c r="M2021" t="str">
        <f>feed!N51</f>
        <v>Mesopotamia</v>
      </c>
      <c r="N2021">
        <f>SUMPRODUCT(MID(0&amp;feed!U51,LARGE(INDEX(ISNUMBER(--MID(feed!U51,ROW($1:$6),1))*
ROW($1:$6),0),ROW($1:$6))+1,1)*10^ROW($1:$6)/10)</f>
        <v>0</v>
      </c>
      <c r="O2021" t="str">
        <f>feed!O51</f>
        <v>Untapped</v>
      </c>
      <c r="P2021" t="str">
        <f>feed!P51</f>
        <v>Small</v>
      </c>
      <c r="Q2021" s="4">
        <f>IFERROR(LEFT(SUMPRODUCT(MID(0&amp;feed!R51,LARGE(INDEX(ISNUMBER(--MID(feed!R51,ROW($1:$6),1))*
ROW($1:$6),0),ROW($1:$6))+1,1)*10^ROW($1:$6)/10), LEN(SUMPRODUCT(MID(0&amp;feed!R51,LARGE(INDEX(ISNUMBER(--MID(feed!R51,ROW($1:$6),1))*
ROW($1:$6),0),ROW($1:$6))+1,1)*10^ROW($1:$6)/10))-1)*1,TRIM(LEFT(SUMPRODUCT(MID(0&amp;feed!R51,LARGE(INDEX(ISNUMBER(--MID(feed!R51,ROW($1:$6),1))*
ROW($1:$6),0),ROW($1:$6))+1,1)*10^ROW($1:$6)/10), LEN(SUMPRODUCT(MID(0&amp;feed!R51,LARGE(INDEX(ISNUMBER(--MID(feed!R51,ROW($1:$6),1))*
ROW($1:$6),0),ROW($1:$6))+1,1)*10^ROW($1:$6)/10))-1)))</f>
        <v>2733</v>
      </c>
      <c r="R2021" s="5">
        <f>feed!V51</f>
        <v>0</v>
      </c>
      <c r="S2021" t="str">
        <f>feed!S51</f>
        <v>http://blocgame.com/stats.php?id=56860</v>
      </c>
      <c r="T2021" s="5" t="str">
        <f>feed!W51</f>
        <v>Good</v>
      </c>
      <c r="U2021" s="5" t="str">
        <f>feed!X51</f>
        <v>8 Hundred Tons per month</v>
      </c>
      <c r="V2021" s="5" t="str">
        <f>feed!Y51</f>
        <v>8 Mbbl per month</v>
      </c>
    </row>
    <row r="2022" spans="1:22" hidden="1" x14ac:dyDescent="0.25">
      <c r="A2022" t="str">
        <f>feed!A10</f>
        <v>FlySoGood</v>
      </c>
      <c r="B2022" t="str">
        <f>feed!B10</f>
        <v>ycheez</v>
      </c>
      <c r="C2022" t="str">
        <f>feed!K10</f>
        <v>Brotherhood of Zion</v>
      </c>
      <c r="D2022">
        <f>SUMPRODUCT(MID(0&amp;feed!D10,LARGE(INDEX(ISNUMBER(--MID(feed!D10,ROW($1:$6),1))*
ROW($1:$6),0),ROW($1:$6))+1,1)*10^ROW($1:$6)/10)</f>
        <v>53</v>
      </c>
      <c r="E2022">
        <f>SUMPRODUCT(MID(0&amp;feed!E10,LARGE(INDEX(ISNUMBER(--MID(feed!E10,ROW($1:$6),1))*
ROW($1:$6),0),ROW($1:$6))+1,1)*10^ROW($1:$6)/10)</f>
        <v>0</v>
      </c>
      <c r="F2022" t="str">
        <f>feed!F10</f>
        <v>First World War surplus</v>
      </c>
      <c r="G2022">
        <f>SUMPRODUCT(MID(0&amp;feed!G10,LARGE(INDEX(ISNUMBER(--MID(feed!G10,ROW($1:$6),1))*
ROW($1:$6),0),ROW($1:$6))+1,1)*10^ROW($1:$6)/10)</f>
        <v>0</v>
      </c>
      <c r="H2022">
        <f>ROUNDDOWN(G2022/4, 0)</f>
        <v>0</v>
      </c>
      <c r="I2022" t="str">
        <f>feed!H10</f>
        <v>Poor</v>
      </c>
      <c r="J2022">
        <f>SUMPRODUCT(MID(0&amp;feed!I10,LARGE(INDEX(ISNUMBER(--MID(feed!I10,ROW($1:$20),1))*
ROW($1:$20),0),ROW($1:$20))+1,1)*10^ROW($1:$20)/10)</f>
        <v>2</v>
      </c>
      <c r="K2022">
        <f>SUMPRODUCT(MID(0&amp;feed!L10,LARGE(INDEX(ISNUMBER(--MID(feed!L10,ROW($1:$6),1))*
ROW($1:$6),0),ROW($1:$6))+1,1)*10^ROW($1:$6)/10)</f>
        <v>493</v>
      </c>
      <c r="L2022">
        <f>SUMPRODUCT(MID(0&amp;feed!T10,LARGE(INDEX(ISNUMBER(--MID(feed!T10,ROW($1:$6),1))*
ROW($1:$6),0),ROW($1:$6))+1,1)*10^ROW($1:$6)/10)</f>
        <v>1680</v>
      </c>
      <c r="M2022" t="str">
        <f>feed!N10</f>
        <v>Atlas</v>
      </c>
      <c r="N2022">
        <f>SUMPRODUCT(MID(0&amp;feed!U10,LARGE(INDEX(ISNUMBER(--MID(feed!U10,ROW($1:$6),1))*
ROW($1:$6),0),ROW($1:$6))+1,1)*10^ROW($1:$6)/10)</f>
        <v>0</v>
      </c>
      <c r="O2022" t="str">
        <f>feed!O10</f>
        <v>Plentiful</v>
      </c>
      <c r="P2022" t="str">
        <f>feed!P10</f>
        <v>Small</v>
      </c>
      <c r="Q2022" s="4">
        <f>IFERROR(LEFT(SUMPRODUCT(MID(0&amp;feed!R10,LARGE(INDEX(ISNUMBER(--MID(feed!R10,ROW($1:$6),1))*
ROW($1:$6),0),ROW($1:$6))+1,1)*10^ROW($1:$6)/10), LEN(SUMPRODUCT(MID(0&amp;feed!R10,LARGE(INDEX(ISNUMBER(--MID(feed!R10,ROW($1:$6),1))*
ROW($1:$6),0),ROW($1:$6))+1,1)*10^ROW($1:$6)/10))-1)*1,TRIM(LEFT(SUMPRODUCT(MID(0&amp;feed!R10,LARGE(INDEX(ISNUMBER(--MID(feed!R10,ROW($1:$6),1))*
ROW($1:$6),0),ROW($1:$6))+1,1)*10^ROW($1:$6)/10), LEN(SUMPRODUCT(MID(0&amp;feed!R10,LARGE(INDEX(ISNUMBER(--MID(feed!R10,ROW($1:$6),1))*
ROW($1:$6),0),ROW($1:$6))+1,1)*10^ROW($1:$6)/10))-1)))</f>
        <v>2772</v>
      </c>
      <c r="R2022" s="5">
        <f>feed!V10</f>
        <v>0</v>
      </c>
      <c r="S2022" t="str">
        <f>feed!S10</f>
        <v>http://blocgame.com/stats.php?id=54541</v>
      </c>
      <c r="T2022" s="5" t="str">
        <f>feed!W10</f>
        <v>Good</v>
      </c>
      <c r="U2022" s="5" t="str">
        <f>feed!X10</f>
        <v>8 Hundred Tons per month</v>
      </c>
      <c r="V2022" s="5" t="str">
        <f>feed!Y10</f>
        <v>8 Mbbl per month</v>
      </c>
    </row>
    <row r="2023" spans="1:22" hidden="1" x14ac:dyDescent="0.25">
      <c r="A2023" t="str">
        <f>feed!A69</f>
        <v>crocodile</v>
      </c>
      <c r="B2023" t="str">
        <f>feed!B69</f>
        <v>Quadkencheng</v>
      </c>
      <c r="C2023" t="str">
        <f>feed!K69</f>
        <v>Interpol</v>
      </c>
      <c r="D2023">
        <f>SUMPRODUCT(MID(0&amp;feed!D69,LARGE(INDEX(ISNUMBER(--MID(feed!D69,ROW($1:$6),1))*
ROW($1:$6),0),ROW($1:$6))+1,1)*10^ROW($1:$6)/10)</f>
        <v>39</v>
      </c>
      <c r="E2023">
        <f>SUMPRODUCT(MID(0&amp;feed!E69,LARGE(INDEX(ISNUMBER(--MID(feed!E69,ROW($1:$6),1))*
ROW($1:$6),0),ROW($1:$6))+1,1)*10^ROW($1:$6)/10)</f>
        <v>0</v>
      </c>
      <c r="F2023" t="str">
        <f>feed!F69</f>
        <v>First World War surplus</v>
      </c>
      <c r="G2023">
        <f>SUMPRODUCT(MID(0&amp;feed!G69,LARGE(INDEX(ISNUMBER(--MID(feed!G69,ROW($1:$6),1))*
ROW($1:$6),0),ROW($1:$6))+1,1)*10^ROW($1:$6)/10)</f>
        <v>0</v>
      </c>
      <c r="H2023">
        <f>ROUNDDOWN(G2023/4, 0)</f>
        <v>0</v>
      </c>
      <c r="I2023" t="str">
        <f>feed!H69</f>
        <v>Elite</v>
      </c>
      <c r="J2023">
        <f>SUMPRODUCT(MID(0&amp;feed!I69,LARGE(INDEX(ISNUMBER(--MID(feed!I69,ROW($1:$20),1))*
ROW($1:$20),0),ROW($1:$20))+1,1)*10^ROW($1:$20)/10)</f>
        <v>1</v>
      </c>
      <c r="K2023">
        <f>SUMPRODUCT(MID(0&amp;feed!L69,LARGE(INDEX(ISNUMBER(--MID(feed!L69,ROW($1:$6),1))*
ROW($1:$6),0),ROW($1:$6))+1,1)*10^ROW($1:$6)/10)</f>
        <v>422</v>
      </c>
      <c r="L2023">
        <f>SUMPRODUCT(MID(0&amp;feed!T69,LARGE(INDEX(ISNUMBER(--MID(feed!T69,ROW($1:$6),1))*
ROW($1:$6),0),ROW($1:$6))+1,1)*10^ROW($1:$6)/10)</f>
        <v>364</v>
      </c>
      <c r="M2023" t="str">
        <f>feed!N69</f>
        <v>East Indies</v>
      </c>
      <c r="N2023">
        <f>SUMPRODUCT(MID(0&amp;feed!U69,LARGE(INDEX(ISNUMBER(--MID(feed!U69,ROW($1:$6),1))*
ROW($1:$6),0),ROW($1:$6))+1,1)*10^ROW($1:$6)/10)</f>
        <v>0</v>
      </c>
      <c r="O2023" t="str">
        <f>feed!O69</f>
        <v>Untapped</v>
      </c>
      <c r="P2023" t="str">
        <f>feed!P69</f>
        <v>Mediocre</v>
      </c>
      <c r="Q2023" s="4">
        <f>IFERROR(LEFT(SUMPRODUCT(MID(0&amp;feed!R69,LARGE(INDEX(ISNUMBER(--MID(feed!R69,ROW($1:$6),1))*
ROW($1:$6),0),ROW($1:$6))+1,1)*10^ROW($1:$6)/10), LEN(SUMPRODUCT(MID(0&amp;feed!R69,LARGE(INDEX(ISNUMBER(--MID(feed!R69,ROW($1:$6),1))*
ROW($1:$6),0),ROW($1:$6))+1,1)*10^ROW($1:$6)/10))-1)*1,TRIM(LEFT(SUMPRODUCT(MID(0&amp;feed!R69,LARGE(INDEX(ISNUMBER(--MID(feed!R69,ROW($1:$6),1))*
ROW($1:$6),0),ROW($1:$6))+1,1)*10^ROW($1:$6)/10), LEN(SUMPRODUCT(MID(0&amp;feed!R69,LARGE(INDEX(ISNUMBER(--MID(feed!R69,ROW($1:$6),1))*
ROW($1:$6),0),ROW($1:$6))+1,1)*10^ROW($1:$6)/10))-1)))</f>
        <v>2716</v>
      </c>
      <c r="R2023" s="5">
        <f>feed!V69</f>
        <v>0</v>
      </c>
      <c r="S2023" t="str">
        <f>feed!S69</f>
        <v>http://blocgame.com/stats.php?id=60403</v>
      </c>
      <c r="T2023" s="5" t="str">
        <f>feed!W69</f>
        <v>Normal</v>
      </c>
      <c r="U2023" s="5" t="str">
        <f>feed!X69</f>
        <v>8 Hundred Tons per month</v>
      </c>
      <c r="V2023" s="5" t="str">
        <f>feed!Y69</f>
        <v>8 Mbbl per month</v>
      </c>
    </row>
    <row r="2024" spans="1:22" hidden="1" x14ac:dyDescent="0.25">
      <c r="A2024" t="str">
        <f>feed!A186</f>
        <v>Tyanra</v>
      </c>
      <c r="B2024" t="str">
        <f>feed!B186</f>
        <v>SaffronMerchant</v>
      </c>
      <c r="C2024" t="str">
        <f>feed!K186</f>
        <v>SPQR</v>
      </c>
      <c r="D2024">
        <f>SUMPRODUCT(MID(0&amp;feed!D186,LARGE(INDEX(ISNUMBER(--MID(feed!D186,ROW($1:$6),1))*
ROW($1:$6),0),ROW($1:$6))+1,1)*10^ROW($1:$6)/10)</f>
        <v>38</v>
      </c>
      <c r="E2024">
        <f>SUMPRODUCT(MID(0&amp;feed!E186,LARGE(INDEX(ISNUMBER(--MID(feed!E186,ROW($1:$6),1))*
ROW($1:$6),0),ROW($1:$6))+1,1)*10^ROW($1:$6)/10)</f>
        <v>0</v>
      </c>
      <c r="F2024" t="str">
        <f>feed!F186</f>
        <v>First World War surplus</v>
      </c>
      <c r="G2024">
        <f>SUMPRODUCT(MID(0&amp;feed!G186,LARGE(INDEX(ISNUMBER(--MID(feed!G186,ROW($1:$6),1))*
ROW($1:$6),0),ROW($1:$6))+1,1)*10^ROW($1:$6)/10)</f>
        <v>0</v>
      </c>
      <c r="H2024">
        <f>ROUNDDOWN(G2024/4, 0)</f>
        <v>0</v>
      </c>
      <c r="I2024" t="str">
        <f>feed!H186</f>
        <v>Good</v>
      </c>
      <c r="J2024">
        <f>SUMPRODUCT(MID(0&amp;feed!I186,LARGE(INDEX(ISNUMBER(--MID(feed!I186,ROW($1:$20),1))*
ROW($1:$20),0),ROW($1:$20))+1,1)*10^ROW($1:$20)/10)</f>
        <v>1</v>
      </c>
      <c r="K2024">
        <f>SUMPRODUCT(MID(0&amp;feed!L186,LARGE(INDEX(ISNUMBER(--MID(feed!L186,ROW($1:$6),1))*
ROW($1:$6),0),ROW($1:$6))+1,1)*10^ROW($1:$6)/10)</f>
        <v>368</v>
      </c>
      <c r="L2024">
        <f>SUMPRODUCT(MID(0&amp;feed!T186,LARGE(INDEX(ISNUMBER(--MID(feed!T186,ROW($1:$6),1))*
ROW($1:$6),0),ROW($1:$6))+1,1)*10^ROW($1:$6)/10)</f>
        <v>563</v>
      </c>
      <c r="M2024" t="str">
        <f>feed!N186</f>
        <v>The Subcontinent</v>
      </c>
      <c r="N2024">
        <f>SUMPRODUCT(MID(0&amp;feed!U186,LARGE(INDEX(ISNUMBER(--MID(feed!U186,ROW($1:$6),1))*
ROW($1:$6),0),ROW($1:$6))+1,1)*10^ROW($1:$6)/10)</f>
        <v>0</v>
      </c>
      <c r="O2024" t="str">
        <f>feed!O186</f>
        <v>Untapped</v>
      </c>
      <c r="P2024" t="str">
        <f>feed!P186</f>
        <v>Meagre</v>
      </c>
      <c r="Q2024" s="4">
        <f>IFERROR(LEFT(SUMPRODUCT(MID(0&amp;feed!R186,LARGE(INDEX(ISNUMBER(--MID(feed!R186,ROW($1:$6),1))*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ROW($1:$6),0),ROW($1:$6))+1,1)*10^ROW($1:$6)/10))-1)*1,TRIM(LEFT(SUMPRODUCT(MID(0&amp;feed!R186,LARGE(INDEX(ISNUMBER(--MID(feed!R186,ROW($1:$6),1))*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ROW($1:$6),0),ROW($1:$6))+1,1)*10^ROW($1:$6)/10))-1)))</f>
        <v>2407</v>
      </c>
      <c r="R2024" s="5">
        <f>feed!V186</f>
        <v>0</v>
      </c>
      <c r="S2024" t="str">
        <f>feed!S186</f>
        <v>http://blocgame.com/stats.php?id=60365</v>
      </c>
      <c r="T2024" s="5" t="str">
        <f>feed!W186</f>
        <v>Questionable</v>
      </c>
      <c r="U2024" s="5" t="str">
        <f>feed!X186</f>
        <v>9 Hundred Tons per month</v>
      </c>
      <c r="V2024" s="5" t="str">
        <f>feed!Y186</f>
        <v>1 Mbbl per month</v>
      </c>
    </row>
    <row r="2025" spans="1:22" x14ac:dyDescent="0.25">
      <c r="A2025" t="str">
        <f>feed!A1988</f>
        <v>JIDF</v>
      </c>
      <c r="B2025" t="str">
        <f>feed!B1988</f>
        <v>Mort Goldstein</v>
      </c>
      <c r="C2025" t="str">
        <f>feed!K1988</f>
        <v>The Order</v>
      </c>
      <c r="D2025">
        <f>SUMPRODUCT(MID(0&amp;feed!D1988,LARGE(INDEX(ISNUMBER(--MID(feed!D1988,ROW($1:$6),1))*
ROW($1:$6),0),ROW($1:$6))+1,1)*10^ROW($1:$6)/10)</f>
        <v>14</v>
      </c>
      <c r="E2025">
        <f>SUMPRODUCT(MID(0&amp;feed!E1988,LARGE(INDEX(ISNUMBER(--MID(feed!E1988,ROW($1:$6),1))*
ROW($1:$6),0),ROW($1:$6))+1,1)*10^ROW($1:$6)/10)</f>
        <v>0</v>
      </c>
      <c r="F2025" t="str">
        <f>feed!F1988</f>
        <v>First World War surplus</v>
      </c>
      <c r="G2025">
        <f>SUMPRODUCT(MID(0&amp;feed!G1988,LARGE(INDEX(ISNUMBER(--MID(feed!G1988,ROW($1:$6),1))*
ROW($1:$6),0),ROW($1:$6))+1,1)*10^ROW($1:$6)/10)</f>
        <v>0</v>
      </c>
      <c r="H2025">
        <f>ROUNDDOWN(G2025/4, 0)</f>
        <v>0</v>
      </c>
      <c r="I2025" t="str">
        <f>feed!H1988</f>
        <v>Poor</v>
      </c>
      <c r="J2025">
        <f>SUMPRODUCT(MID(0&amp;feed!I1988,LARGE(INDEX(ISNUMBER(--MID(feed!I1988,ROW($1:$20),1))*
ROW($1:$20),0),ROW($1:$20))+1,1)*10^ROW($1:$20)/10)</f>
        <v>3</v>
      </c>
      <c r="K2025">
        <f>SUMPRODUCT(MID(0&amp;feed!L1988,LARGE(INDEX(ISNUMBER(--MID(feed!L1988,ROW($1:$6),1))*
ROW($1:$6),0),ROW($1:$6))+1,1)*10^ROW($1:$6)/10)</f>
        <v>274</v>
      </c>
      <c r="L2025">
        <f>SUMPRODUCT(MID(0&amp;feed!T1988,LARGE(INDEX(ISNUMBER(--MID(feed!T1988,ROW($1:$6),1))*
ROW($1:$6),0),ROW($1:$6))+1,1)*10^ROW($1:$6)/10)</f>
        <v>135</v>
      </c>
      <c r="M2025" t="str">
        <f>feed!N1988</f>
        <v>Pacific Rim</v>
      </c>
      <c r="N2025">
        <f>SUMPRODUCT(MID(0&amp;feed!U1988,LARGE(INDEX(ISNUMBER(--MID(feed!U1988,ROW($1:$6),1))*
ROW($1:$6),0),ROW($1:$6))+1,1)*10^ROW($1:$6)/10)</f>
        <v>0</v>
      </c>
      <c r="O2025" t="str">
        <f>feed!O1988</f>
        <v>Untapped</v>
      </c>
      <c r="P2025" t="str">
        <f>feed!P1988</f>
        <v>Meagre</v>
      </c>
      <c r="Q2025" s="4">
        <f>IFERROR(LEFT(SUMPRODUCT(MID(0&amp;feed!R1988,LARGE(INDEX(ISNUMBER(--MID(feed!R1988,ROW($1:$6),1))*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ROW($1:$6),0),ROW($1:$6))+1,1)*10^ROW($1:$6)/10))-1)*1,TRIM(LEFT(SUMPRODUCT(MID(0&amp;feed!R1988,LARGE(INDEX(ISNUMBER(--MID(feed!R1988,ROW($1:$6),1))*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ROW($1:$6),0),ROW($1:$6))+1,1)*10^ROW($1:$6)/10))-1)))</f>
        <v>1650</v>
      </c>
      <c r="R2025" s="5">
        <f>feed!V1988</f>
        <v>0</v>
      </c>
      <c r="S2025" t="str">
        <f>feed!S1988</f>
        <v>http://blocgame.com/stats.php?id=63700</v>
      </c>
      <c r="T2025" s="5" t="str">
        <f>feed!W1988</f>
        <v>Good</v>
      </c>
      <c r="U2025" s="5" t="str">
        <f>feed!X1988</f>
        <v>3 Hundred Tons per month</v>
      </c>
      <c r="V2025" s="5" t="str">
        <f>feed!Y1988</f>
        <v>1 Mbbl per month</v>
      </c>
    </row>
    <row r="2026" spans="1:22" x14ac:dyDescent="0.25">
      <c r="A2026" t="str">
        <f>feed!A1960</f>
        <v>Sheena</v>
      </c>
      <c r="B2026" t="str">
        <f>feed!B1960</f>
        <v>Lord Alphus Maximus Spaz</v>
      </c>
      <c r="C2026" t="str">
        <f>feed!K1960</f>
        <v>The Order</v>
      </c>
      <c r="D2026">
        <f>SUMPRODUCT(MID(0&amp;feed!D1960,LARGE(INDEX(ISNUMBER(--MID(feed!D1960,ROW($1:$6),1))*
ROW($1:$6),0),ROW($1:$6))+1,1)*10^ROW($1:$6)/10)</f>
        <v>8</v>
      </c>
      <c r="E2026">
        <f>SUMPRODUCT(MID(0&amp;feed!E1960,LARGE(INDEX(ISNUMBER(--MID(feed!E1960,ROW($1:$6),1))*
ROW($1:$6),0),ROW($1:$6))+1,1)*10^ROW($1:$6)/10)</f>
        <v>0</v>
      </c>
      <c r="F2026" t="str">
        <f>feed!F1960</f>
        <v>Finest of the 19th century</v>
      </c>
      <c r="G2026">
        <f>SUMPRODUCT(MID(0&amp;feed!G1960,LARGE(INDEX(ISNUMBER(--MID(feed!G1960,ROW($1:$6),1))*
ROW($1:$6),0),ROW($1:$6))+1,1)*10^ROW($1:$6)/10)</f>
        <v>0</v>
      </c>
      <c r="H2026">
        <f>ROUNDDOWN(G2026/4, 0)</f>
        <v>0</v>
      </c>
      <c r="I2026" t="str">
        <f>feed!H1960</f>
        <v>Undisciplined Rabble</v>
      </c>
      <c r="J2026">
        <f>SUMPRODUCT(MID(0&amp;feed!I1960,LARGE(INDEX(ISNUMBER(--MID(feed!I1960,ROW($1:$20),1))*
ROW($1:$20),0),ROW($1:$20))+1,1)*10^ROW($1:$20)/10)</f>
        <v>3</v>
      </c>
      <c r="K2026">
        <f>SUMPRODUCT(MID(0&amp;feed!L1960,LARGE(INDEX(ISNUMBER(--MID(feed!L1960,ROW($1:$6),1))*
ROW($1:$6),0),ROW($1:$6))+1,1)*10^ROW($1:$6)/10)</f>
        <v>267</v>
      </c>
      <c r="L2026">
        <f>SUMPRODUCT(MID(0&amp;feed!T1960,LARGE(INDEX(ISNUMBER(--MID(feed!T1960,ROW($1:$6),1))*
ROW($1:$6),0),ROW($1:$6))+1,1)*10^ROW($1:$6)/10)</f>
        <v>372</v>
      </c>
      <c r="M2026" t="str">
        <f>feed!N1960</f>
        <v>Congo</v>
      </c>
      <c r="N2026">
        <f>SUMPRODUCT(MID(0&amp;feed!U1960,LARGE(INDEX(ISNUMBER(--MID(feed!U1960,ROW($1:$6),1))*
ROW($1:$6),0),ROW($1:$6))+1,1)*10^ROW($1:$6)/10)</f>
        <v>0</v>
      </c>
      <c r="O2026" t="str">
        <f>feed!O1960</f>
        <v>Untapped</v>
      </c>
      <c r="P2026" t="str">
        <f>feed!P1960</f>
        <v>None</v>
      </c>
      <c r="Q2026" s="4">
        <f>IFERROR(LEFT(SUMPRODUCT(MID(0&amp;feed!R1960,LARGE(INDEX(ISNUMBER(--MID(feed!R1960,ROW($1:$6),1))*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ROW($1:$6),0),ROW($1:$6))+1,1)*10^ROW($1:$6)/10))-1)*1,TRIM(LEFT(SUMPRODUCT(MID(0&amp;feed!R1960,LARGE(INDEX(ISNUMBER(--MID(feed!R1960,ROW($1:$6),1))*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ROW($1:$6),0),ROW($1:$6))+1,1)*10^ROW($1:$6)/10))-1)))</f>
        <v>1633</v>
      </c>
      <c r="R2026" s="5">
        <f>feed!V1960</f>
        <v>0</v>
      </c>
      <c r="S2026" t="str">
        <f>feed!S1960</f>
        <v>http://blocgame.com/stats.php?id=62190</v>
      </c>
      <c r="T2026" s="5" t="str">
        <f>feed!W1960</f>
        <v>Nice</v>
      </c>
      <c r="U2026" s="5" t="str">
        <f>feed!X1960</f>
        <v>2 Hundred Tons per month</v>
      </c>
      <c r="V2026" s="5" t="str">
        <f>feed!Y1960</f>
        <v>1 Mbbl per month</v>
      </c>
    </row>
    <row r="2027" spans="1:22" hidden="1" x14ac:dyDescent="0.25">
      <c r="A2027" t="str">
        <f>feed!A140</f>
        <v>Rizqi</v>
      </c>
      <c r="B2027" t="str">
        <f>feed!B140</f>
        <v>AkifRizqi</v>
      </c>
      <c r="C2027" t="str">
        <f>feed!K140</f>
        <v>Interpol</v>
      </c>
      <c r="D2027">
        <f>SUMPRODUCT(MID(0&amp;feed!D140,LARGE(INDEX(ISNUMBER(--MID(feed!D140,ROW($1:$6),1))*
ROW($1:$6),0),ROW($1:$6))+1,1)*10^ROW($1:$6)/10)</f>
        <v>21</v>
      </c>
      <c r="E2027">
        <f>SUMPRODUCT(MID(0&amp;feed!E140,LARGE(INDEX(ISNUMBER(--MID(feed!E140,ROW($1:$6),1))*
ROW($1:$6),0),ROW($1:$6))+1,1)*10^ROW($1:$6)/10)</f>
        <v>0</v>
      </c>
      <c r="F2027" t="str">
        <f>feed!F140</f>
        <v>Finest of the 19th century</v>
      </c>
      <c r="G2027">
        <f>SUMPRODUCT(MID(0&amp;feed!G140,LARGE(INDEX(ISNUMBER(--MID(feed!G140,ROW($1:$6),1))*
ROW($1:$6),0),ROW($1:$6))+1,1)*10^ROW($1:$6)/10)</f>
        <v>1</v>
      </c>
      <c r="H2027">
        <f>ROUNDDOWN(G2027/4, 0)</f>
        <v>0</v>
      </c>
      <c r="I2027" t="str">
        <f>feed!H140</f>
        <v>Elite</v>
      </c>
      <c r="J2027">
        <f>SUMPRODUCT(MID(0&amp;feed!I140,LARGE(INDEX(ISNUMBER(--MID(feed!I140,ROW($1:$20),1))*
ROW($1:$20),0),ROW($1:$20))+1,1)*10^ROW($1:$20)/10)</f>
        <v>26</v>
      </c>
      <c r="K2027">
        <f>SUMPRODUCT(MID(0&amp;feed!L140,LARGE(INDEX(ISNUMBER(--MID(feed!L140,ROW($1:$6),1))*
ROW($1:$6),0),ROW($1:$6))+1,1)*10^ROW($1:$6)/10)</f>
        <v>379</v>
      </c>
      <c r="L2027">
        <f>SUMPRODUCT(MID(0&amp;feed!T140,LARGE(INDEX(ISNUMBER(--MID(feed!T140,ROW($1:$6),1))*
ROW($1:$6),0),ROW($1:$6))+1,1)*10^ROW($1:$6)/10)</f>
        <v>453</v>
      </c>
      <c r="M2027" t="str">
        <f>feed!N140</f>
        <v>East Indies</v>
      </c>
      <c r="N2027">
        <f>SUMPRODUCT(MID(0&amp;feed!U140,LARGE(INDEX(ISNUMBER(--MID(feed!U140,ROW($1:$6),1))*
ROW($1:$6),0),ROW($1:$6))+1,1)*10^ROW($1:$6)/10)</f>
        <v>0</v>
      </c>
      <c r="O2027" t="str">
        <f>feed!O140</f>
        <v>Untapped</v>
      </c>
      <c r="P2027" t="str">
        <f>feed!P140</f>
        <v>None</v>
      </c>
      <c r="Q2027" s="4">
        <f>IFERROR(LEFT(SUMPRODUCT(MID(0&amp;feed!R140,LARGE(INDEX(ISNUMBER(--MID(feed!R140,ROW($1:$6),1))*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ROW($1:$6),0),ROW($1:$6))+1,1)*10^ROW($1:$6)/10))-1)*1,TRIM(LEFT(SUMPRODUCT(MID(0&amp;feed!R140,LARGE(INDEX(ISNUMBER(--MID(feed!R140,ROW($1:$6),1))*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ROW($1:$6),0),ROW($1:$6))+1,1)*10^ROW($1:$6)/10))-1)))</f>
        <v>2325</v>
      </c>
      <c r="R2027" s="5">
        <f>feed!V140</f>
        <v>0</v>
      </c>
      <c r="S2027" t="str">
        <f>feed!S140</f>
        <v>http://blocgame.com/stats.php?id=61996</v>
      </c>
      <c r="T2027" s="5" t="str">
        <f>feed!W140</f>
        <v>Good</v>
      </c>
      <c r="U2027" s="5" t="str">
        <f>feed!X140</f>
        <v>9 Hundred Tons per month</v>
      </c>
      <c r="V2027" s="5" t="str">
        <f>feed!Y140</f>
        <v>1 Mbbl per month</v>
      </c>
    </row>
    <row r="2028" spans="1:22" hidden="1" x14ac:dyDescent="0.25">
      <c r="A2028" t="str">
        <f>feed!A189</f>
        <v>Zacto-7</v>
      </c>
      <c r="B2028" t="str">
        <f>feed!B189</f>
        <v>zulcurrent</v>
      </c>
      <c r="C2028" t="str">
        <f>feed!K189</f>
        <v>Aseang MMP</v>
      </c>
      <c r="D2028">
        <f>SUMPRODUCT(MID(0&amp;feed!D189,LARGE(INDEX(ISNUMBER(--MID(feed!D189,ROW($1:$6),1))*
ROW($1:$6),0),ROW($1:$6))+1,1)*10^ROW($1:$6)/10)</f>
        <v>30</v>
      </c>
      <c r="E2028">
        <f>SUMPRODUCT(MID(0&amp;feed!E189,LARGE(INDEX(ISNUMBER(--MID(feed!E189,ROW($1:$6),1))*
ROW($1:$6),0),ROW($1:$6))+1,1)*10^ROW($1:$6)/10)</f>
        <v>0</v>
      </c>
      <c r="F2028" t="str">
        <f>feed!F189</f>
        <v>First World War surplus</v>
      </c>
      <c r="G2028">
        <f>SUMPRODUCT(MID(0&amp;feed!G189,LARGE(INDEX(ISNUMBER(--MID(feed!G189,ROW($1:$6),1))*
ROW($1:$6),0),ROW($1:$6))+1,1)*10^ROW($1:$6)/10)</f>
        <v>1</v>
      </c>
      <c r="H2028">
        <f>ROUNDDOWN(G2028/4, 0)</f>
        <v>0</v>
      </c>
      <c r="I2028" t="str">
        <f>feed!H189</f>
        <v>Good</v>
      </c>
      <c r="J2028">
        <f>SUMPRODUCT(MID(0&amp;feed!I189,LARGE(INDEX(ISNUMBER(--MID(feed!I189,ROW($1:$20),1))*
ROW($1:$20),0),ROW($1:$20))+1,1)*10^ROW($1:$20)/10)</f>
        <v>16</v>
      </c>
      <c r="K2028">
        <f>SUMPRODUCT(MID(0&amp;feed!L189,LARGE(INDEX(ISNUMBER(--MID(feed!L189,ROW($1:$6),1))*
ROW($1:$6),0),ROW($1:$6))+1,1)*10^ROW($1:$6)/10)</f>
        <v>364</v>
      </c>
      <c r="L2028">
        <f>SUMPRODUCT(MID(0&amp;feed!T189,LARGE(INDEX(ISNUMBER(--MID(feed!T189,ROW($1:$6),1))*
ROW($1:$6),0),ROW($1:$6))+1,1)*10^ROW($1:$6)/10)</f>
        <v>299</v>
      </c>
      <c r="M2028" t="str">
        <f>feed!N189</f>
        <v>Pacific Rim</v>
      </c>
      <c r="N2028">
        <f>SUMPRODUCT(MID(0&amp;feed!U189,LARGE(INDEX(ISNUMBER(--MID(feed!U189,ROW($1:$6),1))*
ROW($1:$6),0),ROW($1:$6))+1,1)*10^ROW($1:$6)/10)</f>
        <v>0</v>
      </c>
      <c r="O2028" t="str">
        <f>feed!O189</f>
        <v>Untapped</v>
      </c>
      <c r="P2028" t="str">
        <f>feed!P189</f>
        <v>Meagre</v>
      </c>
      <c r="Q2028" s="4">
        <f>IFERROR(LEFT(SUMPRODUCT(MID(0&amp;feed!R189,LARGE(INDEX(ISNUMBER(--MID(feed!R189,ROW($1:$6),1))*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ROW($1:$6),0),ROW($1:$6))+1,1)*10^ROW($1:$6)/10))-1)*1,TRIM(LEFT(SUMPRODUCT(MID(0&amp;feed!R189,LARGE(INDEX(ISNUMBER(--MID(feed!R189,ROW($1:$6),1))*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ROW($1:$6),0),ROW($1:$6))+1,1)*10^ROW($1:$6)/10))-1)))</f>
        <v>2382</v>
      </c>
      <c r="R2028" s="5">
        <f>feed!V189</f>
        <v>0</v>
      </c>
      <c r="S2028" t="str">
        <f>feed!S189</f>
        <v>http://blocgame.com/stats.php?id=61927</v>
      </c>
      <c r="T2028" s="5" t="str">
        <f>feed!W189</f>
        <v>Nice</v>
      </c>
      <c r="U2028" s="5" t="str">
        <f>feed!X189</f>
        <v>9 Hundred Tons per month</v>
      </c>
      <c r="V2028" s="5" t="str">
        <f>feed!Y189</f>
        <v>1 Mbbl per month</v>
      </c>
    </row>
    <row r="2029" spans="1:22" x14ac:dyDescent="0.25">
      <c r="A2029" t="str">
        <f>feed!A2018</f>
        <v>Soviet Kekbodia</v>
      </c>
      <c r="B2029" t="str">
        <f>feed!B2018</f>
        <v>Wojak Stalin</v>
      </c>
      <c r="C2029" t="str">
        <f>feed!K2018</f>
        <v>The Order</v>
      </c>
      <c r="D2029">
        <f>SUMPRODUCT(MID(0&amp;feed!D2018,LARGE(INDEX(ISNUMBER(--MID(feed!D2018,ROW($1:$6),1))*
ROW($1:$6),0),ROW($1:$6))+1,1)*10^ROW($1:$6)/10)</f>
        <v>9</v>
      </c>
      <c r="E2029">
        <f>SUMPRODUCT(MID(0&amp;feed!E2018,LARGE(INDEX(ISNUMBER(--MID(feed!E2018,ROW($1:$6),1))*
ROW($1:$6),0),ROW($1:$6))+1,1)*10^ROW($1:$6)/10)</f>
        <v>0</v>
      </c>
      <c r="F2029" t="str">
        <f>feed!F2018</f>
        <v>First World War surplus</v>
      </c>
      <c r="G2029">
        <f>SUMPRODUCT(MID(0&amp;feed!G2018,LARGE(INDEX(ISNUMBER(--MID(feed!G2018,ROW($1:$6),1))*
ROW($1:$6),0),ROW($1:$6))+1,1)*10^ROW($1:$6)/10)</f>
        <v>0</v>
      </c>
      <c r="H2029">
        <f>ROUNDDOWN(G2029/4, 0)</f>
        <v>0</v>
      </c>
      <c r="I2029" t="str">
        <f>feed!H2018</f>
        <v>Undisciplined Rabble</v>
      </c>
      <c r="J2029">
        <f>SUMPRODUCT(MID(0&amp;feed!I2018,LARGE(INDEX(ISNUMBER(--MID(feed!I2018,ROW($1:$20),1))*
ROW($1:$20),0),ROW($1:$20))+1,1)*10^ROW($1:$20)/10)</f>
        <v>7</v>
      </c>
      <c r="K2029">
        <f>SUMPRODUCT(MID(0&amp;feed!L2018,LARGE(INDEX(ISNUMBER(--MID(feed!L2018,ROW($1:$6),1))*
ROW($1:$6),0),ROW($1:$6))+1,1)*10^ROW($1:$6)/10)</f>
        <v>263</v>
      </c>
      <c r="L2029">
        <f>SUMPRODUCT(MID(0&amp;feed!T2018,LARGE(INDEX(ISNUMBER(--MID(feed!T2018,ROW($1:$6),1))*
ROW($1:$6),0),ROW($1:$6))+1,1)*10^ROW($1:$6)/10)</f>
        <v>0</v>
      </c>
      <c r="M2029" t="str">
        <f>feed!N2018</f>
        <v>Pacific Rim</v>
      </c>
      <c r="N2029">
        <f>SUMPRODUCT(MID(0&amp;feed!U2018,LARGE(INDEX(ISNUMBER(--MID(feed!U2018,ROW($1:$6),1))*
ROW($1:$6),0),ROW($1:$6))+1,1)*10^ROW($1:$6)/10)</f>
        <v>0</v>
      </c>
      <c r="O2029" t="str">
        <f>feed!O2018</f>
        <v>Untapped</v>
      </c>
      <c r="P2029" t="str">
        <f>feed!P2018</f>
        <v>None</v>
      </c>
      <c r="Q2029" s="4">
        <f>IFERROR(LEFT(SUMPRODUCT(MID(0&amp;feed!R2018,LARGE(INDEX(ISNUMBER(--MID(feed!R2018,ROW($1:$6),1))*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ROW($1:$6),0),ROW($1:$6))+1,1)*10^ROW($1:$6)/10))-1)*1,TRIM(LEFT(SUMPRODUCT(MID(0&amp;feed!R2018,LARGE(INDEX(ISNUMBER(--MID(feed!R2018,ROW($1:$6),1))*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ROW($1:$6),0),ROW($1:$6))+1,1)*10^ROW($1:$6)/10))-1)))</f>
        <v>1650</v>
      </c>
      <c r="R2029" s="5">
        <f>feed!V2018</f>
        <v>0</v>
      </c>
      <c r="S2029" t="str">
        <f>feed!S2018</f>
        <v>http://blocgame.com/stats.php?id=63380</v>
      </c>
      <c r="T2029" s="5" t="str">
        <f>feed!W2018</f>
        <v>Normal</v>
      </c>
      <c r="U2029" s="5" t="str">
        <f>feed!X2018</f>
        <v>3 Hundred Tons per month</v>
      </c>
      <c r="V2029" s="5">
        <f>feed!Y2018</f>
        <v>0</v>
      </c>
    </row>
    <row r="2030" spans="1:22" hidden="1" x14ac:dyDescent="0.25">
      <c r="A2030" t="str">
        <f>feed!A460</f>
        <v>Bite</v>
      </c>
      <c r="B2030" t="str">
        <f>feed!B460</f>
        <v>Scruff McGruff</v>
      </c>
      <c r="C2030" t="str">
        <f>feed!K460</f>
        <v>Brotherhood of Nod</v>
      </c>
      <c r="D2030">
        <f>SUMPRODUCT(MID(0&amp;feed!D460,LARGE(INDEX(ISNUMBER(--MID(feed!D460,ROW($1:$6),1))*
ROW($1:$6),0),ROW($1:$6))+1,1)*10^ROW($1:$6)/10)</f>
        <v>20</v>
      </c>
      <c r="E2030">
        <f>SUMPRODUCT(MID(0&amp;feed!E460,LARGE(INDEX(ISNUMBER(--MID(feed!E460,ROW($1:$6),1))*
ROW($1:$6),0),ROW($1:$6))+1,1)*10^ROW($1:$6)/10)</f>
        <v>0</v>
      </c>
      <c r="F2030" t="str">
        <f>feed!F460</f>
        <v>First World War surplus</v>
      </c>
      <c r="G2030">
        <f>SUMPRODUCT(MID(0&amp;feed!G460,LARGE(INDEX(ISNUMBER(--MID(feed!G460,ROW($1:$6),1))*
ROW($1:$6),0),ROW($1:$6))+1,1)*10^ROW($1:$6)/10)</f>
        <v>0</v>
      </c>
      <c r="H2030">
        <f>ROUNDDOWN(G2030/4, 0)</f>
        <v>0</v>
      </c>
      <c r="I2030" t="str">
        <f>feed!H460</f>
        <v>Standard</v>
      </c>
      <c r="J2030">
        <f>SUMPRODUCT(MID(0&amp;feed!I460,LARGE(INDEX(ISNUMBER(--MID(feed!I460,ROW($1:$20),1))*
ROW($1:$20),0),ROW($1:$20))+1,1)*10^ROW($1:$20)/10)</f>
        <v>0</v>
      </c>
      <c r="K2030">
        <f>SUMPRODUCT(MID(0&amp;feed!L460,LARGE(INDEX(ISNUMBER(--MID(feed!L460,ROW($1:$6),1))*
ROW($1:$6),0),ROW($1:$6))+1,1)*10^ROW($1:$6)/10)</f>
        <v>330</v>
      </c>
      <c r="L2030">
        <f>SUMPRODUCT(MID(0&amp;feed!T460,LARGE(INDEX(ISNUMBER(--MID(feed!T460,ROW($1:$6),1))*
ROW($1:$6),0),ROW($1:$6))+1,1)*10^ROW($1:$6)/10)</f>
        <v>4157</v>
      </c>
      <c r="M2030" t="str">
        <f>feed!N460</f>
        <v>Mesopotamia</v>
      </c>
      <c r="N2030">
        <f>SUMPRODUCT(MID(0&amp;feed!U460,LARGE(INDEX(ISNUMBER(--MID(feed!U460,ROW($1:$6),1))*
ROW($1:$6),0),ROW($1:$6))+1,1)*10^ROW($1:$6)/10)</f>
        <v>0</v>
      </c>
      <c r="O2030" t="str">
        <f>feed!O460</f>
        <v>Untapped</v>
      </c>
      <c r="P2030" t="str">
        <f>feed!P460</f>
        <v>Meagre</v>
      </c>
      <c r="Q2030" s="4">
        <f>IFERROR(LEFT(SUMPRODUCT(MID(0&amp;feed!R460,LARGE(INDEX(ISNUMBER(--MID(feed!R460,ROW($1:$6),1))*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ROW($1:$6),0),ROW($1:$6))+1,1)*10^ROW($1:$6)/10))-1)*1,TRIM(LEFT(SUMPRODUCT(MID(0&amp;feed!R460,LARGE(INDEX(ISNUMBER(--MID(feed!R460,ROW($1:$6),1))*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ROW($1:$6),0),ROW($1:$6))+1,1)*10^ROW($1:$6)/10))-1)))</f>
        <v>2000</v>
      </c>
      <c r="R2030" s="5">
        <f>feed!V460</f>
        <v>0</v>
      </c>
      <c r="S2030" t="str">
        <f>feed!S460</f>
        <v>http://blocgame.com/stats.php?id=63037</v>
      </c>
      <c r="T2030" s="5" t="str">
        <f>feed!W460</f>
        <v>Nice</v>
      </c>
      <c r="U2030" s="5" t="str">
        <f>feed!X460</f>
        <v>9 Hundred Tons per month</v>
      </c>
      <c r="V2030" s="5" t="str">
        <f>feed!Y460</f>
        <v>3 Mbbl per month</v>
      </c>
    </row>
    <row r="2031" spans="1:22" hidden="1" x14ac:dyDescent="0.25">
      <c r="A2031" t="str">
        <f>feed!A73</f>
        <v>Awesomeria</v>
      </c>
      <c r="B2031" t="str">
        <f>feed!B73</f>
        <v>killbodies</v>
      </c>
      <c r="C2031" t="str">
        <f>feed!K73</f>
        <v>Brotherhood of Zion</v>
      </c>
      <c r="D2031">
        <f>SUMPRODUCT(MID(0&amp;feed!D73,LARGE(INDEX(ISNUMBER(--MID(feed!D73,ROW($1:$6),1))*
ROW($1:$6),0),ROW($1:$6))+1,1)*10^ROW($1:$6)/10)</f>
        <v>41</v>
      </c>
      <c r="E2031">
        <f>SUMPRODUCT(MID(0&amp;feed!E73,LARGE(INDEX(ISNUMBER(--MID(feed!E73,ROW($1:$6),1))*
ROW($1:$6),0),ROW($1:$6))+1,1)*10^ROW($1:$6)/10)</f>
        <v>0</v>
      </c>
      <c r="F2031" t="str">
        <f>feed!F73</f>
        <v>First World War surplus</v>
      </c>
      <c r="G2031">
        <f>SUMPRODUCT(MID(0&amp;feed!G73,LARGE(INDEX(ISNUMBER(--MID(feed!G73,ROW($1:$6),1))*
ROW($1:$6),0),ROW($1:$6))+1,1)*10^ROW($1:$6)/10)</f>
        <v>1</v>
      </c>
      <c r="H2031">
        <f>ROUNDDOWN(G2031/4, 0)</f>
        <v>0</v>
      </c>
      <c r="I2031" t="str">
        <f>feed!H73</f>
        <v>Elite</v>
      </c>
      <c r="J2031">
        <f>SUMPRODUCT(MID(0&amp;feed!I73,LARGE(INDEX(ISNUMBER(--MID(feed!I73,ROW($1:$20),1))*
ROW($1:$20),0),ROW($1:$20))+1,1)*10^ROW($1:$20)/10)</f>
        <v>3</v>
      </c>
      <c r="K2031">
        <f>SUMPRODUCT(MID(0&amp;feed!L73,LARGE(INDEX(ISNUMBER(--MID(feed!L73,ROW($1:$6),1))*
ROW($1:$6),0),ROW($1:$6))+1,1)*10^ROW($1:$6)/10)</f>
        <v>418</v>
      </c>
      <c r="L2031">
        <f>SUMPRODUCT(MID(0&amp;feed!T73,LARGE(INDEX(ISNUMBER(--MID(feed!T73,ROW($1:$6),1))*
ROW($1:$6),0),ROW($1:$6))+1,1)*10^ROW($1:$6)/10)</f>
        <v>442</v>
      </c>
      <c r="M2031" t="str">
        <f>feed!N73</f>
        <v>Congo</v>
      </c>
      <c r="N2031">
        <f>SUMPRODUCT(MID(0&amp;feed!U73,LARGE(INDEX(ISNUMBER(--MID(feed!U73,ROW($1:$6),1))*
ROW($1:$6),0),ROW($1:$6))+1,1)*10^ROW($1:$6)/10)</f>
        <v>0</v>
      </c>
      <c r="O2031" t="str">
        <f>feed!O73</f>
        <v>Untapped</v>
      </c>
      <c r="P2031" t="str">
        <f>feed!P73</f>
        <v>Meagre</v>
      </c>
      <c r="Q2031" s="4">
        <f>IFERROR(LEFT(SUMPRODUCT(MID(0&amp;feed!R73,LARGE(INDEX(ISNUMBER(--MID(feed!R73,ROW($1:$6),1))*
ROW($1:$6),0),ROW($1:$6))+1,1)*10^ROW($1:$6)/10), LEN(SUMPRODUCT(MID(0&amp;feed!R73,LARGE(INDEX(ISNUMBER(--MID(feed!R73,ROW($1:$6),1))*
ROW($1:$6),0),ROW($1:$6))+1,1)*10^ROW($1:$6)/10))-1)*1,TRIM(LEFT(SUMPRODUCT(MID(0&amp;feed!R73,LARGE(INDEX(ISNUMBER(--MID(feed!R73,ROW($1:$6),1))*
ROW($1:$6),0),ROW($1:$6))+1,1)*10^ROW($1:$6)/10), LEN(SUMPRODUCT(MID(0&amp;feed!R73,LARGE(INDEX(ISNUMBER(--MID(feed!R73,ROW($1:$6),1))*
ROW($1:$6),0),ROW($1:$6))+1,1)*10^ROW($1:$6)/10))-1)))</f>
        <v>2716</v>
      </c>
      <c r="R2031" s="5">
        <f>feed!V73</f>
        <v>0</v>
      </c>
      <c r="S2031" t="str">
        <f>feed!S73</f>
        <v>http://blocgame.com/stats.php?id=57755</v>
      </c>
      <c r="T2031" s="5" t="str">
        <f>feed!W73</f>
        <v>Questionable</v>
      </c>
      <c r="U2031" s="5" t="str">
        <f>feed!X73</f>
        <v>9 Hundred Tons per month</v>
      </c>
      <c r="V2031" s="5" t="str">
        <f>feed!Y73</f>
        <v>3 Mbbl per month</v>
      </c>
    </row>
    <row r="2032" spans="1:22" hidden="1" x14ac:dyDescent="0.25">
      <c r="A2032" t="str">
        <f>feed!A77</f>
        <v>Valtania</v>
      </c>
      <c r="B2032" t="str">
        <f>feed!B77</f>
        <v>Kelvin D. Makumbi</v>
      </c>
      <c r="C2032" t="str">
        <f>feed!K77</f>
        <v>Che Guevara League</v>
      </c>
      <c r="D2032">
        <f>SUMPRODUCT(MID(0&amp;feed!D77,LARGE(INDEX(ISNUMBER(--MID(feed!D77,ROW($1:$6),1))*
ROW($1:$6),0),ROW($1:$6))+1,1)*10^ROW($1:$6)/10)</f>
        <v>32</v>
      </c>
      <c r="E2032">
        <f>SUMPRODUCT(MID(0&amp;feed!E77,LARGE(INDEX(ISNUMBER(--MID(feed!E77,ROW($1:$6),1))*
ROW($1:$6),0),ROW($1:$6))+1,1)*10^ROW($1:$6)/10)</f>
        <v>0</v>
      </c>
      <c r="F2032" t="str">
        <f>feed!F77</f>
        <v>First World War surplus</v>
      </c>
      <c r="G2032">
        <f>SUMPRODUCT(MID(0&amp;feed!G77,LARGE(INDEX(ISNUMBER(--MID(feed!G77,ROW($1:$6),1))*
ROW($1:$6),0),ROW($1:$6))+1,1)*10^ROW($1:$6)/10)</f>
        <v>1</v>
      </c>
      <c r="H2032">
        <f>ROUNDDOWN(G2032/4, 0)</f>
        <v>0</v>
      </c>
      <c r="I2032" t="str">
        <f>feed!H77</f>
        <v>Standard</v>
      </c>
      <c r="J2032">
        <f>SUMPRODUCT(MID(0&amp;feed!I77,LARGE(INDEX(ISNUMBER(--MID(feed!I77,ROW($1:$20),1))*
ROW($1:$20),0),ROW($1:$20))+1,1)*10^ROW($1:$20)/10)</f>
        <v>1</v>
      </c>
      <c r="K2032">
        <f>SUMPRODUCT(MID(0&amp;feed!L77,LARGE(INDEX(ISNUMBER(--MID(feed!L77,ROW($1:$6),1))*
ROW($1:$6),0),ROW($1:$6))+1,1)*10^ROW($1:$6)/10)</f>
        <v>417</v>
      </c>
      <c r="L2032">
        <f>SUMPRODUCT(MID(0&amp;feed!T77,LARGE(INDEX(ISNUMBER(--MID(feed!T77,ROW($1:$6),1))*
ROW($1:$6),0),ROW($1:$6))+1,1)*10^ROW($1:$6)/10)</f>
        <v>200</v>
      </c>
      <c r="M2032" t="str">
        <f>feed!N77</f>
        <v>Mesoamerica</v>
      </c>
      <c r="N2032">
        <f>SUMPRODUCT(MID(0&amp;feed!U77,LARGE(INDEX(ISNUMBER(--MID(feed!U77,ROW($1:$6),1))*
ROW($1:$6),0),ROW($1:$6))+1,1)*10^ROW($1:$6)/10)</f>
        <v>0</v>
      </c>
      <c r="O2032" t="str">
        <f>feed!O77</f>
        <v>Untapped</v>
      </c>
      <c r="P2032" t="str">
        <f>feed!P77</f>
        <v>None</v>
      </c>
      <c r="Q2032" s="4">
        <f>IFERROR(LEFT(SUMPRODUCT(MID(0&amp;feed!R77,LARGE(INDEX(ISNUMBER(--MID(feed!R77,ROW($1:$6),1))*
ROW($1:$6),0),ROW($1:$6))+1,1)*10^ROW($1:$6)/10), LEN(SUMPRODUCT(MID(0&amp;feed!R77,LARGE(INDEX(ISNUMBER(--MID(feed!R77,ROW($1:$6),1))*
ROW($1:$6),0),ROW($1:$6))+1,1)*10^ROW($1:$6)/10))-1)*1,TRIM(LEFT(SUMPRODUCT(MID(0&amp;feed!R77,LARGE(INDEX(ISNUMBER(--MID(feed!R77,ROW($1:$6),1))*
ROW($1:$6),0),ROW($1:$6))+1,1)*10^ROW($1:$6)/10), LEN(SUMPRODUCT(MID(0&amp;feed!R77,LARGE(INDEX(ISNUMBER(--MID(feed!R77,ROW($1:$6),1))*
ROW($1:$6),0),ROW($1:$6))+1,1)*10^ROW($1:$6)/10))-1)))</f>
        <v>2353</v>
      </c>
      <c r="R2032" s="5">
        <f>feed!V77</f>
        <v>0</v>
      </c>
      <c r="S2032" t="str">
        <f>feed!S77</f>
        <v>http://blocgame.com/stats.php?id=62525</v>
      </c>
      <c r="T2032" s="5" t="str">
        <f>feed!W77</f>
        <v>Good</v>
      </c>
      <c r="U2032" s="5" t="str">
        <f>feed!X77</f>
        <v>9 Hundred Tons per month</v>
      </c>
      <c r="V2032" s="5" t="str">
        <f>feed!Y77</f>
        <v>3 Mbbl per month</v>
      </c>
    </row>
    <row r="2033" spans="1:22" hidden="1" x14ac:dyDescent="0.25">
      <c r="A2033" t="str">
        <f>feed!A30</f>
        <v>Kuto</v>
      </c>
      <c r="B2033" t="str">
        <f>feed!B30</f>
        <v>AKMB</v>
      </c>
      <c r="C2033" t="str">
        <f>feed!K30</f>
        <v>The Federal Colonies</v>
      </c>
      <c r="D2033">
        <f>SUMPRODUCT(MID(0&amp;feed!D30,LARGE(INDEX(ISNUMBER(--MID(feed!D30,ROW($1:$6),1))*
ROW($1:$6),0),ROW($1:$6))+1,1)*10^ROW($1:$6)/10)</f>
        <v>38</v>
      </c>
      <c r="E2033">
        <f>SUMPRODUCT(MID(0&amp;feed!E30,LARGE(INDEX(ISNUMBER(--MID(feed!E30,ROW($1:$6),1))*
ROW($1:$6),0),ROW($1:$6))+1,1)*10^ROW($1:$6)/10)</f>
        <v>0</v>
      </c>
      <c r="F2033" t="str">
        <f>feed!F30</f>
        <v>First World War surplus</v>
      </c>
      <c r="G2033">
        <f>SUMPRODUCT(MID(0&amp;feed!G30,LARGE(INDEX(ISNUMBER(--MID(feed!G30,ROW($1:$6),1))*
ROW($1:$6),0),ROW($1:$6))+1,1)*10^ROW($1:$6)/10)</f>
        <v>1</v>
      </c>
      <c r="H2033">
        <f>ROUNDDOWN(G2033/4, 0)</f>
        <v>0</v>
      </c>
      <c r="I2033" t="str">
        <f>feed!H30</f>
        <v>Good</v>
      </c>
      <c r="J2033">
        <f>SUMPRODUCT(MID(0&amp;feed!I30,LARGE(INDEX(ISNUMBER(--MID(feed!I30,ROW($1:$20),1))*
ROW($1:$20),0),ROW($1:$20))+1,1)*10^ROW($1:$20)/10)</f>
        <v>4</v>
      </c>
      <c r="K2033">
        <f>SUMPRODUCT(MID(0&amp;feed!L30,LARGE(INDEX(ISNUMBER(--MID(feed!L30,ROW($1:$6),1))*
ROW($1:$6),0),ROW($1:$6))+1,1)*10^ROW($1:$6)/10)</f>
        <v>444</v>
      </c>
      <c r="L2033">
        <f>SUMPRODUCT(MID(0&amp;feed!T30,LARGE(INDEX(ISNUMBER(--MID(feed!T30,ROW($1:$6),1))*
ROW($1:$6),0),ROW($1:$6))+1,1)*10^ROW($1:$6)/10)</f>
        <v>4693</v>
      </c>
      <c r="M2033" t="str">
        <f>feed!N30</f>
        <v>Persia</v>
      </c>
      <c r="N2033">
        <f>SUMPRODUCT(MID(0&amp;feed!U30,LARGE(INDEX(ISNUMBER(--MID(feed!U30,ROW($1:$6),1))*
ROW($1:$6),0),ROW($1:$6))+1,1)*10^ROW($1:$6)/10)</f>
        <v>0</v>
      </c>
      <c r="O2033" t="str">
        <f>feed!O30</f>
        <v>Untapped</v>
      </c>
      <c r="P2033" t="str">
        <f>feed!P30</f>
        <v>Meagre</v>
      </c>
      <c r="Q2033" s="4">
        <f>IFERROR(LEFT(SUMPRODUCT(MID(0&amp;feed!R30,LARGE(INDEX(ISNUMBER(--MID(feed!R30,ROW($1:$6),1))*
ROW($1:$6),0),ROW($1:$6))+1,1)*10^ROW($1:$6)/10), LEN(SUMPRODUCT(MID(0&amp;feed!R30,LARGE(INDEX(ISNUMBER(--MID(feed!R30,ROW($1:$6),1))*
ROW($1:$6),0),ROW($1:$6))+1,1)*10^ROW($1:$6)/10))-1)*1,TRIM(LEFT(SUMPRODUCT(MID(0&amp;feed!R30,LARGE(INDEX(ISNUMBER(--MID(feed!R30,ROW($1:$6),1))*
ROW($1:$6),0),ROW($1:$6))+1,1)*10^ROW($1:$6)/10), LEN(SUMPRODUCT(MID(0&amp;feed!R30,LARGE(INDEX(ISNUMBER(--MID(feed!R30,ROW($1:$6),1))*
ROW($1:$6),0),ROW($1:$6))+1,1)*10^ROW($1:$6)/10))-1)))</f>
        <v>2716</v>
      </c>
      <c r="R2033" s="5">
        <f>feed!V30</f>
        <v>0</v>
      </c>
      <c r="S2033" t="str">
        <f>feed!S30</f>
        <v>http://blocgame.com/stats.php?id=40095</v>
      </c>
      <c r="T2033" s="5" t="str">
        <f>feed!W30</f>
        <v>Good</v>
      </c>
      <c r="U2033" s="5" t="str">
        <f>feed!X30</f>
        <v>9 Hundred Tons per month</v>
      </c>
      <c r="V2033" s="5" t="str">
        <f>feed!Y30</f>
        <v>4 Mbbl per month</v>
      </c>
    </row>
    <row r="2034" spans="1:22" hidden="1" x14ac:dyDescent="0.25">
      <c r="A2034" t="str">
        <f>feed!A306</f>
        <v>KaleCepo</v>
      </c>
      <c r="B2034" t="str">
        <f>feed!B306</f>
        <v>sultan lee</v>
      </c>
      <c r="C2034" t="str">
        <f>feed!K306</f>
        <v>Aseang MMP</v>
      </c>
      <c r="D2034">
        <f>SUMPRODUCT(MID(0&amp;feed!D306,LARGE(INDEX(ISNUMBER(--MID(feed!D306,ROW($1:$6),1))*
ROW($1:$6),0),ROW($1:$6))+1,1)*10^ROW($1:$6)/10)</f>
        <v>39</v>
      </c>
      <c r="E2034">
        <f>SUMPRODUCT(MID(0&amp;feed!E306,LARGE(INDEX(ISNUMBER(--MID(feed!E306,ROW($1:$6),1))*
ROW($1:$6),0),ROW($1:$6))+1,1)*10^ROW($1:$6)/10)</f>
        <v>0</v>
      </c>
      <c r="F2034" t="str">
        <f>feed!F306</f>
        <v>First World War surplus</v>
      </c>
      <c r="G2034">
        <f>SUMPRODUCT(MID(0&amp;feed!G306,LARGE(INDEX(ISNUMBER(--MID(feed!G306,ROW($1:$6),1))*
ROW($1:$6),0),ROW($1:$6))+1,1)*10^ROW($1:$6)/10)</f>
        <v>1</v>
      </c>
      <c r="H2034">
        <f>ROUNDDOWN(G2034/4, 0)</f>
        <v>0</v>
      </c>
      <c r="I2034" t="str">
        <f>feed!H306</f>
        <v>Good</v>
      </c>
      <c r="J2034">
        <f>SUMPRODUCT(MID(0&amp;feed!I306,LARGE(INDEX(ISNUMBER(--MID(feed!I306,ROW($1:$20),1))*
ROW($1:$20),0),ROW($1:$20))+1,1)*10^ROW($1:$20)/10)</f>
        <v>40</v>
      </c>
      <c r="K2034">
        <f>SUMPRODUCT(MID(0&amp;feed!L306,LARGE(INDEX(ISNUMBER(--MID(feed!L306,ROW($1:$6),1))*
ROW($1:$6),0),ROW($1:$6))+1,1)*10^ROW($1:$6)/10)</f>
        <v>336</v>
      </c>
      <c r="L2034">
        <f>SUMPRODUCT(MID(0&amp;feed!T306,LARGE(INDEX(ISNUMBER(--MID(feed!T306,ROW($1:$6),1))*
ROW($1:$6),0),ROW($1:$6))+1,1)*10^ROW($1:$6)/10)</f>
        <v>759</v>
      </c>
      <c r="M2034" t="str">
        <f>feed!N306</f>
        <v>East Indies</v>
      </c>
      <c r="N2034">
        <f>SUMPRODUCT(MID(0&amp;feed!U306,LARGE(INDEX(ISNUMBER(--MID(feed!U306,ROW($1:$6),1))*
ROW($1:$6),0),ROW($1:$6))+1,1)*10^ROW($1:$6)/10)</f>
        <v>0</v>
      </c>
      <c r="O2034" t="str">
        <f>feed!O306</f>
        <v>Untapped</v>
      </c>
      <c r="P2034" t="str">
        <f>feed!P306</f>
        <v>Meagre</v>
      </c>
      <c r="Q2034" s="4">
        <f>IFERROR(LEFT(SUMPRODUCT(MID(0&amp;feed!R306,LARGE(INDEX(ISNUMBER(--MID(feed!R306,ROW($1:$6),1))*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ROW($1:$6),0),ROW($1:$6))+1,1)*10^ROW($1:$6)/10))-1)*1,TRIM(LEFT(SUMPRODUCT(MID(0&amp;feed!R306,LARGE(INDEX(ISNUMBER(--MID(feed!R306,ROW($1:$6),1))*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ROW($1:$6),0),ROW($1:$6))+1,1)*10^ROW($1:$6)/10))-1)))</f>
        <v>2333</v>
      </c>
      <c r="R2034" s="5">
        <f>feed!V306</f>
        <v>0</v>
      </c>
      <c r="S2034" t="str">
        <f>feed!S306</f>
        <v>http://blocgame.com/stats.php?id=60711</v>
      </c>
      <c r="T2034" s="5" t="str">
        <f>feed!W306</f>
        <v>Nice</v>
      </c>
      <c r="U2034" s="5" t="str">
        <f>feed!X306</f>
        <v>9 Hundred Tons per month</v>
      </c>
      <c r="V2034" s="5" t="str">
        <f>feed!Y306</f>
        <v>4 Mbbl per month</v>
      </c>
    </row>
    <row r="2035" spans="1:22" hidden="1" x14ac:dyDescent="0.25">
      <c r="A2035" t="str">
        <f>feed!A66</f>
        <v>Stuleja</v>
      </c>
      <c r="B2035" t="str">
        <f>feed!B66</f>
        <v>PÅ‚etwonurkov</v>
      </c>
      <c r="C2035" t="str">
        <f>feed!K66</f>
        <v>Lithuanian Coalition</v>
      </c>
      <c r="D2035">
        <f>SUMPRODUCT(MID(0&amp;feed!D66,LARGE(INDEX(ISNUMBER(--MID(feed!D66,ROW($1:$6),1))*
ROW($1:$6),0),ROW($1:$6))+1,1)*10^ROW($1:$6)/10)</f>
        <v>35</v>
      </c>
      <c r="E2035">
        <f>SUMPRODUCT(MID(0&amp;feed!E66,LARGE(INDEX(ISNUMBER(--MID(feed!E66,ROW($1:$6),1))*
ROW($1:$6),0),ROW($1:$6))+1,1)*10^ROW($1:$6)/10)</f>
        <v>0</v>
      </c>
      <c r="F2035" t="str">
        <f>feed!F66</f>
        <v>First World War surplus</v>
      </c>
      <c r="G2035">
        <f>SUMPRODUCT(MID(0&amp;feed!G66,LARGE(INDEX(ISNUMBER(--MID(feed!G66,ROW($1:$6),1))*
ROW($1:$6),0),ROW($1:$6))+1,1)*10^ROW($1:$6)/10)</f>
        <v>0</v>
      </c>
      <c r="H2035">
        <f>ROUNDDOWN(G2035/4, 0)</f>
        <v>0</v>
      </c>
      <c r="I2035" t="str">
        <f>feed!H66</f>
        <v>Elite</v>
      </c>
      <c r="J2035">
        <f>SUMPRODUCT(MID(0&amp;feed!I66,LARGE(INDEX(ISNUMBER(--MID(feed!I66,ROW($1:$20),1))*
ROW($1:$20),0),ROW($1:$20))+1,1)*10^ROW($1:$20)/10)</f>
        <v>15</v>
      </c>
      <c r="K2035">
        <f>SUMPRODUCT(MID(0&amp;feed!L66,LARGE(INDEX(ISNUMBER(--MID(feed!L66,ROW($1:$6),1))*
ROW($1:$6),0),ROW($1:$6))+1,1)*10^ROW($1:$6)/10)</f>
        <v>424</v>
      </c>
      <c r="L2035">
        <f>SUMPRODUCT(MID(0&amp;feed!T66,LARGE(INDEX(ISNUMBER(--MID(feed!T66,ROW($1:$6),1))*
ROW($1:$6),0),ROW($1:$6))+1,1)*10^ROW($1:$6)/10)</f>
        <v>136</v>
      </c>
      <c r="M2035" t="str">
        <f>feed!N66</f>
        <v>Southern Africa</v>
      </c>
      <c r="N2035">
        <f>SUMPRODUCT(MID(0&amp;feed!U66,LARGE(INDEX(ISNUMBER(--MID(feed!U66,ROW($1:$6),1))*
ROW($1:$6),0),ROW($1:$6))+1,1)*10^ROW($1:$6)/10)</f>
        <v>0</v>
      </c>
      <c r="O2035" t="str">
        <f>feed!O66</f>
        <v>Untapped</v>
      </c>
      <c r="P2035" t="str">
        <f>feed!P66</f>
        <v>Small</v>
      </c>
      <c r="Q2035" s="4">
        <f>IFERROR(LEFT(SUMPRODUCT(MID(0&amp;feed!R66,LARGE(INDEX(ISNUMBER(--MID(feed!R66,ROW($1:$6),1))*
ROW($1:$6),0),ROW($1:$6))+1,1)*10^ROW($1:$6)/10), LEN(SUMPRODUCT(MID(0&amp;feed!R66,LARGE(INDEX(ISNUMBER(--MID(feed!R66,ROW($1:$6),1))*
ROW($1:$6),0),ROW($1:$6))+1,1)*10^ROW($1:$6)/10))-1)*1,TRIM(LEFT(SUMPRODUCT(MID(0&amp;feed!R66,LARGE(INDEX(ISNUMBER(--MID(feed!R66,ROW($1:$6),1))*
ROW($1:$6),0),ROW($1:$6))+1,1)*10^ROW($1:$6)/10), LEN(SUMPRODUCT(MID(0&amp;feed!R66,LARGE(INDEX(ISNUMBER(--MID(feed!R66,ROW($1:$6),1))*
ROW($1:$6),0),ROW($1:$6))+1,1)*10^ROW($1:$6)/10))-1)))</f>
        <v>2772</v>
      </c>
      <c r="R2035" s="5">
        <f>feed!V66</f>
        <v>0</v>
      </c>
      <c r="S2035" t="str">
        <f>feed!S66</f>
        <v>http://blocgame.com/stats.php?id=61524</v>
      </c>
      <c r="T2035" s="5" t="str">
        <f>feed!W66</f>
        <v>Isolated</v>
      </c>
      <c r="U2035" s="5" t="str">
        <f>feed!X66</f>
        <v>9 Hundred Tons per month</v>
      </c>
      <c r="V2035" s="5" t="str">
        <f>feed!Y66</f>
        <v>4 Mbbl per month</v>
      </c>
    </row>
    <row r="2036" spans="1:22" hidden="1" x14ac:dyDescent="0.25">
      <c r="A2036" t="str">
        <f>feed!A99</f>
        <v>Whitey</v>
      </c>
      <c r="B2036" t="str">
        <f>feed!B99</f>
        <v>Knee Grow</v>
      </c>
      <c r="C2036" t="str">
        <f>feed!K99</f>
        <v>Brotherhood of Zion</v>
      </c>
      <c r="D2036">
        <f>SUMPRODUCT(MID(0&amp;feed!D99,LARGE(INDEX(ISNUMBER(--MID(feed!D99,ROW($1:$6),1))*
ROW($1:$6),0),ROW($1:$6))+1,1)*10^ROW($1:$6)/10)</f>
        <v>25</v>
      </c>
      <c r="E2036">
        <f>SUMPRODUCT(MID(0&amp;feed!E99,LARGE(INDEX(ISNUMBER(--MID(feed!E99,ROW($1:$6),1))*
ROW($1:$6),0),ROW($1:$6))+1,1)*10^ROW($1:$6)/10)</f>
        <v>0</v>
      </c>
      <c r="F2036" t="str">
        <f>feed!F99</f>
        <v>First World War surplus</v>
      </c>
      <c r="G2036">
        <f>SUMPRODUCT(MID(0&amp;feed!G99,LARGE(INDEX(ISNUMBER(--MID(feed!G99,ROW($1:$6),1))*
ROW($1:$6),0),ROW($1:$6))+1,1)*10^ROW($1:$6)/10)</f>
        <v>0</v>
      </c>
      <c r="H2036">
        <f>ROUNDDOWN(G2036/4, 0)</f>
        <v>0</v>
      </c>
      <c r="I2036" t="str">
        <f>feed!H99</f>
        <v>Elite</v>
      </c>
      <c r="J2036">
        <f>SUMPRODUCT(MID(0&amp;feed!I99,LARGE(INDEX(ISNUMBER(--MID(feed!I99,ROW($1:$20),1))*
ROW($1:$20),0),ROW($1:$20))+1,1)*10^ROW($1:$20)/10)</f>
        <v>5</v>
      </c>
      <c r="K2036">
        <f>SUMPRODUCT(MID(0&amp;feed!L99,LARGE(INDEX(ISNUMBER(--MID(feed!L99,ROW($1:$6),1))*
ROW($1:$6),0),ROW($1:$6))+1,1)*10^ROW($1:$6)/10)</f>
        <v>400</v>
      </c>
      <c r="L2036">
        <f>SUMPRODUCT(MID(0&amp;feed!T99,LARGE(INDEX(ISNUMBER(--MID(feed!T99,ROW($1:$6),1))*
ROW($1:$6),0),ROW($1:$6))+1,1)*10^ROW($1:$6)/10)</f>
        <v>4429</v>
      </c>
      <c r="M2036" t="str">
        <f>feed!N99</f>
        <v>Egypt</v>
      </c>
      <c r="N2036">
        <f>SUMPRODUCT(MID(0&amp;feed!U99,LARGE(INDEX(ISNUMBER(--MID(feed!U99,ROW($1:$6),1))*
ROW($1:$6),0),ROW($1:$6))+1,1)*10^ROW($1:$6)/10)</f>
        <v>0</v>
      </c>
      <c r="O2036" t="str">
        <f>feed!O99</f>
        <v>Untapped</v>
      </c>
      <c r="P2036" t="str">
        <f>feed!P99</f>
        <v>Small</v>
      </c>
      <c r="Q2036" s="4">
        <f>IFERROR(LEFT(SUMPRODUCT(MID(0&amp;feed!R99,LARGE(INDEX(ISNUMBER(--MID(feed!R99,ROW($1:$6),1))*
ROW($1:$6),0),ROW($1:$6))+1,1)*10^ROW($1:$6)/10), LEN(SUMPRODUCT(MID(0&amp;feed!R99,LARGE(INDEX(ISNUMBER(--MID(feed!R99,ROW($1:$6),1))*
ROW($1:$6),0),ROW($1:$6))+1,1)*10^ROW($1:$6)/10))-1)*1,TRIM(LEFT(SUMPRODUCT(MID(0&amp;feed!R99,LARGE(INDEX(ISNUMBER(--MID(feed!R99,ROW($1:$6),1))*
ROW($1:$6),0),ROW($1:$6))+1,1)*10^ROW($1:$6)/10), LEN(SUMPRODUCT(MID(0&amp;feed!R99,LARGE(INDEX(ISNUMBER(--MID(feed!R99,ROW($1:$6),1))*
ROW($1:$6),0),ROW($1:$6))+1,1)*10^ROW($1:$6)/10))-1)))</f>
        <v>2366</v>
      </c>
      <c r="R2036" s="5">
        <f>feed!V99</f>
        <v>0</v>
      </c>
      <c r="S2036" t="str">
        <f>feed!S99</f>
        <v>http://blocgame.com/stats.php?id=4816</v>
      </c>
      <c r="T2036" s="5" t="str">
        <f>feed!W99</f>
        <v>Normal</v>
      </c>
      <c r="U2036" s="5" t="str">
        <f>feed!X99</f>
        <v>9 Hundred Tons per month</v>
      </c>
      <c r="V2036" s="5" t="str">
        <f>feed!Y99</f>
        <v>5 Mbbl per month</v>
      </c>
    </row>
    <row r="2037" spans="1:22" x14ac:dyDescent="0.25">
      <c r="A2037" t="str">
        <f>feed!A2013</f>
        <v>Stone</v>
      </c>
      <c r="B2037" t="str">
        <f>feed!B2013</f>
        <v>Pak Ann</v>
      </c>
      <c r="C2037" t="str">
        <f>feed!K2013</f>
        <v>The Order</v>
      </c>
      <c r="D2037">
        <f>SUMPRODUCT(MID(0&amp;feed!D2013,LARGE(INDEX(ISNUMBER(--MID(feed!D2013,ROW($1:$6),1))*
ROW($1:$6),0),ROW($1:$6))+1,1)*10^ROW($1:$6)/10)</f>
        <v>7</v>
      </c>
      <c r="E2037">
        <f>SUMPRODUCT(MID(0&amp;feed!E2013,LARGE(INDEX(ISNUMBER(--MID(feed!E2013,ROW($1:$6),1))*
ROW($1:$6),0),ROW($1:$6))+1,1)*10^ROW($1:$6)/10)</f>
        <v>0</v>
      </c>
      <c r="F2037" t="str">
        <f>feed!F2013</f>
        <v>Finest of the 19th century</v>
      </c>
      <c r="G2037">
        <f>SUMPRODUCT(MID(0&amp;feed!G2013,LARGE(INDEX(ISNUMBER(--MID(feed!G2013,ROW($1:$6),1))*
ROW($1:$6),0),ROW($1:$6))+1,1)*10^ROW($1:$6)/10)</f>
        <v>1</v>
      </c>
      <c r="H2037">
        <f>ROUNDDOWN(G2037/4, 0)</f>
        <v>0</v>
      </c>
      <c r="I2037" t="str">
        <f>feed!H2013</f>
        <v>Standard</v>
      </c>
      <c r="J2037">
        <f>SUMPRODUCT(MID(0&amp;feed!I2013,LARGE(INDEX(ISNUMBER(--MID(feed!I2013,ROW($1:$20),1))*
ROW($1:$20),0),ROW($1:$20))+1,1)*10^ROW($1:$20)/10)</f>
        <v>10</v>
      </c>
      <c r="K2037">
        <f>SUMPRODUCT(MID(0&amp;feed!L2013,LARGE(INDEX(ISNUMBER(--MID(feed!L2013,ROW($1:$6),1))*
ROW($1:$6),0),ROW($1:$6))+1,1)*10^ROW($1:$6)/10)</f>
        <v>255</v>
      </c>
      <c r="L2037">
        <f>SUMPRODUCT(MID(0&amp;feed!T2013,LARGE(INDEX(ISNUMBER(--MID(feed!T2013,ROW($1:$6),1))*
ROW($1:$6),0),ROW($1:$6))+1,1)*10^ROW($1:$6)/10)</f>
        <v>339</v>
      </c>
      <c r="M2037" t="str">
        <f>feed!N2013</f>
        <v>East Indies</v>
      </c>
      <c r="N2037">
        <f>SUMPRODUCT(MID(0&amp;feed!U2013,LARGE(INDEX(ISNUMBER(--MID(feed!U2013,ROW($1:$6),1))*
ROW($1:$6),0),ROW($1:$6))+1,1)*10^ROW($1:$6)/10)</f>
        <v>0</v>
      </c>
      <c r="O2037" t="str">
        <f>feed!O2013</f>
        <v>Untapped</v>
      </c>
      <c r="P2037" t="str">
        <f>feed!P2013</f>
        <v>None</v>
      </c>
      <c r="Q2037" s="4">
        <f>IFERROR(LEFT(SUMPRODUCT(MID(0&amp;feed!R2013,LARGE(INDEX(ISNUMBER(--MID(feed!R2013,ROW($1:$6),1))*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ROW($1:$6),0),ROW($1:$6))+1,1)*10^ROW($1:$6)/10))-1)*1,TRIM(LEFT(SUMPRODUCT(MID(0&amp;feed!R2013,LARGE(INDEX(ISNUMBER(--MID(feed!R2013,ROW($1:$6),1))*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ROW($1:$6),0),ROW($1:$6))+1,1)*10^ROW($1:$6)/10))-1)))</f>
        <v>1633</v>
      </c>
      <c r="R2037" s="5">
        <f>feed!V2013</f>
        <v>0</v>
      </c>
      <c r="S2037" t="str">
        <f>feed!S2013</f>
        <v>http://blocgame.com/stats.php?id=62672</v>
      </c>
      <c r="T2037" s="5" t="str">
        <f>feed!W2013</f>
        <v>Nice</v>
      </c>
      <c r="U2037" s="5" t="str">
        <f>feed!X2013</f>
        <v>7 Hundred Tons per month</v>
      </c>
      <c r="V2037" s="5" t="str">
        <f>feed!Y2013</f>
        <v>1 Mbbl per month</v>
      </c>
    </row>
    <row r="2038" spans="1:22" hidden="1" x14ac:dyDescent="0.25">
      <c r="A2038" t="str">
        <f>feed!A1481</f>
        <v>Mï¿½rg</v>
      </c>
      <c r="B2038" t="str">
        <f>feed!B1481</f>
        <v>albertps</v>
      </c>
      <c r="C2038" t="str">
        <f>feed!K1481</f>
        <v>The United Nations</v>
      </c>
      <c r="D2038">
        <f>SUMPRODUCT(MID(0&amp;feed!D1481,LARGE(INDEX(ISNUMBER(--MID(feed!D1481,ROW($1:$6),1))*
ROW($1:$6),0),ROW($1:$6))+1,1)*10^ROW($1:$6)/10)</f>
        <v>44</v>
      </c>
      <c r="E2038">
        <f>SUMPRODUCT(MID(0&amp;feed!E1481,LARGE(INDEX(ISNUMBER(--MID(feed!E1481,ROW($1:$6),1))*
ROW($1:$6),0),ROW($1:$6))+1,1)*10^ROW($1:$6)/10)</f>
        <v>0</v>
      </c>
      <c r="F2038" t="str">
        <f>feed!F1481</f>
        <v>Finest of the 19th century</v>
      </c>
      <c r="G2038">
        <f>SUMPRODUCT(MID(0&amp;feed!G1481,LARGE(INDEX(ISNUMBER(--MID(feed!G1481,ROW($1:$6),1))*
ROW($1:$6),0),ROW($1:$6))+1,1)*10^ROW($1:$6)/10)</f>
        <v>0</v>
      </c>
      <c r="H2038">
        <f t="shared" ref="H2038:H2040" si="1">ROUNDDOWN(G2038/4, 0)</f>
        <v>0</v>
      </c>
      <c r="I2038" t="str">
        <f>feed!H1481</f>
        <v>Standard</v>
      </c>
      <c r="J2038">
        <f>SUMPRODUCT(MID(0&amp;feed!I1481,LARGE(INDEX(ISNUMBER(--MID(feed!I1481,ROW($1:$20),1))*
ROW($1:$20),0),ROW($1:$20))+1,1)*10^ROW($1:$20)/10)</f>
        <v>0</v>
      </c>
      <c r="K2038">
        <f>SUMPRODUCT(MID(0&amp;feed!L1481,LARGE(INDEX(ISNUMBER(--MID(feed!L1481,ROW($1:$6),1))*
ROW($1:$6),0),ROW($1:$6))+1,1)*10^ROW($1:$6)/10)</f>
        <v>308</v>
      </c>
      <c r="L2038">
        <f>SUMPRODUCT(MID(0&amp;feed!T1481,LARGE(INDEX(ISNUMBER(--MID(feed!T1481,ROW($1:$6),1))*
ROW($1:$6),0),ROW($1:$6))+1,1)*10^ROW($1:$6)/10)</f>
        <v>37</v>
      </c>
      <c r="M2038" t="str">
        <f>feed!N1481</f>
        <v>East Indies</v>
      </c>
      <c r="N2038">
        <f>SUMPRODUCT(MID(0&amp;feed!U1481,LARGE(INDEX(ISNUMBER(--MID(feed!U1481,ROW($1:$6),1))*
ROW($1:$6),0),ROW($1:$6))+1,1)*10^ROW($1:$6)/10)</f>
        <v>0</v>
      </c>
      <c r="O2038" t="str">
        <f>feed!O1481</f>
        <v>Untapped</v>
      </c>
      <c r="P2038" t="str">
        <f>feed!P1481</f>
        <v>Meagre</v>
      </c>
      <c r="Q2038" s="4">
        <f>IFERROR(LEFT(SUMPRODUCT(MID(0&amp;feed!R1481,LARGE(INDEX(ISNUMBER(--MID(feed!R1481,ROW($1:$6),1))*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ROW($1:$6),0),ROW($1:$6))+1,1)*10^ROW($1:$6)/10))-1)*1,TRIM(LEFT(SUMPRODUCT(MID(0&amp;feed!R1481,LARGE(INDEX(ISNUMBER(--MID(feed!R1481,ROW($1:$6),1))*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ROW($1:$6),0),ROW($1:$6))+1,1)*10^ROW($1:$6)/10))-1)))</f>
        <v>2039</v>
      </c>
      <c r="R2038" s="5">
        <f>feed!V1481</f>
        <v>0</v>
      </c>
      <c r="S2038" t="str">
        <f>feed!S1481</f>
        <v>http://blocgame.com/stats.php?id=58356</v>
      </c>
      <c r="T2038" s="5" t="str">
        <f>feed!W1481</f>
        <v>Nice</v>
      </c>
      <c r="U2038" s="5" t="str">
        <f>feed!X1481</f>
        <v>9 Hundred Tons per month</v>
      </c>
      <c r="V2038" s="5" t="str">
        <f>feed!Y1481</f>
        <v>5 Mbbl per month</v>
      </c>
    </row>
    <row r="2039" spans="1:22" hidden="1" x14ac:dyDescent="0.25">
      <c r="A2039" t="str">
        <f>feed!A54</f>
        <v>Scrubistan</v>
      </c>
      <c r="B2039" t="str">
        <f>feed!B54</f>
        <v>Fernando_Shiros</v>
      </c>
      <c r="C2039" t="str">
        <f>feed!K54</f>
        <v>Brotherhood of Nod</v>
      </c>
      <c r="D2039">
        <f>SUMPRODUCT(MID(0&amp;feed!D54,LARGE(INDEX(ISNUMBER(--MID(feed!D54,ROW($1:$6),1))*
ROW($1:$6),0),ROW($1:$6))+1,1)*10^ROW($1:$6)/10)</f>
        <v>45</v>
      </c>
      <c r="E2039">
        <f>SUMPRODUCT(MID(0&amp;feed!E54,LARGE(INDEX(ISNUMBER(--MID(feed!E54,ROW($1:$6),1))*
ROW($1:$6),0),ROW($1:$6))+1,1)*10^ROW($1:$6)/10)</f>
        <v>0</v>
      </c>
      <c r="F2039" t="str">
        <f>feed!F54</f>
        <v>First World War surplus</v>
      </c>
      <c r="G2039">
        <f>SUMPRODUCT(MID(0&amp;feed!G54,LARGE(INDEX(ISNUMBER(--MID(feed!G54,ROW($1:$6),1))*
ROW($1:$6),0),ROW($1:$6))+1,1)*10^ROW($1:$6)/10)</f>
        <v>1</v>
      </c>
      <c r="H2039">
        <f t="shared" si="1"/>
        <v>0</v>
      </c>
      <c r="I2039" t="str">
        <f>feed!H54</f>
        <v>Good</v>
      </c>
      <c r="J2039">
        <f>SUMPRODUCT(MID(0&amp;feed!I54,LARGE(INDEX(ISNUMBER(--MID(feed!I54,ROW($1:$20),1))*
ROW($1:$20),0),ROW($1:$20))+1,1)*10^ROW($1:$20)/10)</f>
        <v>0</v>
      </c>
      <c r="K2039">
        <f>SUMPRODUCT(MID(0&amp;feed!L54,LARGE(INDEX(ISNUMBER(--MID(feed!L54,ROW($1:$6),1))*
ROW($1:$6),0),ROW($1:$6))+1,1)*10^ROW($1:$6)/10)</f>
        <v>429</v>
      </c>
      <c r="L2039">
        <f>SUMPRODUCT(MID(0&amp;feed!T54,LARGE(INDEX(ISNUMBER(--MID(feed!T54,ROW($1:$6),1))*
ROW($1:$6),0),ROW($1:$6))+1,1)*10^ROW($1:$6)/10)</f>
        <v>4862</v>
      </c>
      <c r="M2039" t="str">
        <f>feed!N54</f>
        <v>Persia</v>
      </c>
      <c r="N2039">
        <f>SUMPRODUCT(MID(0&amp;feed!U54,LARGE(INDEX(ISNUMBER(--MID(feed!U54,ROW($1:$6),1))*
ROW($1:$6),0),ROW($1:$6))+1,1)*10^ROW($1:$6)/10)</f>
        <v>0</v>
      </c>
      <c r="O2039" t="str">
        <f>feed!O54</f>
        <v>Plentiful</v>
      </c>
      <c r="P2039" t="str">
        <f>feed!P54</f>
        <v>Meagre</v>
      </c>
      <c r="Q2039" s="4">
        <f>IFERROR(LEFT(SUMPRODUCT(MID(0&amp;feed!R54,LARGE(INDEX(ISNUMBER(--MID(feed!R54,ROW($1:$6),1))*
ROW($1:$6),0),ROW($1:$6))+1,1)*10^ROW($1:$6)/10), LEN(SUMPRODUCT(MID(0&amp;feed!R54,LARGE(INDEX(ISNUMBER(--MID(feed!R54,ROW($1:$6),1))*
ROW($1:$6),0),ROW($1:$6))+1,1)*10^ROW($1:$6)/10))-1)*1,TRIM(LEFT(SUMPRODUCT(MID(0&amp;feed!R54,LARGE(INDEX(ISNUMBER(--MID(feed!R54,ROW($1:$6),1))*
ROW($1:$6),0),ROW($1:$6))+1,1)*10^ROW($1:$6)/10), LEN(SUMPRODUCT(MID(0&amp;feed!R54,LARGE(INDEX(ISNUMBER(--MID(feed!R54,ROW($1:$6),1))*
ROW($1:$6),0),ROW($1:$6))+1,1)*10^ROW($1:$6)/10))-1)))</f>
        <v>2719</v>
      </c>
      <c r="R2039" s="5">
        <f>feed!V54</f>
        <v>0</v>
      </c>
      <c r="S2039" t="str">
        <f>feed!S54</f>
        <v>http://blocgame.com/stats.php?id=59122</v>
      </c>
      <c r="T2039" s="5" t="str">
        <f>feed!W54</f>
        <v>Isolated</v>
      </c>
      <c r="U2039" s="5" t="str">
        <f>feed!X54</f>
        <v>9 Hundred Tons per month</v>
      </c>
      <c r="V2039" s="5" t="str">
        <f>feed!Y54</f>
        <v>7 Mbbl per month</v>
      </c>
    </row>
    <row r="2040" spans="1:22" hidden="1" x14ac:dyDescent="0.25">
      <c r="A2040" t="str">
        <f>feed!A62</f>
        <v>Magical Horses</v>
      </c>
      <c r="B2040" t="str">
        <f>feed!B62</f>
        <v>Tzafety</v>
      </c>
      <c r="C2040" t="str">
        <f>feed!K62</f>
        <v>Divine League</v>
      </c>
      <c r="D2040">
        <f>SUMPRODUCT(MID(0&amp;feed!D62,LARGE(INDEX(ISNUMBER(--MID(feed!D62,ROW($1:$6),1))*
ROW($1:$6),0),ROW($1:$6))+1,1)*10^ROW($1:$6)/10)</f>
        <v>33</v>
      </c>
      <c r="E2040">
        <f>SUMPRODUCT(MID(0&amp;feed!E62,LARGE(INDEX(ISNUMBER(--MID(feed!E62,ROW($1:$6),1))*
ROW($1:$6),0),ROW($1:$6))+1,1)*10^ROW($1:$6)/10)</f>
        <v>0</v>
      </c>
      <c r="F2040" t="str">
        <f>feed!F62</f>
        <v>First World War surplus</v>
      </c>
      <c r="G2040">
        <f>SUMPRODUCT(MID(0&amp;feed!G62,LARGE(INDEX(ISNUMBER(--MID(feed!G62,ROW($1:$6),1))*
ROW($1:$6),0),ROW($1:$6))+1,1)*10^ROW($1:$6)/10)</f>
        <v>0</v>
      </c>
      <c r="H2040">
        <f t="shared" si="1"/>
        <v>0</v>
      </c>
      <c r="I2040" t="str">
        <f>feed!H62</f>
        <v>Elite</v>
      </c>
      <c r="J2040">
        <f>SUMPRODUCT(MID(0&amp;feed!I62,LARGE(INDEX(ISNUMBER(--MID(feed!I62,ROW($1:$20),1))*
ROW($1:$20),0),ROW($1:$20))+1,1)*10^ROW($1:$20)/10)</f>
        <v>0</v>
      </c>
      <c r="K2040">
        <f>SUMPRODUCT(MID(0&amp;feed!L62,LARGE(INDEX(ISNUMBER(--MID(feed!L62,ROW($1:$6),1))*
ROW($1:$6),0),ROW($1:$6))+1,1)*10^ROW($1:$6)/10)</f>
        <v>424</v>
      </c>
      <c r="L2040">
        <f>SUMPRODUCT(MID(0&amp;feed!T62,LARGE(INDEX(ISNUMBER(--MID(feed!T62,ROW($1:$6),1))*
ROW($1:$6),0),ROW($1:$6))+1,1)*10^ROW($1:$6)/10)</f>
        <v>2978</v>
      </c>
      <c r="M2040" t="str">
        <f>feed!N62</f>
        <v>Arabia</v>
      </c>
      <c r="N2040">
        <f>SUMPRODUCT(MID(0&amp;feed!U62,LARGE(INDEX(ISNUMBER(--MID(feed!U62,ROW($1:$6),1))*
ROW($1:$6),0),ROW($1:$6))+1,1)*10^ROW($1:$6)/10)</f>
        <v>0</v>
      </c>
      <c r="O2040" t="str">
        <f>feed!O62</f>
        <v>Untapped</v>
      </c>
      <c r="P2040" t="str">
        <f>feed!P62</f>
        <v>Meagre</v>
      </c>
      <c r="Q2040" s="4">
        <f>IFERROR(LEFT(SUMPRODUCT(MID(0&amp;feed!R62,LARGE(INDEX(ISNUMBER(--MID(feed!R62,ROW($1:$6),1))*
ROW($1:$6),0),ROW($1:$6))+1,1)*10^ROW($1:$6)/10), LEN(SUMPRODUCT(MID(0&amp;feed!R62,LARGE(INDEX(ISNUMBER(--MID(feed!R62,ROW($1:$6),1))*
ROW($1:$6),0),ROW($1:$6))+1,1)*10^ROW($1:$6)/10))-1)*1,TRIM(LEFT(SUMPRODUCT(MID(0&amp;feed!R62,LARGE(INDEX(ISNUMBER(--MID(feed!R62,ROW($1:$6),1))*
ROW($1:$6),0),ROW($1:$6))+1,1)*10^ROW($1:$6)/10), LEN(SUMPRODUCT(MID(0&amp;feed!R62,LARGE(INDEX(ISNUMBER(--MID(feed!R62,ROW($1:$6),1))*
ROW($1:$6),0),ROW($1:$6))+1,1)*10^ROW($1:$6)/10))-1)))</f>
        <v>2753</v>
      </c>
      <c r="R2040" s="5">
        <f>feed!V62</f>
        <v>0</v>
      </c>
      <c r="S2040" t="str">
        <f>feed!S62</f>
        <v>http://blocgame.com/stats.php?id=51070</v>
      </c>
      <c r="T2040" s="5" t="str">
        <f>feed!W62</f>
        <v>Questionable</v>
      </c>
      <c r="U2040" s="5" t="str">
        <f>feed!X62</f>
        <v>9 Hundred Tons per month</v>
      </c>
      <c r="V2040" s="5" t="str">
        <f>feed!Y62</f>
        <v>8 Mbbl per month</v>
      </c>
    </row>
  </sheetData>
  <autoFilter ref="A1:V2040">
    <filterColumn colId="2">
      <filters>
        <filter val="The Order"/>
      </filters>
    </filterColumn>
    <filterColumn colId="6">
      <filters>
        <filter val="0"/>
        <filter val="1"/>
      </filters>
    </filterColumn>
    <sortState ref="A13:V2037">
      <sortCondition descending="1" ref="K1:K204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O45" sqref="O45"/>
    </sheetView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3.7109375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1760</v>
      </c>
      <c r="B1" t="s">
        <v>1840</v>
      </c>
      <c r="C1" t="s">
        <v>1759</v>
      </c>
      <c r="D1" t="s">
        <v>1761</v>
      </c>
      <c r="E1" t="s">
        <v>1861</v>
      </c>
    </row>
    <row r="2" spans="1:11" x14ac:dyDescent="0.25">
      <c r="A2">
        <v>1</v>
      </c>
      <c r="B2">
        <v>-12</v>
      </c>
      <c r="C2">
        <f>SUM($B$2:B2)</f>
        <v>-12</v>
      </c>
      <c r="D2">
        <f>5890-C2</f>
        <v>5902</v>
      </c>
      <c r="E2">
        <f t="shared" ref="E2:E19" si="0">E3+2</f>
        <v>98</v>
      </c>
    </row>
    <row r="3" spans="1:11" x14ac:dyDescent="0.25">
      <c r="A3">
        <v>2</v>
      </c>
      <c r="B3">
        <v>-12</v>
      </c>
      <c r="C3">
        <f>SUM($B$2:B3)</f>
        <v>-24</v>
      </c>
      <c r="D3">
        <f>D2+C3</f>
        <v>5878</v>
      </c>
      <c r="E3">
        <f t="shared" si="0"/>
        <v>96</v>
      </c>
      <c r="H3" s="4">
        <v>4031</v>
      </c>
      <c r="I3" s="4">
        <f t="shared" ref="I3:I10" si="1">H3/0.75</f>
        <v>5374.666666666667</v>
      </c>
      <c r="J3" s="4">
        <f t="shared" ref="J3:J10" si="2">H3/6</f>
        <v>671.83333333333337</v>
      </c>
      <c r="K3" s="4">
        <f t="shared" ref="K3:K10" si="3">I3+J3</f>
        <v>6046.5</v>
      </c>
    </row>
    <row r="4" spans="1:11" x14ac:dyDescent="0.25">
      <c r="A4">
        <v>3</v>
      </c>
      <c r="B4">
        <v>-12</v>
      </c>
      <c r="C4">
        <f>SUM($B$2:B4)</f>
        <v>-36</v>
      </c>
      <c r="D4">
        <f t="shared" ref="D4:D13" si="4">D3+C4</f>
        <v>5842</v>
      </c>
      <c r="E4">
        <f t="shared" si="0"/>
        <v>94</v>
      </c>
      <c r="H4" s="4">
        <v>3907</v>
      </c>
      <c r="I4" s="4">
        <f t="shared" si="1"/>
        <v>5209.333333333333</v>
      </c>
      <c r="J4" s="4">
        <f t="shared" si="2"/>
        <v>651.16666666666663</v>
      </c>
      <c r="K4" s="4">
        <f t="shared" si="3"/>
        <v>5860.5</v>
      </c>
    </row>
    <row r="5" spans="1:11" x14ac:dyDescent="0.25">
      <c r="A5">
        <v>4</v>
      </c>
      <c r="B5">
        <v>-12</v>
      </c>
      <c r="C5">
        <v>-63</v>
      </c>
      <c r="D5">
        <v>5779</v>
      </c>
      <c r="E5">
        <f t="shared" si="0"/>
        <v>92</v>
      </c>
      <c r="H5" s="4">
        <v>3828</v>
      </c>
      <c r="I5" s="4">
        <f t="shared" si="1"/>
        <v>5104</v>
      </c>
      <c r="J5" s="4">
        <f t="shared" si="2"/>
        <v>638</v>
      </c>
      <c r="K5" s="4">
        <f t="shared" si="3"/>
        <v>5742</v>
      </c>
    </row>
    <row r="6" spans="1:11" x14ac:dyDescent="0.25">
      <c r="A6">
        <v>5</v>
      </c>
      <c r="B6">
        <v>-13</v>
      </c>
      <c r="C6">
        <f>C5+B6</f>
        <v>-76</v>
      </c>
      <c r="D6">
        <f t="shared" si="4"/>
        <v>5703</v>
      </c>
      <c r="E6">
        <f t="shared" si="0"/>
        <v>90</v>
      </c>
      <c r="H6" s="4">
        <v>3277</v>
      </c>
      <c r="I6" s="4">
        <f t="shared" si="1"/>
        <v>4369.333333333333</v>
      </c>
      <c r="J6" s="4">
        <f t="shared" si="2"/>
        <v>546.16666666666663</v>
      </c>
      <c r="K6" s="4">
        <f t="shared" si="3"/>
        <v>4915.5</v>
      </c>
    </row>
    <row r="7" spans="1:11" x14ac:dyDescent="0.25">
      <c r="A7">
        <v>6</v>
      </c>
      <c r="B7">
        <v>-13</v>
      </c>
      <c r="C7">
        <f t="shared" ref="C7:C34" si="5">C6+B7</f>
        <v>-89</v>
      </c>
      <c r="D7">
        <f t="shared" si="4"/>
        <v>5614</v>
      </c>
      <c r="E7">
        <f t="shared" si="0"/>
        <v>88</v>
      </c>
      <c r="H7" s="4">
        <v>3152</v>
      </c>
      <c r="I7" s="4">
        <f t="shared" si="1"/>
        <v>4202.666666666667</v>
      </c>
      <c r="J7" s="4">
        <f t="shared" si="2"/>
        <v>525.33333333333337</v>
      </c>
      <c r="K7" s="4">
        <f t="shared" si="3"/>
        <v>4728</v>
      </c>
    </row>
    <row r="8" spans="1:11" x14ac:dyDescent="0.25">
      <c r="A8">
        <v>7</v>
      </c>
      <c r="B8">
        <v>-13</v>
      </c>
      <c r="C8">
        <f t="shared" si="5"/>
        <v>-102</v>
      </c>
      <c r="D8">
        <f t="shared" si="4"/>
        <v>5512</v>
      </c>
      <c r="E8">
        <f t="shared" si="0"/>
        <v>86</v>
      </c>
      <c r="H8" s="4">
        <v>3141</v>
      </c>
      <c r="I8" s="4">
        <f t="shared" si="1"/>
        <v>4188</v>
      </c>
      <c r="J8" s="4">
        <f t="shared" si="2"/>
        <v>523.5</v>
      </c>
      <c r="K8" s="4">
        <f t="shared" si="3"/>
        <v>4711.5</v>
      </c>
    </row>
    <row r="9" spans="1:11" x14ac:dyDescent="0.25">
      <c r="A9">
        <v>8</v>
      </c>
      <c r="B9">
        <v>-12</v>
      </c>
      <c r="C9">
        <v>-121</v>
      </c>
      <c r="D9">
        <v>6763</v>
      </c>
      <c r="E9">
        <f t="shared" si="0"/>
        <v>84</v>
      </c>
      <c r="H9" s="4">
        <v>2977</v>
      </c>
      <c r="I9" s="4">
        <f t="shared" si="1"/>
        <v>3969.3333333333335</v>
      </c>
      <c r="J9" s="4">
        <f t="shared" si="2"/>
        <v>496.16666666666669</v>
      </c>
      <c r="K9" s="4">
        <f t="shared" si="3"/>
        <v>4465.5</v>
      </c>
    </row>
    <row r="10" spans="1:11" x14ac:dyDescent="0.25">
      <c r="A10">
        <v>9</v>
      </c>
      <c r="B10">
        <v>-12</v>
      </c>
      <c r="C10">
        <f>C9+B10</f>
        <v>-133</v>
      </c>
      <c r="D10">
        <f>D9+C10</f>
        <v>6630</v>
      </c>
      <c r="E10">
        <f t="shared" si="0"/>
        <v>82</v>
      </c>
      <c r="H10" s="4">
        <v>2298</v>
      </c>
      <c r="I10" s="4">
        <f t="shared" si="1"/>
        <v>3064</v>
      </c>
      <c r="J10" s="4">
        <f t="shared" si="2"/>
        <v>383</v>
      </c>
      <c r="K10" s="4">
        <f t="shared" si="3"/>
        <v>3447</v>
      </c>
    </row>
    <row r="11" spans="1:11" x14ac:dyDescent="0.25">
      <c r="A11">
        <v>10</v>
      </c>
      <c r="B11">
        <v>-12</v>
      </c>
      <c r="C11">
        <f t="shared" si="5"/>
        <v>-145</v>
      </c>
      <c r="D11">
        <f t="shared" si="4"/>
        <v>6485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-13</v>
      </c>
      <c r="C12">
        <v>-158</v>
      </c>
      <c r="D12">
        <v>8483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-13</v>
      </c>
      <c r="C13">
        <f t="shared" si="5"/>
        <v>-171</v>
      </c>
      <c r="D13">
        <f t="shared" si="4"/>
        <v>8312</v>
      </c>
      <c r="E13">
        <f t="shared" si="0"/>
        <v>76</v>
      </c>
    </row>
    <row r="14" spans="1:11" x14ac:dyDescent="0.25">
      <c r="A14">
        <v>13</v>
      </c>
      <c r="B14">
        <v>-13</v>
      </c>
      <c r="C14">
        <f t="shared" si="5"/>
        <v>-184</v>
      </c>
      <c r="D14">
        <f t="shared" ref="D14:D18" si="6">D13+C14</f>
        <v>8128</v>
      </c>
      <c r="E14">
        <f t="shared" si="0"/>
        <v>74</v>
      </c>
    </row>
    <row r="15" spans="1:11" x14ac:dyDescent="0.25">
      <c r="A15">
        <v>14</v>
      </c>
      <c r="B15">
        <v>-13</v>
      </c>
      <c r="C15">
        <v>-187</v>
      </c>
      <c r="D15">
        <v>7982</v>
      </c>
      <c r="E15">
        <f t="shared" si="0"/>
        <v>72</v>
      </c>
    </row>
    <row r="16" spans="1:11" x14ac:dyDescent="0.25">
      <c r="A16">
        <v>15</v>
      </c>
      <c r="B16">
        <v>-13</v>
      </c>
      <c r="C16">
        <f t="shared" si="5"/>
        <v>-200</v>
      </c>
      <c r="D16">
        <f t="shared" si="6"/>
        <v>7782</v>
      </c>
      <c r="E16">
        <f t="shared" si="0"/>
        <v>70</v>
      </c>
    </row>
    <row r="17" spans="1:7" x14ac:dyDescent="0.25">
      <c r="A17">
        <v>16</v>
      </c>
      <c r="B17">
        <v>-13</v>
      </c>
      <c r="C17">
        <f t="shared" si="5"/>
        <v>-213</v>
      </c>
      <c r="D17">
        <f t="shared" si="6"/>
        <v>7569</v>
      </c>
      <c r="E17">
        <f t="shared" si="0"/>
        <v>68</v>
      </c>
    </row>
    <row r="18" spans="1:7" x14ac:dyDescent="0.25">
      <c r="A18">
        <v>17</v>
      </c>
      <c r="B18">
        <v>-13</v>
      </c>
      <c r="C18">
        <f t="shared" si="5"/>
        <v>-226</v>
      </c>
      <c r="D18">
        <f t="shared" si="6"/>
        <v>7343</v>
      </c>
      <c r="E18">
        <f t="shared" si="0"/>
        <v>66</v>
      </c>
    </row>
    <row r="19" spans="1:7" x14ac:dyDescent="0.25">
      <c r="A19">
        <v>18</v>
      </c>
      <c r="B19">
        <v>-13</v>
      </c>
      <c r="C19">
        <f t="shared" si="5"/>
        <v>-239</v>
      </c>
      <c r="D19">
        <f t="shared" ref="D19:D34" si="7">D18+C19</f>
        <v>7104</v>
      </c>
      <c r="E19">
        <f t="shared" si="0"/>
        <v>64</v>
      </c>
    </row>
    <row r="20" spans="1:7" x14ac:dyDescent="0.25">
      <c r="A20">
        <v>19</v>
      </c>
      <c r="B20">
        <v>-13</v>
      </c>
      <c r="C20">
        <f t="shared" si="5"/>
        <v>-252</v>
      </c>
      <c r="D20">
        <f t="shared" si="7"/>
        <v>6852</v>
      </c>
      <c r="E20">
        <f>E21+2</f>
        <v>62</v>
      </c>
    </row>
    <row r="21" spans="1:7" x14ac:dyDescent="0.25">
      <c r="A21">
        <v>20</v>
      </c>
      <c r="B21">
        <v>-13</v>
      </c>
      <c r="C21">
        <f t="shared" si="5"/>
        <v>-265</v>
      </c>
      <c r="D21">
        <f t="shared" si="7"/>
        <v>6587</v>
      </c>
      <c r="E21">
        <v>60</v>
      </c>
    </row>
    <row r="22" spans="1:7" x14ac:dyDescent="0.25">
      <c r="A22">
        <v>21</v>
      </c>
      <c r="B22">
        <v>-13</v>
      </c>
      <c r="C22">
        <v>-296</v>
      </c>
      <c r="D22">
        <f t="shared" si="7"/>
        <v>6291</v>
      </c>
      <c r="E22">
        <v>58</v>
      </c>
    </row>
    <row r="23" spans="1:7" x14ac:dyDescent="0.25">
      <c r="A23" s="8">
        <v>22</v>
      </c>
      <c r="B23" s="8">
        <v>-13</v>
      </c>
      <c r="C23" s="8">
        <v>-308</v>
      </c>
      <c r="D23" s="8">
        <v>6089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38</v>
      </c>
      <c r="C24">
        <v>-322</v>
      </c>
      <c r="D24">
        <v>5781</v>
      </c>
      <c r="E24">
        <f t="shared" ref="E24:E36" si="8">E23-2</f>
        <v>57</v>
      </c>
      <c r="G24">
        <f>G23-2</f>
        <v>69</v>
      </c>
    </row>
    <row r="25" spans="1:7" x14ac:dyDescent="0.25">
      <c r="A25">
        <v>24</v>
      </c>
      <c r="B25">
        <v>38</v>
      </c>
      <c r="C25">
        <f t="shared" si="5"/>
        <v>-284</v>
      </c>
      <c r="D25">
        <f t="shared" si="7"/>
        <v>5497</v>
      </c>
      <c r="E25">
        <f t="shared" si="8"/>
        <v>55</v>
      </c>
      <c r="G25">
        <f t="shared" ref="G25:G47" si="9">G24-2</f>
        <v>67</v>
      </c>
    </row>
    <row r="26" spans="1:7" x14ac:dyDescent="0.25">
      <c r="A26">
        <v>25</v>
      </c>
      <c r="B26">
        <v>44</v>
      </c>
      <c r="C26">
        <v>-243</v>
      </c>
      <c r="D26">
        <v>5160</v>
      </c>
      <c r="E26">
        <f t="shared" si="8"/>
        <v>53</v>
      </c>
      <c r="G26">
        <f t="shared" si="9"/>
        <v>65</v>
      </c>
    </row>
    <row r="27" spans="1:7" x14ac:dyDescent="0.25">
      <c r="A27">
        <v>26</v>
      </c>
      <c r="B27">
        <v>44</v>
      </c>
      <c r="C27">
        <f t="shared" si="5"/>
        <v>-199</v>
      </c>
      <c r="D27">
        <f t="shared" si="7"/>
        <v>4961</v>
      </c>
      <c r="E27">
        <f t="shared" si="8"/>
        <v>51</v>
      </c>
      <c r="G27">
        <f t="shared" si="9"/>
        <v>63</v>
      </c>
    </row>
    <row r="28" spans="1:7" x14ac:dyDescent="0.25">
      <c r="A28">
        <v>27</v>
      </c>
      <c r="B28">
        <v>50</v>
      </c>
      <c r="C28">
        <f t="shared" si="5"/>
        <v>-149</v>
      </c>
      <c r="D28">
        <f t="shared" si="7"/>
        <v>4812</v>
      </c>
      <c r="E28">
        <f t="shared" si="8"/>
        <v>49</v>
      </c>
      <c r="G28">
        <f t="shared" si="9"/>
        <v>61</v>
      </c>
    </row>
    <row r="29" spans="1:7" x14ac:dyDescent="0.25">
      <c r="A29">
        <v>28</v>
      </c>
      <c r="B29">
        <v>50</v>
      </c>
      <c r="C29">
        <f t="shared" si="5"/>
        <v>-99</v>
      </c>
      <c r="D29">
        <f t="shared" si="7"/>
        <v>4713</v>
      </c>
      <c r="E29">
        <f t="shared" si="8"/>
        <v>47</v>
      </c>
      <c r="G29">
        <f t="shared" si="9"/>
        <v>59</v>
      </c>
    </row>
    <row r="30" spans="1:7" x14ac:dyDescent="0.25">
      <c r="A30">
        <v>29</v>
      </c>
      <c r="B30">
        <v>50</v>
      </c>
      <c r="C30">
        <f t="shared" si="5"/>
        <v>-49</v>
      </c>
      <c r="D30">
        <f t="shared" si="7"/>
        <v>4664</v>
      </c>
      <c r="E30">
        <f t="shared" si="8"/>
        <v>45</v>
      </c>
      <c r="G30">
        <f t="shared" si="9"/>
        <v>57</v>
      </c>
    </row>
    <row r="31" spans="1:7" x14ac:dyDescent="0.25">
      <c r="A31">
        <v>30</v>
      </c>
      <c r="B31">
        <v>50</v>
      </c>
      <c r="C31">
        <f t="shared" si="5"/>
        <v>1</v>
      </c>
      <c r="D31">
        <f t="shared" si="7"/>
        <v>4665</v>
      </c>
      <c r="E31">
        <f t="shared" si="8"/>
        <v>43</v>
      </c>
      <c r="G31">
        <f t="shared" si="9"/>
        <v>55</v>
      </c>
    </row>
    <row r="32" spans="1:7" x14ac:dyDescent="0.25">
      <c r="A32">
        <v>31</v>
      </c>
      <c r="B32">
        <v>50</v>
      </c>
      <c r="C32">
        <f t="shared" si="5"/>
        <v>51</v>
      </c>
      <c r="D32">
        <f t="shared" si="7"/>
        <v>4716</v>
      </c>
      <c r="E32">
        <f t="shared" si="8"/>
        <v>41</v>
      </c>
      <c r="G32">
        <f t="shared" si="9"/>
        <v>53</v>
      </c>
    </row>
    <row r="33" spans="1:7" x14ac:dyDescent="0.25">
      <c r="A33">
        <v>32</v>
      </c>
      <c r="C33">
        <f t="shared" si="5"/>
        <v>51</v>
      </c>
      <c r="D33">
        <f t="shared" si="7"/>
        <v>4767</v>
      </c>
      <c r="E33">
        <f t="shared" si="8"/>
        <v>39</v>
      </c>
      <c r="G33">
        <f t="shared" si="9"/>
        <v>51</v>
      </c>
    </row>
    <row r="34" spans="1:7" x14ac:dyDescent="0.25">
      <c r="A34">
        <v>33</v>
      </c>
      <c r="C34">
        <f t="shared" si="5"/>
        <v>51</v>
      </c>
      <c r="D34">
        <f t="shared" si="7"/>
        <v>4818</v>
      </c>
      <c r="E34">
        <f t="shared" si="8"/>
        <v>37</v>
      </c>
      <c r="G34">
        <f t="shared" si="9"/>
        <v>49</v>
      </c>
    </row>
    <row r="35" spans="1:7" x14ac:dyDescent="0.25">
      <c r="A35">
        <v>34</v>
      </c>
      <c r="C35">
        <f t="shared" ref="C35:C36" si="10">C34+B35</f>
        <v>51</v>
      </c>
      <c r="D35">
        <f t="shared" ref="D35:D36" si="11">D34+C35</f>
        <v>4869</v>
      </c>
      <c r="E35">
        <f t="shared" si="8"/>
        <v>35</v>
      </c>
      <c r="G35">
        <f t="shared" si="9"/>
        <v>47</v>
      </c>
    </row>
    <row r="36" spans="1:7" x14ac:dyDescent="0.25">
      <c r="A36">
        <v>35</v>
      </c>
      <c r="C36">
        <f t="shared" si="10"/>
        <v>51</v>
      </c>
      <c r="D36">
        <f t="shared" si="11"/>
        <v>4920</v>
      </c>
      <c r="E36">
        <f t="shared" si="8"/>
        <v>33</v>
      </c>
      <c r="G36">
        <f t="shared" si="9"/>
        <v>45</v>
      </c>
    </row>
    <row r="37" spans="1:7" x14ac:dyDescent="0.25">
      <c r="A37">
        <v>36</v>
      </c>
      <c r="C37">
        <f t="shared" ref="C37:C40" si="12">C36+B37</f>
        <v>51</v>
      </c>
      <c r="D37">
        <f t="shared" ref="D37:D40" si="13">D36+C37</f>
        <v>4971</v>
      </c>
      <c r="E37">
        <f t="shared" ref="E37:E47" si="14">E36-2</f>
        <v>31</v>
      </c>
      <c r="F37" s="5"/>
      <c r="G37">
        <f t="shared" si="9"/>
        <v>43</v>
      </c>
    </row>
    <row r="38" spans="1:7" x14ac:dyDescent="0.25">
      <c r="A38">
        <v>37</v>
      </c>
      <c r="C38">
        <f t="shared" si="12"/>
        <v>51</v>
      </c>
      <c r="D38">
        <f t="shared" si="13"/>
        <v>5022</v>
      </c>
      <c r="E38">
        <f t="shared" si="14"/>
        <v>29</v>
      </c>
      <c r="F38" s="5"/>
      <c r="G38">
        <f t="shared" si="9"/>
        <v>41</v>
      </c>
    </row>
    <row r="39" spans="1:7" x14ac:dyDescent="0.25">
      <c r="A39">
        <v>38</v>
      </c>
      <c r="C39">
        <f t="shared" si="12"/>
        <v>51</v>
      </c>
      <c r="D39">
        <f t="shared" si="13"/>
        <v>5073</v>
      </c>
      <c r="E39">
        <f t="shared" si="14"/>
        <v>27</v>
      </c>
      <c r="G39">
        <f t="shared" si="9"/>
        <v>39</v>
      </c>
    </row>
    <row r="40" spans="1:7" x14ac:dyDescent="0.25">
      <c r="A40">
        <v>39</v>
      </c>
      <c r="C40">
        <f t="shared" si="12"/>
        <v>51</v>
      </c>
      <c r="D40">
        <f t="shared" si="13"/>
        <v>5124</v>
      </c>
      <c r="E40">
        <f t="shared" si="14"/>
        <v>25</v>
      </c>
      <c r="G40">
        <f t="shared" si="9"/>
        <v>37</v>
      </c>
    </row>
    <row r="41" spans="1:7" x14ac:dyDescent="0.25">
      <c r="A41">
        <v>40</v>
      </c>
      <c r="C41">
        <f t="shared" ref="C41:C47" si="15">C40+B41</f>
        <v>51</v>
      </c>
      <c r="D41">
        <f t="shared" ref="D41:D47" si="16">D40+C41</f>
        <v>5175</v>
      </c>
      <c r="E41">
        <f t="shared" si="14"/>
        <v>23</v>
      </c>
      <c r="G41">
        <f t="shared" si="9"/>
        <v>35</v>
      </c>
    </row>
    <row r="42" spans="1:7" x14ac:dyDescent="0.25">
      <c r="A42" s="18">
        <v>41</v>
      </c>
      <c r="C42" s="18">
        <f t="shared" si="15"/>
        <v>51</v>
      </c>
      <c r="D42" s="18">
        <f t="shared" si="16"/>
        <v>5226</v>
      </c>
      <c r="E42" s="18">
        <f t="shared" si="14"/>
        <v>21</v>
      </c>
      <c r="G42">
        <f t="shared" si="9"/>
        <v>33</v>
      </c>
    </row>
    <row r="43" spans="1:7" x14ac:dyDescent="0.25">
      <c r="A43">
        <v>42</v>
      </c>
      <c r="C43">
        <f t="shared" si="15"/>
        <v>51</v>
      </c>
      <c r="D43">
        <f t="shared" si="16"/>
        <v>5277</v>
      </c>
      <c r="E43">
        <f t="shared" si="14"/>
        <v>19</v>
      </c>
      <c r="G43">
        <f t="shared" si="9"/>
        <v>31</v>
      </c>
    </row>
    <row r="44" spans="1:7" x14ac:dyDescent="0.25">
      <c r="A44">
        <v>43</v>
      </c>
      <c r="C44">
        <f t="shared" si="15"/>
        <v>51</v>
      </c>
      <c r="D44">
        <f t="shared" si="16"/>
        <v>5328</v>
      </c>
      <c r="E44">
        <f t="shared" si="14"/>
        <v>17</v>
      </c>
      <c r="G44">
        <f t="shared" si="9"/>
        <v>29</v>
      </c>
    </row>
    <row r="45" spans="1:7" x14ac:dyDescent="0.25">
      <c r="A45">
        <v>44</v>
      </c>
      <c r="C45">
        <f t="shared" si="15"/>
        <v>51</v>
      </c>
      <c r="D45">
        <f t="shared" si="16"/>
        <v>5379</v>
      </c>
      <c r="E45">
        <f t="shared" si="14"/>
        <v>15</v>
      </c>
      <c r="G45">
        <f t="shared" si="9"/>
        <v>27</v>
      </c>
    </row>
    <row r="46" spans="1:7" x14ac:dyDescent="0.25">
      <c r="A46">
        <v>45</v>
      </c>
      <c r="C46">
        <f t="shared" si="15"/>
        <v>51</v>
      </c>
      <c r="D46">
        <f t="shared" si="16"/>
        <v>5430</v>
      </c>
      <c r="E46">
        <f t="shared" si="14"/>
        <v>13</v>
      </c>
      <c r="G46">
        <f t="shared" si="9"/>
        <v>25</v>
      </c>
    </row>
    <row r="47" spans="1:7" x14ac:dyDescent="0.25">
      <c r="A47">
        <v>46</v>
      </c>
      <c r="C47">
        <f t="shared" si="15"/>
        <v>51</v>
      </c>
      <c r="D47">
        <f t="shared" si="16"/>
        <v>5481</v>
      </c>
      <c r="E47">
        <f t="shared" si="14"/>
        <v>11</v>
      </c>
      <c r="G47">
        <f t="shared" si="9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zoomScaleNormal="100" workbookViewId="0">
      <selection activeCell="L27" sqref="L27"/>
    </sheetView>
  </sheetViews>
  <sheetFormatPr defaultRowHeight="15" x14ac:dyDescent="0.25"/>
  <cols>
    <col min="1" max="1" width="19.85546875" customWidth="1"/>
    <col min="2" max="2" width="9.5703125" customWidth="1"/>
    <col min="3" max="3" width="13.7109375" bestFit="1" customWidth="1"/>
    <col min="4" max="4" width="10.42578125" bestFit="1" customWidth="1"/>
    <col min="5" max="5" width="9.7109375" bestFit="1" customWidth="1"/>
    <col min="6" max="6" width="13.42578125" bestFit="1" customWidth="1"/>
    <col min="7" max="7" width="9.7109375" bestFit="1" customWidth="1"/>
    <col min="8" max="8" width="13.28515625" bestFit="1" customWidth="1"/>
    <col min="9" max="9" width="12" customWidth="1"/>
    <col min="10" max="10" width="16" bestFit="1" customWidth="1"/>
    <col min="11" max="11" width="12" customWidth="1"/>
    <col min="12" max="12" width="12.42578125" customWidth="1"/>
    <col min="13" max="13" width="11" customWidth="1"/>
    <col min="14" max="14" width="22.85546875" bestFit="1" customWidth="1"/>
    <col min="15" max="15" width="16.7109375" bestFit="1" customWidth="1"/>
    <col min="16" max="16" width="14.85546875" bestFit="1" customWidth="1"/>
    <col min="17" max="18" width="7.5703125" bestFit="1" customWidth="1"/>
    <col min="19" max="19" width="8" bestFit="1" customWidth="1"/>
    <col min="20" max="20" width="7.5703125" bestFit="1" customWidth="1"/>
    <col min="21" max="21" width="8.140625" customWidth="1"/>
    <col min="22" max="22" width="8.42578125" customWidth="1"/>
    <col min="23" max="23" width="8.140625" customWidth="1"/>
    <col min="24" max="24" width="8.42578125" customWidth="1"/>
    <col min="25" max="25" width="8.140625" customWidth="1"/>
  </cols>
  <sheetData>
    <row r="1" spans="1:13" x14ac:dyDescent="0.25">
      <c r="A1" s="14">
        <v>42382</v>
      </c>
    </row>
    <row r="2" spans="1:13" x14ac:dyDescent="0.25">
      <c r="A2" s="1" t="s">
        <v>1280</v>
      </c>
      <c r="B2" t="s">
        <v>1279</v>
      </c>
      <c r="C2" t="s">
        <v>7904</v>
      </c>
      <c r="D2" t="s">
        <v>1281</v>
      </c>
      <c r="E2" t="s">
        <v>1282</v>
      </c>
      <c r="F2" t="s">
        <v>1283</v>
      </c>
      <c r="G2" t="s">
        <v>1289</v>
      </c>
      <c r="H2" t="s">
        <v>1284</v>
      </c>
      <c r="I2" t="s">
        <v>1285</v>
      </c>
      <c r="J2" t="s">
        <v>1286</v>
      </c>
      <c r="K2" t="s">
        <v>1287</v>
      </c>
      <c r="L2" t="s">
        <v>7905</v>
      </c>
      <c r="M2" t="s">
        <v>1288</v>
      </c>
    </row>
    <row r="3" spans="1:13" x14ac:dyDescent="0.25">
      <c r="A3" s="7" t="s">
        <v>178</v>
      </c>
      <c r="B3" s="4">
        <v>85</v>
      </c>
      <c r="C3" s="4">
        <v>21</v>
      </c>
      <c r="D3" s="4">
        <v>0</v>
      </c>
      <c r="E3" s="4">
        <v>29366</v>
      </c>
      <c r="F3" s="4">
        <v>0</v>
      </c>
      <c r="G3" s="4">
        <v>184601</v>
      </c>
      <c r="H3" s="4">
        <v>2210</v>
      </c>
      <c r="I3" s="4">
        <v>345.48235294117649</v>
      </c>
      <c r="J3" s="4">
        <v>26</v>
      </c>
      <c r="K3" s="6">
        <v>0</v>
      </c>
      <c r="L3" s="6">
        <v>0.24705882352941178</v>
      </c>
      <c r="M3" s="6">
        <v>2171.7764705882355</v>
      </c>
    </row>
    <row r="4" spans="1:13" x14ac:dyDescent="0.25">
      <c r="A4" s="7" t="s">
        <v>32</v>
      </c>
      <c r="B4" s="4">
        <v>60</v>
      </c>
      <c r="C4" s="4">
        <v>17</v>
      </c>
      <c r="D4" s="4">
        <v>0</v>
      </c>
      <c r="E4" s="4">
        <v>20970</v>
      </c>
      <c r="F4" s="4">
        <v>0</v>
      </c>
      <c r="G4" s="4">
        <v>131455</v>
      </c>
      <c r="H4" s="4">
        <v>1716</v>
      </c>
      <c r="I4" s="4">
        <v>349.5</v>
      </c>
      <c r="J4" s="4">
        <v>28.6</v>
      </c>
      <c r="K4" s="6">
        <v>0</v>
      </c>
      <c r="L4" s="6">
        <v>0.28333333333333333</v>
      </c>
      <c r="M4" s="6">
        <v>2190.9166666666665</v>
      </c>
    </row>
    <row r="5" spans="1:13" x14ac:dyDescent="0.25">
      <c r="A5" s="7" t="s">
        <v>388</v>
      </c>
      <c r="B5" s="4">
        <v>37</v>
      </c>
      <c r="C5" s="4">
        <v>8</v>
      </c>
      <c r="D5" s="4">
        <v>0</v>
      </c>
      <c r="E5" s="4">
        <v>12831</v>
      </c>
      <c r="F5" s="4">
        <v>0</v>
      </c>
      <c r="G5" s="4">
        <v>79110</v>
      </c>
      <c r="H5" s="4">
        <v>916</v>
      </c>
      <c r="I5" s="4">
        <v>346.7837837837838</v>
      </c>
      <c r="J5" s="4">
        <v>24.756756756756758</v>
      </c>
      <c r="K5" s="6">
        <v>0</v>
      </c>
      <c r="L5" s="6">
        <v>0.21621621621621623</v>
      </c>
      <c r="M5" s="6">
        <v>2138.1081081081079</v>
      </c>
    </row>
    <row r="6" spans="1:13" x14ac:dyDescent="0.25">
      <c r="A6" s="7" t="s">
        <v>62</v>
      </c>
      <c r="B6" s="4">
        <v>17</v>
      </c>
      <c r="C6" s="4">
        <v>7</v>
      </c>
      <c r="D6" s="4">
        <v>0</v>
      </c>
      <c r="E6" s="4">
        <v>6200</v>
      </c>
      <c r="F6" s="4">
        <v>0</v>
      </c>
      <c r="G6" s="4">
        <v>38880</v>
      </c>
      <c r="H6" s="4">
        <v>486</v>
      </c>
      <c r="I6" s="4">
        <v>364.70588235294116</v>
      </c>
      <c r="J6" s="4">
        <v>28.588235294117649</v>
      </c>
      <c r="K6" s="6">
        <v>0</v>
      </c>
      <c r="L6" s="6">
        <v>0.41176470588235292</v>
      </c>
      <c r="M6" s="6">
        <v>2287.0588235294117</v>
      </c>
    </row>
    <row r="7" spans="1:13" x14ac:dyDescent="0.25">
      <c r="A7" s="7" t="s">
        <v>79</v>
      </c>
      <c r="B7" s="4">
        <v>104</v>
      </c>
      <c r="C7" s="4">
        <v>44</v>
      </c>
      <c r="D7" s="4">
        <v>1</v>
      </c>
      <c r="E7" s="4">
        <v>35483</v>
      </c>
      <c r="F7" s="4">
        <v>2</v>
      </c>
      <c r="G7" s="4">
        <v>224602</v>
      </c>
      <c r="H7" s="4">
        <v>2955</v>
      </c>
      <c r="I7" s="4">
        <v>341.18269230769232</v>
      </c>
      <c r="J7" s="4">
        <v>28.41346153846154</v>
      </c>
      <c r="K7" s="6">
        <v>9.6153846153846159E-3</v>
      </c>
      <c r="L7" s="6">
        <v>0.42307692307692307</v>
      </c>
      <c r="M7" s="6">
        <v>2159.6346153846152</v>
      </c>
    </row>
    <row r="8" spans="1:13" x14ac:dyDescent="0.25">
      <c r="A8" s="7" t="s">
        <v>3088</v>
      </c>
      <c r="B8" s="4">
        <v>36</v>
      </c>
      <c r="C8" s="4">
        <v>2</v>
      </c>
      <c r="D8" s="4">
        <v>0</v>
      </c>
      <c r="E8" s="4">
        <v>12004</v>
      </c>
      <c r="F8" s="4">
        <v>2</v>
      </c>
      <c r="G8" s="4">
        <v>72098</v>
      </c>
      <c r="H8" s="4">
        <v>804</v>
      </c>
      <c r="I8" s="4">
        <v>333.44444444444446</v>
      </c>
      <c r="J8" s="4">
        <v>22.333333333333332</v>
      </c>
      <c r="K8" s="6">
        <v>0</v>
      </c>
      <c r="L8" s="6">
        <v>5.5555555555555552E-2</v>
      </c>
      <c r="M8" s="6">
        <v>2002.7222222222222</v>
      </c>
    </row>
    <row r="9" spans="1:13" x14ac:dyDescent="0.25">
      <c r="A9" s="7" t="s">
        <v>1301</v>
      </c>
      <c r="B9" s="4">
        <v>20</v>
      </c>
      <c r="C9" s="4">
        <v>7</v>
      </c>
      <c r="D9" s="4">
        <v>0</v>
      </c>
      <c r="E9" s="4">
        <v>7297</v>
      </c>
      <c r="F9" s="4">
        <v>0</v>
      </c>
      <c r="G9" s="4">
        <v>46089</v>
      </c>
      <c r="H9" s="4">
        <v>581</v>
      </c>
      <c r="I9" s="4">
        <v>364.85</v>
      </c>
      <c r="J9" s="4">
        <v>29.05</v>
      </c>
      <c r="K9" s="6">
        <v>0</v>
      </c>
      <c r="L9" s="6">
        <v>0.35</v>
      </c>
      <c r="M9" s="6">
        <v>2304.4499999999998</v>
      </c>
    </row>
    <row r="10" spans="1:13" x14ac:dyDescent="0.25">
      <c r="A10" s="7" t="s">
        <v>1375</v>
      </c>
      <c r="B10" s="4">
        <v>94</v>
      </c>
      <c r="C10" s="4">
        <v>54</v>
      </c>
      <c r="D10" s="4">
        <v>0</v>
      </c>
      <c r="E10" s="4">
        <v>31751</v>
      </c>
      <c r="F10" s="4">
        <v>3</v>
      </c>
      <c r="G10" s="4">
        <v>197314</v>
      </c>
      <c r="H10" s="4">
        <v>2619</v>
      </c>
      <c r="I10" s="4">
        <v>337.77659574468083</v>
      </c>
      <c r="J10" s="4">
        <v>27.861702127659573</v>
      </c>
      <c r="K10" s="6">
        <v>0</v>
      </c>
      <c r="L10" s="6">
        <v>0.57446808510638303</v>
      </c>
      <c r="M10" s="6">
        <v>2099.0851063829787</v>
      </c>
    </row>
    <row r="11" spans="1:13" x14ac:dyDescent="0.25">
      <c r="A11" s="7" t="s">
        <v>2738</v>
      </c>
      <c r="B11" s="4">
        <v>208</v>
      </c>
      <c r="C11" s="4">
        <v>41</v>
      </c>
      <c r="D11" s="4">
        <v>1</v>
      </c>
      <c r="E11" s="4">
        <v>69765</v>
      </c>
      <c r="F11" s="4">
        <v>1</v>
      </c>
      <c r="G11" s="4">
        <v>440704</v>
      </c>
      <c r="H11" s="4">
        <v>5212</v>
      </c>
      <c r="I11" s="4">
        <v>335.40865384615387</v>
      </c>
      <c r="J11" s="4">
        <v>25.057692307692307</v>
      </c>
      <c r="K11" s="6">
        <v>4.807692307692308E-3</v>
      </c>
      <c r="L11" s="6">
        <v>0.19711538461538461</v>
      </c>
      <c r="M11" s="6">
        <v>2118.7692307692309</v>
      </c>
    </row>
    <row r="12" spans="1:13" x14ac:dyDescent="0.25">
      <c r="A12" s="7" t="s">
        <v>3067</v>
      </c>
      <c r="B12" s="4">
        <v>39</v>
      </c>
      <c r="C12" s="4">
        <v>17</v>
      </c>
      <c r="D12" s="4">
        <v>0</v>
      </c>
      <c r="E12" s="4">
        <v>13366</v>
      </c>
      <c r="F12" s="4">
        <v>1</v>
      </c>
      <c r="G12" s="4">
        <v>85166</v>
      </c>
      <c r="H12" s="4">
        <v>1130</v>
      </c>
      <c r="I12" s="4">
        <v>342.71794871794873</v>
      </c>
      <c r="J12" s="4">
        <v>28.974358974358974</v>
      </c>
      <c r="K12" s="6">
        <v>0</v>
      </c>
      <c r="L12" s="6">
        <v>0.4358974358974359</v>
      </c>
      <c r="M12" s="6">
        <v>2183.7435897435898</v>
      </c>
    </row>
    <row r="13" spans="1:13" x14ac:dyDescent="0.25">
      <c r="A13" s="7" t="s">
        <v>2809</v>
      </c>
      <c r="B13" s="4">
        <v>9</v>
      </c>
      <c r="C13" s="4">
        <v>2</v>
      </c>
      <c r="D13" s="4">
        <v>0</v>
      </c>
      <c r="E13" s="4">
        <v>3210</v>
      </c>
      <c r="F13" s="4">
        <v>0</v>
      </c>
      <c r="G13" s="4">
        <v>20244</v>
      </c>
      <c r="H13" s="4">
        <v>257</v>
      </c>
      <c r="I13" s="4">
        <v>356.66666666666669</v>
      </c>
      <c r="J13" s="4">
        <v>28.555555555555557</v>
      </c>
      <c r="K13" s="6">
        <v>0</v>
      </c>
      <c r="L13" s="6">
        <v>0.22222222222222221</v>
      </c>
      <c r="M13" s="6">
        <v>2249.3333333333335</v>
      </c>
    </row>
    <row r="14" spans="1:13" x14ac:dyDescent="0.25">
      <c r="A14" s="7" t="s">
        <v>4627</v>
      </c>
      <c r="B14" s="4">
        <v>5</v>
      </c>
      <c r="C14" s="4">
        <v>0</v>
      </c>
      <c r="D14" s="4">
        <v>0</v>
      </c>
      <c r="E14" s="4">
        <v>1834</v>
      </c>
      <c r="F14" s="4">
        <v>0</v>
      </c>
      <c r="G14" s="4">
        <v>11571</v>
      </c>
      <c r="H14" s="4">
        <v>139</v>
      </c>
      <c r="I14" s="4">
        <v>366.8</v>
      </c>
      <c r="J14" s="4">
        <v>27.8</v>
      </c>
      <c r="K14" s="6">
        <v>0</v>
      </c>
      <c r="L14" s="6">
        <v>0</v>
      </c>
      <c r="M14" s="6">
        <v>2314.1999999999998</v>
      </c>
    </row>
    <row r="15" spans="1:13" x14ac:dyDescent="0.25">
      <c r="A15" s="7" t="s">
        <v>3135</v>
      </c>
      <c r="B15" s="4">
        <v>16</v>
      </c>
      <c r="C15" s="4">
        <v>5</v>
      </c>
      <c r="D15" s="4">
        <v>0</v>
      </c>
      <c r="E15" s="4">
        <v>5259</v>
      </c>
      <c r="F15" s="4">
        <v>0</v>
      </c>
      <c r="G15" s="4">
        <v>34232</v>
      </c>
      <c r="H15" s="4">
        <v>515</v>
      </c>
      <c r="I15" s="4">
        <v>328.6875</v>
      </c>
      <c r="J15" s="4">
        <v>32.1875</v>
      </c>
      <c r="K15" s="6">
        <v>0</v>
      </c>
      <c r="L15" s="6">
        <v>0.3125</v>
      </c>
      <c r="M15" s="6">
        <v>2139.5</v>
      </c>
    </row>
    <row r="16" spans="1:13" x14ac:dyDescent="0.25">
      <c r="A16" s="2" t="s">
        <v>605</v>
      </c>
      <c r="B16" s="3">
        <v>730</v>
      </c>
      <c r="C16" s="3">
        <v>225</v>
      </c>
      <c r="D16" s="3">
        <v>2</v>
      </c>
      <c r="E16" s="3">
        <v>249336</v>
      </c>
      <c r="F16" s="3">
        <v>9</v>
      </c>
      <c r="G16" s="3">
        <v>1566066</v>
      </c>
      <c r="H16" s="3">
        <v>19540</v>
      </c>
      <c r="I16" s="3">
        <v>341.55616438356162</v>
      </c>
      <c r="J16" s="3">
        <v>26.767123287671232</v>
      </c>
      <c r="K16" s="3">
        <v>2.7397260273972603E-3</v>
      </c>
      <c r="L16" s="3">
        <v>0.30821917808219179</v>
      </c>
      <c r="M16" s="3">
        <v>2145.2958904109587</v>
      </c>
    </row>
    <row r="21" spans="1:25" x14ac:dyDescent="0.25">
      <c r="A21" s="1" t="s">
        <v>1369</v>
      </c>
      <c r="B21" t="s">
        <v>2732</v>
      </c>
    </row>
    <row r="22" spans="1:25" x14ac:dyDescent="0.25">
      <c r="A22" s="2" t="s">
        <v>80</v>
      </c>
      <c r="B22" s="3">
        <v>63</v>
      </c>
    </row>
    <row r="23" spans="1:25" x14ac:dyDescent="0.25">
      <c r="A23" s="2" t="s">
        <v>24</v>
      </c>
      <c r="B23" s="3">
        <v>180</v>
      </c>
    </row>
    <row r="24" spans="1:25" x14ac:dyDescent="0.25">
      <c r="A24" s="2" t="s">
        <v>87</v>
      </c>
      <c r="B24" s="3">
        <v>78</v>
      </c>
    </row>
    <row r="25" spans="1:25" x14ac:dyDescent="0.25">
      <c r="A25" s="2" t="s">
        <v>63</v>
      </c>
      <c r="B25" s="3">
        <v>139</v>
      </c>
    </row>
    <row r="26" spans="1:25" x14ac:dyDescent="0.25">
      <c r="A26" s="2" t="s">
        <v>40</v>
      </c>
      <c r="B26" s="3">
        <v>158</v>
      </c>
    </row>
    <row r="27" spans="1:25" x14ac:dyDescent="0.25">
      <c r="A27" s="2" t="s">
        <v>47</v>
      </c>
      <c r="B27" s="3">
        <v>69</v>
      </c>
    </row>
    <row r="28" spans="1:25" x14ac:dyDescent="0.25">
      <c r="A28" s="2" t="s">
        <v>128</v>
      </c>
      <c r="B28" s="3">
        <v>43</v>
      </c>
      <c r="N28" s="15"/>
      <c r="O28" s="15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x14ac:dyDescent="0.25">
      <c r="A29" s="2" t="s">
        <v>113</v>
      </c>
      <c r="B29" s="3">
        <v>174</v>
      </c>
      <c r="N29" s="15"/>
    </row>
    <row r="30" spans="1:25" x14ac:dyDescent="0.25">
      <c r="A30" s="2" t="s">
        <v>73</v>
      </c>
      <c r="B30" s="3">
        <v>102</v>
      </c>
      <c r="N30" s="15"/>
    </row>
    <row r="31" spans="1:25" x14ac:dyDescent="0.25">
      <c r="A31" s="2" t="s">
        <v>118</v>
      </c>
      <c r="B31" s="3">
        <v>67</v>
      </c>
      <c r="N31" s="15"/>
    </row>
    <row r="32" spans="1:25" x14ac:dyDescent="0.25">
      <c r="A32" s="2" t="s">
        <v>348</v>
      </c>
      <c r="B32" s="3">
        <v>18</v>
      </c>
      <c r="N32" s="15"/>
    </row>
    <row r="33" spans="1:14" x14ac:dyDescent="0.25">
      <c r="A33" s="2" t="s">
        <v>69</v>
      </c>
      <c r="B33" s="3">
        <v>92</v>
      </c>
      <c r="N33" s="15"/>
    </row>
    <row r="34" spans="1:14" x14ac:dyDescent="0.25">
      <c r="A34" s="2" t="s">
        <v>136</v>
      </c>
      <c r="B34" s="3">
        <v>74</v>
      </c>
      <c r="N34" s="15"/>
    </row>
    <row r="35" spans="1:14" x14ac:dyDescent="0.25">
      <c r="A35" s="2" t="s">
        <v>53</v>
      </c>
      <c r="B35" s="3">
        <v>180</v>
      </c>
      <c r="N35" s="15"/>
    </row>
    <row r="36" spans="1:14" x14ac:dyDescent="0.25">
      <c r="A36" s="2" t="s">
        <v>99</v>
      </c>
      <c r="B36" s="3">
        <v>241</v>
      </c>
      <c r="N36" s="15"/>
    </row>
    <row r="37" spans="1:14" x14ac:dyDescent="0.25">
      <c r="A37" s="2" t="s">
        <v>131</v>
      </c>
      <c r="B37" s="13">
        <v>112</v>
      </c>
      <c r="N37" s="15"/>
    </row>
    <row r="38" spans="1:14" x14ac:dyDescent="0.25">
      <c r="A38" s="2" t="s">
        <v>92</v>
      </c>
      <c r="B38" s="3">
        <v>76</v>
      </c>
    </row>
    <row r="39" spans="1:14" x14ac:dyDescent="0.25">
      <c r="A39" s="2" t="s">
        <v>33</v>
      </c>
      <c r="B39" s="3">
        <v>63</v>
      </c>
    </row>
    <row r="40" spans="1:14" x14ac:dyDescent="0.25">
      <c r="A40" s="2" t="s">
        <v>122</v>
      </c>
      <c r="B40" s="3">
        <v>67</v>
      </c>
    </row>
    <row r="41" spans="1:14" x14ac:dyDescent="0.25">
      <c r="A41" s="2" t="s">
        <v>209</v>
      </c>
      <c r="B41" s="3">
        <v>43</v>
      </c>
    </row>
    <row r="42" spans="1:14" x14ac:dyDescent="0.25">
      <c r="A42" s="2" t="s">
        <v>605</v>
      </c>
      <c r="B42" s="3">
        <v>2039</v>
      </c>
    </row>
    <row r="48" spans="1:14" x14ac:dyDescent="0.25">
      <c r="A48" s="7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4"/>
    </row>
    <row r="49" spans="1:13" x14ac:dyDescent="0.25">
      <c r="A49" s="7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4"/>
    </row>
    <row r="50" spans="1:13" x14ac:dyDescent="0.25">
      <c r="A50" s="7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4"/>
    </row>
    <row r="51" spans="1:13" x14ac:dyDescent="0.25">
      <c r="A51" s="7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4"/>
    </row>
    <row r="52" spans="1:13" x14ac:dyDescent="0.25">
      <c r="A52" s="7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4"/>
    </row>
    <row r="53" spans="1:13" x14ac:dyDescent="0.25">
      <c r="A53" s="7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4"/>
    </row>
    <row r="54" spans="1:13" x14ac:dyDescent="0.25">
      <c r="A54" s="2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</sheetData>
  <conditionalFormatting sqref="O29:O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P3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:R3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:T3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:U3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:V3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9:W3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:X3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9:Y3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workbookViewId="0">
      <selection activeCell="C2" sqref="C2"/>
    </sheetView>
  </sheetViews>
  <sheetFormatPr defaultRowHeight="15" x14ac:dyDescent="0.25"/>
  <cols>
    <col min="1" max="8" width="8.85546875" customWidth="1"/>
    <col min="9" max="9" width="9.7109375" bestFit="1" customWidth="1"/>
    <col min="10" max="10" width="8.85546875" customWidth="1"/>
    <col min="12" max="12" width="16.7109375" customWidth="1"/>
    <col min="13" max="13" width="22.28515625" customWidth="1"/>
    <col min="14" max="14" width="10.7109375" customWidth="1"/>
    <col min="15" max="16" width="7.42578125" customWidth="1"/>
    <col min="17" max="17" width="7.28515625" customWidth="1"/>
    <col min="18" max="18" width="9" customWidth="1"/>
    <col min="19" max="19" width="9.7109375" customWidth="1"/>
    <col min="20" max="21" width="6.42578125" customWidth="1"/>
    <col min="22" max="31" width="8.85546875" customWidth="1"/>
  </cols>
  <sheetData>
    <row r="1" spans="1:10" x14ac:dyDescent="0.25">
      <c r="A1" s="9" t="s">
        <v>2</v>
      </c>
      <c r="B1" s="8" t="s">
        <v>52</v>
      </c>
    </row>
    <row r="3" spans="1:10" ht="41.25" customHeight="1" x14ac:dyDescent="0.25">
      <c r="A3" s="9" t="s">
        <v>1373</v>
      </c>
      <c r="B3" s="10" t="s">
        <v>1370</v>
      </c>
      <c r="C3" s="8"/>
      <c r="D3" s="8"/>
      <c r="E3" s="8"/>
      <c r="F3" s="8"/>
      <c r="G3" s="8"/>
      <c r="H3" s="8"/>
      <c r="I3" s="8"/>
      <c r="J3" s="8"/>
    </row>
    <row r="4" spans="1:10" ht="47.25" customHeight="1" x14ac:dyDescent="0.25">
      <c r="A4" s="10" t="s">
        <v>1280</v>
      </c>
      <c r="B4" s="11" t="s">
        <v>459</v>
      </c>
      <c r="C4" s="11" t="s">
        <v>357</v>
      </c>
      <c r="D4" s="11" t="s">
        <v>235</v>
      </c>
      <c r="E4" s="11" t="s">
        <v>148</v>
      </c>
      <c r="F4" s="11" t="s">
        <v>29</v>
      </c>
      <c r="G4" s="11" t="s">
        <v>38</v>
      </c>
      <c r="H4" s="8" t="s">
        <v>21</v>
      </c>
      <c r="I4" s="11" t="s">
        <v>605</v>
      </c>
      <c r="J4" s="11"/>
    </row>
    <row r="5" spans="1:10" x14ac:dyDescent="0.25">
      <c r="A5" s="19" t="s">
        <v>24</v>
      </c>
      <c r="B5" s="19"/>
      <c r="C5" s="19">
        <v>1</v>
      </c>
      <c r="D5" s="19"/>
      <c r="E5" s="19"/>
      <c r="F5" s="19"/>
      <c r="G5" s="19">
        <v>1</v>
      </c>
      <c r="H5" s="19">
        <v>5</v>
      </c>
      <c r="I5" s="13">
        <v>7</v>
      </c>
      <c r="J5" s="19"/>
    </row>
    <row r="6" spans="1:10" x14ac:dyDescent="0.25">
      <c r="A6" s="19" t="s">
        <v>63</v>
      </c>
      <c r="B6" s="19"/>
      <c r="C6" s="19"/>
      <c r="D6" s="19"/>
      <c r="E6" s="19"/>
      <c r="F6" s="19">
        <v>2</v>
      </c>
      <c r="G6" s="19">
        <v>1</v>
      </c>
      <c r="H6" s="19"/>
      <c r="I6" s="13">
        <v>3</v>
      </c>
      <c r="J6" s="19"/>
    </row>
    <row r="7" spans="1:10" x14ac:dyDescent="0.25">
      <c r="A7" s="19" t="s">
        <v>40</v>
      </c>
      <c r="B7" s="19"/>
      <c r="C7" s="19"/>
      <c r="D7" s="19"/>
      <c r="E7" s="19"/>
      <c r="F7" s="19"/>
      <c r="G7" s="19">
        <v>2</v>
      </c>
      <c r="H7" s="19">
        <v>1</v>
      </c>
      <c r="I7" s="13">
        <v>3</v>
      </c>
      <c r="J7" s="19"/>
    </row>
    <row r="8" spans="1:10" x14ac:dyDescent="0.25">
      <c r="A8" s="19" t="s">
        <v>128</v>
      </c>
      <c r="B8" s="19"/>
      <c r="C8" s="19"/>
      <c r="D8" s="19"/>
      <c r="E8" s="19"/>
      <c r="F8" s="19">
        <v>1</v>
      </c>
      <c r="G8" s="19"/>
      <c r="H8" s="19"/>
      <c r="I8" s="13">
        <v>1</v>
      </c>
      <c r="J8" s="19"/>
    </row>
    <row r="9" spans="1:10" x14ac:dyDescent="0.25">
      <c r="A9" s="19" t="s">
        <v>113</v>
      </c>
      <c r="B9" s="19"/>
      <c r="C9" s="19"/>
      <c r="D9" s="19"/>
      <c r="E9" s="19"/>
      <c r="F9" s="19"/>
      <c r="G9" s="19">
        <v>3</v>
      </c>
      <c r="H9" s="19"/>
      <c r="I9" s="13">
        <v>3</v>
      </c>
      <c r="J9" s="19"/>
    </row>
    <row r="10" spans="1:10" x14ac:dyDescent="0.25">
      <c r="A10" s="19" t="s">
        <v>73</v>
      </c>
      <c r="B10" s="19"/>
      <c r="C10" s="19"/>
      <c r="D10" s="19">
        <v>1</v>
      </c>
      <c r="E10" s="19"/>
      <c r="F10" s="19"/>
      <c r="G10" s="19">
        <v>3</v>
      </c>
      <c r="H10" s="19">
        <v>1</v>
      </c>
      <c r="I10" s="13">
        <v>5</v>
      </c>
      <c r="J10" s="19"/>
    </row>
    <row r="11" spans="1:10" x14ac:dyDescent="0.25">
      <c r="A11" s="19" t="s">
        <v>348</v>
      </c>
      <c r="B11" s="19"/>
      <c r="C11" s="19"/>
      <c r="D11" s="19">
        <v>1</v>
      </c>
      <c r="E11" s="19"/>
      <c r="F11" s="19"/>
      <c r="G11" s="19"/>
      <c r="H11" s="19">
        <v>1</v>
      </c>
      <c r="I11" s="13">
        <v>2</v>
      </c>
      <c r="J11" s="19"/>
    </row>
    <row r="12" spans="1:10" x14ac:dyDescent="0.25">
      <c r="A12" s="19" t="s">
        <v>69</v>
      </c>
      <c r="B12" s="19"/>
      <c r="C12" s="19"/>
      <c r="D12" s="19"/>
      <c r="E12" s="19">
        <v>1</v>
      </c>
      <c r="F12" s="19"/>
      <c r="G12" s="19"/>
      <c r="H12" s="19"/>
      <c r="I12" s="13">
        <v>1</v>
      </c>
      <c r="J12" s="19"/>
    </row>
    <row r="13" spans="1:10" x14ac:dyDescent="0.25">
      <c r="A13" s="19" t="s">
        <v>136</v>
      </c>
      <c r="B13" s="19"/>
      <c r="C13" s="19"/>
      <c r="D13" s="19"/>
      <c r="E13" s="19"/>
      <c r="F13" s="19">
        <v>1</v>
      </c>
      <c r="G13" s="19">
        <v>1</v>
      </c>
      <c r="H13" s="19"/>
      <c r="I13" s="13">
        <v>2</v>
      </c>
      <c r="J13" s="19"/>
    </row>
    <row r="14" spans="1:10" x14ac:dyDescent="0.25">
      <c r="A14" s="19" t="s">
        <v>53</v>
      </c>
      <c r="B14" s="19">
        <v>1</v>
      </c>
      <c r="C14" s="19"/>
      <c r="D14" s="19"/>
      <c r="E14" s="19"/>
      <c r="F14" s="19"/>
      <c r="G14" s="19"/>
      <c r="H14" s="19">
        <v>1</v>
      </c>
      <c r="I14" s="13">
        <v>2</v>
      </c>
      <c r="J14" s="19"/>
    </row>
    <row r="15" spans="1:10" x14ac:dyDescent="0.25">
      <c r="A15" s="19" t="s">
        <v>99</v>
      </c>
      <c r="B15" s="19"/>
      <c r="C15" s="19"/>
      <c r="D15" s="19">
        <v>1</v>
      </c>
      <c r="E15" s="19"/>
      <c r="F15" s="19">
        <v>1</v>
      </c>
      <c r="G15" s="19">
        <v>2</v>
      </c>
      <c r="H15" s="19"/>
      <c r="I15" s="13">
        <v>4</v>
      </c>
      <c r="J15" s="19"/>
    </row>
    <row r="16" spans="1:10" x14ac:dyDescent="0.25">
      <c r="A16" s="19" t="s">
        <v>122</v>
      </c>
      <c r="B16" s="19"/>
      <c r="C16" s="19"/>
      <c r="D16" s="19">
        <v>1</v>
      </c>
      <c r="E16" s="19"/>
      <c r="F16" s="19"/>
      <c r="G16" s="19"/>
      <c r="H16" s="19"/>
      <c r="I16" s="19">
        <v>1</v>
      </c>
      <c r="J16" s="19"/>
    </row>
    <row r="17" spans="1:21" x14ac:dyDescent="0.25">
      <c r="A17" s="19" t="s">
        <v>209</v>
      </c>
      <c r="B17" s="19"/>
      <c r="C17" s="19"/>
      <c r="D17" s="19"/>
      <c r="E17" s="19"/>
      <c r="F17" s="19">
        <v>1</v>
      </c>
      <c r="G17" s="19">
        <v>1</v>
      </c>
      <c r="H17" s="19"/>
      <c r="I17" s="19">
        <v>2</v>
      </c>
      <c r="J17" s="19"/>
    </row>
    <row r="18" spans="1:21" x14ac:dyDescent="0.25">
      <c r="A18" s="19" t="s">
        <v>605</v>
      </c>
      <c r="B18" s="19">
        <v>1</v>
      </c>
      <c r="C18" s="19">
        <v>1</v>
      </c>
      <c r="D18" s="19">
        <v>4</v>
      </c>
      <c r="E18" s="19">
        <v>1</v>
      </c>
      <c r="F18" s="19">
        <v>6</v>
      </c>
      <c r="G18" s="19">
        <v>14</v>
      </c>
      <c r="H18" s="19">
        <v>9</v>
      </c>
      <c r="I18" s="13">
        <v>36</v>
      </c>
      <c r="J18" s="19"/>
    </row>
    <row r="19" spans="1:21" x14ac:dyDescent="0.25">
      <c r="A19" s="19"/>
      <c r="B19" s="19"/>
      <c r="C19" s="19"/>
      <c r="D19" s="19"/>
      <c r="E19" s="19"/>
      <c r="F19" s="19"/>
      <c r="G19" s="19"/>
      <c r="H19" s="19"/>
      <c r="I19" s="19"/>
      <c r="J19" s="19"/>
    </row>
    <row r="20" spans="1:21" x14ac:dyDescent="0.25">
      <c r="A20" s="19"/>
      <c r="B20" s="19"/>
      <c r="C20" s="19"/>
      <c r="D20" s="19"/>
      <c r="E20" s="19"/>
      <c r="F20" s="19"/>
      <c r="G20" s="19"/>
      <c r="H20" s="19"/>
      <c r="I20" s="19"/>
      <c r="J20" s="19"/>
    </row>
    <row r="21" spans="1:2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</row>
    <row r="22" spans="1:21" x14ac:dyDescent="0.25">
      <c r="A22" s="19"/>
      <c r="B22" s="19"/>
      <c r="C22" s="19"/>
      <c r="D22" s="19"/>
      <c r="E22" s="19"/>
      <c r="F22" s="19"/>
      <c r="G22" s="19"/>
      <c r="H22" s="19"/>
      <c r="I22" s="19"/>
      <c r="J22" s="19"/>
      <c r="U22" s="20"/>
    </row>
    <row r="23" spans="1:21" x14ac:dyDescent="0.25">
      <c r="A23" s="12"/>
      <c r="B23" s="13"/>
      <c r="C23" s="13"/>
      <c r="D23" s="13"/>
      <c r="E23" s="13"/>
      <c r="F23" s="13"/>
      <c r="G23" s="13"/>
      <c r="H23" s="13"/>
      <c r="I23" s="13"/>
      <c r="J23" s="13"/>
      <c r="U23" s="20"/>
    </row>
    <row r="29" spans="1:21" x14ac:dyDescent="0.25">
      <c r="L29" s="19"/>
      <c r="M29" s="19"/>
      <c r="N29" s="19"/>
      <c r="O29" s="19"/>
      <c r="P29" s="19"/>
      <c r="Q29" s="19"/>
      <c r="R29" s="19"/>
      <c r="S29" s="19"/>
      <c r="T29" s="19"/>
      <c r="U29" s="19"/>
    </row>
    <row r="30" spans="1:21" x14ac:dyDescent="0.25">
      <c r="L30" s="19"/>
      <c r="M30" s="19"/>
      <c r="N30" s="19"/>
      <c r="O30" s="19"/>
      <c r="P30" s="19"/>
      <c r="Q30" s="19"/>
      <c r="R30" s="19"/>
      <c r="S30" s="19"/>
      <c r="T30" s="19"/>
      <c r="U30" s="19"/>
    </row>
    <row r="31" spans="1:21" x14ac:dyDescent="0.25">
      <c r="L31" s="19"/>
      <c r="M31" s="19"/>
      <c r="N31" s="19"/>
      <c r="O31" s="19"/>
      <c r="P31" s="19"/>
      <c r="Q31" s="19"/>
      <c r="R31" s="19"/>
      <c r="S31" s="19"/>
      <c r="T31" s="19"/>
      <c r="U31" s="19"/>
    </row>
    <row r="32" spans="1:21" x14ac:dyDescent="0.25">
      <c r="L32" s="19"/>
      <c r="M32" s="19"/>
      <c r="N32" s="19"/>
      <c r="O32" s="19"/>
      <c r="P32" s="19"/>
      <c r="Q32" s="19"/>
      <c r="R32" s="19"/>
      <c r="S32" s="19"/>
      <c r="T32" s="19"/>
      <c r="U32" s="19"/>
    </row>
    <row r="33" spans="1:21" x14ac:dyDescent="0.25">
      <c r="L33" s="19"/>
      <c r="M33" s="19"/>
      <c r="N33" s="19"/>
      <c r="O33" s="19"/>
      <c r="P33" s="19"/>
      <c r="Q33" s="19"/>
      <c r="R33" s="19"/>
      <c r="S33" s="19"/>
      <c r="T33" s="19"/>
      <c r="U33" s="19"/>
    </row>
    <row r="34" spans="1:21" x14ac:dyDescent="0.25">
      <c r="L34" s="19"/>
      <c r="M34" s="19"/>
      <c r="N34" s="19"/>
      <c r="O34" s="19"/>
      <c r="P34" s="19"/>
      <c r="Q34" s="19"/>
      <c r="R34" s="19"/>
      <c r="S34" s="19"/>
      <c r="T34" s="19"/>
      <c r="U34" s="19"/>
    </row>
    <row r="35" spans="1:21" x14ac:dyDescent="0.25">
      <c r="L35" s="19"/>
      <c r="M35" s="19"/>
      <c r="N35" s="19"/>
      <c r="O35" s="19"/>
      <c r="P35" s="19"/>
      <c r="Q35" s="19"/>
      <c r="R35" s="19"/>
      <c r="S35" s="19"/>
      <c r="T35" s="19"/>
      <c r="U35" s="19"/>
    </row>
    <row r="36" spans="1:21" x14ac:dyDescent="0.25">
      <c r="L36" s="19"/>
      <c r="M36" s="19"/>
      <c r="N36" s="19"/>
      <c r="O36" s="19"/>
      <c r="P36" s="19"/>
      <c r="Q36" s="19"/>
      <c r="R36" s="19"/>
      <c r="S36" s="19"/>
      <c r="T36" s="19"/>
      <c r="U36" s="19"/>
    </row>
    <row r="37" spans="1:21" x14ac:dyDescent="0.25">
      <c r="L37" s="19"/>
      <c r="M37" s="19"/>
      <c r="N37" s="19"/>
      <c r="O37" s="19"/>
      <c r="P37" s="19"/>
      <c r="Q37" s="19"/>
      <c r="R37" s="19"/>
      <c r="S37" s="19"/>
      <c r="T37" s="19"/>
      <c r="U37" s="19"/>
    </row>
    <row r="38" spans="1:21" x14ac:dyDescent="0.25">
      <c r="L38" s="19"/>
      <c r="M38" s="19"/>
      <c r="N38" s="19"/>
      <c r="O38" s="19"/>
      <c r="P38" s="19"/>
      <c r="Q38" s="19"/>
      <c r="R38" s="19"/>
      <c r="S38" s="19"/>
      <c r="T38" s="19"/>
      <c r="U38" s="19"/>
    </row>
    <row r="39" spans="1:21" x14ac:dyDescent="0.25">
      <c r="A39" s="2" t="s">
        <v>1372</v>
      </c>
      <c r="L39" s="19"/>
      <c r="M39" s="19"/>
      <c r="N39" s="19"/>
      <c r="O39" s="19"/>
      <c r="P39" s="19"/>
      <c r="Q39" s="19"/>
      <c r="R39" s="19"/>
      <c r="S39" s="19"/>
      <c r="T39" s="19"/>
      <c r="U39" s="19"/>
    </row>
    <row r="40" spans="1:21" x14ac:dyDescent="0.25">
      <c r="A40" s="1" t="s">
        <v>2</v>
      </c>
      <c r="B40" t="s">
        <v>913</v>
      </c>
      <c r="L40" s="19"/>
      <c r="M40" s="19"/>
      <c r="N40" s="19"/>
      <c r="O40" s="19"/>
      <c r="P40" s="19"/>
      <c r="Q40" s="19"/>
      <c r="R40" s="19"/>
      <c r="S40" s="19"/>
      <c r="T40" s="19"/>
      <c r="U40" s="19"/>
    </row>
    <row r="41" spans="1:21" x14ac:dyDescent="0.25">
      <c r="L41" s="19"/>
      <c r="M41" s="19"/>
      <c r="N41" s="19"/>
      <c r="O41" s="19"/>
      <c r="P41" s="19"/>
      <c r="Q41" s="19"/>
      <c r="R41" s="19"/>
      <c r="S41" s="19"/>
      <c r="T41" s="19"/>
      <c r="U41" s="19"/>
    </row>
    <row r="42" spans="1:21" x14ac:dyDescent="0.25">
      <c r="A42" s="1" t="s">
        <v>1369</v>
      </c>
      <c r="B42" t="s">
        <v>1371</v>
      </c>
      <c r="L42" s="19"/>
      <c r="M42" s="19"/>
      <c r="N42" s="19"/>
      <c r="O42" s="19"/>
      <c r="P42" s="19"/>
      <c r="Q42" s="19"/>
      <c r="R42" s="19"/>
      <c r="S42" s="19"/>
      <c r="T42" s="19"/>
      <c r="U42" s="19"/>
    </row>
    <row r="43" spans="1:21" x14ac:dyDescent="0.25">
      <c r="A43" s="2" t="s">
        <v>1211</v>
      </c>
      <c r="B43" s="3">
        <v>0</v>
      </c>
      <c r="L43" s="19"/>
      <c r="M43" s="19"/>
      <c r="N43" s="19"/>
      <c r="O43" s="19"/>
      <c r="P43" s="19"/>
      <c r="Q43" s="19"/>
      <c r="R43" s="19"/>
      <c r="S43" s="19"/>
      <c r="T43" s="19"/>
      <c r="U43" s="19"/>
    </row>
    <row r="44" spans="1:21" x14ac:dyDescent="0.25">
      <c r="A44" s="2" t="s">
        <v>809</v>
      </c>
      <c r="B44" s="3">
        <v>8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</row>
    <row r="45" spans="1:21" x14ac:dyDescent="0.25">
      <c r="A45" s="2" t="s">
        <v>932</v>
      </c>
      <c r="B45" s="3">
        <v>0</v>
      </c>
      <c r="L45" s="19"/>
      <c r="M45" s="19"/>
      <c r="N45" s="19"/>
      <c r="O45" s="19"/>
      <c r="P45" s="19"/>
      <c r="Q45" s="19"/>
      <c r="R45" s="19"/>
      <c r="S45" s="19"/>
      <c r="T45" s="19"/>
      <c r="U45" s="19"/>
    </row>
    <row r="46" spans="1:21" x14ac:dyDescent="0.25">
      <c r="A46" s="2" t="s">
        <v>1060</v>
      </c>
      <c r="B46" s="3">
        <v>0</v>
      </c>
      <c r="L46" s="19"/>
      <c r="M46" s="19"/>
      <c r="N46" s="19"/>
      <c r="O46" s="19"/>
      <c r="P46" s="19"/>
      <c r="Q46" s="19"/>
      <c r="R46" s="19"/>
      <c r="S46" s="19"/>
      <c r="T46" s="19"/>
      <c r="U46" s="19"/>
    </row>
    <row r="47" spans="1:21" x14ac:dyDescent="0.25">
      <c r="A47" s="2" t="s">
        <v>755</v>
      </c>
      <c r="B47" s="3">
        <v>0</v>
      </c>
      <c r="L47" s="19"/>
      <c r="M47" s="19"/>
      <c r="N47" s="19"/>
      <c r="O47" s="19"/>
      <c r="P47" s="19"/>
      <c r="Q47" s="19"/>
      <c r="R47" s="19"/>
      <c r="S47" s="19"/>
      <c r="T47" s="19"/>
      <c r="U47" s="19"/>
    </row>
    <row r="48" spans="1:21" x14ac:dyDescent="0.25">
      <c r="A48" s="2" t="s">
        <v>1345</v>
      </c>
      <c r="B48" s="3">
        <v>2</v>
      </c>
      <c r="L48" s="19"/>
      <c r="M48" s="19"/>
      <c r="N48" s="19"/>
      <c r="O48" s="19"/>
      <c r="P48" s="19"/>
      <c r="Q48" s="19"/>
      <c r="R48" s="19"/>
      <c r="S48" s="19"/>
      <c r="T48" s="19"/>
      <c r="U48" s="19"/>
    </row>
    <row r="49" spans="1:21" x14ac:dyDescent="0.25">
      <c r="A49" s="2" t="s">
        <v>1063</v>
      </c>
      <c r="B49" s="3">
        <v>3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</row>
    <row r="50" spans="1:21" x14ac:dyDescent="0.25">
      <c r="A50" s="2" t="s">
        <v>968</v>
      </c>
      <c r="B50" s="3">
        <v>1</v>
      </c>
      <c r="L50" s="19"/>
      <c r="M50" s="19"/>
      <c r="N50" s="19"/>
      <c r="O50" s="19"/>
      <c r="P50" s="19"/>
      <c r="Q50" s="19"/>
      <c r="R50" s="19"/>
      <c r="S50" s="19"/>
      <c r="T50" s="19"/>
      <c r="U50" s="19"/>
    </row>
    <row r="51" spans="1:21" x14ac:dyDescent="0.25">
      <c r="A51" s="2" t="s">
        <v>1302</v>
      </c>
      <c r="B51" s="3">
        <v>0</v>
      </c>
    </row>
    <row r="52" spans="1:21" x14ac:dyDescent="0.25">
      <c r="A52" s="2" t="s">
        <v>764</v>
      </c>
      <c r="B52" s="3">
        <v>7</v>
      </c>
    </row>
    <row r="53" spans="1:21" x14ac:dyDescent="0.25">
      <c r="A53" s="2" t="s">
        <v>1684</v>
      </c>
      <c r="B53" s="3">
        <v>0</v>
      </c>
    </row>
    <row r="54" spans="1:21" x14ac:dyDescent="0.25">
      <c r="A54" s="2" t="s">
        <v>605</v>
      </c>
      <c r="B54" s="3">
        <v>21</v>
      </c>
    </row>
  </sheetData>
  <pageMargins left="0.7" right="0.7" top="0.75" bottom="0.75" header="0.3" footer="0.3"/>
  <pageSetup paperSize="9" orientation="portrait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8" sqref="F8"/>
    </sheetView>
  </sheetViews>
  <sheetFormatPr defaultRowHeight="15" x14ac:dyDescent="0.25"/>
  <sheetData>
    <row r="1" spans="1:3" x14ac:dyDescent="0.25">
      <c r="B1" t="s">
        <v>1866</v>
      </c>
      <c r="C1" t="s">
        <v>1862</v>
      </c>
    </row>
    <row r="2" spans="1:3" x14ac:dyDescent="0.25">
      <c r="A2" t="s">
        <v>1863</v>
      </c>
      <c r="B2">
        <v>120</v>
      </c>
      <c r="C2">
        <v>8</v>
      </c>
    </row>
    <row r="3" spans="1:3" x14ac:dyDescent="0.25">
      <c r="A3" t="s">
        <v>1868</v>
      </c>
      <c r="B3">
        <v>375</v>
      </c>
      <c r="C3">
        <v>500</v>
      </c>
    </row>
    <row r="4" spans="1:3" x14ac:dyDescent="0.25">
      <c r="A4" t="s">
        <v>1864</v>
      </c>
      <c r="B4">
        <v>1</v>
      </c>
      <c r="C4">
        <v>13</v>
      </c>
    </row>
    <row r="5" spans="1:3" x14ac:dyDescent="0.25">
      <c r="A5" t="s">
        <v>1865</v>
      </c>
      <c r="B5">
        <f>B2/B3</f>
        <v>0.32</v>
      </c>
      <c r="C5">
        <f>C4*C2/C3</f>
        <v>0.20799999999999999</v>
      </c>
    </row>
    <row r="6" spans="1:3" x14ac:dyDescent="0.25">
      <c r="A6" t="s">
        <v>1867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B36" sqref="B36"/>
    </sheetView>
  </sheetViews>
  <sheetFormatPr defaultRowHeight="15" x14ac:dyDescent="0.25"/>
  <cols>
    <col min="1" max="1" width="29.42578125" bestFit="1" customWidth="1"/>
    <col min="2" max="2" width="86" bestFit="1" customWidth="1"/>
    <col min="3" max="3" width="12.85546875" bestFit="1" customWidth="1"/>
    <col min="4" max="4" width="19.7109375" bestFit="1" customWidth="1"/>
  </cols>
  <sheetData>
    <row r="1" spans="1:5" x14ac:dyDescent="0.25">
      <c r="A1" t="s">
        <v>2510</v>
      </c>
      <c r="B1" t="s">
        <v>2511</v>
      </c>
      <c r="C1" t="s">
        <v>2512</v>
      </c>
      <c r="D1" t="s">
        <v>2513</v>
      </c>
      <c r="E1" t="s">
        <v>2533</v>
      </c>
    </row>
    <row r="2" spans="1:5" x14ac:dyDescent="0.25">
      <c r="A2" t="s">
        <v>2514</v>
      </c>
      <c r="B2" t="s">
        <v>2515</v>
      </c>
      <c r="C2">
        <v>13</v>
      </c>
      <c r="D2" t="s">
        <v>2516</v>
      </c>
      <c r="E2">
        <v>2.2000000000000002</v>
      </c>
    </row>
    <row r="3" spans="1:5" x14ac:dyDescent="0.25">
      <c r="A3" t="s">
        <v>2517</v>
      </c>
      <c r="B3" t="s">
        <v>2518</v>
      </c>
      <c r="C3">
        <v>0</v>
      </c>
      <c r="D3" t="s">
        <v>2519</v>
      </c>
      <c r="E3">
        <v>0.54</v>
      </c>
    </row>
    <row r="4" spans="1:5" x14ac:dyDescent="0.25">
      <c r="A4" t="s">
        <v>2520</v>
      </c>
      <c r="B4" t="s">
        <v>2521</v>
      </c>
      <c r="C4">
        <v>0</v>
      </c>
      <c r="D4" t="s">
        <v>2519</v>
      </c>
      <c r="E4">
        <v>1.44</v>
      </c>
    </row>
    <row r="5" spans="1:5" x14ac:dyDescent="0.25">
      <c r="A5" t="s">
        <v>2522</v>
      </c>
      <c r="B5" t="s">
        <v>2523</v>
      </c>
      <c r="C5">
        <v>0</v>
      </c>
      <c r="D5" t="s">
        <v>2519</v>
      </c>
      <c r="E5">
        <v>3</v>
      </c>
    </row>
    <row r="6" spans="1:5" x14ac:dyDescent="0.25">
      <c r="A6" t="s">
        <v>2524</v>
      </c>
      <c r="B6" t="s">
        <v>2525</v>
      </c>
      <c r="C6">
        <v>0</v>
      </c>
      <c r="D6" t="s">
        <v>2519</v>
      </c>
      <c r="E6">
        <v>0</v>
      </c>
    </row>
    <row r="7" spans="1:5" x14ac:dyDescent="0.25">
      <c r="A7" t="s">
        <v>2526</v>
      </c>
      <c r="B7" t="s">
        <v>2527</v>
      </c>
      <c r="C7">
        <v>0</v>
      </c>
      <c r="D7" t="s">
        <v>2519</v>
      </c>
      <c r="E7">
        <v>0</v>
      </c>
    </row>
    <row r="8" spans="1:5" x14ac:dyDescent="0.25">
      <c r="A8" t="s">
        <v>2528</v>
      </c>
      <c r="B8" t="s">
        <v>2529</v>
      </c>
      <c r="C8">
        <v>0</v>
      </c>
      <c r="D8" t="s">
        <v>2519</v>
      </c>
      <c r="E8">
        <v>1</v>
      </c>
    </row>
    <row r="9" spans="1:5" x14ac:dyDescent="0.25">
      <c r="A9" t="s">
        <v>2530</v>
      </c>
      <c r="B9" t="s">
        <v>2531</v>
      </c>
      <c r="C9">
        <v>0</v>
      </c>
      <c r="D9" t="s">
        <v>2532</v>
      </c>
      <c r="E9" t="s">
        <v>2534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40"/>
  <sheetViews>
    <sheetView workbookViewId="0">
      <selection activeCell="A2" sqref="A1:Y2040"/>
    </sheetView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13</v>
      </c>
      <c r="U1" t="s">
        <v>15</v>
      </c>
      <c r="V1" t="s">
        <v>701</v>
      </c>
      <c r="W1" t="s">
        <v>1294</v>
      </c>
      <c r="X1" t="s">
        <v>1912</v>
      </c>
      <c r="Y1" t="s">
        <v>1913</v>
      </c>
    </row>
    <row r="2" spans="1:25" x14ac:dyDescent="0.25">
      <c r="A2" t="s">
        <v>4466</v>
      </c>
      <c r="B2" t="s">
        <v>4467</v>
      </c>
      <c r="D2" t="s">
        <v>4468</v>
      </c>
      <c r="E2" t="s">
        <v>220</v>
      </c>
      <c r="F2" t="s">
        <v>455</v>
      </c>
      <c r="G2" t="s">
        <v>4469</v>
      </c>
      <c r="H2" t="s">
        <v>234</v>
      </c>
      <c r="I2" t="s">
        <v>1670</v>
      </c>
      <c r="J2" t="s">
        <v>68</v>
      </c>
      <c r="L2" t="s">
        <v>4470</v>
      </c>
      <c r="N2" t="s">
        <v>69</v>
      </c>
      <c r="O2" t="s">
        <v>25</v>
      </c>
      <c r="P2" t="s">
        <v>3060</v>
      </c>
      <c r="Q2" t="s">
        <v>70</v>
      </c>
      <c r="R2" t="s">
        <v>4471</v>
      </c>
      <c r="S2" t="s">
        <v>4472</v>
      </c>
      <c r="T2" t="s">
        <v>4473</v>
      </c>
      <c r="W2" t="s">
        <v>45</v>
      </c>
      <c r="X2" t="s">
        <v>1882</v>
      </c>
      <c r="Y2" t="s">
        <v>1885</v>
      </c>
    </row>
    <row r="3" spans="1:25" x14ac:dyDescent="0.25">
      <c r="A3" t="s">
        <v>3926</v>
      </c>
      <c r="B3" t="s">
        <v>4474</v>
      </c>
      <c r="C3" t="s">
        <v>3072</v>
      </c>
      <c r="D3" t="s">
        <v>4243</v>
      </c>
      <c r="E3" t="s">
        <v>220</v>
      </c>
      <c r="F3" t="s">
        <v>459</v>
      </c>
      <c r="G3" t="s">
        <v>4469</v>
      </c>
      <c r="H3" t="s">
        <v>30</v>
      </c>
      <c r="I3" t="s">
        <v>1668</v>
      </c>
      <c r="J3" t="s">
        <v>23</v>
      </c>
      <c r="K3" t="s">
        <v>3074</v>
      </c>
      <c r="L3" t="s">
        <v>4475</v>
      </c>
      <c r="M3" t="s">
        <v>3075</v>
      </c>
      <c r="N3" t="s">
        <v>24</v>
      </c>
      <c r="O3" t="s">
        <v>41</v>
      </c>
      <c r="P3" t="s">
        <v>3063</v>
      </c>
      <c r="Q3" t="s">
        <v>26</v>
      </c>
      <c r="R3" t="s">
        <v>4476</v>
      </c>
      <c r="S3" t="s">
        <v>4477</v>
      </c>
      <c r="T3" t="s">
        <v>4478</v>
      </c>
      <c r="W3" t="s">
        <v>1292</v>
      </c>
      <c r="X3" t="s">
        <v>3068</v>
      </c>
      <c r="Y3" t="s">
        <v>3080</v>
      </c>
    </row>
    <row r="4" spans="1:25" x14ac:dyDescent="0.25">
      <c r="A4" t="s">
        <v>1465</v>
      </c>
      <c r="B4" t="s">
        <v>1466</v>
      </c>
      <c r="C4" t="s">
        <v>2852</v>
      </c>
      <c r="D4" t="s">
        <v>4479</v>
      </c>
      <c r="E4" t="s">
        <v>220</v>
      </c>
      <c r="F4" t="s">
        <v>455</v>
      </c>
      <c r="G4" t="s">
        <v>4480</v>
      </c>
      <c r="H4" t="s">
        <v>30</v>
      </c>
      <c r="I4" t="s">
        <v>1670</v>
      </c>
      <c r="J4" t="s">
        <v>98</v>
      </c>
      <c r="K4" t="s">
        <v>1375</v>
      </c>
      <c r="L4" t="s">
        <v>4481</v>
      </c>
      <c r="M4" t="s">
        <v>2853</v>
      </c>
      <c r="N4" t="s">
        <v>99</v>
      </c>
      <c r="O4" t="s">
        <v>25</v>
      </c>
      <c r="P4" t="s">
        <v>3060</v>
      </c>
      <c r="Q4" t="s">
        <v>100</v>
      </c>
      <c r="R4" t="s">
        <v>4482</v>
      </c>
      <c r="S4" t="s">
        <v>1467</v>
      </c>
      <c r="T4" t="s">
        <v>4483</v>
      </c>
      <c r="W4" t="s">
        <v>45</v>
      </c>
      <c r="X4" t="s">
        <v>1881</v>
      </c>
      <c r="Y4" t="s">
        <v>1876</v>
      </c>
    </row>
    <row r="5" spans="1:25" x14ac:dyDescent="0.25">
      <c r="A5" t="s">
        <v>2115</v>
      </c>
      <c r="B5" t="s">
        <v>2116</v>
      </c>
      <c r="C5" t="s">
        <v>2737</v>
      </c>
      <c r="D5" t="s">
        <v>3083</v>
      </c>
      <c r="E5" t="s">
        <v>220</v>
      </c>
      <c r="F5" t="s">
        <v>459</v>
      </c>
      <c r="G5" t="s">
        <v>229</v>
      </c>
      <c r="H5" t="s">
        <v>30</v>
      </c>
      <c r="I5" t="s">
        <v>1669</v>
      </c>
      <c r="J5" t="s">
        <v>46</v>
      </c>
      <c r="K5" t="s">
        <v>2738</v>
      </c>
      <c r="L5" t="s">
        <v>4484</v>
      </c>
      <c r="M5" t="s">
        <v>2739</v>
      </c>
      <c r="N5" t="s">
        <v>47</v>
      </c>
      <c r="O5" t="s">
        <v>25</v>
      </c>
      <c r="P5" t="s">
        <v>3063</v>
      </c>
      <c r="Q5" t="s">
        <v>48</v>
      </c>
      <c r="R5" t="s">
        <v>4485</v>
      </c>
      <c r="S5" t="s">
        <v>2117</v>
      </c>
      <c r="T5" t="s">
        <v>4486</v>
      </c>
      <c r="W5" t="s">
        <v>1292</v>
      </c>
      <c r="X5" t="s">
        <v>3308</v>
      </c>
      <c r="Y5" t="s">
        <v>1879</v>
      </c>
    </row>
    <row r="6" spans="1:25" x14ac:dyDescent="0.25">
      <c r="A6" t="s">
        <v>712</v>
      </c>
      <c r="B6" t="s">
        <v>713</v>
      </c>
      <c r="C6" t="s">
        <v>2761</v>
      </c>
      <c r="D6" t="s">
        <v>3903</v>
      </c>
      <c r="E6" t="s">
        <v>220</v>
      </c>
      <c r="F6" t="s">
        <v>455</v>
      </c>
      <c r="G6" t="s">
        <v>4469</v>
      </c>
      <c r="H6" t="s">
        <v>30</v>
      </c>
      <c r="I6" t="s">
        <v>1666</v>
      </c>
      <c r="J6" t="s">
        <v>23</v>
      </c>
      <c r="K6" t="s">
        <v>79</v>
      </c>
      <c r="L6" t="s">
        <v>4487</v>
      </c>
      <c r="M6" t="s">
        <v>2762</v>
      </c>
      <c r="N6" t="s">
        <v>24</v>
      </c>
      <c r="O6" t="s">
        <v>41</v>
      </c>
      <c r="P6" t="s">
        <v>3060</v>
      </c>
      <c r="Q6" t="s">
        <v>26</v>
      </c>
      <c r="R6" t="s">
        <v>4488</v>
      </c>
      <c r="S6" t="s">
        <v>714</v>
      </c>
      <c r="T6" t="s">
        <v>4489</v>
      </c>
      <c r="W6" t="s">
        <v>45</v>
      </c>
      <c r="X6" t="s">
        <v>1882</v>
      </c>
      <c r="Y6" t="s">
        <v>1878</v>
      </c>
    </row>
    <row r="7" spans="1:25" x14ac:dyDescent="0.25">
      <c r="A7" t="s">
        <v>989</v>
      </c>
      <c r="B7" t="s">
        <v>990</v>
      </c>
      <c r="C7" t="s">
        <v>3081</v>
      </c>
      <c r="D7" t="s">
        <v>554</v>
      </c>
      <c r="E7" t="s">
        <v>220</v>
      </c>
      <c r="F7" t="s">
        <v>459</v>
      </c>
      <c r="G7" t="s">
        <v>4469</v>
      </c>
      <c r="H7" t="s">
        <v>45</v>
      </c>
      <c r="I7" t="s">
        <v>1661</v>
      </c>
      <c r="J7" t="s">
        <v>61</v>
      </c>
      <c r="K7" t="s">
        <v>62</v>
      </c>
      <c r="L7" t="s">
        <v>4490</v>
      </c>
      <c r="M7" t="s">
        <v>3082</v>
      </c>
      <c r="N7" t="s">
        <v>63</v>
      </c>
      <c r="O7" t="s">
        <v>25</v>
      </c>
      <c r="P7" t="s">
        <v>3060</v>
      </c>
      <c r="Q7" t="s">
        <v>64</v>
      </c>
      <c r="R7" t="s">
        <v>4491</v>
      </c>
      <c r="S7" t="s">
        <v>991</v>
      </c>
      <c r="T7" t="s">
        <v>4492</v>
      </c>
      <c r="W7" t="s">
        <v>45</v>
      </c>
      <c r="X7" t="s">
        <v>4493</v>
      </c>
      <c r="Y7" t="s">
        <v>1879</v>
      </c>
    </row>
    <row r="8" spans="1:25" x14ac:dyDescent="0.25">
      <c r="A8" t="s">
        <v>66</v>
      </c>
      <c r="B8" t="s">
        <v>67</v>
      </c>
      <c r="C8" t="s">
        <v>2766</v>
      </c>
      <c r="D8" t="s">
        <v>4494</v>
      </c>
      <c r="E8" t="s">
        <v>220</v>
      </c>
      <c r="F8" t="s">
        <v>459</v>
      </c>
      <c r="G8" t="s">
        <v>4469</v>
      </c>
      <c r="H8" t="s">
        <v>45</v>
      </c>
      <c r="I8" t="s">
        <v>77</v>
      </c>
      <c r="J8" t="s">
        <v>68</v>
      </c>
      <c r="K8" t="s">
        <v>32</v>
      </c>
      <c r="L8" t="s">
        <v>4490</v>
      </c>
      <c r="M8" t="s">
        <v>2767</v>
      </c>
      <c r="N8" t="s">
        <v>69</v>
      </c>
      <c r="O8" t="s">
        <v>41</v>
      </c>
      <c r="P8" t="s">
        <v>3063</v>
      </c>
      <c r="Q8" t="s">
        <v>70</v>
      </c>
      <c r="R8" t="s">
        <v>4495</v>
      </c>
      <c r="S8" t="s">
        <v>71</v>
      </c>
      <c r="T8" t="s">
        <v>4496</v>
      </c>
      <c r="W8" t="s">
        <v>45</v>
      </c>
      <c r="X8" t="s">
        <v>3217</v>
      </c>
      <c r="Y8" t="s">
        <v>1879</v>
      </c>
    </row>
    <row r="9" spans="1:25" x14ac:dyDescent="0.25">
      <c r="A9" t="s">
        <v>2923</v>
      </c>
      <c r="B9" t="s">
        <v>2924</v>
      </c>
      <c r="C9" t="s">
        <v>2740</v>
      </c>
      <c r="D9" t="s">
        <v>577</v>
      </c>
      <c r="E9" t="s">
        <v>220</v>
      </c>
      <c r="F9" t="s">
        <v>459</v>
      </c>
      <c r="G9" t="s">
        <v>229</v>
      </c>
      <c r="H9" t="s">
        <v>45</v>
      </c>
      <c r="I9" t="s">
        <v>1670</v>
      </c>
      <c r="J9" t="s">
        <v>51</v>
      </c>
      <c r="K9" t="s">
        <v>178</v>
      </c>
      <c r="L9" t="s">
        <v>4497</v>
      </c>
      <c r="M9" t="s">
        <v>2741</v>
      </c>
      <c r="N9" t="s">
        <v>53</v>
      </c>
      <c r="O9" t="s">
        <v>41</v>
      </c>
      <c r="P9" t="s">
        <v>3063</v>
      </c>
      <c r="Q9" t="s">
        <v>54</v>
      </c>
      <c r="R9" t="s">
        <v>4498</v>
      </c>
      <c r="S9" t="s">
        <v>2925</v>
      </c>
      <c r="T9" t="s">
        <v>4499</v>
      </c>
      <c r="W9" t="s">
        <v>4500</v>
      </c>
      <c r="X9" t="s">
        <v>1881</v>
      </c>
      <c r="Y9" t="s">
        <v>1876</v>
      </c>
    </row>
    <row r="10" spans="1:25" x14ac:dyDescent="0.25">
      <c r="A10" t="s">
        <v>322</v>
      </c>
      <c r="B10" t="s">
        <v>323</v>
      </c>
      <c r="C10" t="s">
        <v>2766</v>
      </c>
      <c r="D10" t="s">
        <v>4501</v>
      </c>
      <c r="E10" t="s">
        <v>220</v>
      </c>
      <c r="F10" t="s">
        <v>459</v>
      </c>
      <c r="G10" t="s">
        <v>229</v>
      </c>
      <c r="H10" t="s">
        <v>234</v>
      </c>
      <c r="I10" t="s">
        <v>1670</v>
      </c>
      <c r="J10" t="s">
        <v>86</v>
      </c>
      <c r="K10" t="s">
        <v>32</v>
      </c>
      <c r="L10" t="s">
        <v>4502</v>
      </c>
      <c r="M10" t="s">
        <v>2767</v>
      </c>
      <c r="N10" t="s">
        <v>87</v>
      </c>
      <c r="O10" t="s">
        <v>41</v>
      </c>
      <c r="P10" t="s">
        <v>3060</v>
      </c>
      <c r="Q10" t="s">
        <v>88</v>
      </c>
      <c r="R10" t="s">
        <v>4503</v>
      </c>
      <c r="S10" t="s">
        <v>324</v>
      </c>
      <c r="T10" t="s">
        <v>4504</v>
      </c>
      <c r="W10" t="s">
        <v>45</v>
      </c>
      <c r="X10" t="s">
        <v>3124</v>
      </c>
      <c r="Y10" t="s">
        <v>4505</v>
      </c>
    </row>
    <row r="11" spans="1:25" x14ac:dyDescent="0.25">
      <c r="A11" t="s">
        <v>1351</v>
      </c>
      <c r="B11" t="s">
        <v>1352</v>
      </c>
      <c r="C11" t="s">
        <v>2868</v>
      </c>
      <c r="D11" t="s">
        <v>1850</v>
      </c>
      <c r="E11" t="s">
        <v>220</v>
      </c>
      <c r="F11" t="s">
        <v>459</v>
      </c>
      <c r="G11" t="s">
        <v>229</v>
      </c>
      <c r="H11" t="s">
        <v>45</v>
      </c>
      <c r="I11" t="s">
        <v>1662</v>
      </c>
      <c r="J11" t="s">
        <v>86</v>
      </c>
      <c r="K11" t="s">
        <v>1301</v>
      </c>
      <c r="L11" t="s">
        <v>4502</v>
      </c>
      <c r="M11" t="s">
        <v>2869</v>
      </c>
      <c r="N11" t="s">
        <v>87</v>
      </c>
      <c r="O11" t="s">
        <v>25</v>
      </c>
      <c r="P11" t="s">
        <v>3060</v>
      </c>
      <c r="Q11" t="s">
        <v>88</v>
      </c>
      <c r="R11" t="s">
        <v>4506</v>
      </c>
      <c r="S11" t="s">
        <v>1353</v>
      </c>
      <c r="T11" t="s">
        <v>4507</v>
      </c>
      <c r="W11" t="s">
        <v>45</v>
      </c>
      <c r="X11" t="s">
        <v>4508</v>
      </c>
      <c r="Y11" t="s">
        <v>4509</v>
      </c>
    </row>
    <row r="12" spans="1:25" x14ac:dyDescent="0.25">
      <c r="A12" t="s">
        <v>3050</v>
      </c>
      <c r="B12" t="s">
        <v>3051</v>
      </c>
      <c r="C12" t="s">
        <v>2868</v>
      </c>
      <c r="D12" t="s">
        <v>3093</v>
      </c>
      <c r="E12" t="s">
        <v>220</v>
      </c>
      <c r="F12" t="s">
        <v>459</v>
      </c>
      <c r="G12" t="s">
        <v>229</v>
      </c>
      <c r="H12" t="s">
        <v>45</v>
      </c>
      <c r="I12" t="s">
        <v>1669</v>
      </c>
      <c r="J12" t="s">
        <v>86</v>
      </c>
      <c r="K12" t="s">
        <v>1301</v>
      </c>
      <c r="L12" t="s">
        <v>4510</v>
      </c>
      <c r="M12" t="s">
        <v>2869</v>
      </c>
      <c r="N12" t="s">
        <v>87</v>
      </c>
      <c r="O12" t="s">
        <v>41</v>
      </c>
      <c r="P12" t="s">
        <v>3060</v>
      </c>
      <c r="Q12" t="s">
        <v>88</v>
      </c>
      <c r="R12" t="s">
        <v>4511</v>
      </c>
      <c r="S12" t="s">
        <v>3052</v>
      </c>
      <c r="T12" t="s">
        <v>4512</v>
      </c>
      <c r="W12" t="s">
        <v>45</v>
      </c>
      <c r="X12" t="s">
        <v>1882</v>
      </c>
      <c r="Y12" t="s">
        <v>4513</v>
      </c>
    </row>
    <row r="13" spans="1:25" x14ac:dyDescent="0.25">
      <c r="A13" t="s">
        <v>3085</v>
      </c>
      <c r="B13" t="s">
        <v>3086</v>
      </c>
      <c r="C13" t="s">
        <v>3087</v>
      </c>
      <c r="D13" t="s">
        <v>3795</v>
      </c>
      <c r="E13" t="s">
        <v>220</v>
      </c>
      <c r="F13" t="s">
        <v>459</v>
      </c>
      <c r="G13" t="s">
        <v>4469</v>
      </c>
      <c r="H13" t="s">
        <v>22</v>
      </c>
      <c r="I13" t="s">
        <v>77</v>
      </c>
      <c r="J13" t="s">
        <v>72</v>
      </c>
      <c r="K13" t="s">
        <v>3088</v>
      </c>
      <c r="L13" t="s">
        <v>4510</v>
      </c>
      <c r="M13" t="s">
        <v>3089</v>
      </c>
      <c r="N13" t="s">
        <v>73</v>
      </c>
      <c r="O13" t="s">
        <v>25</v>
      </c>
      <c r="P13" t="s">
        <v>3063</v>
      </c>
      <c r="Q13" t="s">
        <v>74</v>
      </c>
      <c r="R13" t="s">
        <v>4514</v>
      </c>
      <c r="S13" t="s">
        <v>3090</v>
      </c>
      <c r="T13" t="s">
        <v>4515</v>
      </c>
      <c r="W13" t="s">
        <v>1292</v>
      </c>
      <c r="X13" t="s">
        <v>1881</v>
      </c>
      <c r="Y13" t="s">
        <v>1876</v>
      </c>
    </row>
    <row r="14" spans="1:25" x14ac:dyDescent="0.25">
      <c r="A14" t="s">
        <v>109</v>
      </c>
      <c r="B14" t="s">
        <v>110</v>
      </c>
      <c r="C14" t="s">
        <v>2740</v>
      </c>
      <c r="D14" t="s">
        <v>3222</v>
      </c>
      <c r="E14" t="s">
        <v>220</v>
      </c>
      <c r="F14" t="s">
        <v>455</v>
      </c>
      <c r="G14" t="s">
        <v>4469</v>
      </c>
      <c r="H14" t="s">
        <v>22</v>
      </c>
      <c r="I14" t="s">
        <v>77</v>
      </c>
      <c r="J14" t="s">
        <v>98</v>
      </c>
      <c r="K14" t="s">
        <v>178</v>
      </c>
      <c r="L14" t="s">
        <v>4516</v>
      </c>
      <c r="M14" t="s">
        <v>2741</v>
      </c>
      <c r="N14" t="s">
        <v>99</v>
      </c>
      <c r="O14" t="s">
        <v>25</v>
      </c>
      <c r="P14" t="s">
        <v>3060</v>
      </c>
      <c r="Q14" t="s">
        <v>100</v>
      </c>
      <c r="R14" t="s">
        <v>4517</v>
      </c>
      <c r="S14" t="s">
        <v>111</v>
      </c>
      <c r="T14" t="s">
        <v>4518</v>
      </c>
      <c r="W14" t="s">
        <v>1292</v>
      </c>
      <c r="X14" t="s">
        <v>1881</v>
      </c>
      <c r="Y14" t="s">
        <v>1877</v>
      </c>
    </row>
    <row r="15" spans="1:25" x14ac:dyDescent="0.25">
      <c r="A15" t="s">
        <v>2484</v>
      </c>
      <c r="B15" t="s">
        <v>2485</v>
      </c>
      <c r="C15" t="s">
        <v>2989</v>
      </c>
      <c r="D15" t="s">
        <v>44</v>
      </c>
      <c r="E15" t="s">
        <v>220</v>
      </c>
      <c r="F15" t="s">
        <v>455</v>
      </c>
      <c r="G15" t="s">
        <v>4469</v>
      </c>
      <c r="H15" t="s">
        <v>22</v>
      </c>
      <c r="I15" t="s">
        <v>1668</v>
      </c>
      <c r="J15" t="s">
        <v>135</v>
      </c>
      <c r="K15" t="s">
        <v>388</v>
      </c>
      <c r="L15" t="s">
        <v>4516</v>
      </c>
      <c r="M15" t="s">
        <v>2991</v>
      </c>
      <c r="N15" t="s">
        <v>136</v>
      </c>
      <c r="O15" t="s">
        <v>4519</v>
      </c>
      <c r="P15" t="s">
        <v>229</v>
      </c>
      <c r="Q15" t="s">
        <v>137</v>
      </c>
      <c r="R15" t="s">
        <v>4520</v>
      </c>
      <c r="S15" t="s">
        <v>2486</v>
      </c>
      <c r="T15" t="s">
        <v>4521</v>
      </c>
      <c r="W15" t="s">
        <v>1291</v>
      </c>
      <c r="X15" t="s">
        <v>1881</v>
      </c>
      <c r="Y15" t="s">
        <v>1878</v>
      </c>
    </row>
    <row r="16" spans="1:25" x14ac:dyDescent="0.25">
      <c r="A16" t="s">
        <v>2774</v>
      </c>
      <c r="B16" t="s">
        <v>2775</v>
      </c>
      <c r="C16" t="s">
        <v>2737</v>
      </c>
      <c r="D16" t="s">
        <v>490</v>
      </c>
      <c r="E16" t="s">
        <v>220</v>
      </c>
      <c r="F16" t="s">
        <v>459</v>
      </c>
      <c r="G16" t="s">
        <v>229</v>
      </c>
      <c r="H16" t="s">
        <v>22</v>
      </c>
      <c r="I16" t="s">
        <v>1670</v>
      </c>
      <c r="J16" t="s">
        <v>23</v>
      </c>
      <c r="K16" t="s">
        <v>2738</v>
      </c>
      <c r="L16" t="s">
        <v>4522</v>
      </c>
      <c r="M16" t="s">
        <v>2739</v>
      </c>
      <c r="N16" t="s">
        <v>24</v>
      </c>
      <c r="O16" t="s">
        <v>25</v>
      </c>
      <c r="P16" t="s">
        <v>3060</v>
      </c>
      <c r="Q16" t="s">
        <v>26</v>
      </c>
      <c r="R16" t="s">
        <v>4523</v>
      </c>
      <c r="S16" t="s">
        <v>2776</v>
      </c>
      <c r="T16" t="s">
        <v>4524</v>
      </c>
      <c r="W16" t="s">
        <v>1293</v>
      </c>
      <c r="X16" t="s">
        <v>1884</v>
      </c>
      <c r="Y16" t="s">
        <v>1879</v>
      </c>
    </row>
    <row r="17" spans="1:25" x14ac:dyDescent="0.25">
      <c r="A17" t="s">
        <v>1634</v>
      </c>
      <c r="B17" t="s">
        <v>1635</v>
      </c>
      <c r="C17" t="s">
        <v>2777</v>
      </c>
      <c r="D17" t="s">
        <v>702</v>
      </c>
      <c r="E17" t="s">
        <v>220</v>
      </c>
      <c r="F17" t="s">
        <v>455</v>
      </c>
      <c r="G17" t="s">
        <v>4469</v>
      </c>
      <c r="H17" t="s">
        <v>45</v>
      </c>
      <c r="I17" t="s">
        <v>1667</v>
      </c>
      <c r="J17" t="s">
        <v>98</v>
      </c>
      <c r="K17" t="s">
        <v>3067</v>
      </c>
      <c r="L17" t="s">
        <v>4525</v>
      </c>
      <c r="M17" t="s">
        <v>2778</v>
      </c>
      <c r="N17" t="s">
        <v>99</v>
      </c>
      <c r="O17" t="s">
        <v>25</v>
      </c>
      <c r="P17" t="s">
        <v>3060</v>
      </c>
      <c r="Q17" t="s">
        <v>100</v>
      </c>
      <c r="R17" t="s">
        <v>4488</v>
      </c>
      <c r="S17" t="s">
        <v>1636</v>
      </c>
      <c r="T17" t="s">
        <v>4408</v>
      </c>
      <c r="W17" t="s">
        <v>45</v>
      </c>
      <c r="X17" t="s">
        <v>3068</v>
      </c>
      <c r="Y17" t="s">
        <v>1876</v>
      </c>
    </row>
    <row r="18" spans="1:25" x14ac:dyDescent="0.25">
      <c r="A18" t="s">
        <v>2734</v>
      </c>
      <c r="B18" t="s">
        <v>2735</v>
      </c>
      <c r="C18" t="s">
        <v>2737</v>
      </c>
      <c r="D18" t="s">
        <v>715</v>
      </c>
      <c r="E18" t="s">
        <v>220</v>
      </c>
      <c r="F18" t="s">
        <v>459</v>
      </c>
      <c r="G18" t="s">
        <v>4469</v>
      </c>
      <c r="H18" t="s">
        <v>22</v>
      </c>
      <c r="I18" t="s">
        <v>1662</v>
      </c>
      <c r="J18" t="s">
        <v>121</v>
      </c>
      <c r="K18" t="s">
        <v>2738</v>
      </c>
      <c r="L18" t="s">
        <v>4526</v>
      </c>
      <c r="M18" t="s">
        <v>2739</v>
      </c>
      <c r="N18" t="s">
        <v>122</v>
      </c>
      <c r="O18" t="s">
        <v>25</v>
      </c>
      <c r="P18" t="s">
        <v>3111</v>
      </c>
      <c r="Q18" t="s">
        <v>123</v>
      </c>
      <c r="R18" t="s">
        <v>4527</v>
      </c>
      <c r="S18" t="s">
        <v>2736</v>
      </c>
      <c r="T18" t="s">
        <v>4528</v>
      </c>
      <c r="W18" t="s">
        <v>1292</v>
      </c>
      <c r="X18" t="s">
        <v>4508</v>
      </c>
      <c r="Y18" t="s">
        <v>1879</v>
      </c>
    </row>
    <row r="19" spans="1:25" x14ac:dyDescent="0.25">
      <c r="A19" t="s">
        <v>2345</v>
      </c>
      <c r="B19" t="s">
        <v>2346</v>
      </c>
      <c r="C19" t="s">
        <v>2737</v>
      </c>
      <c r="D19" t="s">
        <v>379</v>
      </c>
      <c r="E19" t="s">
        <v>220</v>
      </c>
      <c r="F19" t="s">
        <v>455</v>
      </c>
      <c r="G19" t="s">
        <v>4469</v>
      </c>
      <c r="H19" t="s">
        <v>22</v>
      </c>
      <c r="I19" t="s">
        <v>1667</v>
      </c>
      <c r="J19" t="s">
        <v>112</v>
      </c>
      <c r="K19" t="s">
        <v>2738</v>
      </c>
      <c r="L19" t="s">
        <v>4529</v>
      </c>
      <c r="M19" t="s">
        <v>2739</v>
      </c>
      <c r="N19" t="s">
        <v>113</v>
      </c>
      <c r="O19" t="s">
        <v>25</v>
      </c>
      <c r="P19" t="s">
        <v>3063</v>
      </c>
      <c r="Q19" t="s">
        <v>114</v>
      </c>
      <c r="R19" t="s">
        <v>4530</v>
      </c>
      <c r="S19" t="s">
        <v>2347</v>
      </c>
      <c r="T19" t="s">
        <v>4531</v>
      </c>
      <c r="W19" t="s">
        <v>45</v>
      </c>
      <c r="X19" t="s">
        <v>3124</v>
      </c>
      <c r="Y19" t="s">
        <v>1876</v>
      </c>
    </row>
    <row r="20" spans="1:25" x14ac:dyDescent="0.25">
      <c r="A20" t="s">
        <v>494</v>
      </c>
      <c r="B20" t="s">
        <v>495</v>
      </c>
      <c r="C20" t="s">
        <v>3081</v>
      </c>
      <c r="D20" t="s">
        <v>3125</v>
      </c>
      <c r="E20" t="s">
        <v>220</v>
      </c>
      <c r="F20" t="s">
        <v>459</v>
      </c>
      <c r="G20" t="s">
        <v>4469</v>
      </c>
      <c r="H20" t="s">
        <v>22</v>
      </c>
      <c r="I20" t="s">
        <v>77</v>
      </c>
      <c r="J20" t="s">
        <v>61</v>
      </c>
      <c r="K20" t="s">
        <v>62</v>
      </c>
      <c r="L20" t="s">
        <v>4532</v>
      </c>
      <c r="M20" t="s">
        <v>3082</v>
      </c>
      <c r="N20" t="s">
        <v>63</v>
      </c>
      <c r="O20" t="s">
        <v>25</v>
      </c>
      <c r="P20" t="s">
        <v>3060</v>
      </c>
      <c r="Q20" t="s">
        <v>64</v>
      </c>
      <c r="R20" t="s">
        <v>4523</v>
      </c>
      <c r="S20" t="s">
        <v>496</v>
      </c>
      <c r="T20" t="s">
        <v>4533</v>
      </c>
      <c r="W20" t="s">
        <v>45</v>
      </c>
      <c r="X20" t="s">
        <v>3124</v>
      </c>
      <c r="Y20" t="s">
        <v>1885</v>
      </c>
    </row>
    <row r="21" spans="1:25" x14ac:dyDescent="0.25">
      <c r="A21" t="s">
        <v>3379</v>
      </c>
      <c r="B21" t="s">
        <v>3380</v>
      </c>
      <c r="C21" t="s">
        <v>3087</v>
      </c>
      <c r="D21" t="s">
        <v>3083</v>
      </c>
      <c r="E21" t="s">
        <v>220</v>
      </c>
      <c r="F21" t="s">
        <v>459</v>
      </c>
      <c r="G21" t="s">
        <v>229</v>
      </c>
      <c r="H21" t="s">
        <v>22</v>
      </c>
      <c r="I21" t="s">
        <v>1664</v>
      </c>
      <c r="J21" t="s">
        <v>72</v>
      </c>
      <c r="K21" t="s">
        <v>3088</v>
      </c>
      <c r="L21" t="s">
        <v>4534</v>
      </c>
      <c r="M21" t="s">
        <v>3089</v>
      </c>
      <c r="N21" t="s">
        <v>73</v>
      </c>
      <c r="O21" t="s">
        <v>25</v>
      </c>
      <c r="P21" t="s">
        <v>3060</v>
      </c>
      <c r="Q21" t="s">
        <v>74</v>
      </c>
      <c r="R21" t="s">
        <v>4535</v>
      </c>
      <c r="S21" t="s">
        <v>3381</v>
      </c>
      <c r="T21" t="s">
        <v>4536</v>
      </c>
      <c r="W21" t="s">
        <v>1292</v>
      </c>
      <c r="X21" t="s">
        <v>3124</v>
      </c>
      <c r="Y21" t="s">
        <v>3080</v>
      </c>
    </row>
    <row r="22" spans="1:25" x14ac:dyDescent="0.25">
      <c r="A22" t="s">
        <v>2043</v>
      </c>
      <c r="B22" t="s">
        <v>2044</v>
      </c>
      <c r="C22" t="s">
        <v>2766</v>
      </c>
      <c r="D22" t="s">
        <v>490</v>
      </c>
      <c r="E22" t="s">
        <v>220</v>
      </c>
      <c r="F22" t="s">
        <v>459</v>
      </c>
      <c r="G22" t="s">
        <v>229</v>
      </c>
      <c r="H22" t="s">
        <v>22</v>
      </c>
      <c r="I22" t="s">
        <v>1670</v>
      </c>
      <c r="J22" t="s">
        <v>31</v>
      </c>
      <c r="K22" t="s">
        <v>32</v>
      </c>
      <c r="L22" t="s">
        <v>4537</v>
      </c>
      <c r="M22" t="s">
        <v>2767</v>
      </c>
      <c r="N22" t="s">
        <v>33</v>
      </c>
      <c r="O22" t="s">
        <v>25</v>
      </c>
      <c r="P22" t="s">
        <v>229</v>
      </c>
      <c r="Q22" t="s">
        <v>34</v>
      </c>
      <c r="R22" t="s">
        <v>4530</v>
      </c>
      <c r="S22" t="s">
        <v>2045</v>
      </c>
      <c r="T22" t="s">
        <v>4538</v>
      </c>
      <c r="W22" t="s">
        <v>45</v>
      </c>
      <c r="X22" t="s">
        <v>4539</v>
      </c>
    </row>
    <row r="23" spans="1:25" x14ac:dyDescent="0.25">
      <c r="A23" t="s">
        <v>2246</v>
      </c>
      <c r="B23" t="s">
        <v>2247</v>
      </c>
      <c r="C23" t="s">
        <v>2761</v>
      </c>
      <c r="D23" t="s">
        <v>3826</v>
      </c>
      <c r="E23" t="s">
        <v>220</v>
      </c>
      <c r="F23" t="s">
        <v>455</v>
      </c>
      <c r="G23" t="s">
        <v>4469</v>
      </c>
      <c r="H23" t="s">
        <v>22</v>
      </c>
      <c r="I23" t="s">
        <v>1670</v>
      </c>
      <c r="J23" t="s">
        <v>98</v>
      </c>
      <c r="K23" t="s">
        <v>79</v>
      </c>
      <c r="L23" t="s">
        <v>4540</v>
      </c>
      <c r="M23" t="s">
        <v>2762</v>
      </c>
      <c r="N23" t="s">
        <v>99</v>
      </c>
      <c r="O23" t="s">
        <v>41</v>
      </c>
      <c r="P23" t="s">
        <v>3063</v>
      </c>
      <c r="Q23" t="s">
        <v>100</v>
      </c>
      <c r="R23" t="s">
        <v>4541</v>
      </c>
      <c r="S23" t="s">
        <v>2248</v>
      </c>
      <c r="T23" t="s">
        <v>4542</v>
      </c>
      <c r="W23" t="s">
        <v>1292</v>
      </c>
      <c r="X23" t="s">
        <v>4508</v>
      </c>
      <c r="Y23" t="s">
        <v>3080</v>
      </c>
    </row>
    <row r="24" spans="1:25" x14ac:dyDescent="0.25">
      <c r="A24" t="s">
        <v>574</v>
      </c>
      <c r="B24" t="s">
        <v>575</v>
      </c>
      <c r="C24" t="s">
        <v>2761</v>
      </c>
      <c r="D24" t="s">
        <v>554</v>
      </c>
      <c r="E24" t="s">
        <v>220</v>
      </c>
      <c r="F24" t="s">
        <v>455</v>
      </c>
      <c r="G24" t="s">
        <v>4469</v>
      </c>
      <c r="H24" t="s">
        <v>22</v>
      </c>
      <c r="I24" t="s">
        <v>1664</v>
      </c>
      <c r="J24" t="s">
        <v>98</v>
      </c>
      <c r="K24" t="s">
        <v>79</v>
      </c>
      <c r="L24" t="s">
        <v>4543</v>
      </c>
      <c r="M24" t="s">
        <v>2762</v>
      </c>
      <c r="N24" t="s">
        <v>99</v>
      </c>
      <c r="O24" t="s">
        <v>25</v>
      </c>
      <c r="P24" t="s">
        <v>3060</v>
      </c>
      <c r="Q24" t="s">
        <v>100</v>
      </c>
      <c r="R24" t="s">
        <v>4530</v>
      </c>
      <c r="S24" t="s">
        <v>576</v>
      </c>
      <c r="T24" t="s">
        <v>4544</v>
      </c>
      <c r="W24" t="s">
        <v>45</v>
      </c>
      <c r="X24" t="s">
        <v>3124</v>
      </c>
      <c r="Y24" t="s">
        <v>1885</v>
      </c>
    </row>
    <row r="25" spans="1:25" x14ac:dyDescent="0.25">
      <c r="A25" t="s">
        <v>1570</v>
      </c>
      <c r="B25" t="s">
        <v>1571</v>
      </c>
      <c r="C25" t="s">
        <v>2852</v>
      </c>
      <c r="D25" t="s">
        <v>3334</v>
      </c>
      <c r="E25" t="s">
        <v>220</v>
      </c>
      <c r="F25" t="s">
        <v>455</v>
      </c>
      <c r="G25" t="s">
        <v>4469</v>
      </c>
      <c r="H25" t="s">
        <v>45</v>
      </c>
      <c r="I25" t="s">
        <v>77</v>
      </c>
      <c r="J25" t="s">
        <v>46</v>
      </c>
      <c r="K25" t="s">
        <v>1375</v>
      </c>
      <c r="L25" t="s">
        <v>4545</v>
      </c>
      <c r="M25" t="s">
        <v>2853</v>
      </c>
      <c r="N25" t="s">
        <v>47</v>
      </c>
      <c r="O25" t="s">
        <v>25</v>
      </c>
      <c r="P25" t="s">
        <v>3063</v>
      </c>
      <c r="Q25" t="s">
        <v>48</v>
      </c>
      <c r="R25" t="s">
        <v>4488</v>
      </c>
      <c r="S25" t="s">
        <v>1572</v>
      </c>
      <c r="T25" t="s">
        <v>4546</v>
      </c>
      <c r="W25" t="s">
        <v>45</v>
      </c>
      <c r="X25" t="s">
        <v>1882</v>
      </c>
      <c r="Y25" t="s">
        <v>1877</v>
      </c>
    </row>
    <row r="26" spans="1:25" x14ac:dyDescent="0.25">
      <c r="A26" t="s">
        <v>56</v>
      </c>
      <c r="B26" t="s">
        <v>57</v>
      </c>
      <c r="C26" t="s">
        <v>2766</v>
      </c>
      <c r="D26" t="s">
        <v>3093</v>
      </c>
      <c r="E26" t="s">
        <v>220</v>
      </c>
      <c r="F26" t="s">
        <v>459</v>
      </c>
      <c r="G26" t="s">
        <v>4469</v>
      </c>
      <c r="H26" t="s">
        <v>30</v>
      </c>
      <c r="I26" t="s">
        <v>1666</v>
      </c>
      <c r="J26" t="s">
        <v>51</v>
      </c>
      <c r="K26" t="s">
        <v>32</v>
      </c>
      <c r="L26" t="s">
        <v>4547</v>
      </c>
      <c r="M26" t="s">
        <v>2767</v>
      </c>
      <c r="N26" t="s">
        <v>53</v>
      </c>
      <c r="O26" t="s">
        <v>41</v>
      </c>
      <c r="P26" t="s">
        <v>3063</v>
      </c>
      <c r="Q26" t="s">
        <v>54</v>
      </c>
      <c r="R26" t="s">
        <v>4535</v>
      </c>
      <c r="S26" t="s">
        <v>58</v>
      </c>
      <c r="T26" t="s">
        <v>4548</v>
      </c>
      <c r="W26" t="s">
        <v>45</v>
      </c>
      <c r="X26" t="s">
        <v>1881</v>
      </c>
      <c r="Y26" t="s">
        <v>1877</v>
      </c>
    </row>
    <row r="27" spans="1:25" x14ac:dyDescent="0.25">
      <c r="A27" t="s">
        <v>146</v>
      </c>
      <c r="B27" t="s">
        <v>147</v>
      </c>
      <c r="C27" t="s">
        <v>2737</v>
      </c>
      <c r="D27" t="s">
        <v>431</v>
      </c>
      <c r="E27" t="s">
        <v>220</v>
      </c>
      <c r="F27" t="s">
        <v>459</v>
      </c>
      <c r="G27" t="s">
        <v>4469</v>
      </c>
      <c r="H27" t="s">
        <v>22</v>
      </c>
      <c r="I27" t="s">
        <v>1666</v>
      </c>
      <c r="J27" t="s">
        <v>135</v>
      </c>
      <c r="K27" t="s">
        <v>2738</v>
      </c>
      <c r="L27" t="s">
        <v>4549</v>
      </c>
      <c r="M27" t="s">
        <v>2739</v>
      </c>
      <c r="N27" t="s">
        <v>136</v>
      </c>
      <c r="O27" t="s">
        <v>25</v>
      </c>
      <c r="P27" t="s">
        <v>3063</v>
      </c>
      <c r="Q27" t="s">
        <v>137</v>
      </c>
      <c r="R27" t="s">
        <v>4550</v>
      </c>
      <c r="S27" t="s">
        <v>150</v>
      </c>
      <c r="T27" t="s">
        <v>4551</v>
      </c>
      <c r="U27" t="s">
        <v>3233</v>
      </c>
      <c r="W27" t="s">
        <v>45</v>
      </c>
      <c r="X27" t="s">
        <v>3124</v>
      </c>
      <c r="Y27" t="s">
        <v>1877</v>
      </c>
    </row>
    <row r="28" spans="1:25" x14ac:dyDescent="0.25">
      <c r="A28" t="s">
        <v>1363</v>
      </c>
      <c r="B28" t="s">
        <v>1364</v>
      </c>
      <c r="C28" t="s">
        <v>2868</v>
      </c>
      <c r="D28" t="s">
        <v>715</v>
      </c>
      <c r="E28" t="s">
        <v>220</v>
      </c>
      <c r="F28" t="s">
        <v>459</v>
      </c>
      <c r="G28" t="s">
        <v>229</v>
      </c>
      <c r="H28" t="s">
        <v>22</v>
      </c>
      <c r="I28" t="s">
        <v>1750</v>
      </c>
      <c r="J28" t="s">
        <v>61</v>
      </c>
      <c r="K28" t="s">
        <v>1301</v>
      </c>
      <c r="L28" t="s">
        <v>4549</v>
      </c>
      <c r="M28" t="s">
        <v>2869</v>
      </c>
      <c r="N28" t="s">
        <v>63</v>
      </c>
      <c r="O28" t="s">
        <v>25</v>
      </c>
      <c r="P28" t="s">
        <v>3063</v>
      </c>
      <c r="Q28" t="s">
        <v>64</v>
      </c>
      <c r="R28" t="s">
        <v>4552</v>
      </c>
      <c r="S28" t="s">
        <v>1365</v>
      </c>
      <c r="T28" t="s">
        <v>4553</v>
      </c>
      <c r="W28" t="s">
        <v>1292</v>
      </c>
      <c r="X28" t="s">
        <v>3124</v>
      </c>
      <c r="Y28" t="s">
        <v>1885</v>
      </c>
    </row>
    <row r="29" spans="1:25" x14ac:dyDescent="0.25">
      <c r="A29" t="s">
        <v>2255</v>
      </c>
      <c r="B29" t="s">
        <v>2256</v>
      </c>
      <c r="C29" t="s">
        <v>2740</v>
      </c>
      <c r="D29" t="s">
        <v>44</v>
      </c>
      <c r="E29" t="s">
        <v>220</v>
      </c>
      <c r="F29" t="s">
        <v>455</v>
      </c>
      <c r="G29" t="s">
        <v>4469</v>
      </c>
      <c r="H29" t="s">
        <v>22</v>
      </c>
      <c r="I29" t="s">
        <v>1667</v>
      </c>
      <c r="J29" t="s">
        <v>98</v>
      </c>
      <c r="K29" t="s">
        <v>178</v>
      </c>
      <c r="L29" t="s">
        <v>4554</v>
      </c>
      <c r="M29" t="s">
        <v>2741</v>
      </c>
      <c r="N29" t="s">
        <v>99</v>
      </c>
      <c r="O29" t="s">
        <v>25</v>
      </c>
      <c r="P29" t="s">
        <v>3063</v>
      </c>
      <c r="Q29" t="s">
        <v>100</v>
      </c>
      <c r="R29" t="s">
        <v>4555</v>
      </c>
      <c r="S29" t="s">
        <v>2257</v>
      </c>
      <c r="T29" t="s">
        <v>3204</v>
      </c>
      <c r="W29" t="s">
        <v>45</v>
      </c>
      <c r="X29" t="s">
        <v>1882</v>
      </c>
      <c r="Y29" t="s">
        <v>1878</v>
      </c>
    </row>
    <row r="30" spans="1:25" x14ac:dyDescent="0.25">
      <c r="A30" t="s">
        <v>353</v>
      </c>
      <c r="B30" t="s">
        <v>354</v>
      </c>
      <c r="C30" t="s">
        <v>3081</v>
      </c>
      <c r="D30" t="s">
        <v>3083</v>
      </c>
      <c r="E30" t="s">
        <v>220</v>
      </c>
      <c r="F30" t="s">
        <v>459</v>
      </c>
      <c r="G30" t="s">
        <v>4469</v>
      </c>
      <c r="H30" t="s">
        <v>45</v>
      </c>
      <c r="I30" t="s">
        <v>1662</v>
      </c>
      <c r="J30" t="s">
        <v>130</v>
      </c>
      <c r="K30" t="s">
        <v>62</v>
      </c>
      <c r="L30" t="s">
        <v>4556</v>
      </c>
      <c r="M30" t="s">
        <v>3082</v>
      </c>
      <c r="N30" t="s">
        <v>131</v>
      </c>
      <c r="O30" t="s">
        <v>25</v>
      </c>
      <c r="P30" t="s">
        <v>3063</v>
      </c>
      <c r="Q30" t="s">
        <v>132</v>
      </c>
      <c r="R30" t="s">
        <v>4523</v>
      </c>
      <c r="S30" t="s">
        <v>355</v>
      </c>
      <c r="T30" t="s">
        <v>4557</v>
      </c>
      <c r="W30" t="s">
        <v>45</v>
      </c>
      <c r="X30" t="s">
        <v>3308</v>
      </c>
      <c r="Y30" t="s">
        <v>1878</v>
      </c>
    </row>
    <row r="31" spans="1:25" x14ac:dyDescent="0.25">
      <c r="A31" t="s">
        <v>203</v>
      </c>
      <c r="B31" t="s">
        <v>204</v>
      </c>
      <c r="C31" t="s">
        <v>3072</v>
      </c>
      <c r="D31" t="s">
        <v>1850</v>
      </c>
      <c r="E31" t="s">
        <v>220</v>
      </c>
      <c r="F31" t="s">
        <v>459</v>
      </c>
      <c r="G31" t="s">
        <v>4469</v>
      </c>
      <c r="H31" t="s">
        <v>45</v>
      </c>
      <c r="I31" t="s">
        <v>77</v>
      </c>
      <c r="J31" t="s">
        <v>72</v>
      </c>
      <c r="K31" t="s">
        <v>3074</v>
      </c>
      <c r="L31" t="s">
        <v>4556</v>
      </c>
      <c r="M31" t="s">
        <v>3075</v>
      </c>
      <c r="N31" t="s">
        <v>73</v>
      </c>
      <c r="O31" t="s">
        <v>25</v>
      </c>
      <c r="P31" t="s">
        <v>3111</v>
      </c>
      <c r="Q31" t="s">
        <v>74</v>
      </c>
      <c r="R31" t="s">
        <v>4558</v>
      </c>
      <c r="S31" t="s">
        <v>205</v>
      </c>
      <c r="T31" t="s">
        <v>4559</v>
      </c>
      <c r="W31" t="s">
        <v>1292</v>
      </c>
      <c r="X31" t="s">
        <v>1881</v>
      </c>
      <c r="Y31" t="s">
        <v>1885</v>
      </c>
    </row>
    <row r="32" spans="1:25" x14ac:dyDescent="0.25">
      <c r="A32" t="s">
        <v>281</v>
      </c>
      <c r="B32" t="s">
        <v>282</v>
      </c>
      <c r="C32" t="s">
        <v>2777</v>
      </c>
      <c r="D32" t="s">
        <v>1326</v>
      </c>
      <c r="E32" t="s">
        <v>220</v>
      </c>
      <c r="F32" t="s">
        <v>459</v>
      </c>
      <c r="G32" t="s">
        <v>4469</v>
      </c>
      <c r="H32" t="s">
        <v>22</v>
      </c>
      <c r="I32" t="s">
        <v>1661</v>
      </c>
      <c r="J32" t="s">
        <v>78</v>
      </c>
      <c r="K32" t="s">
        <v>3067</v>
      </c>
      <c r="L32" t="s">
        <v>4556</v>
      </c>
      <c r="M32" t="s">
        <v>2778</v>
      </c>
      <c r="N32" t="s">
        <v>80</v>
      </c>
      <c r="O32" t="s">
        <v>25</v>
      </c>
      <c r="P32" t="s">
        <v>3063</v>
      </c>
      <c r="Q32" t="s">
        <v>81</v>
      </c>
      <c r="R32" t="s">
        <v>4488</v>
      </c>
      <c r="S32" t="s">
        <v>283</v>
      </c>
      <c r="T32" t="s">
        <v>4560</v>
      </c>
      <c r="W32" t="s">
        <v>45</v>
      </c>
      <c r="X32" t="s">
        <v>3071</v>
      </c>
      <c r="Y32" t="s">
        <v>1879</v>
      </c>
    </row>
    <row r="33" spans="1:25" x14ac:dyDescent="0.25">
      <c r="A33" t="s">
        <v>2225</v>
      </c>
      <c r="B33" t="s">
        <v>2226</v>
      </c>
      <c r="C33" t="s">
        <v>2852</v>
      </c>
      <c r="D33" t="s">
        <v>356</v>
      </c>
      <c r="E33" t="s">
        <v>220</v>
      </c>
      <c r="F33" t="s">
        <v>459</v>
      </c>
      <c r="G33" t="s">
        <v>4469</v>
      </c>
      <c r="H33" t="s">
        <v>22</v>
      </c>
      <c r="I33" t="s">
        <v>1668</v>
      </c>
      <c r="J33" t="s">
        <v>112</v>
      </c>
      <c r="K33" t="s">
        <v>1375</v>
      </c>
      <c r="L33" t="s">
        <v>4561</v>
      </c>
      <c r="M33" t="s">
        <v>2853</v>
      </c>
      <c r="N33" t="s">
        <v>113</v>
      </c>
      <c r="O33" t="s">
        <v>25</v>
      </c>
      <c r="P33" t="s">
        <v>3063</v>
      </c>
      <c r="Q33" t="s">
        <v>114</v>
      </c>
      <c r="R33" t="s">
        <v>4535</v>
      </c>
      <c r="S33" t="s">
        <v>2227</v>
      </c>
      <c r="T33" t="s">
        <v>4562</v>
      </c>
      <c r="W33" t="s">
        <v>45</v>
      </c>
      <c r="X33" t="s">
        <v>1884</v>
      </c>
      <c r="Y33" t="s">
        <v>1877</v>
      </c>
    </row>
    <row r="34" spans="1:25" x14ac:dyDescent="0.25">
      <c r="A34" t="s">
        <v>950</v>
      </c>
      <c r="B34" t="s">
        <v>951</v>
      </c>
      <c r="C34" t="s">
        <v>2761</v>
      </c>
      <c r="D34" t="s">
        <v>577</v>
      </c>
      <c r="E34" t="s">
        <v>220</v>
      </c>
      <c r="F34" t="s">
        <v>459</v>
      </c>
      <c r="G34" t="s">
        <v>4469</v>
      </c>
      <c r="H34" t="s">
        <v>45</v>
      </c>
      <c r="I34" t="s">
        <v>1669</v>
      </c>
      <c r="J34" t="s">
        <v>68</v>
      </c>
      <c r="K34" t="s">
        <v>79</v>
      </c>
      <c r="L34" t="s">
        <v>4563</v>
      </c>
      <c r="M34" t="s">
        <v>2762</v>
      </c>
      <c r="N34" t="s">
        <v>69</v>
      </c>
      <c r="O34" t="s">
        <v>25</v>
      </c>
      <c r="P34" t="s">
        <v>3060</v>
      </c>
      <c r="Q34" t="s">
        <v>70</v>
      </c>
      <c r="R34" t="s">
        <v>4503</v>
      </c>
      <c r="S34" t="s">
        <v>952</v>
      </c>
      <c r="T34" t="s">
        <v>4564</v>
      </c>
      <c r="W34" t="s">
        <v>1292</v>
      </c>
      <c r="X34" t="s">
        <v>3124</v>
      </c>
      <c r="Y34" t="s">
        <v>1885</v>
      </c>
    </row>
    <row r="35" spans="1:25" x14ac:dyDescent="0.25">
      <c r="A35" t="s">
        <v>1357</v>
      </c>
      <c r="B35" t="s">
        <v>1358</v>
      </c>
      <c r="C35" t="s">
        <v>2761</v>
      </c>
      <c r="D35" t="s">
        <v>554</v>
      </c>
      <c r="E35" t="s">
        <v>4565</v>
      </c>
      <c r="F35" t="s">
        <v>459</v>
      </c>
      <c r="G35" t="s">
        <v>4566</v>
      </c>
      <c r="H35" t="s">
        <v>22</v>
      </c>
      <c r="I35" t="s">
        <v>1662</v>
      </c>
      <c r="J35" t="s">
        <v>51</v>
      </c>
      <c r="K35" t="s">
        <v>79</v>
      </c>
      <c r="L35" t="s">
        <v>4563</v>
      </c>
      <c r="M35" t="s">
        <v>2762</v>
      </c>
      <c r="N35" t="s">
        <v>53</v>
      </c>
      <c r="O35" t="s">
        <v>25</v>
      </c>
      <c r="P35" t="s">
        <v>3111</v>
      </c>
      <c r="Q35" t="s">
        <v>54</v>
      </c>
      <c r="R35" t="s">
        <v>4567</v>
      </c>
      <c r="S35" t="s">
        <v>1359</v>
      </c>
      <c r="T35" t="s">
        <v>4568</v>
      </c>
      <c r="W35" t="s">
        <v>1293</v>
      </c>
      <c r="X35" t="s">
        <v>1887</v>
      </c>
      <c r="Y35" t="s">
        <v>4569</v>
      </c>
    </row>
    <row r="36" spans="1:25" x14ac:dyDescent="0.25">
      <c r="A36" t="s">
        <v>4570</v>
      </c>
      <c r="B36" t="s">
        <v>4571</v>
      </c>
      <c r="C36" t="s">
        <v>2737</v>
      </c>
      <c r="D36" t="s">
        <v>3083</v>
      </c>
      <c r="E36" t="s">
        <v>220</v>
      </c>
      <c r="F36" t="s">
        <v>455</v>
      </c>
      <c r="G36" t="s">
        <v>229</v>
      </c>
      <c r="H36" t="s">
        <v>45</v>
      </c>
      <c r="I36" t="s">
        <v>1663</v>
      </c>
      <c r="J36" t="s">
        <v>347</v>
      </c>
      <c r="K36" t="s">
        <v>2738</v>
      </c>
      <c r="L36" t="s">
        <v>4572</v>
      </c>
      <c r="M36" t="s">
        <v>2739</v>
      </c>
      <c r="N36" t="s">
        <v>348</v>
      </c>
      <c r="O36" t="s">
        <v>41</v>
      </c>
      <c r="P36" t="s">
        <v>3063</v>
      </c>
      <c r="Q36" t="s">
        <v>349</v>
      </c>
      <c r="R36" t="s">
        <v>4573</v>
      </c>
      <c r="S36" t="s">
        <v>4574</v>
      </c>
      <c r="T36" t="s">
        <v>4575</v>
      </c>
      <c r="W36" t="s">
        <v>45</v>
      </c>
      <c r="X36" t="s">
        <v>1884</v>
      </c>
      <c r="Y36" t="s">
        <v>1879</v>
      </c>
    </row>
    <row r="37" spans="1:25" x14ac:dyDescent="0.25">
      <c r="A37" t="s">
        <v>4169</v>
      </c>
      <c r="B37" t="s">
        <v>4170</v>
      </c>
      <c r="C37" t="s">
        <v>3072</v>
      </c>
      <c r="D37" t="s">
        <v>1326</v>
      </c>
      <c r="E37" t="s">
        <v>220</v>
      </c>
      <c r="F37" t="s">
        <v>459</v>
      </c>
      <c r="G37" t="s">
        <v>4469</v>
      </c>
      <c r="H37" t="s">
        <v>22</v>
      </c>
      <c r="I37" t="s">
        <v>1663</v>
      </c>
      <c r="J37" t="s">
        <v>86</v>
      </c>
      <c r="K37" t="s">
        <v>3074</v>
      </c>
      <c r="L37" t="s">
        <v>4576</v>
      </c>
      <c r="M37" t="s">
        <v>3075</v>
      </c>
      <c r="N37" t="s">
        <v>87</v>
      </c>
      <c r="O37" t="s">
        <v>25</v>
      </c>
      <c r="P37" t="s">
        <v>3063</v>
      </c>
      <c r="Q37" t="s">
        <v>88</v>
      </c>
      <c r="R37" t="s">
        <v>4488</v>
      </c>
      <c r="S37" t="s">
        <v>4171</v>
      </c>
      <c r="T37" t="s">
        <v>4577</v>
      </c>
      <c r="W37" t="s">
        <v>1292</v>
      </c>
      <c r="X37" t="s">
        <v>3071</v>
      </c>
      <c r="Y37" t="s">
        <v>1885</v>
      </c>
    </row>
    <row r="38" spans="1:25" x14ac:dyDescent="0.25">
      <c r="A38" t="s">
        <v>1517</v>
      </c>
      <c r="B38" t="s">
        <v>1518</v>
      </c>
      <c r="C38" t="s">
        <v>2852</v>
      </c>
      <c r="D38" t="s">
        <v>3334</v>
      </c>
      <c r="E38" t="s">
        <v>220</v>
      </c>
      <c r="F38" t="s">
        <v>459</v>
      </c>
      <c r="G38" t="s">
        <v>4469</v>
      </c>
      <c r="H38" t="s">
        <v>22</v>
      </c>
      <c r="I38" t="s">
        <v>1664</v>
      </c>
      <c r="J38" t="s">
        <v>112</v>
      </c>
      <c r="K38" t="s">
        <v>1375</v>
      </c>
      <c r="L38" t="s">
        <v>4576</v>
      </c>
      <c r="M38" t="s">
        <v>2853</v>
      </c>
      <c r="N38" t="s">
        <v>113</v>
      </c>
      <c r="O38" t="s">
        <v>25</v>
      </c>
      <c r="P38" t="s">
        <v>3063</v>
      </c>
      <c r="Q38" t="s">
        <v>114</v>
      </c>
      <c r="R38" t="s">
        <v>4578</v>
      </c>
      <c r="S38" t="s">
        <v>1519</v>
      </c>
      <c r="T38" t="s">
        <v>4579</v>
      </c>
      <c r="W38" t="s">
        <v>45</v>
      </c>
      <c r="X38" t="s">
        <v>3124</v>
      </c>
      <c r="Y38" t="s">
        <v>3080</v>
      </c>
    </row>
    <row r="39" spans="1:25" x14ac:dyDescent="0.25">
      <c r="A39" t="s">
        <v>411</v>
      </c>
      <c r="B39" t="s">
        <v>412</v>
      </c>
      <c r="C39" t="s">
        <v>2777</v>
      </c>
      <c r="D39" t="s">
        <v>3093</v>
      </c>
      <c r="E39" t="s">
        <v>220</v>
      </c>
      <c r="F39" t="s">
        <v>459</v>
      </c>
      <c r="G39" t="s">
        <v>4469</v>
      </c>
      <c r="H39" t="s">
        <v>30</v>
      </c>
      <c r="I39" t="s">
        <v>1666</v>
      </c>
      <c r="J39" t="s">
        <v>86</v>
      </c>
      <c r="K39" t="s">
        <v>3067</v>
      </c>
      <c r="L39" t="s">
        <v>4580</v>
      </c>
      <c r="M39" t="s">
        <v>2778</v>
      </c>
      <c r="N39" t="s">
        <v>87</v>
      </c>
      <c r="O39" t="s">
        <v>25</v>
      </c>
      <c r="P39" t="s">
        <v>3063</v>
      </c>
      <c r="Q39" t="s">
        <v>88</v>
      </c>
      <c r="R39" t="s">
        <v>4527</v>
      </c>
      <c r="S39" t="s">
        <v>413</v>
      </c>
      <c r="T39" t="s">
        <v>4581</v>
      </c>
      <c r="W39" t="s">
        <v>1292</v>
      </c>
      <c r="X39" t="s">
        <v>3124</v>
      </c>
      <c r="Y39" t="s">
        <v>1878</v>
      </c>
    </row>
    <row r="40" spans="1:25" x14ac:dyDescent="0.25">
      <c r="A40" t="s">
        <v>3218</v>
      </c>
      <c r="B40" t="s">
        <v>3219</v>
      </c>
      <c r="C40" t="s">
        <v>2740</v>
      </c>
      <c r="D40" t="s">
        <v>4582</v>
      </c>
      <c r="E40" t="s">
        <v>220</v>
      </c>
      <c r="F40" t="s">
        <v>459</v>
      </c>
      <c r="G40" t="s">
        <v>229</v>
      </c>
      <c r="H40" t="s">
        <v>22</v>
      </c>
      <c r="I40" t="s">
        <v>77</v>
      </c>
      <c r="J40" t="s">
        <v>130</v>
      </c>
      <c r="K40" t="s">
        <v>178</v>
      </c>
      <c r="L40" t="s">
        <v>4583</v>
      </c>
      <c r="M40" t="s">
        <v>2741</v>
      </c>
      <c r="N40" t="s">
        <v>131</v>
      </c>
      <c r="O40" t="s">
        <v>41</v>
      </c>
      <c r="P40" t="s">
        <v>3063</v>
      </c>
      <c r="Q40" t="s">
        <v>132</v>
      </c>
      <c r="R40" t="s">
        <v>4584</v>
      </c>
      <c r="S40" t="s">
        <v>3220</v>
      </c>
      <c r="T40" t="s">
        <v>4585</v>
      </c>
      <c r="W40" t="s">
        <v>45</v>
      </c>
      <c r="X40" t="s">
        <v>3124</v>
      </c>
      <c r="Y40" t="s">
        <v>1876</v>
      </c>
    </row>
    <row r="41" spans="1:25" x14ac:dyDescent="0.25">
      <c r="A41" t="s">
        <v>157</v>
      </c>
      <c r="B41" t="s">
        <v>158</v>
      </c>
      <c r="C41" t="s">
        <v>2766</v>
      </c>
      <c r="D41" t="s">
        <v>1326</v>
      </c>
      <c r="E41" t="s">
        <v>220</v>
      </c>
      <c r="F41" t="s">
        <v>459</v>
      </c>
      <c r="G41" t="s">
        <v>4469</v>
      </c>
      <c r="H41" t="s">
        <v>45</v>
      </c>
      <c r="I41" t="s">
        <v>1668</v>
      </c>
      <c r="J41" t="s">
        <v>86</v>
      </c>
      <c r="K41" t="s">
        <v>32</v>
      </c>
      <c r="L41" t="s">
        <v>4586</v>
      </c>
      <c r="M41" t="s">
        <v>2767</v>
      </c>
      <c r="N41" t="s">
        <v>87</v>
      </c>
      <c r="O41" t="s">
        <v>25</v>
      </c>
      <c r="P41" t="s">
        <v>3060</v>
      </c>
      <c r="Q41" t="s">
        <v>88</v>
      </c>
      <c r="R41" t="s">
        <v>4587</v>
      </c>
      <c r="S41" t="s">
        <v>159</v>
      </c>
      <c r="T41" t="s">
        <v>4588</v>
      </c>
      <c r="W41" t="s">
        <v>1292</v>
      </c>
      <c r="X41" t="s">
        <v>1881</v>
      </c>
      <c r="Y41" t="s">
        <v>3096</v>
      </c>
    </row>
    <row r="42" spans="1:25" x14ac:dyDescent="0.25">
      <c r="A42" t="s">
        <v>2782</v>
      </c>
      <c r="B42" t="s">
        <v>2783</v>
      </c>
      <c r="C42" t="s">
        <v>2807</v>
      </c>
      <c r="D42" t="s">
        <v>554</v>
      </c>
      <c r="E42" t="s">
        <v>220</v>
      </c>
      <c r="F42" t="s">
        <v>459</v>
      </c>
      <c r="G42" t="s">
        <v>4469</v>
      </c>
      <c r="H42" t="s">
        <v>45</v>
      </c>
      <c r="I42" t="s">
        <v>77</v>
      </c>
      <c r="J42" t="s">
        <v>46</v>
      </c>
      <c r="K42" t="s">
        <v>2809</v>
      </c>
      <c r="L42" t="s">
        <v>4586</v>
      </c>
      <c r="M42" t="s">
        <v>2810</v>
      </c>
      <c r="N42" t="s">
        <v>47</v>
      </c>
      <c r="O42" t="s">
        <v>25</v>
      </c>
      <c r="P42" t="s">
        <v>3063</v>
      </c>
      <c r="Q42" t="s">
        <v>48</v>
      </c>
      <c r="R42" t="s">
        <v>4567</v>
      </c>
      <c r="S42" t="s">
        <v>2784</v>
      </c>
      <c r="T42" t="s">
        <v>4589</v>
      </c>
      <c r="W42" t="s">
        <v>1292</v>
      </c>
      <c r="X42" t="s">
        <v>4590</v>
      </c>
      <c r="Y42" t="s">
        <v>1877</v>
      </c>
    </row>
    <row r="43" spans="1:25" x14ac:dyDescent="0.25">
      <c r="A43" t="s">
        <v>4591</v>
      </c>
      <c r="B43" t="s">
        <v>4592</v>
      </c>
      <c r="C43" t="s">
        <v>2737</v>
      </c>
      <c r="D43" t="s">
        <v>3159</v>
      </c>
      <c r="E43" t="s">
        <v>220</v>
      </c>
      <c r="F43" t="s">
        <v>459</v>
      </c>
      <c r="G43" t="s">
        <v>4469</v>
      </c>
      <c r="H43" t="s">
        <v>22</v>
      </c>
      <c r="I43" t="s">
        <v>77</v>
      </c>
      <c r="J43" t="s">
        <v>98</v>
      </c>
      <c r="K43" t="s">
        <v>2738</v>
      </c>
      <c r="L43" t="s">
        <v>4593</v>
      </c>
      <c r="M43" t="s">
        <v>2739</v>
      </c>
      <c r="N43" t="s">
        <v>99</v>
      </c>
      <c r="O43" t="s">
        <v>25</v>
      </c>
      <c r="P43" t="s">
        <v>3063</v>
      </c>
      <c r="Q43" t="s">
        <v>100</v>
      </c>
      <c r="R43" t="s">
        <v>4594</v>
      </c>
      <c r="S43" t="s">
        <v>4595</v>
      </c>
      <c r="T43" t="s">
        <v>4596</v>
      </c>
      <c r="W43" t="s">
        <v>1293</v>
      </c>
      <c r="X43" t="s">
        <v>1884</v>
      </c>
      <c r="Y43" t="s">
        <v>1879</v>
      </c>
    </row>
    <row r="44" spans="1:25" x14ac:dyDescent="0.25">
      <c r="A44" t="s">
        <v>812</v>
      </c>
      <c r="B44" t="s">
        <v>813</v>
      </c>
      <c r="C44" t="s">
        <v>2777</v>
      </c>
      <c r="D44" t="s">
        <v>554</v>
      </c>
      <c r="E44" t="s">
        <v>220</v>
      </c>
      <c r="F44" t="s">
        <v>459</v>
      </c>
      <c r="G44" t="s">
        <v>4469</v>
      </c>
      <c r="H44" t="s">
        <v>30</v>
      </c>
      <c r="I44" t="s">
        <v>1662</v>
      </c>
      <c r="J44" t="s">
        <v>51</v>
      </c>
      <c r="K44" t="s">
        <v>3067</v>
      </c>
      <c r="L44" t="s">
        <v>4597</v>
      </c>
      <c r="M44" t="s">
        <v>2778</v>
      </c>
      <c r="N44" t="s">
        <v>53</v>
      </c>
      <c r="O44" t="s">
        <v>25</v>
      </c>
      <c r="P44" t="s">
        <v>229</v>
      </c>
      <c r="Q44" t="s">
        <v>54</v>
      </c>
      <c r="R44" t="s">
        <v>4535</v>
      </c>
      <c r="S44" t="s">
        <v>814</v>
      </c>
      <c r="T44" t="s">
        <v>4598</v>
      </c>
      <c r="W44" t="s">
        <v>45</v>
      </c>
      <c r="X44" t="s">
        <v>3124</v>
      </c>
      <c r="Y44" t="s">
        <v>4599</v>
      </c>
    </row>
    <row r="45" spans="1:25" x14ac:dyDescent="0.25">
      <c r="A45" t="s">
        <v>776</v>
      </c>
      <c r="B45" t="s">
        <v>777</v>
      </c>
      <c r="C45" t="s">
        <v>2777</v>
      </c>
      <c r="D45" t="s">
        <v>3826</v>
      </c>
      <c r="E45" t="s">
        <v>220</v>
      </c>
      <c r="F45" t="s">
        <v>459</v>
      </c>
      <c r="G45" t="s">
        <v>4469</v>
      </c>
      <c r="H45" t="s">
        <v>30</v>
      </c>
      <c r="I45" t="s">
        <v>1662</v>
      </c>
      <c r="J45" t="s">
        <v>86</v>
      </c>
      <c r="K45" t="s">
        <v>3067</v>
      </c>
      <c r="L45" t="s">
        <v>4600</v>
      </c>
      <c r="M45" t="s">
        <v>2778</v>
      </c>
      <c r="N45" t="s">
        <v>87</v>
      </c>
      <c r="O45" t="s">
        <v>25</v>
      </c>
      <c r="P45" t="s">
        <v>3060</v>
      </c>
      <c r="Q45" t="s">
        <v>88</v>
      </c>
      <c r="R45" t="s">
        <v>4523</v>
      </c>
      <c r="S45" t="s">
        <v>778</v>
      </c>
      <c r="T45" t="s">
        <v>4601</v>
      </c>
      <c r="W45" t="s">
        <v>45</v>
      </c>
      <c r="X45" t="s">
        <v>1882</v>
      </c>
      <c r="Y45" t="s">
        <v>3080</v>
      </c>
    </row>
    <row r="46" spans="1:25" x14ac:dyDescent="0.25">
      <c r="A46" t="s">
        <v>254</v>
      </c>
      <c r="B46" t="s">
        <v>255</v>
      </c>
      <c r="C46" t="s">
        <v>2740</v>
      </c>
      <c r="D46" t="s">
        <v>702</v>
      </c>
      <c r="E46" t="s">
        <v>220</v>
      </c>
      <c r="F46" t="s">
        <v>459</v>
      </c>
      <c r="G46" t="s">
        <v>4469</v>
      </c>
      <c r="H46" t="s">
        <v>22</v>
      </c>
      <c r="I46" t="s">
        <v>1662</v>
      </c>
      <c r="J46" t="s">
        <v>130</v>
      </c>
      <c r="K46" t="s">
        <v>178</v>
      </c>
      <c r="L46" t="s">
        <v>4602</v>
      </c>
      <c r="M46" t="s">
        <v>2741</v>
      </c>
      <c r="N46" t="s">
        <v>131</v>
      </c>
      <c r="O46" t="s">
        <v>25</v>
      </c>
      <c r="P46" t="s">
        <v>3060</v>
      </c>
      <c r="Q46" t="s">
        <v>132</v>
      </c>
      <c r="R46" t="s">
        <v>4488</v>
      </c>
      <c r="S46" t="s">
        <v>256</v>
      </c>
      <c r="T46" t="s">
        <v>4603</v>
      </c>
      <c r="W46" t="s">
        <v>45</v>
      </c>
      <c r="X46" t="s">
        <v>3068</v>
      </c>
      <c r="Y46" t="s">
        <v>1878</v>
      </c>
    </row>
    <row r="47" spans="1:25" x14ac:dyDescent="0.25">
      <c r="A47" t="s">
        <v>239</v>
      </c>
      <c r="B47" t="s">
        <v>240</v>
      </c>
      <c r="C47" t="s">
        <v>2740</v>
      </c>
      <c r="D47" t="s">
        <v>734</v>
      </c>
      <c r="E47" t="s">
        <v>220</v>
      </c>
      <c r="F47" t="s">
        <v>459</v>
      </c>
      <c r="G47" t="s">
        <v>229</v>
      </c>
      <c r="H47" t="s">
        <v>22</v>
      </c>
      <c r="I47" t="s">
        <v>1669</v>
      </c>
      <c r="J47" t="s">
        <v>130</v>
      </c>
      <c r="K47" t="s">
        <v>178</v>
      </c>
      <c r="L47" t="s">
        <v>4604</v>
      </c>
      <c r="M47" t="s">
        <v>2741</v>
      </c>
      <c r="N47" t="s">
        <v>131</v>
      </c>
      <c r="O47" t="s">
        <v>25</v>
      </c>
      <c r="P47" t="s">
        <v>4605</v>
      </c>
      <c r="Q47" t="s">
        <v>132</v>
      </c>
      <c r="R47" t="s">
        <v>4523</v>
      </c>
      <c r="S47" t="s">
        <v>241</v>
      </c>
      <c r="T47" t="s">
        <v>4606</v>
      </c>
      <c r="W47" t="s">
        <v>45</v>
      </c>
      <c r="X47" t="s">
        <v>1882</v>
      </c>
      <c r="Y47" t="s">
        <v>3096</v>
      </c>
    </row>
    <row r="48" spans="1:25" x14ac:dyDescent="0.25">
      <c r="A48" t="s">
        <v>675</v>
      </c>
      <c r="B48" t="s">
        <v>676</v>
      </c>
      <c r="C48" t="s">
        <v>2737</v>
      </c>
      <c r="D48" t="s">
        <v>573</v>
      </c>
      <c r="E48" t="s">
        <v>220</v>
      </c>
      <c r="F48" t="s">
        <v>455</v>
      </c>
      <c r="G48" t="s">
        <v>4469</v>
      </c>
      <c r="H48" t="s">
        <v>22</v>
      </c>
      <c r="I48" t="s">
        <v>1669</v>
      </c>
      <c r="J48" t="s">
        <v>130</v>
      </c>
      <c r="K48" t="s">
        <v>2738</v>
      </c>
      <c r="L48" t="s">
        <v>4604</v>
      </c>
      <c r="M48" t="s">
        <v>2739</v>
      </c>
      <c r="N48" t="s">
        <v>131</v>
      </c>
      <c r="O48" t="s">
        <v>25</v>
      </c>
      <c r="P48" t="s">
        <v>3111</v>
      </c>
      <c r="Q48" t="s">
        <v>132</v>
      </c>
      <c r="R48" t="s">
        <v>4527</v>
      </c>
      <c r="S48" t="s">
        <v>677</v>
      </c>
      <c r="T48" t="s">
        <v>4607</v>
      </c>
      <c r="W48" t="s">
        <v>1291</v>
      </c>
      <c r="X48" t="s">
        <v>1884</v>
      </c>
      <c r="Y48" t="s">
        <v>3080</v>
      </c>
    </row>
    <row r="49" spans="1:25" x14ac:dyDescent="0.25">
      <c r="A49" t="s">
        <v>4608</v>
      </c>
      <c r="B49" t="s">
        <v>4609</v>
      </c>
      <c r="C49" t="s">
        <v>2737</v>
      </c>
      <c r="D49" t="s">
        <v>554</v>
      </c>
      <c r="E49" t="s">
        <v>220</v>
      </c>
      <c r="F49" t="s">
        <v>455</v>
      </c>
      <c r="G49" t="s">
        <v>229</v>
      </c>
      <c r="H49" t="s">
        <v>45</v>
      </c>
      <c r="I49" t="s">
        <v>1662</v>
      </c>
      <c r="J49" t="s">
        <v>117</v>
      </c>
      <c r="K49" t="s">
        <v>2738</v>
      </c>
      <c r="L49" t="s">
        <v>4610</v>
      </c>
      <c r="M49" t="s">
        <v>2739</v>
      </c>
      <c r="N49" t="s">
        <v>118</v>
      </c>
      <c r="O49" t="s">
        <v>25</v>
      </c>
      <c r="P49" t="s">
        <v>3063</v>
      </c>
      <c r="Q49" t="s">
        <v>119</v>
      </c>
      <c r="R49" t="s">
        <v>4488</v>
      </c>
      <c r="S49" t="s">
        <v>4611</v>
      </c>
      <c r="T49" t="s">
        <v>4612</v>
      </c>
      <c r="W49" t="s">
        <v>1292</v>
      </c>
      <c r="X49" t="s">
        <v>1884</v>
      </c>
      <c r="Y49" t="s">
        <v>1877</v>
      </c>
    </row>
    <row r="50" spans="1:25" x14ac:dyDescent="0.25">
      <c r="A50" t="s">
        <v>266</v>
      </c>
      <c r="B50" t="s">
        <v>267</v>
      </c>
      <c r="C50" t="s">
        <v>2761</v>
      </c>
      <c r="D50" t="s">
        <v>715</v>
      </c>
      <c r="E50" t="s">
        <v>220</v>
      </c>
      <c r="F50" t="s">
        <v>459</v>
      </c>
      <c r="G50" t="s">
        <v>4469</v>
      </c>
      <c r="H50" t="s">
        <v>45</v>
      </c>
      <c r="I50" t="s">
        <v>1662</v>
      </c>
      <c r="J50" t="s">
        <v>23</v>
      </c>
      <c r="K50" t="s">
        <v>79</v>
      </c>
      <c r="L50" t="s">
        <v>4610</v>
      </c>
      <c r="M50" t="s">
        <v>2762</v>
      </c>
      <c r="N50" t="s">
        <v>24</v>
      </c>
      <c r="O50" t="s">
        <v>41</v>
      </c>
      <c r="P50" t="s">
        <v>3060</v>
      </c>
      <c r="Q50" t="s">
        <v>26</v>
      </c>
      <c r="R50" t="s">
        <v>4613</v>
      </c>
      <c r="S50" t="s">
        <v>268</v>
      </c>
      <c r="T50" t="s">
        <v>4614</v>
      </c>
      <c r="W50" t="s">
        <v>1292</v>
      </c>
      <c r="X50" t="s">
        <v>4508</v>
      </c>
      <c r="Y50" t="s">
        <v>4615</v>
      </c>
    </row>
    <row r="51" spans="1:25" x14ac:dyDescent="0.25">
      <c r="A51" t="s">
        <v>992</v>
      </c>
      <c r="B51" t="s">
        <v>992</v>
      </c>
      <c r="C51" t="s">
        <v>2740</v>
      </c>
      <c r="D51" t="s">
        <v>3093</v>
      </c>
      <c r="E51" t="s">
        <v>220</v>
      </c>
      <c r="F51" t="s">
        <v>459</v>
      </c>
      <c r="G51" t="s">
        <v>4469</v>
      </c>
      <c r="H51" t="s">
        <v>30</v>
      </c>
      <c r="I51" t="s">
        <v>1758</v>
      </c>
      <c r="J51" t="s">
        <v>51</v>
      </c>
      <c r="K51" t="s">
        <v>178</v>
      </c>
      <c r="L51" t="s">
        <v>4610</v>
      </c>
      <c r="M51" t="s">
        <v>2741</v>
      </c>
      <c r="N51" t="s">
        <v>53</v>
      </c>
      <c r="O51" t="s">
        <v>25</v>
      </c>
      <c r="P51" t="s">
        <v>3060</v>
      </c>
      <c r="Q51" t="s">
        <v>54</v>
      </c>
      <c r="R51" t="s">
        <v>4488</v>
      </c>
      <c r="S51" t="s">
        <v>993</v>
      </c>
      <c r="T51" t="s">
        <v>4616</v>
      </c>
      <c r="W51" t="s">
        <v>45</v>
      </c>
      <c r="X51" t="s">
        <v>3124</v>
      </c>
      <c r="Y51" t="s">
        <v>4505</v>
      </c>
    </row>
    <row r="52" spans="1:25" x14ac:dyDescent="0.25">
      <c r="A52" t="s">
        <v>106</v>
      </c>
      <c r="B52" t="s">
        <v>107</v>
      </c>
      <c r="C52" t="s">
        <v>2766</v>
      </c>
      <c r="D52" t="s">
        <v>407</v>
      </c>
      <c r="E52" t="s">
        <v>220</v>
      </c>
      <c r="F52" t="s">
        <v>459</v>
      </c>
      <c r="G52" t="s">
        <v>4469</v>
      </c>
      <c r="H52" t="s">
        <v>22</v>
      </c>
      <c r="I52" t="s">
        <v>77</v>
      </c>
      <c r="J52" t="s">
        <v>121</v>
      </c>
      <c r="K52" t="s">
        <v>32</v>
      </c>
      <c r="L52" t="s">
        <v>3059</v>
      </c>
      <c r="M52" t="s">
        <v>2767</v>
      </c>
      <c r="N52" t="s">
        <v>122</v>
      </c>
      <c r="O52" t="s">
        <v>25</v>
      </c>
      <c r="P52" t="s">
        <v>3063</v>
      </c>
      <c r="Q52" t="s">
        <v>123</v>
      </c>
      <c r="R52" t="s">
        <v>4535</v>
      </c>
      <c r="S52" t="s">
        <v>108</v>
      </c>
      <c r="T52" t="s">
        <v>4617</v>
      </c>
      <c r="W52" t="s">
        <v>1292</v>
      </c>
      <c r="X52" t="s">
        <v>3124</v>
      </c>
      <c r="Y52" t="s">
        <v>1877</v>
      </c>
    </row>
    <row r="53" spans="1:25" x14ac:dyDescent="0.25">
      <c r="A53" t="s">
        <v>92</v>
      </c>
      <c r="B53" t="s">
        <v>4023</v>
      </c>
      <c r="C53" t="s">
        <v>2737</v>
      </c>
      <c r="D53" t="s">
        <v>554</v>
      </c>
      <c r="E53" t="s">
        <v>220</v>
      </c>
      <c r="F53" t="s">
        <v>459</v>
      </c>
      <c r="G53" t="s">
        <v>4469</v>
      </c>
      <c r="H53" t="s">
        <v>22</v>
      </c>
      <c r="I53" t="s">
        <v>1668</v>
      </c>
      <c r="J53" t="s">
        <v>91</v>
      </c>
      <c r="K53" t="s">
        <v>2738</v>
      </c>
      <c r="L53" t="s">
        <v>3059</v>
      </c>
      <c r="M53" t="s">
        <v>2739</v>
      </c>
      <c r="N53" t="s">
        <v>92</v>
      </c>
      <c r="O53" t="s">
        <v>25</v>
      </c>
      <c r="P53" t="s">
        <v>3060</v>
      </c>
      <c r="Q53" t="s">
        <v>93</v>
      </c>
      <c r="R53" t="s">
        <v>4618</v>
      </c>
      <c r="S53" t="s">
        <v>4024</v>
      </c>
      <c r="W53" t="s">
        <v>1293</v>
      </c>
      <c r="X53" t="s">
        <v>1884</v>
      </c>
    </row>
    <row r="54" spans="1:25" x14ac:dyDescent="0.25">
      <c r="A54" t="s">
        <v>636</v>
      </c>
      <c r="B54" t="s">
        <v>637</v>
      </c>
      <c r="C54" t="s">
        <v>2740</v>
      </c>
      <c r="D54" t="s">
        <v>4619</v>
      </c>
      <c r="E54" t="s">
        <v>220</v>
      </c>
      <c r="F54" t="s">
        <v>459</v>
      </c>
      <c r="G54" t="s">
        <v>4469</v>
      </c>
      <c r="H54" t="s">
        <v>45</v>
      </c>
      <c r="I54" t="s">
        <v>77</v>
      </c>
      <c r="J54" t="s">
        <v>130</v>
      </c>
      <c r="K54" t="s">
        <v>178</v>
      </c>
      <c r="L54" t="s">
        <v>3059</v>
      </c>
      <c r="M54" t="s">
        <v>2741</v>
      </c>
      <c r="N54" t="s">
        <v>131</v>
      </c>
      <c r="O54" t="s">
        <v>41</v>
      </c>
      <c r="P54" t="s">
        <v>3063</v>
      </c>
      <c r="Q54" t="s">
        <v>132</v>
      </c>
      <c r="R54" t="s">
        <v>4620</v>
      </c>
      <c r="S54" t="s">
        <v>638</v>
      </c>
      <c r="T54" t="s">
        <v>4621</v>
      </c>
      <c r="W54" t="s">
        <v>1291</v>
      </c>
      <c r="X54" t="s">
        <v>3308</v>
      </c>
      <c r="Y54" t="s">
        <v>3096</v>
      </c>
    </row>
    <row r="55" spans="1:25" x14ac:dyDescent="0.25">
      <c r="A55" t="s">
        <v>2103</v>
      </c>
      <c r="B55" t="s">
        <v>2104</v>
      </c>
      <c r="C55" t="s">
        <v>3190</v>
      </c>
      <c r="D55" t="s">
        <v>356</v>
      </c>
      <c r="E55" t="s">
        <v>220</v>
      </c>
      <c r="F55" t="s">
        <v>459</v>
      </c>
      <c r="G55" t="s">
        <v>229</v>
      </c>
      <c r="H55" t="s">
        <v>22</v>
      </c>
      <c r="I55" t="s">
        <v>1671</v>
      </c>
      <c r="J55" t="s">
        <v>130</v>
      </c>
      <c r="K55" t="s">
        <v>3192</v>
      </c>
      <c r="L55" t="s">
        <v>3059</v>
      </c>
      <c r="M55" t="s">
        <v>3193</v>
      </c>
      <c r="N55" t="s">
        <v>131</v>
      </c>
      <c r="O55" t="s">
        <v>25</v>
      </c>
      <c r="P55" t="s">
        <v>3060</v>
      </c>
      <c r="Q55" t="s">
        <v>132</v>
      </c>
      <c r="R55" t="s">
        <v>4622</v>
      </c>
      <c r="S55" t="s">
        <v>2105</v>
      </c>
      <c r="T55" t="s">
        <v>4623</v>
      </c>
      <c r="W55" t="s">
        <v>4500</v>
      </c>
      <c r="X55" t="s">
        <v>3071</v>
      </c>
      <c r="Y55" t="s">
        <v>1877</v>
      </c>
    </row>
    <row r="56" spans="1:25" x14ac:dyDescent="0.25">
      <c r="A56" t="s">
        <v>4288</v>
      </c>
      <c r="B56" t="s">
        <v>4289</v>
      </c>
      <c r="C56" t="s">
        <v>2740</v>
      </c>
      <c r="D56" t="s">
        <v>407</v>
      </c>
      <c r="E56" t="s">
        <v>220</v>
      </c>
      <c r="F56" t="s">
        <v>455</v>
      </c>
      <c r="G56" t="s">
        <v>229</v>
      </c>
      <c r="H56" t="s">
        <v>22</v>
      </c>
      <c r="I56" t="s">
        <v>1664</v>
      </c>
      <c r="J56" t="s">
        <v>23</v>
      </c>
      <c r="K56" t="s">
        <v>178</v>
      </c>
      <c r="L56" t="s">
        <v>3059</v>
      </c>
      <c r="M56" t="s">
        <v>2741</v>
      </c>
      <c r="N56" t="s">
        <v>24</v>
      </c>
      <c r="O56" t="s">
        <v>25</v>
      </c>
      <c r="P56" t="s">
        <v>229</v>
      </c>
      <c r="Q56" t="s">
        <v>26</v>
      </c>
      <c r="R56" t="s">
        <v>4624</v>
      </c>
      <c r="S56" t="s">
        <v>4290</v>
      </c>
      <c r="T56" t="s">
        <v>4625</v>
      </c>
      <c r="W56" t="s">
        <v>1293</v>
      </c>
      <c r="X56" t="s">
        <v>3071</v>
      </c>
      <c r="Y56" t="s">
        <v>3096</v>
      </c>
    </row>
    <row r="57" spans="1:25" x14ac:dyDescent="0.25">
      <c r="A57" t="s">
        <v>1552</v>
      </c>
      <c r="B57" t="s">
        <v>1553</v>
      </c>
      <c r="C57" t="s">
        <v>4626</v>
      </c>
      <c r="D57" t="s">
        <v>715</v>
      </c>
      <c r="E57" t="s">
        <v>220</v>
      </c>
      <c r="F57" t="s">
        <v>459</v>
      </c>
      <c r="G57" t="s">
        <v>229</v>
      </c>
      <c r="H57" t="s">
        <v>22</v>
      </c>
      <c r="I57" t="s">
        <v>77</v>
      </c>
      <c r="J57" t="s">
        <v>130</v>
      </c>
      <c r="K57" t="s">
        <v>4627</v>
      </c>
      <c r="L57" t="s">
        <v>3062</v>
      </c>
      <c r="M57" t="s">
        <v>4628</v>
      </c>
      <c r="N57" t="s">
        <v>131</v>
      </c>
      <c r="O57" t="s">
        <v>25</v>
      </c>
      <c r="P57" t="s">
        <v>3060</v>
      </c>
      <c r="Q57" t="s">
        <v>132</v>
      </c>
      <c r="R57" t="s">
        <v>4629</v>
      </c>
      <c r="S57" t="s">
        <v>1554</v>
      </c>
      <c r="T57" t="s">
        <v>4630</v>
      </c>
      <c r="W57" t="s">
        <v>45</v>
      </c>
      <c r="X57" t="s">
        <v>1881</v>
      </c>
      <c r="Y57" t="s">
        <v>3096</v>
      </c>
    </row>
    <row r="58" spans="1:25" x14ac:dyDescent="0.25">
      <c r="A58" t="s">
        <v>2754</v>
      </c>
      <c r="B58" t="s">
        <v>2755</v>
      </c>
      <c r="C58" t="s">
        <v>3133</v>
      </c>
      <c r="D58" t="s">
        <v>554</v>
      </c>
      <c r="E58" t="s">
        <v>220</v>
      </c>
      <c r="F58" t="s">
        <v>459</v>
      </c>
      <c r="G58" t="s">
        <v>229</v>
      </c>
      <c r="H58" t="s">
        <v>45</v>
      </c>
      <c r="I58" t="s">
        <v>1668</v>
      </c>
      <c r="J58" t="s">
        <v>51</v>
      </c>
      <c r="K58" t="s">
        <v>3135</v>
      </c>
      <c r="L58" t="s">
        <v>4597</v>
      </c>
      <c r="M58" t="s">
        <v>3136</v>
      </c>
      <c r="N58" t="s">
        <v>53</v>
      </c>
      <c r="O58" t="s">
        <v>25</v>
      </c>
      <c r="P58" t="s">
        <v>3111</v>
      </c>
      <c r="Q58" t="s">
        <v>54</v>
      </c>
      <c r="R58" t="s">
        <v>4527</v>
      </c>
      <c r="S58" t="s">
        <v>2757</v>
      </c>
      <c r="T58" t="s">
        <v>4631</v>
      </c>
      <c r="W58" t="s">
        <v>1292</v>
      </c>
      <c r="X58" t="s">
        <v>1881</v>
      </c>
      <c r="Y58" t="s">
        <v>1876</v>
      </c>
    </row>
    <row r="59" spans="1:25" x14ac:dyDescent="0.25">
      <c r="A59" t="s">
        <v>965</v>
      </c>
      <c r="B59" t="s">
        <v>966</v>
      </c>
      <c r="C59" t="s">
        <v>2852</v>
      </c>
      <c r="D59" t="s">
        <v>3083</v>
      </c>
      <c r="E59" t="s">
        <v>220</v>
      </c>
      <c r="F59" t="s">
        <v>455</v>
      </c>
      <c r="G59" t="s">
        <v>4469</v>
      </c>
      <c r="H59" t="s">
        <v>30</v>
      </c>
      <c r="I59" t="s">
        <v>1669</v>
      </c>
      <c r="J59" t="s">
        <v>46</v>
      </c>
      <c r="K59" t="s">
        <v>1375</v>
      </c>
      <c r="L59" t="s">
        <v>4597</v>
      </c>
      <c r="M59" t="s">
        <v>2853</v>
      </c>
      <c r="N59" t="s">
        <v>47</v>
      </c>
      <c r="O59" t="s">
        <v>25</v>
      </c>
      <c r="P59" t="s">
        <v>3063</v>
      </c>
      <c r="Q59" t="s">
        <v>48</v>
      </c>
      <c r="R59" t="s">
        <v>4632</v>
      </c>
      <c r="S59" t="s">
        <v>967</v>
      </c>
      <c r="T59" t="s">
        <v>4633</v>
      </c>
      <c r="W59" t="s">
        <v>1292</v>
      </c>
      <c r="X59" t="s">
        <v>1882</v>
      </c>
      <c r="Y59" t="s">
        <v>1879</v>
      </c>
    </row>
    <row r="60" spans="1:25" x14ac:dyDescent="0.25">
      <c r="A60" t="s">
        <v>1871</v>
      </c>
      <c r="B60" t="s">
        <v>1872</v>
      </c>
      <c r="C60" t="s">
        <v>2740</v>
      </c>
      <c r="D60" t="s">
        <v>554</v>
      </c>
      <c r="E60" t="s">
        <v>220</v>
      </c>
      <c r="F60" t="s">
        <v>459</v>
      </c>
      <c r="G60" t="s">
        <v>229</v>
      </c>
      <c r="H60" t="s">
        <v>30</v>
      </c>
      <c r="I60" t="s">
        <v>1754</v>
      </c>
      <c r="J60" t="s">
        <v>130</v>
      </c>
      <c r="K60" t="s">
        <v>178</v>
      </c>
      <c r="L60" t="s">
        <v>4634</v>
      </c>
      <c r="M60" t="s">
        <v>2741</v>
      </c>
      <c r="N60" t="s">
        <v>131</v>
      </c>
      <c r="O60" t="s">
        <v>25</v>
      </c>
      <c r="P60" t="s">
        <v>3060</v>
      </c>
      <c r="Q60" t="s">
        <v>132</v>
      </c>
      <c r="R60" t="s">
        <v>4488</v>
      </c>
      <c r="S60" t="s">
        <v>1873</v>
      </c>
      <c r="T60" t="s">
        <v>4635</v>
      </c>
      <c r="W60" t="s">
        <v>4636</v>
      </c>
      <c r="X60" t="s">
        <v>3071</v>
      </c>
      <c r="Y60" t="s">
        <v>1878</v>
      </c>
    </row>
    <row r="61" spans="1:25" x14ac:dyDescent="0.25">
      <c r="A61" t="s">
        <v>160</v>
      </c>
      <c r="B61" t="s">
        <v>161</v>
      </c>
      <c r="C61" t="s">
        <v>3081</v>
      </c>
      <c r="D61" t="s">
        <v>3078</v>
      </c>
      <c r="E61" t="s">
        <v>220</v>
      </c>
      <c r="F61" t="s">
        <v>459</v>
      </c>
      <c r="G61" t="s">
        <v>4469</v>
      </c>
      <c r="H61" t="s">
        <v>22</v>
      </c>
      <c r="I61" t="s">
        <v>1670</v>
      </c>
      <c r="J61" t="s">
        <v>130</v>
      </c>
      <c r="K61" t="s">
        <v>62</v>
      </c>
      <c r="L61" t="s">
        <v>4637</v>
      </c>
      <c r="M61" t="s">
        <v>3082</v>
      </c>
      <c r="N61" t="s">
        <v>131</v>
      </c>
      <c r="O61" t="s">
        <v>25</v>
      </c>
      <c r="P61" t="s">
        <v>3063</v>
      </c>
      <c r="Q61" t="s">
        <v>132</v>
      </c>
      <c r="R61" t="s">
        <v>4638</v>
      </c>
      <c r="S61" t="s">
        <v>162</v>
      </c>
      <c r="T61" t="s">
        <v>4639</v>
      </c>
      <c r="W61" t="s">
        <v>45</v>
      </c>
      <c r="X61" t="s">
        <v>3071</v>
      </c>
      <c r="Y61" t="s">
        <v>1878</v>
      </c>
    </row>
    <row r="62" spans="1:25" x14ac:dyDescent="0.25">
      <c r="A62" t="s">
        <v>3503</v>
      </c>
      <c r="B62" t="s">
        <v>3504</v>
      </c>
      <c r="C62" t="s">
        <v>2807</v>
      </c>
      <c r="D62" t="s">
        <v>407</v>
      </c>
      <c r="E62" t="s">
        <v>220</v>
      </c>
      <c r="F62" t="s">
        <v>459</v>
      </c>
      <c r="G62" t="s">
        <v>229</v>
      </c>
      <c r="H62" t="s">
        <v>22</v>
      </c>
      <c r="I62" t="s">
        <v>77</v>
      </c>
      <c r="J62" t="s">
        <v>23</v>
      </c>
      <c r="K62" t="s">
        <v>2809</v>
      </c>
      <c r="L62" t="s">
        <v>3062</v>
      </c>
      <c r="M62" t="s">
        <v>2810</v>
      </c>
      <c r="N62" t="s">
        <v>24</v>
      </c>
      <c r="O62" t="s">
        <v>25</v>
      </c>
      <c r="P62" t="s">
        <v>3063</v>
      </c>
      <c r="Q62" t="s">
        <v>26</v>
      </c>
      <c r="R62" t="s">
        <v>4527</v>
      </c>
      <c r="S62" t="s">
        <v>3505</v>
      </c>
      <c r="T62" t="s">
        <v>4640</v>
      </c>
      <c r="W62" t="s">
        <v>1293</v>
      </c>
      <c r="X62" t="s">
        <v>3308</v>
      </c>
      <c r="Y62" t="s">
        <v>4505</v>
      </c>
    </row>
    <row r="63" spans="1:25" x14ac:dyDescent="0.25">
      <c r="A63" t="s">
        <v>600</v>
      </c>
      <c r="B63" t="s">
        <v>601</v>
      </c>
      <c r="C63" t="s">
        <v>2989</v>
      </c>
      <c r="D63" t="s">
        <v>554</v>
      </c>
      <c r="E63" t="s">
        <v>220</v>
      </c>
      <c r="F63" t="s">
        <v>459</v>
      </c>
      <c r="G63" t="s">
        <v>4469</v>
      </c>
      <c r="H63" t="s">
        <v>234</v>
      </c>
      <c r="I63" t="s">
        <v>77</v>
      </c>
      <c r="J63" t="s">
        <v>61</v>
      </c>
      <c r="K63" t="s">
        <v>388</v>
      </c>
      <c r="L63" t="s">
        <v>3062</v>
      </c>
      <c r="M63" t="s">
        <v>2991</v>
      </c>
      <c r="N63" t="s">
        <v>63</v>
      </c>
      <c r="O63" t="s">
        <v>25</v>
      </c>
      <c r="P63" t="s">
        <v>3063</v>
      </c>
      <c r="Q63" t="s">
        <v>64</v>
      </c>
      <c r="R63" t="s">
        <v>4488</v>
      </c>
      <c r="S63" t="s">
        <v>602</v>
      </c>
      <c r="T63" t="s">
        <v>4641</v>
      </c>
      <c r="W63" t="s">
        <v>1291</v>
      </c>
      <c r="X63" t="s">
        <v>1881</v>
      </c>
      <c r="Y63" t="s">
        <v>1878</v>
      </c>
    </row>
    <row r="64" spans="1:25" x14ac:dyDescent="0.25">
      <c r="A64" t="s">
        <v>3098</v>
      </c>
      <c r="B64" t="s">
        <v>3099</v>
      </c>
      <c r="C64" t="s">
        <v>2777</v>
      </c>
      <c r="D64" t="s">
        <v>554</v>
      </c>
      <c r="E64" t="s">
        <v>220</v>
      </c>
      <c r="F64" t="s">
        <v>459</v>
      </c>
      <c r="G64" t="s">
        <v>4469</v>
      </c>
      <c r="H64" t="s">
        <v>22</v>
      </c>
      <c r="I64" t="s">
        <v>1665</v>
      </c>
      <c r="J64" t="s">
        <v>51</v>
      </c>
      <c r="K64" t="s">
        <v>3067</v>
      </c>
      <c r="L64" t="s">
        <v>4642</v>
      </c>
      <c r="M64" t="s">
        <v>2778</v>
      </c>
      <c r="N64" t="s">
        <v>53</v>
      </c>
      <c r="O64" t="s">
        <v>25</v>
      </c>
      <c r="P64" t="s">
        <v>3063</v>
      </c>
      <c r="Q64" t="s">
        <v>54</v>
      </c>
      <c r="R64" t="s">
        <v>4618</v>
      </c>
      <c r="S64" t="s">
        <v>3101</v>
      </c>
      <c r="T64" t="s">
        <v>4643</v>
      </c>
      <c r="W64" t="s">
        <v>1292</v>
      </c>
      <c r="X64" t="s">
        <v>3217</v>
      </c>
      <c r="Y64" t="s">
        <v>3061</v>
      </c>
    </row>
    <row r="65" spans="1:25" x14ac:dyDescent="0.25">
      <c r="A65" t="s">
        <v>59</v>
      </c>
      <c r="B65" t="s">
        <v>60</v>
      </c>
      <c r="C65" t="s">
        <v>3081</v>
      </c>
      <c r="D65" t="s">
        <v>3078</v>
      </c>
      <c r="E65" t="s">
        <v>220</v>
      </c>
      <c r="F65" t="s">
        <v>459</v>
      </c>
      <c r="G65" t="s">
        <v>4469</v>
      </c>
      <c r="H65" t="s">
        <v>22</v>
      </c>
      <c r="I65" t="s">
        <v>1663</v>
      </c>
      <c r="J65" t="s">
        <v>61</v>
      </c>
      <c r="K65" t="s">
        <v>62</v>
      </c>
      <c r="L65" t="s">
        <v>4644</v>
      </c>
      <c r="M65" t="s">
        <v>3082</v>
      </c>
      <c r="N65" t="s">
        <v>63</v>
      </c>
      <c r="O65" t="s">
        <v>25</v>
      </c>
      <c r="P65" t="s">
        <v>3063</v>
      </c>
      <c r="Q65" t="s">
        <v>64</v>
      </c>
      <c r="R65" t="s">
        <v>4488</v>
      </c>
      <c r="S65" t="s">
        <v>65</v>
      </c>
      <c r="T65" t="s">
        <v>4645</v>
      </c>
      <c r="W65" t="s">
        <v>1292</v>
      </c>
      <c r="X65" t="s">
        <v>1881</v>
      </c>
      <c r="Y65" t="s">
        <v>1879</v>
      </c>
    </row>
    <row r="66" spans="1:25" x14ac:dyDescent="0.25">
      <c r="A66" t="s">
        <v>1276</v>
      </c>
      <c r="B66" t="s">
        <v>1277</v>
      </c>
      <c r="C66" t="s">
        <v>2868</v>
      </c>
      <c r="D66" t="s">
        <v>702</v>
      </c>
      <c r="E66" t="s">
        <v>220</v>
      </c>
      <c r="F66" t="s">
        <v>459</v>
      </c>
      <c r="G66" t="s">
        <v>229</v>
      </c>
      <c r="H66" t="s">
        <v>22</v>
      </c>
      <c r="I66" t="s">
        <v>1757</v>
      </c>
      <c r="J66" t="s">
        <v>91</v>
      </c>
      <c r="K66" t="s">
        <v>1301</v>
      </c>
      <c r="L66" t="s">
        <v>3062</v>
      </c>
      <c r="M66" t="s">
        <v>2869</v>
      </c>
      <c r="N66" t="s">
        <v>92</v>
      </c>
      <c r="O66" t="s">
        <v>25</v>
      </c>
      <c r="P66" t="s">
        <v>3060</v>
      </c>
      <c r="Q66" t="s">
        <v>93</v>
      </c>
      <c r="R66" t="s">
        <v>4503</v>
      </c>
      <c r="S66" t="s">
        <v>1278</v>
      </c>
      <c r="T66" t="s">
        <v>4646</v>
      </c>
      <c r="W66" t="s">
        <v>1291</v>
      </c>
      <c r="X66" t="s">
        <v>3308</v>
      </c>
      <c r="Y66" t="s">
        <v>1878</v>
      </c>
    </row>
    <row r="67" spans="1:25" x14ac:dyDescent="0.25">
      <c r="A67" t="s">
        <v>290</v>
      </c>
      <c r="B67" t="s">
        <v>291</v>
      </c>
      <c r="C67" t="s">
        <v>2761</v>
      </c>
      <c r="D67" t="s">
        <v>407</v>
      </c>
      <c r="E67" t="s">
        <v>220</v>
      </c>
      <c r="F67" t="s">
        <v>455</v>
      </c>
      <c r="G67" t="s">
        <v>4469</v>
      </c>
      <c r="H67" t="s">
        <v>45</v>
      </c>
      <c r="I67" t="s">
        <v>77</v>
      </c>
      <c r="J67" t="s">
        <v>51</v>
      </c>
      <c r="K67" t="s">
        <v>79</v>
      </c>
      <c r="L67" t="s">
        <v>4647</v>
      </c>
      <c r="M67" t="s">
        <v>2762</v>
      </c>
      <c r="N67" t="s">
        <v>53</v>
      </c>
      <c r="O67" t="s">
        <v>25</v>
      </c>
      <c r="P67" t="s">
        <v>3060</v>
      </c>
      <c r="Q67" t="s">
        <v>54</v>
      </c>
      <c r="R67" t="s">
        <v>4503</v>
      </c>
      <c r="S67" t="s">
        <v>292</v>
      </c>
      <c r="T67" t="s">
        <v>4648</v>
      </c>
      <c r="W67" t="s">
        <v>1292</v>
      </c>
      <c r="X67" t="s">
        <v>1881</v>
      </c>
      <c r="Y67" t="s">
        <v>3096</v>
      </c>
    </row>
    <row r="68" spans="1:25" x14ac:dyDescent="0.25">
      <c r="A68" t="s">
        <v>260</v>
      </c>
      <c r="B68" t="s">
        <v>261</v>
      </c>
      <c r="C68" t="s">
        <v>2777</v>
      </c>
      <c r="D68" t="s">
        <v>3334</v>
      </c>
      <c r="E68" t="s">
        <v>220</v>
      </c>
      <c r="F68" t="s">
        <v>455</v>
      </c>
      <c r="G68" t="s">
        <v>4469</v>
      </c>
      <c r="H68" t="s">
        <v>45</v>
      </c>
      <c r="I68" t="s">
        <v>1666</v>
      </c>
      <c r="J68" t="s">
        <v>31</v>
      </c>
      <c r="K68" t="s">
        <v>3067</v>
      </c>
      <c r="L68" t="s">
        <v>4647</v>
      </c>
      <c r="M68" t="s">
        <v>2778</v>
      </c>
      <c r="N68" t="s">
        <v>33</v>
      </c>
      <c r="O68" t="s">
        <v>25</v>
      </c>
      <c r="P68" t="s">
        <v>3063</v>
      </c>
      <c r="Q68" t="s">
        <v>34</v>
      </c>
      <c r="R68" t="s">
        <v>4649</v>
      </c>
      <c r="S68" t="s">
        <v>262</v>
      </c>
      <c r="T68" t="s">
        <v>4650</v>
      </c>
      <c r="W68" t="s">
        <v>1291</v>
      </c>
      <c r="X68" t="s">
        <v>1882</v>
      </c>
      <c r="Y68" t="s">
        <v>1879</v>
      </c>
    </row>
    <row r="69" spans="1:25" x14ac:dyDescent="0.25">
      <c r="A69" t="s">
        <v>1342</v>
      </c>
      <c r="B69" t="s">
        <v>1343</v>
      </c>
      <c r="C69" t="s">
        <v>2777</v>
      </c>
      <c r="D69" t="s">
        <v>554</v>
      </c>
      <c r="E69" t="s">
        <v>220</v>
      </c>
      <c r="F69" t="s">
        <v>459</v>
      </c>
      <c r="G69" t="s">
        <v>229</v>
      </c>
      <c r="H69" t="s">
        <v>22</v>
      </c>
      <c r="I69" t="s">
        <v>1664</v>
      </c>
      <c r="J69" t="s">
        <v>112</v>
      </c>
      <c r="K69" t="s">
        <v>3067</v>
      </c>
      <c r="L69" t="s">
        <v>4647</v>
      </c>
      <c r="M69" t="s">
        <v>2778</v>
      </c>
      <c r="N69" t="s">
        <v>113</v>
      </c>
      <c r="O69" t="s">
        <v>25</v>
      </c>
      <c r="P69" t="s">
        <v>3111</v>
      </c>
      <c r="Q69" t="s">
        <v>114</v>
      </c>
      <c r="R69" t="s">
        <v>4651</v>
      </c>
      <c r="S69" t="s">
        <v>1344</v>
      </c>
      <c r="T69" t="s">
        <v>3650</v>
      </c>
      <c r="W69" t="s">
        <v>1292</v>
      </c>
      <c r="X69" t="s">
        <v>3124</v>
      </c>
      <c r="Y69" t="s">
        <v>4505</v>
      </c>
    </row>
    <row r="70" spans="1:25" x14ac:dyDescent="0.25">
      <c r="A70" t="s">
        <v>794</v>
      </c>
      <c r="B70" t="s">
        <v>795</v>
      </c>
      <c r="C70" t="s">
        <v>2740</v>
      </c>
      <c r="D70" t="s">
        <v>554</v>
      </c>
      <c r="E70" t="s">
        <v>220</v>
      </c>
      <c r="F70" t="s">
        <v>459</v>
      </c>
      <c r="G70" t="s">
        <v>229</v>
      </c>
      <c r="H70" t="s">
        <v>45</v>
      </c>
      <c r="I70" t="s">
        <v>1664</v>
      </c>
      <c r="J70" t="s">
        <v>130</v>
      </c>
      <c r="K70" t="s">
        <v>178</v>
      </c>
      <c r="L70" t="s">
        <v>4652</v>
      </c>
      <c r="M70" t="s">
        <v>2741</v>
      </c>
      <c r="N70" t="s">
        <v>131</v>
      </c>
      <c r="O70" t="s">
        <v>25</v>
      </c>
      <c r="P70" t="s">
        <v>3063</v>
      </c>
      <c r="Q70" t="s">
        <v>132</v>
      </c>
      <c r="R70" t="s">
        <v>4653</v>
      </c>
      <c r="S70" t="s">
        <v>796</v>
      </c>
      <c r="T70" t="s">
        <v>4654</v>
      </c>
      <c r="W70" t="s">
        <v>45</v>
      </c>
      <c r="X70" t="s">
        <v>3217</v>
      </c>
      <c r="Y70" t="s">
        <v>4505</v>
      </c>
    </row>
    <row r="71" spans="1:25" x14ac:dyDescent="0.25">
      <c r="A71" t="s">
        <v>678</v>
      </c>
      <c r="B71" t="s">
        <v>678</v>
      </c>
      <c r="C71" t="s">
        <v>2761</v>
      </c>
      <c r="D71" t="s">
        <v>702</v>
      </c>
      <c r="E71" t="s">
        <v>220</v>
      </c>
      <c r="F71" t="s">
        <v>455</v>
      </c>
      <c r="G71" t="s">
        <v>4469</v>
      </c>
      <c r="H71" t="s">
        <v>45</v>
      </c>
      <c r="I71" t="s">
        <v>1662</v>
      </c>
      <c r="J71" t="s">
        <v>78</v>
      </c>
      <c r="K71" t="s">
        <v>79</v>
      </c>
      <c r="L71" t="s">
        <v>4655</v>
      </c>
      <c r="M71" t="s">
        <v>2762</v>
      </c>
      <c r="N71" t="s">
        <v>80</v>
      </c>
      <c r="O71" t="s">
        <v>25</v>
      </c>
      <c r="P71" t="s">
        <v>3063</v>
      </c>
      <c r="Q71" t="s">
        <v>81</v>
      </c>
      <c r="R71" t="s">
        <v>4527</v>
      </c>
      <c r="S71" t="s">
        <v>679</v>
      </c>
      <c r="T71" t="s">
        <v>4656</v>
      </c>
      <c r="W71" t="s">
        <v>1291</v>
      </c>
      <c r="X71" t="s">
        <v>1882</v>
      </c>
      <c r="Y71" t="s">
        <v>1878</v>
      </c>
    </row>
    <row r="72" spans="1:25" x14ac:dyDescent="0.25">
      <c r="A72" t="s">
        <v>871</v>
      </c>
      <c r="B72" t="s">
        <v>872</v>
      </c>
      <c r="C72" t="s">
        <v>2852</v>
      </c>
      <c r="D72" t="s">
        <v>3078</v>
      </c>
      <c r="E72" t="s">
        <v>220</v>
      </c>
      <c r="F72" t="s">
        <v>459</v>
      </c>
      <c r="G72" t="s">
        <v>4469</v>
      </c>
      <c r="H72" t="s">
        <v>22</v>
      </c>
      <c r="I72" t="s">
        <v>1661</v>
      </c>
      <c r="J72" t="s">
        <v>112</v>
      </c>
      <c r="K72" t="s">
        <v>1375</v>
      </c>
      <c r="L72" t="s">
        <v>4655</v>
      </c>
      <c r="M72" t="s">
        <v>2853</v>
      </c>
      <c r="N72" t="s">
        <v>113</v>
      </c>
      <c r="O72" t="s">
        <v>25</v>
      </c>
      <c r="P72" t="s">
        <v>3111</v>
      </c>
      <c r="Q72" t="s">
        <v>114</v>
      </c>
      <c r="R72" t="s">
        <v>4624</v>
      </c>
      <c r="S72" t="s">
        <v>873</v>
      </c>
      <c r="T72" t="s">
        <v>4657</v>
      </c>
      <c r="W72" t="s">
        <v>1292</v>
      </c>
      <c r="X72" t="s">
        <v>1881</v>
      </c>
      <c r="Y72" t="s">
        <v>1877</v>
      </c>
    </row>
    <row r="73" spans="1:25" x14ac:dyDescent="0.25">
      <c r="A73" t="s">
        <v>466</v>
      </c>
      <c r="B73" t="s">
        <v>467</v>
      </c>
      <c r="C73" t="s">
        <v>2766</v>
      </c>
      <c r="D73" t="s">
        <v>4243</v>
      </c>
      <c r="E73" t="s">
        <v>220</v>
      </c>
      <c r="F73" t="s">
        <v>459</v>
      </c>
      <c r="G73" t="s">
        <v>4469</v>
      </c>
      <c r="H73" t="s">
        <v>22</v>
      </c>
      <c r="I73" t="s">
        <v>1666</v>
      </c>
      <c r="J73" t="s">
        <v>46</v>
      </c>
      <c r="K73" t="s">
        <v>32</v>
      </c>
      <c r="L73" t="s">
        <v>4658</v>
      </c>
      <c r="M73" t="s">
        <v>2767</v>
      </c>
      <c r="N73" t="s">
        <v>47</v>
      </c>
      <c r="O73" t="s">
        <v>25</v>
      </c>
      <c r="P73" t="s">
        <v>3063</v>
      </c>
      <c r="Q73" t="s">
        <v>48</v>
      </c>
      <c r="R73" t="s">
        <v>4523</v>
      </c>
      <c r="S73" t="s">
        <v>468</v>
      </c>
      <c r="T73" t="s">
        <v>4659</v>
      </c>
      <c r="W73" t="s">
        <v>1293</v>
      </c>
      <c r="X73" t="s">
        <v>3308</v>
      </c>
      <c r="Y73" t="s">
        <v>1885</v>
      </c>
    </row>
    <row r="74" spans="1:25" x14ac:dyDescent="0.25">
      <c r="A74" t="s">
        <v>4353</v>
      </c>
      <c r="B74" t="s">
        <v>4354</v>
      </c>
      <c r="C74" t="s">
        <v>2737</v>
      </c>
      <c r="D74" t="s">
        <v>3083</v>
      </c>
      <c r="E74" t="s">
        <v>220</v>
      </c>
      <c r="F74" t="s">
        <v>459</v>
      </c>
      <c r="G74" t="s">
        <v>229</v>
      </c>
      <c r="H74" t="s">
        <v>22</v>
      </c>
      <c r="I74" t="s">
        <v>1666</v>
      </c>
      <c r="J74" t="s">
        <v>51</v>
      </c>
      <c r="K74" t="s">
        <v>2738</v>
      </c>
      <c r="L74" t="s">
        <v>4658</v>
      </c>
      <c r="M74" t="s">
        <v>2739</v>
      </c>
      <c r="N74" t="s">
        <v>53</v>
      </c>
      <c r="O74" t="s">
        <v>25</v>
      </c>
      <c r="P74" t="s">
        <v>3060</v>
      </c>
      <c r="Q74" t="s">
        <v>54</v>
      </c>
      <c r="R74" t="s">
        <v>4660</v>
      </c>
      <c r="S74" t="s">
        <v>4355</v>
      </c>
      <c r="T74" t="s">
        <v>4661</v>
      </c>
      <c r="W74" t="s">
        <v>45</v>
      </c>
      <c r="X74" t="s">
        <v>3068</v>
      </c>
      <c r="Y74" t="s">
        <v>3080</v>
      </c>
    </row>
    <row r="75" spans="1:25" x14ac:dyDescent="0.25">
      <c r="A75" t="s">
        <v>4277</v>
      </c>
      <c r="B75" t="s">
        <v>4278</v>
      </c>
      <c r="C75" t="s">
        <v>2740</v>
      </c>
      <c r="D75" t="s">
        <v>715</v>
      </c>
      <c r="E75" t="s">
        <v>220</v>
      </c>
      <c r="F75" t="s">
        <v>455</v>
      </c>
      <c r="G75" t="s">
        <v>229</v>
      </c>
      <c r="H75" t="s">
        <v>45</v>
      </c>
      <c r="I75" t="s">
        <v>77</v>
      </c>
      <c r="J75" t="s">
        <v>51</v>
      </c>
      <c r="K75" t="s">
        <v>178</v>
      </c>
      <c r="L75" t="s">
        <v>4658</v>
      </c>
      <c r="M75" t="s">
        <v>2741</v>
      </c>
      <c r="N75" t="s">
        <v>53</v>
      </c>
      <c r="O75" t="s">
        <v>41</v>
      </c>
      <c r="P75" t="s">
        <v>3060</v>
      </c>
      <c r="Q75" t="s">
        <v>54</v>
      </c>
      <c r="R75" t="s">
        <v>4662</v>
      </c>
      <c r="S75" t="s">
        <v>4279</v>
      </c>
      <c r="T75" t="s">
        <v>4663</v>
      </c>
      <c r="W75" t="s">
        <v>1292</v>
      </c>
      <c r="X75" t="s">
        <v>3124</v>
      </c>
      <c r="Y75" t="s">
        <v>3096</v>
      </c>
    </row>
    <row r="76" spans="1:25" x14ac:dyDescent="0.25">
      <c r="A76" t="s">
        <v>83</v>
      </c>
      <c r="B76" t="s">
        <v>84</v>
      </c>
      <c r="C76" t="s">
        <v>2766</v>
      </c>
      <c r="D76" t="s">
        <v>554</v>
      </c>
      <c r="E76" t="s">
        <v>220</v>
      </c>
      <c r="F76" t="s">
        <v>459</v>
      </c>
      <c r="G76" t="s">
        <v>4469</v>
      </c>
      <c r="H76" t="s">
        <v>45</v>
      </c>
      <c r="I76" t="s">
        <v>77</v>
      </c>
      <c r="J76" t="s">
        <v>39</v>
      </c>
      <c r="K76" t="s">
        <v>32</v>
      </c>
      <c r="L76" t="s">
        <v>4664</v>
      </c>
      <c r="M76" t="s">
        <v>2767</v>
      </c>
      <c r="N76" t="s">
        <v>40</v>
      </c>
      <c r="O76" t="s">
        <v>25</v>
      </c>
      <c r="P76" t="s">
        <v>3060</v>
      </c>
      <c r="Q76" t="s">
        <v>42</v>
      </c>
      <c r="R76" t="s">
        <v>4535</v>
      </c>
      <c r="S76" t="s">
        <v>85</v>
      </c>
      <c r="T76" t="s">
        <v>4665</v>
      </c>
      <c r="W76" t="s">
        <v>45</v>
      </c>
      <c r="X76" t="s">
        <v>4508</v>
      </c>
      <c r="Y76" t="s">
        <v>1885</v>
      </c>
    </row>
    <row r="77" spans="1:25" x14ac:dyDescent="0.25">
      <c r="A77" t="s">
        <v>2198</v>
      </c>
      <c r="B77" t="s">
        <v>2199</v>
      </c>
      <c r="C77" t="s">
        <v>2989</v>
      </c>
      <c r="D77" t="s">
        <v>3334</v>
      </c>
      <c r="E77" t="s">
        <v>220</v>
      </c>
      <c r="F77" t="s">
        <v>459</v>
      </c>
      <c r="G77" t="s">
        <v>4469</v>
      </c>
      <c r="H77" t="s">
        <v>30</v>
      </c>
      <c r="I77" t="s">
        <v>1664</v>
      </c>
      <c r="J77" t="s">
        <v>135</v>
      </c>
      <c r="K77" t="s">
        <v>388</v>
      </c>
      <c r="L77" t="s">
        <v>4664</v>
      </c>
      <c r="M77" t="s">
        <v>2991</v>
      </c>
      <c r="N77" t="s">
        <v>136</v>
      </c>
      <c r="O77" t="s">
        <v>25</v>
      </c>
      <c r="P77" t="s">
        <v>229</v>
      </c>
      <c r="Q77" t="s">
        <v>137</v>
      </c>
      <c r="R77" t="s">
        <v>4666</v>
      </c>
      <c r="S77" t="s">
        <v>2200</v>
      </c>
      <c r="T77" t="s">
        <v>4667</v>
      </c>
      <c r="W77" t="s">
        <v>45</v>
      </c>
      <c r="X77" t="s">
        <v>3308</v>
      </c>
      <c r="Y77" t="s">
        <v>1885</v>
      </c>
    </row>
    <row r="78" spans="1:25" x14ac:dyDescent="0.25">
      <c r="A78" t="s">
        <v>1311</v>
      </c>
      <c r="B78" t="s">
        <v>1312</v>
      </c>
      <c r="C78" t="s">
        <v>2868</v>
      </c>
      <c r="D78" t="s">
        <v>734</v>
      </c>
      <c r="E78" t="s">
        <v>220</v>
      </c>
      <c r="F78" t="s">
        <v>459</v>
      </c>
      <c r="G78" t="s">
        <v>4469</v>
      </c>
      <c r="H78" t="s">
        <v>22</v>
      </c>
      <c r="I78" t="s">
        <v>1752</v>
      </c>
      <c r="J78" t="s">
        <v>51</v>
      </c>
      <c r="K78" t="s">
        <v>1301</v>
      </c>
      <c r="L78" t="s">
        <v>4668</v>
      </c>
      <c r="M78" t="s">
        <v>2869</v>
      </c>
      <c r="N78" t="s">
        <v>53</v>
      </c>
      <c r="O78" t="s">
        <v>25</v>
      </c>
      <c r="P78" t="s">
        <v>3060</v>
      </c>
      <c r="Q78" t="s">
        <v>54</v>
      </c>
      <c r="R78" t="s">
        <v>4669</v>
      </c>
      <c r="S78" t="s">
        <v>1313</v>
      </c>
      <c r="T78" t="s">
        <v>4670</v>
      </c>
      <c r="W78" t="s">
        <v>45</v>
      </c>
      <c r="X78" t="s">
        <v>3217</v>
      </c>
      <c r="Y78" t="s">
        <v>3096</v>
      </c>
    </row>
    <row r="79" spans="1:25" x14ac:dyDescent="0.25">
      <c r="A79" t="s">
        <v>1543</v>
      </c>
      <c r="B79" t="s">
        <v>1544</v>
      </c>
      <c r="C79" t="s">
        <v>2852</v>
      </c>
      <c r="D79" t="s">
        <v>554</v>
      </c>
      <c r="E79" t="s">
        <v>220</v>
      </c>
      <c r="F79" t="s">
        <v>455</v>
      </c>
      <c r="G79" t="s">
        <v>4469</v>
      </c>
      <c r="H79" t="s">
        <v>22</v>
      </c>
      <c r="I79" t="s">
        <v>77</v>
      </c>
      <c r="J79" t="s">
        <v>46</v>
      </c>
      <c r="K79" t="s">
        <v>1375</v>
      </c>
      <c r="L79" t="s">
        <v>4668</v>
      </c>
      <c r="M79" t="s">
        <v>2853</v>
      </c>
      <c r="N79" t="s">
        <v>47</v>
      </c>
      <c r="O79" t="s">
        <v>25</v>
      </c>
      <c r="P79" t="s">
        <v>3060</v>
      </c>
      <c r="Q79" t="s">
        <v>48</v>
      </c>
      <c r="R79" t="s">
        <v>4488</v>
      </c>
      <c r="S79" t="s">
        <v>1545</v>
      </c>
      <c r="T79" t="s">
        <v>4671</v>
      </c>
      <c r="W79" t="s">
        <v>45</v>
      </c>
      <c r="X79" t="s">
        <v>3124</v>
      </c>
      <c r="Y79" t="s">
        <v>1877</v>
      </c>
    </row>
    <row r="80" spans="1:25" x14ac:dyDescent="0.25">
      <c r="A80" t="s">
        <v>226</v>
      </c>
      <c r="B80" t="s">
        <v>227</v>
      </c>
      <c r="C80" t="s">
        <v>2761</v>
      </c>
      <c r="D80" t="s">
        <v>1850</v>
      </c>
      <c r="E80" t="s">
        <v>220</v>
      </c>
      <c r="F80" t="s">
        <v>455</v>
      </c>
      <c r="G80" t="s">
        <v>4469</v>
      </c>
      <c r="H80" t="s">
        <v>30</v>
      </c>
      <c r="I80" t="s">
        <v>77</v>
      </c>
      <c r="J80" t="s">
        <v>39</v>
      </c>
      <c r="K80" t="s">
        <v>79</v>
      </c>
      <c r="L80" t="s">
        <v>4672</v>
      </c>
      <c r="M80" t="s">
        <v>2762</v>
      </c>
      <c r="N80" t="s">
        <v>40</v>
      </c>
      <c r="O80" t="s">
        <v>25</v>
      </c>
      <c r="P80" t="s">
        <v>3060</v>
      </c>
      <c r="Q80" t="s">
        <v>42</v>
      </c>
      <c r="R80" t="s">
        <v>4624</v>
      </c>
      <c r="S80" t="s">
        <v>228</v>
      </c>
      <c r="T80" t="s">
        <v>4673</v>
      </c>
      <c r="W80" t="s">
        <v>1292</v>
      </c>
      <c r="X80" t="s">
        <v>1882</v>
      </c>
      <c r="Y80" t="s">
        <v>1877</v>
      </c>
    </row>
    <row r="81" spans="1:25" x14ac:dyDescent="0.25">
      <c r="A81" t="s">
        <v>104</v>
      </c>
      <c r="B81" t="s">
        <v>104</v>
      </c>
      <c r="C81" t="s">
        <v>2737</v>
      </c>
      <c r="D81" t="s">
        <v>1326</v>
      </c>
      <c r="E81" t="s">
        <v>220</v>
      </c>
      <c r="F81" t="s">
        <v>459</v>
      </c>
      <c r="G81" t="s">
        <v>4469</v>
      </c>
      <c r="H81" t="s">
        <v>45</v>
      </c>
      <c r="I81" t="s">
        <v>77</v>
      </c>
      <c r="J81" t="s">
        <v>39</v>
      </c>
      <c r="K81" t="s">
        <v>2738</v>
      </c>
      <c r="L81" t="s">
        <v>4672</v>
      </c>
      <c r="M81" t="s">
        <v>2739</v>
      </c>
      <c r="N81" t="s">
        <v>40</v>
      </c>
      <c r="O81" t="s">
        <v>25</v>
      </c>
      <c r="P81" t="s">
        <v>3063</v>
      </c>
      <c r="Q81" t="s">
        <v>42</v>
      </c>
      <c r="R81" t="s">
        <v>4503</v>
      </c>
      <c r="S81" t="s">
        <v>105</v>
      </c>
      <c r="T81" t="s">
        <v>4674</v>
      </c>
      <c r="W81" t="s">
        <v>1292</v>
      </c>
      <c r="X81" t="s">
        <v>3217</v>
      </c>
      <c r="Y81" t="s">
        <v>1885</v>
      </c>
    </row>
    <row r="82" spans="1:25" x14ac:dyDescent="0.25">
      <c r="A82" t="s">
        <v>1000</v>
      </c>
      <c r="B82" t="s">
        <v>1001</v>
      </c>
      <c r="C82" t="s">
        <v>2737</v>
      </c>
      <c r="D82" t="s">
        <v>431</v>
      </c>
      <c r="E82" t="s">
        <v>220</v>
      </c>
      <c r="F82" t="s">
        <v>459</v>
      </c>
      <c r="G82" t="s">
        <v>4469</v>
      </c>
      <c r="H82" t="s">
        <v>22</v>
      </c>
      <c r="I82" t="s">
        <v>1662</v>
      </c>
      <c r="J82" t="s">
        <v>39</v>
      </c>
      <c r="K82" t="s">
        <v>2738</v>
      </c>
      <c r="L82" t="s">
        <v>4672</v>
      </c>
      <c r="M82" t="s">
        <v>2739</v>
      </c>
      <c r="N82" t="s">
        <v>40</v>
      </c>
      <c r="O82" t="s">
        <v>25</v>
      </c>
      <c r="P82" t="s">
        <v>4605</v>
      </c>
      <c r="Q82" t="s">
        <v>42</v>
      </c>
      <c r="R82" t="s">
        <v>4488</v>
      </c>
      <c r="S82" t="s">
        <v>1002</v>
      </c>
      <c r="T82" t="s">
        <v>4675</v>
      </c>
      <c r="W82" t="s">
        <v>4500</v>
      </c>
      <c r="X82" t="s">
        <v>3071</v>
      </c>
      <c r="Y82" t="s">
        <v>1878</v>
      </c>
    </row>
    <row r="83" spans="1:25" x14ac:dyDescent="0.25">
      <c r="A83" t="s">
        <v>1991</v>
      </c>
      <c r="B83" t="s">
        <v>1992</v>
      </c>
      <c r="C83" t="s">
        <v>2761</v>
      </c>
      <c r="D83" t="s">
        <v>554</v>
      </c>
      <c r="E83" t="s">
        <v>220</v>
      </c>
      <c r="F83" t="s">
        <v>459</v>
      </c>
      <c r="G83" t="s">
        <v>4469</v>
      </c>
      <c r="H83" t="s">
        <v>22</v>
      </c>
      <c r="I83" t="s">
        <v>1668</v>
      </c>
      <c r="J83" t="s">
        <v>347</v>
      </c>
      <c r="K83" t="s">
        <v>79</v>
      </c>
      <c r="L83" t="s">
        <v>4676</v>
      </c>
      <c r="M83" t="s">
        <v>2762</v>
      </c>
      <c r="N83" t="s">
        <v>348</v>
      </c>
      <c r="O83" t="s">
        <v>25</v>
      </c>
      <c r="P83" t="s">
        <v>3063</v>
      </c>
      <c r="Q83" t="s">
        <v>349</v>
      </c>
      <c r="R83" t="s">
        <v>4527</v>
      </c>
      <c r="S83" t="s">
        <v>1993</v>
      </c>
      <c r="T83" t="s">
        <v>4657</v>
      </c>
      <c r="W83" t="s">
        <v>45</v>
      </c>
      <c r="X83" t="s">
        <v>3217</v>
      </c>
      <c r="Y83" t="s">
        <v>1877</v>
      </c>
    </row>
    <row r="84" spans="1:25" x14ac:dyDescent="0.25">
      <c r="A84" t="s">
        <v>2987</v>
      </c>
      <c r="B84" t="s">
        <v>2988</v>
      </c>
      <c r="C84" t="s">
        <v>2989</v>
      </c>
      <c r="D84" t="s">
        <v>702</v>
      </c>
      <c r="E84" t="s">
        <v>220</v>
      </c>
      <c r="F84" t="s">
        <v>459</v>
      </c>
      <c r="G84" t="s">
        <v>229</v>
      </c>
      <c r="H84" t="s">
        <v>22</v>
      </c>
      <c r="I84" t="s">
        <v>1751</v>
      </c>
      <c r="J84" t="s">
        <v>61</v>
      </c>
      <c r="K84" t="s">
        <v>388</v>
      </c>
      <c r="L84" t="s">
        <v>4677</v>
      </c>
      <c r="M84" t="s">
        <v>2991</v>
      </c>
      <c r="N84" t="s">
        <v>63</v>
      </c>
      <c r="O84" t="s">
        <v>25</v>
      </c>
      <c r="P84" t="s">
        <v>3063</v>
      </c>
      <c r="Q84" t="s">
        <v>64</v>
      </c>
      <c r="R84" t="s">
        <v>4678</v>
      </c>
      <c r="S84" t="s">
        <v>2990</v>
      </c>
      <c r="W84" t="s">
        <v>1293</v>
      </c>
      <c r="X84" t="s">
        <v>3068</v>
      </c>
    </row>
    <row r="85" spans="1:25" x14ac:dyDescent="0.25">
      <c r="A85" t="s">
        <v>3047</v>
      </c>
      <c r="B85" t="s">
        <v>3048</v>
      </c>
      <c r="C85" t="s">
        <v>2740</v>
      </c>
      <c r="D85" t="s">
        <v>3125</v>
      </c>
      <c r="E85" t="s">
        <v>220</v>
      </c>
      <c r="F85" t="s">
        <v>459</v>
      </c>
      <c r="G85" t="s">
        <v>4469</v>
      </c>
      <c r="H85" t="s">
        <v>30</v>
      </c>
      <c r="I85" t="s">
        <v>77</v>
      </c>
      <c r="J85" t="s">
        <v>51</v>
      </c>
      <c r="K85" t="s">
        <v>178</v>
      </c>
      <c r="L85" t="s">
        <v>4679</v>
      </c>
      <c r="M85" t="s">
        <v>2741</v>
      </c>
      <c r="N85" t="s">
        <v>53</v>
      </c>
      <c r="O85" t="s">
        <v>25</v>
      </c>
      <c r="P85" t="s">
        <v>3060</v>
      </c>
      <c r="Q85" t="s">
        <v>54</v>
      </c>
      <c r="R85" t="s">
        <v>4503</v>
      </c>
      <c r="S85" t="s">
        <v>3049</v>
      </c>
      <c r="T85" t="s">
        <v>4680</v>
      </c>
      <c r="W85" t="s">
        <v>1292</v>
      </c>
      <c r="X85" t="s">
        <v>3217</v>
      </c>
      <c r="Y85" t="s">
        <v>1877</v>
      </c>
    </row>
    <row r="86" spans="1:25" x14ac:dyDescent="0.25">
      <c r="A86" t="s">
        <v>4357</v>
      </c>
      <c r="B86" t="s">
        <v>4358</v>
      </c>
      <c r="C86" t="s">
        <v>2989</v>
      </c>
      <c r="D86" t="s">
        <v>3083</v>
      </c>
      <c r="E86" t="s">
        <v>220</v>
      </c>
      <c r="F86" t="s">
        <v>459</v>
      </c>
      <c r="G86" t="s">
        <v>4469</v>
      </c>
      <c r="H86" t="s">
        <v>45</v>
      </c>
      <c r="I86" t="s">
        <v>1662</v>
      </c>
      <c r="J86" t="s">
        <v>61</v>
      </c>
      <c r="K86" t="s">
        <v>388</v>
      </c>
      <c r="L86" t="s">
        <v>4677</v>
      </c>
      <c r="M86" t="s">
        <v>2991</v>
      </c>
      <c r="N86" t="s">
        <v>63</v>
      </c>
      <c r="O86" t="s">
        <v>25</v>
      </c>
      <c r="P86" t="s">
        <v>3111</v>
      </c>
      <c r="Q86" t="s">
        <v>64</v>
      </c>
      <c r="R86" t="s">
        <v>4681</v>
      </c>
      <c r="S86" t="s">
        <v>4359</v>
      </c>
      <c r="T86" t="s">
        <v>4682</v>
      </c>
      <c r="W86" t="s">
        <v>1292</v>
      </c>
      <c r="X86" t="s">
        <v>3124</v>
      </c>
      <c r="Y86" t="s">
        <v>1877</v>
      </c>
    </row>
    <row r="87" spans="1:25" x14ac:dyDescent="0.25">
      <c r="A87" t="s">
        <v>212</v>
      </c>
      <c r="B87" t="s">
        <v>213</v>
      </c>
      <c r="C87" t="s">
        <v>2761</v>
      </c>
      <c r="D87" t="s">
        <v>702</v>
      </c>
      <c r="E87" t="s">
        <v>220</v>
      </c>
      <c r="F87" t="s">
        <v>459</v>
      </c>
      <c r="G87" t="s">
        <v>4469</v>
      </c>
      <c r="H87" t="s">
        <v>22</v>
      </c>
      <c r="I87" t="s">
        <v>1664</v>
      </c>
      <c r="J87" t="s">
        <v>23</v>
      </c>
      <c r="K87" t="s">
        <v>79</v>
      </c>
      <c r="L87" t="s">
        <v>4679</v>
      </c>
      <c r="M87" t="s">
        <v>2762</v>
      </c>
      <c r="N87" t="s">
        <v>24</v>
      </c>
      <c r="O87" t="s">
        <v>25</v>
      </c>
      <c r="P87" t="s">
        <v>3060</v>
      </c>
      <c r="Q87" t="s">
        <v>26</v>
      </c>
      <c r="R87" t="s">
        <v>4488</v>
      </c>
      <c r="S87" t="s">
        <v>214</v>
      </c>
      <c r="T87" t="s">
        <v>4683</v>
      </c>
      <c r="W87" t="s">
        <v>45</v>
      </c>
      <c r="X87" t="s">
        <v>3217</v>
      </c>
      <c r="Y87" t="s">
        <v>3247</v>
      </c>
    </row>
    <row r="88" spans="1:25" x14ac:dyDescent="0.25">
      <c r="A88" t="s">
        <v>3077</v>
      </c>
      <c r="B88" t="s">
        <v>396</v>
      </c>
      <c r="C88" t="s">
        <v>2737</v>
      </c>
      <c r="D88" t="s">
        <v>3083</v>
      </c>
      <c r="E88" t="s">
        <v>220</v>
      </c>
      <c r="F88" t="s">
        <v>459</v>
      </c>
      <c r="G88" t="s">
        <v>229</v>
      </c>
      <c r="H88" t="s">
        <v>22</v>
      </c>
      <c r="I88" t="s">
        <v>1662</v>
      </c>
      <c r="J88" t="s">
        <v>51</v>
      </c>
      <c r="K88" t="s">
        <v>2738</v>
      </c>
      <c r="L88" t="s">
        <v>4679</v>
      </c>
      <c r="M88" t="s">
        <v>2739</v>
      </c>
      <c r="N88" t="s">
        <v>53</v>
      </c>
      <c r="O88" t="s">
        <v>25</v>
      </c>
      <c r="P88" t="s">
        <v>3060</v>
      </c>
      <c r="Q88" t="s">
        <v>54</v>
      </c>
      <c r="R88" t="s">
        <v>4684</v>
      </c>
      <c r="S88" t="s">
        <v>397</v>
      </c>
      <c r="T88" t="s">
        <v>4685</v>
      </c>
      <c r="W88" t="s">
        <v>1293</v>
      </c>
      <c r="X88" t="s">
        <v>3068</v>
      </c>
      <c r="Y88" t="s">
        <v>3080</v>
      </c>
    </row>
    <row r="89" spans="1:25" x14ac:dyDescent="0.25">
      <c r="A89" t="s">
        <v>179</v>
      </c>
      <c r="B89" t="s">
        <v>180</v>
      </c>
      <c r="C89" t="s">
        <v>3133</v>
      </c>
      <c r="D89" t="s">
        <v>554</v>
      </c>
      <c r="E89" t="s">
        <v>220</v>
      </c>
      <c r="F89" t="s">
        <v>455</v>
      </c>
      <c r="G89" t="s">
        <v>229</v>
      </c>
      <c r="H89" t="s">
        <v>45</v>
      </c>
      <c r="I89" t="s">
        <v>1669</v>
      </c>
      <c r="J89" t="s">
        <v>86</v>
      </c>
      <c r="K89" t="s">
        <v>3135</v>
      </c>
      <c r="L89" t="s">
        <v>4686</v>
      </c>
      <c r="M89" t="s">
        <v>3136</v>
      </c>
      <c r="N89" t="s">
        <v>87</v>
      </c>
      <c r="O89" t="s">
        <v>25</v>
      </c>
      <c r="P89" t="s">
        <v>229</v>
      </c>
      <c r="Q89" t="s">
        <v>88</v>
      </c>
      <c r="R89" t="s">
        <v>4687</v>
      </c>
      <c r="S89" t="s">
        <v>181</v>
      </c>
      <c r="T89" t="s">
        <v>4688</v>
      </c>
      <c r="W89" t="s">
        <v>4500</v>
      </c>
      <c r="X89" t="s">
        <v>1882</v>
      </c>
      <c r="Y89" t="s">
        <v>1885</v>
      </c>
    </row>
    <row r="90" spans="1:25" x14ac:dyDescent="0.25">
      <c r="A90" t="s">
        <v>3284</v>
      </c>
      <c r="B90" t="s">
        <v>3285</v>
      </c>
      <c r="C90" t="s">
        <v>2740</v>
      </c>
      <c r="D90" t="s">
        <v>142</v>
      </c>
      <c r="E90" t="s">
        <v>220</v>
      </c>
      <c r="F90" t="s">
        <v>459</v>
      </c>
      <c r="G90" t="s">
        <v>229</v>
      </c>
      <c r="H90" t="s">
        <v>22</v>
      </c>
      <c r="I90" t="s">
        <v>1755</v>
      </c>
      <c r="J90" t="s">
        <v>51</v>
      </c>
      <c r="K90" t="s">
        <v>178</v>
      </c>
      <c r="L90" t="s">
        <v>4689</v>
      </c>
      <c r="M90" t="s">
        <v>2741</v>
      </c>
      <c r="N90" t="s">
        <v>53</v>
      </c>
      <c r="O90" t="s">
        <v>25</v>
      </c>
      <c r="P90" t="s">
        <v>3063</v>
      </c>
      <c r="Q90" t="s">
        <v>54</v>
      </c>
      <c r="R90" t="s">
        <v>4690</v>
      </c>
      <c r="S90" t="s">
        <v>3286</v>
      </c>
      <c r="T90" t="s">
        <v>4691</v>
      </c>
      <c r="W90" t="s">
        <v>45</v>
      </c>
      <c r="X90" t="s">
        <v>1881</v>
      </c>
      <c r="Y90" t="s">
        <v>1878</v>
      </c>
    </row>
    <row r="91" spans="1:25" x14ac:dyDescent="0.25">
      <c r="A91" t="s">
        <v>248</v>
      </c>
      <c r="B91" t="s">
        <v>249</v>
      </c>
      <c r="C91" t="s">
        <v>2740</v>
      </c>
      <c r="D91" t="s">
        <v>431</v>
      </c>
      <c r="E91" t="s">
        <v>220</v>
      </c>
      <c r="F91" t="s">
        <v>459</v>
      </c>
      <c r="G91" t="s">
        <v>4469</v>
      </c>
      <c r="H91" t="s">
        <v>45</v>
      </c>
      <c r="I91" t="s">
        <v>1667</v>
      </c>
      <c r="J91" t="s">
        <v>23</v>
      </c>
      <c r="K91" t="s">
        <v>178</v>
      </c>
      <c r="L91" t="s">
        <v>4692</v>
      </c>
      <c r="M91" t="s">
        <v>2741</v>
      </c>
      <c r="N91" t="s">
        <v>24</v>
      </c>
      <c r="O91" t="s">
        <v>25</v>
      </c>
      <c r="P91" t="s">
        <v>3063</v>
      </c>
      <c r="Q91" t="s">
        <v>26</v>
      </c>
      <c r="R91" t="s">
        <v>4693</v>
      </c>
      <c r="S91" t="s">
        <v>250</v>
      </c>
      <c r="T91" t="s">
        <v>4694</v>
      </c>
      <c r="W91" t="s">
        <v>4500</v>
      </c>
      <c r="X91" t="s">
        <v>3071</v>
      </c>
      <c r="Y91" t="s">
        <v>1885</v>
      </c>
    </row>
    <row r="92" spans="1:25" x14ac:dyDescent="0.25">
      <c r="A92" t="s">
        <v>2949</v>
      </c>
      <c r="B92" t="s">
        <v>2950</v>
      </c>
      <c r="C92" t="s">
        <v>2761</v>
      </c>
      <c r="D92" t="s">
        <v>3170</v>
      </c>
      <c r="E92" t="s">
        <v>220</v>
      </c>
      <c r="F92" t="s">
        <v>455</v>
      </c>
      <c r="G92" t="s">
        <v>4469</v>
      </c>
      <c r="H92" t="s">
        <v>22</v>
      </c>
      <c r="I92" t="s">
        <v>1667</v>
      </c>
      <c r="J92" t="s">
        <v>121</v>
      </c>
      <c r="K92" t="s">
        <v>79</v>
      </c>
      <c r="L92" t="s">
        <v>4692</v>
      </c>
      <c r="M92" t="s">
        <v>2762</v>
      </c>
      <c r="N92" t="s">
        <v>122</v>
      </c>
      <c r="O92" t="s">
        <v>25</v>
      </c>
      <c r="P92" t="s">
        <v>3060</v>
      </c>
      <c r="Q92" t="s">
        <v>123</v>
      </c>
      <c r="R92" t="s">
        <v>4695</v>
      </c>
      <c r="S92" t="s">
        <v>2951</v>
      </c>
      <c r="T92" t="s">
        <v>4696</v>
      </c>
      <c r="W92" t="s">
        <v>4500</v>
      </c>
      <c r="X92" t="s">
        <v>3068</v>
      </c>
      <c r="Y92" t="s">
        <v>1876</v>
      </c>
    </row>
    <row r="93" spans="1:25" x14ac:dyDescent="0.25">
      <c r="A93" t="s">
        <v>622</v>
      </c>
      <c r="B93" t="s">
        <v>623</v>
      </c>
      <c r="C93" t="s">
        <v>3133</v>
      </c>
      <c r="D93" t="s">
        <v>3903</v>
      </c>
      <c r="E93" t="s">
        <v>220</v>
      </c>
      <c r="F93" t="s">
        <v>459</v>
      </c>
      <c r="G93" t="s">
        <v>4469</v>
      </c>
      <c r="H93" t="s">
        <v>22</v>
      </c>
      <c r="I93" t="s">
        <v>1667</v>
      </c>
      <c r="J93" t="s">
        <v>51</v>
      </c>
      <c r="K93" t="s">
        <v>3135</v>
      </c>
      <c r="L93" t="s">
        <v>4697</v>
      </c>
      <c r="M93" t="s">
        <v>3136</v>
      </c>
      <c r="N93" t="s">
        <v>53</v>
      </c>
      <c r="O93" t="s">
        <v>25</v>
      </c>
      <c r="P93" t="s">
        <v>3060</v>
      </c>
      <c r="Q93" t="s">
        <v>54</v>
      </c>
      <c r="R93" t="s">
        <v>4698</v>
      </c>
      <c r="S93" t="s">
        <v>624</v>
      </c>
      <c r="T93" t="s">
        <v>4699</v>
      </c>
      <c r="W93" t="s">
        <v>45</v>
      </c>
      <c r="X93" t="s">
        <v>3217</v>
      </c>
      <c r="Y93" t="s">
        <v>4700</v>
      </c>
    </row>
    <row r="94" spans="1:25" x14ac:dyDescent="0.25">
      <c r="A94" t="s">
        <v>1781</v>
      </c>
      <c r="B94" t="s">
        <v>1782</v>
      </c>
      <c r="C94" t="s">
        <v>2740</v>
      </c>
      <c r="D94" t="s">
        <v>1326</v>
      </c>
      <c r="E94" t="s">
        <v>220</v>
      </c>
      <c r="F94" t="s">
        <v>459</v>
      </c>
      <c r="G94" t="s">
        <v>229</v>
      </c>
      <c r="H94" t="s">
        <v>45</v>
      </c>
      <c r="I94" t="s">
        <v>1664</v>
      </c>
      <c r="J94" t="s">
        <v>91</v>
      </c>
      <c r="K94" t="s">
        <v>178</v>
      </c>
      <c r="L94" t="s">
        <v>4697</v>
      </c>
      <c r="M94" t="s">
        <v>2741</v>
      </c>
      <c r="N94" t="s">
        <v>92</v>
      </c>
      <c r="O94" t="s">
        <v>41</v>
      </c>
      <c r="P94" t="s">
        <v>3111</v>
      </c>
      <c r="Q94" t="s">
        <v>93</v>
      </c>
      <c r="R94" t="s">
        <v>4701</v>
      </c>
      <c r="S94" t="s">
        <v>1783</v>
      </c>
      <c r="T94" t="s">
        <v>2733</v>
      </c>
      <c r="W94" t="s">
        <v>45</v>
      </c>
      <c r="X94" t="s">
        <v>3071</v>
      </c>
      <c r="Y94" t="s">
        <v>1879</v>
      </c>
    </row>
    <row r="95" spans="1:25" x14ac:dyDescent="0.25">
      <c r="A95" t="s">
        <v>800</v>
      </c>
      <c r="B95" t="s">
        <v>801</v>
      </c>
      <c r="C95" t="s">
        <v>2852</v>
      </c>
      <c r="D95" t="s">
        <v>490</v>
      </c>
      <c r="E95" t="s">
        <v>220</v>
      </c>
      <c r="F95" t="s">
        <v>459</v>
      </c>
      <c r="G95" t="s">
        <v>4469</v>
      </c>
      <c r="H95" t="s">
        <v>22</v>
      </c>
      <c r="I95" t="s">
        <v>1750</v>
      </c>
      <c r="J95" t="s">
        <v>23</v>
      </c>
      <c r="K95" t="s">
        <v>1375</v>
      </c>
      <c r="L95" t="s">
        <v>4697</v>
      </c>
      <c r="M95" t="s">
        <v>2853</v>
      </c>
      <c r="N95" t="s">
        <v>24</v>
      </c>
      <c r="O95" t="s">
        <v>25</v>
      </c>
      <c r="P95" t="s">
        <v>3111</v>
      </c>
      <c r="Q95" t="s">
        <v>26</v>
      </c>
      <c r="R95" t="s">
        <v>4702</v>
      </c>
      <c r="S95" t="s">
        <v>802</v>
      </c>
      <c r="T95" t="s">
        <v>4703</v>
      </c>
      <c r="W95" t="s">
        <v>1292</v>
      </c>
      <c r="X95" t="s">
        <v>3068</v>
      </c>
      <c r="Y95" t="s">
        <v>3096</v>
      </c>
    </row>
    <row r="96" spans="1:25" x14ac:dyDescent="0.25">
      <c r="A96" t="s">
        <v>4297</v>
      </c>
      <c r="B96" t="s">
        <v>4298</v>
      </c>
      <c r="C96" t="s">
        <v>3081</v>
      </c>
      <c r="D96" t="s">
        <v>702</v>
      </c>
      <c r="E96" t="s">
        <v>220</v>
      </c>
      <c r="F96" t="s">
        <v>459</v>
      </c>
      <c r="G96" t="s">
        <v>4469</v>
      </c>
      <c r="H96" t="s">
        <v>45</v>
      </c>
      <c r="I96" t="s">
        <v>77</v>
      </c>
      <c r="J96" t="s">
        <v>112</v>
      </c>
      <c r="K96" t="s">
        <v>62</v>
      </c>
      <c r="L96" t="s">
        <v>4697</v>
      </c>
      <c r="M96" t="s">
        <v>3082</v>
      </c>
      <c r="N96" t="s">
        <v>113</v>
      </c>
      <c r="O96" t="s">
        <v>25</v>
      </c>
      <c r="P96" t="s">
        <v>3060</v>
      </c>
      <c r="Q96" t="s">
        <v>114</v>
      </c>
      <c r="R96" t="s">
        <v>4527</v>
      </c>
      <c r="S96" t="s">
        <v>4299</v>
      </c>
      <c r="T96" t="s">
        <v>4704</v>
      </c>
      <c r="W96" t="s">
        <v>1293</v>
      </c>
      <c r="X96" t="s">
        <v>1884</v>
      </c>
      <c r="Y96" t="s">
        <v>1879</v>
      </c>
    </row>
    <row r="97" spans="1:25" x14ac:dyDescent="0.25">
      <c r="A97" t="s">
        <v>977</v>
      </c>
      <c r="B97" t="s">
        <v>978</v>
      </c>
      <c r="C97" t="s">
        <v>2766</v>
      </c>
      <c r="D97" t="s">
        <v>3787</v>
      </c>
      <c r="E97" t="s">
        <v>220</v>
      </c>
      <c r="F97" t="s">
        <v>459</v>
      </c>
      <c r="G97" t="s">
        <v>4469</v>
      </c>
      <c r="H97" t="s">
        <v>45</v>
      </c>
      <c r="I97" t="s">
        <v>77</v>
      </c>
      <c r="J97" t="s">
        <v>121</v>
      </c>
      <c r="K97" t="s">
        <v>32</v>
      </c>
      <c r="L97" t="s">
        <v>4705</v>
      </c>
      <c r="M97" t="s">
        <v>2767</v>
      </c>
      <c r="N97" t="s">
        <v>122</v>
      </c>
      <c r="O97" t="s">
        <v>25</v>
      </c>
      <c r="P97" t="s">
        <v>3060</v>
      </c>
      <c r="Q97" t="s">
        <v>123</v>
      </c>
      <c r="R97" t="s">
        <v>4660</v>
      </c>
      <c r="S97" t="s">
        <v>979</v>
      </c>
      <c r="T97" t="s">
        <v>4706</v>
      </c>
      <c r="W97" t="s">
        <v>1292</v>
      </c>
      <c r="X97" t="s">
        <v>3071</v>
      </c>
      <c r="Y97" t="s">
        <v>1877</v>
      </c>
    </row>
    <row r="98" spans="1:25" x14ac:dyDescent="0.25">
      <c r="A98" t="s">
        <v>101</v>
      </c>
      <c r="B98" t="s">
        <v>102</v>
      </c>
      <c r="C98" t="s">
        <v>2766</v>
      </c>
      <c r="D98" t="s">
        <v>142</v>
      </c>
      <c r="E98" t="s">
        <v>220</v>
      </c>
      <c r="F98" t="s">
        <v>459</v>
      </c>
      <c r="G98" t="s">
        <v>229</v>
      </c>
      <c r="H98" t="s">
        <v>22</v>
      </c>
      <c r="I98" t="s">
        <v>1670</v>
      </c>
      <c r="J98" t="s">
        <v>31</v>
      </c>
      <c r="K98" t="s">
        <v>32</v>
      </c>
      <c r="L98" t="s">
        <v>4707</v>
      </c>
      <c r="M98" t="s">
        <v>2767</v>
      </c>
      <c r="N98" t="s">
        <v>33</v>
      </c>
      <c r="O98" t="s">
        <v>25</v>
      </c>
      <c r="P98" t="s">
        <v>3063</v>
      </c>
      <c r="Q98" t="s">
        <v>34</v>
      </c>
      <c r="R98" t="s">
        <v>4708</v>
      </c>
      <c r="S98" t="s">
        <v>103</v>
      </c>
      <c r="T98" t="s">
        <v>4709</v>
      </c>
      <c r="W98" t="s">
        <v>4500</v>
      </c>
      <c r="X98" t="s">
        <v>3068</v>
      </c>
      <c r="Y98" t="s">
        <v>1879</v>
      </c>
    </row>
    <row r="99" spans="1:25" x14ac:dyDescent="0.25">
      <c r="A99" t="s">
        <v>206</v>
      </c>
      <c r="B99" t="s">
        <v>207</v>
      </c>
      <c r="C99" t="s">
        <v>2766</v>
      </c>
      <c r="D99" t="s">
        <v>490</v>
      </c>
      <c r="E99" t="s">
        <v>220</v>
      </c>
      <c r="F99" t="s">
        <v>459</v>
      </c>
      <c r="G99" t="s">
        <v>229</v>
      </c>
      <c r="H99" t="s">
        <v>22</v>
      </c>
      <c r="I99" t="s">
        <v>1669</v>
      </c>
      <c r="J99" t="s">
        <v>72</v>
      </c>
      <c r="K99" t="s">
        <v>32</v>
      </c>
      <c r="L99" t="s">
        <v>4710</v>
      </c>
      <c r="M99" t="s">
        <v>2767</v>
      </c>
      <c r="N99" t="s">
        <v>73</v>
      </c>
      <c r="O99" t="s">
        <v>25</v>
      </c>
      <c r="P99" t="s">
        <v>3060</v>
      </c>
      <c r="Q99" t="s">
        <v>74</v>
      </c>
      <c r="R99" t="s">
        <v>4695</v>
      </c>
      <c r="S99" t="s">
        <v>211</v>
      </c>
      <c r="T99" t="s">
        <v>4711</v>
      </c>
      <c r="W99" t="s">
        <v>1292</v>
      </c>
      <c r="X99" t="s">
        <v>3308</v>
      </c>
      <c r="Y99" t="s">
        <v>1876</v>
      </c>
    </row>
    <row r="100" spans="1:25" x14ac:dyDescent="0.25">
      <c r="A100" t="s">
        <v>172</v>
      </c>
      <c r="B100" t="s">
        <v>173</v>
      </c>
      <c r="C100" t="s">
        <v>2740</v>
      </c>
      <c r="D100" t="s">
        <v>1326</v>
      </c>
      <c r="E100" t="s">
        <v>220</v>
      </c>
      <c r="F100" t="s">
        <v>459</v>
      </c>
      <c r="G100" t="s">
        <v>4469</v>
      </c>
      <c r="H100" t="s">
        <v>22</v>
      </c>
      <c r="I100" t="s">
        <v>77</v>
      </c>
      <c r="J100" t="s">
        <v>51</v>
      </c>
      <c r="K100" t="s">
        <v>178</v>
      </c>
      <c r="L100" t="s">
        <v>4710</v>
      </c>
      <c r="M100" t="s">
        <v>2741</v>
      </c>
      <c r="N100" t="s">
        <v>53</v>
      </c>
      <c r="O100" t="s">
        <v>25</v>
      </c>
      <c r="P100" t="s">
        <v>3063</v>
      </c>
      <c r="Q100" t="s">
        <v>54</v>
      </c>
      <c r="R100" t="s">
        <v>4712</v>
      </c>
      <c r="S100" t="s">
        <v>174</v>
      </c>
      <c r="T100" t="s">
        <v>4713</v>
      </c>
      <c r="W100" t="s">
        <v>45</v>
      </c>
      <c r="X100" t="s">
        <v>1882</v>
      </c>
      <c r="Y100" t="s">
        <v>1878</v>
      </c>
    </row>
    <row r="101" spans="1:25" x14ac:dyDescent="0.25">
      <c r="A101" t="s">
        <v>1148</v>
      </c>
      <c r="B101" t="s">
        <v>1149</v>
      </c>
      <c r="C101" t="s">
        <v>2852</v>
      </c>
      <c r="D101" t="s">
        <v>573</v>
      </c>
      <c r="E101" t="s">
        <v>220</v>
      </c>
      <c r="F101" t="s">
        <v>459</v>
      </c>
      <c r="G101" t="s">
        <v>4469</v>
      </c>
      <c r="H101" t="s">
        <v>45</v>
      </c>
      <c r="I101" t="s">
        <v>1662</v>
      </c>
      <c r="J101" t="s">
        <v>23</v>
      </c>
      <c r="K101" t="s">
        <v>1375</v>
      </c>
      <c r="L101" t="s">
        <v>4714</v>
      </c>
      <c r="M101" t="s">
        <v>2853</v>
      </c>
      <c r="N101" t="s">
        <v>24</v>
      </c>
      <c r="O101" t="s">
        <v>25</v>
      </c>
      <c r="P101" t="s">
        <v>3063</v>
      </c>
      <c r="Q101" t="s">
        <v>26</v>
      </c>
      <c r="R101" t="s">
        <v>4695</v>
      </c>
      <c r="S101" t="s">
        <v>1150</v>
      </c>
      <c r="T101" t="s">
        <v>4715</v>
      </c>
      <c r="W101" t="s">
        <v>1293</v>
      </c>
      <c r="X101" t="s">
        <v>1881</v>
      </c>
      <c r="Y101" t="s">
        <v>1878</v>
      </c>
    </row>
    <row r="102" spans="1:25" x14ac:dyDescent="0.25">
      <c r="A102" t="s">
        <v>3962</v>
      </c>
      <c r="B102" t="s">
        <v>3963</v>
      </c>
      <c r="C102" t="s">
        <v>2766</v>
      </c>
      <c r="D102" t="s">
        <v>3334</v>
      </c>
      <c r="E102" t="s">
        <v>220</v>
      </c>
      <c r="F102" t="s">
        <v>459</v>
      </c>
      <c r="G102" t="s">
        <v>4469</v>
      </c>
      <c r="H102" t="s">
        <v>22</v>
      </c>
      <c r="I102" t="s">
        <v>1668</v>
      </c>
      <c r="J102" t="s">
        <v>91</v>
      </c>
      <c r="K102" t="s">
        <v>32</v>
      </c>
      <c r="L102" t="s">
        <v>4686</v>
      </c>
      <c r="M102" t="s">
        <v>2767</v>
      </c>
      <c r="N102" t="s">
        <v>92</v>
      </c>
      <c r="O102" t="s">
        <v>41</v>
      </c>
      <c r="P102" t="s">
        <v>3060</v>
      </c>
      <c r="Q102" t="s">
        <v>93</v>
      </c>
      <c r="R102" t="s">
        <v>4660</v>
      </c>
      <c r="S102" t="s">
        <v>3964</v>
      </c>
      <c r="T102" t="s">
        <v>4716</v>
      </c>
      <c r="W102" t="s">
        <v>1293</v>
      </c>
      <c r="X102" t="s">
        <v>3124</v>
      </c>
      <c r="Y102" t="s">
        <v>1879</v>
      </c>
    </row>
    <row r="103" spans="1:25" x14ac:dyDescent="0.25">
      <c r="A103" t="s">
        <v>530</v>
      </c>
      <c r="B103" t="s">
        <v>531</v>
      </c>
      <c r="C103" t="s">
        <v>3087</v>
      </c>
      <c r="D103" t="s">
        <v>3216</v>
      </c>
      <c r="E103" t="s">
        <v>220</v>
      </c>
      <c r="F103" t="s">
        <v>459</v>
      </c>
      <c r="G103" t="s">
        <v>229</v>
      </c>
      <c r="H103" t="s">
        <v>30</v>
      </c>
      <c r="I103" t="s">
        <v>1670</v>
      </c>
      <c r="J103" t="s">
        <v>23</v>
      </c>
      <c r="K103" t="s">
        <v>3088</v>
      </c>
      <c r="L103" t="s">
        <v>4717</v>
      </c>
      <c r="M103" t="s">
        <v>3089</v>
      </c>
      <c r="N103" t="s">
        <v>24</v>
      </c>
      <c r="O103" t="s">
        <v>25</v>
      </c>
      <c r="P103" t="s">
        <v>229</v>
      </c>
      <c r="Q103" t="s">
        <v>26</v>
      </c>
      <c r="R103" t="s">
        <v>4718</v>
      </c>
      <c r="S103" t="s">
        <v>532</v>
      </c>
      <c r="T103" t="s">
        <v>2826</v>
      </c>
      <c r="W103" t="s">
        <v>4500</v>
      </c>
      <c r="X103" t="s">
        <v>1887</v>
      </c>
      <c r="Y103" t="s">
        <v>1878</v>
      </c>
    </row>
    <row r="104" spans="1:25" x14ac:dyDescent="0.25">
      <c r="A104" t="s">
        <v>932</v>
      </c>
      <c r="B104" t="s">
        <v>933</v>
      </c>
      <c r="D104" t="s">
        <v>3225</v>
      </c>
      <c r="E104" t="s">
        <v>220</v>
      </c>
      <c r="F104" t="s">
        <v>455</v>
      </c>
      <c r="G104" t="s">
        <v>229</v>
      </c>
      <c r="H104" t="s">
        <v>22</v>
      </c>
      <c r="I104" t="s">
        <v>1751</v>
      </c>
      <c r="J104" t="s">
        <v>135</v>
      </c>
      <c r="L104" t="s">
        <v>4717</v>
      </c>
      <c r="N104" t="s">
        <v>136</v>
      </c>
      <c r="O104" t="s">
        <v>41</v>
      </c>
      <c r="P104" t="s">
        <v>229</v>
      </c>
      <c r="Q104" t="s">
        <v>137</v>
      </c>
      <c r="R104" t="s">
        <v>4719</v>
      </c>
      <c r="S104" t="s">
        <v>934</v>
      </c>
      <c r="T104" t="s">
        <v>4720</v>
      </c>
      <c r="W104" t="s">
        <v>4500</v>
      </c>
      <c r="X104" t="s">
        <v>3071</v>
      </c>
      <c r="Y104" t="s">
        <v>1879</v>
      </c>
    </row>
    <row r="105" spans="1:25" x14ac:dyDescent="0.25">
      <c r="A105" t="s">
        <v>3119</v>
      </c>
      <c r="B105" t="s">
        <v>3120</v>
      </c>
      <c r="C105" t="s">
        <v>2737</v>
      </c>
      <c r="D105" t="s">
        <v>554</v>
      </c>
      <c r="E105" t="s">
        <v>220</v>
      </c>
      <c r="F105" t="s">
        <v>455</v>
      </c>
      <c r="G105" t="s">
        <v>229</v>
      </c>
      <c r="H105" t="s">
        <v>30</v>
      </c>
      <c r="I105" t="s">
        <v>1767</v>
      </c>
      <c r="J105" t="s">
        <v>127</v>
      </c>
      <c r="K105" t="s">
        <v>2738</v>
      </c>
      <c r="L105" t="s">
        <v>4721</v>
      </c>
      <c r="M105" t="s">
        <v>2739</v>
      </c>
      <c r="N105" t="s">
        <v>128</v>
      </c>
      <c r="O105" t="s">
        <v>25</v>
      </c>
      <c r="P105" t="s">
        <v>229</v>
      </c>
      <c r="Q105" t="s">
        <v>129</v>
      </c>
      <c r="R105" t="s">
        <v>4722</v>
      </c>
      <c r="S105" t="s">
        <v>3122</v>
      </c>
      <c r="W105" t="s">
        <v>4500</v>
      </c>
      <c r="X105" t="s">
        <v>4723</v>
      </c>
      <c r="Y105" t="s">
        <v>1879</v>
      </c>
    </row>
    <row r="106" spans="1:25" x14ac:dyDescent="0.25">
      <c r="A106" t="s">
        <v>2065</v>
      </c>
      <c r="B106" t="s">
        <v>2066</v>
      </c>
      <c r="C106" t="s">
        <v>2761</v>
      </c>
      <c r="D106" t="s">
        <v>490</v>
      </c>
      <c r="E106" t="s">
        <v>220</v>
      </c>
      <c r="F106" t="s">
        <v>455</v>
      </c>
      <c r="G106" t="s">
        <v>229</v>
      </c>
      <c r="H106" t="s">
        <v>22</v>
      </c>
      <c r="I106" t="s">
        <v>1664</v>
      </c>
      <c r="J106" t="s">
        <v>112</v>
      </c>
      <c r="K106" t="s">
        <v>79</v>
      </c>
      <c r="L106" t="s">
        <v>4717</v>
      </c>
      <c r="M106" t="s">
        <v>2762</v>
      </c>
      <c r="N106" t="s">
        <v>113</v>
      </c>
      <c r="O106" t="s">
        <v>25</v>
      </c>
      <c r="P106" t="s">
        <v>3063</v>
      </c>
      <c r="Q106" t="s">
        <v>114</v>
      </c>
      <c r="R106" t="s">
        <v>4724</v>
      </c>
      <c r="S106" t="s">
        <v>2067</v>
      </c>
      <c r="T106" t="s">
        <v>4725</v>
      </c>
      <c r="W106" t="s">
        <v>45</v>
      </c>
      <c r="X106" t="s">
        <v>1887</v>
      </c>
      <c r="Y106" t="s">
        <v>1879</v>
      </c>
    </row>
    <row r="107" spans="1:25" x14ac:dyDescent="0.25">
      <c r="A107" t="s">
        <v>3328</v>
      </c>
      <c r="B107">
        <v>1101</v>
      </c>
      <c r="C107" t="s">
        <v>4626</v>
      </c>
      <c r="D107" t="s">
        <v>3334</v>
      </c>
      <c r="E107" t="s">
        <v>220</v>
      </c>
      <c r="F107" t="s">
        <v>455</v>
      </c>
      <c r="G107" t="s">
        <v>229</v>
      </c>
      <c r="H107" t="s">
        <v>30</v>
      </c>
      <c r="I107" t="s">
        <v>77</v>
      </c>
      <c r="J107" t="s">
        <v>98</v>
      </c>
      <c r="K107" t="s">
        <v>4627</v>
      </c>
      <c r="L107" t="s">
        <v>4721</v>
      </c>
      <c r="M107" t="s">
        <v>4628</v>
      </c>
      <c r="N107" t="s">
        <v>99</v>
      </c>
      <c r="O107" t="s">
        <v>25</v>
      </c>
      <c r="P107" t="s">
        <v>229</v>
      </c>
      <c r="Q107" t="s">
        <v>100</v>
      </c>
      <c r="R107" t="s">
        <v>4726</v>
      </c>
      <c r="S107" t="s">
        <v>3329</v>
      </c>
      <c r="T107" t="s">
        <v>4727</v>
      </c>
      <c r="W107" t="s">
        <v>1292</v>
      </c>
      <c r="X107" t="s">
        <v>1882</v>
      </c>
      <c r="Y107" t="s">
        <v>1877</v>
      </c>
    </row>
    <row r="108" spans="1:25" x14ac:dyDescent="0.25">
      <c r="A108" t="s">
        <v>151</v>
      </c>
      <c r="B108" t="s">
        <v>152</v>
      </c>
      <c r="C108" t="s">
        <v>2777</v>
      </c>
      <c r="D108" t="s">
        <v>3083</v>
      </c>
      <c r="E108" t="s">
        <v>220</v>
      </c>
      <c r="F108" t="s">
        <v>459</v>
      </c>
      <c r="G108" t="s">
        <v>4469</v>
      </c>
      <c r="H108" t="s">
        <v>30</v>
      </c>
      <c r="I108" t="s">
        <v>77</v>
      </c>
      <c r="J108" t="s">
        <v>98</v>
      </c>
      <c r="K108" t="s">
        <v>3067</v>
      </c>
      <c r="L108" t="s">
        <v>4728</v>
      </c>
      <c r="M108" t="s">
        <v>2778</v>
      </c>
      <c r="N108" t="s">
        <v>99</v>
      </c>
      <c r="O108" t="s">
        <v>25</v>
      </c>
      <c r="P108" t="s">
        <v>3111</v>
      </c>
      <c r="Q108" t="s">
        <v>100</v>
      </c>
      <c r="R108" t="s">
        <v>4695</v>
      </c>
      <c r="S108" t="s">
        <v>153</v>
      </c>
      <c r="T108" t="s">
        <v>4729</v>
      </c>
      <c r="W108" t="s">
        <v>4500</v>
      </c>
      <c r="X108" t="s">
        <v>1881</v>
      </c>
      <c r="Y108" t="s">
        <v>1877</v>
      </c>
    </row>
    <row r="109" spans="1:25" x14ac:dyDescent="0.25">
      <c r="A109" t="s">
        <v>536</v>
      </c>
      <c r="B109" t="s">
        <v>537</v>
      </c>
      <c r="C109" t="s">
        <v>2777</v>
      </c>
      <c r="D109" t="s">
        <v>3083</v>
      </c>
      <c r="E109" t="s">
        <v>220</v>
      </c>
      <c r="F109" t="s">
        <v>459</v>
      </c>
      <c r="G109" t="s">
        <v>4469</v>
      </c>
      <c r="H109" t="s">
        <v>22</v>
      </c>
      <c r="I109" t="s">
        <v>77</v>
      </c>
      <c r="J109" t="s">
        <v>98</v>
      </c>
      <c r="K109" t="s">
        <v>3067</v>
      </c>
      <c r="L109" t="s">
        <v>4717</v>
      </c>
      <c r="M109" t="s">
        <v>2778</v>
      </c>
      <c r="N109" t="s">
        <v>99</v>
      </c>
      <c r="O109" t="s">
        <v>25</v>
      </c>
      <c r="P109" t="s">
        <v>3063</v>
      </c>
      <c r="Q109" t="s">
        <v>100</v>
      </c>
      <c r="R109" t="s">
        <v>4730</v>
      </c>
      <c r="S109" t="s">
        <v>538</v>
      </c>
      <c r="W109" t="s">
        <v>45</v>
      </c>
      <c r="X109" t="s">
        <v>4539</v>
      </c>
    </row>
    <row r="110" spans="1:25" x14ac:dyDescent="0.25">
      <c r="A110" t="s">
        <v>503</v>
      </c>
      <c r="B110" t="s">
        <v>504</v>
      </c>
      <c r="C110" t="s">
        <v>2761</v>
      </c>
      <c r="D110" t="s">
        <v>3795</v>
      </c>
      <c r="E110" t="s">
        <v>220</v>
      </c>
      <c r="F110" t="s">
        <v>455</v>
      </c>
      <c r="G110" t="s">
        <v>4469</v>
      </c>
      <c r="H110" t="s">
        <v>45</v>
      </c>
      <c r="I110" t="s">
        <v>1664</v>
      </c>
      <c r="J110" t="s">
        <v>112</v>
      </c>
      <c r="K110" t="s">
        <v>79</v>
      </c>
      <c r="L110" t="s">
        <v>4728</v>
      </c>
      <c r="M110" t="s">
        <v>2762</v>
      </c>
      <c r="N110" t="s">
        <v>113</v>
      </c>
      <c r="O110" t="s">
        <v>41</v>
      </c>
      <c r="P110" t="s">
        <v>3063</v>
      </c>
      <c r="Q110" t="s">
        <v>114</v>
      </c>
      <c r="R110" t="s">
        <v>4660</v>
      </c>
      <c r="S110" t="s">
        <v>505</v>
      </c>
      <c r="T110" t="s">
        <v>4731</v>
      </c>
      <c r="W110" t="s">
        <v>1292</v>
      </c>
      <c r="X110" t="s">
        <v>3071</v>
      </c>
      <c r="Y110" t="s">
        <v>1876</v>
      </c>
    </row>
    <row r="111" spans="1:25" x14ac:dyDescent="0.25">
      <c r="A111" t="s">
        <v>703</v>
      </c>
      <c r="B111" t="s">
        <v>704</v>
      </c>
      <c r="C111" t="s">
        <v>2766</v>
      </c>
      <c r="D111" t="s">
        <v>142</v>
      </c>
      <c r="E111" t="s">
        <v>220</v>
      </c>
      <c r="F111" t="s">
        <v>459</v>
      </c>
      <c r="G111" t="s">
        <v>229</v>
      </c>
      <c r="H111" t="s">
        <v>22</v>
      </c>
      <c r="I111" t="s">
        <v>77</v>
      </c>
      <c r="J111" t="s">
        <v>31</v>
      </c>
      <c r="K111" t="s">
        <v>32</v>
      </c>
      <c r="L111" t="s">
        <v>4732</v>
      </c>
      <c r="M111" t="s">
        <v>2767</v>
      </c>
      <c r="N111" t="s">
        <v>33</v>
      </c>
      <c r="O111" t="s">
        <v>25</v>
      </c>
      <c r="P111" t="s">
        <v>3060</v>
      </c>
      <c r="Q111" t="s">
        <v>34</v>
      </c>
      <c r="R111" t="s">
        <v>4733</v>
      </c>
      <c r="S111" t="s">
        <v>705</v>
      </c>
      <c r="T111" t="s">
        <v>4734</v>
      </c>
      <c r="W111" t="s">
        <v>4500</v>
      </c>
      <c r="X111" t="s">
        <v>1881</v>
      </c>
      <c r="Y111" t="s">
        <v>1879</v>
      </c>
    </row>
    <row r="112" spans="1:25" x14ac:dyDescent="0.25">
      <c r="A112" t="s">
        <v>4388</v>
      </c>
      <c r="B112" t="s">
        <v>4389</v>
      </c>
      <c r="C112" t="s">
        <v>2766</v>
      </c>
      <c r="D112" t="s">
        <v>356</v>
      </c>
      <c r="E112" t="s">
        <v>220</v>
      </c>
      <c r="F112" t="s">
        <v>455</v>
      </c>
      <c r="G112" t="s">
        <v>4469</v>
      </c>
      <c r="H112" t="s">
        <v>22</v>
      </c>
      <c r="I112" t="s">
        <v>1664</v>
      </c>
      <c r="J112" t="s">
        <v>39</v>
      </c>
      <c r="K112" t="s">
        <v>32</v>
      </c>
      <c r="L112" t="s">
        <v>4732</v>
      </c>
      <c r="M112" t="s">
        <v>2767</v>
      </c>
      <c r="N112" t="s">
        <v>40</v>
      </c>
      <c r="O112" t="s">
        <v>25</v>
      </c>
      <c r="P112" t="s">
        <v>3063</v>
      </c>
      <c r="Q112" t="s">
        <v>42</v>
      </c>
      <c r="R112" t="s">
        <v>4735</v>
      </c>
      <c r="S112" t="s">
        <v>4390</v>
      </c>
      <c r="T112" t="s">
        <v>4736</v>
      </c>
      <c r="W112" t="s">
        <v>1292</v>
      </c>
      <c r="X112" t="s">
        <v>3071</v>
      </c>
      <c r="Y112" t="s">
        <v>1877</v>
      </c>
    </row>
    <row r="113" spans="1:25" x14ac:dyDescent="0.25">
      <c r="A113" t="s">
        <v>953</v>
      </c>
      <c r="B113" t="s">
        <v>954</v>
      </c>
      <c r="C113" t="s">
        <v>2852</v>
      </c>
      <c r="D113" t="s">
        <v>356</v>
      </c>
      <c r="E113" t="s">
        <v>220</v>
      </c>
      <c r="F113" t="s">
        <v>455</v>
      </c>
      <c r="G113" t="s">
        <v>4469</v>
      </c>
      <c r="H113" t="s">
        <v>22</v>
      </c>
      <c r="I113" t="s">
        <v>77</v>
      </c>
      <c r="J113" t="s">
        <v>112</v>
      </c>
      <c r="K113" t="s">
        <v>1375</v>
      </c>
      <c r="L113" t="s">
        <v>4737</v>
      </c>
      <c r="M113" t="s">
        <v>2853</v>
      </c>
      <c r="N113" t="s">
        <v>113</v>
      </c>
      <c r="O113" t="s">
        <v>25</v>
      </c>
      <c r="P113" t="s">
        <v>3063</v>
      </c>
      <c r="Q113" t="s">
        <v>114</v>
      </c>
      <c r="R113" t="s">
        <v>4535</v>
      </c>
      <c r="S113" t="s">
        <v>955</v>
      </c>
      <c r="T113" t="s">
        <v>4738</v>
      </c>
      <c r="W113" t="s">
        <v>45</v>
      </c>
      <c r="X113" t="s">
        <v>3068</v>
      </c>
      <c r="Y113" t="s">
        <v>1877</v>
      </c>
    </row>
    <row r="114" spans="1:25" x14ac:dyDescent="0.25">
      <c r="A114" t="s">
        <v>4117</v>
      </c>
      <c r="B114" t="s">
        <v>4118</v>
      </c>
      <c r="C114" t="s">
        <v>2807</v>
      </c>
      <c r="D114" t="s">
        <v>3960</v>
      </c>
      <c r="E114" t="s">
        <v>220</v>
      </c>
      <c r="F114" t="s">
        <v>459</v>
      </c>
      <c r="G114" t="s">
        <v>4469</v>
      </c>
      <c r="H114" t="s">
        <v>22</v>
      </c>
      <c r="I114" t="s">
        <v>77</v>
      </c>
      <c r="J114" t="s">
        <v>208</v>
      </c>
      <c r="K114" t="s">
        <v>2809</v>
      </c>
      <c r="L114" t="s">
        <v>4732</v>
      </c>
      <c r="M114" t="s">
        <v>2810</v>
      </c>
      <c r="N114" t="s">
        <v>209</v>
      </c>
      <c r="O114" t="s">
        <v>25</v>
      </c>
      <c r="P114" t="s">
        <v>3063</v>
      </c>
      <c r="Q114" t="s">
        <v>210</v>
      </c>
      <c r="R114" t="s">
        <v>4708</v>
      </c>
      <c r="S114" t="s">
        <v>4119</v>
      </c>
      <c r="T114" t="s">
        <v>4739</v>
      </c>
      <c r="W114" t="s">
        <v>1291</v>
      </c>
      <c r="X114" t="s">
        <v>3071</v>
      </c>
      <c r="Y114" t="s">
        <v>1879</v>
      </c>
    </row>
    <row r="115" spans="1:25" x14ac:dyDescent="0.25">
      <c r="A115" t="s">
        <v>3780</v>
      </c>
      <c r="B115" t="s">
        <v>3781</v>
      </c>
      <c r="C115" t="s">
        <v>2737</v>
      </c>
      <c r="D115" t="s">
        <v>587</v>
      </c>
      <c r="E115" t="s">
        <v>220</v>
      </c>
      <c r="F115" t="s">
        <v>459</v>
      </c>
      <c r="G115" t="s">
        <v>229</v>
      </c>
      <c r="H115" t="s">
        <v>22</v>
      </c>
      <c r="I115" t="s">
        <v>77</v>
      </c>
      <c r="J115" t="s">
        <v>130</v>
      </c>
      <c r="K115" t="s">
        <v>2738</v>
      </c>
      <c r="L115" t="s">
        <v>4740</v>
      </c>
      <c r="M115" t="s">
        <v>2739</v>
      </c>
      <c r="N115" t="s">
        <v>131</v>
      </c>
      <c r="O115" t="s">
        <v>25</v>
      </c>
      <c r="P115" t="s">
        <v>3063</v>
      </c>
      <c r="Q115" t="s">
        <v>132</v>
      </c>
      <c r="R115" t="s">
        <v>4695</v>
      </c>
      <c r="S115" t="s">
        <v>3782</v>
      </c>
      <c r="T115" t="s">
        <v>4741</v>
      </c>
      <c r="W115" t="s">
        <v>45</v>
      </c>
      <c r="X115" t="s">
        <v>3068</v>
      </c>
      <c r="Y115" t="s">
        <v>1885</v>
      </c>
    </row>
    <row r="116" spans="1:25" x14ac:dyDescent="0.25">
      <c r="A116" t="s">
        <v>3212</v>
      </c>
      <c r="B116" t="s">
        <v>3213</v>
      </c>
      <c r="C116" t="s">
        <v>2761</v>
      </c>
      <c r="D116" t="s">
        <v>142</v>
      </c>
      <c r="E116" t="s">
        <v>220</v>
      </c>
      <c r="F116" t="s">
        <v>455</v>
      </c>
      <c r="G116" t="s">
        <v>4469</v>
      </c>
      <c r="H116" t="s">
        <v>30</v>
      </c>
      <c r="I116" t="s">
        <v>1661</v>
      </c>
      <c r="J116" t="s">
        <v>98</v>
      </c>
      <c r="K116" t="s">
        <v>79</v>
      </c>
      <c r="L116" t="s">
        <v>4742</v>
      </c>
      <c r="M116" t="s">
        <v>2762</v>
      </c>
      <c r="N116" t="s">
        <v>99</v>
      </c>
      <c r="O116" t="s">
        <v>25</v>
      </c>
      <c r="P116" t="s">
        <v>229</v>
      </c>
      <c r="Q116" t="s">
        <v>100</v>
      </c>
      <c r="R116" t="s">
        <v>4743</v>
      </c>
      <c r="S116" t="s">
        <v>3214</v>
      </c>
      <c r="T116" t="s">
        <v>4744</v>
      </c>
      <c r="W116" t="s">
        <v>4500</v>
      </c>
      <c r="X116" t="s">
        <v>3071</v>
      </c>
      <c r="Y116" t="s">
        <v>1879</v>
      </c>
    </row>
    <row r="117" spans="1:25" x14ac:dyDescent="0.25">
      <c r="A117" t="s">
        <v>404</v>
      </c>
      <c r="B117" t="s">
        <v>405</v>
      </c>
      <c r="C117" t="s">
        <v>2737</v>
      </c>
      <c r="D117" t="s">
        <v>1326</v>
      </c>
      <c r="E117" t="s">
        <v>220</v>
      </c>
      <c r="F117" t="s">
        <v>459</v>
      </c>
      <c r="G117" t="s">
        <v>229</v>
      </c>
      <c r="H117" t="s">
        <v>45</v>
      </c>
      <c r="I117" t="s">
        <v>232</v>
      </c>
      <c r="J117" t="s">
        <v>117</v>
      </c>
      <c r="K117" t="s">
        <v>2738</v>
      </c>
      <c r="L117" t="s">
        <v>4742</v>
      </c>
      <c r="M117" t="s">
        <v>2739</v>
      </c>
      <c r="N117" t="s">
        <v>118</v>
      </c>
      <c r="O117" t="s">
        <v>25</v>
      </c>
      <c r="P117" t="s">
        <v>3060</v>
      </c>
      <c r="Q117" t="s">
        <v>119</v>
      </c>
      <c r="R117" t="s">
        <v>4695</v>
      </c>
      <c r="S117" t="s">
        <v>406</v>
      </c>
      <c r="T117" t="s">
        <v>4745</v>
      </c>
      <c r="W117" t="s">
        <v>1293</v>
      </c>
      <c r="X117" t="s">
        <v>1881</v>
      </c>
      <c r="Y117" t="s">
        <v>1879</v>
      </c>
    </row>
    <row r="118" spans="1:25" x14ac:dyDescent="0.25">
      <c r="A118" t="s">
        <v>422</v>
      </c>
      <c r="B118" t="s">
        <v>423</v>
      </c>
      <c r="C118" t="s">
        <v>2761</v>
      </c>
      <c r="D118" t="s">
        <v>3125</v>
      </c>
      <c r="E118" t="s">
        <v>220</v>
      </c>
      <c r="F118" t="s">
        <v>459</v>
      </c>
      <c r="G118" t="s">
        <v>4469</v>
      </c>
      <c r="H118" t="s">
        <v>45</v>
      </c>
      <c r="I118" t="s">
        <v>1664</v>
      </c>
      <c r="J118" t="s">
        <v>98</v>
      </c>
      <c r="K118" t="s">
        <v>79</v>
      </c>
      <c r="L118" t="s">
        <v>4742</v>
      </c>
      <c r="M118" t="s">
        <v>2762</v>
      </c>
      <c r="N118" t="s">
        <v>99</v>
      </c>
      <c r="O118" t="s">
        <v>25</v>
      </c>
      <c r="P118" t="s">
        <v>3063</v>
      </c>
      <c r="Q118" t="s">
        <v>100</v>
      </c>
      <c r="R118" t="s">
        <v>4660</v>
      </c>
      <c r="S118" t="s">
        <v>424</v>
      </c>
      <c r="T118" t="s">
        <v>4746</v>
      </c>
      <c r="W118" t="s">
        <v>1292</v>
      </c>
      <c r="X118" t="s">
        <v>3068</v>
      </c>
      <c r="Y118" t="s">
        <v>1877</v>
      </c>
    </row>
    <row r="119" spans="1:25" x14ac:dyDescent="0.25">
      <c r="A119" t="s">
        <v>914</v>
      </c>
      <c r="B119" t="s">
        <v>915</v>
      </c>
      <c r="C119" t="s">
        <v>2852</v>
      </c>
      <c r="D119" t="s">
        <v>715</v>
      </c>
      <c r="E119" t="s">
        <v>220</v>
      </c>
      <c r="F119" t="s">
        <v>455</v>
      </c>
      <c r="G119" t="s">
        <v>229</v>
      </c>
      <c r="H119" t="s">
        <v>45</v>
      </c>
      <c r="I119" t="s">
        <v>1749</v>
      </c>
      <c r="J119" t="s">
        <v>72</v>
      </c>
      <c r="K119" t="s">
        <v>1375</v>
      </c>
      <c r="L119" t="s">
        <v>3064</v>
      </c>
      <c r="M119" t="s">
        <v>2853</v>
      </c>
      <c r="N119" t="s">
        <v>73</v>
      </c>
      <c r="O119" t="s">
        <v>25</v>
      </c>
      <c r="P119" t="s">
        <v>3111</v>
      </c>
      <c r="Q119" t="s">
        <v>74</v>
      </c>
      <c r="R119" t="s">
        <v>4747</v>
      </c>
      <c r="S119" t="s">
        <v>916</v>
      </c>
      <c r="T119" t="s">
        <v>4748</v>
      </c>
      <c r="W119" t="s">
        <v>1292</v>
      </c>
      <c r="X119" t="s">
        <v>3071</v>
      </c>
      <c r="Y119" t="s">
        <v>3080</v>
      </c>
    </row>
    <row r="120" spans="1:25" x14ac:dyDescent="0.25">
      <c r="A120" t="s">
        <v>3053</v>
      </c>
      <c r="B120" t="s">
        <v>3054</v>
      </c>
      <c r="C120" t="s">
        <v>2737</v>
      </c>
      <c r="D120" t="s">
        <v>4749</v>
      </c>
      <c r="E120" t="s">
        <v>220</v>
      </c>
      <c r="F120" t="s">
        <v>455</v>
      </c>
      <c r="G120" t="s">
        <v>229</v>
      </c>
      <c r="H120" t="s">
        <v>30</v>
      </c>
      <c r="I120" t="s">
        <v>77</v>
      </c>
      <c r="J120" t="s">
        <v>51</v>
      </c>
      <c r="K120" t="s">
        <v>2738</v>
      </c>
      <c r="L120" t="s">
        <v>4750</v>
      </c>
      <c r="M120" t="s">
        <v>2739</v>
      </c>
      <c r="N120" t="s">
        <v>53</v>
      </c>
      <c r="O120" t="s">
        <v>41</v>
      </c>
      <c r="P120" t="s">
        <v>3063</v>
      </c>
      <c r="Q120" t="s">
        <v>54</v>
      </c>
      <c r="R120" t="s">
        <v>4751</v>
      </c>
      <c r="S120" t="s">
        <v>3055</v>
      </c>
      <c r="T120" t="s">
        <v>4752</v>
      </c>
      <c r="W120" t="s">
        <v>45</v>
      </c>
      <c r="X120" t="s">
        <v>1882</v>
      </c>
      <c r="Y120" t="s">
        <v>1885</v>
      </c>
    </row>
    <row r="121" spans="1:25" x14ac:dyDescent="0.25">
      <c r="A121" t="s">
        <v>1579</v>
      </c>
      <c r="B121" t="s">
        <v>1580</v>
      </c>
      <c r="C121" t="s">
        <v>3201</v>
      </c>
      <c r="D121" t="s">
        <v>3200</v>
      </c>
      <c r="E121" t="s">
        <v>220</v>
      </c>
      <c r="F121" t="s">
        <v>459</v>
      </c>
      <c r="G121" t="s">
        <v>229</v>
      </c>
      <c r="H121" t="s">
        <v>22</v>
      </c>
      <c r="I121" t="s">
        <v>77</v>
      </c>
      <c r="J121" t="s">
        <v>61</v>
      </c>
      <c r="K121" t="s">
        <v>3202</v>
      </c>
      <c r="L121" t="s">
        <v>3065</v>
      </c>
      <c r="M121" t="s">
        <v>3203</v>
      </c>
      <c r="N121" t="s">
        <v>63</v>
      </c>
      <c r="O121" t="s">
        <v>25</v>
      </c>
      <c r="P121" t="s">
        <v>3060</v>
      </c>
      <c r="Q121" t="s">
        <v>64</v>
      </c>
      <c r="R121" t="s">
        <v>4753</v>
      </c>
      <c r="S121" t="s">
        <v>1581</v>
      </c>
      <c r="T121" t="s">
        <v>4754</v>
      </c>
      <c r="W121" t="s">
        <v>4500</v>
      </c>
      <c r="X121" t="s">
        <v>1881</v>
      </c>
      <c r="Y121" t="s">
        <v>1877</v>
      </c>
    </row>
    <row r="122" spans="1:25" x14ac:dyDescent="0.25">
      <c r="A122" t="s">
        <v>2805</v>
      </c>
      <c r="B122" t="s">
        <v>2806</v>
      </c>
      <c r="C122" t="s">
        <v>2807</v>
      </c>
      <c r="D122" t="s">
        <v>3093</v>
      </c>
      <c r="E122" t="s">
        <v>220</v>
      </c>
      <c r="F122" t="s">
        <v>455</v>
      </c>
      <c r="G122" t="s">
        <v>229</v>
      </c>
      <c r="H122" t="s">
        <v>45</v>
      </c>
      <c r="I122" t="s">
        <v>1668</v>
      </c>
      <c r="J122" t="s">
        <v>51</v>
      </c>
      <c r="K122" t="s">
        <v>2809</v>
      </c>
      <c r="L122" t="s">
        <v>4755</v>
      </c>
      <c r="M122" t="s">
        <v>2810</v>
      </c>
      <c r="N122" t="s">
        <v>53</v>
      </c>
      <c r="O122" t="s">
        <v>25</v>
      </c>
      <c r="P122" t="s">
        <v>3060</v>
      </c>
      <c r="Q122" t="s">
        <v>54</v>
      </c>
      <c r="R122" t="s">
        <v>4660</v>
      </c>
      <c r="S122" t="s">
        <v>2808</v>
      </c>
      <c r="T122" t="s">
        <v>4756</v>
      </c>
      <c r="W122" t="s">
        <v>1293</v>
      </c>
      <c r="X122" t="s">
        <v>1884</v>
      </c>
      <c r="Y122" t="s">
        <v>1877</v>
      </c>
    </row>
    <row r="123" spans="1:25" x14ac:dyDescent="0.25">
      <c r="A123" t="s">
        <v>3788</v>
      </c>
      <c r="B123" t="s">
        <v>3789</v>
      </c>
      <c r="C123" t="s">
        <v>2989</v>
      </c>
      <c r="D123" t="s">
        <v>3200</v>
      </c>
      <c r="E123" t="s">
        <v>220</v>
      </c>
      <c r="F123" t="s">
        <v>459</v>
      </c>
      <c r="G123" t="s">
        <v>4469</v>
      </c>
      <c r="H123" t="s">
        <v>45</v>
      </c>
      <c r="I123" t="s">
        <v>1664</v>
      </c>
      <c r="J123" t="s">
        <v>78</v>
      </c>
      <c r="K123" t="s">
        <v>388</v>
      </c>
      <c r="L123" t="s">
        <v>4757</v>
      </c>
      <c r="M123" t="s">
        <v>2991</v>
      </c>
      <c r="N123" t="s">
        <v>80</v>
      </c>
      <c r="O123" t="s">
        <v>41</v>
      </c>
      <c r="P123" t="s">
        <v>3060</v>
      </c>
      <c r="Q123" t="s">
        <v>81</v>
      </c>
      <c r="R123" t="s">
        <v>4758</v>
      </c>
      <c r="S123" t="s">
        <v>3791</v>
      </c>
      <c r="T123" t="s">
        <v>4759</v>
      </c>
      <c r="W123" t="s">
        <v>1293</v>
      </c>
      <c r="X123" t="s">
        <v>1882</v>
      </c>
      <c r="Y123" t="s">
        <v>1877</v>
      </c>
    </row>
    <row r="124" spans="1:25" x14ac:dyDescent="0.25">
      <c r="A124" t="s">
        <v>4760</v>
      </c>
      <c r="B124" t="s">
        <v>4761</v>
      </c>
      <c r="C124" t="s">
        <v>2737</v>
      </c>
      <c r="D124" t="s">
        <v>490</v>
      </c>
      <c r="E124" t="s">
        <v>220</v>
      </c>
      <c r="F124" t="s">
        <v>455</v>
      </c>
      <c r="G124" t="s">
        <v>229</v>
      </c>
      <c r="H124" t="s">
        <v>22</v>
      </c>
      <c r="I124" t="s">
        <v>1754</v>
      </c>
      <c r="J124" t="s">
        <v>127</v>
      </c>
      <c r="K124" t="s">
        <v>2738</v>
      </c>
      <c r="L124" t="s">
        <v>4762</v>
      </c>
      <c r="M124" t="s">
        <v>2739</v>
      </c>
      <c r="N124" t="s">
        <v>128</v>
      </c>
      <c r="O124" t="s">
        <v>25</v>
      </c>
      <c r="P124" t="s">
        <v>3063</v>
      </c>
      <c r="Q124" t="s">
        <v>129</v>
      </c>
      <c r="R124" t="s">
        <v>4708</v>
      </c>
      <c r="S124" t="s">
        <v>4763</v>
      </c>
      <c r="T124" t="s">
        <v>4764</v>
      </c>
      <c r="W124" t="s">
        <v>45</v>
      </c>
      <c r="X124" t="s">
        <v>1884</v>
      </c>
      <c r="Y124" t="s">
        <v>1879</v>
      </c>
    </row>
    <row r="125" spans="1:25" x14ac:dyDescent="0.25">
      <c r="A125" t="s">
        <v>4765</v>
      </c>
      <c r="B125" t="s">
        <v>4766</v>
      </c>
      <c r="C125" t="s">
        <v>2737</v>
      </c>
      <c r="D125" t="s">
        <v>431</v>
      </c>
      <c r="E125" t="s">
        <v>220</v>
      </c>
      <c r="F125" t="s">
        <v>455</v>
      </c>
      <c r="G125" t="s">
        <v>229</v>
      </c>
      <c r="H125" t="s">
        <v>45</v>
      </c>
      <c r="I125" t="s">
        <v>1662</v>
      </c>
      <c r="J125" t="s">
        <v>46</v>
      </c>
      <c r="K125" t="s">
        <v>2738</v>
      </c>
      <c r="L125" t="s">
        <v>4757</v>
      </c>
      <c r="M125" t="s">
        <v>2739</v>
      </c>
      <c r="N125" t="s">
        <v>47</v>
      </c>
      <c r="O125" t="s">
        <v>25</v>
      </c>
      <c r="P125" t="s">
        <v>3060</v>
      </c>
      <c r="Q125" t="s">
        <v>48</v>
      </c>
      <c r="R125" t="s">
        <v>4724</v>
      </c>
      <c r="S125" t="s">
        <v>4767</v>
      </c>
      <c r="T125" t="s">
        <v>4704</v>
      </c>
      <c r="W125" t="s">
        <v>1292</v>
      </c>
      <c r="X125" t="s">
        <v>3124</v>
      </c>
      <c r="Y125" t="s">
        <v>1879</v>
      </c>
    </row>
    <row r="126" spans="1:25" x14ac:dyDescent="0.25">
      <c r="A126" t="s">
        <v>3805</v>
      </c>
      <c r="B126" t="s">
        <v>3806</v>
      </c>
      <c r="C126" t="s">
        <v>2737</v>
      </c>
      <c r="D126" t="s">
        <v>142</v>
      </c>
      <c r="E126" t="s">
        <v>220</v>
      </c>
      <c r="F126" t="s">
        <v>459</v>
      </c>
      <c r="G126" t="s">
        <v>229</v>
      </c>
      <c r="H126" t="s">
        <v>22</v>
      </c>
      <c r="I126" t="s">
        <v>1751</v>
      </c>
      <c r="J126" t="s">
        <v>127</v>
      </c>
      <c r="K126" t="s">
        <v>2738</v>
      </c>
      <c r="L126" t="s">
        <v>4768</v>
      </c>
      <c r="M126" t="s">
        <v>2739</v>
      </c>
      <c r="N126" t="s">
        <v>128</v>
      </c>
      <c r="O126" t="s">
        <v>25</v>
      </c>
      <c r="P126" t="s">
        <v>3060</v>
      </c>
      <c r="Q126" t="s">
        <v>129</v>
      </c>
      <c r="R126" t="s">
        <v>4695</v>
      </c>
      <c r="S126" t="s">
        <v>3807</v>
      </c>
      <c r="T126" t="s">
        <v>4633</v>
      </c>
      <c r="W126" t="s">
        <v>45</v>
      </c>
      <c r="X126" t="s">
        <v>1884</v>
      </c>
      <c r="Y126" t="s">
        <v>1879</v>
      </c>
    </row>
    <row r="127" spans="1:25" x14ac:dyDescent="0.25">
      <c r="A127" t="s">
        <v>1270</v>
      </c>
      <c r="B127" t="s">
        <v>1271</v>
      </c>
      <c r="C127" t="s">
        <v>2868</v>
      </c>
      <c r="D127" t="s">
        <v>1326</v>
      </c>
      <c r="E127" t="s">
        <v>220</v>
      </c>
      <c r="F127" t="s">
        <v>459</v>
      </c>
      <c r="G127" t="s">
        <v>229</v>
      </c>
      <c r="H127" t="s">
        <v>22</v>
      </c>
      <c r="I127" t="s">
        <v>1757</v>
      </c>
      <c r="J127" t="s">
        <v>91</v>
      </c>
      <c r="K127" t="s">
        <v>1301</v>
      </c>
      <c r="L127" t="s">
        <v>4768</v>
      </c>
      <c r="M127" t="s">
        <v>2869</v>
      </c>
      <c r="N127" t="s">
        <v>92</v>
      </c>
      <c r="O127" t="s">
        <v>25</v>
      </c>
      <c r="P127" t="s">
        <v>3063</v>
      </c>
      <c r="Q127" t="s">
        <v>93</v>
      </c>
      <c r="R127" t="s">
        <v>4708</v>
      </c>
      <c r="S127" t="s">
        <v>1272</v>
      </c>
      <c r="T127" t="s">
        <v>4769</v>
      </c>
      <c r="W127" t="s">
        <v>4500</v>
      </c>
      <c r="X127" t="s">
        <v>3068</v>
      </c>
      <c r="Y127" t="s">
        <v>1877</v>
      </c>
    </row>
    <row r="128" spans="1:25" x14ac:dyDescent="0.25">
      <c r="A128" t="s">
        <v>3875</v>
      </c>
      <c r="B128" t="s">
        <v>3876</v>
      </c>
      <c r="C128" t="s">
        <v>2737</v>
      </c>
      <c r="D128" t="s">
        <v>490</v>
      </c>
      <c r="E128" t="s">
        <v>220</v>
      </c>
      <c r="F128" t="s">
        <v>455</v>
      </c>
      <c r="G128" t="s">
        <v>229</v>
      </c>
      <c r="H128" t="s">
        <v>22</v>
      </c>
      <c r="I128" t="s">
        <v>1661</v>
      </c>
      <c r="J128" t="s">
        <v>23</v>
      </c>
      <c r="K128" t="s">
        <v>2738</v>
      </c>
      <c r="L128" t="s">
        <v>3066</v>
      </c>
      <c r="M128" t="s">
        <v>2739</v>
      </c>
      <c r="N128" t="s">
        <v>24</v>
      </c>
      <c r="O128" t="s">
        <v>25</v>
      </c>
      <c r="P128" t="s">
        <v>3060</v>
      </c>
      <c r="Q128" t="s">
        <v>26</v>
      </c>
      <c r="R128" t="s">
        <v>4708</v>
      </c>
      <c r="S128" t="s">
        <v>3877</v>
      </c>
      <c r="T128" t="s">
        <v>4770</v>
      </c>
      <c r="W128" t="s">
        <v>4500</v>
      </c>
      <c r="X128" t="s">
        <v>1884</v>
      </c>
      <c r="Y128" t="s">
        <v>1879</v>
      </c>
    </row>
    <row r="129" spans="1:25" x14ac:dyDescent="0.25">
      <c r="A129" t="s">
        <v>4771</v>
      </c>
      <c r="B129" t="s">
        <v>4772</v>
      </c>
      <c r="C129" t="s">
        <v>2740</v>
      </c>
      <c r="D129" t="s">
        <v>490</v>
      </c>
      <c r="E129" t="s">
        <v>220</v>
      </c>
      <c r="F129" t="s">
        <v>455</v>
      </c>
      <c r="G129" t="s">
        <v>229</v>
      </c>
      <c r="H129" t="s">
        <v>22</v>
      </c>
      <c r="I129" t="s">
        <v>1664</v>
      </c>
      <c r="J129" t="s">
        <v>46</v>
      </c>
      <c r="K129" t="s">
        <v>178</v>
      </c>
      <c r="L129" t="s">
        <v>4762</v>
      </c>
      <c r="M129" t="s">
        <v>2741</v>
      </c>
      <c r="N129" t="s">
        <v>47</v>
      </c>
      <c r="O129" t="s">
        <v>25</v>
      </c>
      <c r="P129" t="s">
        <v>229</v>
      </c>
      <c r="Q129" t="s">
        <v>48</v>
      </c>
      <c r="R129" t="s">
        <v>4708</v>
      </c>
      <c r="S129" t="s">
        <v>4773</v>
      </c>
      <c r="W129" t="s">
        <v>45</v>
      </c>
      <c r="X129" t="s">
        <v>1884</v>
      </c>
      <c r="Y129" t="s">
        <v>1879</v>
      </c>
    </row>
    <row r="130" spans="1:25" x14ac:dyDescent="0.25">
      <c r="A130" t="s">
        <v>169</v>
      </c>
      <c r="B130" t="s">
        <v>170</v>
      </c>
      <c r="C130" t="s">
        <v>2777</v>
      </c>
      <c r="D130" t="s">
        <v>554</v>
      </c>
      <c r="E130" t="s">
        <v>220</v>
      </c>
      <c r="F130" t="s">
        <v>455</v>
      </c>
      <c r="G130" t="s">
        <v>4469</v>
      </c>
      <c r="H130" t="s">
        <v>45</v>
      </c>
      <c r="I130" t="s">
        <v>1891</v>
      </c>
      <c r="J130" t="s">
        <v>117</v>
      </c>
      <c r="K130" t="s">
        <v>3067</v>
      </c>
      <c r="L130" t="s">
        <v>4755</v>
      </c>
      <c r="M130" t="s">
        <v>2778</v>
      </c>
      <c r="N130" t="s">
        <v>118</v>
      </c>
      <c r="O130" t="s">
        <v>25</v>
      </c>
      <c r="P130" t="s">
        <v>3063</v>
      </c>
      <c r="Q130" t="s">
        <v>119</v>
      </c>
      <c r="R130" t="s">
        <v>4660</v>
      </c>
      <c r="S130" t="s">
        <v>171</v>
      </c>
      <c r="T130" t="s">
        <v>4774</v>
      </c>
      <c r="W130" t="s">
        <v>1292</v>
      </c>
      <c r="X130" t="s">
        <v>1887</v>
      </c>
    </row>
    <row r="131" spans="1:25" x14ac:dyDescent="0.25">
      <c r="A131" t="s">
        <v>3146</v>
      </c>
      <c r="B131" t="s">
        <v>3147</v>
      </c>
      <c r="D131" t="s">
        <v>414</v>
      </c>
      <c r="E131" t="s">
        <v>220</v>
      </c>
      <c r="F131" t="s">
        <v>455</v>
      </c>
      <c r="G131" t="s">
        <v>229</v>
      </c>
      <c r="H131" t="s">
        <v>30</v>
      </c>
      <c r="I131" t="s">
        <v>4775</v>
      </c>
      <c r="J131" t="s">
        <v>39</v>
      </c>
      <c r="L131" t="s">
        <v>4776</v>
      </c>
      <c r="N131" t="s">
        <v>40</v>
      </c>
      <c r="O131" t="s">
        <v>25</v>
      </c>
      <c r="P131" t="s">
        <v>229</v>
      </c>
      <c r="Q131" t="s">
        <v>42</v>
      </c>
      <c r="R131" t="s">
        <v>4777</v>
      </c>
      <c r="S131" t="s">
        <v>3149</v>
      </c>
      <c r="T131" t="s">
        <v>2733</v>
      </c>
      <c r="W131" t="s">
        <v>4500</v>
      </c>
      <c r="X131" t="s">
        <v>1884</v>
      </c>
      <c r="Y131" t="s">
        <v>1879</v>
      </c>
    </row>
    <row r="132" spans="1:25" x14ac:dyDescent="0.25">
      <c r="A132" t="s">
        <v>827</v>
      </c>
      <c r="B132" t="s">
        <v>828</v>
      </c>
      <c r="D132" t="s">
        <v>1326</v>
      </c>
      <c r="E132" t="s">
        <v>220</v>
      </c>
      <c r="F132" t="s">
        <v>459</v>
      </c>
      <c r="G132" t="s">
        <v>4469</v>
      </c>
      <c r="H132" t="s">
        <v>45</v>
      </c>
      <c r="I132" t="s">
        <v>77</v>
      </c>
      <c r="J132" t="s">
        <v>112</v>
      </c>
      <c r="L132" t="s">
        <v>3066</v>
      </c>
      <c r="N132" t="s">
        <v>113</v>
      </c>
      <c r="O132" t="s">
        <v>41</v>
      </c>
      <c r="P132" t="s">
        <v>4605</v>
      </c>
      <c r="Q132" t="s">
        <v>114</v>
      </c>
      <c r="R132" t="s">
        <v>4778</v>
      </c>
      <c r="S132" t="s">
        <v>829</v>
      </c>
      <c r="T132" t="s">
        <v>4779</v>
      </c>
      <c r="W132" t="s">
        <v>1292</v>
      </c>
      <c r="X132" t="s">
        <v>1882</v>
      </c>
      <c r="Y132" t="s">
        <v>1885</v>
      </c>
    </row>
    <row r="133" spans="1:25" x14ac:dyDescent="0.25">
      <c r="A133" t="s">
        <v>830</v>
      </c>
      <c r="B133" t="s">
        <v>831</v>
      </c>
      <c r="C133" t="s">
        <v>2852</v>
      </c>
      <c r="D133" t="s">
        <v>734</v>
      </c>
      <c r="E133" t="s">
        <v>220</v>
      </c>
      <c r="F133" t="s">
        <v>459</v>
      </c>
      <c r="G133" t="s">
        <v>4469</v>
      </c>
      <c r="H133" t="s">
        <v>45</v>
      </c>
      <c r="I133" t="s">
        <v>1671</v>
      </c>
      <c r="J133" t="s">
        <v>86</v>
      </c>
      <c r="K133" t="s">
        <v>1375</v>
      </c>
      <c r="L133" t="s">
        <v>3066</v>
      </c>
      <c r="M133" t="s">
        <v>2853</v>
      </c>
      <c r="N133" t="s">
        <v>87</v>
      </c>
      <c r="O133" t="s">
        <v>25</v>
      </c>
      <c r="P133" t="s">
        <v>3060</v>
      </c>
      <c r="Q133" t="s">
        <v>88</v>
      </c>
      <c r="R133" t="s">
        <v>4660</v>
      </c>
      <c r="S133" t="s">
        <v>832</v>
      </c>
      <c r="T133" t="s">
        <v>4780</v>
      </c>
      <c r="W133" t="s">
        <v>45</v>
      </c>
      <c r="X133" t="s">
        <v>3071</v>
      </c>
      <c r="Y133" t="s">
        <v>1877</v>
      </c>
    </row>
    <row r="134" spans="1:25" x14ac:dyDescent="0.25">
      <c r="A134" t="s">
        <v>1078</v>
      </c>
      <c r="B134" t="s">
        <v>1079</v>
      </c>
      <c r="C134" t="s">
        <v>2766</v>
      </c>
      <c r="D134" t="s">
        <v>573</v>
      </c>
      <c r="E134" t="s">
        <v>220</v>
      </c>
      <c r="F134" t="s">
        <v>459</v>
      </c>
      <c r="G134" t="s">
        <v>229</v>
      </c>
      <c r="H134" t="s">
        <v>22</v>
      </c>
      <c r="I134" t="s">
        <v>77</v>
      </c>
      <c r="J134" t="s">
        <v>61</v>
      </c>
      <c r="K134" t="s">
        <v>32</v>
      </c>
      <c r="L134" t="s">
        <v>3070</v>
      </c>
      <c r="M134" t="s">
        <v>2767</v>
      </c>
      <c r="N134" t="s">
        <v>63</v>
      </c>
      <c r="O134" t="s">
        <v>25</v>
      </c>
      <c r="P134" t="s">
        <v>3060</v>
      </c>
      <c r="Q134" t="s">
        <v>64</v>
      </c>
      <c r="R134" t="s">
        <v>4781</v>
      </c>
      <c r="S134" t="s">
        <v>1080</v>
      </c>
      <c r="W134" t="s">
        <v>1291</v>
      </c>
      <c r="X134" t="s">
        <v>1887</v>
      </c>
    </row>
    <row r="135" spans="1:25" x14ac:dyDescent="0.25">
      <c r="A135" t="s">
        <v>2970</v>
      </c>
      <c r="B135" t="s">
        <v>2971</v>
      </c>
      <c r="C135" t="s">
        <v>3081</v>
      </c>
      <c r="D135" t="s">
        <v>142</v>
      </c>
      <c r="E135" t="s">
        <v>220</v>
      </c>
      <c r="F135" t="s">
        <v>459</v>
      </c>
      <c r="G135" t="s">
        <v>229</v>
      </c>
      <c r="H135" t="s">
        <v>45</v>
      </c>
      <c r="I135" t="s">
        <v>1757</v>
      </c>
      <c r="J135" t="s">
        <v>98</v>
      </c>
      <c r="K135" t="s">
        <v>62</v>
      </c>
      <c r="L135" t="s">
        <v>3069</v>
      </c>
      <c r="M135" t="s">
        <v>3082</v>
      </c>
      <c r="N135" t="s">
        <v>99</v>
      </c>
      <c r="O135" t="s">
        <v>25</v>
      </c>
      <c r="P135" t="s">
        <v>3063</v>
      </c>
      <c r="Q135" t="s">
        <v>100</v>
      </c>
      <c r="R135" t="s">
        <v>4743</v>
      </c>
      <c r="S135" t="s">
        <v>2972</v>
      </c>
      <c r="T135" t="s">
        <v>4782</v>
      </c>
      <c r="W135" t="s">
        <v>4500</v>
      </c>
      <c r="X135" t="s">
        <v>3068</v>
      </c>
      <c r="Y135" t="s">
        <v>1879</v>
      </c>
    </row>
    <row r="136" spans="1:25" x14ac:dyDescent="0.25">
      <c r="A136" t="s">
        <v>449</v>
      </c>
      <c r="B136" t="s">
        <v>450</v>
      </c>
      <c r="C136" t="s">
        <v>2766</v>
      </c>
      <c r="D136" t="s">
        <v>3093</v>
      </c>
      <c r="E136" t="s">
        <v>220</v>
      </c>
      <c r="F136" t="s">
        <v>459</v>
      </c>
      <c r="G136" t="s">
        <v>4469</v>
      </c>
      <c r="H136" t="s">
        <v>45</v>
      </c>
      <c r="I136" t="s">
        <v>1666</v>
      </c>
      <c r="J136" t="s">
        <v>135</v>
      </c>
      <c r="K136" t="s">
        <v>32</v>
      </c>
      <c r="L136" t="s">
        <v>3070</v>
      </c>
      <c r="M136" t="s">
        <v>2767</v>
      </c>
      <c r="N136" t="s">
        <v>136</v>
      </c>
      <c r="O136" t="s">
        <v>25</v>
      </c>
      <c r="P136" t="s">
        <v>3060</v>
      </c>
      <c r="Q136" t="s">
        <v>137</v>
      </c>
      <c r="R136" t="s">
        <v>4783</v>
      </c>
      <c r="S136" t="s">
        <v>451</v>
      </c>
      <c r="T136" t="s">
        <v>4784</v>
      </c>
      <c r="W136" t="s">
        <v>4500</v>
      </c>
      <c r="X136" t="s">
        <v>1881</v>
      </c>
      <c r="Y136" t="s">
        <v>1876</v>
      </c>
    </row>
    <row r="137" spans="1:25" x14ac:dyDescent="0.25">
      <c r="A137" t="s">
        <v>3978</v>
      </c>
      <c r="B137" t="s">
        <v>3979</v>
      </c>
      <c r="C137" t="s">
        <v>2766</v>
      </c>
      <c r="D137" t="s">
        <v>1326</v>
      </c>
      <c r="E137" t="s">
        <v>220</v>
      </c>
      <c r="F137" t="s">
        <v>459</v>
      </c>
      <c r="G137" t="s">
        <v>229</v>
      </c>
      <c r="H137" t="s">
        <v>22</v>
      </c>
      <c r="I137" t="s">
        <v>1880</v>
      </c>
      <c r="J137" t="s">
        <v>127</v>
      </c>
      <c r="K137" t="s">
        <v>32</v>
      </c>
      <c r="L137" t="s">
        <v>4785</v>
      </c>
      <c r="M137" t="s">
        <v>2767</v>
      </c>
      <c r="N137" t="s">
        <v>128</v>
      </c>
      <c r="O137" t="s">
        <v>25</v>
      </c>
      <c r="P137" t="s">
        <v>3063</v>
      </c>
      <c r="Q137" t="s">
        <v>129</v>
      </c>
      <c r="R137" t="s">
        <v>4695</v>
      </c>
      <c r="S137" t="s">
        <v>3980</v>
      </c>
      <c r="T137" t="s">
        <v>2733</v>
      </c>
      <c r="W137" t="s">
        <v>1292</v>
      </c>
      <c r="X137" t="s">
        <v>1881</v>
      </c>
      <c r="Y137" t="s">
        <v>1879</v>
      </c>
    </row>
    <row r="138" spans="1:25" x14ac:dyDescent="0.25">
      <c r="A138" t="s">
        <v>89</v>
      </c>
      <c r="B138" t="s">
        <v>90</v>
      </c>
      <c r="C138" t="s">
        <v>2766</v>
      </c>
      <c r="D138" t="s">
        <v>3159</v>
      </c>
      <c r="E138" t="s">
        <v>220</v>
      </c>
      <c r="F138" t="s">
        <v>459</v>
      </c>
      <c r="G138" t="s">
        <v>4469</v>
      </c>
      <c r="H138" t="s">
        <v>45</v>
      </c>
      <c r="I138" t="s">
        <v>1669</v>
      </c>
      <c r="J138" t="s">
        <v>121</v>
      </c>
      <c r="K138" t="s">
        <v>32</v>
      </c>
      <c r="L138" t="s">
        <v>4785</v>
      </c>
      <c r="M138" t="s">
        <v>2767</v>
      </c>
      <c r="N138" t="s">
        <v>122</v>
      </c>
      <c r="O138" t="s">
        <v>25</v>
      </c>
      <c r="P138" t="s">
        <v>3063</v>
      </c>
      <c r="Q138" t="s">
        <v>123</v>
      </c>
      <c r="R138" t="s">
        <v>4786</v>
      </c>
      <c r="S138" t="s">
        <v>94</v>
      </c>
      <c r="T138" t="s">
        <v>4787</v>
      </c>
      <c r="W138" t="s">
        <v>1291</v>
      </c>
      <c r="X138" t="s">
        <v>3071</v>
      </c>
      <c r="Y138" t="s">
        <v>1877</v>
      </c>
    </row>
    <row r="139" spans="1:25" x14ac:dyDescent="0.25">
      <c r="A139" t="s">
        <v>1537</v>
      </c>
      <c r="B139" t="s">
        <v>1538</v>
      </c>
      <c r="D139" t="s">
        <v>3169</v>
      </c>
      <c r="E139" t="s">
        <v>220</v>
      </c>
      <c r="F139" t="s">
        <v>459</v>
      </c>
      <c r="G139" t="s">
        <v>229</v>
      </c>
      <c r="H139" t="s">
        <v>22</v>
      </c>
      <c r="I139" t="s">
        <v>1670</v>
      </c>
      <c r="J139" t="s">
        <v>31</v>
      </c>
      <c r="L139" t="s">
        <v>4785</v>
      </c>
      <c r="N139" t="s">
        <v>33</v>
      </c>
      <c r="O139" t="s">
        <v>25</v>
      </c>
      <c r="P139" t="s">
        <v>3063</v>
      </c>
      <c r="Q139" t="s">
        <v>34</v>
      </c>
      <c r="R139" t="s">
        <v>4788</v>
      </c>
      <c r="S139" t="s">
        <v>1539</v>
      </c>
      <c r="T139" t="s">
        <v>4789</v>
      </c>
      <c r="W139" t="s">
        <v>45</v>
      </c>
      <c r="X139" t="s">
        <v>1887</v>
      </c>
      <c r="Y139" t="s">
        <v>1879</v>
      </c>
    </row>
    <row r="140" spans="1:25" x14ac:dyDescent="0.25">
      <c r="A140" t="s">
        <v>2585</v>
      </c>
      <c r="B140" t="s">
        <v>2586</v>
      </c>
      <c r="C140" t="s">
        <v>2777</v>
      </c>
      <c r="D140" t="s">
        <v>3222</v>
      </c>
      <c r="E140" t="s">
        <v>220</v>
      </c>
      <c r="F140" t="s">
        <v>455</v>
      </c>
      <c r="G140" t="s">
        <v>4469</v>
      </c>
      <c r="H140" t="s">
        <v>22</v>
      </c>
      <c r="I140" t="s">
        <v>1749</v>
      </c>
      <c r="J140" t="s">
        <v>112</v>
      </c>
      <c r="K140" t="s">
        <v>3067</v>
      </c>
      <c r="L140" t="s">
        <v>4785</v>
      </c>
      <c r="M140" t="s">
        <v>2778</v>
      </c>
      <c r="N140" t="s">
        <v>113</v>
      </c>
      <c r="O140" t="s">
        <v>25</v>
      </c>
      <c r="P140" t="s">
        <v>229</v>
      </c>
      <c r="Q140" t="s">
        <v>114</v>
      </c>
      <c r="R140" t="s">
        <v>4790</v>
      </c>
      <c r="S140" t="s">
        <v>2587</v>
      </c>
      <c r="T140" t="s">
        <v>4791</v>
      </c>
      <c r="W140" t="s">
        <v>45</v>
      </c>
      <c r="X140" t="s">
        <v>3308</v>
      </c>
      <c r="Y140" t="s">
        <v>1879</v>
      </c>
    </row>
    <row r="141" spans="1:25" x14ac:dyDescent="0.25">
      <c r="A141" t="s">
        <v>3371</v>
      </c>
      <c r="B141" t="s">
        <v>3372</v>
      </c>
      <c r="C141" t="s">
        <v>2740</v>
      </c>
      <c r="D141" t="s">
        <v>702</v>
      </c>
      <c r="E141" t="s">
        <v>220</v>
      </c>
      <c r="F141" t="s">
        <v>455</v>
      </c>
      <c r="G141" t="s">
        <v>4469</v>
      </c>
      <c r="H141" t="s">
        <v>22</v>
      </c>
      <c r="I141" t="s">
        <v>1670</v>
      </c>
      <c r="J141" t="s">
        <v>51</v>
      </c>
      <c r="K141" t="s">
        <v>178</v>
      </c>
      <c r="L141" t="s">
        <v>4785</v>
      </c>
      <c r="M141" t="s">
        <v>2741</v>
      </c>
      <c r="N141" t="s">
        <v>53</v>
      </c>
      <c r="O141" t="s">
        <v>41</v>
      </c>
      <c r="P141" t="s">
        <v>3063</v>
      </c>
      <c r="Q141" t="s">
        <v>54</v>
      </c>
      <c r="R141" t="s">
        <v>4708</v>
      </c>
      <c r="S141" t="s">
        <v>3373</v>
      </c>
      <c r="T141" t="s">
        <v>4792</v>
      </c>
      <c r="W141" t="s">
        <v>45</v>
      </c>
      <c r="X141" t="s">
        <v>3071</v>
      </c>
      <c r="Y141" t="s">
        <v>1877</v>
      </c>
    </row>
    <row r="142" spans="1:25" x14ac:dyDescent="0.25">
      <c r="A142" t="s">
        <v>2228</v>
      </c>
      <c r="B142" t="s">
        <v>2229</v>
      </c>
      <c r="C142" t="s">
        <v>2737</v>
      </c>
      <c r="D142" t="s">
        <v>3093</v>
      </c>
      <c r="E142" t="s">
        <v>220</v>
      </c>
      <c r="F142" t="s">
        <v>455</v>
      </c>
      <c r="G142" t="s">
        <v>4469</v>
      </c>
      <c r="H142" t="s">
        <v>22</v>
      </c>
      <c r="I142" t="s">
        <v>1671</v>
      </c>
      <c r="J142" t="s">
        <v>46</v>
      </c>
      <c r="K142" t="s">
        <v>2738</v>
      </c>
      <c r="L142" t="s">
        <v>3073</v>
      </c>
      <c r="M142" t="s">
        <v>2739</v>
      </c>
      <c r="N142" t="s">
        <v>47</v>
      </c>
      <c r="O142" t="s">
        <v>25</v>
      </c>
      <c r="P142" t="s">
        <v>3060</v>
      </c>
      <c r="Q142" t="s">
        <v>48</v>
      </c>
      <c r="R142" t="s">
        <v>4793</v>
      </c>
      <c r="S142" t="s">
        <v>2230</v>
      </c>
      <c r="T142" t="s">
        <v>4794</v>
      </c>
      <c r="W142" t="s">
        <v>1292</v>
      </c>
      <c r="X142" t="s">
        <v>3124</v>
      </c>
      <c r="Y142" t="s">
        <v>1876</v>
      </c>
    </row>
    <row r="143" spans="1:25" x14ac:dyDescent="0.25">
      <c r="A143" t="s">
        <v>3257</v>
      </c>
      <c r="B143" t="s">
        <v>3258</v>
      </c>
      <c r="C143" t="s">
        <v>2852</v>
      </c>
      <c r="D143" t="s">
        <v>3334</v>
      </c>
      <c r="E143" t="s">
        <v>220</v>
      </c>
      <c r="F143" t="s">
        <v>459</v>
      </c>
      <c r="G143" t="s">
        <v>4469</v>
      </c>
      <c r="H143" t="s">
        <v>45</v>
      </c>
      <c r="I143" t="s">
        <v>1771</v>
      </c>
      <c r="J143" t="s">
        <v>98</v>
      </c>
      <c r="K143" t="s">
        <v>1375</v>
      </c>
      <c r="L143" t="s">
        <v>3084</v>
      </c>
      <c r="M143" t="s">
        <v>2853</v>
      </c>
      <c r="N143" t="s">
        <v>99</v>
      </c>
      <c r="O143" t="s">
        <v>25</v>
      </c>
      <c r="P143" t="s">
        <v>3111</v>
      </c>
      <c r="Q143" t="s">
        <v>100</v>
      </c>
      <c r="R143" t="s">
        <v>4795</v>
      </c>
      <c r="S143" t="s">
        <v>3259</v>
      </c>
      <c r="W143" t="s">
        <v>45</v>
      </c>
      <c r="X143" t="s">
        <v>3071</v>
      </c>
    </row>
    <row r="144" spans="1:25" x14ac:dyDescent="0.25">
      <c r="A144" t="s">
        <v>4156</v>
      </c>
      <c r="B144" t="s">
        <v>4157</v>
      </c>
      <c r="C144" t="s">
        <v>2737</v>
      </c>
      <c r="D144" t="s">
        <v>1326</v>
      </c>
      <c r="E144" t="s">
        <v>220</v>
      </c>
      <c r="F144" t="s">
        <v>459</v>
      </c>
      <c r="G144" t="s">
        <v>229</v>
      </c>
      <c r="H144" t="s">
        <v>30</v>
      </c>
      <c r="I144" t="s">
        <v>77</v>
      </c>
      <c r="J144" t="s">
        <v>135</v>
      </c>
      <c r="K144" t="s">
        <v>2738</v>
      </c>
      <c r="L144" t="s">
        <v>3073</v>
      </c>
      <c r="M144" t="s">
        <v>2739</v>
      </c>
      <c r="N144" t="s">
        <v>136</v>
      </c>
      <c r="O144" t="s">
        <v>25</v>
      </c>
      <c r="P144" t="s">
        <v>3063</v>
      </c>
      <c r="Q144" t="s">
        <v>137</v>
      </c>
      <c r="R144" t="s">
        <v>4695</v>
      </c>
      <c r="S144" t="s">
        <v>4158</v>
      </c>
      <c r="W144" t="s">
        <v>45</v>
      </c>
      <c r="X144" t="s">
        <v>3071</v>
      </c>
      <c r="Y144" t="s">
        <v>1879</v>
      </c>
    </row>
    <row r="145" spans="1:25" x14ac:dyDescent="0.25">
      <c r="A145" t="s">
        <v>1166</v>
      </c>
      <c r="B145" t="s">
        <v>1167</v>
      </c>
      <c r="C145" t="s">
        <v>2761</v>
      </c>
      <c r="D145" t="s">
        <v>3222</v>
      </c>
      <c r="E145" t="s">
        <v>220</v>
      </c>
      <c r="F145" t="s">
        <v>459</v>
      </c>
      <c r="G145" t="s">
        <v>4469</v>
      </c>
      <c r="H145" t="s">
        <v>22</v>
      </c>
      <c r="I145" t="s">
        <v>1661</v>
      </c>
      <c r="J145" t="s">
        <v>112</v>
      </c>
      <c r="K145" t="s">
        <v>79</v>
      </c>
      <c r="L145" t="s">
        <v>3076</v>
      </c>
      <c r="M145" t="s">
        <v>2762</v>
      </c>
      <c r="N145" t="s">
        <v>113</v>
      </c>
      <c r="O145" t="s">
        <v>25</v>
      </c>
      <c r="P145" t="s">
        <v>3063</v>
      </c>
      <c r="Q145" t="s">
        <v>114</v>
      </c>
      <c r="R145" t="s">
        <v>4796</v>
      </c>
      <c r="S145" t="s">
        <v>1168</v>
      </c>
      <c r="T145" t="s">
        <v>4797</v>
      </c>
      <c r="W145" t="s">
        <v>45</v>
      </c>
      <c r="X145" t="s">
        <v>1882</v>
      </c>
      <c r="Y145" t="s">
        <v>1885</v>
      </c>
    </row>
    <row r="146" spans="1:25" x14ac:dyDescent="0.25">
      <c r="A146" t="s">
        <v>1090</v>
      </c>
      <c r="B146" t="s">
        <v>1090</v>
      </c>
      <c r="D146" t="s">
        <v>577</v>
      </c>
      <c r="E146" t="s">
        <v>220</v>
      </c>
      <c r="F146" t="s">
        <v>459</v>
      </c>
      <c r="G146" t="s">
        <v>4469</v>
      </c>
      <c r="H146" t="s">
        <v>22</v>
      </c>
      <c r="I146" t="s">
        <v>1669</v>
      </c>
      <c r="J146" t="s">
        <v>98</v>
      </c>
      <c r="L146" t="s">
        <v>4785</v>
      </c>
      <c r="N146" t="s">
        <v>99</v>
      </c>
      <c r="O146" t="s">
        <v>25</v>
      </c>
      <c r="P146" t="s">
        <v>3060</v>
      </c>
      <c r="Q146" t="s">
        <v>100</v>
      </c>
      <c r="R146" t="s">
        <v>4695</v>
      </c>
      <c r="S146" t="s">
        <v>1091</v>
      </c>
      <c r="T146" t="s">
        <v>4798</v>
      </c>
      <c r="W146" t="s">
        <v>4500</v>
      </c>
      <c r="X146" t="s">
        <v>1881</v>
      </c>
      <c r="Y146" t="s">
        <v>1885</v>
      </c>
    </row>
    <row r="147" spans="1:25" x14ac:dyDescent="0.25">
      <c r="A147" t="s">
        <v>2699</v>
      </c>
      <c r="B147" t="s">
        <v>2700</v>
      </c>
      <c r="C147" t="s">
        <v>2737</v>
      </c>
      <c r="D147" t="s">
        <v>4243</v>
      </c>
      <c r="E147" t="s">
        <v>220</v>
      </c>
      <c r="F147" t="s">
        <v>455</v>
      </c>
      <c r="G147" t="s">
        <v>229</v>
      </c>
      <c r="H147" t="s">
        <v>45</v>
      </c>
      <c r="I147" t="s">
        <v>1661</v>
      </c>
      <c r="J147" t="s">
        <v>51</v>
      </c>
      <c r="K147" t="s">
        <v>2738</v>
      </c>
      <c r="L147" t="s">
        <v>3076</v>
      </c>
      <c r="M147" t="s">
        <v>2739</v>
      </c>
      <c r="N147" t="s">
        <v>53</v>
      </c>
      <c r="O147" t="s">
        <v>25</v>
      </c>
      <c r="P147" t="s">
        <v>3063</v>
      </c>
      <c r="Q147" t="s">
        <v>54</v>
      </c>
      <c r="R147" t="s">
        <v>4724</v>
      </c>
      <c r="S147" t="s">
        <v>2701</v>
      </c>
      <c r="T147" t="s">
        <v>4799</v>
      </c>
      <c r="W147" t="s">
        <v>45</v>
      </c>
      <c r="X147" t="s">
        <v>3071</v>
      </c>
      <c r="Y147" t="s">
        <v>3080</v>
      </c>
    </row>
    <row r="148" spans="1:25" x14ac:dyDescent="0.25">
      <c r="A148" t="s">
        <v>4800</v>
      </c>
      <c r="B148" t="s">
        <v>4801</v>
      </c>
      <c r="C148" t="s">
        <v>3087</v>
      </c>
      <c r="D148" t="s">
        <v>573</v>
      </c>
      <c r="E148" t="s">
        <v>220</v>
      </c>
      <c r="F148" t="s">
        <v>455</v>
      </c>
      <c r="G148" t="s">
        <v>229</v>
      </c>
      <c r="H148" t="s">
        <v>30</v>
      </c>
      <c r="I148" t="s">
        <v>1666</v>
      </c>
      <c r="J148" t="s">
        <v>72</v>
      </c>
      <c r="K148" t="s">
        <v>3088</v>
      </c>
      <c r="L148" t="s">
        <v>3076</v>
      </c>
      <c r="M148" t="s">
        <v>3089</v>
      </c>
      <c r="N148" t="s">
        <v>73</v>
      </c>
      <c r="O148" t="s">
        <v>25</v>
      </c>
      <c r="P148" t="s">
        <v>3063</v>
      </c>
      <c r="Q148" t="s">
        <v>74</v>
      </c>
      <c r="R148" t="s">
        <v>4802</v>
      </c>
      <c r="S148" t="s">
        <v>4803</v>
      </c>
      <c r="T148" t="s">
        <v>4804</v>
      </c>
      <c r="W148" t="s">
        <v>1292</v>
      </c>
      <c r="X148" t="s">
        <v>3071</v>
      </c>
      <c r="Y148" t="s">
        <v>1877</v>
      </c>
    </row>
    <row r="149" spans="1:25" x14ac:dyDescent="0.25">
      <c r="A149" t="s">
        <v>3914</v>
      </c>
      <c r="B149" t="s">
        <v>3915</v>
      </c>
      <c r="C149" t="s">
        <v>2989</v>
      </c>
      <c r="D149" t="s">
        <v>4619</v>
      </c>
      <c r="E149" t="s">
        <v>220</v>
      </c>
      <c r="F149" t="s">
        <v>455</v>
      </c>
      <c r="G149" t="s">
        <v>229</v>
      </c>
      <c r="H149" t="s">
        <v>30</v>
      </c>
      <c r="I149" t="s">
        <v>1668</v>
      </c>
      <c r="J149" t="s">
        <v>78</v>
      </c>
      <c r="K149" t="s">
        <v>388</v>
      </c>
      <c r="L149" t="s">
        <v>3079</v>
      </c>
      <c r="M149" t="s">
        <v>2991</v>
      </c>
      <c r="N149" t="s">
        <v>80</v>
      </c>
      <c r="O149" t="s">
        <v>25</v>
      </c>
      <c r="P149" t="s">
        <v>229</v>
      </c>
      <c r="Q149" t="s">
        <v>81</v>
      </c>
      <c r="R149" t="s">
        <v>4708</v>
      </c>
      <c r="S149" t="s">
        <v>3916</v>
      </c>
      <c r="T149" t="s">
        <v>4805</v>
      </c>
      <c r="W149" t="s">
        <v>1291</v>
      </c>
      <c r="X149" t="s">
        <v>1882</v>
      </c>
      <c r="Y149" t="s">
        <v>1885</v>
      </c>
    </row>
    <row r="150" spans="1:25" x14ac:dyDescent="0.25">
      <c r="A150" t="s">
        <v>1057</v>
      </c>
      <c r="B150" t="s">
        <v>1058</v>
      </c>
      <c r="C150" t="s">
        <v>2852</v>
      </c>
      <c r="D150" t="s">
        <v>554</v>
      </c>
      <c r="E150" t="s">
        <v>220</v>
      </c>
      <c r="F150" t="s">
        <v>459</v>
      </c>
      <c r="G150" t="s">
        <v>229</v>
      </c>
      <c r="H150" t="s">
        <v>45</v>
      </c>
      <c r="I150" t="s">
        <v>1670</v>
      </c>
      <c r="J150" t="s">
        <v>112</v>
      </c>
      <c r="K150" t="s">
        <v>1375</v>
      </c>
      <c r="L150" t="s">
        <v>3079</v>
      </c>
      <c r="M150" t="s">
        <v>2853</v>
      </c>
      <c r="N150" t="s">
        <v>113</v>
      </c>
      <c r="O150" t="s">
        <v>25</v>
      </c>
      <c r="P150" t="s">
        <v>3111</v>
      </c>
      <c r="Q150" t="s">
        <v>114</v>
      </c>
      <c r="R150" t="s">
        <v>4695</v>
      </c>
      <c r="S150" t="s">
        <v>1059</v>
      </c>
      <c r="T150" t="s">
        <v>4806</v>
      </c>
      <c r="W150" t="s">
        <v>45</v>
      </c>
      <c r="X150" t="s">
        <v>4539</v>
      </c>
      <c r="Y150" t="s">
        <v>1876</v>
      </c>
    </row>
    <row r="151" spans="1:25" x14ac:dyDescent="0.25">
      <c r="A151" t="s">
        <v>1366</v>
      </c>
      <c r="B151" t="s">
        <v>1367</v>
      </c>
      <c r="D151" t="s">
        <v>3170</v>
      </c>
      <c r="E151" t="s">
        <v>220</v>
      </c>
      <c r="F151" t="s">
        <v>455</v>
      </c>
      <c r="G151" t="s">
        <v>229</v>
      </c>
      <c r="H151" t="s">
        <v>45</v>
      </c>
      <c r="I151" t="s">
        <v>1667</v>
      </c>
      <c r="J151" t="s">
        <v>86</v>
      </c>
      <c r="L151" t="s">
        <v>3079</v>
      </c>
      <c r="N151" t="s">
        <v>87</v>
      </c>
      <c r="O151" t="s">
        <v>25</v>
      </c>
      <c r="P151" t="s">
        <v>3060</v>
      </c>
      <c r="Q151" t="s">
        <v>88</v>
      </c>
      <c r="R151" t="s">
        <v>4807</v>
      </c>
      <c r="S151" t="s">
        <v>1368</v>
      </c>
      <c r="T151" t="s">
        <v>4808</v>
      </c>
      <c r="W151" t="s">
        <v>1292</v>
      </c>
      <c r="X151" t="s">
        <v>1887</v>
      </c>
      <c r="Y151" t="s">
        <v>1879</v>
      </c>
    </row>
    <row r="152" spans="1:25" x14ac:dyDescent="0.25">
      <c r="A152" t="s">
        <v>3857</v>
      </c>
      <c r="B152" t="s">
        <v>3858</v>
      </c>
      <c r="C152" t="s">
        <v>2737</v>
      </c>
      <c r="D152" t="s">
        <v>577</v>
      </c>
      <c r="E152" t="s">
        <v>220</v>
      </c>
      <c r="F152" t="s">
        <v>459</v>
      </c>
      <c r="G152" t="s">
        <v>229</v>
      </c>
      <c r="H152" t="s">
        <v>22</v>
      </c>
      <c r="I152" t="s">
        <v>77</v>
      </c>
      <c r="J152" t="s">
        <v>121</v>
      </c>
      <c r="K152" t="s">
        <v>2738</v>
      </c>
      <c r="L152" t="s">
        <v>3079</v>
      </c>
      <c r="M152" t="s">
        <v>2739</v>
      </c>
      <c r="N152" t="s">
        <v>122</v>
      </c>
      <c r="O152" t="s">
        <v>25</v>
      </c>
      <c r="P152" t="s">
        <v>3063</v>
      </c>
      <c r="Q152" t="s">
        <v>123</v>
      </c>
      <c r="R152" t="s">
        <v>4809</v>
      </c>
      <c r="S152" t="s">
        <v>3859</v>
      </c>
      <c r="T152" t="s">
        <v>4810</v>
      </c>
      <c r="W152" t="s">
        <v>45</v>
      </c>
      <c r="X152" t="s">
        <v>3071</v>
      </c>
      <c r="Y152" t="s">
        <v>1879</v>
      </c>
    </row>
    <row r="153" spans="1:25" x14ac:dyDescent="0.25">
      <c r="A153" t="s">
        <v>3764</v>
      </c>
      <c r="B153" t="s">
        <v>3765</v>
      </c>
      <c r="C153" t="s">
        <v>3087</v>
      </c>
      <c r="D153" t="s">
        <v>431</v>
      </c>
      <c r="E153" t="s">
        <v>220</v>
      </c>
      <c r="F153" t="s">
        <v>455</v>
      </c>
      <c r="G153" t="s">
        <v>229</v>
      </c>
      <c r="H153" t="s">
        <v>45</v>
      </c>
      <c r="I153" t="s">
        <v>77</v>
      </c>
      <c r="J153" t="s">
        <v>112</v>
      </c>
      <c r="K153" t="s">
        <v>3088</v>
      </c>
      <c r="L153" t="s">
        <v>3073</v>
      </c>
      <c r="M153" t="s">
        <v>3089</v>
      </c>
      <c r="N153" t="s">
        <v>113</v>
      </c>
      <c r="O153" t="s">
        <v>25</v>
      </c>
      <c r="P153" t="s">
        <v>3111</v>
      </c>
      <c r="Q153" t="s">
        <v>114</v>
      </c>
      <c r="R153" t="s">
        <v>4811</v>
      </c>
      <c r="S153" t="s">
        <v>3766</v>
      </c>
      <c r="W153" t="s">
        <v>45</v>
      </c>
      <c r="X153" t="s">
        <v>4508</v>
      </c>
    </row>
    <row r="154" spans="1:25" x14ac:dyDescent="0.25">
      <c r="A154" t="s">
        <v>4812</v>
      </c>
      <c r="B154" t="s">
        <v>4813</v>
      </c>
      <c r="C154" t="s">
        <v>2737</v>
      </c>
      <c r="D154" t="s">
        <v>3334</v>
      </c>
      <c r="E154" t="s">
        <v>220</v>
      </c>
      <c r="F154" t="s">
        <v>455</v>
      </c>
      <c r="G154" t="s">
        <v>229</v>
      </c>
      <c r="H154" t="s">
        <v>45</v>
      </c>
      <c r="I154" t="s">
        <v>77</v>
      </c>
      <c r="J154" t="s">
        <v>117</v>
      </c>
      <c r="K154" t="s">
        <v>2738</v>
      </c>
      <c r="L154" t="s">
        <v>3070</v>
      </c>
      <c r="M154" t="s">
        <v>2739</v>
      </c>
      <c r="N154" t="s">
        <v>118</v>
      </c>
      <c r="O154" t="s">
        <v>25</v>
      </c>
      <c r="P154" t="s">
        <v>3063</v>
      </c>
      <c r="Q154" t="s">
        <v>119</v>
      </c>
      <c r="R154" t="s">
        <v>4814</v>
      </c>
      <c r="S154" t="s">
        <v>4815</v>
      </c>
      <c r="T154" t="s">
        <v>4816</v>
      </c>
      <c r="W154" t="s">
        <v>3127</v>
      </c>
      <c r="X154" t="s">
        <v>3071</v>
      </c>
      <c r="Y154" t="s">
        <v>1877</v>
      </c>
    </row>
    <row r="155" spans="1:25" x14ac:dyDescent="0.25">
      <c r="A155" t="s">
        <v>317</v>
      </c>
      <c r="B155" t="s">
        <v>317</v>
      </c>
      <c r="C155" t="s">
        <v>2740</v>
      </c>
      <c r="D155" t="s">
        <v>573</v>
      </c>
      <c r="E155" t="s">
        <v>220</v>
      </c>
      <c r="F155" t="s">
        <v>459</v>
      </c>
      <c r="G155" t="s">
        <v>229</v>
      </c>
      <c r="H155" t="s">
        <v>45</v>
      </c>
      <c r="I155" t="s">
        <v>1664</v>
      </c>
      <c r="J155" t="s">
        <v>130</v>
      </c>
      <c r="K155" t="s">
        <v>178</v>
      </c>
      <c r="L155" t="s">
        <v>3076</v>
      </c>
      <c r="M155" t="s">
        <v>2741</v>
      </c>
      <c r="N155" t="s">
        <v>131</v>
      </c>
      <c r="O155" t="s">
        <v>25</v>
      </c>
      <c r="P155" t="s">
        <v>3111</v>
      </c>
      <c r="Q155" t="s">
        <v>132</v>
      </c>
      <c r="R155" t="s">
        <v>4724</v>
      </c>
      <c r="S155" t="s">
        <v>318</v>
      </c>
      <c r="T155" t="s">
        <v>4817</v>
      </c>
      <c r="W155" t="s">
        <v>45</v>
      </c>
      <c r="X155" t="s">
        <v>4818</v>
      </c>
      <c r="Y155" t="s">
        <v>4615</v>
      </c>
    </row>
    <row r="156" spans="1:25" x14ac:dyDescent="0.25">
      <c r="A156" t="s">
        <v>500</v>
      </c>
      <c r="B156" t="s">
        <v>501</v>
      </c>
      <c r="C156" t="s">
        <v>2740</v>
      </c>
      <c r="D156" t="s">
        <v>702</v>
      </c>
      <c r="E156" t="s">
        <v>220</v>
      </c>
      <c r="F156" t="s">
        <v>455</v>
      </c>
      <c r="G156" t="s">
        <v>229</v>
      </c>
      <c r="H156" t="s">
        <v>45</v>
      </c>
      <c r="I156" t="s">
        <v>1669</v>
      </c>
      <c r="J156" t="s">
        <v>51</v>
      </c>
      <c r="K156" t="s">
        <v>178</v>
      </c>
      <c r="L156" t="s">
        <v>3084</v>
      </c>
      <c r="M156" t="s">
        <v>2741</v>
      </c>
      <c r="N156" t="s">
        <v>53</v>
      </c>
      <c r="O156" t="s">
        <v>25</v>
      </c>
      <c r="P156" t="s">
        <v>3060</v>
      </c>
      <c r="Q156" t="s">
        <v>54</v>
      </c>
      <c r="R156" t="s">
        <v>4724</v>
      </c>
      <c r="S156" t="s">
        <v>502</v>
      </c>
      <c r="T156" t="s">
        <v>4819</v>
      </c>
      <c r="W156" t="s">
        <v>3127</v>
      </c>
      <c r="X156" t="s">
        <v>3071</v>
      </c>
      <c r="Y156" t="s">
        <v>1877</v>
      </c>
    </row>
    <row r="157" spans="1:25" x14ac:dyDescent="0.25">
      <c r="A157" t="s">
        <v>1009</v>
      </c>
      <c r="B157" t="s">
        <v>1010</v>
      </c>
      <c r="C157" t="s">
        <v>2766</v>
      </c>
      <c r="D157" t="s">
        <v>3826</v>
      </c>
      <c r="E157" t="s">
        <v>220</v>
      </c>
      <c r="F157" t="s">
        <v>459</v>
      </c>
      <c r="G157" t="s">
        <v>229</v>
      </c>
      <c r="H157" t="s">
        <v>22</v>
      </c>
      <c r="I157" t="s">
        <v>475</v>
      </c>
      <c r="J157" t="s">
        <v>23</v>
      </c>
      <c r="K157" t="s">
        <v>32</v>
      </c>
      <c r="L157" t="s">
        <v>3091</v>
      </c>
      <c r="M157" t="s">
        <v>2767</v>
      </c>
      <c r="N157" t="s">
        <v>24</v>
      </c>
      <c r="O157" t="s">
        <v>25</v>
      </c>
      <c r="P157" t="s">
        <v>229</v>
      </c>
      <c r="Q157" t="s">
        <v>26</v>
      </c>
      <c r="R157" t="s">
        <v>4811</v>
      </c>
      <c r="S157" t="s">
        <v>1011</v>
      </c>
      <c r="T157" t="s">
        <v>4820</v>
      </c>
      <c r="W157" t="s">
        <v>4500</v>
      </c>
      <c r="X157" t="s">
        <v>1881</v>
      </c>
      <c r="Y157" t="s">
        <v>1885</v>
      </c>
    </row>
    <row r="158" spans="1:25" x14ac:dyDescent="0.25">
      <c r="A158" t="s">
        <v>4215</v>
      </c>
      <c r="B158" t="s">
        <v>4216</v>
      </c>
      <c r="C158" t="s">
        <v>2737</v>
      </c>
      <c r="D158" t="s">
        <v>715</v>
      </c>
      <c r="E158" t="s">
        <v>220</v>
      </c>
      <c r="F158" t="s">
        <v>455</v>
      </c>
      <c r="G158" t="s">
        <v>4469</v>
      </c>
      <c r="H158" t="s">
        <v>22</v>
      </c>
      <c r="I158" t="s">
        <v>1668</v>
      </c>
      <c r="J158" t="s">
        <v>46</v>
      </c>
      <c r="K158" t="s">
        <v>2738</v>
      </c>
      <c r="L158" t="s">
        <v>3091</v>
      </c>
      <c r="M158" t="s">
        <v>2739</v>
      </c>
      <c r="N158" t="s">
        <v>47</v>
      </c>
      <c r="O158" t="s">
        <v>25</v>
      </c>
      <c r="P158" t="s">
        <v>229</v>
      </c>
      <c r="Q158" t="s">
        <v>48</v>
      </c>
      <c r="R158" t="s">
        <v>4708</v>
      </c>
      <c r="S158" t="s">
        <v>4217</v>
      </c>
      <c r="T158" t="s">
        <v>4821</v>
      </c>
      <c r="W158" t="s">
        <v>1293</v>
      </c>
      <c r="X158" t="s">
        <v>3068</v>
      </c>
      <c r="Y158" t="s">
        <v>1877</v>
      </c>
    </row>
    <row r="159" spans="1:25" x14ac:dyDescent="0.25">
      <c r="A159" t="s">
        <v>4120</v>
      </c>
      <c r="B159" t="s">
        <v>4121</v>
      </c>
      <c r="C159" t="s">
        <v>2737</v>
      </c>
      <c r="D159" t="s">
        <v>734</v>
      </c>
      <c r="E159" t="s">
        <v>220</v>
      </c>
      <c r="F159" t="s">
        <v>459</v>
      </c>
      <c r="G159" t="s">
        <v>4469</v>
      </c>
      <c r="H159" t="s">
        <v>22</v>
      </c>
      <c r="I159" t="s">
        <v>1669</v>
      </c>
      <c r="J159" t="s">
        <v>117</v>
      </c>
      <c r="K159" t="s">
        <v>2738</v>
      </c>
      <c r="L159" t="s">
        <v>3091</v>
      </c>
      <c r="M159" t="s">
        <v>2739</v>
      </c>
      <c r="N159" t="s">
        <v>118</v>
      </c>
      <c r="O159" t="s">
        <v>25</v>
      </c>
      <c r="P159" t="s">
        <v>229</v>
      </c>
      <c r="Q159" t="s">
        <v>119</v>
      </c>
      <c r="R159" t="s">
        <v>4793</v>
      </c>
      <c r="S159" t="s">
        <v>4122</v>
      </c>
      <c r="T159" t="s">
        <v>4822</v>
      </c>
      <c r="W159" t="s">
        <v>1292</v>
      </c>
      <c r="X159" t="s">
        <v>3071</v>
      </c>
      <c r="Y159" t="s">
        <v>1877</v>
      </c>
    </row>
    <row r="160" spans="1:25" x14ac:dyDescent="0.25">
      <c r="A160" t="s">
        <v>1763</v>
      </c>
      <c r="B160" t="s">
        <v>1764</v>
      </c>
      <c r="C160" t="s">
        <v>4626</v>
      </c>
      <c r="D160" t="s">
        <v>490</v>
      </c>
      <c r="E160" t="s">
        <v>220</v>
      </c>
      <c r="F160" t="s">
        <v>459</v>
      </c>
      <c r="G160" t="s">
        <v>229</v>
      </c>
      <c r="H160" t="s">
        <v>22</v>
      </c>
      <c r="I160" t="s">
        <v>1669</v>
      </c>
      <c r="J160" t="s">
        <v>51</v>
      </c>
      <c r="K160" t="s">
        <v>4627</v>
      </c>
      <c r="L160" t="s">
        <v>3092</v>
      </c>
      <c r="M160" t="s">
        <v>4628</v>
      </c>
      <c r="N160" t="s">
        <v>53</v>
      </c>
      <c r="O160" t="s">
        <v>25</v>
      </c>
      <c r="P160" t="s">
        <v>3063</v>
      </c>
      <c r="Q160" t="s">
        <v>54</v>
      </c>
      <c r="R160" t="s">
        <v>4823</v>
      </c>
      <c r="S160" t="s">
        <v>1765</v>
      </c>
      <c r="T160" t="s">
        <v>4824</v>
      </c>
      <c r="W160" t="s">
        <v>4500</v>
      </c>
      <c r="X160" t="s">
        <v>1884</v>
      </c>
      <c r="Y160" t="s">
        <v>1876</v>
      </c>
    </row>
    <row r="161" spans="1:25" x14ac:dyDescent="0.25">
      <c r="A161" t="s">
        <v>3907</v>
      </c>
      <c r="B161" t="s">
        <v>3908</v>
      </c>
      <c r="C161" t="s">
        <v>2761</v>
      </c>
      <c r="D161" t="s">
        <v>1326</v>
      </c>
      <c r="E161" t="s">
        <v>220</v>
      </c>
      <c r="F161" t="s">
        <v>459</v>
      </c>
      <c r="G161" t="s">
        <v>4469</v>
      </c>
      <c r="H161" t="s">
        <v>45</v>
      </c>
      <c r="I161" t="s">
        <v>1757</v>
      </c>
      <c r="J161" t="s">
        <v>51</v>
      </c>
      <c r="K161" t="s">
        <v>79</v>
      </c>
      <c r="L161" t="s">
        <v>4825</v>
      </c>
      <c r="M161" t="s">
        <v>2762</v>
      </c>
      <c r="N161" t="s">
        <v>53</v>
      </c>
      <c r="O161" t="s">
        <v>25</v>
      </c>
      <c r="P161" t="s">
        <v>3063</v>
      </c>
      <c r="Q161" t="s">
        <v>54</v>
      </c>
      <c r="R161" t="s">
        <v>4695</v>
      </c>
      <c r="S161" t="s">
        <v>3909</v>
      </c>
      <c r="T161" t="s">
        <v>4826</v>
      </c>
      <c r="W161" t="s">
        <v>45</v>
      </c>
      <c r="X161" t="s">
        <v>3071</v>
      </c>
      <c r="Y161" t="s">
        <v>1878</v>
      </c>
    </row>
    <row r="162" spans="1:25" x14ac:dyDescent="0.25">
      <c r="A162" t="s">
        <v>639</v>
      </c>
      <c r="B162" t="s">
        <v>640</v>
      </c>
      <c r="C162" t="s">
        <v>2737</v>
      </c>
      <c r="D162" t="s">
        <v>4619</v>
      </c>
      <c r="E162" t="s">
        <v>220</v>
      </c>
      <c r="F162" t="s">
        <v>455</v>
      </c>
      <c r="G162" t="s">
        <v>4469</v>
      </c>
      <c r="H162" t="s">
        <v>22</v>
      </c>
      <c r="I162" t="s">
        <v>1667</v>
      </c>
      <c r="J162" t="s">
        <v>51</v>
      </c>
      <c r="K162" t="s">
        <v>2738</v>
      </c>
      <c r="L162" t="s">
        <v>4827</v>
      </c>
      <c r="M162" t="s">
        <v>2739</v>
      </c>
      <c r="N162" t="s">
        <v>53</v>
      </c>
      <c r="O162" t="s">
        <v>25</v>
      </c>
      <c r="P162" t="s">
        <v>3063</v>
      </c>
      <c r="Q162" t="s">
        <v>54</v>
      </c>
      <c r="R162" t="s">
        <v>4786</v>
      </c>
      <c r="S162" t="s">
        <v>641</v>
      </c>
      <c r="T162" t="s">
        <v>4683</v>
      </c>
      <c r="W162" t="s">
        <v>4500</v>
      </c>
      <c r="X162" t="s">
        <v>1881</v>
      </c>
      <c r="Y162" t="s">
        <v>1885</v>
      </c>
    </row>
    <row r="163" spans="1:25" x14ac:dyDescent="0.25">
      <c r="A163" t="s">
        <v>4012</v>
      </c>
      <c r="B163" t="s">
        <v>4012</v>
      </c>
      <c r="C163" t="s">
        <v>2737</v>
      </c>
      <c r="D163" t="s">
        <v>142</v>
      </c>
      <c r="E163" t="s">
        <v>220</v>
      </c>
      <c r="F163" t="s">
        <v>459</v>
      </c>
      <c r="G163" t="s">
        <v>229</v>
      </c>
      <c r="H163" t="s">
        <v>3179</v>
      </c>
      <c r="I163" t="s">
        <v>1670</v>
      </c>
      <c r="J163" t="s">
        <v>72</v>
      </c>
      <c r="K163" t="s">
        <v>2738</v>
      </c>
      <c r="L163" t="s">
        <v>3094</v>
      </c>
      <c r="M163" t="s">
        <v>2739</v>
      </c>
      <c r="N163" t="s">
        <v>73</v>
      </c>
      <c r="O163" t="s">
        <v>41</v>
      </c>
      <c r="P163" t="s">
        <v>3063</v>
      </c>
      <c r="Q163" t="s">
        <v>74</v>
      </c>
      <c r="R163" t="s">
        <v>4695</v>
      </c>
      <c r="S163" t="s">
        <v>4013</v>
      </c>
      <c r="T163" t="s">
        <v>4828</v>
      </c>
      <c r="W163" t="s">
        <v>45</v>
      </c>
      <c r="X163" t="s">
        <v>3071</v>
      </c>
      <c r="Y163" t="s">
        <v>4505</v>
      </c>
    </row>
    <row r="164" spans="1:25" x14ac:dyDescent="0.25">
      <c r="A164" t="s">
        <v>610</v>
      </c>
      <c r="B164" t="s">
        <v>611</v>
      </c>
      <c r="C164" t="s">
        <v>2737</v>
      </c>
      <c r="D164" t="s">
        <v>3125</v>
      </c>
      <c r="E164" t="s">
        <v>220</v>
      </c>
      <c r="F164" t="s">
        <v>459</v>
      </c>
      <c r="G164" t="s">
        <v>4469</v>
      </c>
      <c r="H164" t="s">
        <v>45</v>
      </c>
      <c r="I164" t="s">
        <v>77</v>
      </c>
      <c r="J164" t="s">
        <v>121</v>
      </c>
      <c r="K164" t="s">
        <v>2738</v>
      </c>
      <c r="L164" t="s">
        <v>3094</v>
      </c>
      <c r="M164" t="s">
        <v>2739</v>
      </c>
      <c r="N164" t="s">
        <v>122</v>
      </c>
      <c r="O164" t="s">
        <v>25</v>
      </c>
      <c r="P164" t="s">
        <v>3060</v>
      </c>
      <c r="Q164" t="s">
        <v>123</v>
      </c>
      <c r="R164" t="s">
        <v>4660</v>
      </c>
      <c r="S164" t="s">
        <v>612</v>
      </c>
      <c r="T164" t="s">
        <v>4829</v>
      </c>
      <c r="W164" t="s">
        <v>1292</v>
      </c>
      <c r="X164" t="s">
        <v>4539</v>
      </c>
      <c r="Y164" t="s">
        <v>1879</v>
      </c>
    </row>
    <row r="165" spans="1:25" x14ac:dyDescent="0.25">
      <c r="A165" t="s">
        <v>4178</v>
      </c>
      <c r="B165" t="s">
        <v>4179</v>
      </c>
      <c r="C165" t="s">
        <v>2766</v>
      </c>
      <c r="D165" t="s">
        <v>3334</v>
      </c>
      <c r="E165" t="s">
        <v>220</v>
      </c>
      <c r="F165" t="s">
        <v>459</v>
      </c>
      <c r="G165" t="s">
        <v>229</v>
      </c>
      <c r="H165" t="s">
        <v>45</v>
      </c>
      <c r="I165" t="s">
        <v>1669</v>
      </c>
      <c r="J165" t="s">
        <v>39</v>
      </c>
      <c r="K165" t="s">
        <v>32</v>
      </c>
      <c r="L165" t="s">
        <v>3094</v>
      </c>
      <c r="M165" t="s">
        <v>2767</v>
      </c>
      <c r="N165" t="s">
        <v>40</v>
      </c>
      <c r="O165" t="s">
        <v>25</v>
      </c>
      <c r="P165" t="s">
        <v>3063</v>
      </c>
      <c r="Q165" t="s">
        <v>42</v>
      </c>
      <c r="R165" t="s">
        <v>4724</v>
      </c>
      <c r="S165" t="s">
        <v>4180</v>
      </c>
      <c r="T165" t="s">
        <v>4830</v>
      </c>
      <c r="W165" t="s">
        <v>1292</v>
      </c>
      <c r="X165" t="s">
        <v>3071</v>
      </c>
      <c r="Y165" t="s">
        <v>1877</v>
      </c>
    </row>
    <row r="166" spans="1:25" x14ac:dyDescent="0.25">
      <c r="A166" t="s">
        <v>2811</v>
      </c>
      <c r="B166" t="s">
        <v>2811</v>
      </c>
      <c r="C166" t="s">
        <v>2737</v>
      </c>
      <c r="D166" t="s">
        <v>407</v>
      </c>
      <c r="E166" t="s">
        <v>220</v>
      </c>
      <c r="F166" t="s">
        <v>455</v>
      </c>
      <c r="G166" t="s">
        <v>229</v>
      </c>
      <c r="H166" t="s">
        <v>22</v>
      </c>
      <c r="I166" t="s">
        <v>1880</v>
      </c>
      <c r="J166" t="s">
        <v>23</v>
      </c>
      <c r="K166" t="s">
        <v>2738</v>
      </c>
      <c r="L166" t="s">
        <v>4825</v>
      </c>
      <c r="M166" t="s">
        <v>2739</v>
      </c>
      <c r="N166" t="s">
        <v>24</v>
      </c>
      <c r="O166" t="s">
        <v>25</v>
      </c>
      <c r="P166" t="s">
        <v>3063</v>
      </c>
      <c r="Q166" t="s">
        <v>26</v>
      </c>
      <c r="R166" t="s">
        <v>4796</v>
      </c>
      <c r="S166" t="s">
        <v>2812</v>
      </c>
      <c r="T166" t="s">
        <v>4831</v>
      </c>
      <c r="W166" t="s">
        <v>45</v>
      </c>
      <c r="X166" t="s">
        <v>3071</v>
      </c>
      <c r="Y166" t="s">
        <v>3096</v>
      </c>
    </row>
    <row r="167" spans="1:25" x14ac:dyDescent="0.25">
      <c r="A167" t="s">
        <v>432</v>
      </c>
      <c r="B167" t="s">
        <v>433</v>
      </c>
      <c r="C167" t="s">
        <v>2761</v>
      </c>
      <c r="D167" t="s">
        <v>3093</v>
      </c>
      <c r="E167" t="s">
        <v>220</v>
      </c>
      <c r="F167" t="s">
        <v>459</v>
      </c>
      <c r="G167" t="s">
        <v>4469</v>
      </c>
      <c r="H167" t="s">
        <v>45</v>
      </c>
      <c r="I167" t="s">
        <v>1669</v>
      </c>
      <c r="J167" t="s">
        <v>39</v>
      </c>
      <c r="K167" t="s">
        <v>79</v>
      </c>
      <c r="L167" t="s">
        <v>4825</v>
      </c>
      <c r="M167" t="s">
        <v>2762</v>
      </c>
      <c r="N167" t="s">
        <v>40</v>
      </c>
      <c r="O167" t="s">
        <v>25</v>
      </c>
      <c r="P167" t="s">
        <v>3063</v>
      </c>
      <c r="Q167" t="s">
        <v>42</v>
      </c>
      <c r="R167" t="s">
        <v>4832</v>
      </c>
      <c r="S167" t="s">
        <v>434</v>
      </c>
      <c r="T167" t="s">
        <v>4833</v>
      </c>
      <c r="U167" t="s">
        <v>3233</v>
      </c>
      <c r="W167" t="s">
        <v>45</v>
      </c>
      <c r="X167" t="s">
        <v>3071</v>
      </c>
      <c r="Y167" t="s">
        <v>1885</v>
      </c>
    </row>
    <row r="168" spans="1:25" x14ac:dyDescent="0.25">
      <c r="A168" t="s">
        <v>1514</v>
      </c>
      <c r="B168" t="s">
        <v>1515</v>
      </c>
      <c r="D168" t="s">
        <v>44</v>
      </c>
      <c r="E168" t="s">
        <v>220</v>
      </c>
      <c r="F168" t="s">
        <v>459</v>
      </c>
      <c r="G168" t="s">
        <v>229</v>
      </c>
      <c r="H168" t="s">
        <v>30</v>
      </c>
      <c r="I168" t="s">
        <v>1671</v>
      </c>
      <c r="J168" t="s">
        <v>98</v>
      </c>
      <c r="L168" t="s">
        <v>4825</v>
      </c>
      <c r="N168" t="s">
        <v>99</v>
      </c>
      <c r="O168" t="s">
        <v>25</v>
      </c>
      <c r="P168" t="s">
        <v>229</v>
      </c>
      <c r="Q168" t="s">
        <v>100</v>
      </c>
      <c r="R168" t="s">
        <v>4777</v>
      </c>
      <c r="S168" t="s">
        <v>1516</v>
      </c>
      <c r="T168" t="s">
        <v>4834</v>
      </c>
      <c r="W168" t="s">
        <v>4500</v>
      </c>
      <c r="X168" t="s">
        <v>3124</v>
      </c>
      <c r="Y168" t="s">
        <v>1878</v>
      </c>
    </row>
    <row r="169" spans="1:25" x14ac:dyDescent="0.25">
      <c r="A169" t="s">
        <v>1459</v>
      </c>
      <c r="B169" t="s">
        <v>1460</v>
      </c>
      <c r="C169" t="s">
        <v>2761</v>
      </c>
      <c r="D169" t="s">
        <v>702</v>
      </c>
      <c r="E169" t="s">
        <v>220</v>
      </c>
      <c r="F169" t="s">
        <v>455</v>
      </c>
      <c r="G169" t="s">
        <v>4469</v>
      </c>
      <c r="H169" t="s">
        <v>22</v>
      </c>
      <c r="I169" t="s">
        <v>77</v>
      </c>
      <c r="J169" t="s">
        <v>112</v>
      </c>
      <c r="K169" t="s">
        <v>79</v>
      </c>
      <c r="L169" t="s">
        <v>4825</v>
      </c>
      <c r="M169" t="s">
        <v>2762</v>
      </c>
      <c r="N169" t="s">
        <v>113</v>
      </c>
      <c r="O169" t="s">
        <v>25</v>
      </c>
      <c r="P169" t="s">
        <v>3063</v>
      </c>
      <c r="Q169" t="s">
        <v>114</v>
      </c>
      <c r="R169" t="s">
        <v>4708</v>
      </c>
      <c r="S169" t="s">
        <v>1461</v>
      </c>
      <c r="T169" t="s">
        <v>4835</v>
      </c>
      <c r="W169" t="s">
        <v>1293</v>
      </c>
      <c r="X169" t="s">
        <v>3071</v>
      </c>
      <c r="Y169" t="s">
        <v>1877</v>
      </c>
    </row>
    <row r="170" spans="1:25" x14ac:dyDescent="0.25">
      <c r="A170" t="s">
        <v>4836</v>
      </c>
      <c r="B170" t="s">
        <v>4837</v>
      </c>
      <c r="C170" t="s">
        <v>2737</v>
      </c>
      <c r="D170" t="s">
        <v>1326</v>
      </c>
      <c r="E170" t="s">
        <v>220</v>
      </c>
      <c r="F170" t="s">
        <v>455</v>
      </c>
      <c r="G170" t="s">
        <v>4469</v>
      </c>
      <c r="H170" t="s">
        <v>22</v>
      </c>
      <c r="I170" t="s">
        <v>1668</v>
      </c>
      <c r="J170" t="s">
        <v>130</v>
      </c>
      <c r="K170" t="s">
        <v>2738</v>
      </c>
      <c r="L170" t="s">
        <v>4825</v>
      </c>
      <c r="M170" t="s">
        <v>2739</v>
      </c>
      <c r="N170" t="s">
        <v>131</v>
      </c>
      <c r="O170" t="s">
        <v>25</v>
      </c>
      <c r="P170" t="s">
        <v>3063</v>
      </c>
      <c r="Q170" t="s">
        <v>132</v>
      </c>
      <c r="R170" t="s">
        <v>4708</v>
      </c>
      <c r="S170" t="s">
        <v>4838</v>
      </c>
      <c r="T170" t="s">
        <v>4839</v>
      </c>
      <c r="W170" t="s">
        <v>1292</v>
      </c>
      <c r="X170" t="s">
        <v>3071</v>
      </c>
      <c r="Y170" t="s">
        <v>1879</v>
      </c>
    </row>
    <row r="171" spans="1:25" x14ac:dyDescent="0.25">
      <c r="A171" t="s">
        <v>476</v>
      </c>
      <c r="B171" t="s">
        <v>477</v>
      </c>
      <c r="C171" t="s">
        <v>2737</v>
      </c>
      <c r="D171" t="s">
        <v>554</v>
      </c>
      <c r="E171" t="s">
        <v>220</v>
      </c>
      <c r="F171" t="s">
        <v>459</v>
      </c>
      <c r="G171" t="s">
        <v>4469</v>
      </c>
      <c r="H171" t="s">
        <v>45</v>
      </c>
      <c r="I171" t="s">
        <v>1662</v>
      </c>
      <c r="J171" t="s">
        <v>46</v>
      </c>
      <c r="K171" t="s">
        <v>2738</v>
      </c>
      <c r="L171" t="s">
        <v>3095</v>
      </c>
      <c r="M171" t="s">
        <v>2739</v>
      </c>
      <c r="N171" t="s">
        <v>47</v>
      </c>
      <c r="O171" t="s">
        <v>25</v>
      </c>
      <c r="P171" t="s">
        <v>3063</v>
      </c>
      <c r="Q171" t="s">
        <v>48</v>
      </c>
      <c r="R171" t="s">
        <v>4708</v>
      </c>
      <c r="S171" t="s">
        <v>478</v>
      </c>
      <c r="W171" t="s">
        <v>45</v>
      </c>
      <c r="X171" t="s">
        <v>3071</v>
      </c>
    </row>
    <row r="172" spans="1:25" x14ac:dyDescent="0.25">
      <c r="A172" t="s">
        <v>2005</v>
      </c>
      <c r="B172" t="s">
        <v>2006</v>
      </c>
      <c r="C172" t="s">
        <v>2766</v>
      </c>
      <c r="D172" t="s">
        <v>3078</v>
      </c>
      <c r="E172" t="s">
        <v>220</v>
      </c>
      <c r="F172" t="s">
        <v>455</v>
      </c>
      <c r="G172" t="s">
        <v>4469</v>
      </c>
      <c r="H172" t="s">
        <v>22</v>
      </c>
      <c r="I172" t="s">
        <v>77</v>
      </c>
      <c r="J172" t="s">
        <v>98</v>
      </c>
      <c r="K172" t="s">
        <v>32</v>
      </c>
      <c r="L172" t="s">
        <v>3095</v>
      </c>
      <c r="M172" t="s">
        <v>2767</v>
      </c>
      <c r="N172" t="s">
        <v>99</v>
      </c>
      <c r="O172" t="s">
        <v>25</v>
      </c>
      <c r="P172" t="s">
        <v>3063</v>
      </c>
      <c r="Q172" t="s">
        <v>100</v>
      </c>
      <c r="R172" t="s">
        <v>4840</v>
      </c>
      <c r="S172" t="s">
        <v>2007</v>
      </c>
      <c r="T172" t="s">
        <v>4841</v>
      </c>
      <c r="W172" t="s">
        <v>1292</v>
      </c>
      <c r="X172" t="s">
        <v>1884</v>
      </c>
      <c r="Y172" t="s">
        <v>1877</v>
      </c>
    </row>
    <row r="173" spans="1:25" x14ac:dyDescent="0.25">
      <c r="A173" t="s">
        <v>358</v>
      </c>
      <c r="B173" t="s">
        <v>359</v>
      </c>
      <c r="C173" t="s">
        <v>2777</v>
      </c>
      <c r="D173" t="s">
        <v>490</v>
      </c>
      <c r="E173" t="s">
        <v>220</v>
      </c>
      <c r="F173" t="s">
        <v>459</v>
      </c>
      <c r="G173" t="s">
        <v>4469</v>
      </c>
      <c r="H173" t="s">
        <v>45</v>
      </c>
      <c r="I173" t="s">
        <v>1668</v>
      </c>
      <c r="J173" t="s">
        <v>23</v>
      </c>
      <c r="K173" t="s">
        <v>3067</v>
      </c>
      <c r="L173" t="s">
        <v>3095</v>
      </c>
      <c r="M173" t="s">
        <v>2778</v>
      </c>
      <c r="N173" t="s">
        <v>24</v>
      </c>
      <c r="O173" t="s">
        <v>25</v>
      </c>
      <c r="P173" t="s">
        <v>3063</v>
      </c>
      <c r="Q173" t="s">
        <v>26</v>
      </c>
      <c r="R173" t="s">
        <v>4724</v>
      </c>
      <c r="S173" t="s">
        <v>360</v>
      </c>
      <c r="T173" t="s">
        <v>2826</v>
      </c>
      <c r="W173" t="s">
        <v>4500</v>
      </c>
      <c r="X173" t="s">
        <v>1884</v>
      </c>
      <c r="Y173" t="s">
        <v>1878</v>
      </c>
    </row>
    <row r="174" spans="1:25" x14ac:dyDescent="0.25">
      <c r="A174" t="s">
        <v>1018</v>
      </c>
      <c r="B174" t="s">
        <v>1019</v>
      </c>
      <c r="C174" t="s">
        <v>2761</v>
      </c>
      <c r="D174" t="s">
        <v>715</v>
      </c>
      <c r="E174" t="s">
        <v>220</v>
      </c>
      <c r="F174" t="s">
        <v>459</v>
      </c>
      <c r="G174" t="s">
        <v>229</v>
      </c>
      <c r="H174" t="s">
        <v>22</v>
      </c>
      <c r="I174" t="s">
        <v>1665</v>
      </c>
      <c r="J174" t="s">
        <v>72</v>
      </c>
      <c r="K174" t="s">
        <v>79</v>
      </c>
      <c r="L174" t="s">
        <v>4827</v>
      </c>
      <c r="M174" t="s">
        <v>2762</v>
      </c>
      <c r="N174" t="s">
        <v>73</v>
      </c>
      <c r="O174" t="s">
        <v>25</v>
      </c>
      <c r="P174" t="s">
        <v>3060</v>
      </c>
      <c r="Q174" t="s">
        <v>74</v>
      </c>
      <c r="R174" t="s">
        <v>4842</v>
      </c>
      <c r="S174" t="s">
        <v>1020</v>
      </c>
      <c r="T174" t="s">
        <v>4843</v>
      </c>
      <c r="W174" t="s">
        <v>4500</v>
      </c>
      <c r="X174" t="s">
        <v>4844</v>
      </c>
      <c r="Y174" t="s">
        <v>1879</v>
      </c>
    </row>
    <row r="175" spans="1:25" x14ac:dyDescent="0.25">
      <c r="A175" t="s">
        <v>3651</v>
      </c>
      <c r="B175" t="s">
        <v>3652</v>
      </c>
      <c r="C175" t="s">
        <v>2737</v>
      </c>
      <c r="D175" t="s">
        <v>4749</v>
      </c>
      <c r="E175" t="s">
        <v>4565</v>
      </c>
      <c r="F175" t="s">
        <v>459</v>
      </c>
      <c r="G175" t="s">
        <v>4845</v>
      </c>
      <c r="H175" t="s">
        <v>22</v>
      </c>
      <c r="I175" t="s">
        <v>1662</v>
      </c>
      <c r="J175" t="s">
        <v>72</v>
      </c>
      <c r="K175" t="s">
        <v>2738</v>
      </c>
      <c r="L175" t="s">
        <v>3095</v>
      </c>
      <c r="M175" t="s">
        <v>2739</v>
      </c>
      <c r="N175" t="s">
        <v>73</v>
      </c>
      <c r="P175" t="s">
        <v>4846</v>
      </c>
      <c r="Q175" t="s">
        <v>74</v>
      </c>
      <c r="R175" t="s">
        <v>4847</v>
      </c>
      <c r="S175" t="s">
        <v>3653</v>
      </c>
      <c r="T175" t="s">
        <v>4848</v>
      </c>
      <c r="W175" t="s">
        <v>4500</v>
      </c>
      <c r="X175" t="s">
        <v>4849</v>
      </c>
      <c r="Y175" t="s">
        <v>4850</v>
      </c>
    </row>
    <row r="176" spans="1:25" x14ac:dyDescent="0.25">
      <c r="A176" t="s">
        <v>4851</v>
      </c>
      <c r="B176" t="s">
        <v>4852</v>
      </c>
      <c r="C176" t="s">
        <v>2737</v>
      </c>
      <c r="D176" t="s">
        <v>356</v>
      </c>
      <c r="E176" t="s">
        <v>220</v>
      </c>
      <c r="F176" t="s">
        <v>455</v>
      </c>
      <c r="G176" t="s">
        <v>229</v>
      </c>
      <c r="H176" t="s">
        <v>45</v>
      </c>
      <c r="I176" t="s">
        <v>77</v>
      </c>
      <c r="J176" t="s">
        <v>86</v>
      </c>
      <c r="K176" t="s">
        <v>2738</v>
      </c>
      <c r="L176" t="s">
        <v>3095</v>
      </c>
      <c r="M176" t="s">
        <v>2739</v>
      </c>
      <c r="N176" t="s">
        <v>87</v>
      </c>
      <c r="O176" t="s">
        <v>25</v>
      </c>
      <c r="P176" t="s">
        <v>3063</v>
      </c>
      <c r="Q176" t="s">
        <v>88</v>
      </c>
      <c r="R176" t="s">
        <v>4853</v>
      </c>
      <c r="S176" t="s">
        <v>4854</v>
      </c>
      <c r="T176" t="s">
        <v>4855</v>
      </c>
      <c r="W176" t="s">
        <v>1293</v>
      </c>
      <c r="X176" t="s">
        <v>3071</v>
      </c>
      <c r="Y176" t="s">
        <v>1877</v>
      </c>
    </row>
    <row r="177" spans="1:25" x14ac:dyDescent="0.25">
      <c r="A177" t="s">
        <v>4856</v>
      </c>
      <c r="B177" t="s">
        <v>4857</v>
      </c>
      <c r="C177" t="s">
        <v>2737</v>
      </c>
      <c r="D177" t="s">
        <v>3143</v>
      </c>
      <c r="E177" t="s">
        <v>220</v>
      </c>
      <c r="F177" t="s">
        <v>459</v>
      </c>
      <c r="G177" t="s">
        <v>229</v>
      </c>
      <c r="H177" t="s">
        <v>22</v>
      </c>
      <c r="I177" t="s">
        <v>77</v>
      </c>
      <c r="J177" t="s">
        <v>91</v>
      </c>
      <c r="K177" t="s">
        <v>2738</v>
      </c>
      <c r="L177" t="s">
        <v>3095</v>
      </c>
      <c r="M177" t="s">
        <v>2739</v>
      </c>
      <c r="N177" t="s">
        <v>92</v>
      </c>
      <c r="O177" t="s">
        <v>3198</v>
      </c>
      <c r="P177" t="s">
        <v>3063</v>
      </c>
      <c r="Q177" t="s">
        <v>93</v>
      </c>
      <c r="R177" t="s">
        <v>4708</v>
      </c>
      <c r="S177" t="s">
        <v>4858</v>
      </c>
      <c r="W177" t="s">
        <v>1293</v>
      </c>
      <c r="X177" t="s">
        <v>3071</v>
      </c>
      <c r="Y177" t="s">
        <v>1877</v>
      </c>
    </row>
    <row r="178" spans="1:25" x14ac:dyDescent="0.25">
      <c r="A178" t="s">
        <v>2058</v>
      </c>
      <c r="B178" t="s">
        <v>2059</v>
      </c>
      <c r="C178" t="s">
        <v>2766</v>
      </c>
      <c r="D178" t="s">
        <v>734</v>
      </c>
      <c r="E178" t="s">
        <v>220</v>
      </c>
      <c r="F178" t="s">
        <v>459</v>
      </c>
      <c r="G178" t="s">
        <v>4469</v>
      </c>
      <c r="H178" t="s">
        <v>22</v>
      </c>
      <c r="I178" t="s">
        <v>1667</v>
      </c>
      <c r="J178" t="s">
        <v>130</v>
      </c>
      <c r="K178" t="s">
        <v>32</v>
      </c>
      <c r="L178" t="s">
        <v>3097</v>
      </c>
      <c r="M178" t="s">
        <v>2767</v>
      </c>
      <c r="N178" t="s">
        <v>131</v>
      </c>
      <c r="O178" t="s">
        <v>25</v>
      </c>
      <c r="P178" t="s">
        <v>3063</v>
      </c>
      <c r="Q178" t="s">
        <v>132</v>
      </c>
      <c r="R178" t="s">
        <v>4695</v>
      </c>
      <c r="S178" t="s">
        <v>2060</v>
      </c>
      <c r="T178" t="s">
        <v>4859</v>
      </c>
      <c r="W178" t="s">
        <v>4500</v>
      </c>
      <c r="X178" t="s">
        <v>1887</v>
      </c>
    </row>
    <row r="179" spans="1:25" x14ac:dyDescent="0.25">
      <c r="A179" t="s">
        <v>1006</v>
      </c>
      <c r="B179" t="s">
        <v>1007</v>
      </c>
      <c r="C179" t="s">
        <v>2737</v>
      </c>
      <c r="D179" t="s">
        <v>573</v>
      </c>
      <c r="E179" t="s">
        <v>220</v>
      </c>
      <c r="F179" t="s">
        <v>455</v>
      </c>
      <c r="G179" t="s">
        <v>229</v>
      </c>
      <c r="H179" t="s">
        <v>45</v>
      </c>
      <c r="I179" t="s">
        <v>1670</v>
      </c>
      <c r="J179" t="s">
        <v>68</v>
      </c>
      <c r="K179" t="s">
        <v>2738</v>
      </c>
      <c r="L179" t="s">
        <v>3097</v>
      </c>
      <c r="M179" t="s">
        <v>2739</v>
      </c>
      <c r="N179" t="s">
        <v>69</v>
      </c>
      <c r="O179" t="s">
        <v>25</v>
      </c>
      <c r="P179" t="s">
        <v>229</v>
      </c>
      <c r="Q179" t="s">
        <v>70</v>
      </c>
      <c r="R179" t="s">
        <v>4708</v>
      </c>
      <c r="S179" t="s">
        <v>1008</v>
      </c>
      <c r="T179" t="s">
        <v>3299</v>
      </c>
      <c r="W179" t="s">
        <v>4500</v>
      </c>
      <c r="X179" t="s">
        <v>1881</v>
      </c>
    </row>
    <row r="180" spans="1:25" x14ac:dyDescent="0.25">
      <c r="A180" t="s">
        <v>2180</v>
      </c>
      <c r="B180" t="s">
        <v>2181</v>
      </c>
      <c r="D180" t="s">
        <v>3222</v>
      </c>
      <c r="E180" t="s">
        <v>220</v>
      </c>
      <c r="F180" t="s">
        <v>459</v>
      </c>
      <c r="G180" t="s">
        <v>229</v>
      </c>
      <c r="H180" t="s">
        <v>22</v>
      </c>
      <c r="I180" t="s">
        <v>1667</v>
      </c>
      <c r="J180" t="s">
        <v>72</v>
      </c>
      <c r="L180" t="s">
        <v>4732</v>
      </c>
      <c r="N180" t="s">
        <v>73</v>
      </c>
      <c r="O180" t="s">
        <v>25</v>
      </c>
      <c r="P180" t="s">
        <v>3063</v>
      </c>
      <c r="Q180" t="s">
        <v>74</v>
      </c>
      <c r="R180" t="s">
        <v>4860</v>
      </c>
      <c r="S180" t="s">
        <v>2182</v>
      </c>
      <c r="T180" t="s">
        <v>4861</v>
      </c>
      <c r="W180" t="s">
        <v>4862</v>
      </c>
      <c r="X180" t="s">
        <v>1881</v>
      </c>
      <c r="Y180" t="s">
        <v>1878</v>
      </c>
    </row>
    <row r="181" spans="1:25" x14ac:dyDescent="0.25">
      <c r="A181" t="s">
        <v>4360</v>
      </c>
      <c r="B181" t="s">
        <v>4361</v>
      </c>
      <c r="C181" t="s">
        <v>2777</v>
      </c>
      <c r="D181" t="s">
        <v>702</v>
      </c>
      <c r="E181" t="s">
        <v>220</v>
      </c>
      <c r="F181" t="s">
        <v>459</v>
      </c>
      <c r="G181" t="s">
        <v>4469</v>
      </c>
      <c r="H181" t="s">
        <v>45</v>
      </c>
      <c r="I181" t="s">
        <v>1757</v>
      </c>
      <c r="J181" t="s">
        <v>23</v>
      </c>
      <c r="K181" t="s">
        <v>3067</v>
      </c>
      <c r="L181" t="s">
        <v>3097</v>
      </c>
      <c r="M181" t="s">
        <v>2778</v>
      </c>
      <c r="N181" t="s">
        <v>24</v>
      </c>
      <c r="O181" t="s">
        <v>25</v>
      </c>
      <c r="P181" t="s">
        <v>3063</v>
      </c>
      <c r="Q181" t="s">
        <v>26</v>
      </c>
      <c r="R181" t="s">
        <v>4724</v>
      </c>
      <c r="S181" t="s">
        <v>4362</v>
      </c>
      <c r="T181" t="s">
        <v>4863</v>
      </c>
      <c r="W181" t="s">
        <v>1292</v>
      </c>
      <c r="X181" t="s">
        <v>1884</v>
      </c>
      <c r="Y181" t="s">
        <v>1885</v>
      </c>
    </row>
    <row r="182" spans="1:25" x14ac:dyDescent="0.25">
      <c r="A182" t="s">
        <v>4864</v>
      </c>
      <c r="B182" t="s">
        <v>4865</v>
      </c>
      <c r="C182" t="s">
        <v>2737</v>
      </c>
      <c r="D182" t="s">
        <v>3078</v>
      </c>
      <c r="E182" t="s">
        <v>220</v>
      </c>
      <c r="F182" t="s">
        <v>459</v>
      </c>
      <c r="G182" t="s">
        <v>229</v>
      </c>
      <c r="H182" t="s">
        <v>234</v>
      </c>
      <c r="I182" t="s">
        <v>1668</v>
      </c>
      <c r="J182" t="s">
        <v>68</v>
      </c>
      <c r="K182" t="s">
        <v>2738</v>
      </c>
      <c r="L182" t="s">
        <v>3095</v>
      </c>
      <c r="M182" t="s">
        <v>2739</v>
      </c>
      <c r="N182" t="s">
        <v>69</v>
      </c>
      <c r="O182" t="s">
        <v>25</v>
      </c>
      <c r="P182" t="s">
        <v>229</v>
      </c>
      <c r="Q182" t="s">
        <v>70</v>
      </c>
      <c r="R182" t="s">
        <v>4832</v>
      </c>
      <c r="S182" t="s">
        <v>4866</v>
      </c>
      <c r="T182" t="s">
        <v>4867</v>
      </c>
      <c r="W182" t="s">
        <v>45</v>
      </c>
      <c r="X182" t="s">
        <v>1887</v>
      </c>
    </row>
    <row r="183" spans="1:25" x14ac:dyDescent="0.25">
      <c r="A183" t="s">
        <v>367</v>
      </c>
      <c r="B183" t="s">
        <v>368</v>
      </c>
      <c r="C183" t="s">
        <v>2761</v>
      </c>
      <c r="D183" t="s">
        <v>3125</v>
      </c>
      <c r="E183" t="s">
        <v>220</v>
      </c>
      <c r="F183" t="s">
        <v>459</v>
      </c>
      <c r="G183" t="s">
        <v>229</v>
      </c>
      <c r="H183" t="s">
        <v>234</v>
      </c>
      <c r="I183" t="s">
        <v>1664</v>
      </c>
      <c r="J183" t="s">
        <v>86</v>
      </c>
      <c r="K183" t="s">
        <v>79</v>
      </c>
      <c r="L183" t="s">
        <v>3103</v>
      </c>
      <c r="M183" t="s">
        <v>2762</v>
      </c>
      <c r="N183" t="s">
        <v>87</v>
      </c>
      <c r="O183" t="s">
        <v>25</v>
      </c>
      <c r="P183" t="s">
        <v>3060</v>
      </c>
      <c r="Q183" t="s">
        <v>88</v>
      </c>
      <c r="R183" t="s">
        <v>4708</v>
      </c>
      <c r="S183" t="s">
        <v>369</v>
      </c>
      <c r="T183" t="s">
        <v>4868</v>
      </c>
      <c r="U183" t="s">
        <v>3233</v>
      </c>
      <c r="W183" t="s">
        <v>4862</v>
      </c>
      <c r="X183" t="s">
        <v>1881</v>
      </c>
      <c r="Y183" t="s">
        <v>1878</v>
      </c>
    </row>
    <row r="184" spans="1:25" x14ac:dyDescent="0.25">
      <c r="A184" t="s">
        <v>452</v>
      </c>
      <c r="B184" t="s">
        <v>453</v>
      </c>
      <c r="C184" t="s">
        <v>2737</v>
      </c>
      <c r="D184" t="s">
        <v>407</v>
      </c>
      <c r="E184" t="s">
        <v>220</v>
      </c>
      <c r="F184" t="s">
        <v>455</v>
      </c>
      <c r="G184" t="s">
        <v>229</v>
      </c>
      <c r="H184" t="s">
        <v>22</v>
      </c>
      <c r="I184" t="s">
        <v>1664</v>
      </c>
      <c r="J184" t="s">
        <v>51</v>
      </c>
      <c r="K184" t="s">
        <v>2738</v>
      </c>
      <c r="L184" t="s">
        <v>3105</v>
      </c>
      <c r="M184" t="s">
        <v>2739</v>
      </c>
      <c r="N184" t="s">
        <v>53</v>
      </c>
      <c r="O184" t="s">
        <v>25</v>
      </c>
      <c r="P184" t="s">
        <v>3063</v>
      </c>
      <c r="Q184" t="s">
        <v>54</v>
      </c>
      <c r="R184" t="s">
        <v>4869</v>
      </c>
      <c r="S184" t="s">
        <v>454</v>
      </c>
      <c r="T184" t="s">
        <v>4870</v>
      </c>
      <c r="W184" t="s">
        <v>4862</v>
      </c>
      <c r="X184" t="s">
        <v>1884</v>
      </c>
      <c r="Y184" t="s">
        <v>1885</v>
      </c>
    </row>
    <row r="185" spans="1:25" x14ac:dyDescent="0.25">
      <c r="A185" t="s">
        <v>594</v>
      </c>
      <c r="B185" t="s">
        <v>595</v>
      </c>
      <c r="C185" t="s">
        <v>3081</v>
      </c>
      <c r="D185" t="s">
        <v>3170</v>
      </c>
      <c r="E185" t="s">
        <v>220</v>
      </c>
      <c r="F185" t="s">
        <v>459</v>
      </c>
      <c r="G185" t="s">
        <v>229</v>
      </c>
      <c r="H185" t="s">
        <v>22</v>
      </c>
      <c r="I185" t="s">
        <v>1753</v>
      </c>
      <c r="J185" t="s">
        <v>61</v>
      </c>
      <c r="K185" t="s">
        <v>62</v>
      </c>
      <c r="L185" t="s">
        <v>3100</v>
      </c>
      <c r="M185" t="s">
        <v>3082</v>
      </c>
      <c r="N185" t="s">
        <v>63</v>
      </c>
      <c r="P185" t="s">
        <v>3060</v>
      </c>
      <c r="Q185" t="s">
        <v>64</v>
      </c>
      <c r="R185" t="s">
        <v>4871</v>
      </c>
      <c r="S185" t="s">
        <v>596</v>
      </c>
      <c r="W185" t="s">
        <v>3943</v>
      </c>
      <c r="X185" t="s">
        <v>1887</v>
      </c>
    </row>
    <row r="186" spans="1:25" x14ac:dyDescent="0.25">
      <c r="A186" t="s">
        <v>791</v>
      </c>
      <c r="B186" t="s">
        <v>792</v>
      </c>
      <c r="C186" t="s">
        <v>3087</v>
      </c>
      <c r="D186" t="s">
        <v>3083</v>
      </c>
      <c r="E186" t="s">
        <v>220</v>
      </c>
      <c r="F186" t="s">
        <v>459</v>
      </c>
      <c r="G186" t="s">
        <v>229</v>
      </c>
      <c r="H186" t="s">
        <v>45</v>
      </c>
      <c r="I186" t="s">
        <v>1664</v>
      </c>
      <c r="J186" t="s">
        <v>121</v>
      </c>
      <c r="K186" t="s">
        <v>3088</v>
      </c>
      <c r="L186" t="s">
        <v>3100</v>
      </c>
      <c r="M186" t="s">
        <v>3089</v>
      </c>
      <c r="N186" t="s">
        <v>122</v>
      </c>
      <c r="O186" t="s">
        <v>25</v>
      </c>
      <c r="P186" t="s">
        <v>3063</v>
      </c>
      <c r="Q186" t="s">
        <v>123</v>
      </c>
      <c r="R186" t="s">
        <v>4872</v>
      </c>
      <c r="S186" t="s">
        <v>793</v>
      </c>
      <c r="T186" t="s">
        <v>4873</v>
      </c>
      <c r="W186" t="s">
        <v>1293</v>
      </c>
      <c r="X186" t="s">
        <v>3308</v>
      </c>
      <c r="Y186" t="s">
        <v>1879</v>
      </c>
    </row>
    <row r="187" spans="1:25" x14ac:dyDescent="0.25">
      <c r="A187" t="s">
        <v>1555</v>
      </c>
      <c r="B187" t="s">
        <v>1556</v>
      </c>
      <c r="C187" t="s">
        <v>2761</v>
      </c>
      <c r="D187" t="s">
        <v>3125</v>
      </c>
      <c r="E187" t="s">
        <v>220</v>
      </c>
      <c r="F187" t="s">
        <v>459</v>
      </c>
      <c r="G187" t="s">
        <v>229</v>
      </c>
      <c r="H187" t="s">
        <v>45</v>
      </c>
      <c r="I187" t="s">
        <v>1664</v>
      </c>
      <c r="J187" t="s">
        <v>72</v>
      </c>
      <c r="K187" t="s">
        <v>79</v>
      </c>
      <c r="L187" t="s">
        <v>3100</v>
      </c>
      <c r="M187" t="s">
        <v>2762</v>
      </c>
      <c r="N187" t="s">
        <v>73</v>
      </c>
      <c r="O187" t="s">
        <v>25</v>
      </c>
      <c r="P187" t="s">
        <v>3063</v>
      </c>
      <c r="Q187" t="s">
        <v>74</v>
      </c>
      <c r="R187" t="s">
        <v>4874</v>
      </c>
      <c r="S187" t="s">
        <v>1557</v>
      </c>
      <c r="T187" t="s">
        <v>4875</v>
      </c>
      <c r="W187" t="s">
        <v>4500</v>
      </c>
      <c r="X187" t="s">
        <v>1884</v>
      </c>
      <c r="Y187" t="s">
        <v>1877</v>
      </c>
    </row>
    <row r="188" spans="1:25" x14ac:dyDescent="0.25">
      <c r="A188" t="s">
        <v>1190</v>
      </c>
      <c r="B188" t="s">
        <v>1191</v>
      </c>
      <c r="C188" t="s">
        <v>2761</v>
      </c>
      <c r="D188" t="s">
        <v>3093</v>
      </c>
      <c r="E188" t="s">
        <v>220</v>
      </c>
      <c r="F188" t="s">
        <v>459</v>
      </c>
      <c r="G188" t="s">
        <v>229</v>
      </c>
      <c r="H188" t="s">
        <v>22</v>
      </c>
      <c r="I188" t="s">
        <v>1766</v>
      </c>
      <c r="J188" t="s">
        <v>51</v>
      </c>
      <c r="K188" t="s">
        <v>79</v>
      </c>
      <c r="L188" t="s">
        <v>3100</v>
      </c>
      <c r="M188" t="s">
        <v>2762</v>
      </c>
      <c r="N188" t="s">
        <v>53</v>
      </c>
      <c r="O188" t="s">
        <v>25</v>
      </c>
      <c r="P188" t="s">
        <v>3063</v>
      </c>
      <c r="Q188" t="s">
        <v>54</v>
      </c>
      <c r="R188" t="s">
        <v>4695</v>
      </c>
      <c r="S188" t="s">
        <v>1192</v>
      </c>
      <c r="T188" t="s">
        <v>4876</v>
      </c>
      <c r="W188" t="s">
        <v>4500</v>
      </c>
      <c r="X188" t="s">
        <v>1887</v>
      </c>
      <c r="Y188" t="s">
        <v>4615</v>
      </c>
    </row>
    <row r="189" spans="1:25" x14ac:dyDescent="0.25">
      <c r="A189" t="s">
        <v>1561</v>
      </c>
      <c r="B189" t="s">
        <v>1562</v>
      </c>
      <c r="C189" t="s">
        <v>2852</v>
      </c>
      <c r="D189" t="s">
        <v>431</v>
      </c>
      <c r="E189" t="s">
        <v>220</v>
      </c>
      <c r="F189" t="s">
        <v>459</v>
      </c>
      <c r="G189" t="s">
        <v>4469</v>
      </c>
      <c r="H189" t="s">
        <v>45</v>
      </c>
      <c r="I189" t="s">
        <v>1752</v>
      </c>
      <c r="J189" t="s">
        <v>98</v>
      </c>
      <c r="K189" t="s">
        <v>1375</v>
      </c>
      <c r="L189" t="s">
        <v>3105</v>
      </c>
      <c r="M189" t="s">
        <v>2853</v>
      </c>
      <c r="N189" t="s">
        <v>99</v>
      </c>
      <c r="O189" t="s">
        <v>25</v>
      </c>
      <c r="P189" t="s">
        <v>3063</v>
      </c>
      <c r="Q189" t="s">
        <v>100</v>
      </c>
      <c r="R189" t="s">
        <v>4708</v>
      </c>
      <c r="S189" t="s">
        <v>1563</v>
      </c>
      <c r="T189" t="s">
        <v>4877</v>
      </c>
      <c r="W189" t="s">
        <v>4500</v>
      </c>
      <c r="X189" t="s">
        <v>3308</v>
      </c>
      <c r="Y189" t="s">
        <v>1879</v>
      </c>
    </row>
    <row r="190" spans="1:25" x14ac:dyDescent="0.25">
      <c r="A190" t="s">
        <v>2621</v>
      </c>
      <c r="B190" t="s">
        <v>2622</v>
      </c>
      <c r="C190" t="s">
        <v>2761</v>
      </c>
      <c r="D190" t="s">
        <v>3078</v>
      </c>
      <c r="E190" t="s">
        <v>220</v>
      </c>
      <c r="F190" t="s">
        <v>459</v>
      </c>
      <c r="G190" t="s">
        <v>4469</v>
      </c>
      <c r="H190" t="s">
        <v>30</v>
      </c>
      <c r="I190" t="s">
        <v>1664</v>
      </c>
      <c r="J190" t="s">
        <v>98</v>
      </c>
      <c r="K190" t="s">
        <v>79</v>
      </c>
      <c r="L190" t="s">
        <v>3100</v>
      </c>
      <c r="M190" t="s">
        <v>2762</v>
      </c>
      <c r="N190" t="s">
        <v>99</v>
      </c>
      <c r="O190" t="s">
        <v>25</v>
      </c>
      <c r="P190" t="s">
        <v>3063</v>
      </c>
      <c r="Q190" t="s">
        <v>100</v>
      </c>
      <c r="R190" t="s">
        <v>4743</v>
      </c>
      <c r="S190" t="s">
        <v>2623</v>
      </c>
      <c r="T190" t="s">
        <v>4878</v>
      </c>
      <c r="W190" t="s">
        <v>3127</v>
      </c>
      <c r="X190" t="s">
        <v>3068</v>
      </c>
      <c r="Y190" t="s">
        <v>1885</v>
      </c>
    </row>
    <row r="191" spans="1:25" x14ac:dyDescent="0.25">
      <c r="A191" t="s">
        <v>4082</v>
      </c>
      <c r="B191" t="s">
        <v>4083</v>
      </c>
      <c r="C191" t="s">
        <v>2868</v>
      </c>
      <c r="D191" t="s">
        <v>3222</v>
      </c>
      <c r="E191" t="s">
        <v>220</v>
      </c>
      <c r="F191" t="s">
        <v>459</v>
      </c>
      <c r="G191" t="s">
        <v>4469</v>
      </c>
      <c r="H191" t="s">
        <v>45</v>
      </c>
      <c r="I191" t="s">
        <v>1757</v>
      </c>
      <c r="J191" t="s">
        <v>51</v>
      </c>
      <c r="K191" t="s">
        <v>1301</v>
      </c>
      <c r="L191" t="s">
        <v>3104</v>
      </c>
      <c r="M191" t="s">
        <v>2869</v>
      </c>
      <c r="N191" t="s">
        <v>53</v>
      </c>
      <c r="O191" t="s">
        <v>25</v>
      </c>
      <c r="P191" t="s">
        <v>3060</v>
      </c>
      <c r="Q191" t="s">
        <v>54</v>
      </c>
      <c r="R191" t="s">
        <v>4879</v>
      </c>
      <c r="S191" t="s">
        <v>4084</v>
      </c>
      <c r="T191" t="s">
        <v>4880</v>
      </c>
      <c r="W191" t="s">
        <v>1292</v>
      </c>
      <c r="X191" t="s">
        <v>1881</v>
      </c>
      <c r="Y191" t="s">
        <v>1885</v>
      </c>
    </row>
    <row r="192" spans="1:25" x14ac:dyDescent="0.25">
      <c r="A192" t="s">
        <v>4881</v>
      </c>
      <c r="B192" t="s">
        <v>4882</v>
      </c>
      <c r="D192" t="s">
        <v>3215</v>
      </c>
      <c r="E192" t="s">
        <v>220</v>
      </c>
      <c r="F192" t="s">
        <v>455</v>
      </c>
      <c r="G192" t="s">
        <v>229</v>
      </c>
      <c r="H192" t="s">
        <v>45</v>
      </c>
      <c r="I192" t="s">
        <v>1668</v>
      </c>
      <c r="J192" t="s">
        <v>23</v>
      </c>
      <c r="L192" t="s">
        <v>3100</v>
      </c>
      <c r="N192" t="s">
        <v>24</v>
      </c>
      <c r="O192" t="s">
        <v>41</v>
      </c>
      <c r="P192" t="s">
        <v>229</v>
      </c>
      <c r="Q192" t="s">
        <v>26</v>
      </c>
      <c r="R192" t="s">
        <v>4883</v>
      </c>
      <c r="S192" t="s">
        <v>4884</v>
      </c>
      <c r="T192" t="s">
        <v>4885</v>
      </c>
      <c r="W192" t="s">
        <v>1293</v>
      </c>
      <c r="X192" t="s">
        <v>3071</v>
      </c>
      <c r="Y192" t="s">
        <v>1877</v>
      </c>
    </row>
    <row r="193" spans="1:25" x14ac:dyDescent="0.25">
      <c r="A193" t="s">
        <v>361</v>
      </c>
      <c r="B193" t="s">
        <v>362</v>
      </c>
      <c r="D193" t="s">
        <v>4243</v>
      </c>
      <c r="E193" t="s">
        <v>220</v>
      </c>
      <c r="F193" t="s">
        <v>459</v>
      </c>
      <c r="G193" t="s">
        <v>229</v>
      </c>
      <c r="H193" t="s">
        <v>45</v>
      </c>
      <c r="I193" t="s">
        <v>1662</v>
      </c>
      <c r="J193" t="s">
        <v>51</v>
      </c>
      <c r="L193" t="s">
        <v>3102</v>
      </c>
      <c r="N193" t="s">
        <v>53</v>
      </c>
      <c r="O193" t="s">
        <v>25</v>
      </c>
      <c r="P193" t="s">
        <v>229</v>
      </c>
      <c r="Q193" t="s">
        <v>54</v>
      </c>
      <c r="R193" t="s">
        <v>4693</v>
      </c>
      <c r="S193" t="s">
        <v>363</v>
      </c>
      <c r="T193" t="s">
        <v>4886</v>
      </c>
      <c r="W193" t="s">
        <v>4500</v>
      </c>
      <c r="X193" t="s">
        <v>1881</v>
      </c>
      <c r="Y193" t="s">
        <v>1879</v>
      </c>
    </row>
    <row r="194" spans="1:25" x14ac:dyDescent="0.25">
      <c r="A194" t="s">
        <v>1092</v>
      </c>
      <c r="B194" t="s">
        <v>1093</v>
      </c>
      <c r="C194" t="s">
        <v>2740</v>
      </c>
      <c r="D194" t="s">
        <v>3093</v>
      </c>
      <c r="E194" t="s">
        <v>220</v>
      </c>
      <c r="F194" t="s">
        <v>455</v>
      </c>
      <c r="G194" t="s">
        <v>229</v>
      </c>
      <c r="H194" t="s">
        <v>22</v>
      </c>
      <c r="I194" t="s">
        <v>1664</v>
      </c>
      <c r="J194" t="s">
        <v>23</v>
      </c>
      <c r="K194" t="s">
        <v>178</v>
      </c>
      <c r="L194" t="s">
        <v>3102</v>
      </c>
      <c r="M194" t="s">
        <v>2741</v>
      </c>
      <c r="N194" t="s">
        <v>24</v>
      </c>
      <c r="O194" t="s">
        <v>25</v>
      </c>
      <c r="P194" t="s">
        <v>3063</v>
      </c>
      <c r="Q194" t="s">
        <v>26</v>
      </c>
      <c r="R194" t="s">
        <v>4708</v>
      </c>
      <c r="S194" t="s">
        <v>1094</v>
      </c>
      <c r="T194" t="s">
        <v>4887</v>
      </c>
      <c r="W194" t="s">
        <v>4500</v>
      </c>
      <c r="X194" t="s">
        <v>3068</v>
      </c>
      <c r="Y194" t="s">
        <v>3247</v>
      </c>
    </row>
    <row r="195" spans="1:25" x14ac:dyDescent="0.25">
      <c r="A195" t="s">
        <v>2243</v>
      </c>
      <c r="B195" t="s">
        <v>2244</v>
      </c>
      <c r="D195" t="s">
        <v>734</v>
      </c>
      <c r="E195" t="s">
        <v>220</v>
      </c>
      <c r="F195" t="s">
        <v>459</v>
      </c>
      <c r="G195" t="s">
        <v>229</v>
      </c>
      <c r="H195" t="s">
        <v>45</v>
      </c>
      <c r="I195" t="s">
        <v>1671</v>
      </c>
      <c r="J195" t="s">
        <v>98</v>
      </c>
      <c r="L195" t="s">
        <v>3100</v>
      </c>
      <c r="N195" t="s">
        <v>99</v>
      </c>
      <c r="P195" t="s">
        <v>229</v>
      </c>
      <c r="Q195" t="s">
        <v>100</v>
      </c>
      <c r="R195" t="s">
        <v>4888</v>
      </c>
      <c r="S195" t="s">
        <v>2245</v>
      </c>
      <c r="T195" t="s">
        <v>4889</v>
      </c>
      <c r="W195" t="s">
        <v>4862</v>
      </c>
      <c r="X195" t="s">
        <v>3071</v>
      </c>
      <c r="Y195" t="s">
        <v>1879</v>
      </c>
    </row>
    <row r="196" spans="1:25" x14ac:dyDescent="0.25">
      <c r="A196" t="s">
        <v>4890</v>
      </c>
      <c r="B196" t="s">
        <v>4891</v>
      </c>
      <c r="C196" t="s">
        <v>2737</v>
      </c>
      <c r="D196" t="s">
        <v>4892</v>
      </c>
      <c r="E196" t="s">
        <v>220</v>
      </c>
      <c r="F196" t="s">
        <v>455</v>
      </c>
      <c r="G196" t="s">
        <v>229</v>
      </c>
      <c r="H196" t="s">
        <v>30</v>
      </c>
      <c r="I196" t="s">
        <v>1664</v>
      </c>
      <c r="J196" t="s">
        <v>46</v>
      </c>
      <c r="K196" t="s">
        <v>2738</v>
      </c>
      <c r="L196" t="s">
        <v>3102</v>
      </c>
      <c r="M196" t="s">
        <v>2739</v>
      </c>
      <c r="N196" t="s">
        <v>47</v>
      </c>
      <c r="P196" t="s">
        <v>229</v>
      </c>
      <c r="Q196" t="s">
        <v>48</v>
      </c>
      <c r="R196" t="s">
        <v>4893</v>
      </c>
      <c r="S196" t="s">
        <v>4894</v>
      </c>
      <c r="T196" t="s">
        <v>4895</v>
      </c>
      <c r="W196" t="s">
        <v>1291</v>
      </c>
      <c r="X196" t="s">
        <v>3308</v>
      </c>
      <c r="Y196" t="s">
        <v>1877</v>
      </c>
    </row>
    <row r="197" spans="1:25" x14ac:dyDescent="0.25">
      <c r="A197" t="s">
        <v>2830</v>
      </c>
      <c r="B197" t="s">
        <v>2831</v>
      </c>
      <c r="C197" t="s">
        <v>2777</v>
      </c>
      <c r="D197" t="s">
        <v>554</v>
      </c>
      <c r="E197" t="s">
        <v>220</v>
      </c>
      <c r="F197" t="s">
        <v>459</v>
      </c>
      <c r="G197" t="s">
        <v>4469</v>
      </c>
      <c r="H197" t="s">
        <v>22</v>
      </c>
      <c r="I197" t="s">
        <v>1664</v>
      </c>
      <c r="J197" t="s">
        <v>39</v>
      </c>
      <c r="K197" t="s">
        <v>3067</v>
      </c>
      <c r="L197" t="s">
        <v>3103</v>
      </c>
      <c r="M197" t="s">
        <v>2778</v>
      </c>
      <c r="N197" t="s">
        <v>40</v>
      </c>
      <c r="O197" t="s">
        <v>25</v>
      </c>
      <c r="P197" t="s">
        <v>3063</v>
      </c>
      <c r="Q197" t="s">
        <v>42</v>
      </c>
      <c r="R197" t="s">
        <v>4896</v>
      </c>
      <c r="S197" t="s">
        <v>2832</v>
      </c>
      <c r="T197" t="s">
        <v>4897</v>
      </c>
      <c r="W197" t="s">
        <v>45</v>
      </c>
      <c r="X197" t="s">
        <v>1881</v>
      </c>
      <c r="Y197" t="s">
        <v>1885</v>
      </c>
    </row>
    <row r="198" spans="1:25" x14ac:dyDescent="0.25">
      <c r="A198" t="s">
        <v>1045</v>
      </c>
      <c r="B198" t="s">
        <v>1046</v>
      </c>
      <c r="C198" t="s">
        <v>2737</v>
      </c>
      <c r="D198" t="s">
        <v>3093</v>
      </c>
      <c r="E198" t="s">
        <v>220</v>
      </c>
      <c r="F198" t="s">
        <v>455</v>
      </c>
      <c r="G198" t="s">
        <v>229</v>
      </c>
      <c r="H198" t="s">
        <v>22</v>
      </c>
      <c r="I198" t="s">
        <v>898</v>
      </c>
      <c r="J198" t="s">
        <v>112</v>
      </c>
      <c r="K198" t="s">
        <v>2738</v>
      </c>
      <c r="L198" t="s">
        <v>3103</v>
      </c>
      <c r="M198" t="s">
        <v>2739</v>
      </c>
      <c r="N198" t="s">
        <v>113</v>
      </c>
      <c r="O198" t="s">
        <v>25</v>
      </c>
      <c r="P198" t="s">
        <v>3063</v>
      </c>
      <c r="Q198" t="s">
        <v>114</v>
      </c>
      <c r="R198" t="s">
        <v>4695</v>
      </c>
      <c r="S198" t="s">
        <v>1047</v>
      </c>
      <c r="T198" t="s">
        <v>4898</v>
      </c>
      <c r="W198" t="s">
        <v>1292</v>
      </c>
      <c r="X198" t="s">
        <v>3217</v>
      </c>
      <c r="Y198" t="s">
        <v>1878</v>
      </c>
    </row>
    <row r="199" spans="1:25" x14ac:dyDescent="0.25">
      <c r="A199" t="s">
        <v>1531</v>
      </c>
      <c r="B199" t="s">
        <v>1532</v>
      </c>
      <c r="C199" t="s">
        <v>2852</v>
      </c>
      <c r="D199" t="s">
        <v>554</v>
      </c>
      <c r="E199" t="s">
        <v>220</v>
      </c>
      <c r="F199" t="s">
        <v>459</v>
      </c>
      <c r="G199" t="s">
        <v>4469</v>
      </c>
      <c r="H199" t="s">
        <v>22</v>
      </c>
      <c r="I199" t="s">
        <v>1669</v>
      </c>
      <c r="J199" t="s">
        <v>23</v>
      </c>
      <c r="K199" t="s">
        <v>1375</v>
      </c>
      <c r="L199" t="s">
        <v>3103</v>
      </c>
      <c r="M199" t="s">
        <v>2853</v>
      </c>
      <c r="N199" t="s">
        <v>24</v>
      </c>
      <c r="O199" t="s">
        <v>25</v>
      </c>
      <c r="P199" t="s">
        <v>3111</v>
      </c>
      <c r="Q199" t="s">
        <v>26</v>
      </c>
      <c r="R199" t="s">
        <v>4695</v>
      </c>
      <c r="S199" t="s">
        <v>1533</v>
      </c>
      <c r="T199" t="s">
        <v>4899</v>
      </c>
      <c r="W199" t="s">
        <v>4500</v>
      </c>
      <c r="X199" t="s">
        <v>1881</v>
      </c>
      <c r="Y199" t="s">
        <v>1885</v>
      </c>
    </row>
    <row r="200" spans="1:25" x14ac:dyDescent="0.25">
      <c r="A200" t="s">
        <v>4900</v>
      </c>
      <c r="B200" t="s">
        <v>4901</v>
      </c>
      <c r="D200" t="s">
        <v>734</v>
      </c>
      <c r="E200" t="s">
        <v>220</v>
      </c>
      <c r="F200" t="s">
        <v>459</v>
      </c>
      <c r="G200" t="s">
        <v>229</v>
      </c>
      <c r="H200" t="s">
        <v>22</v>
      </c>
      <c r="I200" t="s">
        <v>77</v>
      </c>
      <c r="J200" t="s">
        <v>117</v>
      </c>
      <c r="L200" t="s">
        <v>3103</v>
      </c>
      <c r="N200" t="s">
        <v>118</v>
      </c>
      <c r="O200" t="s">
        <v>25</v>
      </c>
      <c r="P200" t="s">
        <v>3063</v>
      </c>
      <c r="Q200" t="s">
        <v>119</v>
      </c>
      <c r="R200" t="s">
        <v>4695</v>
      </c>
      <c r="S200" t="s">
        <v>4902</v>
      </c>
      <c r="T200" t="s">
        <v>4903</v>
      </c>
      <c r="W200" t="s">
        <v>1291</v>
      </c>
      <c r="X200" t="s">
        <v>3071</v>
      </c>
      <c r="Y200" t="s">
        <v>1877</v>
      </c>
    </row>
    <row r="201" spans="1:25" x14ac:dyDescent="0.25">
      <c r="A201" t="s">
        <v>263</v>
      </c>
      <c r="B201" t="s">
        <v>264</v>
      </c>
      <c r="C201" t="s">
        <v>2737</v>
      </c>
      <c r="D201" t="s">
        <v>1326</v>
      </c>
      <c r="E201" t="s">
        <v>220</v>
      </c>
      <c r="F201" t="s">
        <v>459</v>
      </c>
      <c r="G201" t="s">
        <v>229</v>
      </c>
      <c r="H201" t="s">
        <v>22</v>
      </c>
      <c r="I201" t="s">
        <v>1671</v>
      </c>
      <c r="J201" t="s">
        <v>98</v>
      </c>
      <c r="K201" t="s">
        <v>2738</v>
      </c>
      <c r="L201" t="s">
        <v>3104</v>
      </c>
      <c r="M201" t="s">
        <v>2739</v>
      </c>
      <c r="N201" t="s">
        <v>99</v>
      </c>
      <c r="O201" t="s">
        <v>25</v>
      </c>
      <c r="P201" t="s">
        <v>229</v>
      </c>
      <c r="Q201" t="s">
        <v>100</v>
      </c>
      <c r="R201" t="s">
        <v>4693</v>
      </c>
      <c r="S201" t="s">
        <v>265</v>
      </c>
      <c r="T201" t="s">
        <v>4769</v>
      </c>
      <c r="W201" t="s">
        <v>45</v>
      </c>
      <c r="X201" t="s">
        <v>1881</v>
      </c>
      <c r="Y201" t="s">
        <v>1879</v>
      </c>
    </row>
    <row r="202" spans="1:25" x14ac:dyDescent="0.25">
      <c r="A202" t="s">
        <v>2015</v>
      </c>
      <c r="B202" t="s">
        <v>2016</v>
      </c>
      <c r="C202" t="s">
        <v>2766</v>
      </c>
      <c r="D202" t="s">
        <v>379</v>
      </c>
      <c r="E202" t="s">
        <v>220</v>
      </c>
      <c r="F202" t="s">
        <v>455</v>
      </c>
      <c r="G202" t="s">
        <v>229</v>
      </c>
      <c r="H202" t="s">
        <v>234</v>
      </c>
      <c r="I202" t="s">
        <v>1752</v>
      </c>
      <c r="J202" t="s">
        <v>46</v>
      </c>
      <c r="K202" t="s">
        <v>32</v>
      </c>
      <c r="L202" t="s">
        <v>3104</v>
      </c>
      <c r="M202" t="s">
        <v>2767</v>
      </c>
      <c r="N202" t="s">
        <v>47</v>
      </c>
      <c r="O202" t="s">
        <v>25</v>
      </c>
      <c r="P202" t="s">
        <v>229</v>
      </c>
      <c r="Q202" t="s">
        <v>48</v>
      </c>
      <c r="R202" t="s">
        <v>4743</v>
      </c>
      <c r="S202" t="s">
        <v>2017</v>
      </c>
      <c r="T202" t="s">
        <v>4904</v>
      </c>
      <c r="W202" t="s">
        <v>1293</v>
      </c>
      <c r="X202" t="s">
        <v>1884</v>
      </c>
      <c r="Y202" t="s">
        <v>1877</v>
      </c>
    </row>
    <row r="203" spans="1:25" x14ac:dyDescent="0.25">
      <c r="A203" t="s">
        <v>438</v>
      </c>
      <c r="B203" t="s">
        <v>439</v>
      </c>
      <c r="C203" t="s">
        <v>2761</v>
      </c>
      <c r="D203" t="s">
        <v>3159</v>
      </c>
      <c r="E203" t="s">
        <v>220</v>
      </c>
      <c r="F203" t="s">
        <v>459</v>
      </c>
      <c r="G203" t="s">
        <v>4469</v>
      </c>
      <c r="H203" t="s">
        <v>22</v>
      </c>
      <c r="I203" t="s">
        <v>1666</v>
      </c>
      <c r="J203" t="s">
        <v>61</v>
      </c>
      <c r="K203" t="s">
        <v>79</v>
      </c>
      <c r="L203" t="s">
        <v>3115</v>
      </c>
      <c r="M203" t="s">
        <v>2762</v>
      </c>
      <c r="N203" t="s">
        <v>63</v>
      </c>
      <c r="O203" t="s">
        <v>25</v>
      </c>
      <c r="P203" t="s">
        <v>229</v>
      </c>
      <c r="Q203" t="s">
        <v>64</v>
      </c>
      <c r="R203" t="s">
        <v>4708</v>
      </c>
      <c r="S203" t="s">
        <v>440</v>
      </c>
      <c r="T203" t="s">
        <v>2733</v>
      </c>
      <c r="W203" t="s">
        <v>4500</v>
      </c>
      <c r="X203" t="s">
        <v>1887</v>
      </c>
      <c r="Y203" t="s">
        <v>1879</v>
      </c>
    </row>
    <row r="204" spans="1:25" x14ac:dyDescent="0.25">
      <c r="A204" t="s">
        <v>1220</v>
      </c>
      <c r="B204" t="s">
        <v>1221</v>
      </c>
      <c r="C204" t="s">
        <v>2740</v>
      </c>
      <c r="D204" t="s">
        <v>1326</v>
      </c>
      <c r="E204" t="s">
        <v>220</v>
      </c>
      <c r="F204" t="s">
        <v>459</v>
      </c>
      <c r="G204" t="s">
        <v>229</v>
      </c>
      <c r="H204" t="s">
        <v>30</v>
      </c>
      <c r="I204" t="s">
        <v>1666</v>
      </c>
      <c r="J204" t="s">
        <v>72</v>
      </c>
      <c r="K204" t="s">
        <v>178</v>
      </c>
      <c r="L204" t="s">
        <v>3104</v>
      </c>
      <c r="M204" t="s">
        <v>2741</v>
      </c>
      <c r="N204" t="s">
        <v>73</v>
      </c>
      <c r="O204" t="s">
        <v>25</v>
      </c>
      <c r="P204" t="s">
        <v>3063</v>
      </c>
      <c r="Q204" t="s">
        <v>74</v>
      </c>
      <c r="R204" t="s">
        <v>4695</v>
      </c>
      <c r="S204" t="s">
        <v>1222</v>
      </c>
      <c r="T204" t="s">
        <v>4905</v>
      </c>
      <c r="W204" t="s">
        <v>4500</v>
      </c>
      <c r="X204" t="s">
        <v>3071</v>
      </c>
      <c r="Y204" t="s">
        <v>1878</v>
      </c>
    </row>
    <row r="205" spans="1:25" x14ac:dyDescent="0.25">
      <c r="A205" t="s">
        <v>3506</v>
      </c>
      <c r="B205" t="s">
        <v>3507</v>
      </c>
      <c r="C205" t="s">
        <v>2737</v>
      </c>
      <c r="D205" t="s">
        <v>554</v>
      </c>
      <c r="E205" t="s">
        <v>220</v>
      </c>
      <c r="F205" t="s">
        <v>455</v>
      </c>
      <c r="G205" t="s">
        <v>229</v>
      </c>
      <c r="H205" t="s">
        <v>45</v>
      </c>
      <c r="I205" t="s">
        <v>1664</v>
      </c>
      <c r="J205" t="s">
        <v>130</v>
      </c>
      <c r="K205" t="s">
        <v>2738</v>
      </c>
      <c r="L205" t="s">
        <v>3105</v>
      </c>
      <c r="M205" t="s">
        <v>2739</v>
      </c>
      <c r="N205" t="s">
        <v>131</v>
      </c>
      <c r="O205" t="s">
        <v>41</v>
      </c>
      <c r="P205" t="s">
        <v>3063</v>
      </c>
      <c r="Q205" t="s">
        <v>132</v>
      </c>
      <c r="R205" t="s">
        <v>4724</v>
      </c>
      <c r="S205" t="s">
        <v>3508</v>
      </c>
      <c r="T205" t="s">
        <v>4906</v>
      </c>
      <c r="W205" t="s">
        <v>1291</v>
      </c>
      <c r="X205" t="s">
        <v>1884</v>
      </c>
      <c r="Y205" t="s">
        <v>3096</v>
      </c>
    </row>
    <row r="206" spans="1:25" x14ac:dyDescent="0.25">
      <c r="A206" t="s">
        <v>319</v>
      </c>
      <c r="B206" t="s">
        <v>320</v>
      </c>
      <c r="C206" t="s">
        <v>2740</v>
      </c>
      <c r="D206" t="s">
        <v>3200</v>
      </c>
      <c r="E206" t="s">
        <v>220</v>
      </c>
      <c r="F206" t="s">
        <v>459</v>
      </c>
      <c r="G206" t="s">
        <v>229</v>
      </c>
      <c r="H206" t="s">
        <v>45</v>
      </c>
      <c r="I206" t="s">
        <v>77</v>
      </c>
      <c r="J206" t="s">
        <v>130</v>
      </c>
      <c r="K206" t="s">
        <v>178</v>
      </c>
      <c r="L206" t="s">
        <v>3105</v>
      </c>
      <c r="M206" t="s">
        <v>2741</v>
      </c>
      <c r="N206" t="s">
        <v>131</v>
      </c>
      <c r="O206" t="s">
        <v>25</v>
      </c>
      <c r="P206" t="s">
        <v>3063</v>
      </c>
      <c r="Q206" t="s">
        <v>132</v>
      </c>
      <c r="R206" t="s">
        <v>4693</v>
      </c>
      <c r="S206" t="s">
        <v>321</v>
      </c>
      <c r="T206" t="s">
        <v>4907</v>
      </c>
      <c r="W206" t="s">
        <v>45</v>
      </c>
      <c r="X206" t="s">
        <v>1887</v>
      </c>
      <c r="Y206" t="s">
        <v>1877</v>
      </c>
    </row>
    <row r="207" spans="1:25" x14ac:dyDescent="0.25">
      <c r="A207" t="s">
        <v>847</v>
      </c>
      <c r="B207" t="s">
        <v>848</v>
      </c>
      <c r="C207" t="s">
        <v>2852</v>
      </c>
      <c r="D207" t="s">
        <v>431</v>
      </c>
      <c r="E207" t="s">
        <v>220</v>
      </c>
      <c r="F207" t="s">
        <v>459</v>
      </c>
      <c r="G207" t="s">
        <v>4469</v>
      </c>
      <c r="H207" t="s">
        <v>22</v>
      </c>
      <c r="I207" t="s">
        <v>1664</v>
      </c>
      <c r="J207" t="s">
        <v>98</v>
      </c>
      <c r="K207" t="s">
        <v>1375</v>
      </c>
      <c r="L207" t="s">
        <v>3105</v>
      </c>
      <c r="M207" t="s">
        <v>2853</v>
      </c>
      <c r="N207" t="s">
        <v>99</v>
      </c>
      <c r="O207" t="s">
        <v>25</v>
      </c>
      <c r="P207" t="s">
        <v>3060</v>
      </c>
      <c r="Q207" t="s">
        <v>100</v>
      </c>
      <c r="R207" t="s">
        <v>4695</v>
      </c>
      <c r="S207" t="s">
        <v>849</v>
      </c>
      <c r="T207" t="s">
        <v>4841</v>
      </c>
      <c r="W207" t="s">
        <v>45</v>
      </c>
      <c r="X207" t="s">
        <v>3068</v>
      </c>
      <c r="Y207" t="s">
        <v>3080</v>
      </c>
    </row>
    <row r="208" spans="1:25" x14ac:dyDescent="0.25">
      <c r="A208" t="s">
        <v>2096</v>
      </c>
      <c r="B208" t="s">
        <v>2097</v>
      </c>
      <c r="C208" t="s">
        <v>2761</v>
      </c>
      <c r="D208" t="s">
        <v>490</v>
      </c>
      <c r="E208" t="s">
        <v>220</v>
      </c>
      <c r="F208" t="s">
        <v>459</v>
      </c>
      <c r="G208" t="s">
        <v>4469</v>
      </c>
      <c r="H208" t="s">
        <v>22</v>
      </c>
      <c r="I208" t="s">
        <v>1664</v>
      </c>
      <c r="J208" t="s">
        <v>68</v>
      </c>
      <c r="K208" t="s">
        <v>79</v>
      </c>
      <c r="L208" t="s">
        <v>3105</v>
      </c>
      <c r="M208" t="s">
        <v>2762</v>
      </c>
      <c r="N208" t="s">
        <v>69</v>
      </c>
      <c r="O208" t="s">
        <v>25</v>
      </c>
      <c r="P208" t="s">
        <v>3063</v>
      </c>
      <c r="Q208" t="s">
        <v>70</v>
      </c>
      <c r="R208" t="s">
        <v>4908</v>
      </c>
      <c r="S208" t="s">
        <v>2098</v>
      </c>
      <c r="T208" t="s">
        <v>2733</v>
      </c>
      <c r="W208" t="s">
        <v>1292</v>
      </c>
      <c r="X208" t="s">
        <v>1881</v>
      </c>
      <c r="Y208" t="s">
        <v>1879</v>
      </c>
    </row>
    <row r="209" spans="1:25" x14ac:dyDescent="0.25">
      <c r="A209" t="s">
        <v>386</v>
      </c>
      <c r="B209" t="s">
        <v>387</v>
      </c>
      <c r="D209" t="s">
        <v>3334</v>
      </c>
      <c r="E209" t="s">
        <v>220</v>
      </c>
      <c r="F209" t="s">
        <v>459</v>
      </c>
      <c r="G209" t="s">
        <v>229</v>
      </c>
      <c r="H209" t="s">
        <v>45</v>
      </c>
      <c r="I209" t="s">
        <v>77</v>
      </c>
      <c r="J209" t="s">
        <v>61</v>
      </c>
      <c r="L209" t="s">
        <v>4827</v>
      </c>
      <c r="N209" t="s">
        <v>63</v>
      </c>
      <c r="O209" t="s">
        <v>25</v>
      </c>
      <c r="P209" t="s">
        <v>3063</v>
      </c>
      <c r="Q209" t="s">
        <v>64</v>
      </c>
      <c r="R209" t="s">
        <v>4909</v>
      </c>
      <c r="S209" t="s">
        <v>389</v>
      </c>
      <c r="T209" t="s">
        <v>4910</v>
      </c>
      <c r="W209" t="s">
        <v>1291</v>
      </c>
      <c r="X209" t="s">
        <v>4911</v>
      </c>
      <c r="Y209" t="s">
        <v>1879</v>
      </c>
    </row>
    <row r="210" spans="1:25" x14ac:dyDescent="0.25">
      <c r="A210" t="s">
        <v>542</v>
      </c>
      <c r="B210" t="s">
        <v>543</v>
      </c>
      <c r="C210" t="s">
        <v>2740</v>
      </c>
      <c r="D210" t="s">
        <v>431</v>
      </c>
      <c r="E210" t="s">
        <v>220</v>
      </c>
      <c r="F210" t="s">
        <v>455</v>
      </c>
      <c r="G210" t="s">
        <v>229</v>
      </c>
      <c r="H210" t="s">
        <v>234</v>
      </c>
      <c r="I210" t="s">
        <v>1670</v>
      </c>
      <c r="J210" t="s">
        <v>51</v>
      </c>
      <c r="K210" t="s">
        <v>178</v>
      </c>
      <c r="L210" t="s">
        <v>4827</v>
      </c>
      <c r="M210" t="s">
        <v>2741</v>
      </c>
      <c r="N210" t="s">
        <v>53</v>
      </c>
      <c r="O210" t="s">
        <v>25</v>
      </c>
      <c r="P210" t="s">
        <v>3063</v>
      </c>
      <c r="Q210" t="s">
        <v>54</v>
      </c>
      <c r="R210" t="s">
        <v>4912</v>
      </c>
      <c r="S210" t="s">
        <v>544</v>
      </c>
      <c r="T210" t="s">
        <v>4913</v>
      </c>
      <c r="W210" t="s">
        <v>1292</v>
      </c>
      <c r="X210" t="s">
        <v>3071</v>
      </c>
      <c r="Y210" t="s">
        <v>1879</v>
      </c>
    </row>
    <row r="211" spans="1:25" x14ac:dyDescent="0.25">
      <c r="A211" t="s">
        <v>883</v>
      </c>
      <c r="B211" t="s">
        <v>884</v>
      </c>
      <c r="C211" t="s">
        <v>2807</v>
      </c>
      <c r="D211" t="s">
        <v>715</v>
      </c>
      <c r="E211" t="s">
        <v>220</v>
      </c>
      <c r="F211" t="s">
        <v>459</v>
      </c>
      <c r="G211" t="s">
        <v>229</v>
      </c>
      <c r="H211" t="s">
        <v>45</v>
      </c>
      <c r="I211" t="s">
        <v>1666</v>
      </c>
      <c r="J211" t="s">
        <v>112</v>
      </c>
      <c r="K211" t="s">
        <v>2809</v>
      </c>
      <c r="L211" t="s">
        <v>4827</v>
      </c>
      <c r="M211" t="s">
        <v>2810</v>
      </c>
      <c r="N211" t="s">
        <v>113</v>
      </c>
      <c r="O211" t="s">
        <v>25</v>
      </c>
      <c r="P211" t="s">
        <v>3111</v>
      </c>
      <c r="Q211" t="s">
        <v>114</v>
      </c>
      <c r="R211" t="s">
        <v>4695</v>
      </c>
      <c r="S211" t="s">
        <v>885</v>
      </c>
      <c r="T211" t="s">
        <v>4914</v>
      </c>
      <c r="W211" t="s">
        <v>4500</v>
      </c>
      <c r="X211" t="s">
        <v>1882</v>
      </c>
      <c r="Y211" t="s">
        <v>1877</v>
      </c>
    </row>
    <row r="212" spans="1:25" x14ac:dyDescent="0.25">
      <c r="A212" t="s">
        <v>4915</v>
      </c>
      <c r="B212" t="s">
        <v>4916</v>
      </c>
      <c r="C212" t="s">
        <v>2852</v>
      </c>
      <c r="D212" t="s">
        <v>734</v>
      </c>
      <c r="E212" t="s">
        <v>220</v>
      </c>
      <c r="F212" t="s">
        <v>459</v>
      </c>
      <c r="G212" t="s">
        <v>229</v>
      </c>
      <c r="H212" t="s">
        <v>45</v>
      </c>
      <c r="I212" t="s">
        <v>1664</v>
      </c>
      <c r="J212" t="s">
        <v>98</v>
      </c>
      <c r="K212" t="s">
        <v>1375</v>
      </c>
      <c r="L212" t="s">
        <v>4827</v>
      </c>
      <c r="M212" t="s">
        <v>2853</v>
      </c>
      <c r="N212" t="s">
        <v>99</v>
      </c>
      <c r="O212" t="s">
        <v>41</v>
      </c>
      <c r="P212" t="s">
        <v>3063</v>
      </c>
      <c r="Q212" t="s">
        <v>100</v>
      </c>
      <c r="R212" t="s">
        <v>4917</v>
      </c>
      <c r="S212" t="s">
        <v>4918</v>
      </c>
      <c r="T212" t="s">
        <v>4919</v>
      </c>
      <c r="W212" t="s">
        <v>45</v>
      </c>
      <c r="X212" t="s">
        <v>3071</v>
      </c>
      <c r="Y212" t="s">
        <v>1876</v>
      </c>
    </row>
    <row r="213" spans="1:25" x14ac:dyDescent="0.25">
      <c r="A213" t="s">
        <v>648</v>
      </c>
      <c r="B213" t="s">
        <v>649</v>
      </c>
      <c r="D213" t="s">
        <v>734</v>
      </c>
      <c r="E213" t="s">
        <v>220</v>
      </c>
      <c r="F213" t="s">
        <v>455</v>
      </c>
      <c r="G213" t="s">
        <v>229</v>
      </c>
      <c r="H213" t="s">
        <v>22</v>
      </c>
      <c r="I213" t="s">
        <v>1748</v>
      </c>
      <c r="J213" t="s">
        <v>23</v>
      </c>
      <c r="L213" t="s">
        <v>3106</v>
      </c>
      <c r="N213" t="s">
        <v>24</v>
      </c>
      <c r="O213" t="s">
        <v>25</v>
      </c>
      <c r="P213" t="s">
        <v>3111</v>
      </c>
      <c r="Q213" t="s">
        <v>26</v>
      </c>
      <c r="R213" t="s">
        <v>4695</v>
      </c>
      <c r="S213" t="s">
        <v>650</v>
      </c>
      <c r="T213" t="s">
        <v>4920</v>
      </c>
      <c r="W213" t="s">
        <v>4500</v>
      </c>
      <c r="X213" t="s">
        <v>3071</v>
      </c>
      <c r="Y213" t="s">
        <v>1878</v>
      </c>
    </row>
    <row r="214" spans="1:25" x14ac:dyDescent="0.25">
      <c r="A214" t="s">
        <v>1033</v>
      </c>
      <c r="B214" t="s">
        <v>1034</v>
      </c>
      <c r="C214" t="s">
        <v>2740</v>
      </c>
      <c r="D214" t="s">
        <v>379</v>
      </c>
      <c r="E214" t="s">
        <v>220</v>
      </c>
      <c r="F214" t="s">
        <v>459</v>
      </c>
      <c r="G214" t="s">
        <v>229</v>
      </c>
      <c r="H214" t="s">
        <v>45</v>
      </c>
      <c r="I214" t="s">
        <v>1668</v>
      </c>
      <c r="J214" t="s">
        <v>135</v>
      </c>
      <c r="K214" t="s">
        <v>178</v>
      </c>
      <c r="L214" t="s">
        <v>3121</v>
      </c>
      <c r="M214" t="s">
        <v>2741</v>
      </c>
      <c r="N214" t="s">
        <v>136</v>
      </c>
      <c r="O214" t="s">
        <v>25</v>
      </c>
      <c r="P214" t="s">
        <v>229</v>
      </c>
      <c r="Q214" t="s">
        <v>137</v>
      </c>
      <c r="R214" t="s">
        <v>4921</v>
      </c>
      <c r="S214" t="s">
        <v>1035</v>
      </c>
      <c r="T214" t="s">
        <v>4922</v>
      </c>
      <c r="W214" t="s">
        <v>1292</v>
      </c>
      <c r="X214" t="s">
        <v>3071</v>
      </c>
      <c r="Y214" t="s">
        <v>1879</v>
      </c>
    </row>
    <row r="215" spans="1:25" x14ac:dyDescent="0.25">
      <c r="A215" t="s">
        <v>1302</v>
      </c>
      <c r="B215" t="s">
        <v>1303</v>
      </c>
      <c r="C215" t="s">
        <v>3158</v>
      </c>
      <c r="D215" t="s">
        <v>3159</v>
      </c>
      <c r="E215" t="s">
        <v>220</v>
      </c>
      <c r="F215" t="s">
        <v>459</v>
      </c>
      <c r="G215" t="s">
        <v>229</v>
      </c>
      <c r="H215" t="s">
        <v>22</v>
      </c>
      <c r="I215" t="s">
        <v>1661</v>
      </c>
      <c r="J215" t="s">
        <v>46</v>
      </c>
      <c r="K215" t="s">
        <v>3160</v>
      </c>
      <c r="L215" t="s">
        <v>3106</v>
      </c>
      <c r="M215" t="s">
        <v>3161</v>
      </c>
      <c r="N215" t="s">
        <v>47</v>
      </c>
      <c r="O215" t="s">
        <v>25</v>
      </c>
      <c r="P215" t="s">
        <v>3060</v>
      </c>
      <c r="Q215" t="s">
        <v>48</v>
      </c>
      <c r="R215" t="s">
        <v>4743</v>
      </c>
      <c r="S215" t="s">
        <v>1304</v>
      </c>
      <c r="T215" t="s">
        <v>4923</v>
      </c>
      <c r="W215" t="s">
        <v>45</v>
      </c>
      <c r="X215" t="s">
        <v>3071</v>
      </c>
      <c r="Y215" t="s">
        <v>1885</v>
      </c>
    </row>
    <row r="216" spans="1:25" x14ac:dyDescent="0.25">
      <c r="A216" t="s">
        <v>4144</v>
      </c>
      <c r="B216" t="s">
        <v>4145</v>
      </c>
      <c r="C216" t="s">
        <v>4079</v>
      </c>
      <c r="D216" t="s">
        <v>715</v>
      </c>
      <c r="E216" t="s">
        <v>220</v>
      </c>
      <c r="F216" t="s">
        <v>459</v>
      </c>
      <c r="G216" t="s">
        <v>4469</v>
      </c>
      <c r="H216" t="s">
        <v>45</v>
      </c>
      <c r="I216" t="s">
        <v>1666</v>
      </c>
      <c r="J216" t="s">
        <v>127</v>
      </c>
      <c r="K216" t="s">
        <v>4080</v>
      </c>
      <c r="L216" t="s">
        <v>3106</v>
      </c>
      <c r="M216" t="s">
        <v>4081</v>
      </c>
      <c r="N216" t="s">
        <v>128</v>
      </c>
      <c r="O216" t="s">
        <v>25</v>
      </c>
      <c r="P216" t="s">
        <v>3063</v>
      </c>
      <c r="Q216" t="s">
        <v>129</v>
      </c>
      <c r="R216" t="s">
        <v>4695</v>
      </c>
      <c r="S216" t="s">
        <v>4146</v>
      </c>
      <c r="T216" t="s">
        <v>4924</v>
      </c>
      <c r="W216" t="s">
        <v>45</v>
      </c>
      <c r="X216" t="s">
        <v>3071</v>
      </c>
      <c r="Y216" t="s">
        <v>1877</v>
      </c>
    </row>
    <row r="217" spans="1:25" x14ac:dyDescent="0.25">
      <c r="A217" t="s">
        <v>3922</v>
      </c>
      <c r="B217" t="s">
        <v>3923</v>
      </c>
      <c r="C217" t="s">
        <v>2740</v>
      </c>
      <c r="D217" t="s">
        <v>3960</v>
      </c>
      <c r="E217" t="s">
        <v>220</v>
      </c>
      <c r="F217" t="s">
        <v>459</v>
      </c>
      <c r="G217" t="s">
        <v>4469</v>
      </c>
      <c r="H217" t="s">
        <v>22</v>
      </c>
      <c r="I217" t="s">
        <v>1666</v>
      </c>
      <c r="J217" t="s">
        <v>68</v>
      </c>
      <c r="K217" t="s">
        <v>178</v>
      </c>
      <c r="L217" t="s">
        <v>3110</v>
      </c>
      <c r="M217" t="s">
        <v>2741</v>
      </c>
      <c r="N217" t="s">
        <v>69</v>
      </c>
      <c r="O217" t="s">
        <v>25</v>
      </c>
      <c r="P217" t="s">
        <v>3060</v>
      </c>
      <c r="Q217" t="s">
        <v>70</v>
      </c>
      <c r="R217" t="s">
        <v>4708</v>
      </c>
      <c r="S217" t="s">
        <v>3924</v>
      </c>
      <c r="T217" t="s">
        <v>3299</v>
      </c>
      <c r="W217" t="s">
        <v>1291</v>
      </c>
      <c r="X217" t="s">
        <v>1881</v>
      </c>
      <c r="Y217" t="s">
        <v>1879</v>
      </c>
    </row>
    <row r="218" spans="1:25" x14ac:dyDescent="0.25">
      <c r="A218" t="s">
        <v>1654</v>
      </c>
      <c r="B218" t="s">
        <v>1655</v>
      </c>
      <c r="C218" t="s">
        <v>2777</v>
      </c>
      <c r="D218" t="s">
        <v>3334</v>
      </c>
      <c r="E218" t="s">
        <v>220</v>
      </c>
      <c r="F218" t="s">
        <v>455</v>
      </c>
      <c r="G218" t="s">
        <v>229</v>
      </c>
      <c r="H218" t="s">
        <v>45</v>
      </c>
      <c r="I218" t="s">
        <v>77</v>
      </c>
      <c r="J218" t="s">
        <v>23</v>
      </c>
      <c r="K218" t="s">
        <v>3067</v>
      </c>
      <c r="L218" t="s">
        <v>3110</v>
      </c>
      <c r="M218" t="s">
        <v>2778</v>
      </c>
      <c r="N218" t="s">
        <v>24</v>
      </c>
      <c r="O218" t="s">
        <v>25</v>
      </c>
      <c r="P218" t="s">
        <v>3063</v>
      </c>
      <c r="Q218" t="s">
        <v>26</v>
      </c>
      <c r="R218" t="s">
        <v>4925</v>
      </c>
      <c r="S218" t="s">
        <v>1656</v>
      </c>
      <c r="T218" t="s">
        <v>4926</v>
      </c>
      <c r="W218" t="s">
        <v>45</v>
      </c>
      <c r="X218" t="s">
        <v>1887</v>
      </c>
      <c r="Y218" t="s">
        <v>1879</v>
      </c>
    </row>
    <row r="219" spans="1:25" x14ac:dyDescent="0.25">
      <c r="A219" t="s">
        <v>401</v>
      </c>
      <c r="B219" t="s">
        <v>402</v>
      </c>
      <c r="C219" t="s">
        <v>2766</v>
      </c>
      <c r="D219" t="s">
        <v>4243</v>
      </c>
      <c r="E219" t="s">
        <v>220</v>
      </c>
      <c r="F219" t="s">
        <v>459</v>
      </c>
      <c r="G219" t="s">
        <v>229</v>
      </c>
      <c r="H219" t="s">
        <v>22</v>
      </c>
      <c r="I219" t="s">
        <v>1666</v>
      </c>
      <c r="J219" t="s">
        <v>91</v>
      </c>
      <c r="K219" t="s">
        <v>32</v>
      </c>
      <c r="L219" t="s">
        <v>3110</v>
      </c>
      <c r="M219" t="s">
        <v>2767</v>
      </c>
      <c r="N219" t="s">
        <v>92</v>
      </c>
      <c r="O219" t="s">
        <v>25</v>
      </c>
      <c r="P219" t="s">
        <v>3063</v>
      </c>
      <c r="Q219" t="s">
        <v>93</v>
      </c>
      <c r="R219" t="s">
        <v>4927</v>
      </c>
      <c r="S219" t="s">
        <v>403</v>
      </c>
      <c r="W219" t="s">
        <v>1292</v>
      </c>
      <c r="X219" t="s">
        <v>1881</v>
      </c>
    </row>
    <row r="220" spans="1:25" x14ac:dyDescent="0.25">
      <c r="A220" t="s">
        <v>1949</v>
      </c>
      <c r="B220" t="s">
        <v>1950</v>
      </c>
      <c r="C220" t="s">
        <v>2852</v>
      </c>
      <c r="D220" t="s">
        <v>702</v>
      </c>
      <c r="E220" t="s">
        <v>220</v>
      </c>
      <c r="F220" t="s">
        <v>459</v>
      </c>
      <c r="G220" t="s">
        <v>229</v>
      </c>
      <c r="H220" t="s">
        <v>30</v>
      </c>
      <c r="I220" t="s">
        <v>1661</v>
      </c>
      <c r="J220" t="s">
        <v>23</v>
      </c>
      <c r="K220" t="s">
        <v>1375</v>
      </c>
      <c r="L220" t="s">
        <v>4928</v>
      </c>
      <c r="M220" t="s">
        <v>2853</v>
      </c>
      <c r="N220" t="s">
        <v>24</v>
      </c>
      <c r="O220" t="s">
        <v>25</v>
      </c>
      <c r="P220" t="s">
        <v>3063</v>
      </c>
      <c r="Q220" t="s">
        <v>26</v>
      </c>
      <c r="R220" t="s">
        <v>4695</v>
      </c>
      <c r="S220" t="s">
        <v>1951</v>
      </c>
      <c r="T220" t="s">
        <v>4929</v>
      </c>
      <c r="W220" t="s">
        <v>45</v>
      </c>
      <c r="X220" t="s">
        <v>3071</v>
      </c>
      <c r="Y220" t="s">
        <v>1876</v>
      </c>
    </row>
    <row r="221" spans="1:25" x14ac:dyDescent="0.25">
      <c r="A221" t="s">
        <v>1549</v>
      </c>
      <c r="B221" t="s">
        <v>1550</v>
      </c>
      <c r="C221" t="s">
        <v>2989</v>
      </c>
      <c r="D221" t="s">
        <v>734</v>
      </c>
      <c r="E221" t="s">
        <v>220</v>
      </c>
      <c r="F221" t="s">
        <v>459</v>
      </c>
      <c r="G221" t="s">
        <v>229</v>
      </c>
      <c r="H221" t="s">
        <v>45</v>
      </c>
      <c r="I221" t="s">
        <v>1661</v>
      </c>
      <c r="J221" t="s">
        <v>31</v>
      </c>
      <c r="K221" t="s">
        <v>388</v>
      </c>
      <c r="L221" t="s">
        <v>3110</v>
      </c>
      <c r="M221" t="s">
        <v>2991</v>
      </c>
      <c r="N221" t="s">
        <v>33</v>
      </c>
      <c r="O221" t="s">
        <v>25</v>
      </c>
      <c r="P221" t="s">
        <v>3111</v>
      </c>
      <c r="Q221" t="s">
        <v>34</v>
      </c>
      <c r="R221" t="s">
        <v>4695</v>
      </c>
      <c r="S221" t="s">
        <v>1551</v>
      </c>
      <c r="T221" t="s">
        <v>4930</v>
      </c>
      <c r="W221" t="s">
        <v>4500</v>
      </c>
      <c r="X221" t="s">
        <v>3124</v>
      </c>
      <c r="Y221" t="s">
        <v>1877</v>
      </c>
    </row>
    <row r="222" spans="1:25" x14ac:dyDescent="0.25">
      <c r="A222" t="s">
        <v>3187</v>
      </c>
      <c r="B222" t="s">
        <v>3188</v>
      </c>
      <c r="D222" t="s">
        <v>3159</v>
      </c>
      <c r="E222" t="s">
        <v>220</v>
      </c>
      <c r="F222" t="s">
        <v>459</v>
      </c>
      <c r="G222" t="s">
        <v>4469</v>
      </c>
      <c r="H222" t="s">
        <v>30</v>
      </c>
      <c r="I222" t="s">
        <v>77</v>
      </c>
      <c r="J222" t="s">
        <v>98</v>
      </c>
      <c r="L222" t="s">
        <v>3110</v>
      </c>
      <c r="N222" t="s">
        <v>99</v>
      </c>
      <c r="O222" t="s">
        <v>41</v>
      </c>
      <c r="P222" t="s">
        <v>3063</v>
      </c>
      <c r="Q222" t="s">
        <v>100</v>
      </c>
      <c r="R222" t="s">
        <v>4888</v>
      </c>
      <c r="S222" t="s">
        <v>3189</v>
      </c>
      <c r="T222" t="s">
        <v>4931</v>
      </c>
      <c r="W222" t="s">
        <v>4500</v>
      </c>
      <c r="X222" t="s">
        <v>1882</v>
      </c>
      <c r="Y222" t="s">
        <v>1879</v>
      </c>
    </row>
    <row r="223" spans="1:25" x14ac:dyDescent="0.25">
      <c r="A223" t="s">
        <v>859</v>
      </c>
      <c r="B223" t="s">
        <v>860</v>
      </c>
      <c r="C223" t="s">
        <v>2761</v>
      </c>
      <c r="D223" t="s">
        <v>3093</v>
      </c>
      <c r="E223" t="s">
        <v>220</v>
      </c>
      <c r="F223" t="s">
        <v>459</v>
      </c>
      <c r="G223" t="s">
        <v>4469</v>
      </c>
      <c r="H223" t="s">
        <v>22</v>
      </c>
      <c r="I223" t="s">
        <v>1664</v>
      </c>
      <c r="J223" t="s">
        <v>112</v>
      </c>
      <c r="K223" t="s">
        <v>79</v>
      </c>
      <c r="L223" t="s">
        <v>3115</v>
      </c>
      <c r="M223" t="s">
        <v>2762</v>
      </c>
      <c r="N223" t="s">
        <v>113</v>
      </c>
      <c r="O223" t="s">
        <v>25</v>
      </c>
      <c r="P223" t="s">
        <v>3111</v>
      </c>
      <c r="Q223" t="s">
        <v>114</v>
      </c>
      <c r="R223" t="s">
        <v>4932</v>
      </c>
      <c r="S223" t="s">
        <v>861</v>
      </c>
      <c r="T223" t="s">
        <v>4933</v>
      </c>
      <c r="W223" t="s">
        <v>45</v>
      </c>
      <c r="X223" t="s">
        <v>1882</v>
      </c>
      <c r="Y223" t="s">
        <v>3096</v>
      </c>
    </row>
    <row r="224" spans="1:25" x14ac:dyDescent="0.25">
      <c r="A224" t="s">
        <v>1314</v>
      </c>
      <c r="B224" t="s">
        <v>1315</v>
      </c>
      <c r="C224" t="s">
        <v>2868</v>
      </c>
      <c r="D224" t="s">
        <v>702</v>
      </c>
      <c r="E224" t="s">
        <v>220</v>
      </c>
      <c r="F224" t="s">
        <v>455</v>
      </c>
      <c r="G224" t="s">
        <v>4469</v>
      </c>
      <c r="H224" t="s">
        <v>45</v>
      </c>
      <c r="I224" t="s">
        <v>1752</v>
      </c>
      <c r="J224" t="s">
        <v>23</v>
      </c>
      <c r="K224" t="s">
        <v>1301</v>
      </c>
      <c r="L224" t="s">
        <v>3115</v>
      </c>
      <c r="M224" t="s">
        <v>2869</v>
      </c>
      <c r="N224" t="s">
        <v>24</v>
      </c>
      <c r="O224" t="s">
        <v>25</v>
      </c>
      <c r="P224" t="s">
        <v>3063</v>
      </c>
      <c r="Q224" t="s">
        <v>26</v>
      </c>
      <c r="R224" t="s">
        <v>4695</v>
      </c>
      <c r="S224" t="s">
        <v>1316</v>
      </c>
      <c r="T224" t="s">
        <v>4934</v>
      </c>
      <c r="W224" t="s">
        <v>4500</v>
      </c>
      <c r="X224" t="s">
        <v>1882</v>
      </c>
      <c r="Y224" t="s">
        <v>3096</v>
      </c>
    </row>
    <row r="225" spans="1:25" x14ac:dyDescent="0.25">
      <c r="A225" t="s">
        <v>3044</v>
      </c>
      <c r="B225" t="s">
        <v>3045</v>
      </c>
      <c r="C225" t="s">
        <v>2868</v>
      </c>
      <c r="D225" t="s">
        <v>702</v>
      </c>
      <c r="E225" t="s">
        <v>220</v>
      </c>
      <c r="F225" t="s">
        <v>459</v>
      </c>
      <c r="G225" t="s">
        <v>4469</v>
      </c>
      <c r="H225" t="s">
        <v>45</v>
      </c>
      <c r="I225" t="s">
        <v>1880</v>
      </c>
      <c r="J225" t="s">
        <v>51</v>
      </c>
      <c r="K225" t="s">
        <v>1301</v>
      </c>
      <c r="L225" t="s">
        <v>3115</v>
      </c>
      <c r="M225" t="s">
        <v>2869</v>
      </c>
      <c r="N225" t="s">
        <v>53</v>
      </c>
      <c r="O225" t="s">
        <v>25</v>
      </c>
      <c r="P225" t="s">
        <v>3111</v>
      </c>
      <c r="Q225" t="s">
        <v>54</v>
      </c>
      <c r="R225" t="s">
        <v>4695</v>
      </c>
      <c r="S225" t="s">
        <v>3046</v>
      </c>
      <c r="T225" t="s">
        <v>4935</v>
      </c>
      <c r="W225" t="s">
        <v>4500</v>
      </c>
      <c r="X225" t="s">
        <v>1881</v>
      </c>
      <c r="Y225" t="s">
        <v>3080</v>
      </c>
    </row>
    <row r="226" spans="1:25" x14ac:dyDescent="0.25">
      <c r="A226" t="s">
        <v>3107</v>
      </c>
      <c r="B226" t="s">
        <v>3108</v>
      </c>
      <c r="C226" t="s">
        <v>2868</v>
      </c>
      <c r="D226" t="s">
        <v>702</v>
      </c>
      <c r="E226" t="s">
        <v>220</v>
      </c>
      <c r="F226" t="s">
        <v>459</v>
      </c>
      <c r="G226" t="s">
        <v>4469</v>
      </c>
      <c r="H226" t="s">
        <v>45</v>
      </c>
      <c r="I226" t="s">
        <v>1880</v>
      </c>
      <c r="J226" t="s">
        <v>86</v>
      </c>
      <c r="K226" t="s">
        <v>1301</v>
      </c>
      <c r="L226" t="s">
        <v>3115</v>
      </c>
      <c r="M226" t="s">
        <v>2869</v>
      </c>
      <c r="N226" t="s">
        <v>87</v>
      </c>
      <c r="O226" t="s">
        <v>25</v>
      </c>
      <c r="P226" t="s">
        <v>3063</v>
      </c>
      <c r="Q226" t="s">
        <v>88</v>
      </c>
      <c r="R226" t="s">
        <v>4695</v>
      </c>
      <c r="S226" t="s">
        <v>3109</v>
      </c>
      <c r="T226" t="s">
        <v>4936</v>
      </c>
      <c r="W226" t="s">
        <v>4500</v>
      </c>
      <c r="X226" t="s">
        <v>3071</v>
      </c>
      <c r="Y226" t="s">
        <v>3080</v>
      </c>
    </row>
    <row r="227" spans="1:25" x14ac:dyDescent="0.25">
      <c r="A227" t="s">
        <v>4343</v>
      </c>
      <c r="B227" t="s">
        <v>4344</v>
      </c>
      <c r="C227" t="s">
        <v>2868</v>
      </c>
      <c r="D227" t="s">
        <v>702</v>
      </c>
      <c r="E227" t="s">
        <v>220</v>
      </c>
      <c r="F227" t="s">
        <v>459</v>
      </c>
      <c r="G227" t="s">
        <v>4469</v>
      </c>
      <c r="H227" t="s">
        <v>45</v>
      </c>
      <c r="I227" t="s">
        <v>1880</v>
      </c>
      <c r="J227" t="s">
        <v>61</v>
      </c>
      <c r="K227" t="s">
        <v>1301</v>
      </c>
      <c r="L227" t="s">
        <v>3115</v>
      </c>
      <c r="M227" t="s">
        <v>2869</v>
      </c>
      <c r="N227" t="s">
        <v>63</v>
      </c>
      <c r="O227" t="s">
        <v>25</v>
      </c>
      <c r="P227" t="s">
        <v>3063</v>
      </c>
      <c r="Q227" t="s">
        <v>64</v>
      </c>
      <c r="R227" t="s">
        <v>4695</v>
      </c>
      <c r="S227" t="s">
        <v>4345</v>
      </c>
      <c r="T227" t="s">
        <v>4937</v>
      </c>
      <c r="W227" t="s">
        <v>4500</v>
      </c>
      <c r="X227" t="s">
        <v>4911</v>
      </c>
      <c r="Y227" t="s">
        <v>1877</v>
      </c>
    </row>
    <row r="228" spans="1:25" x14ac:dyDescent="0.25">
      <c r="A228" t="s">
        <v>3154</v>
      </c>
      <c r="B228" t="s">
        <v>3155</v>
      </c>
      <c r="C228" t="s">
        <v>3087</v>
      </c>
      <c r="D228" t="s">
        <v>3153</v>
      </c>
      <c r="E228" t="s">
        <v>220</v>
      </c>
      <c r="F228" t="s">
        <v>459</v>
      </c>
      <c r="G228" t="s">
        <v>229</v>
      </c>
      <c r="H228" t="s">
        <v>30</v>
      </c>
      <c r="I228" t="s">
        <v>475</v>
      </c>
      <c r="J228" t="s">
        <v>23</v>
      </c>
      <c r="K228" t="s">
        <v>3088</v>
      </c>
      <c r="L228" t="s">
        <v>3115</v>
      </c>
      <c r="M228" t="s">
        <v>3089</v>
      </c>
      <c r="N228" t="s">
        <v>24</v>
      </c>
      <c r="O228" t="s">
        <v>25</v>
      </c>
      <c r="P228" t="s">
        <v>229</v>
      </c>
      <c r="Q228" t="s">
        <v>26</v>
      </c>
      <c r="R228" t="s">
        <v>4743</v>
      </c>
      <c r="S228" t="s">
        <v>3156</v>
      </c>
      <c r="T228" t="s">
        <v>4938</v>
      </c>
      <c r="W228" t="s">
        <v>45</v>
      </c>
      <c r="X228" t="s">
        <v>1887</v>
      </c>
      <c r="Y228" t="s">
        <v>1877</v>
      </c>
    </row>
    <row r="229" spans="1:25" x14ac:dyDescent="0.25">
      <c r="A229" t="s">
        <v>4123</v>
      </c>
      <c r="B229" t="s">
        <v>4124</v>
      </c>
      <c r="C229" t="s">
        <v>2852</v>
      </c>
      <c r="D229" t="s">
        <v>587</v>
      </c>
      <c r="E229" t="s">
        <v>220</v>
      </c>
      <c r="F229" t="s">
        <v>455</v>
      </c>
      <c r="G229" t="s">
        <v>4469</v>
      </c>
      <c r="H229" t="s">
        <v>22</v>
      </c>
      <c r="I229" t="s">
        <v>77</v>
      </c>
      <c r="J229" t="s">
        <v>61</v>
      </c>
      <c r="K229" t="s">
        <v>1375</v>
      </c>
      <c r="L229" t="s">
        <v>3115</v>
      </c>
      <c r="M229" t="s">
        <v>2853</v>
      </c>
      <c r="N229" t="s">
        <v>63</v>
      </c>
      <c r="O229" t="s">
        <v>25</v>
      </c>
      <c r="P229" t="s">
        <v>3063</v>
      </c>
      <c r="Q229" t="s">
        <v>64</v>
      </c>
      <c r="R229" t="s">
        <v>4939</v>
      </c>
      <c r="S229" t="s">
        <v>4125</v>
      </c>
      <c r="T229" t="s">
        <v>4940</v>
      </c>
      <c r="W229" t="s">
        <v>4862</v>
      </c>
      <c r="X229" t="s">
        <v>1884</v>
      </c>
      <c r="Y229" t="s">
        <v>1879</v>
      </c>
    </row>
    <row r="230" spans="1:25" x14ac:dyDescent="0.25">
      <c r="A230" t="s">
        <v>398</v>
      </c>
      <c r="B230" t="s">
        <v>399</v>
      </c>
      <c r="C230" t="s">
        <v>2989</v>
      </c>
      <c r="D230" t="s">
        <v>554</v>
      </c>
      <c r="E230" t="s">
        <v>220</v>
      </c>
      <c r="F230" t="s">
        <v>459</v>
      </c>
      <c r="G230" t="s">
        <v>4469</v>
      </c>
      <c r="H230" t="s">
        <v>45</v>
      </c>
      <c r="I230" t="s">
        <v>1669</v>
      </c>
      <c r="J230" t="s">
        <v>61</v>
      </c>
      <c r="K230" t="s">
        <v>388</v>
      </c>
      <c r="L230" t="s">
        <v>4941</v>
      </c>
      <c r="M230" t="s">
        <v>2991</v>
      </c>
      <c r="N230" t="s">
        <v>63</v>
      </c>
      <c r="O230" t="s">
        <v>25</v>
      </c>
      <c r="P230" t="s">
        <v>3063</v>
      </c>
      <c r="Q230" t="s">
        <v>64</v>
      </c>
      <c r="R230" t="s">
        <v>4695</v>
      </c>
      <c r="S230" t="s">
        <v>400</v>
      </c>
      <c r="W230" t="s">
        <v>4500</v>
      </c>
      <c r="X230" t="s">
        <v>1881</v>
      </c>
    </row>
    <row r="231" spans="1:25" x14ac:dyDescent="0.25">
      <c r="A231" t="s">
        <v>2690</v>
      </c>
      <c r="B231" t="s">
        <v>2691</v>
      </c>
      <c r="C231" t="s">
        <v>2989</v>
      </c>
      <c r="D231" t="s">
        <v>407</v>
      </c>
      <c r="E231" t="s">
        <v>220</v>
      </c>
      <c r="F231" t="s">
        <v>459</v>
      </c>
      <c r="G231" t="s">
        <v>229</v>
      </c>
      <c r="H231" t="s">
        <v>45</v>
      </c>
      <c r="I231" t="s">
        <v>1669</v>
      </c>
      <c r="J231" t="s">
        <v>61</v>
      </c>
      <c r="K231" t="s">
        <v>388</v>
      </c>
      <c r="L231" t="s">
        <v>4941</v>
      </c>
      <c r="M231" t="s">
        <v>2991</v>
      </c>
      <c r="N231" t="s">
        <v>63</v>
      </c>
      <c r="O231" t="s">
        <v>25</v>
      </c>
      <c r="P231" t="s">
        <v>3063</v>
      </c>
      <c r="Q231" t="s">
        <v>64</v>
      </c>
      <c r="R231" t="s">
        <v>4724</v>
      </c>
      <c r="S231" t="s">
        <v>2692</v>
      </c>
      <c r="T231" t="s">
        <v>4942</v>
      </c>
      <c r="W231" t="s">
        <v>45</v>
      </c>
      <c r="X231" t="s">
        <v>1887</v>
      </c>
      <c r="Y231" t="s">
        <v>1877</v>
      </c>
    </row>
    <row r="232" spans="1:25" x14ac:dyDescent="0.25">
      <c r="A232" t="s">
        <v>296</v>
      </c>
      <c r="B232" t="s">
        <v>297</v>
      </c>
      <c r="C232" t="s">
        <v>2737</v>
      </c>
      <c r="D232" t="s">
        <v>407</v>
      </c>
      <c r="E232" t="s">
        <v>220</v>
      </c>
      <c r="F232" t="s">
        <v>459</v>
      </c>
      <c r="G232" t="s">
        <v>229</v>
      </c>
      <c r="H232" t="s">
        <v>45</v>
      </c>
      <c r="I232" t="s">
        <v>77</v>
      </c>
      <c r="J232" t="s">
        <v>23</v>
      </c>
      <c r="K232" t="s">
        <v>2738</v>
      </c>
      <c r="L232" t="s">
        <v>3116</v>
      </c>
      <c r="M232" t="s">
        <v>2739</v>
      </c>
      <c r="N232" t="s">
        <v>24</v>
      </c>
      <c r="O232" t="s">
        <v>25</v>
      </c>
      <c r="P232" t="s">
        <v>3111</v>
      </c>
      <c r="Q232" t="s">
        <v>26</v>
      </c>
      <c r="R232" t="s">
        <v>4853</v>
      </c>
      <c r="S232" t="s">
        <v>298</v>
      </c>
      <c r="T232" t="s">
        <v>4943</v>
      </c>
      <c r="W232" t="s">
        <v>4500</v>
      </c>
      <c r="X232" t="s">
        <v>3071</v>
      </c>
      <c r="Y232" t="s">
        <v>1877</v>
      </c>
    </row>
    <row r="233" spans="1:25" x14ac:dyDescent="0.25">
      <c r="A233" t="s">
        <v>533</v>
      </c>
      <c r="B233" t="s">
        <v>534</v>
      </c>
      <c r="C233" t="s">
        <v>2766</v>
      </c>
      <c r="D233" t="s">
        <v>4243</v>
      </c>
      <c r="E233" t="s">
        <v>220</v>
      </c>
      <c r="F233" t="s">
        <v>459</v>
      </c>
      <c r="G233" t="s">
        <v>4469</v>
      </c>
      <c r="H233" t="s">
        <v>30</v>
      </c>
      <c r="I233" t="s">
        <v>232</v>
      </c>
      <c r="J233" t="s">
        <v>23</v>
      </c>
      <c r="K233" t="s">
        <v>32</v>
      </c>
      <c r="L233" t="s">
        <v>3116</v>
      </c>
      <c r="M233" t="s">
        <v>2767</v>
      </c>
      <c r="N233" t="s">
        <v>24</v>
      </c>
      <c r="O233" t="s">
        <v>25</v>
      </c>
      <c r="P233" t="s">
        <v>3063</v>
      </c>
      <c r="Q233" t="s">
        <v>26</v>
      </c>
      <c r="R233" t="s">
        <v>4695</v>
      </c>
      <c r="S233" t="s">
        <v>535</v>
      </c>
      <c r="T233" t="s">
        <v>4944</v>
      </c>
      <c r="W233" t="s">
        <v>4500</v>
      </c>
      <c r="X233" t="s">
        <v>3124</v>
      </c>
      <c r="Y233" t="s">
        <v>1885</v>
      </c>
    </row>
    <row r="234" spans="1:25" x14ac:dyDescent="0.25">
      <c r="A234" t="s">
        <v>527</v>
      </c>
      <c r="B234" t="s">
        <v>528</v>
      </c>
      <c r="C234" t="s">
        <v>2761</v>
      </c>
      <c r="D234" t="s">
        <v>3159</v>
      </c>
      <c r="E234" t="s">
        <v>220</v>
      </c>
      <c r="F234" t="s">
        <v>459</v>
      </c>
      <c r="G234" t="s">
        <v>4469</v>
      </c>
      <c r="H234" t="s">
        <v>30</v>
      </c>
      <c r="I234" t="s">
        <v>1666</v>
      </c>
      <c r="J234" t="s">
        <v>39</v>
      </c>
      <c r="K234" t="s">
        <v>79</v>
      </c>
      <c r="L234" t="s">
        <v>3116</v>
      </c>
      <c r="M234" t="s">
        <v>2762</v>
      </c>
      <c r="N234" t="s">
        <v>40</v>
      </c>
      <c r="O234" t="s">
        <v>25</v>
      </c>
      <c r="P234" t="s">
        <v>3063</v>
      </c>
      <c r="Q234" t="s">
        <v>42</v>
      </c>
      <c r="R234" t="s">
        <v>4695</v>
      </c>
      <c r="S234" t="s">
        <v>529</v>
      </c>
      <c r="T234" t="s">
        <v>4945</v>
      </c>
      <c r="W234" t="s">
        <v>4500</v>
      </c>
      <c r="X234" t="s">
        <v>3071</v>
      </c>
      <c r="Y234" t="s">
        <v>1885</v>
      </c>
    </row>
    <row r="235" spans="1:25" x14ac:dyDescent="0.25">
      <c r="A235" t="s">
        <v>2275</v>
      </c>
      <c r="B235" t="s">
        <v>2276</v>
      </c>
      <c r="D235" t="s">
        <v>356</v>
      </c>
      <c r="E235" t="s">
        <v>220</v>
      </c>
      <c r="F235" t="s">
        <v>459</v>
      </c>
      <c r="G235" t="s">
        <v>229</v>
      </c>
      <c r="H235" t="s">
        <v>45</v>
      </c>
      <c r="I235" t="s">
        <v>1662</v>
      </c>
      <c r="J235" t="s">
        <v>98</v>
      </c>
      <c r="L235" t="s">
        <v>3100</v>
      </c>
      <c r="N235" t="s">
        <v>99</v>
      </c>
      <c r="O235" t="s">
        <v>41</v>
      </c>
      <c r="P235" t="s">
        <v>3063</v>
      </c>
      <c r="Q235" t="s">
        <v>100</v>
      </c>
      <c r="R235" t="s">
        <v>4946</v>
      </c>
      <c r="S235" t="s">
        <v>2277</v>
      </c>
      <c r="T235" t="s">
        <v>4947</v>
      </c>
      <c r="W235" t="s">
        <v>4862</v>
      </c>
      <c r="X235" t="s">
        <v>1884</v>
      </c>
      <c r="Y235" t="s">
        <v>1877</v>
      </c>
    </row>
    <row r="236" spans="1:25" x14ac:dyDescent="0.25">
      <c r="A236" t="s">
        <v>2472</v>
      </c>
      <c r="B236" t="s">
        <v>2473</v>
      </c>
      <c r="C236" t="s">
        <v>3181</v>
      </c>
      <c r="D236" t="s">
        <v>3200</v>
      </c>
      <c r="E236" t="s">
        <v>220</v>
      </c>
      <c r="F236" t="s">
        <v>459</v>
      </c>
      <c r="G236" t="s">
        <v>229</v>
      </c>
      <c r="H236" t="s">
        <v>22</v>
      </c>
      <c r="I236" t="s">
        <v>1662</v>
      </c>
      <c r="J236" t="s">
        <v>112</v>
      </c>
      <c r="K236" t="s">
        <v>3182</v>
      </c>
      <c r="L236" t="s">
        <v>3116</v>
      </c>
      <c r="M236" t="s">
        <v>3183</v>
      </c>
      <c r="N236" t="s">
        <v>113</v>
      </c>
      <c r="O236" t="s">
        <v>25</v>
      </c>
      <c r="P236" t="s">
        <v>229</v>
      </c>
      <c r="Q236" t="s">
        <v>114</v>
      </c>
      <c r="R236" t="s">
        <v>4743</v>
      </c>
      <c r="S236" t="s">
        <v>2474</v>
      </c>
      <c r="T236" t="s">
        <v>4720</v>
      </c>
      <c r="W236" t="s">
        <v>4500</v>
      </c>
      <c r="X236" t="s">
        <v>3068</v>
      </c>
      <c r="Y236" t="s">
        <v>1879</v>
      </c>
    </row>
    <row r="237" spans="1:25" x14ac:dyDescent="0.25">
      <c r="A237" t="s">
        <v>509</v>
      </c>
      <c r="B237" t="s">
        <v>510</v>
      </c>
      <c r="C237" t="s">
        <v>2761</v>
      </c>
      <c r="D237" t="s">
        <v>3093</v>
      </c>
      <c r="E237" t="s">
        <v>220</v>
      </c>
      <c r="F237" t="s">
        <v>459</v>
      </c>
      <c r="G237" t="s">
        <v>229</v>
      </c>
      <c r="H237" t="s">
        <v>22</v>
      </c>
      <c r="I237" t="s">
        <v>1880</v>
      </c>
      <c r="J237" t="s">
        <v>98</v>
      </c>
      <c r="K237" t="s">
        <v>79</v>
      </c>
      <c r="L237" t="s">
        <v>3118</v>
      </c>
      <c r="M237" t="s">
        <v>2762</v>
      </c>
      <c r="N237" t="s">
        <v>99</v>
      </c>
      <c r="O237" t="s">
        <v>25</v>
      </c>
      <c r="P237" t="s">
        <v>3111</v>
      </c>
      <c r="Q237" t="s">
        <v>100</v>
      </c>
      <c r="R237" t="s">
        <v>4695</v>
      </c>
      <c r="S237" t="s">
        <v>511</v>
      </c>
      <c r="T237" t="s">
        <v>4948</v>
      </c>
      <c r="W237" t="s">
        <v>4500</v>
      </c>
      <c r="X237" t="s">
        <v>3124</v>
      </c>
    </row>
    <row r="238" spans="1:25" x14ac:dyDescent="0.25">
      <c r="A238" t="s">
        <v>892</v>
      </c>
      <c r="B238" t="s">
        <v>893</v>
      </c>
      <c r="D238" t="s">
        <v>702</v>
      </c>
      <c r="E238" t="s">
        <v>220</v>
      </c>
      <c r="F238" t="s">
        <v>459</v>
      </c>
      <c r="G238" t="s">
        <v>229</v>
      </c>
      <c r="H238" t="s">
        <v>45</v>
      </c>
      <c r="I238" t="s">
        <v>1756</v>
      </c>
      <c r="J238" t="s">
        <v>72</v>
      </c>
      <c r="L238" t="s">
        <v>3118</v>
      </c>
      <c r="N238" t="s">
        <v>73</v>
      </c>
      <c r="O238" t="s">
        <v>25</v>
      </c>
      <c r="P238" t="s">
        <v>3063</v>
      </c>
      <c r="Q238" t="s">
        <v>74</v>
      </c>
      <c r="R238" t="s">
        <v>4949</v>
      </c>
      <c r="S238" t="s">
        <v>894</v>
      </c>
      <c r="T238" t="s">
        <v>4950</v>
      </c>
      <c r="W238" t="s">
        <v>1292</v>
      </c>
      <c r="X238" t="s">
        <v>3071</v>
      </c>
      <c r="Y238" t="s">
        <v>1877</v>
      </c>
    </row>
    <row r="239" spans="1:25" x14ac:dyDescent="0.25">
      <c r="A239" t="s">
        <v>1327</v>
      </c>
      <c r="B239" t="s">
        <v>1328</v>
      </c>
      <c r="C239" t="s">
        <v>2868</v>
      </c>
      <c r="D239" t="s">
        <v>577</v>
      </c>
      <c r="E239" t="s">
        <v>220</v>
      </c>
      <c r="F239" t="s">
        <v>455</v>
      </c>
      <c r="G239" t="s">
        <v>229</v>
      </c>
      <c r="H239" t="s">
        <v>30</v>
      </c>
      <c r="I239" t="s">
        <v>1920</v>
      </c>
      <c r="J239" t="s">
        <v>91</v>
      </c>
      <c r="K239" t="s">
        <v>1301</v>
      </c>
      <c r="L239" t="s">
        <v>3118</v>
      </c>
      <c r="M239" t="s">
        <v>2869</v>
      </c>
      <c r="N239" t="s">
        <v>92</v>
      </c>
      <c r="O239" t="s">
        <v>25</v>
      </c>
      <c r="P239" t="s">
        <v>229</v>
      </c>
      <c r="Q239" t="s">
        <v>93</v>
      </c>
      <c r="R239" t="s">
        <v>4743</v>
      </c>
      <c r="S239" t="s">
        <v>1329</v>
      </c>
      <c r="T239" t="s">
        <v>4951</v>
      </c>
      <c r="W239" t="s">
        <v>4500</v>
      </c>
      <c r="X239" t="s">
        <v>3071</v>
      </c>
      <c r="Y239" t="s">
        <v>1879</v>
      </c>
    </row>
    <row r="240" spans="1:25" x14ac:dyDescent="0.25">
      <c r="A240" t="s">
        <v>521</v>
      </c>
      <c r="B240" t="s">
        <v>522</v>
      </c>
      <c r="C240" t="s">
        <v>2761</v>
      </c>
      <c r="D240" t="s">
        <v>587</v>
      </c>
      <c r="E240" t="s">
        <v>220</v>
      </c>
      <c r="F240" t="s">
        <v>459</v>
      </c>
      <c r="G240" t="s">
        <v>229</v>
      </c>
      <c r="H240" t="s">
        <v>22</v>
      </c>
      <c r="I240" t="s">
        <v>1664</v>
      </c>
      <c r="J240" t="s">
        <v>51</v>
      </c>
      <c r="K240" t="s">
        <v>79</v>
      </c>
      <c r="L240" t="s">
        <v>3121</v>
      </c>
      <c r="M240" t="s">
        <v>2762</v>
      </c>
      <c r="N240" t="s">
        <v>53</v>
      </c>
      <c r="O240" t="s">
        <v>25</v>
      </c>
      <c r="P240" t="s">
        <v>3063</v>
      </c>
      <c r="Q240" t="s">
        <v>54</v>
      </c>
      <c r="R240" t="s">
        <v>4952</v>
      </c>
      <c r="S240" t="s">
        <v>523</v>
      </c>
      <c r="T240" t="s">
        <v>2535</v>
      </c>
      <c r="W240" t="s">
        <v>4500</v>
      </c>
      <c r="X240" t="s">
        <v>1887</v>
      </c>
      <c r="Y240" t="s">
        <v>1877</v>
      </c>
    </row>
    <row r="241" spans="1:25" x14ac:dyDescent="0.25">
      <c r="A241" t="s">
        <v>959</v>
      </c>
      <c r="B241" t="s">
        <v>960</v>
      </c>
      <c r="C241" t="s">
        <v>2852</v>
      </c>
      <c r="D241" t="s">
        <v>490</v>
      </c>
      <c r="E241" t="s">
        <v>220</v>
      </c>
      <c r="F241" t="s">
        <v>459</v>
      </c>
      <c r="G241" t="s">
        <v>4469</v>
      </c>
      <c r="H241" t="s">
        <v>22</v>
      </c>
      <c r="I241" t="s">
        <v>77</v>
      </c>
      <c r="J241" t="s">
        <v>112</v>
      </c>
      <c r="K241" t="s">
        <v>1375</v>
      </c>
      <c r="L241" t="s">
        <v>3121</v>
      </c>
      <c r="M241" t="s">
        <v>2853</v>
      </c>
      <c r="N241" t="s">
        <v>113</v>
      </c>
      <c r="O241" t="s">
        <v>25</v>
      </c>
      <c r="P241" t="s">
        <v>3063</v>
      </c>
      <c r="Q241" t="s">
        <v>114</v>
      </c>
      <c r="R241" t="s">
        <v>4743</v>
      </c>
      <c r="S241" t="s">
        <v>961</v>
      </c>
      <c r="T241" t="s">
        <v>4953</v>
      </c>
      <c r="W241" t="s">
        <v>4500</v>
      </c>
      <c r="X241" t="s">
        <v>3124</v>
      </c>
      <c r="Y241" t="s">
        <v>1879</v>
      </c>
    </row>
    <row r="242" spans="1:25" x14ac:dyDescent="0.25">
      <c r="A242" t="s">
        <v>2093</v>
      </c>
      <c r="B242" t="s">
        <v>2094</v>
      </c>
      <c r="C242" t="s">
        <v>2761</v>
      </c>
      <c r="D242" t="s">
        <v>4501</v>
      </c>
      <c r="E242" t="s">
        <v>220</v>
      </c>
      <c r="F242" t="s">
        <v>459</v>
      </c>
      <c r="G242" t="s">
        <v>4469</v>
      </c>
      <c r="H242" t="s">
        <v>45</v>
      </c>
      <c r="I242" t="s">
        <v>1667</v>
      </c>
      <c r="J242" t="s">
        <v>112</v>
      </c>
      <c r="K242" t="s">
        <v>79</v>
      </c>
      <c r="L242" t="s">
        <v>3121</v>
      </c>
      <c r="M242" t="s">
        <v>2762</v>
      </c>
      <c r="N242" t="s">
        <v>113</v>
      </c>
      <c r="O242" t="s">
        <v>25</v>
      </c>
      <c r="P242" t="s">
        <v>3063</v>
      </c>
      <c r="Q242" t="s">
        <v>114</v>
      </c>
      <c r="R242" t="s">
        <v>4747</v>
      </c>
      <c r="S242" t="s">
        <v>2095</v>
      </c>
      <c r="T242" t="s">
        <v>4954</v>
      </c>
      <c r="W242" t="s">
        <v>45</v>
      </c>
      <c r="X242" t="s">
        <v>1887</v>
      </c>
      <c r="Y242" t="s">
        <v>1877</v>
      </c>
    </row>
    <row r="243" spans="1:25" x14ac:dyDescent="0.25">
      <c r="A243" t="s">
        <v>3260</v>
      </c>
      <c r="B243" t="s">
        <v>3261</v>
      </c>
      <c r="C243" t="s">
        <v>4955</v>
      </c>
      <c r="D243" t="s">
        <v>1847</v>
      </c>
      <c r="E243" t="s">
        <v>220</v>
      </c>
      <c r="F243" t="s">
        <v>455</v>
      </c>
      <c r="G243" t="s">
        <v>229</v>
      </c>
      <c r="H243" t="s">
        <v>30</v>
      </c>
      <c r="I243" t="s">
        <v>415</v>
      </c>
      <c r="J243" t="s">
        <v>112</v>
      </c>
      <c r="K243" t="s">
        <v>4956</v>
      </c>
      <c r="L243" t="s">
        <v>3121</v>
      </c>
      <c r="M243" t="s">
        <v>4957</v>
      </c>
      <c r="N243" t="s">
        <v>113</v>
      </c>
      <c r="O243" t="s">
        <v>25</v>
      </c>
      <c r="P243" t="s">
        <v>3063</v>
      </c>
      <c r="Q243" t="s">
        <v>114</v>
      </c>
      <c r="R243" t="s">
        <v>4888</v>
      </c>
      <c r="S243" t="s">
        <v>3262</v>
      </c>
      <c r="W243" t="s">
        <v>4500</v>
      </c>
      <c r="X243" t="s">
        <v>3071</v>
      </c>
    </row>
    <row r="244" spans="1:25" x14ac:dyDescent="0.25">
      <c r="A244" t="s">
        <v>4091</v>
      </c>
      <c r="B244" t="s">
        <v>4092</v>
      </c>
      <c r="C244" t="s">
        <v>2761</v>
      </c>
      <c r="D244" t="s">
        <v>702</v>
      </c>
      <c r="E244" t="s">
        <v>220</v>
      </c>
      <c r="F244" t="s">
        <v>455</v>
      </c>
      <c r="G244" t="s">
        <v>229</v>
      </c>
      <c r="H244" t="s">
        <v>45</v>
      </c>
      <c r="I244" t="s">
        <v>1994</v>
      </c>
      <c r="J244" t="s">
        <v>130</v>
      </c>
      <c r="K244" t="s">
        <v>79</v>
      </c>
      <c r="L244" t="s">
        <v>3121</v>
      </c>
      <c r="M244" t="s">
        <v>2762</v>
      </c>
      <c r="N244" t="s">
        <v>131</v>
      </c>
      <c r="O244" t="s">
        <v>25</v>
      </c>
      <c r="P244" t="s">
        <v>3063</v>
      </c>
      <c r="Q244" t="s">
        <v>132</v>
      </c>
      <c r="R244" t="s">
        <v>4695</v>
      </c>
      <c r="S244" t="s">
        <v>4093</v>
      </c>
      <c r="T244" t="s">
        <v>4958</v>
      </c>
      <c r="W244" t="s">
        <v>45</v>
      </c>
      <c r="X244" t="s">
        <v>1884</v>
      </c>
      <c r="Y244" t="s">
        <v>1879</v>
      </c>
    </row>
    <row r="245" spans="1:25" x14ac:dyDescent="0.25">
      <c r="A245" t="s">
        <v>4959</v>
      </c>
      <c r="B245" t="s">
        <v>4959</v>
      </c>
      <c r="C245" t="s">
        <v>2737</v>
      </c>
      <c r="D245" t="s">
        <v>715</v>
      </c>
      <c r="E245" t="s">
        <v>220</v>
      </c>
      <c r="F245" t="s">
        <v>459</v>
      </c>
      <c r="G245" t="s">
        <v>229</v>
      </c>
      <c r="H245" t="s">
        <v>22</v>
      </c>
      <c r="I245" t="s">
        <v>609</v>
      </c>
      <c r="J245" t="s">
        <v>98</v>
      </c>
      <c r="K245" t="s">
        <v>2738</v>
      </c>
      <c r="L245" t="s">
        <v>3121</v>
      </c>
      <c r="M245" t="s">
        <v>2739</v>
      </c>
      <c r="N245" t="s">
        <v>99</v>
      </c>
      <c r="O245" t="s">
        <v>25</v>
      </c>
      <c r="P245" t="s">
        <v>3063</v>
      </c>
      <c r="Q245" t="s">
        <v>100</v>
      </c>
      <c r="R245" t="s">
        <v>4724</v>
      </c>
      <c r="S245" t="s">
        <v>4960</v>
      </c>
      <c r="T245" t="s">
        <v>4961</v>
      </c>
      <c r="W245" t="s">
        <v>1293</v>
      </c>
      <c r="X245" t="s">
        <v>1884</v>
      </c>
      <c r="Y245" t="s">
        <v>1879</v>
      </c>
    </row>
    <row r="246" spans="1:25" x14ac:dyDescent="0.25">
      <c r="A246" t="s">
        <v>3117</v>
      </c>
      <c r="B246" t="s">
        <v>479</v>
      </c>
      <c r="C246" t="s">
        <v>2737</v>
      </c>
      <c r="D246" t="s">
        <v>702</v>
      </c>
      <c r="E246" t="s">
        <v>220</v>
      </c>
      <c r="F246" t="s">
        <v>459</v>
      </c>
      <c r="G246" t="s">
        <v>4480</v>
      </c>
      <c r="H246" t="s">
        <v>22</v>
      </c>
      <c r="I246" t="s">
        <v>1664</v>
      </c>
      <c r="J246" t="s">
        <v>72</v>
      </c>
      <c r="K246" t="s">
        <v>2738</v>
      </c>
      <c r="L246" t="s">
        <v>4928</v>
      </c>
      <c r="M246" t="s">
        <v>2739</v>
      </c>
      <c r="N246" t="s">
        <v>73</v>
      </c>
      <c r="O246" t="s">
        <v>41</v>
      </c>
      <c r="P246" t="s">
        <v>3060</v>
      </c>
      <c r="Q246" t="s">
        <v>74</v>
      </c>
      <c r="R246" t="s">
        <v>4708</v>
      </c>
      <c r="S246" t="s">
        <v>480</v>
      </c>
      <c r="T246" t="s">
        <v>4962</v>
      </c>
      <c r="W246" t="s">
        <v>4500</v>
      </c>
      <c r="X246" t="s">
        <v>4508</v>
      </c>
      <c r="Y246" t="s">
        <v>3247</v>
      </c>
    </row>
    <row r="247" spans="1:25" x14ac:dyDescent="0.25">
      <c r="A247" t="s">
        <v>194</v>
      </c>
      <c r="B247" t="s">
        <v>195</v>
      </c>
      <c r="C247" t="s">
        <v>2761</v>
      </c>
      <c r="D247" t="s">
        <v>702</v>
      </c>
      <c r="E247" t="s">
        <v>220</v>
      </c>
      <c r="F247" t="s">
        <v>455</v>
      </c>
      <c r="G247" t="s">
        <v>4469</v>
      </c>
      <c r="H247" t="s">
        <v>22</v>
      </c>
      <c r="I247" t="s">
        <v>1666</v>
      </c>
      <c r="J247" t="s">
        <v>61</v>
      </c>
      <c r="K247" t="s">
        <v>79</v>
      </c>
      <c r="L247" t="s">
        <v>4928</v>
      </c>
      <c r="M247" t="s">
        <v>2762</v>
      </c>
      <c r="N247" t="s">
        <v>63</v>
      </c>
      <c r="O247" t="s">
        <v>25</v>
      </c>
      <c r="P247" t="s">
        <v>3111</v>
      </c>
      <c r="Q247" t="s">
        <v>64</v>
      </c>
      <c r="R247" t="s">
        <v>4963</v>
      </c>
      <c r="S247" t="s">
        <v>196</v>
      </c>
      <c r="T247" t="s">
        <v>4964</v>
      </c>
      <c r="W247" t="s">
        <v>45</v>
      </c>
      <c r="X247" t="s">
        <v>3071</v>
      </c>
      <c r="Y247" t="s">
        <v>1877</v>
      </c>
    </row>
    <row r="248" spans="1:25" x14ac:dyDescent="0.25">
      <c r="A248" t="s">
        <v>824</v>
      </c>
      <c r="B248" t="s">
        <v>825</v>
      </c>
      <c r="D248" t="s">
        <v>356</v>
      </c>
      <c r="E248" t="s">
        <v>220</v>
      </c>
      <c r="F248" t="s">
        <v>459</v>
      </c>
      <c r="G248" t="s">
        <v>4469</v>
      </c>
      <c r="H248" t="s">
        <v>22</v>
      </c>
      <c r="I248" t="s">
        <v>1669</v>
      </c>
      <c r="J248" t="s">
        <v>98</v>
      </c>
      <c r="L248" t="s">
        <v>4928</v>
      </c>
      <c r="N248" t="s">
        <v>99</v>
      </c>
      <c r="O248" t="s">
        <v>25</v>
      </c>
      <c r="P248" t="s">
        <v>3063</v>
      </c>
      <c r="Q248" t="s">
        <v>100</v>
      </c>
      <c r="R248" t="s">
        <v>4965</v>
      </c>
      <c r="S248" t="s">
        <v>826</v>
      </c>
      <c r="T248" t="s">
        <v>4966</v>
      </c>
      <c r="W248" t="s">
        <v>1292</v>
      </c>
      <c r="X248" t="s">
        <v>3071</v>
      </c>
      <c r="Y248" t="s">
        <v>1885</v>
      </c>
    </row>
    <row r="249" spans="1:25" x14ac:dyDescent="0.25">
      <c r="A249" t="s">
        <v>2369</v>
      </c>
      <c r="B249" t="s">
        <v>2370</v>
      </c>
      <c r="C249" t="s">
        <v>2989</v>
      </c>
      <c r="D249" t="s">
        <v>3226</v>
      </c>
      <c r="E249" t="s">
        <v>220</v>
      </c>
      <c r="F249" t="s">
        <v>455</v>
      </c>
      <c r="G249" t="s">
        <v>229</v>
      </c>
      <c r="H249" t="s">
        <v>45</v>
      </c>
      <c r="I249" t="s">
        <v>232</v>
      </c>
      <c r="J249" t="s">
        <v>31</v>
      </c>
      <c r="K249" t="s">
        <v>388</v>
      </c>
      <c r="L249" t="s">
        <v>4928</v>
      </c>
      <c r="M249" t="s">
        <v>2991</v>
      </c>
      <c r="N249" t="s">
        <v>33</v>
      </c>
      <c r="O249" t="s">
        <v>25</v>
      </c>
      <c r="P249" t="s">
        <v>229</v>
      </c>
      <c r="Q249" t="s">
        <v>34</v>
      </c>
      <c r="R249" t="s">
        <v>4743</v>
      </c>
      <c r="S249" t="s">
        <v>2371</v>
      </c>
      <c r="T249" t="s">
        <v>4967</v>
      </c>
      <c r="W249" t="s">
        <v>3127</v>
      </c>
      <c r="X249" t="s">
        <v>1882</v>
      </c>
      <c r="Y249" t="s">
        <v>1878</v>
      </c>
    </row>
    <row r="250" spans="1:25" x14ac:dyDescent="0.25">
      <c r="A250" t="s">
        <v>242</v>
      </c>
      <c r="B250" t="s">
        <v>243</v>
      </c>
      <c r="C250" t="s">
        <v>2740</v>
      </c>
      <c r="D250" t="s">
        <v>3226</v>
      </c>
      <c r="E250" t="s">
        <v>220</v>
      </c>
      <c r="F250" t="s">
        <v>455</v>
      </c>
      <c r="G250" t="s">
        <v>229</v>
      </c>
      <c r="H250" t="s">
        <v>22</v>
      </c>
      <c r="I250" t="s">
        <v>1662</v>
      </c>
      <c r="J250" t="s">
        <v>72</v>
      </c>
      <c r="K250" t="s">
        <v>178</v>
      </c>
      <c r="L250" t="s">
        <v>4968</v>
      </c>
      <c r="M250" t="s">
        <v>2741</v>
      </c>
      <c r="N250" t="s">
        <v>73</v>
      </c>
      <c r="O250" t="s">
        <v>25</v>
      </c>
      <c r="P250" t="s">
        <v>3060</v>
      </c>
      <c r="Q250" t="s">
        <v>74</v>
      </c>
      <c r="R250" t="s">
        <v>4969</v>
      </c>
      <c r="S250" t="s">
        <v>244</v>
      </c>
      <c r="T250" t="s">
        <v>4970</v>
      </c>
      <c r="W250" t="s">
        <v>1292</v>
      </c>
      <c r="X250" t="s">
        <v>4971</v>
      </c>
    </row>
    <row r="251" spans="1:25" x14ac:dyDescent="0.25">
      <c r="A251" t="s">
        <v>619</v>
      </c>
      <c r="B251" t="s">
        <v>620</v>
      </c>
      <c r="C251" t="s">
        <v>3087</v>
      </c>
      <c r="D251" t="s">
        <v>431</v>
      </c>
      <c r="E251" t="s">
        <v>220</v>
      </c>
      <c r="F251" t="s">
        <v>459</v>
      </c>
      <c r="G251" t="s">
        <v>229</v>
      </c>
      <c r="H251" t="s">
        <v>45</v>
      </c>
      <c r="I251" t="s">
        <v>232</v>
      </c>
      <c r="J251" t="s">
        <v>51</v>
      </c>
      <c r="K251" t="s">
        <v>3088</v>
      </c>
      <c r="L251" t="s">
        <v>4968</v>
      </c>
      <c r="M251" t="s">
        <v>3089</v>
      </c>
      <c r="N251" t="s">
        <v>53</v>
      </c>
      <c r="O251" t="s">
        <v>25</v>
      </c>
      <c r="P251" t="s">
        <v>3063</v>
      </c>
      <c r="Q251" t="s">
        <v>54</v>
      </c>
      <c r="R251" t="s">
        <v>4660</v>
      </c>
      <c r="S251" t="s">
        <v>621</v>
      </c>
      <c r="T251" t="s">
        <v>2733</v>
      </c>
      <c r="W251" t="s">
        <v>45</v>
      </c>
      <c r="X251" t="s">
        <v>1884</v>
      </c>
      <c r="Y251" t="s">
        <v>1879</v>
      </c>
    </row>
    <row r="252" spans="1:25" x14ac:dyDescent="0.25">
      <c r="A252" t="s">
        <v>1243</v>
      </c>
      <c r="B252" t="s">
        <v>1244</v>
      </c>
      <c r="D252" t="s">
        <v>3171</v>
      </c>
      <c r="E252" t="s">
        <v>220</v>
      </c>
      <c r="F252" t="s">
        <v>459</v>
      </c>
      <c r="G252" t="s">
        <v>229</v>
      </c>
      <c r="H252" t="s">
        <v>22</v>
      </c>
      <c r="I252" t="s">
        <v>1756</v>
      </c>
      <c r="J252" t="s">
        <v>91</v>
      </c>
      <c r="L252" t="s">
        <v>4968</v>
      </c>
      <c r="N252" t="s">
        <v>92</v>
      </c>
      <c r="O252" t="s">
        <v>25</v>
      </c>
      <c r="P252" t="s">
        <v>229</v>
      </c>
      <c r="Q252" t="s">
        <v>93</v>
      </c>
      <c r="R252" t="s">
        <v>4972</v>
      </c>
      <c r="S252" t="s">
        <v>1245</v>
      </c>
      <c r="W252" t="s">
        <v>4500</v>
      </c>
      <c r="X252" t="s">
        <v>1882</v>
      </c>
    </row>
    <row r="253" spans="1:25" x14ac:dyDescent="0.25">
      <c r="A253" t="s">
        <v>1486</v>
      </c>
      <c r="B253" t="s">
        <v>1486</v>
      </c>
      <c r="D253" t="s">
        <v>702</v>
      </c>
      <c r="E253" t="s">
        <v>220</v>
      </c>
      <c r="F253" t="s">
        <v>459</v>
      </c>
      <c r="G253" t="s">
        <v>4469</v>
      </c>
      <c r="H253" t="s">
        <v>30</v>
      </c>
      <c r="I253" t="s">
        <v>1669</v>
      </c>
      <c r="J253" t="s">
        <v>23</v>
      </c>
      <c r="L253" t="s">
        <v>4968</v>
      </c>
      <c r="N253" t="s">
        <v>24</v>
      </c>
      <c r="O253" t="s">
        <v>25</v>
      </c>
      <c r="P253" t="s">
        <v>3063</v>
      </c>
      <c r="Q253" t="s">
        <v>26</v>
      </c>
      <c r="R253" t="s">
        <v>4786</v>
      </c>
      <c r="S253" t="s">
        <v>1487</v>
      </c>
      <c r="T253" t="s">
        <v>4973</v>
      </c>
      <c r="W253" t="s">
        <v>45</v>
      </c>
      <c r="X253" t="s">
        <v>3071</v>
      </c>
      <c r="Y253" t="s">
        <v>1885</v>
      </c>
    </row>
    <row r="254" spans="1:25" x14ac:dyDescent="0.25">
      <c r="A254" t="s">
        <v>3228</v>
      </c>
      <c r="B254" t="s">
        <v>3229</v>
      </c>
      <c r="C254" t="s">
        <v>2989</v>
      </c>
      <c r="D254" t="s">
        <v>142</v>
      </c>
      <c r="E254" t="s">
        <v>220</v>
      </c>
      <c r="F254" t="s">
        <v>459</v>
      </c>
      <c r="G254" t="s">
        <v>229</v>
      </c>
      <c r="H254" t="s">
        <v>30</v>
      </c>
      <c r="I254" t="s">
        <v>1664</v>
      </c>
      <c r="J254" t="s">
        <v>117</v>
      </c>
      <c r="K254" t="s">
        <v>388</v>
      </c>
      <c r="L254" t="s">
        <v>4968</v>
      </c>
      <c r="M254" t="s">
        <v>2991</v>
      </c>
      <c r="N254" t="s">
        <v>118</v>
      </c>
      <c r="O254" t="s">
        <v>25</v>
      </c>
      <c r="P254" t="s">
        <v>229</v>
      </c>
      <c r="Q254" t="s">
        <v>119</v>
      </c>
      <c r="R254" t="s">
        <v>4743</v>
      </c>
      <c r="S254" t="s">
        <v>3230</v>
      </c>
      <c r="T254" t="s">
        <v>4974</v>
      </c>
      <c r="W254" t="s">
        <v>4500</v>
      </c>
      <c r="X254" t="s">
        <v>1884</v>
      </c>
    </row>
    <row r="255" spans="1:25" x14ac:dyDescent="0.25">
      <c r="A255" t="s">
        <v>3362</v>
      </c>
      <c r="B255" t="s">
        <v>3363</v>
      </c>
      <c r="D255" t="s">
        <v>490</v>
      </c>
      <c r="E255" t="s">
        <v>220</v>
      </c>
      <c r="F255" t="s">
        <v>459</v>
      </c>
      <c r="G255" t="s">
        <v>229</v>
      </c>
      <c r="H255" t="s">
        <v>22</v>
      </c>
      <c r="I255" t="s">
        <v>4975</v>
      </c>
      <c r="J255" t="s">
        <v>127</v>
      </c>
      <c r="L255" t="s">
        <v>4976</v>
      </c>
      <c r="N255" t="s">
        <v>128</v>
      </c>
      <c r="O255" t="s">
        <v>25</v>
      </c>
      <c r="P255" t="s">
        <v>229</v>
      </c>
      <c r="Q255" t="s">
        <v>129</v>
      </c>
      <c r="R255" t="s">
        <v>4743</v>
      </c>
      <c r="S255" t="s">
        <v>3364</v>
      </c>
      <c r="W255" t="s">
        <v>4500</v>
      </c>
      <c r="X255" t="s">
        <v>1887</v>
      </c>
    </row>
    <row r="256" spans="1:25" x14ac:dyDescent="0.25">
      <c r="A256" t="s">
        <v>4291</v>
      </c>
      <c r="B256" t="s">
        <v>4292</v>
      </c>
      <c r="C256" t="s">
        <v>2761</v>
      </c>
      <c r="D256" t="s">
        <v>3093</v>
      </c>
      <c r="E256" t="s">
        <v>220</v>
      </c>
      <c r="F256" t="s">
        <v>459</v>
      </c>
      <c r="G256" t="s">
        <v>4469</v>
      </c>
      <c r="H256" t="s">
        <v>22</v>
      </c>
      <c r="I256" t="s">
        <v>1661</v>
      </c>
      <c r="J256" t="s">
        <v>98</v>
      </c>
      <c r="K256" t="s">
        <v>79</v>
      </c>
      <c r="L256" t="s">
        <v>4976</v>
      </c>
      <c r="M256" t="s">
        <v>2762</v>
      </c>
      <c r="N256" t="s">
        <v>99</v>
      </c>
      <c r="O256" t="s">
        <v>25</v>
      </c>
      <c r="P256" t="s">
        <v>3063</v>
      </c>
      <c r="Q256" t="s">
        <v>100</v>
      </c>
      <c r="R256" t="s">
        <v>4660</v>
      </c>
      <c r="S256" t="s">
        <v>4293</v>
      </c>
      <c r="T256" t="s">
        <v>4977</v>
      </c>
      <c r="W256" t="s">
        <v>45</v>
      </c>
      <c r="X256" t="s">
        <v>1881</v>
      </c>
      <c r="Y256" t="s">
        <v>1877</v>
      </c>
    </row>
    <row r="257" spans="1:25" x14ac:dyDescent="0.25">
      <c r="A257" t="s">
        <v>1066</v>
      </c>
      <c r="B257" t="s">
        <v>1067</v>
      </c>
      <c r="C257" t="s">
        <v>2761</v>
      </c>
      <c r="D257" t="s">
        <v>554</v>
      </c>
      <c r="E257" t="s">
        <v>220</v>
      </c>
      <c r="F257" t="s">
        <v>455</v>
      </c>
      <c r="G257" t="s">
        <v>4469</v>
      </c>
      <c r="H257" t="s">
        <v>22</v>
      </c>
      <c r="I257" t="s">
        <v>1664</v>
      </c>
      <c r="J257" t="s">
        <v>23</v>
      </c>
      <c r="K257" t="s">
        <v>79</v>
      </c>
      <c r="L257" t="s">
        <v>4978</v>
      </c>
      <c r="M257" t="s">
        <v>2762</v>
      </c>
      <c r="N257" t="s">
        <v>24</v>
      </c>
      <c r="O257" t="s">
        <v>25</v>
      </c>
      <c r="P257" t="s">
        <v>3063</v>
      </c>
      <c r="Q257" t="s">
        <v>26</v>
      </c>
      <c r="R257" t="s">
        <v>4724</v>
      </c>
      <c r="S257" t="s">
        <v>1068</v>
      </c>
      <c r="T257" t="s">
        <v>4979</v>
      </c>
      <c r="W257" t="s">
        <v>1293</v>
      </c>
      <c r="X257" t="s">
        <v>1881</v>
      </c>
      <c r="Y257" t="s">
        <v>1878</v>
      </c>
    </row>
    <row r="258" spans="1:25" x14ac:dyDescent="0.25">
      <c r="A258" t="s">
        <v>2037</v>
      </c>
      <c r="B258" t="s">
        <v>2038</v>
      </c>
      <c r="C258" t="s">
        <v>2777</v>
      </c>
      <c r="D258" t="s">
        <v>554</v>
      </c>
      <c r="E258" t="s">
        <v>220</v>
      </c>
      <c r="F258" t="s">
        <v>455</v>
      </c>
      <c r="G258" t="s">
        <v>229</v>
      </c>
      <c r="H258" t="s">
        <v>45</v>
      </c>
      <c r="I258" t="s">
        <v>1758</v>
      </c>
      <c r="J258" t="s">
        <v>72</v>
      </c>
      <c r="K258" t="s">
        <v>3067</v>
      </c>
      <c r="L258" t="s">
        <v>4978</v>
      </c>
      <c r="M258" t="s">
        <v>2778</v>
      </c>
      <c r="N258" t="s">
        <v>73</v>
      </c>
      <c r="O258" t="s">
        <v>25</v>
      </c>
      <c r="P258" t="s">
        <v>3111</v>
      </c>
      <c r="Q258" t="s">
        <v>74</v>
      </c>
      <c r="R258" t="s">
        <v>4695</v>
      </c>
      <c r="S258" t="s">
        <v>2039</v>
      </c>
      <c r="T258" t="s">
        <v>4980</v>
      </c>
      <c r="W258" t="s">
        <v>45</v>
      </c>
      <c r="X258" t="s">
        <v>3071</v>
      </c>
      <c r="Y258" t="s">
        <v>1877</v>
      </c>
    </row>
    <row r="259" spans="1:25" x14ac:dyDescent="0.25">
      <c r="A259" t="s">
        <v>3206</v>
      </c>
      <c r="B259" t="s">
        <v>3207</v>
      </c>
      <c r="D259" t="s">
        <v>3200</v>
      </c>
      <c r="E259" t="s">
        <v>220</v>
      </c>
      <c r="F259" t="s">
        <v>455</v>
      </c>
      <c r="G259" t="s">
        <v>229</v>
      </c>
      <c r="H259" t="s">
        <v>45</v>
      </c>
      <c r="I259" t="s">
        <v>232</v>
      </c>
      <c r="J259" t="s">
        <v>68</v>
      </c>
      <c r="L259" t="s">
        <v>3123</v>
      </c>
      <c r="N259" t="s">
        <v>69</v>
      </c>
      <c r="O259" t="s">
        <v>25</v>
      </c>
      <c r="P259" t="s">
        <v>229</v>
      </c>
      <c r="Q259" t="s">
        <v>70</v>
      </c>
      <c r="R259" t="s">
        <v>4981</v>
      </c>
      <c r="S259" t="s">
        <v>3208</v>
      </c>
      <c r="T259" t="s">
        <v>4109</v>
      </c>
      <c r="W259" t="s">
        <v>45</v>
      </c>
      <c r="X259" t="s">
        <v>1881</v>
      </c>
      <c r="Y259" t="s">
        <v>1879</v>
      </c>
    </row>
    <row r="260" spans="1:25" x14ac:dyDescent="0.25">
      <c r="A260" t="s">
        <v>4184</v>
      </c>
      <c r="B260" t="s">
        <v>4185</v>
      </c>
      <c r="D260" t="s">
        <v>715</v>
      </c>
      <c r="E260" t="s">
        <v>220</v>
      </c>
      <c r="F260" t="s">
        <v>455</v>
      </c>
      <c r="G260" t="s">
        <v>229</v>
      </c>
      <c r="H260" t="s">
        <v>22</v>
      </c>
      <c r="I260" t="s">
        <v>1669</v>
      </c>
      <c r="J260" t="s">
        <v>39</v>
      </c>
      <c r="L260" t="s">
        <v>3123</v>
      </c>
      <c r="N260" t="s">
        <v>40</v>
      </c>
      <c r="O260" t="s">
        <v>25</v>
      </c>
      <c r="P260" t="s">
        <v>3063</v>
      </c>
      <c r="Q260" t="s">
        <v>42</v>
      </c>
      <c r="R260" t="s">
        <v>4982</v>
      </c>
      <c r="S260" t="s">
        <v>4187</v>
      </c>
      <c r="T260" t="s">
        <v>4983</v>
      </c>
      <c r="W260" t="s">
        <v>45</v>
      </c>
      <c r="X260" t="s">
        <v>1887</v>
      </c>
      <c r="Y260" t="s">
        <v>1879</v>
      </c>
    </row>
    <row r="261" spans="1:25" x14ac:dyDescent="0.25">
      <c r="A261" t="s">
        <v>2779</v>
      </c>
      <c r="B261" t="s">
        <v>2780</v>
      </c>
      <c r="C261" t="s">
        <v>2737</v>
      </c>
      <c r="D261" t="s">
        <v>4243</v>
      </c>
      <c r="E261" t="s">
        <v>220</v>
      </c>
      <c r="F261" t="s">
        <v>455</v>
      </c>
      <c r="G261" t="s">
        <v>4469</v>
      </c>
      <c r="H261" t="s">
        <v>234</v>
      </c>
      <c r="I261" t="s">
        <v>1668</v>
      </c>
      <c r="J261" t="s">
        <v>98</v>
      </c>
      <c r="K261" t="s">
        <v>2738</v>
      </c>
      <c r="L261" t="s">
        <v>3123</v>
      </c>
      <c r="M261" t="s">
        <v>2739</v>
      </c>
      <c r="N261" t="s">
        <v>99</v>
      </c>
      <c r="O261" t="s">
        <v>25</v>
      </c>
      <c r="P261" t="s">
        <v>3063</v>
      </c>
      <c r="Q261" t="s">
        <v>100</v>
      </c>
      <c r="R261" t="s">
        <v>4695</v>
      </c>
      <c r="S261" t="s">
        <v>2781</v>
      </c>
      <c r="T261" t="s">
        <v>4984</v>
      </c>
      <c r="W261" t="s">
        <v>4500</v>
      </c>
      <c r="X261" t="s">
        <v>3217</v>
      </c>
      <c r="Y261" t="s">
        <v>1879</v>
      </c>
    </row>
    <row r="262" spans="1:25" x14ac:dyDescent="0.25">
      <c r="A262" t="s">
        <v>4459</v>
      </c>
      <c r="B262" t="s">
        <v>4460</v>
      </c>
      <c r="D262" t="s">
        <v>3226</v>
      </c>
      <c r="E262" t="s">
        <v>220</v>
      </c>
      <c r="F262" t="s">
        <v>459</v>
      </c>
      <c r="G262" t="s">
        <v>4469</v>
      </c>
      <c r="H262" t="s">
        <v>22</v>
      </c>
      <c r="I262" t="s">
        <v>1756</v>
      </c>
      <c r="J262" t="s">
        <v>86</v>
      </c>
      <c r="L262" t="s">
        <v>3123</v>
      </c>
      <c r="N262" t="s">
        <v>87</v>
      </c>
      <c r="O262" t="s">
        <v>25</v>
      </c>
      <c r="P262" t="s">
        <v>229</v>
      </c>
      <c r="Q262" t="s">
        <v>88</v>
      </c>
      <c r="R262" t="s">
        <v>4718</v>
      </c>
      <c r="S262" t="s">
        <v>4462</v>
      </c>
      <c r="T262" t="s">
        <v>4985</v>
      </c>
      <c r="W262" t="s">
        <v>4500</v>
      </c>
      <c r="X262" t="s">
        <v>1884</v>
      </c>
      <c r="Y262" t="s">
        <v>3080</v>
      </c>
    </row>
    <row r="263" spans="1:25" x14ac:dyDescent="0.25">
      <c r="A263" t="s">
        <v>1418</v>
      </c>
      <c r="B263" t="s">
        <v>1419</v>
      </c>
      <c r="C263" t="s">
        <v>2852</v>
      </c>
      <c r="D263" t="s">
        <v>431</v>
      </c>
      <c r="E263" t="s">
        <v>220</v>
      </c>
      <c r="F263" t="s">
        <v>459</v>
      </c>
      <c r="G263" t="s">
        <v>4469</v>
      </c>
      <c r="H263" t="s">
        <v>22</v>
      </c>
      <c r="I263" t="s">
        <v>1756</v>
      </c>
      <c r="J263" t="s">
        <v>86</v>
      </c>
      <c r="K263" t="s">
        <v>1375</v>
      </c>
      <c r="L263" t="s">
        <v>3123</v>
      </c>
      <c r="M263" t="s">
        <v>2853</v>
      </c>
      <c r="N263" t="s">
        <v>87</v>
      </c>
      <c r="O263" t="s">
        <v>25</v>
      </c>
      <c r="P263" t="s">
        <v>3063</v>
      </c>
      <c r="Q263" t="s">
        <v>88</v>
      </c>
      <c r="R263" t="s">
        <v>4986</v>
      </c>
      <c r="S263" t="s">
        <v>1420</v>
      </c>
      <c r="T263" t="s">
        <v>4987</v>
      </c>
      <c r="W263" t="s">
        <v>4500</v>
      </c>
      <c r="X263" t="s">
        <v>1887</v>
      </c>
      <c r="Y263" t="s">
        <v>3096</v>
      </c>
    </row>
    <row r="264" spans="1:25" x14ac:dyDescent="0.25">
      <c r="A264" t="s">
        <v>1402</v>
      </c>
      <c r="B264" t="s">
        <v>1403</v>
      </c>
      <c r="C264" t="s">
        <v>2737</v>
      </c>
      <c r="D264" t="s">
        <v>4243</v>
      </c>
      <c r="E264" t="s">
        <v>220</v>
      </c>
      <c r="F264" t="s">
        <v>459</v>
      </c>
      <c r="G264" t="s">
        <v>4469</v>
      </c>
      <c r="H264" t="s">
        <v>22</v>
      </c>
      <c r="I264" t="s">
        <v>1664</v>
      </c>
      <c r="J264" t="s">
        <v>51</v>
      </c>
      <c r="K264" t="s">
        <v>2738</v>
      </c>
      <c r="L264" t="s">
        <v>3123</v>
      </c>
      <c r="M264" t="s">
        <v>2739</v>
      </c>
      <c r="N264" t="s">
        <v>53</v>
      </c>
      <c r="O264" t="s">
        <v>25</v>
      </c>
      <c r="P264" t="s">
        <v>3063</v>
      </c>
      <c r="Q264" t="s">
        <v>54</v>
      </c>
      <c r="R264" t="s">
        <v>4724</v>
      </c>
      <c r="S264" t="s">
        <v>1404</v>
      </c>
      <c r="T264" t="s">
        <v>4988</v>
      </c>
      <c r="W264" t="s">
        <v>1292</v>
      </c>
      <c r="X264" t="s">
        <v>1881</v>
      </c>
      <c r="Y264" t="s">
        <v>1877</v>
      </c>
    </row>
    <row r="265" spans="1:25" x14ac:dyDescent="0.25">
      <c r="A265" t="s">
        <v>2312</v>
      </c>
      <c r="B265" t="s">
        <v>2313</v>
      </c>
      <c r="C265" t="s">
        <v>2737</v>
      </c>
      <c r="D265" t="s">
        <v>577</v>
      </c>
      <c r="E265" t="s">
        <v>220</v>
      </c>
      <c r="F265" t="s">
        <v>459</v>
      </c>
      <c r="G265" t="s">
        <v>229</v>
      </c>
      <c r="H265" t="s">
        <v>30</v>
      </c>
      <c r="I265" t="s">
        <v>1753</v>
      </c>
      <c r="J265" t="s">
        <v>39</v>
      </c>
      <c r="K265" t="s">
        <v>2738</v>
      </c>
      <c r="L265" t="s">
        <v>3123</v>
      </c>
      <c r="M265" t="s">
        <v>2739</v>
      </c>
      <c r="N265" t="s">
        <v>40</v>
      </c>
      <c r="O265" t="s">
        <v>25</v>
      </c>
      <c r="P265" t="s">
        <v>3063</v>
      </c>
      <c r="Q265" t="s">
        <v>42</v>
      </c>
      <c r="R265" t="s">
        <v>4743</v>
      </c>
      <c r="S265" t="s">
        <v>2314</v>
      </c>
      <c r="T265" t="s">
        <v>4989</v>
      </c>
      <c r="W265" t="s">
        <v>4500</v>
      </c>
      <c r="X265" t="s">
        <v>3071</v>
      </c>
      <c r="Y265" t="s">
        <v>1879</v>
      </c>
    </row>
    <row r="266" spans="1:25" x14ac:dyDescent="0.25">
      <c r="A266" t="s">
        <v>1969</v>
      </c>
      <c r="B266" t="s">
        <v>1969</v>
      </c>
      <c r="C266" t="s">
        <v>2737</v>
      </c>
      <c r="D266" t="s">
        <v>4243</v>
      </c>
      <c r="E266" t="s">
        <v>220</v>
      </c>
      <c r="F266" t="s">
        <v>455</v>
      </c>
      <c r="G266" t="s">
        <v>229</v>
      </c>
      <c r="H266" t="s">
        <v>45</v>
      </c>
      <c r="I266" t="s">
        <v>1661</v>
      </c>
      <c r="J266" t="s">
        <v>61</v>
      </c>
      <c r="K266" t="s">
        <v>2738</v>
      </c>
      <c r="L266" t="s">
        <v>3123</v>
      </c>
      <c r="M266" t="s">
        <v>2739</v>
      </c>
      <c r="N266" t="s">
        <v>63</v>
      </c>
      <c r="O266" t="s">
        <v>25</v>
      </c>
      <c r="P266" t="s">
        <v>3060</v>
      </c>
      <c r="Q266" t="s">
        <v>64</v>
      </c>
      <c r="R266" t="s">
        <v>4793</v>
      </c>
      <c r="S266" t="s">
        <v>1970</v>
      </c>
      <c r="T266" t="s">
        <v>4990</v>
      </c>
      <c r="W266" t="s">
        <v>1293</v>
      </c>
      <c r="X266" t="s">
        <v>3071</v>
      </c>
      <c r="Y266" t="s">
        <v>1879</v>
      </c>
    </row>
    <row r="267" spans="1:25" x14ac:dyDescent="0.25">
      <c r="A267" t="s">
        <v>2427</v>
      </c>
      <c r="B267" t="s">
        <v>2428</v>
      </c>
      <c r="C267" t="s">
        <v>2989</v>
      </c>
      <c r="D267" t="s">
        <v>142</v>
      </c>
      <c r="E267" t="s">
        <v>220</v>
      </c>
      <c r="F267" t="s">
        <v>455</v>
      </c>
      <c r="G267" t="s">
        <v>4469</v>
      </c>
      <c r="H267" t="s">
        <v>30</v>
      </c>
      <c r="I267" t="s">
        <v>1749</v>
      </c>
      <c r="J267" t="s">
        <v>31</v>
      </c>
      <c r="K267" t="s">
        <v>388</v>
      </c>
      <c r="L267" t="s">
        <v>3123</v>
      </c>
      <c r="M267" t="s">
        <v>2991</v>
      </c>
      <c r="N267" t="s">
        <v>33</v>
      </c>
      <c r="O267" t="s">
        <v>25</v>
      </c>
      <c r="P267" t="s">
        <v>229</v>
      </c>
      <c r="Q267" t="s">
        <v>34</v>
      </c>
      <c r="R267" t="s">
        <v>4743</v>
      </c>
      <c r="S267" t="s">
        <v>2429</v>
      </c>
      <c r="T267" t="s">
        <v>4991</v>
      </c>
      <c r="W267" t="s">
        <v>4500</v>
      </c>
      <c r="X267" t="s">
        <v>1882</v>
      </c>
      <c r="Y267" t="s">
        <v>1885</v>
      </c>
    </row>
    <row r="268" spans="1:25" x14ac:dyDescent="0.25">
      <c r="A268" t="s">
        <v>3335</v>
      </c>
      <c r="B268" t="s">
        <v>3336</v>
      </c>
      <c r="D268" t="s">
        <v>3334</v>
      </c>
      <c r="E268" t="s">
        <v>220</v>
      </c>
      <c r="F268" t="s">
        <v>459</v>
      </c>
      <c r="G268" t="s">
        <v>229</v>
      </c>
      <c r="H268" t="s">
        <v>45</v>
      </c>
      <c r="I268" t="s">
        <v>1758</v>
      </c>
      <c r="J268" t="s">
        <v>98</v>
      </c>
      <c r="L268" t="s">
        <v>3126</v>
      </c>
      <c r="N268" t="s">
        <v>99</v>
      </c>
      <c r="O268" t="s">
        <v>25</v>
      </c>
      <c r="P268" t="s">
        <v>3063</v>
      </c>
      <c r="Q268" t="s">
        <v>100</v>
      </c>
      <c r="R268" t="s">
        <v>4952</v>
      </c>
      <c r="S268" t="s">
        <v>3337</v>
      </c>
      <c r="T268" t="s">
        <v>4992</v>
      </c>
      <c r="W268" t="s">
        <v>45</v>
      </c>
      <c r="X268" t="s">
        <v>1881</v>
      </c>
      <c r="Y268" t="s">
        <v>1877</v>
      </c>
    </row>
    <row r="269" spans="1:25" x14ac:dyDescent="0.25">
      <c r="A269" t="s">
        <v>3452</v>
      </c>
      <c r="B269" t="s">
        <v>3453</v>
      </c>
      <c r="C269" t="s">
        <v>2989</v>
      </c>
      <c r="D269" t="s">
        <v>142</v>
      </c>
      <c r="E269" t="s">
        <v>220</v>
      </c>
      <c r="F269" t="s">
        <v>459</v>
      </c>
      <c r="G269" t="s">
        <v>229</v>
      </c>
      <c r="H269" t="s">
        <v>30</v>
      </c>
      <c r="I269" t="s">
        <v>415</v>
      </c>
      <c r="J269" t="s">
        <v>61</v>
      </c>
      <c r="K269" t="s">
        <v>388</v>
      </c>
      <c r="L269" t="s">
        <v>3115</v>
      </c>
      <c r="M269" t="s">
        <v>2991</v>
      </c>
      <c r="N269" t="s">
        <v>63</v>
      </c>
      <c r="O269" t="s">
        <v>25</v>
      </c>
      <c r="P269" t="s">
        <v>229</v>
      </c>
      <c r="Q269" t="s">
        <v>64</v>
      </c>
      <c r="R269" t="s">
        <v>4743</v>
      </c>
      <c r="S269" t="s">
        <v>3454</v>
      </c>
      <c r="T269" t="s">
        <v>4993</v>
      </c>
      <c r="W269" t="s">
        <v>4500</v>
      </c>
      <c r="X269" t="s">
        <v>3071</v>
      </c>
      <c r="Y269" t="s">
        <v>1879</v>
      </c>
    </row>
    <row r="270" spans="1:25" x14ac:dyDescent="0.25">
      <c r="A270" t="s">
        <v>2147</v>
      </c>
      <c r="B270" t="s">
        <v>2148</v>
      </c>
      <c r="C270" t="s">
        <v>2740</v>
      </c>
      <c r="D270" t="s">
        <v>142</v>
      </c>
      <c r="E270" t="s">
        <v>220</v>
      </c>
      <c r="F270" t="s">
        <v>459</v>
      </c>
      <c r="G270" t="s">
        <v>4469</v>
      </c>
      <c r="H270" t="s">
        <v>45</v>
      </c>
      <c r="I270" t="s">
        <v>1662</v>
      </c>
      <c r="J270" t="s">
        <v>112</v>
      </c>
      <c r="K270" t="s">
        <v>178</v>
      </c>
      <c r="L270" t="s">
        <v>3126</v>
      </c>
      <c r="M270" t="s">
        <v>2741</v>
      </c>
      <c r="N270" t="s">
        <v>113</v>
      </c>
      <c r="O270" t="s">
        <v>25</v>
      </c>
      <c r="P270" t="s">
        <v>3063</v>
      </c>
      <c r="Q270" t="s">
        <v>114</v>
      </c>
      <c r="R270" t="s">
        <v>4743</v>
      </c>
      <c r="S270" t="s">
        <v>2149</v>
      </c>
      <c r="T270" t="s">
        <v>4994</v>
      </c>
      <c r="W270" t="s">
        <v>4500</v>
      </c>
      <c r="X270" t="s">
        <v>3071</v>
      </c>
      <c r="Y270" t="s">
        <v>1885</v>
      </c>
    </row>
    <row r="271" spans="1:25" x14ac:dyDescent="0.25">
      <c r="A271" t="s">
        <v>2395</v>
      </c>
      <c r="B271" t="s">
        <v>2396</v>
      </c>
      <c r="C271" t="s">
        <v>2737</v>
      </c>
      <c r="D271" t="s">
        <v>577</v>
      </c>
      <c r="E271" t="s">
        <v>220</v>
      </c>
      <c r="F271" t="s">
        <v>459</v>
      </c>
      <c r="G271" t="s">
        <v>229</v>
      </c>
      <c r="H271" t="s">
        <v>22</v>
      </c>
      <c r="I271" t="s">
        <v>1662</v>
      </c>
      <c r="J271" t="s">
        <v>135</v>
      </c>
      <c r="K271" t="s">
        <v>2738</v>
      </c>
      <c r="L271" t="s">
        <v>3126</v>
      </c>
      <c r="M271" t="s">
        <v>2739</v>
      </c>
      <c r="N271" t="s">
        <v>136</v>
      </c>
      <c r="O271" t="s">
        <v>25</v>
      </c>
      <c r="P271" t="s">
        <v>3060</v>
      </c>
      <c r="Q271" t="s">
        <v>137</v>
      </c>
      <c r="R271" t="s">
        <v>4995</v>
      </c>
      <c r="S271" t="s">
        <v>2397</v>
      </c>
      <c r="T271" t="s">
        <v>4996</v>
      </c>
      <c r="W271" t="s">
        <v>45</v>
      </c>
      <c r="X271" t="s">
        <v>3071</v>
      </c>
      <c r="Y271" t="s">
        <v>1877</v>
      </c>
    </row>
    <row r="272" spans="1:25" x14ac:dyDescent="0.25">
      <c r="A272" t="s">
        <v>3162</v>
      </c>
      <c r="B272" t="s">
        <v>3163</v>
      </c>
      <c r="C272" t="s">
        <v>2740</v>
      </c>
      <c r="D272" t="s">
        <v>702</v>
      </c>
      <c r="E272" t="s">
        <v>220</v>
      </c>
      <c r="F272" t="s">
        <v>459</v>
      </c>
      <c r="G272" t="s">
        <v>4469</v>
      </c>
      <c r="H272" t="s">
        <v>45</v>
      </c>
      <c r="I272" t="s">
        <v>1670</v>
      </c>
      <c r="J272" t="s">
        <v>51</v>
      </c>
      <c r="K272" t="s">
        <v>178</v>
      </c>
      <c r="L272" t="s">
        <v>3126</v>
      </c>
      <c r="M272" t="s">
        <v>2741</v>
      </c>
      <c r="N272" t="s">
        <v>53</v>
      </c>
      <c r="O272" t="s">
        <v>25</v>
      </c>
      <c r="P272" t="s">
        <v>3063</v>
      </c>
      <c r="Q272" t="s">
        <v>54</v>
      </c>
      <c r="R272" t="s">
        <v>4743</v>
      </c>
      <c r="S272" t="s">
        <v>3164</v>
      </c>
      <c r="T272" t="s">
        <v>4997</v>
      </c>
      <c r="W272" t="s">
        <v>4500</v>
      </c>
      <c r="X272" t="s">
        <v>1882</v>
      </c>
      <c r="Y272" t="s">
        <v>1876</v>
      </c>
    </row>
    <row r="273" spans="1:25" x14ac:dyDescent="0.25">
      <c r="A273" t="s">
        <v>3137</v>
      </c>
      <c r="B273" t="s">
        <v>3138</v>
      </c>
      <c r="C273" t="s">
        <v>2989</v>
      </c>
      <c r="D273" t="s">
        <v>3215</v>
      </c>
      <c r="E273" t="s">
        <v>220</v>
      </c>
      <c r="F273" t="s">
        <v>455</v>
      </c>
      <c r="G273" t="s">
        <v>229</v>
      </c>
      <c r="H273" t="s">
        <v>30</v>
      </c>
      <c r="I273" t="s">
        <v>1664</v>
      </c>
      <c r="J273" t="s">
        <v>117</v>
      </c>
      <c r="K273" t="s">
        <v>388</v>
      </c>
      <c r="L273" t="s">
        <v>3110</v>
      </c>
      <c r="M273" t="s">
        <v>2991</v>
      </c>
      <c r="N273" t="s">
        <v>118</v>
      </c>
      <c r="O273" t="s">
        <v>3198</v>
      </c>
      <c r="P273" t="s">
        <v>229</v>
      </c>
      <c r="Q273" t="s">
        <v>119</v>
      </c>
      <c r="R273" t="s">
        <v>4743</v>
      </c>
      <c r="S273" t="s">
        <v>3140</v>
      </c>
      <c r="T273" t="s">
        <v>4998</v>
      </c>
      <c r="W273" t="s">
        <v>1293</v>
      </c>
      <c r="X273" t="s">
        <v>1881</v>
      </c>
      <c r="Y273" t="s">
        <v>1879</v>
      </c>
    </row>
    <row r="274" spans="1:25" x14ac:dyDescent="0.25">
      <c r="A274" t="s">
        <v>663</v>
      </c>
      <c r="B274" t="s">
        <v>664</v>
      </c>
      <c r="C274" t="s">
        <v>2740</v>
      </c>
      <c r="D274" t="s">
        <v>1326</v>
      </c>
      <c r="E274" t="s">
        <v>220</v>
      </c>
      <c r="F274" t="s">
        <v>459</v>
      </c>
      <c r="G274" t="s">
        <v>229</v>
      </c>
      <c r="H274" t="s">
        <v>22</v>
      </c>
      <c r="I274" t="s">
        <v>232</v>
      </c>
      <c r="J274" t="s">
        <v>86</v>
      </c>
      <c r="K274" t="s">
        <v>178</v>
      </c>
      <c r="L274" t="s">
        <v>4999</v>
      </c>
      <c r="M274" t="s">
        <v>2741</v>
      </c>
      <c r="N274" t="s">
        <v>87</v>
      </c>
      <c r="O274" t="s">
        <v>25</v>
      </c>
      <c r="P274" t="s">
        <v>3063</v>
      </c>
      <c r="Q274" t="s">
        <v>88</v>
      </c>
      <c r="R274" t="s">
        <v>4814</v>
      </c>
      <c r="S274" t="s">
        <v>665</v>
      </c>
      <c r="T274" t="s">
        <v>5000</v>
      </c>
      <c r="W274" t="s">
        <v>1291</v>
      </c>
      <c r="X274" t="s">
        <v>1881</v>
      </c>
      <c r="Y274" t="s">
        <v>1885</v>
      </c>
    </row>
    <row r="275" spans="1:25" x14ac:dyDescent="0.25">
      <c r="A275" t="s">
        <v>1433</v>
      </c>
      <c r="B275" t="s">
        <v>1434</v>
      </c>
      <c r="D275" t="s">
        <v>702</v>
      </c>
      <c r="E275" t="s">
        <v>220</v>
      </c>
      <c r="F275" t="s">
        <v>455</v>
      </c>
      <c r="G275" t="s">
        <v>229</v>
      </c>
      <c r="H275" t="s">
        <v>22</v>
      </c>
      <c r="I275" t="s">
        <v>1772</v>
      </c>
      <c r="J275" t="s">
        <v>127</v>
      </c>
      <c r="L275" t="s">
        <v>4999</v>
      </c>
      <c r="N275" t="s">
        <v>128</v>
      </c>
      <c r="O275" t="s">
        <v>25</v>
      </c>
      <c r="P275" t="s">
        <v>3063</v>
      </c>
      <c r="Q275" t="s">
        <v>129</v>
      </c>
      <c r="R275" t="s">
        <v>4708</v>
      </c>
      <c r="S275" t="s">
        <v>1435</v>
      </c>
      <c r="T275" t="s">
        <v>3199</v>
      </c>
      <c r="W275" t="s">
        <v>45</v>
      </c>
      <c r="X275" t="s">
        <v>1887</v>
      </c>
    </row>
    <row r="276" spans="1:25" x14ac:dyDescent="0.25">
      <c r="A276" t="s">
        <v>1084</v>
      </c>
      <c r="B276" t="s">
        <v>1085</v>
      </c>
      <c r="D276" t="s">
        <v>3221</v>
      </c>
      <c r="E276" t="s">
        <v>220</v>
      </c>
      <c r="F276" t="s">
        <v>455</v>
      </c>
      <c r="G276" t="s">
        <v>229</v>
      </c>
      <c r="H276" t="s">
        <v>30</v>
      </c>
      <c r="I276" t="s">
        <v>3224</v>
      </c>
      <c r="J276" t="s">
        <v>112</v>
      </c>
      <c r="L276" t="s">
        <v>4999</v>
      </c>
      <c r="N276" t="s">
        <v>113</v>
      </c>
      <c r="O276" t="s">
        <v>25</v>
      </c>
      <c r="P276" t="s">
        <v>229</v>
      </c>
      <c r="Q276" t="s">
        <v>114</v>
      </c>
      <c r="R276" t="s">
        <v>4718</v>
      </c>
      <c r="S276" t="s">
        <v>1086</v>
      </c>
      <c r="W276" t="s">
        <v>4500</v>
      </c>
      <c r="X276" t="s">
        <v>1887</v>
      </c>
    </row>
    <row r="277" spans="1:25" x14ac:dyDescent="0.25">
      <c r="A277" t="s">
        <v>5001</v>
      </c>
      <c r="B277" t="s">
        <v>5002</v>
      </c>
      <c r="C277" t="s">
        <v>3133</v>
      </c>
      <c r="D277" t="s">
        <v>3169</v>
      </c>
      <c r="E277" t="s">
        <v>220</v>
      </c>
      <c r="F277" t="s">
        <v>455</v>
      </c>
      <c r="G277" t="s">
        <v>229</v>
      </c>
      <c r="H277" t="s">
        <v>22</v>
      </c>
      <c r="I277" t="s">
        <v>1661</v>
      </c>
      <c r="J277" t="s">
        <v>31</v>
      </c>
      <c r="K277" t="s">
        <v>3135</v>
      </c>
      <c r="L277" t="s">
        <v>4999</v>
      </c>
      <c r="M277" t="s">
        <v>3136</v>
      </c>
      <c r="N277" t="s">
        <v>33</v>
      </c>
      <c r="O277" t="s">
        <v>4519</v>
      </c>
      <c r="P277" t="s">
        <v>229</v>
      </c>
      <c r="Q277" t="s">
        <v>34</v>
      </c>
      <c r="R277" t="s">
        <v>5003</v>
      </c>
      <c r="S277" t="s">
        <v>5004</v>
      </c>
      <c r="T277" t="s">
        <v>5005</v>
      </c>
      <c r="W277" t="s">
        <v>3943</v>
      </c>
      <c r="X277" t="s">
        <v>3071</v>
      </c>
      <c r="Y277" t="s">
        <v>1879</v>
      </c>
    </row>
    <row r="278" spans="1:25" x14ac:dyDescent="0.25">
      <c r="A278" t="s">
        <v>3777</v>
      </c>
      <c r="B278" t="s">
        <v>3778</v>
      </c>
      <c r="D278" t="s">
        <v>490</v>
      </c>
      <c r="E278" t="s">
        <v>220</v>
      </c>
      <c r="F278" t="s">
        <v>459</v>
      </c>
      <c r="G278" t="s">
        <v>229</v>
      </c>
      <c r="H278" t="s">
        <v>22</v>
      </c>
      <c r="I278" t="s">
        <v>1751</v>
      </c>
      <c r="J278" t="s">
        <v>112</v>
      </c>
      <c r="L278" t="s">
        <v>5006</v>
      </c>
      <c r="N278" t="s">
        <v>113</v>
      </c>
      <c r="O278" t="s">
        <v>25</v>
      </c>
      <c r="P278" t="s">
        <v>229</v>
      </c>
      <c r="Q278" t="s">
        <v>114</v>
      </c>
      <c r="R278" t="s">
        <v>4743</v>
      </c>
      <c r="S278" t="s">
        <v>3779</v>
      </c>
      <c r="W278" t="s">
        <v>4500</v>
      </c>
      <c r="X278" t="s">
        <v>1881</v>
      </c>
      <c r="Y278" t="s">
        <v>1879</v>
      </c>
    </row>
    <row r="279" spans="1:25" x14ac:dyDescent="0.25">
      <c r="A279" t="s">
        <v>779</v>
      </c>
      <c r="B279" t="s">
        <v>780</v>
      </c>
      <c r="C279" t="s">
        <v>2740</v>
      </c>
      <c r="D279" t="s">
        <v>3200</v>
      </c>
      <c r="E279" t="s">
        <v>220</v>
      </c>
      <c r="F279" t="s">
        <v>459</v>
      </c>
      <c r="G279" t="s">
        <v>4469</v>
      </c>
      <c r="H279" t="s">
        <v>45</v>
      </c>
      <c r="I279" t="s">
        <v>1756</v>
      </c>
      <c r="J279" t="s">
        <v>112</v>
      </c>
      <c r="K279" t="s">
        <v>178</v>
      </c>
      <c r="L279" t="s">
        <v>5007</v>
      </c>
      <c r="M279" t="s">
        <v>2741</v>
      </c>
      <c r="N279" t="s">
        <v>113</v>
      </c>
      <c r="O279" t="s">
        <v>25</v>
      </c>
      <c r="P279" t="s">
        <v>3063</v>
      </c>
      <c r="Q279" t="s">
        <v>114</v>
      </c>
      <c r="R279" t="s">
        <v>5008</v>
      </c>
      <c r="S279" t="s">
        <v>781</v>
      </c>
      <c r="T279" t="s">
        <v>5009</v>
      </c>
      <c r="W279" t="s">
        <v>4500</v>
      </c>
      <c r="X279" t="s">
        <v>1882</v>
      </c>
    </row>
    <row r="280" spans="1:25" x14ac:dyDescent="0.25">
      <c r="A280" t="s">
        <v>2938</v>
      </c>
      <c r="B280" t="s">
        <v>2938</v>
      </c>
      <c r="C280" t="s">
        <v>3087</v>
      </c>
      <c r="D280" t="s">
        <v>3221</v>
      </c>
      <c r="E280" t="s">
        <v>220</v>
      </c>
      <c r="F280" t="s">
        <v>459</v>
      </c>
      <c r="G280" t="s">
        <v>229</v>
      </c>
      <c r="H280" t="s">
        <v>30</v>
      </c>
      <c r="I280" t="s">
        <v>77</v>
      </c>
      <c r="J280" t="s">
        <v>130</v>
      </c>
      <c r="K280" t="s">
        <v>3088</v>
      </c>
      <c r="L280" t="s">
        <v>5007</v>
      </c>
      <c r="M280" t="s">
        <v>3089</v>
      </c>
      <c r="N280" t="s">
        <v>131</v>
      </c>
      <c r="O280" t="s">
        <v>25</v>
      </c>
      <c r="P280" t="s">
        <v>3063</v>
      </c>
      <c r="Q280" t="s">
        <v>132</v>
      </c>
      <c r="R280" t="s">
        <v>5010</v>
      </c>
      <c r="S280" t="s">
        <v>2939</v>
      </c>
      <c r="T280" t="s">
        <v>5011</v>
      </c>
      <c r="W280" t="s">
        <v>4500</v>
      </c>
      <c r="X280" t="s">
        <v>3071</v>
      </c>
      <c r="Y280" t="s">
        <v>1885</v>
      </c>
    </row>
    <row r="281" spans="1:25" x14ac:dyDescent="0.25">
      <c r="A281" t="s">
        <v>683</v>
      </c>
      <c r="B281" t="s">
        <v>684</v>
      </c>
      <c r="C281" t="s">
        <v>2740</v>
      </c>
      <c r="D281" t="s">
        <v>554</v>
      </c>
      <c r="E281" t="s">
        <v>220</v>
      </c>
      <c r="F281" t="s">
        <v>459</v>
      </c>
      <c r="G281" t="s">
        <v>229</v>
      </c>
      <c r="H281" t="s">
        <v>45</v>
      </c>
      <c r="I281" t="s">
        <v>1662</v>
      </c>
      <c r="J281" t="s">
        <v>130</v>
      </c>
      <c r="K281" t="s">
        <v>178</v>
      </c>
      <c r="L281" t="s">
        <v>5012</v>
      </c>
      <c r="M281" t="s">
        <v>2741</v>
      </c>
      <c r="N281" t="s">
        <v>131</v>
      </c>
      <c r="O281" t="s">
        <v>25</v>
      </c>
      <c r="P281" t="s">
        <v>3060</v>
      </c>
      <c r="Q281" t="s">
        <v>132</v>
      </c>
      <c r="R281" t="s">
        <v>4874</v>
      </c>
      <c r="S281" t="s">
        <v>685</v>
      </c>
      <c r="T281" t="s">
        <v>5013</v>
      </c>
      <c r="W281" t="s">
        <v>4500</v>
      </c>
      <c r="X281" t="s">
        <v>1884</v>
      </c>
      <c r="Y281" t="s">
        <v>1885</v>
      </c>
    </row>
    <row r="282" spans="1:25" x14ac:dyDescent="0.25">
      <c r="A282" t="s">
        <v>3056</v>
      </c>
      <c r="B282" t="s">
        <v>3057</v>
      </c>
      <c r="C282" t="s">
        <v>2989</v>
      </c>
      <c r="D282" t="s">
        <v>554</v>
      </c>
      <c r="E282" t="s">
        <v>220</v>
      </c>
      <c r="F282" t="s">
        <v>459</v>
      </c>
      <c r="G282" t="s">
        <v>229</v>
      </c>
      <c r="H282" t="s">
        <v>22</v>
      </c>
      <c r="I282" t="s">
        <v>3234</v>
      </c>
      <c r="J282" t="s">
        <v>61</v>
      </c>
      <c r="K282" t="s">
        <v>388</v>
      </c>
      <c r="L282" t="s">
        <v>4999</v>
      </c>
      <c r="M282" t="s">
        <v>2991</v>
      </c>
      <c r="N282" t="s">
        <v>63</v>
      </c>
      <c r="O282" t="s">
        <v>25</v>
      </c>
      <c r="P282" t="s">
        <v>229</v>
      </c>
      <c r="Q282" t="s">
        <v>64</v>
      </c>
      <c r="R282" t="s">
        <v>4743</v>
      </c>
      <c r="S282" t="s">
        <v>3058</v>
      </c>
      <c r="W282" t="s">
        <v>4500</v>
      </c>
      <c r="X282" t="s">
        <v>1887</v>
      </c>
    </row>
    <row r="283" spans="1:25" x14ac:dyDescent="0.25">
      <c r="A283" t="s">
        <v>390</v>
      </c>
      <c r="B283" t="s">
        <v>391</v>
      </c>
      <c r="C283" t="s">
        <v>2761</v>
      </c>
      <c r="D283" t="s">
        <v>554</v>
      </c>
      <c r="E283" t="s">
        <v>220</v>
      </c>
      <c r="F283" t="s">
        <v>459</v>
      </c>
      <c r="G283" t="s">
        <v>229</v>
      </c>
      <c r="H283" t="s">
        <v>45</v>
      </c>
      <c r="I283" t="s">
        <v>1661</v>
      </c>
      <c r="J283" t="s">
        <v>91</v>
      </c>
      <c r="K283" t="s">
        <v>79</v>
      </c>
      <c r="L283" t="s">
        <v>5014</v>
      </c>
      <c r="M283" t="s">
        <v>2762</v>
      </c>
      <c r="N283" t="s">
        <v>92</v>
      </c>
      <c r="O283" t="s">
        <v>25</v>
      </c>
      <c r="P283" t="s">
        <v>229</v>
      </c>
      <c r="Q283" t="s">
        <v>93</v>
      </c>
      <c r="R283" t="s">
        <v>4708</v>
      </c>
      <c r="S283" t="s">
        <v>392</v>
      </c>
      <c r="W283" t="s">
        <v>4862</v>
      </c>
      <c r="X283" t="s">
        <v>3071</v>
      </c>
    </row>
    <row r="284" spans="1:25" x14ac:dyDescent="0.25">
      <c r="A284" t="s">
        <v>910</v>
      </c>
      <c r="B284" t="s">
        <v>911</v>
      </c>
      <c r="C284" t="s">
        <v>2852</v>
      </c>
      <c r="D284" t="s">
        <v>490</v>
      </c>
      <c r="E284" t="s">
        <v>220</v>
      </c>
      <c r="F284" t="s">
        <v>459</v>
      </c>
      <c r="G284" t="s">
        <v>229</v>
      </c>
      <c r="H284" t="s">
        <v>22</v>
      </c>
      <c r="I284" t="s">
        <v>2046</v>
      </c>
      <c r="J284" t="s">
        <v>112</v>
      </c>
      <c r="K284" t="s">
        <v>1375</v>
      </c>
      <c r="L284" t="s">
        <v>3123</v>
      </c>
      <c r="M284" t="s">
        <v>2853</v>
      </c>
      <c r="N284" t="s">
        <v>113</v>
      </c>
      <c r="O284" t="s">
        <v>25</v>
      </c>
      <c r="P284" t="s">
        <v>229</v>
      </c>
      <c r="Q284" t="s">
        <v>114</v>
      </c>
      <c r="R284" t="s">
        <v>4743</v>
      </c>
      <c r="S284" t="s">
        <v>912</v>
      </c>
      <c r="T284" t="s">
        <v>5015</v>
      </c>
      <c r="W284" t="s">
        <v>4500</v>
      </c>
      <c r="X284" t="s">
        <v>1887</v>
      </c>
      <c r="Y284" t="s">
        <v>1877</v>
      </c>
    </row>
    <row r="285" spans="1:25" x14ac:dyDescent="0.25">
      <c r="A285" t="s">
        <v>1330</v>
      </c>
      <c r="B285" t="s">
        <v>1331</v>
      </c>
      <c r="C285" t="s">
        <v>2852</v>
      </c>
      <c r="D285" t="s">
        <v>142</v>
      </c>
      <c r="E285" t="s">
        <v>220</v>
      </c>
      <c r="F285" t="s">
        <v>455</v>
      </c>
      <c r="G285" t="s">
        <v>4469</v>
      </c>
      <c r="H285" t="s">
        <v>30</v>
      </c>
      <c r="I285" t="s">
        <v>1662</v>
      </c>
      <c r="J285" t="s">
        <v>112</v>
      </c>
      <c r="K285" t="s">
        <v>1375</v>
      </c>
      <c r="L285" t="s">
        <v>4928</v>
      </c>
      <c r="M285" t="s">
        <v>2853</v>
      </c>
      <c r="N285" t="s">
        <v>113</v>
      </c>
      <c r="O285" t="s">
        <v>25</v>
      </c>
      <c r="P285" t="s">
        <v>229</v>
      </c>
      <c r="Q285" t="s">
        <v>114</v>
      </c>
      <c r="R285" t="s">
        <v>4743</v>
      </c>
      <c r="S285" t="s">
        <v>1332</v>
      </c>
      <c r="T285" t="s">
        <v>5016</v>
      </c>
      <c r="W285" t="s">
        <v>4500</v>
      </c>
      <c r="X285" t="s">
        <v>1881</v>
      </c>
      <c r="Y285" t="s">
        <v>1877</v>
      </c>
    </row>
    <row r="286" spans="1:25" x14ac:dyDescent="0.25">
      <c r="A286" t="s">
        <v>1528</v>
      </c>
      <c r="B286" t="s">
        <v>1529</v>
      </c>
      <c r="D286" t="s">
        <v>1847</v>
      </c>
      <c r="E286" t="s">
        <v>220</v>
      </c>
      <c r="F286" t="s">
        <v>459</v>
      </c>
      <c r="G286" t="s">
        <v>4469</v>
      </c>
      <c r="H286" t="s">
        <v>45</v>
      </c>
      <c r="I286" t="s">
        <v>1666</v>
      </c>
      <c r="J286" t="s">
        <v>68</v>
      </c>
      <c r="L286" t="s">
        <v>5017</v>
      </c>
      <c r="N286" t="s">
        <v>69</v>
      </c>
      <c r="P286" t="s">
        <v>229</v>
      </c>
      <c r="Q286" t="s">
        <v>70</v>
      </c>
      <c r="R286" t="s">
        <v>4888</v>
      </c>
      <c r="S286" t="s">
        <v>1530</v>
      </c>
      <c r="T286" t="s">
        <v>5018</v>
      </c>
      <c r="U286" t="s">
        <v>3233</v>
      </c>
      <c r="W286" t="s">
        <v>4500</v>
      </c>
      <c r="X286" t="s">
        <v>1884</v>
      </c>
      <c r="Y286" t="s">
        <v>1879</v>
      </c>
    </row>
    <row r="287" spans="1:25" x14ac:dyDescent="0.25">
      <c r="A287" t="s">
        <v>2153</v>
      </c>
      <c r="B287" t="s">
        <v>2154</v>
      </c>
      <c r="D287" t="s">
        <v>142</v>
      </c>
      <c r="E287" t="s">
        <v>220</v>
      </c>
      <c r="F287" t="s">
        <v>459</v>
      </c>
      <c r="G287" t="s">
        <v>4469</v>
      </c>
      <c r="H287" t="s">
        <v>30</v>
      </c>
      <c r="I287" t="s">
        <v>1758</v>
      </c>
      <c r="J287" t="s">
        <v>112</v>
      </c>
      <c r="L287" t="s">
        <v>4928</v>
      </c>
      <c r="N287" t="s">
        <v>113</v>
      </c>
      <c r="O287" t="s">
        <v>25</v>
      </c>
      <c r="P287" t="s">
        <v>229</v>
      </c>
      <c r="Q287" t="s">
        <v>114</v>
      </c>
      <c r="R287" t="s">
        <v>4743</v>
      </c>
      <c r="S287" t="s">
        <v>2155</v>
      </c>
      <c r="T287" t="s">
        <v>5019</v>
      </c>
      <c r="W287" t="s">
        <v>4500</v>
      </c>
      <c r="X287" t="s">
        <v>1887</v>
      </c>
      <c r="Y287" t="s">
        <v>1877</v>
      </c>
    </row>
    <row r="288" spans="1:25" x14ac:dyDescent="0.25">
      <c r="A288" t="s">
        <v>2454</v>
      </c>
      <c r="B288" t="s">
        <v>2455</v>
      </c>
      <c r="D288" t="s">
        <v>577</v>
      </c>
      <c r="E288" t="s">
        <v>220</v>
      </c>
      <c r="F288" t="s">
        <v>459</v>
      </c>
      <c r="G288" t="s">
        <v>229</v>
      </c>
      <c r="H288" t="s">
        <v>30</v>
      </c>
      <c r="I288" t="s">
        <v>1670</v>
      </c>
      <c r="J288" t="s">
        <v>112</v>
      </c>
      <c r="L288" t="s">
        <v>4928</v>
      </c>
      <c r="N288" t="s">
        <v>113</v>
      </c>
      <c r="O288" t="s">
        <v>25</v>
      </c>
      <c r="P288" t="s">
        <v>229</v>
      </c>
      <c r="Q288" t="s">
        <v>114</v>
      </c>
      <c r="R288" t="s">
        <v>4743</v>
      </c>
      <c r="S288" t="s">
        <v>2456</v>
      </c>
      <c r="T288" t="s">
        <v>2733</v>
      </c>
      <c r="W288" t="s">
        <v>4500</v>
      </c>
      <c r="X288" t="s">
        <v>1887</v>
      </c>
      <c r="Y288" t="s">
        <v>1879</v>
      </c>
    </row>
    <row r="289" spans="1:25" x14ac:dyDescent="0.25">
      <c r="A289" t="s">
        <v>5020</v>
      </c>
      <c r="B289" t="s">
        <v>5021</v>
      </c>
      <c r="C289" t="s">
        <v>2740</v>
      </c>
      <c r="D289" t="s">
        <v>858</v>
      </c>
      <c r="E289" t="s">
        <v>220</v>
      </c>
      <c r="F289" t="s">
        <v>455</v>
      </c>
      <c r="G289" t="s">
        <v>229</v>
      </c>
      <c r="H289" t="s">
        <v>30</v>
      </c>
      <c r="I289" t="s">
        <v>1668</v>
      </c>
      <c r="J289" t="s">
        <v>130</v>
      </c>
      <c r="K289" t="s">
        <v>178</v>
      </c>
      <c r="L289" t="s">
        <v>4999</v>
      </c>
      <c r="M289" t="s">
        <v>2741</v>
      </c>
      <c r="N289" t="s">
        <v>131</v>
      </c>
      <c r="O289" t="s">
        <v>41</v>
      </c>
      <c r="P289" t="s">
        <v>3063</v>
      </c>
      <c r="Q289" t="s">
        <v>132</v>
      </c>
      <c r="R289" t="s">
        <v>4981</v>
      </c>
      <c r="S289" t="s">
        <v>5022</v>
      </c>
      <c r="T289" t="s">
        <v>5023</v>
      </c>
      <c r="W289" t="s">
        <v>1292</v>
      </c>
      <c r="X289" t="s">
        <v>1887</v>
      </c>
      <c r="Y289" t="s">
        <v>1885</v>
      </c>
    </row>
    <row r="290" spans="1:25" x14ac:dyDescent="0.25">
      <c r="A290" t="s">
        <v>5024</v>
      </c>
      <c r="B290" t="s">
        <v>5025</v>
      </c>
      <c r="C290" t="s">
        <v>2737</v>
      </c>
      <c r="D290" t="s">
        <v>142</v>
      </c>
      <c r="E290" t="s">
        <v>220</v>
      </c>
      <c r="F290" t="s">
        <v>455</v>
      </c>
      <c r="G290" t="s">
        <v>229</v>
      </c>
      <c r="H290" t="s">
        <v>30</v>
      </c>
      <c r="I290" t="s">
        <v>1857</v>
      </c>
      <c r="J290" t="s">
        <v>46</v>
      </c>
      <c r="K290" t="s">
        <v>2738</v>
      </c>
      <c r="L290" t="s">
        <v>3118</v>
      </c>
      <c r="M290" t="s">
        <v>2739</v>
      </c>
      <c r="N290" t="s">
        <v>47</v>
      </c>
      <c r="O290" t="s">
        <v>25</v>
      </c>
      <c r="P290" t="s">
        <v>229</v>
      </c>
      <c r="Q290" t="s">
        <v>48</v>
      </c>
      <c r="R290" t="s">
        <v>4743</v>
      </c>
      <c r="S290" t="s">
        <v>5026</v>
      </c>
      <c r="T290" t="s">
        <v>2733</v>
      </c>
      <c r="W290" t="s">
        <v>45</v>
      </c>
      <c r="X290" t="s">
        <v>1887</v>
      </c>
      <c r="Y290" t="s">
        <v>1879</v>
      </c>
    </row>
    <row r="291" spans="1:25" x14ac:dyDescent="0.25">
      <c r="A291" t="s">
        <v>416</v>
      </c>
      <c r="B291" t="s">
        <v>417</v>
      </c>
      <c r="D291" t="s">
        <v>142</v>
      </c>
      <c r="E291" t="s">
        <v>220</v>
      </c>
      <c r="F291" t="s">
        <v>455</v>
      </c>
      <c r="G291" t="s">
        <v>229</v>
      </c>
      <c r="H291" t="s">
        <v>30</v>
      </c>
      <c r="I291" t="s">
        <v>2542</v>
      </c>
      <c r="J291" t="s">
        <v>68</v>
      </c>
      <c r="L291" t="s">
        <v>3123</v>
      </c>
      <c r="N291" t="s">
        <v>69</v>
      </c>
      <c r="O291" t="s">
        <v>25</v>
      </c>
      <c r="P291" t="s">
        <v>229</v>
      </c>
      <c r="Q291" t="s">
        <v>70</v>
      </c>
      <c r="R291" t="s">
        <v>4743</v>
      </c>
      <c r="S291" t="s">
        <v>418</v>
      </c>
      <c r="W291" t="s">
        <v>4500</v>
      </c>
      <c r="X291" t="s">
        <v>3068</v>
      </c>
    </row>
    <row r="292" spans="1:25" x14ac:dyDescent="0.25">
      <c r="A292" t="s">
        <v>1564</v>
      </c>
      <c r="B292" t="s">
        <v>1565</v>
      </c>
      <c r="C292" t="s">
        <v>2852</v>
      </c>
      <c r="D292" t="s">
        <v>142</v>
      </c>
      <c r="E292" t="s">
        <v>220</v>
      </c>
      <c r="F292" t="s">
        <v>455</v>
      </c>
      <c r="G292" t="s">
        <v>4469</v>
      </c>
      <c r="H292" t="s">
        <v>30</v>
      </c>
      <c r="I292" t="s">
        <v>1669</v>
      </c>
      <c r="J292" t="s">
        <v>112</v>
      </c>
      <c r="K292" t="s">
        <v>1375</v>
      </c>
      <c r="L292" t="s">
        <v>4976</v>
      </c>
      <c r="M292" t="s">
        <v>2853</v>
      </c>
      <c r="N292" t="s">
        <v>113</v>
      </c>
      <c r="O292" t="s">
        <v>25</v>
      </c>
      <c r="P292" t="s">
        <v>229</v>
      </c>
      <c r="Q292" t="s">
        <v>114</v>
      </c>
      <c r="R292" t="s">
        <v>4743</v>
      </c>
      <c r="S292" t="s">
        <v>1566</v>
      </c>
      <c r="T292" t="s">
        <v>5027</v>
      </c>
      <c r="W292" t="s">
        <v>4500</v>
      </c>
      <c r="X292" t="s">
        <v>3068</v>
      </c>
      <c r="Y292" t="s">
        <v>1877</v>
      </c>
    </row>
    <row r="293" spans="1:25" x14ac:dyDescent="0.25">
      <c r="A293" t="s">
        <v>4350</v>
      </c>
      <c r="B293" t="s">
        <v>4351</v>
      </c>
      <c r="C293" t="s">
        <v>3072</v>
      </c>
      <c r="D293" t="s">
        <v>3334</v>
      </c>
      <c r="E293" t="s">
        <v>220</v>
      </c>
      <c r="F293" t="s">
        <v>455</v>
      </c>
      <c r="G293" t="s">
        <v>229</v>
      </c>
      <c r="H293" t="s">
        <v>45</v>
      </c>
      <c r="I293" t="s">
        <v>1661</v>
      </c>
      <c r="J293" t="s">
        <v>130</v>
      </c>
      <c r="K293" t="s">
        <v>3074</v>
      </c>
      <c r="L293" t="s">
        <v>5028</v>
      </c>
      <c r="M293" t="s">
        <v>3075</v>
      </c>
      <c r="N293" t="s">
        <v>131</v>
      </c>
      <c r="O293" t="s">
        <v>25</v>
      </c>
      <c r="P293" t="s">
        <v>3063</v>
      </c>
      <c r="Q293" t="s">
        <v>132</v>
      </c>
      <c r="R293" t="s">
        <v>5029</v>
      </c>
      <c r="S293" t="s">
        <v>4352</v>
      </c>
      <c r="T293" t="s">
        <v>5030</v>
      </c>
      <c r="W293" t="s">
        <v>45</v>
      </c>
      <c r="X293" t="s">
        <v>1887</v>
      </c>
      <c r="Y293" t="s">
        <v>1878</v>
      </c>
    </row>
    <row r="294" spans="1:25" x14ac:dyDescent="0.25">
      <c r="A294" t="s">
        <v>603</v>
      </c>
      <c r="B294" t="s">
        <v>603</v>
      </c>
      <c r="C294" t="s">
        <v>2740</v>
      </c>
      <c r="D294" t="s">
        <v>3222</v>
      </c>
      <c r="E294" t="s">
        <v>220</v>
      </c>
      <c r="F294" t="s">
        <v>459</v>
      </c>
      <c r="G294" t="s">
        <v>229</v>
      </c>
      <c r="H294" t="s">
        <v>22</v>
      </c>
      <c r="I294" t="s">
        <v>1662</v>
      </c>
      <c r="J294" t="s">
        <v>23</v>
      </c>
      <c r="K294" t="s">
        <v>178</v>
      </c>
      <c r="L294" t="s">
        <v>5031</v>
      </c>
      <c r="M294" t="s">
        <v>2741</v>
      </c>
      <c r="N294" t="s">
        <v>24</v>
      </c>
      <c r="O294" t="s">
        <v>25</v>
      </c>
      <c r="P294" t="s">
        <v>3060</v>
      </c>
      <c r="Q294" t="s">
        <v>26</v>
      </c>
      <c r="R294" t="s">
        <v>4811</v>
      </c>
      <c r="S294" t="s">
        <v>604</v>
      </c>
      <c r="T294" t="s">
        <v>5032</v>
      </c>
      <c r="W294" t="s">
        <v>4862</v>
      </c>
      <c r="X294" t="s">
        <v>1887</v>
      </c>
      <c r="Y294" t="s">
        <v>1877</v>
      </c>
    </row>
    <row r="295" spans="1:25" x14ac:dyDescent="0.25">
      <c r="A295" t="s">
        <v>2857</v>
      </c>
      <c r="B295" t="s">
        <v>2858</v>
      </c>
      <c r="C295" t="s">
        <v>2761</v>
      </c>
      <c r="D295" t="s">
        <v>554</v>
      </c>
      <c r="E295" t="s">
        <v>220</v>
      </c>
      <c r="F295" t="s">
        <v>459</v>
      </c>
      <c r="G295" t="s">
        <v>4469</v>
      </c>
      <c r="H295" t="s">
        <v>45</v>
      </c>
      <c r="I295" t="s">
        <v>77</v>
      </c>
      <c r="J295" t="s">
        <v>68</v>
      </c>
      <c r="K295" t="s">
        <v>79</v>
      </c>
      <c r="L295" t="s">
        <v>5014</v>
      </c>
      <c r="M295" t="s">
        <v>2762</v>
      </c>
      <c r="N295" t="s">
        <v>69</v>
      </c>
      <c r="O295" t="s">
        <v>25</v>
      </c>
      <c r="P295" t="s">
        <v>3063</v>
      </c>
      <c r="Q295" t="s">
        <v>70</v>
      </c>
      <c r="R295" t="s">
        <v>4869</v>
      </c>
      <c r="S295" t="s">
        <v>2859</v>
      </c>
      <c r="T295" t="s">
        <v>5033</v>
      </c>
      <c r="W295" t="s">
        <v>4500</v>
      </c>
      <c r="X295" t="s">
        <v>1881</v>
      </c>
      <c r="Y295" t="s">
        <v>1877</v>
      </c>
    </row>
    <row r="296" spans="1:25" x14ac:dyDescent="0.25">
      <c r="A296" t="s">
        <v>877</v>
      </c>
      <c r="B296" t="s">
        <v>878</v>
      </c>
      <c r="C296" t="s">
        <v>2852</v>
      </c>
      <c r="D296" t="s">
        <v>490</v>
      </c>
      <c r="E296" t="s">
        <v>220</v>
      </c>
      <c r="F296" t="s">
        <v>459</v>
      </c>
      <c r="G296" t="s">
        <v>4469</v>
      </c>
      <c r="H296" t="s">
        <v>22</v>
      </c>
      <c r="I296" t="s">
        <v>77</v>
      </c>
      <c r="J296" t="s">
        <v>112</v>
      </c>
      <c r="K296" t="s">
        <v>1375</v>
      </c>
      <c r="L296" t="s">
        <v>4978</v>
      </c>
      <c r="M296" t="s">
        <v>2853</v>
      </c>
      <c r="N296" t="s">
        <v>113</v>
      </c>
      <c r="O296" t="s">
        <v>25</v>
      </c>
      <c r="P296" t="s">
        <v>229</v>
      </c>
      <c r="Q296" t="s">
        <v>114</v>
      </c>
      <c r="R296" t="s">
        <v>4743</v>
      </c>
      <c r="S296" t="s">
        <v>879</v>
      </c>
      <c r="T296" t="s">
        <v>5034</v>
      </c>
      <c r="W296" t="s">
        <v>4500</v>
      </c>
      <c r="X296" t="s">
        <v>3071</v>
      </c>
      <c r="Y296" t="s">
        <v>1877</v>
      </c>
    </row>
    <row r="297" spans="1:25" x14ac:dyDescent="0.25">
      <c r="A297" t="s">
        <v>2201</v>
      </c>
      <c r="B297" t="s">
        <v>2202</v>
      </c>
      <c r="D297" t="s">
        <v>3221</v>
      </c>
      <c r="E297" t="s">
        <v>220</v>
      </c>
      <c r="F297" t="s">
        <v>459</v>
      </c>
      <c r="G297" t="s">
        <v>229</v>
      </c>
      <c r="H297" t="s">
        <v>3179</v>
      </c>
      <c r="I297" t="s">
        <v>609</v>
      </c>
      <c r="J297" t="s">
        <v>23</v>
      </c>
      <c r="L297" t="s">
        <v>3066</v>
      </c>
      <c r="N297" t="s">
        <v>24</v>
      </c>
      <c r="O297" t="s">
        <v>25</v>
      </c>
      <c r="P297" t="s">
        <v>3063</v>
      </c>
      <c r="Q297" t="s">
        <v>26</v>
      </c>
      <c r="R297" t="s">
        <v>5010</v>
      </c>
      <c r="S297" t="s">
        <v>2203</v>
      </c>
      <c r="W297" t="s">
        <v>4500</v>
      </c>
      <c r="X297" t="s">
        <v>1887</v>
      </c>
    </row>
    <row r="298" spans="1:25" x14ac:dyDescent="0.25">
      <c r="A298" t="s">
        <v>3209</v>
      </c>
      <c r="B298" t="s">
        <v>3210</v>
      </c>
      <c r="C298" t="s">
        <v>2740</v>
      </c>
      <c r="D298" t="s">
        <v>702</v>
      </c>
      <c r="E298" t="s">
        <v>220</v>
      </c>
      <c r="F298" t="s">
        <v>459</v>
      </c>
      <c r="G298" t="s">
        <v>229</v>
      </c>
      <c r="H298" t="s">
        <v>45</v>
      </c>
      <c r="I298" t="s">
        <v>1749</v>
      </c>
      <c r="J298" t="s">
        <v>23</v>
      </c>
      <c r="K298" t="s">
        <v>178</v>
      </c>
      <c r="L298" t="s">
        <v>5035</v>
      </c>
      <c r="M298" t="s">
        <v>2741</v>
      </c>
      <c r="N298" t="s">
        <v>24</v>
      </c>
      <c r="O298" t="s">
        <v>25</v>
      </c>
      <c r="P298" t="s">
        <v>229</v>
      </c>
      <c r="Q298" t="s">
        <v>26</v>
      </c>
      <c r="R298" t="s">
        <v>4743</v>
      </c>
      <c r="S298" t="s">
        <v>3211</v>
      </c>
      <c r="T298" t="s">
        <v>5036</v>
      </c>
      <c r="W298" t="s">
        <v>4500</v>
      </c>
      <c r="X298" t="s">
        <v>3071</v>
      </c>
      <c r="Y298" t="s">
        <v>1877</v>
      </c>
    </row>
    <row r="299" spans="1:25" x14ac:dyDescent="0.25">
      <c r="A299" t="s">
        <v>444</v>
      </c>
      <c r="B299" t="s">
        <v>444</v>
      </c>
      <c r="C299" t="s">
        <v>2740</v>
      </c>
      <c r="D299" t="s">
        <v>379</v>
      </c>
      <c r="E299" t="s">
        <v>220</v>
      </c>
      <c r="F299" t="s">
        <v>459</v>
      </c>
      <c r="G299" t="s">
        <v>4469</v>
      </c>
      <c r="H299" t="s">
        <v>22</v>
      </c>
      <c r="I299" t="s">
        <v>1664</v>
      </c>
      <c r="J299" t="s">
        <v>72</v>
      </c>
      <c r="K299" t="s">
        <v>178</v>
      </c>
      <c r="L299" t="s">
        <v>5037</v>
      </c>
      <c r="M299" t="s">
        <v>2741</v>
      </c>
      <c r="N299" t="s">
        <v>73</v>
      </c>
      <c r="O299" t="s">
        <v>41</v>
      </c>
      <c r="P299" t="s">
        <v>3063</v>
      </c>
      <c r="Q299" t="s">
        <v>74</v>
      </c>
      <c r="R299" t="s">
        <v>4888</v>
      </c>
      <c r="S299" t="s">
        <v>445</v>
      </c>
      <c r="T299" t="s">
        <v>5038</v>
      </c>
      <c r="W299" t="s">
        <v>4500</v>
      </c>
      <c r="X299" t="s">
        <v>1881</v>
      </c>
      <c r="Y299" t="s">
        <v>1885</v>
      </c>
    </row>
    <row r="300" spans="1:25" x14ac:dyDescent="0.25">
      <c r="A300" t="s">
        <v>4363</v>
      </c>
      <c r="B300" t="s">
        <v>4364</v>
      </c>
      <c r="C300" t="s">
        <v>2737</v>
      </c>
      <c r="D300" t="s">
        <v>3093</v>
      </c>
      <c r="E300" t="s">
        <v>220</v>
      </c>
      <c r="F300" t="s">
        <v>459</v>
      </c>
      <c r="G300" t="s">
        <v>4469</v>
      </c>
      <c r="H300" t="s">
        <v>22</v>
      </c>
      <c r="I300" t="s">
        <v>1670</v>
      </c>
      <c r="J300" t="s">
        <v>39</v>
      </c>
      <c r="K300" t="s">
        <v>2738</v>
      </c>
      <c r="L300" t="s">
        <v>5039</v>
      </c>
      <c r="M300" t="s">
        <v>2739</v>
      </c>
      <c r="N300" t="s">
        <v>40</v>
      </c>
      <c r="O300" t="s">
        <v>25</v>
      </c>
      <c r="P300" t="s">
        <v>3063</v>
      </c>
      <c r="Q300" t="s">
        <v>42</v>
      </c>
      <c r="R300" t="s">
        <v>5040</v>
      </c>
      <c r="S300" t="s">
        <v>4365</v>
      </c>
      <c r="T300" t="s">
        <v>5041</v>
      </c>
      <c r="W300" t="s">
        <v>45</v>
      </c>
      <c r="X300" t="s">
        <v>1884</v>
      </c>
      <c r="Y300" t="s">
        <v>1877</v>
      </c>
    </row>
    <row r="301" spans="1:25" x14ac:dyDescent="0.25">
      <c r="A301" t="s">
        <v>197</v>
      </c>
      <c r="B301" t="s">
        <v>198</v>
      </c>
      <c r="C301" t="s">
        <v>2766</v>
      </c>
      <c r="D301" t="s">
        <v>490</v>
      </c>
      <c r="E301" t="s">
        <v>220</v>
      </c>
      <c r="F301" t="s">
        <v>459</v>
      </c>
      <c r="G301" t="s">
        <v>229</v>
      </c>
      <c r="H301" t="s">
        <v>22</v>
      </c>
      <c r="I301" t="s">
        <v>1664</v>
      </c>
      <c r="J301" t="s">
        <v>61</v>
      </c>
      <c r="K301" t="s">
        <v>32</v>
      </c>
      <c r="L301" t="s">
        <v>5035</v>
      </c>
      <c r="M301" t="s">
        <v>2767</v>
      </c>
      <c r="N301" t="s">
        <v>63</v>
      </c>
      <c r="O301" t="s">
        <v>25</v>
      </c>
      <c r="P301" t="s">
        <v>229</v>
      </c>
      <c r="Q301" t="s">
        <v>64</v>
      </c>
      <c r="R301" t="s">
        <v>4743</v>
      </c>
      <c r="S301" t="s">
        <v>199</v>
      </c>
      <c r="W301" t="s">
        <v>4500</v>
      </c>
      <c r="X301" t="s">
        <v>3071</v>
      </c>
    </row>
    <row r="302" spans="1:25" x14ac:dyDescent="0.25">
      <c r="A302" t="s">
        <v>3893</v>
      </c>
      <c r="B302" t="s">
        <v>3894</v>
      </c>
      <c r="D302" t="s">
        <v>3153</v>
      </c>
      <c r="E302" t="s">
        <v>220</v>
      </c>
      <c r="F302" t="s">
        <v>459</v>
      </c>
      <c r="G302" t="s">
        <v>229</v>
      </c>
      <c r="H302" t="s">
        <v>45</v>
      </c>
      <c r="I302" t="s">
        <v>1669</v>
      </c>
      <c r="J302" t="s">
        <v>208</v>
      </c>
      <c r="L302" t="s">
        <v>4999</v>
      </c>
      <c r="N302" t="s">
        <v>209</v>
      </c>
      <c r="O302" t="s">
        <v>25</v>
      </c>
      <c r="P302" t="s">
        <v>229</v>
      </c>
      <c r="Q302" t="s">
        <v>210</v>
      </c>
      <c r="R302" t="s">
        <v>4777</v>
      </c>
      <c r="S302" t="s">
        <v>3896</v>
      </c>
      <c r="T302" t="s">
        <v>5042</v>
      </c>
      <c r="W302" t="s">
        <v>4500</v>
      </c>
      <c r="X302" t="s">
        <v>1884</v>
      </c>
      <c r="Y302" t="s">
        <v>1879</v>
      </c>
    </row>
    <row r="303" spans="1:25" x14ac:dyDescent="0.25">
      <c r="A303" t="s">
        <v>3300</v>
      </c>
      <c r="B303" t="s">
        <v>3301</v>
      </c>
      <c r="D303" t="s">
        <v>3225</v>
      </c>
      <c r="E303" t="s">
        <v>220</v>
      </c>
      <c r="F303" t="s">
        <v>455</v>
      </c>
      <c r="G303" t="s">
        <v>229</v>
      </c>
      <c r="H303" t="s">
        <v>30</v>
      </c>
      <c r="I303" t="s">
        <v>5043</v>
      </c>
      <c r="J303" t="s">
        <v>91</v>
      </c>
      <c r="L303" t="s">
        <v>3126</v>
      </c>
      <c r="N303" t="s">
        <v>92</v>
      </c>
      <c r="O303" t="s">
        <v>25</v>
      </c>
      <c r="P303" t="s">
        <v>229</v>
      </c>
      <c r="Q303" t="s">
        <v>93</v>
      </c>
      <c r="R303" t="s">
        <v>4888</v>
      </c>
      <c r="S303" t="s">
        <v>3302</v>
      </c>
      <c r="W303" t="s">
        <v>4500</v>
      </c>
      <c r="X303" t="s">
        <v>3124</v>
      </c>
    </row>
    <row r="304" spans="1:25" x14ac:dyDescent="0.25">
      <c r="A304" t="s">
        <v>1339</v>
      </c>
      <c r="B304" t="s">
        <v>1340</v>
      </c>
      <c r="D304" t="s">
        <v>142</v>
      </c>
      <c r="E304" t="s">
        <v>220</v>
      </c>
      <c r="F304" t="s">
        <v>455</v>
      </c>
      <c r="G304" t="s">
        <v>229</v>
      </c>
      <c r="H304" t="s">
        <v>30</v>
      </c>
      <c r="I304" t="s">
        <v>1665</v>
      </c>
      <c r="J304" t="s">
        <v>91</v>
      </c>
      <c r="L304" t="s">
        <v>4978</v>
      </c>
      <c r="N304" t="s">
        <v>92</v>
      </c>
      <c r="O304" t="s">
        <v>25</v>
      </c>
      <c r="P304" t="s">
        <v>229</v>
      </c>
      <c r="Q304" t="s">
        <v>93</v>
      </c>
      <c r="R304" t="s">
        <v>4743</v>
      </c>
      <c r="S304" t="s">
        <v>1341</v>
      </c>
      <c r="T304" t="s">
        <v>5044</v>
      </c>
      <c r="W304" t="s">
        <v>4500</v>
      </c>
      <c r="X304" t="s">
        <v>1882</v>
      </c>
      <c r="Y304" t="s">
        <v>1879</v>
      </c>
    </row>
    <row r="305" spans="1:25" x14ac:dyDescent="0.25">
      <c r="A305" t="s">
        <v>852</v>
      </c>
      <c r="B305" t="s">
        <v>853</v>
      </c>
      <c r="C305" t="s">
        <v>2852</v>
      </c>
      <c r="D305" t="s">
        <v>573</v>
      </c>
      <c r="E305" t="s">
        <v>220</v>
      </c>
      <c r="F305" t="s">
        <v>455</v>
      </c>
      <c r="G305" t="s">
        <v>229</v>
      </c>
      <c r="H305" t="s">
        <v>234</v>
      </c>
      <c r="I305" t="s">
        <v>1766</v>
      </c>
      <c r="J305" t="s">
        <v>98</v>
      </c>
      <c r="K305" t="s">
        <v>1375</v>
      </c>
      <c r="L305" t="s">
        <v>5037</v>
      </c>
      <c r="M305" t="s">
        <v>2853</v>
      </c>
      <c r="N305" t="s">
        <v>99</v>
      </c>
      <c r="O305" t="s">
        <v>25</v>
      </c>
      <c r="P305" t="s">
        <v>229</v>
      </c>
      <c r="Q305" t="s">
        <v>100</v>
      </c>
      <c r="R305" t="s">
        <v>4743</v>
      </c>
      <c r="S305" t="s">
        <v>854</v>
      </c>
      <c r="T305" t="s">
        <v>5045</v>
      </c>
      <c r="W305" t="s">
        <v>4500</v>
      </c>
      <c r="X305" t="s">
        <v>1884</v>
      </c>
      <c r="Y305" t="s">
        <v>1879</v>
      </c>
    </row>
    <row r="306" spans="1:25" x14ac:dyDescent="0.25">
      <c r="A306" t="s">
        <v>1021</v>
      </c>
      <c r="B306" t="s">
        <v>1022</v>
      </c>
      <c r="C306" t="s">
        <v>2852</v>
      </c>
      <c r="D306" t="s">
        <v>554</v>
      </c>
      <c r="E306" t="s">
        <v>220</v>
      </c>
      <c r="F306" t="s">
        <v>459</v>
      </c>
      <c r="G306" t="s">
        <v>4469</v>
      </c>
      <c r="H306" t="s">
        <v>45</v>
      </c>
      <c r="I306" t="s">
        <v>1851</v>
      </c>
      <c r="J306" t="s">
        <v>112</v>
      </c>
      <c r="K306" t="s">
        <v>1375</v>
      </c>
      <c r="L306" t="s">
        <v>5028</v>
      </c>
      <c r="M306" t="s">
        <v>2853</v>
      </c>
      <c r="N306" t="s">
        <v>113</v>
      </c>
      <c r="O306" t="s">
        <v>25</v>
      </c>
      <c r="P306" t="s">
        <v>3063</v>
      </c>
      <c r="Q306" t="s">
        <v>114</v>
      </c>
      <c r="R306" t="s">
        <v>4949</v>
      </c>
      <c r="S306" t="s">
        <v>1023</v>
      </c>
      <c r="T306" t="s">
        <v>5046</v>
      </c>
      <c r="W306" t="s">
        <v>4500</v>
      </c>
      <c r="X306" t="s">
        <v>3308</v>
      </c>
      <c r="Y306" t="s">
        <v>1878</v>
      </c>
    </row>
    <row r="307" spans="1:25" x14ac:dyDescent="0.25">
      <c r="A307" t="s">
        <v>1773</v>
      </c>
      <c r="B307" t="s">
        <v>1773</v>
      </c>
      <c r="C307" t="s">
        <v>2761</v>
      </c>
      <c r="D307" t="s">
        <v>3083</v>
      </c>
      <c r="E307" t="s">
        <v>220</v>
      </c>
      <c r="F307" t="s">
        <v>459</v>
      </c>
      <c r="G307" t="s">
        <v>229</v>
      </c>
      <c r="H307" t="s">
        <v>234</v>
      </c>
      <c r="I307" t="s">
        <v>1662</v>
      </c>
      <c r="J307" t="s">
        <v>39</v>
      </c>
      <c r="K307" t="s">
        <v>79</v>
      </c>
      <c r="L307" t="s">
        <v>5007</v>
      </c>
      <c r="M307" t="s">
        <v>2762</v>
      </c>
      <c r="N307" t="s">
        <v>40</v>
      </c>
      <c r="O307" t="s">
        <v>25</v>
      </c>
      <c r="P307" t="s">
        <v>3060</v>
      </c>
      <c r="Q307" t="s">
        <v>42</v>
      </c>
      <c r="R307" t="s">
        <v>4743</v>
      </c>
      <c r="S307" t="s">
        <v>1774</v>
      </c>
      <c r="T307" t="s">
        <v>5047</v>
      </c>
      <c r="W307" t="s">
        <v>4862</v>
      </c>
      <c r="X307" t="s">
        <v>1884</v>
      </c>
      <c r="Y307" t="s">
        <v>1877</v>
      </c>
    </row>
    <row r="308" spans="1:25" x14ac:dyDescent="0.25">
      <c r="A308" t="s">
        <v>1534</v>
      </c>
      <c r="B308" t="s">
        <v>1535</v>
      </c>
      <c r="D308" t="s">
        <v>3143</v>
      </c>
      <c r="E308" t="s">
        <v>220</v>
      </c>
      <c r="F308" t="s">
        <v>455</v>
      </c>
      <c r="G308" t="s">
        <v>229</v>
      </c>
      <c r="H308" t="s">
        <v>30</v>
      </c>
      <c r="I308" t="s">
        <v>2823</v>
      </c>
      <c r="J308" t="s">
        <v>39</v>
      </c>
      <c r="L308" t="s">
        <v>3126</v>
      </c>
      <c r="N308" t="s">
        <v>40</v>
      </c>
      <c r="O308" t="s">
        <v>25</v>
      </c>
      <c r="P308" t="s">
        <v>229</v>
      </c>
      <c r="Q308" t="s">
        <v>42</v>
      </c>
      <c r="R308" t="s">
        <v>4888</v>
      </c>
      <c r="S308" t="s">
        <v>1536</v>
      </c>
      <c r="W308" t="s">
        <v>4500</v>
      </c>
      <c r="X308" t="s">
        <v>1887</v>
      </c>
    </row>
    <row r="309" spans="1:25" x14ac:dyDescent="0.25">
      <c r="A309" t="s">
        <v>1558</v>
      </c>
      <c r="B309" t="s">
        <v>1559</v>
      </c>
      <c r="D309" t="s">
        <v>577</v>
      </c>
      <c r="E309" t="s">
        <v>220</v>
      </c>
      <c r="F309" t="s">
        <v>455</v>
      </c>
      <c r="G309" t="s">
        <v>4469</v>
      </c>
      <c r="H309" t="s">
        <v>45</v>
      </c>
      <c r="I309" t="s">
        <v>1662</v>
      </c>
      <c r="J309" t="s">
        <v>112</v>
      </c>
      <c r="L309" t="s">
        <v>4928</v>
      </c>
      <c r="N309" t="s">
        <v>113</v>
      </c>
      <c r="O309" t="s">
        <v>25</v>
      </c>
      <c r="P309" t="s">
        <v>229</v>
      </c>
      <c r="Q309" t="s">
        <v>114</v>
      </c>
      <c r="R309" t="s">
        <v>4743</v>
      </c>
      <c r="S309" t="s">
        <v>1560</v>
      </c>
      <c r="T309" t="s">
        <v>5048</v>
      </c>
      <c r="W309" t="s">
        <v>4500</v>
      </c>
      <c r="X309" t="s">
        <v>3071</v>
      </c>
      <c r="Y309" t="s">
        <v>1877</v>
      </c>
    </row>
    <row r="310" spans="1:25" x14ac:dyDescent="0.25">
      <c r="A310" t="s">
        <v>5049</v>
      </c>
      <c r="B310" t="s">
        <v>5050</v>
      </c>
      <c r="D310" t="s">
        <v>3216</v>
      </c>
      <c r="E310" t="s">
        <v>220</v>
      </c>
      <c r="F310" t="s">
        <v>455</v>
      </c>
      <c r="G310" t="s">
        <v>229</v>
      </c>
      <c r="H310" t="s">
        <v>30</v>
      </c>
      <c r="I310" t="s">
        <v>1229</v>
      </c>
      <c r="J310" t="s">
        <v>51</v>
      </c>
      <c r="L310" t="s">
        <v>4976</v>
      </c>
      <c r="N310" t="s">
        <v>53</v>
      </c>
      <c r="O310" t="s">
        <v>25</v>
      </c>
      <c r="P310" t="s">
        <v>229</v>
      </c>
      <c r="Q310" t="s">
        <v>54</v>
      </c>
      <c r="R310" t="s">
        <v>4888</v>
      </c>
      <c r="S310" t="s">
        <v>5051</v>
      </c>
      <c r="W310" t="s">
        <v>45</v>
      </c>
      <c r="X310" t="s">
        <v>1887</v>
      </c>
    </row>
    <row r="311" spans="1:25" x14ac:dyDescent="0.25">
      <c r="A311" t="s">
        <v>5052</v>
      </c>
      <c r="B311" t="s">
        <v>5053</v>
      </c>
      <c r="C311" t="s">
        <v>2737</v>
      </c>
      <c r="D311" t="s">
        <v>142</v>
      </c>
      <c r="E311" t="s">
        <v>220</v>
      </c>
      <c r="F311" t="s">
        <v>455</v>
      </c>
      <c r="G311" t="s">
        <v>229</v>
      </c>
      <c r="H311" t="s">
        <v>30</v>
      </c>
      <c r="I311" t="s">
        <v>1753</v>
      </c>
      <c r="J311" t="s">
        <v>51</v>
      </c>
      <c r="K311" t="s">
        <v>2738</v>
      </c>
      <c r="L311" t="s">
        <v>4928</v>
      </c>
      <c r="M311" t="s">
        <v>2739</v>
      </c>
      <c r="N311" t="s">
        <v>53</v>
      </c>
      <c r="O311" t="s">
        <v>25</v>
      </c>
      <c r="P311" t="s">
        <v>229</v>
      </c>
      <c r="Q311" t="s">
        <v>54</v>
      </c>
      <c r="R311" t="s">
        <v>4743</v>
      </c>
      <c r="S311" t="s">
        <v>5054</v>
      </c>
      <c r="T311" t="s">
        <v>5055</v>
      </c>
      <c r="W311" t="s">
        <v>45</v>
      </c>
      <c r="X311" t="s">
        <v>1884</v>
      </c>
      <c r="Y311" t="s">
        <v>1876</v>
      </c>
    </row>
    <row r="312" spans="1:25" x14ac:dyDescent="0.25">
      <c r="A312" t="s">
        <v>3799</v>
      </c>
      <c r="B312" t="s">
        <v>3800</v>
      </c>
      <c r="C312" t="s">
        <v>2989</v>
      </c>
      <c r="D312" t="s">
        <v>490</v>
      </c>
      <c r="E312" t="s">
        <v>220</v>
      </c>
      <c r="F312" t="s">
        <v>459</v>
      </c>
      <c r="G312" t="s">
        <v>229</v>
      </c>
      <c r="H312" t="s">
        <v>22</v>
      </c>
      <c r="I312" t="s">
        <v>5043</v>
      </c>
      <c r="J312" t="s">
        <v>61</v>
      </c>
      <c r="K312" t="s">
        <v>388</v>
      </c>
      <c r="L312" t="s">
        <v>5006</v>
      </c>
      <c r="M312" t="s">
        <v>2991</v>
      </c>
      <c r="N312" t="s">
        <v>63</v>
      </c>
      <c r="O312" t="s">
        <v>25</v>
      </c>
      <c r="P312" t="s">
        <v>229</v>
      </c>
      <c r="Q312" t="s">
        <v>64</v>
      </c>
      <c r="R312" t="s">
        <v>4743</v>
      </c>
      <c r="S312" t="s">
        <v>3801</v>
      </c>
      <c r="T312" t="s">
        <v>5056</v>
      </c>
      <c r="W312" t="s">
        <v>1293</v>
      </c>
      <c r="X312" t="s">
        <v>1881</v>
      </c>
      <c r="Y312" t="s">
        <v>1877</v>
      </c>
    </row>
    <row r="313" spans="1:25" x14ac:dyDescent="0.25">
      <c r="A313" t="s">
        <v>994</v>
      </c>
      <c r="B313" t="s">
        <v>995</v>
      </c>
      <c r="C313" t="s">
        <v>2740</v>
      </c>
      <c r="D313" t="s">
        <v>3083</v>
      </c>
      <c r="E313" t="s">
        <v>220</v>
      </c>
      <c r="F313" t="s">
        <v>459</v>
      </c>
      <c r="G313" t="s">
        <v>4469</v>
      </c>
      <c r="H313" t="s">
        <v>45</v>
      </c>
      <c r="I313" t="s">
        <v>1669</v>
      </c>
      <c r="J313" t="s">
        <v>61</v>
      </c>
      <c r="K313" t="s">
        <v>178</v>
      </c>
      <c r="L313" t="s">
        <v>5031</v>
      </c>
      <c r="M313" t="s">
        <v>2741</v>
      </c>
      <c r="N313" t="s">
        <v>63</v>
      </c>
      <c r="O313" t="s">
        <v>25</v>
      </c>
      <c r="P313" t="s">
        <v>3060</v>
      </c>
      <c r="Q313" t="s">
        <v>64</v>
      </c>
      <c r="R313" t="s">
        <v>4660</v>
      </c>
      <c r="S313" t="s">
        <v>996</v>
      </c>
      <c r="T313" t="s">
        <v>5057</v>
      </c>
      <c r="W313" t="s">
        <v>4500</v>
      </c>
      <c r="X313" t="s">
        <v>4508</v>
      </c>
      <c r="Y313" t="s">
        <v>1878</v>
      </c>
    </row>
    <row r="314" spans="1:25" x14ac:dyDescent="0.25">
      <c r="A314" t="s">
        <v>4262</v>
      </c>
      <c r="B314" t="s">
        <v>4263</v>
      </c>
      <c r="D314" t="s">
        <v>490</v>
      </c>
      <c r="E314" t="s">
        <v>220</v>
      </c>
      <c r="F314" t="s">
        <v>459</v>
      </c>
      <c r="G314" t="s">
        <v>229</v>
      </c>
      <c r="H314" t="s">
        <v>22</v>
      </c>
      <c r="I314" t="s">
        <v>2046</v>
      </c>
      <c r="J314" t="s">
        <v>78</v>
      </c>
      <c r="L314" t="s">
        <v>3126</v>
      </c>
      <c r="N314" t="s">
        <v>80</v>
      </c>
      <c r="O314" t="s">
        <v>25</v>
      </c>
      <c r="P314" t="s">
        <v>229</v>
      </c>
      <c r="Q314" t="s">
        <v>81</v>
      </c>
      <c r="R314" t="s">
        <v>4743</v>
      </c>
      <c r="S314" t="s">
        <v>4264</v>
      </c>
      <c r="T314" t="s">
        <v>2733</v>
      </c>
      <c r="W314" t="s">
        <v>45</v>
      </c>
      <c r="X314" t="s">
        <v>1887</v>
      </c>
      <c r="Y314" t="s">
        <v>1879</v>
      </c>
    </row>
    <row r="315" spans="1:25" x14ac:dyDescent="0.25">
      <c r="A315" t="s">
        <v>1471</v>
      </c>
      <c r="B315" t="s">
        <v>1472</v>
      </c>
      <c r="D315" t="s">
        <v>490</v>
      </c>
      <c r="E315" t="s">
        <v>220</v>
      </c>
      <c r="F315" t="s">
        <v>459</v>
      </c>
      <c r="G315" t="s">
        <v>229</v>
      </c>
      <c r="H315" t="s">
        <v>22</v>
      </c>
      <c r="I315" t="s">
        <v>1668</v>
      </c>
      <c r="J315" t="s">
        <v>98</v>
      </c>
      <c r="L315" t="s">
        <v>5037</v>
      </c>
      <c r="N315" t="s">
        <v>99</v>
      </c>
      <c r="O315" t="s">
        <v>25</v>
      </c>
      <c r="P315" t="s">
        <v>229</v>
      </c>
      <c r="Q315" t="s">
        <v>100</v>
      </c>
      <c r="R315" t="s">
        <v>4743</v>
      </c>
      <c r="S315" t="s">
        <v>1473</v>
      </c>
      <c r="T315" t="s">
        <v>5058</v>
      </c>
      <c r="W315" t="s">
        <v>4500</v>
      </c>
      <c r="X315" t="s">
        <v>3124</v>
      </c>
      <c r="Y315" t="s">
        <v>1876</v>
      </c>
    </row>
    <row r="316" spans="1:25" x14ac:dyDescent="0.25">
      <c r="A316" t="s">
        <v>2463</v>
      </c>
      <c r="B316" t="s">
        <v>2464</v>
      </c>
      <c r="D316" t="s">
        <v>1847</v>
      </c>
      <c r="E316" t="s">
        <v>220</v>
      </c>
      <c r="F316" t="s">
        <v>459</v>
      </c>
      <c r="G316" t="s">
        <v>229</v>
      </c>
      <c r="H316" t="s">
        <v>22</v>
      </c>
      <c r="I316" t="s">
        <v>1290</v>
      </c>
      <c r="J316" t="s">
        <v>68</v>
      </c>
      <c r="L316" t="s">
        <v>3110</v>
      </c>
      <c r="N316" t="s">
        <v>69</v>
      </c>
      <c r="O316" t="s">
        <v>25</v>
      </c>
      <c r="P316" t="s">
        <v>229</v>
      </c>
      <c r="Q316" t="s">
        <v>70</v>
      </c>
      <c r="R316" t="s">
        <v>5010</v>
      </c>
      <c r="S316" t="s">
        <v>2465</v>
      </c>
      <c r="T316" t="s">
        <v>5059</v>
      </c>
      <c r="W316" t="s">
        <v>4500</v>
      </c>
      <c r="X316" t="s">
        <v>1884</v>
      </c>
      <c r="Y316" t="s">
        <v>1879</v>
      </c>
    </row>
    <row r="317" spans="1:25" x14ac:dyDescent="0.25">
      <c r="A317" t="s">
        <v>5060</v>
      </c>
      <c r="B317" t="s">
        <v>5061</v>
      </c>
      <c r="D317" t="s">
        <v>3225</v>
      </c>
      <c r="E317" t="s">
        <v>220</v>
      </c>
      <c r="F317" t="s">
        <v>455</v>
      </c>
      <c r="G317" t="s">
        <v>229</v>
      </c>
      <c r="H317" t="s">
        <v>3179</v>
      </c>
      <c r="I317" t="s">
        <v>1669</v>
      </c>
      <c r="J317" t="s">
        <v>68</v>
      </c>
      <c r="L317" t="s">
        <v>4928</v>
      </c>
      <c r="N317" t="s">
        <v>69</v>
      </c>
      <c r="O317" t="s">
        <v>41</v>
      </c>
      <c r="P317" t="s">
        <v>229</v>
      </c>
      <c r="Q317" t="s">
        <v>70</v>
      </c>
      <c r="R317" t="s">
        <v>5062</v>
      </c>
      <c r="S317" t="s">
        <v>5063</v>
      </c>
      <c r="W317" t="s">
        <v>1293</v>
      </c>
      <c r="X317" t="s">
        <v>1887</v>
      </c>
    </row>
    <row r="318" spans="1:25" x14ac:dyDescent="0.25">
      <c r="A318" t="s">
        <v>3347</v>
      </c>
      <c r="B318" t="s">
        <v>3348</v>
      </c>
      <c r="D318" t="s">
        <v>3221</v>
      </c>
      <c r="E318" t="s">
        <v>220</v>
      </c>
      <c r="F318" t="s">
        <v>455</v>
      </c>
      <c r="G318" t="s">
        <v>229</v>
      </c>
      <c r="H318" t="s">
        <v>30</v>
      </c>
      <c r="I318" t="s">
        <v>2542</v>
      </c>
      <c r="J318" t="s">
        <v>127</v>
      </c>
      <c r="L318" t="s">
        <v>5037</v>
      </c>
      <c r="N318" t="s">
        <v>128</v>
      </c>
      <c r="O318" t="s">
        <v>25</v>
      </c>
      <c r="P318" t="s">
        <v>229</v>
      </c>
      <c r="Q318" t="s">
        <v>129</v>
      </c>
      <c r="R318" t="s">
        <v>4777</v>
      </c>
      <c r="S318" t="s">
        <v>3349</v>
      </c>
      <c r="T318" t="s">
        <v>5064</v>
      </c>
      <c r="W318" t="s">
        <v>4500</v>
      </c>
      <c r="X318" t="s">
        <v>3071</v>
      </c>
      <c r="Y318" t="s">
        <v>1879</v>
      </c>
    </row>
    <row r="319" spans="1:25" x14ac:dyDescent="0.25">
      <c r="A319" t="s">
        <v>1069</v>
      </c>
      <c r="B319" t="s">
        <v>1070</v>
      </c>
      <c r="C319" t="s">
        <v>2852</v>
      </c>
      <c r="D319" t="s">
        <v>490</v>
      </c>
      <c r="E319" t="s">
        <v>220</v>
      </c>
      <c r="F319" t="s">
        <v>459</v>
      </c>
      <c r="G319" t="s">
        <v>4469</v>
      </c>
      <c r="H319" t="s">
        <v>22</v>
      </c>
      <c r="I319" t="s">
        <v>232</v>
      </c>
      <c r="J319" t="s">
        <v>112</v>
      </c>
      <c r="K319" t="s">
        <v>1375</v>
      </c>
      <c r="L319" t="s">
        <v>5017</v>
      </c>
      <c r="M319" t="s">
        <v>2853</v>
      </c>
      <c r="N319" t="s">
        <v>113</v>
      </c>
      <c r="O319" t="s">
        <v>25</v>
      </c>
      <c r="P319" t="s">
        <v>229</v>
      </c>
      <c r="Q319" t="s">
        <v>114</v>
      </c>
      <c r="R319" t="s">
        <v>4743</v>
      </c>
      <c r="S319" t="s">
        <v>1071</v>
      </c>
      <c r="T319" t="s">
        <v>2535</v>
      </c>
      <c r="W319" t="s">
        <v>4500</v>
      </c>
      <c r="X319" t="s">
        <v>3071</v>
      </c>
      <c r="Y319" t="s">
        <v>1877</v>
      </c>
    </row>
    <row r="320" spans="1:25" x14ac:dyDescent="0.25">
      <c r="A320" t="s">
        <v>1048</v>
      </c>
      <c r="B320" t="s">
        <v>1049</v>
      </c>
      <c r="D320" t="s">
        <v>3221</v>
      </c>
      <c r="E320" t="s">
        <v>220</v>
      </c>
      <c r="F320" t="s">
        <v>459</v>
      </c>
      <c r="G320" t="s">
        <v>229</v>
      </c>
      <c r="H320" t="s">
        <v>45</v>
      </c>
      <c r="I320" t="s">
        <v>1667</v>
      </c>
      <c r="J320" t="s">
        <v>98</v>
      </c>
      <c r="L320" t="s">
        <v>5065</v>
      </c>
      <c r="N320" t="s">
        <v>99</v>
      </c>
      <c r="P320" t="s">
        <v>3060</v>
      </c>
      <c r="Q320" t="s">
        <v>100</v>
      </c>
      <c r="R320" t="s">
        <v>5066</v>
      </c>
      <c r="S320" t="s">
        <v>1050</v>
      </c>
      <c r="W320" t="s">
        <v>4500</v>
      </c>
      <c r="X320" t="s">
        <v>3071</v>
      </c>
    </row>
    <row r="321" spans="1:25" x14ac:dyDescent="0.25">
      <c r="A321" t="s">
        <v>2873</v>
      </c>
      <c r="B321" t="s">
        <v>2874</v>
      </c>
      <c r="C321" t="s">
        <v>2852</v>
      </c>
      <c r="D321" t="s">
        <v>3225</v>
      </c>
      <c r="E321" t="s">
        <v>220</v>
      </c>
      <c r="F321" t="s">
        <v>455</v>
      </c>
      <c r="G321" t="s">
        <v>229</v>
      </c>
      <c r="H321" t="s">
        <v>30</v>
      </c>
      <c r="I321" t="s">
        <v>2159</v>
      </c>
      <c r="J321" t="s">
        <v>112</v>
      </c>
      <c r="K321" t="s">
        <v>1375</v>
      </c>
      <c r="L321" t="s">
        <v>5007</v>
      </c>
      <c r="M321" t="s">
        <v>2853</v>
      </c>
      <c r="N321" t="s">
        <v>113</v>
      </c>
      <c r="O321" t="s">
        <v>25</v>
      </c>
      <c r="P321" t="s">
        <v>229</v>
      </c>
      <c r="Q321" t="s">
        <v>114</v>
      </c>
      <c r="R321" t="s">
        <v>4888</v>
      </c>
      <c r="S321" t="s">
        <v>2875</v>
      </c>
      <c r="W321" t="s">
        <v>4500</v>
      </c>
      <c r="X321" t="s">
        <v>1887</v>
      </c>
    </row>
    <row r="322" spans="1:25" x14ac:dyDescent="0.25">
      <c r="A322" t="s">
        <v>2192</v>
      </c>
      <c r="B322" t="s">
        <v>2193</v>
      </c>
      <c r="C322" t="s">
        <v>2761</v>
      </c>
      <c r="D322" t="s">
        <v>44</v>
      </c>
      <c r="E322" t="s">
        <v>220</v>
      </c>
      <c r="F322" t="s">
        <v>455</v>
      </c>
      <c r="G322" t="s">
        <v>229</v>
      </c>
      <c r="H322" t="s">
        <v>22</v>
      </c>
      <c r="I322" t="s">
        <v>1857</v>
      </c>
      <c r="J322" t="s">
        <v>112</v>
      </c>
      <c r="K322" t="s">
        <v>79</v>
      </c>
      <c r="L322" t="s">
        <v>5035</v>
      </c>
      <c r="M322" t="s">
        <v>2762</v>
      </c>
      <c r="N322" t="s">
        <v>113</v>
      </c>
      <c r="O322" t="s">
        <v>25</v>
      </c>
      <c r="P322" t="s">
        <v>229</v>
      </c>
      <c r="Q322" t="s">
        <v>114</v>
      </c>
      <c r="R322" t="s">
        <v>4743</v>
      </c>
      <c r="S322" t="s">
        <v>2194</v>
      </c>
      <c r="T322" t="s">
        <v>5067</v>
      </c>
      <c r="W322" t="s">
        <v>4500</v>
      </c>
      <c r="X322" t="s">
        <v>1884</v>
      </c>
      <c r="Y322" t="s">
        <v>1879</v>
      </c>
    </row>
    <row r="323" spans="1:25" x14ac:dyDescent="0.25">
      <c r="A323" t="s">
        <v>3141</v>
      </c>
      <c r="B323" t="s">
        <v>3142</v>
      </c>
      <c r="D323" t="s">
        <v>3221</v>
      </c>
      <c r="E323" t="s">
        <v>220</v>
      </c>
      <c r="F323" t="s">
        <v>455</v>
      </c>
      <c r="G323" t="s">
        <v>229</v>
      </c>
      <c r="H323" t="s">
        <v>30</v>
      </c>
      <c r="I323" t="s">
        <v>1891</v>
      </c>
      <c r="J323" t="s">
        <v>208</v>
      </c>
      <c r="L323" t="s">
        <v>3106</v>
      </c>
      <c r="N323" t="s">
        <v>209</v>
      </c>
      <c r="O323" t="s">
        <v>25</v>
      </c>
      <c r="P323" t="s">
        <v>229</v>
      </c>
      <c r="Q323" t="s">
        <v>210</v>
      </c>
      <c r="R323" t="s">
        <v>4718</v>
      </c>
      <c r="S323" t="s">
        <v>3145</v>
      </c>
      <c r="W323" t="s">
        <v>4500</v>
      </c>
      <c r="X323" t="s">
        <v>1887</v>
      </c>
    </row>
    <row r="324" spans="1:25" x14ac:dyDescent="0.25">
      <c r="A324" t="s">
        <v>2389</v>
      </c>
      <c r="B324" t="s">
        <v>2390</v>
      </c>
      <c r="C324" t="s">
        <v>2737</v>
      </c>
      <c r="D324" t="s">
        <v>3226</v>
      </c>
      <c r="E324" t="s">
        <v>220</v>
      </c>
      <c r="F324" t="s">
        <v>459</v>
      </c>
      <c r="G324" t="s">
        <v>229</v>
      </c>
      <c r="H324" t="s">
        <v>45</v>
      </c>
      <c r="I324" t="s">
        <v>1767</v>
      </c>
      <c r="J324" t="s">
        <v>86</v>
      </c>
      <c r="K324" t="s">
        <v>2738</v>
      </c>
      <c r="L324" t="s">
        <v>5007</v>
      </c>
      <c r="M324" t="s">
        <v>2739</v>
      </c>
      <c r="N324" t="s">
        <v>87</v>
      </c>
      <c r="O324" t="s">
        <v>25</v>
      </c>
      <c r="P324" t="s">
        <v>3063</v>
      </c>
      <c r="Q324" t="s">
        <v>88</v>
      </c>
      <c r="R324" t="s">
        <v>5068</v>
      </c>
      <c r="S324" t="s">
        <v>2391</v>
      </c>
      <c r="T324" t="s">
        <v>5069</v>
      </c>
      <c r="W324" t="s">
        <v>4500</v>
      </c>
      <c r="X324" t="s">
        <v>3071</v>
      </c>
      <c r="Y324" t="s">
        <v>1878</v>
      </c>
    </row>
    <row r="325" spans="1:25" x14ac:dyDescent="0.25">
      <c r="A325" t="s">
        <v>3391</v>
      </c>
      <c r="B325" t="s">
        <v>3392</v>
      </c>
      <c r="D325" t="s">
        <v>3221</v>
      </c>
      <c r="E325" t="s">
        <v>220</v>
      </c>
      <c r="F325" t="s">
        <v>455</v>
      </c>
      <c r="G325" t="s">
        <v>229</v>
      </c>
      <c r="H325" t="s">
        <v>30</v>
      </c>
      <c r="I325" t="s">
        <v>3224</v>
      </c>
      <c r="J325" t="s">
        <v>135</v>
      </c>
      <c r="L325" t="s">
        <v>5007</v>
      </c>
      <c r="N325" t="s">
        <v>136</v>
      </c>
      <c r="O325" t="s">
        <v>25</v>
      </c>
      <c r="P325" t="s">
        <v>229</v>
      </c>
      <c r="Q325" t="s">
        <v>137</v>
      </c>
      <c r="R325" t="s">
        <v>4777</v>
      </c>
      <c r="S325" t="s">
        <v>3393</v>
      </c>
      <c r="W325" t="s">
        <v>4500</v>
      </c>
      <c r="X325" t="s">
        <v>1887</v>
      </c>
    </row>
    <row r="326" spans="1:25" x14ac:dyDescent="0.25">
      <c r="A326" t="s">
        <v>5070</v>
      </c>
      <c r="B326" t="s">
        <v>5071</v>
      </c>
      <c r="C326" t="s">
        <v>2737</v>
      </c>
      <c r="D326" t="s">
        <v>142</v>
      </c>
      <c r="E326" t="s">
        <v>220</v>
      </c>
      <c r="F326" t="s">
        <v>455</v>
      </c>
      <c r="G326" t="s">
        <v>229</v>
      </c>
      <c r="H326" t="s">
        <v>30</v>
      </c>
      <c r="I326" t="s">
        <v>1994</v>
      </c>
      <c r="J326" t="s">
        <v>51</v>
      </c>
      <c r="K326" t="s">
        <v>2738</v>
      </c>
      <c r="L326" t="s">
        <v>4978</v>
      </c>
      <c r="M326" t="s">
        <v>2739</v>
      </c>
      <c r="N326" t="s">
        <v>53</v>
      </c>
      <c r="O326" t="s">
        <v>25</v>
      </c>
      <c r="P326" t="s">
        <v>229</v>
      </c>
      <c r="Q326" t="s">
        <v>54</v>
      </c>
      <c r="R326" t="s">
        <v>4743</v>
      </c>
      <c r="S326" t="s">
        <v>5072</v>
      </c>
      <c r="T326" t="s">
        <v>5073</v>
      </c>
      <c r="W326" t="s">
        <v>45</v>
      </c>
      <c r="X326" t="s">
        <v>1884</v>
      </c>
      <c r="Y326" t="s">
        <v>1878</v>
      </c>
    </row>
    <row r="327" spans="1:25" x14ac:dyDescent="0.25">
      <c r="A327" t="s">
        <v>645</v>
      </c>
      <c r="B327" t="s">
        <v>646</v>
      </c>
      <c r="C327" t="s">
        <v>2761</v>
      </c>
      <c r="D327" t="s">
        <v>554</v>
      </c>
      <c r="E327" t="s">
        <v>220</v>
      </c>
      <c r="F327" t="s">
        <v>455</v>
      </c>
      <c r="G327" t="s">
        <v>229</v>
      </c>
      <c r="H327" t="s">
        <v>45</v>
      </c>
      <c r="I327" t="s">
        <v>1666</v>
      </c>
      <c r="J327" t="s">
        <v>78</v>
      </c>
      <c r="K327" t="s">
        <v>79</v>
      </c>
      <c r="L327" t="s">
        <v>5074</v>
      </c>
      <c r="M327" t="s">
        <v>2762</v>
      </c>
      <c r="N327" t="s">
        <v>80</v>
      </c>
      <c r="O327" t="s">
        <v>25</v>
      </c>
      <c r="P327" t="s">
        <v>3060</v>
      </c>
      <c r="Q327" t="s">
        <v>81</v>
      </c>
      <c r="R327" t="s">
        <v>5075</v>
      </c>
      <c r="S327" t="s">
        <v>647</v>
      </c>
      <c r="T327" t="s">
        <v>5076</v>
      </c>
      <c r="W327" t="s">
        <v>4500</v>
      </c>
      <c r="X327" t="s">
        <v>1887</v>
      </c>
    </row>
    <row r="328" spans="1:25" x14ac:dyDescent="0.25">
      <c r="A328" t="s">
        <v>1462</v>
      </c>
      <c r="B328" t="s">
        <v>1463</v>
      </c>
      <c r="C328" t="s">
        <v>3201</v>
      </c>
      <c r="D328" t="s">
        <v>490</v>
      </c>
      <c r="E328" t="s">
        <v>220</v>
      </c>
      <c r="F328" t="s">
        <v>459</v>
      </c>
      <c r="G328" t="s">
        <v>229</v>
      </c>
      <c r="H328" t="s">
        <v>22</v>
      </c>
      <c r="I328" t="s">
        <v>77</v>
      </c>
      <c r="J328" t="s">
        <v>61</v>
      </c>
      <c r="K328" t="s">
        <v>3202</v>
      </c>
      <c r="L328" t="s">
        <v>3128</v>
      </c>
      <c r="M328" t="s">
        <v>3203</v>
      </c>
      <c r="N328" t="s">
        <v>63</v>
      </c>
      <c r="O328" t="s">
        <v>25</v>
      </c>
      <c r="P328" t="s">
        <v>3060</v>
      </c>
      <c r="Q328" t="s">
        <v>64</v>
      </c>
      <c r="R328" t="s">
        <v>4743</v>
      </c>
      <c r="S328" t="s">
        <v>1464</v>
      </c>
      <c r="T328" t="s">
        <v>5077</v>
      </c>
      <c r="W328" t="s">
        <v>4500</v>
      </c>
      <c r="X328" t="s">
        <v>1881</v>
      </c>
      <c r="Y328" t="s">
        <v>1877</v>
      </c>
    </row>
    <row r="329" spans="1:25" x14ac:dyDescent="0.25">
      <c r="A329" t="s">
        <v>1942</v>
      </c>
      <c r="B329" t="s">
        <v>1943</v>
      </c>
      <c r="C329" t="s">
        <v>2761</v>
      </c>
      <c r="D329" t="s">
        <v>142</v>
      </c>
      <c r="E329" t="s">
        <v>220</v>
      </c>
      <c r="F329" t="s">
        <v>455</v>
      </c>
      <c r="G329" t="s">
        <v>4469</v>
      </c>
      <c r="H329" t="s">
        <v>30</v>
      </c>
      <c r="I329" t="s">
        <v>1750</v>
      </c>
      <c r="J329" t="s">
        <v>68</v>
      </c>
      <c r="K329" t="s">
        <v>79</v>
      </c>
      <c r="L329" t="s">
        <v>5037</v>
      </c>
      <c r="M329" t="s">
        <v>2762</v>
      </c>
      <c r="N329" t="s">
        <v>69</v>
      </c>
      <c r="O329" t="s">
        <v>25</v>
      </c>
      <c r="P329" t="s">
        <v>229</v>
      </c>
      <c r="Q329" t="s">
        <v>70</v>
      </c>
      <c r="R329" t="s">
        <v>4743</v>
      </c>
      <c r="S329" t="s">
        <v>1945</v>
      </c>
      <c r="T329" t="s">
        <v>5078</v>
      </c>
      <c r="W329" t="s">
        <v>4862</v>
      </c>
      <c r="X329" t="s">
        <v>3071</v>
      </c>
      <c r="Y329" t="s">
        <v>1877</v>
      </c>
    </row>
    <row r="330" spans="1:25" x14ac:dyDescent="0.25">
      <c r="A330" t="s">
        <v>2383</v>
      </c>
      <c r="B330" t="s">
        <v>2384</v>
      </c>
      <c r="D330" t="s">
        <v>490</v>
      </c>
      <c r="E330" t="s">
        <v>220</v>
      </c>
      <c r="F330" t="s">
        <v>459</v>
      </c>
      <c r="G330" t="s">
        <v>229</v>
      </c>
      <c r="H330" t="s">
        <v>30</v>
      </c>
      <c r="I330" t="s">
        <v>1666</v>
      </c>
      <c r="J330" t="s">
        <v>91</v>
      </c>
      <c r="L330" t="s">
        <v>5012</v>
      </c>
      <c r="N330" t="s">
        <v>92</v>
      </c>
      <c r="O330" t="s">
        <v>25</v>
      </c>
      <c r="P330" t="s">
        <v>3063</v>
      </c>
      <c r="Q330" t="s">
        <v>93</v>
      </c>
      <c r="R330" t="s">
        <v>5079</v>
      </c>
      <c r="S330" t="s">
        <v>2385</v>
      </c>
      <c r="W330" t="s">
        <v>45</v>
      </c>
      <c r="X330" t="s">
        <v>1887</v>
      </c>
    </row>
    <row r="331" spans="1:25" x14ac:dyDescent="0.25">
      <c r="A331" t="s">
        <v>2466</v>
      </c>
      <c r="B331" t="s">
        <v>2467</v>
      </c>
      <c r="C331" t="s">
        <v>3181</v>
      </c>
      <c r="D331" t="s">
        <v>577</v>
      </c>
      <c r="E331" t="s">
        <v>220</v>
      </c>
      <c r="F331" t="s">
        <v>455</v>
      </c>
      <c r="G331" t="s">
        <v>4469</v>
      </c>
      <c r="H331" t="s">
        <v>30</v>
      </c>
      <c r="I331" t="s">
        <v>1667</v>
      </c>
      <c r="J331" t="s">
        <v>112</v>
      </c>
      <c r="K331" t="s">
        <v>3182</v>
      </c>
      <c r="L331" t="s">
        <v>5017</v>
      </c>
      <c r="M331" t="s">
        <v>3183</v>
      </c>
      <c r="N331" t="s">
        <v>113</v>
      </c>
      <c r="O331" t="s">
        <v>25</v>
      </c>
      <c r="P331" t="s">
        <v>3063</v>
      </c>
      <c r="Q331" t="s">
        <v>114</v>
      </c>
      <c r="R331" t="s">
        <v>4743</v>
      </c>
      <c r="S331" t="s">
        <v>2468</v>
      </c>
      <c r="T331" t="s">
        <v>5059</v>
      </c>
      <c r="W331" t="s">
        <v>4862</v>
      </c>
      <c r="X331" t="s">
        <v>3071</v>
      </c>
      <c r="Y331" t="s">
        <v>1879</v>
      </c>
    </row>
    <row r="332" spans="1:25" x14ac:dyDescent="0.25">
      <c r="A332" t="s">
        <v>2979</v>
      </c>
      <c r="B332" t="s">
        <v>2979</v>
      </c>
      <c r="D332" t="s">
        <v>577</v>
      </c>
      <c r="E332" t="s">
        <v>220</v>
      </c>
      <c r="F332" t="s">
        <v>455</v>
      </c>
      <c r="G332" t="s">
        <v>229</v>
      </c>
      <c r="H332" t="s">
        <v>30</v>
      </c>
      <c r="I332" t="s">
        <v>5080</v>
      </c>
      <c r="J332" t="s">
        <v>117</v>
      </c>
      <c r="L332" t="s">
        <v>5065</v>
      </c>
      <c r="N332" t="s">
        <v>118</v>
      </c>
      <c r="O332" t="s">
        <v>25</v>
      </c>
      <c r="P332" t="s">
        <v>229</v>
      </c>
      <c r="Q332" t="s">
        <v>119</v>
      </c>
      <c r="R332" t="s">
        <v>4777</v>
      </c>
      <c r="S332" t="s">
        <v>2980</v>
      </c>
      <c r="W332" t="s">
        <v>4862</v>
      </c>
      <c r="X332" t="s">
        <v>1887</v>
      </c>
    </row>
    <row r="333" spans="1:25" x14ac:dyDescent="0.25">
      <c r="A333" t="s">
        <v>3029</v>
      </c>
      <c r="B333" t="s">
        <v>3030</v>
      </c>
      <c r="C333" t="s">
        <v>3184</v>
      </c>
      <c r="D333" t="s">
        <v>573</v>
      </c>
      <c r="E333" t="s">
        <v>220</v>
      </c>
      <c r="F333" t="s">
        <v>455</v>
      </c>
      <c r="G333" t="s">
        <v>229</v>
      </c>
      <c r="H333" t="s">
        <v>30</v>
      </c>
      <c r="I333" t="s">
        <v>149</v>
      </c>
      <c r="J333" t="s">
        <v>46</v>
      </c>
      <c r="K333" t="s">
        <v>3185</v>
      </c>
      <c r="L333" t="s">
        <v>5081</v>
      </c>
      <c r="M333" t="s">
        <v>3186</v>
      </c>
      <c r="N333" t="s">
        <v>47</v>
      </c>
      <c r="O333" t="s">
        <v>25</v>
      </c>
      <c r="P333" t="s">
        <v>3063</v>
      </c>
      <c r="Q333" t="s">
        <v>48</v>
      </c>
      <c r="R333" t="s">
        <v>4743</v>
      </c>
      <c r="S333" t="s">
        <v>3031</v>
      </c>
      <c r="T333" t="s">
        <v>5082</v>
      </c>
      <c r="W333" t="s">
        <v>4500</v>
      </c>
      <c r="X333" t="s">
        <v>3071</v>
      </c>
      <c r="Y333" t="s">
        <v>1879</v>
      </c>
    </row>
    <row r="334" spans="1:25" x14ac:dyDescent="0.25">
      <c r="A334" t="s">
        <v>3985</v>
      </c>
      <c r="B334" t="s">
        <v>3986</v>
      </c>
      <c r="C334" t="s">
        <v>2740</v>
      </c>
      <c r="D334" t="s">
        <v>3826</v>
      </c>
      <c r="E334" t="s">
        <v>220</v>
      </c>
      <c r="F334" t="s">
        <v>459</v>
      </c>
      <c r="G334" t="s">
        <v>229</v>
      </c>
      <c r="H334" t="s">
        <v>234</v>
      </c>
      <c r="I334" t="s">
        <v>77</v>
      </c>
      <c r="J334" t="s">
        <v>72</v>
      </c>
      <c r="K334" t="s">
        <v>178</v>
      </c>
      <c r="L334" t="s">
        <v>5083</v>
      </c>
      <c r="M334" t="s">
        <v>2741</v>
      </c>
      <c r="N334" t="s">
        <v>73</v>
      </c>
      <c r="O334" t="s">
        <v>41</v>
      </c>
      <c r="P334" t="s">
        <v>3063</v>
      </c>
      <c r="Q334" t="s">
        <v>74</v>
      </c>
      <c r="R334" t="s">
        <v>4743</v>
      </c>
      <c r="S334" t="s">
        <v>3987</v>
      </c>
      <c r="T334" t="s">
        <v>5084</v>
      </c>
      <c r="W334" t="s">
        <v>4500</v>
      </c>
      <c r="X334" t="s">
        <v>1884</v>
      </c>
      <c r="Y334" t="s">
        <v>1877</v>
      </c>
    </row>
    <row r="335" spans="1:25" x14ac:dyDescent="0.25">
      <c r="A335" t="s">
        <v>1178</v>
      </c>
      <c r="B335" t="s">
        <v>1179</v>
      </c>
      <c r="C335" t="s">
        <v>4626</v>
      </c>
      <c r="D335" t="s">
        <v>577</v>
      </c>
      <c r="E335" t="s">
        <v>220</v>
      </c>
      <c r="F335" t="s">
        <v>459</v>
      </c>
      <c r="G335" t="s">
        <v>229</v>
      </c>
      <c r="H335" t="s">
        <v>30</v>
      </c>
      <c r="I335" t="s">
        <v>232</v>
      </c>
      <c r="J335" t="s">
        <v>68</v>
      </c>
      <c r="K335" t="s">
        <v>4627</v>
      </c>
      <c r="L335" t="s">
        <v>5035</v>
      </c>
      <c r="M335" t="s">
        <v>4628</v>
      </c>
      <c r="N335" t="s">
        <v>69</v>
      </c>
      <c r="O335" t="s">
        <v>25</v>
      </c>
      <c r="P335" t="s">
        <v>229</v>
      </c>
      <c r="Q335" t="s">
        <v>70</v>
      </c>
      <c r="R335" t="s">
        <v>4743</v>
      </c>
      <c r="S335" t="s">
        <v>1180</v>
      </c>
      <c r="T335" t="s">
        <v>5085</v>
      </c>
      <c r="W335" t="s">
        <v>4500</v>
      </c>
      <c r="X335" t="s">
        <v>1881</v>
      </c>
      <c r="Y335" t="s">
        <v>1879</v>
      </c>
    </row>
    <row r="336" spans="1:25" x14ac:dyDescent="0.25">
      <c r="A336" t="s">
        <v>3928</v>
      </c>
      <c r="B336" t="s">
        <v>3929</v>
      </c>
      <c r="C336" t="s">
        <v>2989</v>
      </c>
      <c r="D336" t="s">
        <v>142</v>
      </c>
      <c r="E336" t="s">
        <v>220</v>
      </c>
      <c r="F336" t="s">
        <v>455</v>
      </c>
      <c r="G336" t="s">
        <v>229</v>
      </c>
      <c r="H336" t="s">
        <v>30</v>
      </c>
      <c r="I336" t="s">
        <v>898</v>
      </c>
      <c r="J336" t="s">
        <v>135</v>
      </c>
      <c r="K336" t="s">
        <v>388</v>
      </c>
      <c r="L336" t="s">
        <v>5017</v>
      </c>
      <c r="M336" t="s">
        <v>2991</v>
      </c>
      <c r="N336" t="s">
        <v>136</v>
      </c>
      <c r="O336" t="s">
        <v>25</v>
      </c>
      <c r="P336" t="s">
        <v>229</v>
      </c>
      <c r="Q336" t="s">
        <v>137</v>
      </c>
      <c r="R336" t="s">
        <v>4743</v>
      </c>
      <c r="S336" t="s">
        <v>3930</v>
      </c>
      <c r="T336" t="s">
        <v>5086</v>
      </c>
      <c r="W336" t="s">
        <v>4500</v>
      </c>
      <c r="X336" t="s">
        <v>1884</v>
      </c>
      <c r="Y336" t="s">
        <v>1879</v>
      </c>
    </row>
    <row r="337" spans="1:25" x14ac:dyDescent="0.25">
      <c r="A337" t="s">
        <v>3587</v>
      </c>
      <c r="B337" t="s">
        <v>3588</v>
      </c>
      <c r="D337" t="s">
        <v>3221</v>
      </c>
      <c r="E337" t="s">
        <v>220</v>
      </c>
      <c r="F337" t="s">
        <v>455</v>
      </c>
      <c r="G337" t="s">
        <v>229</v>
      </c>
      <c r="H337" t="s">
        <v>30</v>
      </c>
      <c r="I337" t="s">
        <v>4975</v>
      </c>
      <c r="J337" t="s">
        <v>121</v>
      </c>
      <c r="L337" t="s">
        <v>4409</v>
      </c>
      <c r="N337" t="s">
        <v>122</v>
      </c>
      <c r="O337" t="s">
        <v>25</v>
      </c>
      <c r="P337" t="s">
        <v>229</v>
      </c>
      <c r="Q337" t="s">
        <v>123</v>
      </c>
      <c r="R337" t="s">
        <v>4972</v>
      </c>
      <c r="S337" t="s">
        <v>3589</v>
      </c>
      <c r="W337" t="s">
        <v>4500</v>
      </c>
      <c r="X337" t="s">
        <v>1887</v>
      </c>
    </row>
    <row r="338" spans="1:25" x14ac:dyDescent="0.25">
      <c r="A338" t="s">
        <v>1320</v>
      </c>
      <c r="B338" t="s">
        <v>1321</v>
      </c>
      <c r="C338" t="s">
        <v>2868</v>
      </c>
      <c r="D338" t="s">
        <v>3200</v>
      </c>
      <c r="E338" t="s">
        <v>220</v>
      </c>
      <c r="F338" t="s">
        <v>455</v>
      </c>
      <c r="G338" t="s">
        <v>229</v>
      </c>
      <c r="H338" t="s">
        <v>45</v>
      </c>
      <c r="I338" t="s">
        <v>1752</v>
      </c>
      <c r="J338" t="s">
        <v>91</v>
      </c>
      <c r="K338" t="s">
        <v>1301</v>
      </c>
      <c r="L338" t="s">
        <v>5017</v>
      </c>
      <c r="M338" t="s">
        <v>2869</v>
      </c>
      <c r="N338" t="s">
        <v>92</v>
      </c>
      <c r="O338" t="s">
        <v>25</v>
      </c>
      <c r="P338" t="s">
        <v>229</v>
      </c>
      <c r="Q338" t="s">
        <v>93</v>
      </c>
      <c r="R338" t="s">
        <v>5087</v>
      </c>
      <c r="S338" t="s">
        <v>1322</v>
      </c>
      <c r="T338" t="s">
        <v>5088</v>
      </c>
      <c r="W338" t="s">
        <v>4500</v>
      </c>
      <c r="X338" t="s">
        <v>1881</v>
      </c>
      <c r="Y338" t="s">
        <v>1877</v>
      </c>
    </row>
    <row r="339" spans="1:25" x14ac:dyDescent="0.25">
      <c r="A339" t="s">
        <v>2131</v>
      </c>
      <c r="B339" t="s">
        <v>2132</v>
      </c>
      <c r="C339" t="s">
        <v>2852</v>
      </c>
      <c r="D339" t="s">
        <v>142</v>
      </c>
      <c r="E339" t="s">
        <v>220</v>
      </c>
      <c r="F339" t="s">
        <v>459</v>
      </c>
      <c r="G339" t="s">
        <v>229</v>
      </c>
      <c r="H339" t="s">
        <v>22</v>
      </c>
      <c r="I339" t="s">
        <v>1670</v>
      </c>
      <c r="J339" t="s">
        <v>23</v>
      </c>
      <c r="K339" t="s">
        <v>1375</v>
      </c>
      <c r="L339" t="s">
        <v>3128</v>
      </c>
      <c r="M339" t="s">
        <v>2853</v>
      </c>
      <c r="N339" t="s">
        <v>24</v>
      </c>
      <c r="O339" t="s">
        <v>25</v>
      </c>
      <c r="P339" t="s">
        <v>3063</v>
      </c>
      <c r="Q339" t="s">
        <v>26</v>
      </c>
      <c r="R339" t="s">
        <v>4743</v>
      </c>
      <c r="S339" t="s">
        <v>2133</v>
      </c>
      <c r="T339" t="s">
        <v>5089</v>
      </c>
      <c r="W339" t="s">
        <v>4862</v>
      </c>
      <c r="X339" t="s">
        <v>1882</v>
      </c>
      <c r="Y339" t="s">
        <v>4505</v>
      </c>
    </row>
    <row r="340" spans="1:25" x14ac:dyDescent="0.25">
      <c r="A340" t="s">
        <v>2884</v>
      </c>
      <c r="B340" t="s">
        <v>2885</v>
      </c>
      <c r="C340" t="s">
        <v>2852</v>
      </c>
      <c r="D340" t="s">
        <v>3083</v>
      </c>
      <c r="E340" t="s">
        <v>220</v>
      </c>
      <c r="F340" t="s">
        <v>459</v>
      </c>
      <c r="G340" t="s">
        <v>229</v>
      </c>
      <c r="H340" t="s">
        <v>45</v>
      </c>
      <c r="I340" t="s">
        <v>77</v>
      </c>
      <c r="J340" t="s">
        <v>98</v>
      </c>
      <c r="K340" t="s">
        <v>1375</v>
      </c>
      <c r="L340" t="s">
        <v>5035</v>
      </c>
      <c r="M340" t="s">
        <v>2853</v>
      </c>
      <c r="N340" t="s">
        <v>99</v>
      </c>
      <c r="O340" t="s">
        <v>25</v>
      </c>
      <c r="P340" t="s">
        <v>3063</v>
      </c>
      <c r="Q340" t="s">
        <v>100</v>
      </c>
      <c r="R340" t="s">
        <v>5090</v>
      </c>
      <c r="S340" t="s">
        <v>2886</v>
      </c>
      <c r="T340" t="s">
        <v>4966</v>
      </c>
      <c r="W340" t="s">
        <v>45</v>
      </c>
      <c r="X340" t="s">
        <v>1882</v>
      </c>
      <c r="Y340" t="s">
        <v>1885</v>
      </c>
    </row>
    <row r="341" spans="1:25" x14ac:dyDescent="0.25">
      <c r="A341" t="s">
        <v>5091</v>
      </c>
      <c r="B341" t="s">
        <v>5092</v>
      </c>
      <c r="D341" t="s">
        <v>3143</v>
      </c>
      <c r="E341" t="s">
        <v>220</v>
      </c>
      <c r="F341" t="s">
        <v>455</v>
      </c>
      <c r="G341" t="s">
        <v>229</v>
      </c>
      <c r="H341" t="s">
        <v>30</v>
      </c>
      <c r="I341" t="s">
        <v>1893</v>
      </c>
      <c r="J341" t="s">
        <v>78</v>
      </c>
      <c r="L341" t="s">
        <v>4999</v>
      </c>
      <c r="N341" t="s">
        <v>80</v>
      </c>
      <c r="O341" t="s">
        <v>25</v>
      </c>
      <c r="P341" t="s">
        <v>229</v>
      </c>
      <c r="Q341" t="s">
        <v>81</v>
      </c>
      <c r="R341" t="s">
        <v>4777</v>
      </c>
      <c r="S341" t="s">
        <v>5093</v>
      </c>
      <c r="T341" t="s">
        <v>5094</v>
      </c>
      <c r="W341" t="s">
        <v>1293</v>
      </c>
      <c r="X341" t="s">
        <v>1884</v>
      </c>
      <c r="Y341" t="s">
        <v>1885</v>
      </c>
    </row>
    <row r="342" spans="1:25" x14ac:dyDescent="0.25">
      <c r="A342" t="s">
        <v>5095</v>
      </c>
      <c r="B342" t="s">
        <v>5096</v>
      </c>
      <c r="D342" t="s">
        <v>3216</v>
      </c>
      <c r="E342" t="s">
        <v>220</v>
      </c>
      <c r="F342" t="s">
        <v>455</v>
      </c>
      <c r="G342" t="s">
        <v>229</v>
      </c>
      <c r="H342" t="s">
        <v>45</v>
      </c>
      <c r="I342" t="s">
        <v>1994</v>
      </c>
      <c r="J342" t="s">
        <v>51</v>
      </c>
      <c r="L342" t="s">
        <v>3126</v>
      </c>
      <c r="N342" t="s">
        <v>53</v>
      </c>
      <c r="O342" t="s">
        <v>25</v>
      </c>
      <c r="P342" t="s">
        <v>229</v>
      </c>
      <c r="Q342" t="s">
        <v>54</v>
      </c>
      <c r="R342" t="s">
        <v>4888</v>
      </c>
      <c r="S342" t="s">
        <v>5097</v>
      </c>
      <c r="T342" t="s">
        <v>5098</v>
      </c>
      <c r="W342" t="s">
        <v>4500</v>
      </c>
      <c r="X342" t="s">
        <v>3071</v>
      </c>
      <c r="Y342" t="s">
        <v>1877</v>
      </c>
    </row>
    <row r="343" spans="1:25" x14ac:dyDescent="0.25">
      <c r="A343" t="s">
        <v>3419</v>
      </c>
      <c r="B343" t="s">
        <v>3420</v>
      </c>
      <c r="D343" t="s">
        <v>142</v>
      </c>
      <c r="E343" t="s">
        <v>220</v>
      </c>
      <c r="F343" t="s">
        <v>455</v>
      </c>
      <c r="G343" t="s">
        <v>229</v>
      </c>
      <c r="H343" t="s">
        <v>45</v>
      </c>
      <c r="I343" t="s">
        <v>1762</v>
      </c>
      <c r="J343" t="s">
        <v>78</v>
      </c>
      <c r="L343" t="s">
        <v>5065</v>
      </c>
      <c r="N343" t="s">
        <v>80</v>
      </c>
      <c r="O343" t="s">
        <v>25</v>
      </c>
      <c r="P343" t="s">
        <v>229</v>
      </c>
      <c r="Q343" t="s">
        <v>81</v>
      </c>
      <c r="R343" t="s">
        <v>4743</v>
      </c>
      <c r="S343" t="s">
        <v>3421</v>
      </c>
      <c r="T343" t="s">
        <v>5099</v>
      </c>
      <c r="W343" t="s">
        <v>4500</v>
      </c>
      <c r="X343" t="s">
        <v>1887</v>
      </c>
      <c r="Y343" t="s">
        <v>1879</v>
      </c>
    </row>
    <row r="344" spans="1:25" x14ac:dyDescent="0.25">
      <c r="A344" t="s">
        <v>3293</v>
      </c>
      <c r="B344" t="s">
        <v>3294</v>
      </c>
      <c r="D344" t="s">
        <v>3200</v>
      </c>
      <c r="E344" t="s">
        <v>220</v>
      </c>
      <c r="F344" t="s">
        <v>459</v>
      </c>
      <c r="G344" t="s">
        <v>229</v>
      </c>
      <c r="H344" t="s">
        <v>22</v>
      </c>
      <c r="I344" t="s">
        <v>1935</v>
      </c>
      <c r="J344" t="s">
        <v>127</v>
      </c>
      <c r="L344" t="s">
        <v>5081</v>
      </c>
      <c r="N344" t="s">
        <v>128</v>
      </c>
      <c r="O344" t="s">
        <v>25</v>
      </c>
      <c r="P344" t="s">
        <v>229</v>
      </c>
      <c r="Q344" t="s">
        <v>129</v>
      </c>
      <c r="R344" t="s">
        <v>4743</v>
      </c>
      <c r="S344" t="s">
        <v>3295</v>
      </c>
      <c r="T344" t="s">
        <v>3267</v>
      </c>
      <c r="W344" t="s">
        <v>4500</v>
      </c>
      <c r="X344" t="s">
        <v>1887</v>
      </c>
      <c r="Y344" t="s">
        <v>1879</v>
      </c>
    </row>
    <row r="345" spans="1:25" x14ac:dyDescent="0.25">
      <c r="A345" t="s">
        <v>75</v>
      </c>
      <c r="B345" t="s">
        <v>76</v>
      </c>
      <c r="C345" t="s">
        <v>2761</v>
      </c>
      <c r="D345" t="s">
        <v>3826</v>
      </c>
      <c r="E345" t="s">
        <v>220</v>
      </c>
      <c r="F345" t="s">
        <v>459</v>
      </c>
      <c r="G345" t="s">
        <v>4469</v>
      </c>
      <c r="H345" t="s">
        <v>45</v>
      </c>
      <c r="I345" t="s">
        <v>1667</v>
      </c>
      <c r="J345" t="s">
        <v>78</v>
      </c>
      <c r="K345" t="s">
        <v>79</v>
      </c>
      <c r="L345" t="s">
        <v>5035</v>
      </c>
      <c r="M345" t="s">
        <v>2762</v>
      </c>
      <c r="N345" t="s">
        <v>80</v>
      </c>
      <c r="O345" t="s">
        <v>25</v>
      </c>
      <c r="P345" t="s">
        <v>3060</v>
      </c>
      <c r="Q345" t="s">
        <v>81</v>
      </c>
      <c r="R345" t="s">
        <v>5100</v>
      </c>
      <c r="S345" t="s">
        <v>82</v>
      </c>
      <c r="T345" t="s">
        <v>2733</v>
      </c>
      <c r="W345" t="s">
        <v>4500</v>
      </c>
      <c r="X345" t="s">
        <v>3071</v>
      </c>
      <c r="Y345" t="s">
        <v>1879</v>
      </c>
    </row>
    <row r="346" spans="1:25" x14ac:dyDescent="0.25">
      <c r="A346" t="s">
        <v>3296</v>
      </c>
      <c r="B346" t="s">
        <v>3297</v>
      </c>
      <c r="D346" t="s">
        <v>142</v>
      </c>
      <c r="E346" t="s">
        <v>220</v>
      </c>
      <c r="F346" t="s">
        <v>459</v>
      </c>
      <c r="G346" t="s">
        <v>229</v>
      </c>
      <c r="H346" t="s">
        <v>22</v>
      </c>
      <c r="I346" t="s">
        <v>1671</v>
      </c>
      <c r="J346" t="s">
        <v>39</v>
      </c>
      <c r="L346" t="s">
        <v>5007</v>
      </c>
      <c r="N346" t="s">
        <v>40</v>
      </c>
      <c r="O346" t="s">
        <v>25</v>
      </c>
      <c r="P346" t="s">
        <v>3060</v>
      </c>
      <c r="Q346" t="s">
        <v>42</v>
      </c>
      <c r="R346" t="s">
        <v>4952</v>
      </c>
      <c r="S346" t="s">
        <v>3298</v>
      </c>
      <c r="W346" t="s">
        <v>45</v>
      </c>
      <c r="X346" t="s">
        <v>1881</v>
      </c>
    </row>
    <row r="347" spans="1:25" x14ac:dyDescent="0.25">
      <c r="A347" t="s">
        <v>1012</v>
      </c>
      <c r="B347" t="s">
        <v>1013</v>
      </c>
      <c r="D347" t="s">
        <v>44</v>
      </c>
      <c r="E347" t="s">
        <v>220</v>
      </c>
      <c r="F347" t="s">
        <v>459</v>
      </c>
      <c r="G347" t="s">
        <v>229</v>
      </c>
      <c r="H347" t="s">
        <v>30</v>
      </c>
      <c r="I347" t="s">
        <v>1667</v>
      </c>
      <c r="J347" t="s">
        <v>78</v>
      </c>
      <c r="L347" t="s">
        <v>5035</v>
      </c>
      <c r="N347" t="s">
        <v>80</v>
      </c>
      <c r="O347" t="s">
        <v>25</v>
      </c>
      <c r="P347" t="s">
        <v>3060</v>
      </c>
      <c r="Q347" t="s">
        <v>81</v>
      </c>
      <c r="R347" t="s">
        <v>4777</v>
      </c>
      <c r="S347" t="s">
        <v>1014</v>
      </c>
      <c r="T347" t="s">
        <v>5101</v>
      </c>
      <c r="W347" t="s">
        <v>4862</v>
      </c>
      <c r="X347" t="s">
        <v>1884</v>
      </c>
      <c r="Y347" t="s">
        <v>1879</v>
      </c>
    </row>
    <row r="348" spans="1:25" x14ac:dyDescent="0.25">
      <c r="A348" t="s">
        <v>868</v>
      </c>
      <c r="B348" t="s">
        <v>869</v>
      </c>
      <c r="C348" t="s">
        <v>2852</v>
      </c>
      <c r="D348" t="s">
        <v>3159</v>
      </c>
      <c r="E348" t="s">
        <v>220</v>
      </c>
      <c r="F348" t="s">
        <v>459</v>
      </c>
      <c r="G348" t="s">
        <v>229</v>
      </c>
      <c r="H348" t="s">
        <v>22</v>
      </c>
      <c r="I348" t="s">
        <v>1748</v>
      </c>
      <c r="J348" t="s">
        <v>46</v>
      </c>
      <c r="K348" t="s">
        <v>1375</v>
      </c>
      <c r="L348" t="s">
        <v>5017</v>
      </c>
      <c r="M348" t="s">
        <v>2853</v>
      </c>
      <c r="N348" t="s">
        <v>47</v>
      </c>
      <c r="O348" t="s">
        <v>25</v>
      </c>
      <c r="P348" t="s">
        <v>3063</v>
      </c>
      <c r="Q348" t="s">
        <v>48</v>
      </c>
      <c r="R348" t="s">
        <v>4743</v>
      </c>
      <c r="S348" t="s">
        <v>870</v>
      </c>
      <c r="T348" t="s">
        <v>2733</v>
      </c>
      <c r="W348" t="s">
        <v>4862</v>
      </c>
      <c r="X348" t="s">
        <v>3068</v>
      </c>
      <c r="Y348" t="s">
        <v>1879</v>
      </c>
    </row>
    <row r="349" spans="1:25" x14ac:dyDescent="0.25">
      <c r="A349" t="s">
        <v>941</v>
      </c>
      <c r="B349" t="s">
        <v>942</v>
      </c>
      <c r="C349" t="s">
        <v>2761</v>
      </c>
      <c r="D349" t="s">
        <v>3222</v>
      </c>
      <c r="E349" t="s">
        <v>220</v>
      </c>
      <c r="F349" t="s">
        <v>459</v>
      </c>
      <c r="G349" t="s">
        <v>229</v>
      </c>
      <c r="H349" t="s">
        <v>22</v>
      </c>
      <c r="I349" t="s">
        <v>1757</v>
      </c>
      <c r="J349" t="s">
        <v>112</v>
      </c>
      <c r="K349" t="s">
        <v>79</v>
      </c>
      <c r="L349" t="s">
        <v>5083</v>
      </c>
      <c r="M349" t="s">
        <v>2762</v>
      </c>
      <c r="N349" t="s">
        <v>113</v>
      </c>
      <c r="O349" t="s">
        <v>25</v>
      </c>
      <c r="P349" t="s">
        <v>229</v>
      </c>
      <c r="Q349" t="s">
        <v>114</v>
      </c>
      <c r="R349" t="s">
        <v>4743</v>
      </c>
      <c r="S349" t="s">
        <v>943</v>
      </c>
      <c r="T349" t="s">
        <v>5102</v>
      </c>
      <c r="W349" t="s">
        <v>4862</v>
      </c>
      <c r="X349" t="s">
        <v>1887</v>
      </c>
      <c r="Y349" t="s">
        <v>1879</v>
      </c>
    </row>
    <row r="350" spans="1:25" x14ac:dyDescent="0.25">
      <c r="A350" t="s">
        <v>1447</v>
      </c>
      <c r="B350" t="s">
        <v>1448</v>
      </c>
      <c r="D350" t="s">
        <v>577</v>
      </c>
      <c r="E350" t="s">
        <v>220</v>
      </c>
      <c r="F350" t="s">
        <v>455</v>
      </c>
      <c r="G350" t="s">
        <v>229</v>
      </c>
      <c r="H350" t="s">
        <v>30</v>
      </c>
      <c r="I350" t="s">
        <v>1891</v>
      </c>
      <c r="J350" t="s">
        <v>68</v>
      </c>
      <c r="L350" t="s">
        <v>5035</v>
      </c>
      <c r="N350" t="s">
        <v>69</v>
      </c>
      <c r="O350" t="s">
        <v>25</v>
      </c>
      <c r="P350" t="s">
        <v>229</v>
      </c>
      <c r="Q350" t="s">
        <v>70</v>
      </c>
      <c r="R350" t="s">
        <v>4743</v>
      </c>
      <c r="S350" t="s">
        <v>1449</v>
      </c>
      <c r="T350" t="s">
        <v>5103</v>
      </c>
      <c r="W350" t="s">
        <v>4862</v>
      </c>
      <c r="X350" t="s">
        <v>3068</v>
      </c>
      <c r="Y350" t="s">
        <v>1885</v>
      </c>
    </row>
    <row r="351" spans="1:25" x14ac:dyDescent="0.25">
      <c r="A351" t="s">
        <v>1494</v>
      </c>
      <c r="B351" t="s">
        <v>1495</v>
      </c>
      <c r="C351" t="s">
        <v>2868</v>
      </c>
      <c r="D351" t="s">
        <v>490</v>
      </c>
      <c r="E351" t="s">
        <v>220</v>
      </c>
      <c r="F351" t="s">
        <v>459</v>
      </c>
      <c r="G351" t="s">
        <v>229</v>
      </c>
      <c r="H351" t="s">
        <v>22</v>
      </c>
      <c r="I351" t="s">
        <v>1754</v>
      </c>
      <c r="J351" t="s">
        <v>78</v>
      </c>
      <c r="K351" t="s">
        <v>1301</v>
      </c>
      <c r="L351" t="s">
        <v>5083</v>
      </c>
      <c r="M351" t="s">
        <v>2869</v>
      </c>
      <c r="N351" t="s">
        <v>80</v>
      </c>
      <c r="O351" t="s">
        <v>25</v>
      </c>
      <c r="P351" t="s">
        <v>229</v>
      </c>
      <c r="Q351" t="s">
        <v>81</v>
      </c>
      <c r="R351" t="s">
        <v>4743</v>
      </c>
      <c r="S351" t="s">
        <v>1496</v>
      </c>
      <c r="T351" t="s">
        <v>5104</v>
      </c>
      <c r="W351" t="s">
        <v>1292</v>
      </c>
      <c r="X351" t="s">
        <v>1882</v>
      </c>
      <c r="Y351" t="s">
        <v>1885</v>
      </c>
    </row>
    <row r="352" spans="1:25" x14ac:dyDescent="0.25">
      <c r="A352" t="s">
        <v>1616</v>
      </c>
      <c r="B352" t="s">
        <v>1617</v>
      </c>
      <c r="C352" t="s">
        <v>2777</v>
      </c>
      <c r="D352" t="s">
        <v>554</v>
      </c>
      <c r="E352" t="s">
        <v>220</v>
      </c>
      <c r="F352" t="s">
        <v>459</v>
      </c>
      <c r="G352" t="s">
        <v>4469</v>
      </c>
      <c r="H352" t="s">
        <v>45</v>
      </c>
      <c r="I352" t="s">
        <v>1664</v>
      </c>
      <c r="J352" t="s">
        <v>23</v>
      </c>
      <c r="K352" t="s">
        <v>3067</v>
      </c>
      <c r="L352" t="s">
        <v>5074</v>
      </c>
      <c r="M352" t="s">
        <v>2778</v>
      </c>
      <c r="N352" t="s">
        <v>24</v>
      </c>
      <c r="O352" t="s">
        <v>25</v>
      </c>
      <c r="P352" t="s">
        <v>3063</v>
      </c>
      <c r="Q352" t="s">
        <v>26</v>
      </c>
      <c r="R352" t="s">
        <v>5105</v>
      </c>
      <c r="S352" t="s">
        <v>1618</v>
      </c>
      <c r="T352" t="s">
        <v>5106</v>
      </c>
      <c r="W352" t="s">
        <v>4500</v>
      </c>
      <c r="X352" t="s">
        <v>3071</v>
      </c>
      <c r="Y352" t="s">
        <v>1878</v>
      </c>
    </row>
    <row r="353" spans="1:25" x14ac:dyDescent="0.25">
      <c r="A353" t="s">
        <v>2118</v>
      </c>
      <c r="B353" t="s">
        <v>2119</v>
      </c>
      <c r="C353" t="s">
        <v>2740</v>
      </c>
      <c r="D353" t="s">
        <v>379</v>
      </c>
      <c r="E353" t="s">
        <v>220</v>
      </c>
      <c r="F353" t="s">
        <v>455</v>
      </c>
      <c r="G353" t="s">
        <v>229</v>
      </c>
      <c r="H353" t="s">
        <v>30</v>
      </c>
      <c r="I353" t="s">
        <v>3224</v>
      </c>
      <c r="J353" t="s">
        <v>51</v>
      </c>
      <c r="K353" t="s">
        <v>178</v>
      </c>
      <c r="L353" t="s">
        <v>3118</v>
      </c>
      <c r="M353" t="s">
        <v>2741</v>
      </c>
      <c r="N353" t="s">
        <v>53</v>
      </c>
      <c r="O353" t="s">
        <v>25</v>
      </c>
      <c r="P353" t="s">
        <v>229</v>
      </c>
      <c r="Q353" t="s">
        <v>54</v>
      </c>
      <c r="R353" t="s">
        <v>5107</v>
      </c>
      <c r="S353" t="s">
        <v>2120</v>
      </c>
      <c r="T353" t="s">
        <v>5108</v>
      </c>
      <c r="W353" t="s">
        <v>4862</v>
      </c>
      <c r="X353" t="s">
        <v>1887</v>
      </c>
      <c r="Y353" t="s">
        <v>1878</v>
      </c>
    </row>
    <row r="354" spans="1:25" x14ac:dyDescent="0.25">
      <c r="A354" t="s">
        <v>2134</v>
      </c>
      <c r="B354" t="s">
        <v>2134</v>
      </c>
      <c r="D354" t="s">
        <v>577</v>
      </c>
      <c r="E354" t="s">
        <v>220</v>
      </c>
      <c r="F354" t="s">
        <v>459</v>
      </c>
      <c r="G354" t="s">
        <v>229</v>
      </c>
      <c r="H354" t="s">
        <v>45</v>
      </c>
      <c r="I354" t="s">
        <v>1662</v>
      </c>
      <c r="J354" t="s">
        <v>98</v>
      </c>
      <c r="L354" t="s">
        <v>5035</v>
      </c>
      <c r="N354" t="s">
        <v>99</v>
      </c>
      <c r="O354" t="s">
        <v>25</v>
      </c>
      <c r="P354" t="s">
        <v>3111</v>
      </c>
      <c r="Q354" t="s">
        <v>100</v>
      </c>
      <c r="R354" t="s">
        <v>4743</v>
      </c>
      <c r="S354" t="s">
        <v>2135</v>
      </c>
      <c r="T354" t="s">
        <v>5109</v>
      </c>
      <c r="W354" t="s">
        <v>4862</v>
      </c>
      <c r="X354" t="s">
        <v>1881</v>
      </c>
      <c r="Y354" t="s">
        <v>1885</v>
      </c>
    </row>
    <row r="355" spans="1:25" x14ac:dyDescent="0.25">
      <c r="A355" t="s">
        <v>2415</v>
      </c>
      <c r="B355" t="s">
        <v>2416</v>
      </c>
      <c r="C355" t="s">
        <v>2740</v>
      </c>
      <c r="D355" t="s">
        <v>142</v>
      </c>
      <c r="E355" t="s">
        <v>220</v>
      </c>
      <c r="F355" t="s">
        <v>459</v>
      </c>
      <c r="G355" t="s">
        <v>229</v>
      </c>
      <c r="H355" t="s">
        <v>45</v>
      </c>
      <c r="I355" t="s">
        <v>1666</v>
      </c>
      <c r="J355" t="s">
        <v>130</v>
      </c>
      <c r="K355" t="s">
        <v>178</v>
      </c>
      <c r="L355" t="s">
        <v>3128</v>
      </c>
      <c r="M355" t="s">
        <v>2741</v>
      </c>
      <c r="N355" t="s">
        <v>131</v>
      </c>
      <c r="O355" t="s">
        <v>25</v>
      </c>
      <c r="P355" t="s">
        <v>3063</v>
      </c>
      <c r="Q355" t="s">
        <v>132</v>
      </c>
      <c r="R355" t="s">
        <v>4743</v>
      </c>
      <c r="S355" t="s">
        <v>2417</v>
      </c>
      <c r="T355" t="s">
        <v>5110</v>
      </c>
      <c r="W355" t="s">
        <v>4862</v>
      </c>
      <c r="X355" t="s">
        <v>3068</v>
      </c>
      <c r="Y355" t="s">
        <v>1885</v>
      </c>
    </row>
    <row r="356" spans="1:25" x14ac:dyDescent="0.25">
      <c r="A356" t="s">
        <v>2469</v>
      </c>
      <c r="B356" t="s">
        <v>2470</v>
      </c>
      <c r="C356" t="s">
        <v>2737</v>
      </c>
      <c r="D356" t="s">
        <v>379</v>
      </c>
      <c r="E356" t="s">
        <v>220</v>
      </c>
      <c r="F356" t="s">
        <v>459</v>
      </c>
      <c r="G356" t="s">
        <v>4469</v>
      </c>
      <c r="H356" t="s">
        <v>30</v>
      </c>
      <c r="I356" t="s">
        <v>1756</v>
      </c>
      <c r="J356" t="s">
        <v>98</v>
      </c>
      <c r="K356" t="s">
        <v>2738</v>
      </c>
      <c r="L356" t="s">
        <v>3128</v>
      </c>
      <c r="M356" t="s">
        <v>2739</v>
      </c>
      <c r="N356" t="s">
        <v>99</v>
      </c>
      <c r="O356" t="s">
        <v>25</v>
      </c>
      <c r="P356" t="s">
        <v>229</v>
      </c>
      <c r="Q356" t="s">
        <v>100</v>
      </c>
      <c r="R356" t="s">
        <v>4743</v>
      </c>
      <c r="S356" t="s">
        <v>2471</v>
      </c>
      <c r="T356" t="s">
        <v>2535</v>
      </c>
      <c r="W356" t="s">
        <v>4500</v>
      </c>
      <c r="X356" t="s">
        <v>1884</v>
      </c>
      <c r="Y356" t="s">
        <v>1877</v>
      </c>
    </row>
    <row r="357" spans="1:25" x14ac:dyDescent="0.25">
      <c r="A357" t="s">
        <v>3309</v>
      </c>
      <c r="B357" t="s">
        <v>3310</v>
      </c>
      <c r="D357" t="s">
        <v>379</v>
      </c>
      <c r="E357" t="s">
        <v>220</v>
      </c>
      <c r="F357" t="s">
        <v>455</v>
      </c>
      <c r="G357" t="s">
        <v>229</v>
      </c>
      <c r="H357" t="s">
        <v>30</v>
      </c>
      <c r="I357" t="s">
        <v>1290</v>
      </c>
      <c r="J357" t="s">
        <v>39</v>
      </c>
      <c r="L357" t="s">
        <v>5081</v>
      </c>
      <c r="N357" t="s">
        <v>40</v>
      </c>
      <c r="O357" t="s">
        <v>25</v>
      </c>
      <c r="P357" t="s">
        <v>229</v>
      </c>
      <c r="Q357" t="s">
        <v>42</v>
      </c>
      <c r="R357" t="s">
        <v>4777</v>
      </c>
      <c r="S357" t="s">
        <v>3311</v>
      </c>
      <c r="W357" t="s">
        <v>4500</v>
      </c>
      <c r="X357" t="s">
        <v>3071</v>
      </c>
    </row>
    <row r="358" spans="1:25" x14ac:dyDescent="0.25">
      <c r="A358" t="s">
        <v>3319</v>
      </c>
      <c r="B358" t="s">
        <v>3320</v>
      </c>
      <c r="D358" t="s">
        <v>3221</v>
      </c>
      <c r="E358" t="s">
        <v>220</v>
      </c>
      <c r="F358" t="s">
        <v>455</v>
      </c>
      <c r="G358" t="s">
        <v>229</v>
      </c>
      <c r="H358" t="s">
        <v>45</v>
      </c>
      <c r="I358" t="s">
        <v>1664</v>
      </c>
      <c r="J358" t="s">
        <v>117</v>
      </c>
      <c r="L358" t="s">
        <v>5081</v>
      </c>
      <c r="N358" t="s">
        <v>118</v>
      </c>
      <c r="O358" t="s">
        <v>25</v>
      </c>
      <c r="P358" t="s">
        <v>229</v>
      </c>
      <c r="Q358" t="s">
        <v>119</v>
      </c>
      <c r="R358" t="s">
        <v>4777</v>
      </c>
      <c r="S358" t="s">
        <v>3321</v>
      </c>
      <c r="W358" t="s">
        <v>4500</v>
      </c>
      <c r="X358" t="s">
        <v>1884</v>
      </c>
    </row>
    <row r="359" spans="1:25" x14ac:dyDescent="0.25">
      <c r="A359" t="s">
        <v>370</v>
      </c>
      <c r="B359" t="s">
        <v>371</v>
      </c>
      <c r="C359" t="s">
        <v>2777</v>
      </c>
      <c r="D359" t="s">
        <v>490</v>
      </c>
      <c r="E359" t="s">
        <v>220</v>
      </c>
      <c r="F359" t="s">
        <v>459</v>
      </c>
      <c r="G359" t="s">
        <v>229</v>
      </c>
      <c r="H359" t="s">
        <v>22</v>
      </c>
      <c r="I359" t="s">
        <v>1854</v>
      </c>
      <c r="J359" t="s">
        <v>112</v>
      </c>
      <c r="K359" t="s">
        <v>3067</v>
      </c>
      <c r="L359" t="s">
        <v>5012</v>
      </c>
      <c r="M359" t="s">
        <v>2778</v>
      </c>
      <c r="N359" t="s">
        <v>113</v>
      </c>
      <c r="O359" t="s">
        <v>25</v>
      </c>
      <c r="P359" t="s">
        <v>3063</v>
      </c>
      <c r="Q359" t="s">
        <v>114</v>
      </c>
      <c r="R359" t="s">
        <v>4743</v>
      </c>
      <c r="S359" t="s">
        <v>372</v>
      </c>
      <c r="T359" t="s">
        <v>2733</v>
      </c>
      <c r="W359" t="s">
        <v>4500</v>
      </c>
      <c r="X359" t="s">
        <v>3071</v>
      </c>
      <c r="Y359" t="s">
        <v>1879</v>
      </c>
    </row>
    <row r="360" spans="1:25" x14ac:dyDescent="0.25">
      <c r="A360" t="s">
        <v>3290</v>
      </c>
      <c r="B360" t="s">
        <v>3291</v>
      </c>
      <c r="D360" t="s">
        <v>1847</v>
      </c>
      <c r="E360" t="s">
        <v>220</v>
      </c>
      <c r="F360" t="s">
        <v>455</v>
      </c>
      <c r="G360" t="s">
        <v>229</v>
      </c>
      <c r="H360" t="s">
        <v>30</v>
      </c>
      <c r="I360" t="s">
        <v>2877</v>
      </c>
      <c r="J360" t="s">
        <v>112</v>
      </c>
      <c r="L360" t="s">
        <v>5035</v>
      </c>
      <c r="N360" t="s">
        <v>113</v>
      </c>
      <c r="O360" t="s">
        <v>25</v>
      </c>
      <c r="P360" t="s">
        <v>229</v>
      </c>
      <c r="Q360" t="s">
        <v>114</v>
      </c>
      <c r="R360" t="s">
        <v>4777</v>
      </c>
      <c r="S360" t="s">
        <v>3292</v>
      </c>
      <c r="T360" t="s">
        <v>2733</v>
      </c>
      <c r="W360" t="s">
        <v>4500</v>
      </c>
      <c r="X360" t="s">
        <v>1887</v>
      </c>
      <c r="Y360" t="s">
        <v>1879</v>
      </c>
    </row>
    <row r="361" spans="1:25" x14ac:dyDescent="0.25">
      <c r="A361" t="s">
        <v>305</v>
      </c>
      <c r="B361" t="s">
        <v>306</v>
      </c>
      <c r="C361" t="s">
        <v>2766</v>
      </c>
      <c r="D361" t="s">
        <v>142</v>
      </c>
      <c r="E361" t="s">
        <v>220</v>
      </c>
      <c r="F361" t="s">
        <v>459</v>
      </c>
      <c r="G361" t="s">
        <v>229</v>
      </c>
      <c r="H361" t="s">
        <v>22</v>
      </c>
      <c r="I361" t="s">
        <v>1668</v>
      </c>
      <c r="J361" t="s">
        <v>86</v>
      </c>
      <c r="K361" t="s">
        <v>32</v>
      </c>
      <c r="L361" t="s">
        <v>5012</v>
      </c>
      <c r="M361" t="s">
        <v>2767</v>
      </c>
      <c r="N361" t="s">
        <v>87</v>
      </c>
      <c r="O361" t="s">
        <v>25</v>
      </c>
      <c r="P361" t="s">
        <v>3060</v>
      </c>
      <c r="Q361" t="s">
        <v>88</v>
      </c>
      <c r="R361" t="s">
        <v>4743</v>
      </c>
      <c r="S361" t="s">
        <v>307</v>
      </c>
      <c r="T361" t="s">
        <v>5111</v>
      </c>
      <c r="W361" t="s">
        <v>4500</v>
      </c>
      <c r="X361" t="s">
        <v>1881</v>
      </c>
      <c r="Y361" t="s">
        <v>1885</v>
      </c>
    </row>
    <row r="362" spans="1:25" x14ac:dyDescent="0.25">
      <c r="A362" t="s">
        <v>4337</v>
      </c>
      <c r="B362" t="s">
        <v>4338</v>
      </c>
      <c r="C362" t="s">
        <v>3087</v>
      </c>
      <c r="D362" t="s">
        <v>554</v>
      </c>
      <c r="E362" t="s">
        <v>220</v>
      </c>
      <c r="F362" t="s">
        <v>455</v>
      </c>
      <c r="G362" t="s">
        <v>229</v>
      </c>
      <c r="H362" t="s">
        <v>234</v>
      </c>
      <c r="I362" t="s">
        <v>1661</v>
      </c>
      <c r="J362" t="s">
        <v>130</v>
      </c>
      <c r="K362" t="s">
        <v>3088</v>
      </c>
      <c r="L362" t="s">
        <v>3128</v>
      </c>
      <c r="M362" t="s">
        <v>3089</v>
      </c>
      <c r="N362" t="s">
        <v>131</v>
      </c>
      <c r="O362" t="s">
        <v>25</v>
      </c>
      <c r="P362" t="s">
        <v>229</v>
      </c>
      <c r="Q362" t="s">
        <v>132</v>
      </c>
      <c r="R362" t="s">
        <v>4743</v>
      </c>
      <c r="S362" t="s">
        <v>4339</v>
      </c>
      <c r="T362" t="s">
        <v>5112</v>
      </c>
      <c r="W362" t="s">
        <v>45</v>
      </c>
      <c r="X362" t="s">
        <v>3068</v>
      </c>
      <c r="Y362" t="s">
        <v>1877</v>
      </c>
    </row>
    <row r="363" spans="1:25" x14ac:dyDescent="0.25">
      <c r="A363" t="s">
        <v>311</v>
      </c>
      <c r="B363" t="s">
        <v>312</v>
      </c>
      <c r="D363" t="s">
        <v>379</v>
      </c>
      <c r="E363" t="s">
        <v>220</v>
      </c>
      <c r="F363" t="s">
        <v>455</v>
      </c>
      <c r="G363" t="s">
        <v>229</v>
      </c>
      <c r="H363" t="s">
        <v>30</v>
      </c>
      <c r="I363" t="s">
        <v>2614</v>
      </c>
      <c r="J363" t="s">
        <v>135</v>
      </c>
      <c r="L363" t="s">
        <v>3123</v>
      </c>
      <c r="N363" t="s">
        <v>136</v>
      </c>
      <c r="O363" t="s">
        <v>25</v>
      </c>
      <c r="P363" t="s">
        <v>229</v>
      </c>
      <c r="Q363" t="s">
        <v>137</v>
      </c>
      <c r="R363" t="s">
        <v>5010</v>
      </c>
      <c r="S363" t="s">
        <v>313</v>
      </c>
      <c r="W363" t="s">
        <v>4862</v>
      </c>
      <c r="X363" t="s">
        <v>1887</v>
      </c>
    </row>
    <row r="364" spans="1:25" x14ac:dyDescent="0.25">
      <c r="A364" t="s">
        <v>3820</v>
      </c>
      <c r="B364" t="s">
        <v>3821</v>
      </c>
      <c r="C364" t="s">
        <v>2761</v>
      </c>
      <c r="D364" t="s">
        <v>3159</v>
      </c>
      <c r="E364" t="s">
        <v>220</v>
      </c>
      <c r="F364" t="s">
        <v>459</v>
      </c>
      <c r="G364" t="s">
        <v>229</v>
      </c>
      <c r="H364" t="s">
        <v>45</v>
      </c>
      <c r="I364" t="s">
        <v>1753</v>
      </c>
      <c r="J364" t="s">
        <v>61</v>
      </c>
      <c r="K364" t="s">
        <v>79</v>
      </c>
      <c r="L364" t="s">
        <v>5017</v>
      </c>
      <c r="M364" t="s">
        <v>2762</v>
      </c>
      <c r="N364" t="s">
        <v>63</v>
      </c>
      <c r="O364" t="s">
        <v>25</v>
      </c>
      <c r="P364" t="s">
        <v>229</v>
      </c>
      <c r="Q364" t="s">
        <v>64</v>
      </c>
      <c r="R364" t="s">
        <v>4743</v>
      </c>
      <c r="S364" t="s">
        <v>3822</v>
      </c>
      <c r="T364" t="s">
        <v>5113</v>
      </c>
      <c r="W364" t="s">
        <v>4500</v>
      </c>
      <c r="X364" t="s">
        <v>1881</v>
      </c>
      <c r="Y364" t="s">
        <v>1879</v>
      </c>
    </row>
    <row r="365" spans="1:25" x14ac:dyDescent="0.25">
      <c r="A365" t="s">
        <v>558</v>
      </c>
      <c r="B365" t="s">
        <v>559</v>
      </c>
      <c r="D365" t="s">
        <v>142</v>
      </c>
      <c r="E365" t="s">
        <v>220</v>
      </c>
      <c r="F365" t="s">
        <v>455</v>
      </c>
      <c r="G365" t="s">
        <v>229</v>
      </c>
      <c r="H365" t="s">
        <v>30</v>
      </c>
      <c r="I365" t="s">
        <v>1664</v>
      </c>
      <c r="J365" t="s">
        <v>68</v>
      </c>
      <c r="L365" t="s">
        <v>5012</v>
      </c>
      <c r="N365" t="s">
        <v>69</v>
      </c>
      <c r="O365" t="s">
        <v>25</v>
      </c>
      <c r="P365" t="s">
        <v>229</v>
      </c>
      <c r="Q365" t="s">
        <v>70</v>
      </c>
      <c r="R365" t="s">
        <v>4743</v>
      </c>
      <c r="S365" t="s">
        <v>560</v>
      </c>
      <c r="T365" t="s">
        <v>5114</v>
      </c>
      <c r="W365" t="s">
        <v>4862</v>
      </c>
      <c r="X365" t="s">
        <v>1881</v>
      </c>
    </row>
    <row r="366" spans="1:25" x14ac:dyDescent="0.25">
      <c r="A366" t="s">
        <v>761</v>
      </c>
      <c r="B366" t="s">
        <v>762</v>
      </c>
      <c r="C366" t="s">
        <v>2740</v>
      </c>
      <c r="D366" t="s">
        <v>490</v>
      </c>
      <c r="E366" t="s">
        <v>220</v>
      </c>
      <c r="F366" t="s">
        <v>459</v>
      </c>
      <c r="G366" t="s">
        <v>4469</v>
      </c>
      <c r="H366" t="s">
        <v>22</v>
      </c>
      <c r="I366" t="s">
        <v>1664</v>
      </c>
      <c r="J366" t="s">
        <v>51</v>
      </c>
      <c r="K366" t="s">
        <v>178</v>
      </c>
      <c r="L366" t="s">
        <v>5028</v>
      </c>
      <c r="M366" t="s">
        <v>2741</v>
      </c>
      <c r="N366" t="s">
        <v>53</v>
      </c>
      <c r="O366" t="s">
        <v>25</v>
      </c>
      <c r="P366" t="s">
        <v>229</v>
      </c>
      <c r="Q366" t="s">
        <v>54</v>
      </c>
      <c r="R366" t="s">
        <v>4743</v>
      </c>
      <c r="S366" t="s">
        <v>763</v>
      </c>
      <c r="T366" t="s">
        <v>5115</v>
      </c>
      <c r="W366" t="s">
        <v>4862</v>
      </c>
      <c r="X366" t="s">
        <v>1884</v>
      </c>
      <c r="Y366" t="s">
        <v>1877</v>
      </c>
    </row>
    <row r="367" spans="1:25" x14ac:dyDescent="0.25">
      <c r="A367" t="s">
        <v>1042</v>
      </c>
      <c r="B367" t="s">
        <v>1043</v>
      </c>
      <c r="D367" t="s">
        <v>3170</v>
      </c>
      <c r="E367" t="s">
        <v>220</v>
      </c>
      <c r="F367" t="s">
        <v>455</v>
      </c>
      <c r="G367" t="s">
        <v>229</v>
      </c>
      <c r="H367" t="s">
        <v>30</v>
      </c>
      <c r="I367" t="s">
        <v>1860</v>
      </c>
      <c r="J367" t="s">
        <v>98</v>
      </c>
      <c r="L367" t="s">
        <v>5065</v>
      </c>
      <c r="N367" t="s">
        <v>99</v>
      </c>
      <c r="O367" t="s">
        <v>25</v>
      </c>
      <c r="P367" t="s">
        <v>229</v>
      </c>
      <c r="Q367" t="s">
        <v>100</v>
      </c>
      <c r="R367" t="s">
        <v>4888</v>
      </c>
      <c r="S367" t="s">
        <v>1044</v>
      </c>
      <c r="W367" t="s">
        <v>4862</v>
      </c>
      <c r="X367" t="s">
        <v>1887</v>
      </c>
    </row>
    <row r="368" spans="1:25" x14ac:dyDescent="0.25">
      <c r="A368" t="s">
        <v>889</v>
      </c>
      <c r="B368" t="s">
        <v>890</v>
      </c>
      <c r="D368" t="s">
        <v>142</v>
      </c>
      <c r="E368" t="s">
        <v>220</v>
      </c>
      <c r="F368" t="s">
        <v>455</v>
      </c>
      <c r="G368" t="s">
        <v>229</v>
      </c>
      <c r="H368" t="s">
        <v>45</v>
      </c>
      <c r="I368" t="s">
        <v>1405</v>
      </c>
      <c r="J368" t="s">
        <v>112</v>
      </c>
      <c r="L368" t="s">
        <v>5012</v>
      </c>
      <c r="N368" t="s">
        <v>113</v>
      </c>
      <c r="O368" t="s">
        <v>25</v>
      </c>
      <c r="P368" t="s">
        <v>229</v>
      </c>
      <c r="Q368" t="s">
        <v>114</v>
      </c>
      <c r="R368" t="s">
        <v>4743</v>
      </c>
      <c r="S368" t="s">
        <v>891</v>
      </c>
      <c r="T368" t="s">
        <v>5116</v>
      </c>
      <c r="W368" t="s">
        <v>4862</v>
      </c>
      <c r="X368" t="s">
        <v>1884</v>
      </c>
      <c r="Y368" t="s">
        <v>1879</v>
      </c>
    </row>
    <row r="369" spans="1:25" x14ac:dyDescent="0.25">
      <c r="A369" t="s">
        <v>1109</v>
      </c>
      <c r="B369" t="s">
        <v>1110</v>
      </c>
      <c r="D369" t="s">
        <v>414</v>
      </c>
      <c r="E369" t="s">
        <v>220</v>
      </c>
      <c r="F369" t="s">
        <v>459</v>
      </c>
      <c r="G369" t="s">
        <v>229</v>
      </c>
      <c r="H369" t="s">
        <v>22</v>
      </c>
      <c r="I369" t="s">
        <v>1405</v>
      </c>
      <c r="J369" t="s">
        <v>68</v>
      </c>
      <c r="L369" t="s">
        <v>3123</v>
      </c>
      <c r="N369" t="s">
        <v>69</v>
      </c>
      <c r="O369" t="s">
        <v>25</v>
      </c>
      <c r="P369" t="s">
        <v>229</v>
      </c>
      <c r="Q369" t="s">
        <v>70</v>
      </c>
      <c r="R369" t="s">
        <v>5010</v>
      </c>
      <c r="S369" t="s">
        <v>1111</v>
      </c>
      <c r="W369" t="s">
        <v>4862</v>
      </c>
      <c r="X369" t="s">
        <v>1887</v>
      </c>
    </row>
    <row r="370" spans="1:25" x14ac:dyDescent="0.25">
      <c r="A370" t="s">
        <v>1187</v>
      </c>
      <c r="B370" t="s">
        <v>1188</v>
      </c>
      <c r="C370" t="s">
        <v>2852</v>
      </c>
      <c r="D370" t="s">
        <v>490</v>
      </c>
      <c r="E370" t="s">
        <v>220</v>
      </c>
      <c r="F370" t="s">
        <v>459</v>
      </c>
      <c r="G370" t="s">
        <v>229</v>
      </c>
      <c r="H370" t="s">
        <v>22</v>
      </c>
      <c r="I370" t="s">
        <v>232</v>
      </c>
      <c r="J370" t="s">
        <v>112</v>
      </c>
      <c r="K370" t="s">
        <v>1375</v>
      </c>
      <c r="L370" t="s">
        <v>5014</v>
      </c>
      <c r="M370" t="s">
        <v>2853</v>
      </c>
      <c r="N370" t="s">
        <v>113</v>
      </c>
      <c r="O370" t="s">
        <v>25</v>
      </c>
      <c r="P370" t="s">
        <v>229</v>
      </c>
      <c r="Q370" t="s">
        <v>114</v>
      </c>
      <c r="R370" t="s">
        <v>4743</v>
      </c>
      <c r="S370" t="s">
        <v>1189</v>
      </c>
      <c r="T370" t="s">
        <v>3199</v>
      </c>
      <c r="W370" t="s">
        <v>4862</v>
      </c>
      <c r="X370" t="s">
        <v>1884</v>
      </c>
    </row>
    <row r="371" spans="1:25" x14ac:dyDescent="0.25">
      <c r="A371" t="s">
        <v>1199</v>
      </c>
      <c r="B371" t="s">
        <v>1200</v>
      </c>
      <c r="C371" t="s">
        <v>3072</v>
      </c>
      <c r="D371" t="s">
        <v>490</v>
      </c>
      <c r="E371" t="s">
        <v>220</v>
      </c>
      <c r="F371" t="s">
        <v>459</v>
      </c>
      <c r="G371" t="s">
        <v>229</v>
      </c>
      <c r="H371" t="s">
        <v>22</v>
      </c>
      <c r="I371" t="s">
        <v>1671</v>
      </c>
      <c r="J371" t="s">
        <v>86</v>
      </c>
      <c r="K371" t="s">
        <v>3074</v>
      </c>
      <c r="L371" t="s">
        <v>5065</v>
      </c>
      <c r="M371" t="s">
        <v>3075</v>
      </c>
      <c r="N371" t="s">
        <v>87</v>
      </c>
      <c r="O371" t="s">
        <v>25</v>
      </c>
      <c r="P371" t="s">
        <v>3063</v>
      </c>
      <c r="Q371" t="s">
        <v>88</v>
      </c>
      <c r="R371" t="s">
        <v>4743</v>
      </c>
      <c r="S371" t="s">
        <v>1201</v>
      </c>
      <c r="T371" t="s">
        <v>5117</v>
      </c>
      <c r="W371" t="s">
        <v>4862</v>
      </c>
      <c r="X371" t="s">
        <v>1881</v>
      </c>
      <c r="Y371" t="s">
        <v>1878</v>
      </c>
    </row>
    <row r="372" spans="1:25" x14ac:dyDescent="0.25">
      <c r="A372" t="s">
        <v>1394</v>
      </c>
      <c r="B372" t="s">
        <v>1395</v>
      </c>
      <c r="C372" t="s">
        <v>2852</v>
      </c>
      <c r="D372" t="s">
        <v>431</v>
      </c>
      <c r="E372" t="s">
        <v>220</v>
      </c>
      <c r="F372" t="s">
        <v>459</v>
      </c>
      <c r="G372" t="s">
        <v>229</v>
      </c>
      <c r="H372" t="s">
        <v>22</v>
      </c>
      <c r="I372" t="s">
        <v>1662</v>
      </c>
      <c r="J372" t="s">
        <v>112</v>
      </c>
      <c r="K372" t="s">
        <v>1375</v>
      </c>
      <c r="L372" t="s">
        <v>5012</v>
      </c>
      <c r="M372" t="s">
        <v>2853</v>
      </c>
      <c r="N372" t="s">
        <v>113</v>
      </c>
      <c r="O372" t="s">
        <v>25</v>
      </c>
      <c r="P372" t="s">
        <v>3060</v>
      </c>
      <c r="Q372" t="s">
        <v>114</v>
      </c>
      <c r="R372" t="s">
        <v>5087</v>
      </c>
      <c r="S372" t="s">
        <v>1396</v>
      </c>
      <c r="T372" t="s">
        <v>5118</v>
      </c>
      <c r="W372" t="s">
        <v>4500</v>
      </c>
      <c r="X372" t="s">
        <v>3071</v>
      </c>
      <c r="Y372" t="s">
        <v>1877</v>
      </c>
    </row>
    <row r="373" spans="1:25" x14ac:dyDescent="0.25">
      <c r="A373" t="s">
        <v>1691</v>
      </c>
      <c r="B373" t="s">
        <v>1692</v>
      </c>
      <c r="D373" t="s">
        <v>490</v>
      </c>
      <c r="E373" t="s">
        <v>220</v>
      </c>
      <c r="F373" t="s">
        <v>459</v>
      </c>
      <c r="G373" t="s">
        <v>229</v>
      </c>
      <c r="H373" t="s">
        <v>22</v>
      </c>
      <c r="I373" t="s">
        <v>1839</v>
      </c>
      <c r="J373" t="s">
        <v>39</v>
      </c>
      <c r="L373" t="s">
        <v>5012</v>
      </c>
      <c r="N373" t="s">
        <v>40</v>
      </c>
      <c r="O373" t="s">
        <v>25</v>
      </c>
      <c r="P373" t="s">
        <v>229</v>
      </c>
      <c r="Q373" t="s">
        <v>42</v>
      </c>
      <c r="R373" t="s">
        <v>4743</v>
      </c>
      <c r="S373" t="s">
        <v>1693</v>
      </c>
      <c r="T373" t="s">
        <v>5119</v>
      </c>
      <c r="W373" t="s">
        <v>4862</v>
      </c>
      <c r="X373" t="s">
        <v>1884</v>
      </c>
      <c r="Y373" t="s">
        <v>1879</v>
      </c>
    </row>
    <row r="374" spans="1:25" x14ac:dyDescent="0.25">
      <c r="A374" t="s">
        <v>1742</v>
      </c>
      <c r="B374" t="s">
        <v>1743</v>
      </c>
      <c r="C374" t="s">
        <v>2761</v>
      </c>
      <c r="D374" t="s">
        <v>490</v>
      </c>
      <c r="E374" t="s">
        <v>220</v>
      </c>
      <c r="F374" t="s">
        <v>459</v>
      </c>
      <c r="G374" t="s">
        <v>229</v>
      </c>
      <c r="H374" t="s">
        <v>22</v>
      </c>
      <c r="I374" t="s">
        <v>1839</v>
      </c>
      <c r="J374" t="s">
        <v>39</v>
      </c>
      <c r="K374" t="s">
        <v>79</v>
      </c>
      <c r="L374" t="s">
        <v>5012</v>
      </c>
      <c r="M374" t="s">
        <v>2762</v>
      </c>
      <c r="N374" t="s">
        <v>40</v>
      </c>
      <c r="O374" t="s">
        <v>25</v>
      </c>
      <c r="P374" t="s">
        <v>229</v>
      </c>
      <c r="Q374" t="s">
        <v>42</v>
      </c>
      <c r="R374" t="s">
        <v>4743</v>
      </c>
      <c r="S374" t="s">
        <v>1744</v>
      </c>
      <c r="T374" t="s">
        <v>5120</v>
      </c>
      <c r="W374" t="s">
        <v>4862</v>
      </c>
      <c r="X374" t="s">
        <v>1884</v>
      </c>
      <c r="Y374" t="s">
        <v>1879</v>
      </c>
    </row>
    <row r="375" spans="1:25" x14ac:dyDescent="0.25">
      <c r="A375" t="s">
        <v>1784</v>
      </c>
      <c r="B375" t="s">
        <v>1785</v>
      </c>
      <c r="D375" t="s">
        <v>490</v>
      </c>
      <c r="E375" t="s">
        <v>220</v>
      </c>
      <c r="F375" t="s">
        <v>459</v>
      </c>
      <c r="G375" t="s">
        <v>229</v>
      </c>
      <c r="H375" t="s">
        <v>22</v>
      </c>
      <c r="I375" t="s">
        <v>1848</v>
      </c>
      <c r="J375" t="s">
        <v>135</v>
      </c>
      <c r="L375" t="s">
        <v>5012</v>
      </c>
      <c r="N375" t="s">
        <v>136</v>
      </c>
      <c r="O375" t="s">
        <v>25</v>
      </c>
      <c r="P375" t="s">
        <v>229</v>
      </c>
      <c r="Q375" t="s">
        <v>137</v>
      </c>
      <c r="R375" t="s">
        <v>4743</v>
      </c>
      <c r="S375" t="s">
        <v>1786</v>
      </c>
      <c r="T375" t="s">
        <v>5121</v>
      </c>
      <c r="W375" t="s">
        <v>4862</v>
      </c>
      <c r="X375" t="s">
        <v>1884</v>
      </c>
      <c r="Y375" t="s">
        <v>1879</v>
      </c>
    </row>
    <row r="376" spans="1:25" x14ac:dyDescent="0.25">
      <c r="A376" t="s">
        <v>2287</v>
      </c>
      <c r="B376" t="s">
        <v>2288</v>
      </c>
      <c r="C376" t="s">
        <v>2989</v>
      </c>
      <c r="D376" t="s">
        <v>142</v>
      </c>
      <c r="E376" t="s">
        <v>220</v>
      </c>
      <c r="F376" t="s">
        <v>455</v>
      </c>
      <c r="G376" t="s">
        <v>229</v>
      </c>
      <c r="H376" t="s">
        <v>30</v>
      </c>
      <c r="I376" t="s">
        <v>5122</v>
      </c>
      <c r="J376" t="s">
        <v>117</v>
      </c>
      <c r="K376" t="s">
        <v>388</v>
      </c>
      <c r="L376" t="s">
        <v>5012</v>
      </c>
      <c r="M376" t="s">
        <v>2991</v>
      </c>
      <c r="N376" t="s">
        <v>118</v>
      </c>
      <c r="O376" t="s">
        <v>25</v>
      </c>
      <c r="P376" t="s">
        <v>229</v>
      </c>
      <c r="Q376" t="s">
        <v>119</v>
      </c>
      <c r="R376" t="s">
        <v>4743</v>
      </c>
      <c r="S376" t="s">
        <v>2289</v>
      </c>
      <c r="T376" t="s">
        <v>2535</v>
      </c>
      <c r="W376" t="s">
        <v>4862</v>
      </c>
      <c r="X376" t="s">
        <v>3071</v>
      </c>
      <c r="Y376" t="s">
        <v>1877</v>
      </c>
    </row>
    <row r="377" spans="1:25" x14ac:dyDescent="0.25">
      <c r="A377" t="s">
        <v>2404</v>
      </c>
      <c r="B377" t="s">
        <v>2405</v>
      </c>
      <c r="D377" t="s">
        <v>142</v>
      </c>
      <c r="E377" t="s">
        <v>220</v>
      </c>
      <c r="F377" t="s">
        <v>455</v>
      </c>
      <c r="G377" t="s">
        <v>229</v>
      </c>
      <c r="H377" t="s">
        <v>30</v>
      </c>
      <c r="I377" t="s">
        <v>1752</v>
      </c>
      <c r="J377" t="s">
        <v>98</v>
      </c>
      <c r="L377" t="s">
        <v>5012</v>
      </c>
      <c r="N377" t="s">
        <v>99</v>
      </c>
      <c r="O377" t="s">
        <v>25</v>
      </c>
      <c r="P377" t="s">
        <v>3063</v>
      </c>
      <c r="Q377" t="s">
        <v>100</v>
      </c>
      <c r="R377" t="s">
        <v>4743</v>
      </c>
      <c r="S377" t="s">
        <v>2406</v>
      </c>
      <c r="T377" t="s">
        <v>5123</v>
      </c>
      <c r="W377" t="s">
        <v>4862</v>
      </c>
      <c r="X377" t="s">
        <v>3071</v>
      </c>
      <c r="Y377" t="s">
        <v>1879</v>
      </c>
    </row>
    <row r="378" spans="1:25" x14ac:dyDescent="0.25">
      <c r="A378" t="s">
        <v>2624</v>
      </c>
      <c r="B378" t="s">
        <v>2625</v>
      </c>
      <c r="C378" t="s">
        <v>2989</v>
      </c>
      <c r="D378" t="s">
        <v>734</v>
      </c>
      <c r="E378" t="s">
        <v>220</v>
      </c>
      <c r="F378" t="s">
        <v>459</v>
      </c>
      <c r="G378" t="s">
        <v>229</v>
      </c>
      <c r="H378" t="s">
        <v>45</v>
      </c>
      <c r="I378" t="s">
        <v>1668</v>
      </c>
      <c r="J378" t="s">
        <v>31</v>
      </c>
      <c r="K378" t="s">
        <v>388</v>
      </c>
      <c r="L378" t="s">
        <v>5065</v>
      </c>
      <c r="M378" t="s">
        <v>2991</v>
      </c>
      <c r="N378" t="s">
        <v>33</v>
      </c>
      <c r="O378" t="s">
        <v>25</v>
      </c>
      <c r="P378" t="s">
        <v>3063</v>
      </c>
      <c r="Q378" t="s">
        <v>34</v>
      </c>
      <c r="R378" t="s">
        <v>4743</v>
      </c>
      <c r="S378" t="s">
        <v>2626</v>
      </c>
      <c r="T378" t="s">
        <v>5124</v>
      </c>
      <c r="W378" t="s">
        <v>4862</v>
      </c>
      <c r="X378" t="s">
        <v>1881</v>
      </c>
      <c r="Y378" t="s">
        <v>1879</v>
      </c>
    </row>
    <row r="379" spans="1:25" x14ac:dyDescent="0.25">
      <c r="A379" t="s">
        <v>2946</v>
      </c>
      <c r="B379" t="s">
        <v>2947</v>
      </c>
      <c r="C379" t="s">
        <v>2737</v>
      </c>
      <c r="D379" t="s">
        <v>142</v>
      </c>
      <c r="E379" t="s">
        <v>220</v>
      </c>
      <c r="F379" t="s">
        <v>459</v>
      </c>
      <c r="G379" t="s">
        <v>229</v>
      </c>
      <c r="H379" t="s">
        <v>30</v>
      </c>
      <c r="I379" t="s">
        <v>1758</v>
      </c>
      <c r="J379" t="s">
        <v>68</v>
      </c>
      <c r="K379" t="s">
        <v>2738</v>
      </c>
      <c r="L379" t="s">
        <v>5012</v>
      </c>
      <c r="M379" t="s">
        <v>2739</v>
      </c>
      <c r="N379" t="s">
        <v>69</v>
      </c>
      <c r="O379" t="s">
        <v>25</v>
      </c>
      <c r="P379" t="s">
        <v>3063</v>
      </c>
      <c r="Q379" t="s">
        <v>70</v>
      </c>
      <c r="R379" t="s">
        <v>4743</v>
      </c>
      <c r="S379" t="s">
        <v>2948</v>
      </c>
      <c r="T379" t="s">
        <v>5125</v>
      </c>
      <c r="W379" t="s">
        <v>4862</v>
      </c>
      <c r="X379" t="s">
        <v>1887</v>
      </c>
      <c r="Y379" t="s">
        <v>1879</v>
      </c>
    </row>
    <row r="380" spans="1:25" x14ac:dyDescent="0.25">
      <c r="A380" t="s">
        <v>3382</v>
      </c>
      <c r="B380" t="s">
        <v>3383</v>
      </c>
      <c r="D380" t="s">
        <v>142</v>
      </c>
      <c r="E380" t="s">
        <v>220</v>
      </c>
      <c r="F380" t="s">
        <v>455</v>
      </c>
      <c r="G380" t="s">
        <v>229</v>
      </c>
      <c r="H380" t="s">
        <v>30</v>
      </c>
      <c r="I380" t="s">
        <v>1772</v>
      </c>
      <c r="J380" t="s">
        <v>39</v>
      </c>
      <c r="L380" t="s">
        <v>5065</v>
      </c>
      <c r="N380" t="s">
        <v>40</v>
      </c>
      <c r="O380" t="s">
        <v>25</v>
      </c>
      <c r="P380" t="s">
        <v>229</v>
      </c>
      <c r="Q380" t="s">
        <v>42</v>
      </c>
      <c r="R380" t="s">
        <v>4743</v>
      </c>
      <c r="S380" t="s">
        <v>3384</v>
      </c>
      <c r="W380" t="s">
        <v>4500</v>
      </c>
      <c r="X380" t="s">
        <v>1887</v>
      </c>
    </row>
    <row r="381" spans="1:25" x14ac:dyDescent="0.25">
      <c r="A381" t="s">
        <v>3783</v>
      </c>
      <c r="B381" t="s">
        <v>3784</v>
      </c>
      <c r="D381" t="s">
        <v>3200</v>
      </c>
      <c r="E381" t="s">
        <v>220</v>
      </c>
      <c r="F381" t="s">
        <v>455</v>
      </c>
      <c r="G381" t="s">
        <v>4469</v>
      </c>
      <c r="H381" t="s">
        <v>30</v>
      </c>
      <c r="I381" t="s">
        <v>1752</v>
      </c>
      <c r="J381" t="s">
        <v>68</v>
      </c>
      <c r="L381" t="s">
        <v>5028</v>
      </c>
      <c r="N381" t="s">
        <v>69</v>
      </c>
      <c r="O381" t="s">
        <v>41</v>
      </c>
      <c r="P381" t="s">
        <v>3063</v>
      </c>
      <c r="Q381" t="s">
        <v>70</v>
      </c>
      <c r="R381" t="s">
        <v>5068</v>
      </c>
      <c r="S381" t="s">
        <v>3785</v>
      </c>
      <c r="T381" t="s">
        <v>5126</v>
      </c>
      <c r="W381" t="s">
        <v>4500</v>
      </c>
      <c r="X381" t="s">
        <v>3071</v>
      </c>
      <c r="Y381" t="s">
        <v>1879</v>
      </c>
    </row>
    <row r="382" spans="1:25" x14ac:dyDescent="0.25">
      <c r="A382" t="s">
        <v>3827</v>
      </c>
      <c r="B382" t="s">
        <v>3828</v>
      </c>
      <c r="D382" t="s">
        <v>3226</v>
      </c>
      <c r="E382" t="s">
        <v>220</v>
      </c>
      <c r="F382" t="s">
        <v>455</v>
      </c>
      <c r="G382" t="s">
        <v>229</v>
      </c>
      <c r="H382" t="s">
        <v>45</v>
      </c>
      <c r="I382" t="s">
        <v>1591</v>
      </c>
      <c r="J382" t="s">
        <v>98</v>
      </c>
      <c r="L382" t="s">
        <v>5035</v>
      </c>
      <c r="N382" t="s">
        <v>99</v>
      </c>
      <c r="O382" t="s">
        <v>25</v>
      </c>
      <c r="P382" t="s">
        <v>3063</v>
      </c>
      <c r="Q382" t="s">
        <v>100</v>
      </c>
      <c r="R382" t="s">
        <v>4777</v>
      </c>
      <c r="S382" t="s">
        <v>3829</v>
      </c>
      <c r="T382" t="s">
        <v>5127</v>
      </c>
      <c r="W382" t="s">
        <v>4500</v>
      </c>
      <c r="X382" t="s">
        <v>1884</v>
      </c>
      <c r="Y382" t="s">
        <v>1879</v>
      </c>
    </row>
    <row r="383" spans="1:25" x14ac:dyDescent="0.25">
      <c r="A383" t="s">
        <v>1226</v>
      </c>
      <c r="B383" t="s">
        <v>1227</v>
      </c>
      <c r="D383" t="s">
        <v>3216</v>
      </c>
      <c r="E383" t="s">
        <v>220</v>
      </c>
      <c r="F383" t="s">
        <v>455</v>
      </c>
      <c r="G383" t="s">
        <v>229</v>
      </c>
      <c r="H383" t="s">
        <v>30</v>
      </c>
      <c r="I383" t="s">
        <v>1888</v>
      </c>
      <c r="J383" t="s">
        <v>72</v>
      </c>
      <c r="L383" t="s">
        <v>3126</v>
      </c>
      <c r="N383" t="s">
        <v>73</v>
      </c>
      <c r="O383" t="s">
        <v>25</v>
      </c>
      <c r="P383" t="s">
        <v>229</v>
      </c>
      <c r="Q383" t="s">
        <v>74</v>
      </c>
      <c r="R383" t="s">
        <v>5010</v>
      </c>
      <c r="S383" t="s">
        <v>1228</v>
      </c>
      <c r="W383" t="s">
        <v>4862</v>
      </c>
      <c r="X383" t="s">
        <v>1887</v>
      </c>
    </row>
    <row r="384" spans="1:25" x14ac:dyDescent="0.25">
      <c r="A384" t="s">
        <v>3608</v>
      </c>
      <c r="B384" t="s">
        <v>3609</v>
      </c>
      <c r="C384" t="s">
        <v>2989</v>
      </c>
      <c r="D384" t="s">
        <v>142</v>
      </c>
      <c r="E384" t="s">
        <v>220</v>
      </c>
      <c r="F384" t="s">
        <v>455</v>
      </c>
      <c r="G384" t="s">
        <v>229</v>
      </c>
      <c r="H384" t="s">
        <v>30</v>
      </c>
      <c r="I384" t="s">
        <v>1290</v>
      </c>
      <c r="J384" t="s">
        <v>135</v>
      </c>
      <c r="K384" t="s">
        <v>388</v>
      </c>
      <c r="L384" t="s">
        <v>5012</v>
      </c>
      <c r="M384" t="s">
        <v>2991</v>
      </c>
      <c r="N384" t="s">
        <v>136</v>
      </c>
      <c r="O384" t="s">
        <v>25</v>
      </c>
      <c r="P384" t="s">
        <v>229</v>
      </c>
      <c r="Q384" t="s">
        <v>137</v>
      </c>
      <c r="R384" t="s">
        <v>4743</v>
      </c>
      <c r="S384" t="s">
        <v>3610</v>
      </c>
      <c r="T384" t="s">
        <v>5128</v>
      </c>
      <c r="W384" t="s">
        <v>1292</v>
      </c>
      <c r="X384" t="s">
        <v>1887</v>
      </c>
      <c r="Y384" t="s">
        <v>1877</v>
      </c>
    </row>
    <row r="385" spans="1:25" x14ac:dyDescent="0.25">
      <c r="A385" t="s">
        <v>4434</v>
      </c>
      <c r="B385" t="s">
        <v>4435</v>
      </c>
      <c r="D385" t="s">
        <v>3143</v>
      </c>
      <c r="E385" t="s">
        <v>220</v>
      </c>
      <c r="F385" t="s">
        <v>455</v>
      </c>
      <c r="G385" t="s">
        <v>229</v>
      </c>
      <c r="H385" t="s">
        <v>234</v>
      </c>
      <c r="I385" t="s">
        <v>1662</v>
      </c>
      <c r="J385" t="s">
        <v>135</v>
      </c>
      <c r="L385" t="s">
        <v>3126</v>
      </c>
      <c r="N385" t="s">
        <v>136</v>
      </c>
      <c r="O385" t="s">
        <v>25</v>
      </c>
      <c r="P385" t="s">
        <v>229</v>
      </c>
      <c r="Q385" t="s">
        <v>137</v>
      </c>
      <c r="R385" t="s">
        <v>5010</v>
      </c>
      <c r="S385" t="s">
        <v>4436</v>
      </c>
      <c r="T385" t="s">
        <v>5129</v>
      </c>
      <c r="W385" t="s">
        <v>4500</v>
      </c>
      <c r="X385" t="s">
        <v>3071</v>
      </c>
      <c r="Y385" t="s">
        <v>1879</v>
      </c>
    </row>
    <row r="386" spans="1:25" x14ac:dyDescent="0.25">
      <c r="A386" t="s">
        <v>1118</v>
      </c>
      <c r="B386" t="s">
        <v>1119</v>
      </c>
      <c r="C386" t="s">
        <v>2852</v>
      </c>
      <c r="D386" t="s">
        <v>3159</v>
      </c>
      <c r="E386" t="s">
        <v>220</v>
      </c>
      <c r="F386" t="s">
        <v>459</v>
      </c>
      <c r="G386" t="s">
        <v>4469</v>
      </c>
      <c r="H386" t="s">
        <v>22</v>
      </c>
      <c r="I386" t="s">
        <v>1756</v>
      </c>
      <c r="J386" t="s">
        <v>112</v>
      </c>
      <c r="K386" t="s">
        <v>1375</v>
      </c>
      <c r="L386" t="s">
        <v>5130</v>
      </c>
      <c r="M386" t="s">
        <v>2853</v>
      </c>
      <c r="N386" t="s">
        <v>113</v>
      </c>
      <c r="O386" t="s">
        <v>25</v>
      </c>
      <c r="P386" t="s">
        <v>229</v>
      </c>
      <c r="Q386" t="s">
        <v>114</v>
      </c>
      <c r="R386" t="s">
        <v>4743</v>
      </c>
      <c r="S386" t="s">
        <v>1120</v>
      </c>
      <c r="T386" t="s">
        <v>5131</v>
      </c>
      <c r="W386" t="s">
        <v>4862</v>
      </c>
      <c r="X386" t="s">
        <v>1884</v>
      </c>
      <c r="Y386" t="s">
        <v>4505</v>
      </c>
    </row>
    <row r="387" spans="1:25" x14ac:dyDescent="0.25">
      <c r="A387" t="s">
        <v>2633</v>
      </c>
      <c r="B387" t="s">
        <v>2634</v>
      </c>
      <c r="C387" t="s">
        <v>2737</v>
      </c>
      <c r="D387" t="s">
        <v>577</v>
      </c>
      <c r="E387" t="s">
        <v>220</v>
      </c>
      <c r="F387" t="s">
        <v>455</v>
      </c>
      <c r="G387" t="s">
        <v>229</v>
      </c>
      <c r="H387" t="s">
        <v>30</v>
      </c>
      <c r="I387" t="s">
        <v>1748</v>
      </c>
      <c r="J387" t="s">
        <v>39</v>
      </c>
      <c r="K387" t="s">
        <v>2738</v>
      </c>
      <c r="L387" t="s">
        <v>3128</v>
      </c>
      <c r="M387" t="s">
        <v>2739</v>
      </c>
      <c r="N387" t="s">
        <v>40</v>
      </c>
      <c r="O387" t="s">
        <v>25</v>
      </c>
      <c r="P387" t="s">
        <v>3060</v>
      </c>
      <c r="Q387" t="s">
        <v>42</v>
      </c>
      <c r="R387" t="s">
        <v>4743</v>
      </c>
      <c r="S387" t="s">
        <v>2635</v>
      </c>
      <c r="T387" t="s">
        <v>5132</v>
      </c>
      <c r="W387" t="s">
        <v>4862</v>
      </c>
      <c r="X387" t="s">
        <v>3071</v>
      </c>
      <c r="Y387" t="s">
        <v>1879</v>
      </c>
    </row>
    <row r="388" spans="1:25" x14ac:dyDescent="0.25">
      <c r="A388" t="s">
        <v>4309</v>
      </c>
      <c r="B388" t="s">
        <v>4310</v>
      </c>
      <c r="D388" t="s">
        <v>3216</v>
      </c>
      <c r="E388" t="s">
        <v>220</v>
      </c>
      <c r="F388" t="s">
        <v>455</v>
      </c>
      <c r="G388" t="s">
        <v>229</v>
      </c>
      <c r="H388" t="s">
        <v>30</v>
      </c>
      <c r="I388" t="s">
        <v>149</v>
      </c>
      <c r="J388" t="s">
        <v>112</v>
      </c>
      <c r="L388" t="s">
        <v>5017</v>
      </c>
      <c r="N388" t="s">
        <v>113</v>
      </c>
      <c r="O388" t="s">
        <v>25</v>
      </c>
      <c r="P388" t="s">
        <v>229</v>
      </c>
      <c r="Q388" t="s">
        <v>114</v>
      </c>
      <c r="R388" t="s">
        <v>4888</v>
      </c>
      <c r="S388" t="s">
        <v>4311</v>
      </c>
      <c r="W388" t="s">
        <v>45</v>
      </c>
      <c r="X388" t="s">
        <v>3071</v>
      </c>
    </row>
    <row r="389" spans="1:25" x14ac:dyDescent="0.25">
      <c r="A389" t="s">
        <v>5133</v>
      </c>
      <c r="B389" t="s">
        <v>5134</v>
      </c>
      <c r="D389" t="s">
        <v>3171</v>
      </c>
      <c r="E389" t="s">
        <v>220</v>
      </c>
      <c r="F389" t="s">
        <v>455</v>
      </c>
      <c r="G389" t="s">
        <v>229</v>
      </c>
      <c r="H389" t="s">
        <v>30</v>
      </c>
      <c r="I389" t="s">
        <v>1669</v>
      </c>
      <c r="J389" t="s">
        <v>23</v>
      </c>
      <c r="L389" t="s">
        <v>4999</v>
      </c>
      <c r="N389" t="s">
        <v>24</v>
      </c>
      <c r="O389" t="s">
        <v>25</v>
      </c>
      <c r="P389" t="s">
        <v>229</v>
      </c>
      <c r="Q389" t="s">
        <v>26</v>
      </c>
      <c r="R389" t="s">
        <v>4777</v>
      </c>
      <c r="S389" t="s">
        <v>5135</v>
      </c>
      <c r="T389" t="s">
        <v>5136</v>
      </c>
      <c r="W389" t="s">
        <v>4500</v>
      </c>
      <c r="X389" t="s">
        <v>1884</v>
      </c>
      <c r="Y389" t="s">
        <v>1876</v>
      </c>
    </row>
    <row r="390" spans="1:25" x14ac:dyDescent="0.25">
      <c r="A390" t="s">
        <v>376</v>
      </c>
      <c r="B390" t="s">
        <v>377</v>
      </c>
      <c r="C390" t="s">
        <v>2766</v>
      </c>
      <c r="D390" t="s">
        <v>1326</v>
      </c>
      <c r="E390" t="s">
        <v>220</v>
      </c>
      <c r="F390" t="s">
        <v>459</v>
      </c>
      <c r="G390" t="s">
        <v>4469</v>
      </c>
      <c r="H390" t="s">
        <v>45</v>
      </c>
      <c r="I390" t="s">
        <v>1668</v>
      </c>
      <c r="J390" t="s">
        <v>98</v>
      </c>
      <c r="K390" t="s">
        <v>32</v>
      </c>
      <c r="L390" t="s">
        <v>5014</v>
      </c>
      <c r="M390" t="s">
        <v>2767</v>
      </c>
      <c r="N390" t="s">
        <v>99</v>
      </c>
      <c r="O390" t="s">
        <v>25</v>
      </c>
      <c r="P390" t="s">
        <v>229</v>
      </c>
      <c r="Q390" t="s">
        <v>100</v>
      </c>
      <c r="R390" t="s">
        <v>4743</v>
      </c>
      <c r="S390" t="s">
        <v>378</v>
      </c>
      <c r="T390" t="s">
        <v>3984</v>
      </c>
      <c r="W390" t="s">
        <v>4862</v>
      </c>
      <c r="X390" t="s">
        <v>1881</v>
      </c>
      <c r="Y390" t="s">
        <v>1879</v>
      </c>
    </row>
    <row r="391" spans="1:25" x14ac:dyDescent="0.25">
      <c r="A391" t="s">
        <v>2745</v>
      </c>
      <c r="B391" t="s">
        <v>2746</v>
      </c>
      <c r="C391" t="s">
        <v>3133</v>
      </c>
      <c r="D391" t="s">
        <v>3215</v>
      </c>
      <c r="E391" t="s">
        <v>220</v>
      </c>
      <c r="F391" t="s">
        <v>455</v>
      </c>
      <c r="G391" t="s">
        <v>229</v>
      </c>
      <c r="H391" t="s">
        <v>3179</v>
      </c>
      <c r="I391" t="s">
        <v>1854</v>
      </c>
      <c r="J391" t="s">
        <v>51</v>
      </c>
      <c r="K391" t="s">
        <v>3135</v>
      </c>
      <c r="L391" t="s">
        <v>4382</v>
      </c>
      <c r="M391" t="s">
        <v>3136</v>
      </c>
      <c r="N391" t="s">
        <v>53</v>
      </c>
      <c r="O391" t="s">
        <v>25</v>
      </c>
      <c r="P391" t="s">
        <v>229</v>
      </c>
      <c r="Q391" t="s">
        <v>54</v>
      </c>
      <c r="R391" t="s">
        <v>5137</v>
      </c>
      <c r="S391" t="s">
        <v>2747</v>
      </c>
      <c r="W391" t="s">
        <v>4862</v>
      </c>
      <c r="X391" t="s">
        <v>1884</v>
      </c>
      <c r="Y391" t="s">
        <v>1879</v>
      </c>
    </row>
    <row r="392" spans="1:25" x14ac:dyDescent="0.25">
      <c r="A392" t="s">
        <v>481</v>
      </c>
      <c r="B392" t="s">
        <v>482</v>
      </c>
      <c r="D392" t="s">
        <v>3125</v>
      </c>
      <c r="E392" t="s">
        <v>220</v>
      </c>
      <c r="F392" t="s">
        <v>459</v>
      </c>
      <c r="G392" t="s">
        <v>229</v>
      </c>
      <c r="H392" t="s">
        <v>22</v>
      </c>
      <c r="I392" t="s">
        <v>77</v>
      </c>
      <c r="J392" t="s">
        <v>72</v>
      </c>
      <c r="L392" t="s">
        <v>5014</v>
      </c>
      <c r="N392" t="s">
        <v>73</v>
      </c>
      <c r="O392" t="s">
        <v>41</v>
      </c>
      <c r="P392" t="s">
        <v>3111</v>
      </c>
      <c r="Q392" t="s">
        <v>74</v>
      </c>
      <c r="R392" t="s">
        <v>4777</v>
      </c>
      <c r="S392" t="s">
        <v>483</v>
      </c>
      <c r="T392" t="s">
        <v>5138</v>
      </c>
      <c r="W392" t="s">
        <v>45</v>
      </c>
      <c r="X392" t="s">
        <v>3071</v>
      </c>
      <c r="Y392" t="s">
        <v>1876</v>
      </c>
    </row>
    <row r="393" spans="1:25" x14ac:dyDescent="0.25">
      <c r="A393" t="s">
        <v>1098</v>
      </c>
      <c r="B393" t="s">
        <v>1099</v>
      </c>
      <c r="C393" t="s">
        <v>2852</v>
      </c>
      <c r="D393" t="s">
        <v>490</v>
      </c>
      <c r="E393" t="s">
        <v>220</v>
      </c>
      <c r="F393" t="s">
        <v>459</v>
      </c>
      <c r="G393" t="s">
        <v>4469</v>
      </c>
      <c r="H393" t="s">
        <v>22</v>
      </c>
      <c r="I393" t="s">
        <v>1661</v>
      </c>
      <c r="J393" t="s">
        <v>112</v>
      </c>
      <c r="K393" t="s">
        <v>1375</v>
      </c>
      <c r="L393" t="s">
        <v>5014</v>
      </c>
      <c r="M393" t="s">
        <v>2853</v>
      </c>
      <c r="N393" t="s">
        <v>113</v>
      </c>
      <c r="O393" t="s">
        <v>25</v>
      </c>
      <c r="P393" t="s">
        <v>3063</v>
      </c>
      <c r="Q393" t="s">
        <v>114</v>
      </c>
      <c r="R393" t="s">
        <v>4743</v>
      </c>
      <c r="S393" t="s">
        <v>1100</v>
      </c>
      <c r="T393" t="s">
        <v>5139</v>
      </c>
      <c r="W393" t="s">
        <v>4862</v>
      </c>
      <c r="X393" t="s">
        <v>1884</v>
      </c>
      <c r="Y393" t="s">
        <v>1879</v>
      </c>
    </row>
    <row r="394" spans="1:25" x14ac:dyDescent="0.25">
      <c r="A394" t="s">
        <v>1184</v>
      </c>
      <c r="B394" t="s">
        <v>1185</v>
      </c>
      <c r="C394" t="s">
        <v>2852</v>
      </c>
      <c r="D394" t="s">
        <v>490</v>
      </c>
      <c r="E394" t="s">
        <v>220</v>
      </c>
      <c r="F394" t="s">
        <v>459</v>
      </c>
      <c r="G394" t="s">
        <v>4469</v>
      </c>
      <c r="H394" t="s">
        <v>22</v>
      </c>
      <c r="I394" t="s">
        <v>1664</v>
      </c>
      <c r="J394" t="s">
        <v>112</v>
      </c>
      <c r="K394" t="s">
        <v>1375</v>
      </c>
      <c r="L394" t="s">
        <v>5140</v>
      </c>
      <c r="M394" t="s">
        <v>2853</v>
      </c>
      <c r="N394" t="s">
        <v>113</v>
      </c>
      <c r="O394" t="s">
        <v>25</v>
      </c>
      <c r="P394" t="s">
        <v>229</v>
      </c>
      <c r="Q394" t="s">
        <v>114</v>
      </c>
      <c r="R394" t="s">
        <v>4743</v>
      </c>
      <c r="S394" t="s">
        <v>1186</v>
      </c>
      <c r="T394" t="s">
        <v>5141</v>
      </c>
      <c r="W394" t="s">
        <v>4862</v>
      </c>
      <c r="X394" t="s">
        <v>1884</v>
      </c>
      <c r="Y394" t="s">
        <v>1885</v>
      </c>
    </row>
    <row r="395" spans="1:25" x14ac:dyDescent="0.25">
      <c r="A395" t="s">
        <v>1442</v>
      </c>
      <c r="B395" t="s">
        <v>1442</v>
      </c>
      <c r="D395" t="s">
        <v>3171</v>
      </c>
      <c r="E395" t="s">
        <v>220</v>
      </c>
      <c r="F395" t="s">
        <v>455</v>
      </c>
      <c r="G395" t="s">
        <v>229</v>
      </c>
      <c r="H395" t="s">
        <v>30</v>
      </c>
      <c r="I395" t="s">
        <v>2127</v>
      </c>
      <c r="J395" t="s">
        <v>127</v>
      </c>
      <c r="L395" t="s">
        <v>5014</v>
      </c>
      <c r="N395" t="s">
        <v>128</v>
      </c>
      <c r="O395" t="s">
        <v>25</v>
      </c>
      <c r="P395" t="s">
        <v>229</v>
      </c>
      <c r="Q395" t="s">
        <v>129</v>
      </c>
      <c r="R395" t="s">
        <v>4888</v>
      </c>
      <c r="S395" t="s">
        <v>1443</v>
      </c>
      <c r="W395" t="s">
        <v>4862</v>
      </c>
      <c r="X395" t="s">
        <v>1887</v>
      </c>
    </row>
    <row r="396" spans="1:25" x14ac:dyDescent="0.25">
      <c r="A396" t="s">
        <v>2249</v>
      </c>
      <c r="B396" t="s">
        <v>2250</v>
      </c>
      <c r="D396" t="s">
        <v>414</v>
      </c>
      <c r="E396" t="s">
        <v>220</v>
      </c>
      <c r="F396" t="s">
        <v>455</v>
      </c>
      <c r="G396" t="s">
        <v>229</v>
      </c>
      <c r="H396" t="s">
        <v>234</v>
      </c>
      <c r="I396" t="s">
        <v>1751</v>
      </c>
      <c r="J396" t="s">
        <v>112</v>
      </c>
      <c r="L396" t="s">
        <v>5028</v>
      </c>
      <c r="N396" t="s">
        <v>113</v>
      </c>
      <c r="O396" t="s">
        <v>25</v>
      </c>
      <c r="P396" t="s">
        <v>3063</v>
      </c>
      <c r="Q396" t="s">
        <v>114</v>
      </c>
      <c r="R396" t="s">
        <v>4777</v>
      </c>
      <c r="S396" t="s">
        <v>2251</v>
      </c>
      <c r="W396" t="s">
        <v>4862</v>
      </c>
      <c r="X396" t="s">
        <v>1884</v>
      </c>
    </row>
    <row r="397" spans="1:25" x14ac:dyDescent="0.25">
      <c r="A397" t="s">
        <v>2487</v>
      </c>
      <c r="B397" t="s">
        <v>2488</v>
      </c>
      <c r="D397" t="s">
        <v>3215</v>
      </c>
      <c r="E397" t="s">
        <v>220</v>
      </c>
      <c r="F397" t="s">
        <v>455</v>
      </c>
      <c r="G397" t="s">
        <v>229</v>
      </c>
      <c r="H397" t="s">
        <v>30</v>
      </c>
      <c r="I397" t="s">
        <v>1890</v>
      </c>
      <c r="J397" t="s">
        <v>121</v>
      </c>
      <c r="L397" t="s">
        <v>5014</v>
      </c>
      <c r="N397" t="s">
        <v>122</v>
      </c>
      <c r="O397" t="s">
        <v>25</v>
      </c>
      <c r="P397" t="s">
        <v>229</v>
      </c>
      <c r="Q397" t="s">
        <v>123</v>
      </c>
      <c r="R397" t="s">
        <v>4888</v>
      </c>
      <c r="S397" t="s">
        <v>2489</v>
      </c>
      <c r="W397" t="s">
        <v>4862</v>
      </c>
      <c r="X397" t="s">
        <v>1887</v>
      </c>
    </row>
    <row r="398" spans="1:25" x14ac:dyDescent="0.25">
      <c r="A398" t="s">
        <v>3112</v>
      </c>
      <c r="B398" t="s">
        <v>3113</v>
      </c>
      <c r="C398" t="s">
        <v>3133</v>
      </c>
      <c r="D398" t="s">
        <v>554</v>
      </c>
      <c r="E398" t="s">
        <v>220</v>
      </c>
      <c r="F398" t="s">
        <v>459</v>
      </c>
      <c r="G398" t="s">
        <v>229</v>
      </c>
      <c r="H398" t="s">
        <v>30</v>
      </c>
      <c r="I398" t="s">
        <v>77</v>
      </c>
      <c r="J398" t="s">
        <v>61</v>
      </c>
      <c r="K398" t="s">
        <v>3135</v>
      </c>
      <c r="L398" t="s">
        <v>3150</v>
      </c>
      <c r="M398" t="s">
        <v>3136</v>
      </c>
      <c r="N398" t="s">
        <v>63</v>
      </c>
      <c r="O398" t="s">
        <v>25</v>
      </c>
      <c r="P398" t="s">
        <v>3060</v>
      </c>
      <c r="Q398" t="s">
        <v>64</v>
      </c>
      <c r="R398" t="s">
        <v>5142</v>
      </c>
      <c r="S398" t="s">
        <v>3114</v>
      </c>
      <c r="W398" t="s">
        <v>1292</v>
      </c>
      <c r="X398" t="s">
        <v>1881</v>
      </c>
      <c r="Y398" t="s">
        <v>1877</v>
      </c>
    </row>
    <row r="399" spans="1:25" x14ac:dyDescent="0.25">
      <c r="A399" t="s">
        <v>3708</v>
      </c>
      <c r="B399" t="s">
        <v>3709</v>
      </c>
      <c r="D399" t="s">
        <v>3216</v>
      </c>
      <c r="E399" t="s">
        <v>220</v>
      </c>
      <c r="F399" t="s">
        <v>455</v>
      </c>
      <c r="G399" t="s">
        <v>229</v>
      </c>
      <c r="H399" t="s">
        <v>30</v>
      </c>
      <c r="I399" t="s">
        <v>5143</v>
      </c>
      <c r="J399" t="s">
        <v>68</v>
      </c>
      <c r="L399" t="s">
        <v>5065</v>
      </c>
      <c r="N399" t="s">
        <v>69</v>
      </c>
      <c r="O399" t="s">
        <v>25</v>
      </c>
      <c r="P399" t="s">
        <v>229</v>
      </c>
      <c r="Q399" t="s">
        <v>70</v>
      </c>
      <c r="R399" t="s">
        <v>4888</v>
      </c>
      <c r="S399" t="s">
        <v>3710</v>
      </c>
      <c r="T399" t="s">
        <v>5144</v>
      </c>
      <c r="W399" t="s">
        <v>4500</v>
      </c>
      <c r="X399" t="s">
        <v>1887</v>
      </c>
      <c r="Y399" t="s">
        <v>1879</v>
      </c>
    </row>
    <row r="400" spans="1:25" x14ac:dyDescent="0.25">
      <c r="A400" t="s">
        <v>3376</v>
      </c>
      <c r="B400" t="s">
        <v>3377</v>
      </c>
      <c r="D400" t="s">
        <v>340</v>
      </c>
      <c r="E400" t="s">
        <v>220</v>
      </c>
      <c r="F400" t="s">
        <v>459</v>
      </c>
      <c r="G400" t="s">
        <v>229</v>
      </c>
      <c r="H400" t="s">
        <v>45</v>
      </c>
      <c r="I400" t="s">
        <v>1888</v>
      </c>
      <c r="J400" t="s">
        <v>39</v>
      </c>
      <c r="L400" t="s">
        <v>5028</v>
      </c>
      <c r="N400" t="s">
        <v>40</v>
      </c>
      <c r="O400" t="s">
        <v>25</v>
      </c>
      <c r="P400" t="s">
        <v>229</v>
      </c>
      <c r="Q400" t="s">
        <v>42</v>
      </c>
      <c r="R400" t="s">
        <v>4743</v>
      </c>
      <c r="S400" t="s">
        <v>3378</v>
      </c>
      <c r="W400" t="s">
        <v>4500</v>
      </c>
      <c r="X400" t="s">
        <v>1887</v>
      </c>
    </row>
    <row r="401" spans="1:25" x14ac:dyDescent="0.25">
      <c r="A401" t="s">
        <v>4126</v>
      </c>
      <c r="B401" t="s">
        <v>4127</v>
      </c>
      <c r="D401" t="s">
        <v>3153</v>
      </c>
      <c r="E401" t="s">
        <v>220</v>
      </c>
      <c r="F401" t="s">
        <v>455</v>
      </c>
      <c r="G401" t="s">
        <v>4469</v>
      </c>
      <c r="H401" t="s">
        <v>30</v>
      </c>
      <c r="I401" t="s">
        <v>1750</v>
      </c>
      <c r="J401" t="s">
        <v>112</v>
      </c>
      <c r="L401" t="s">
        <v>3128</v>
      </c>
      <c r="N401" t="s">
        <v>113</v>
      </c>
      <c r="O401" t="s">
        <v>25</v>
      </c>
      <c r="P401" t="s">
        <v>3063</v>
      </c>
      <c r="Q401" t="s">
        <v>114</v>
      </c>
      <c r="R401" t="s">
        <v>4777</v>
      </c>
      <c r="S401" t="s">
        <v>4128</v>
      </c>
      <c r="W401" t="s">
        <v>45</v>
      </c>
      <c r="X401" t="s">
        <v>1887</v>
      </c>
    </row>
    <row r="402" spans="1:25" x14ac:dyDescent="0.25">
      <c r="A402" t="s">
        <v>5145</v>
      </c>
      <c r="B402" t="s">
        <v>5146</v>
      </c>
      <c r="D402" t="s">
        <v>3225</v>
      </c>
      <c r="E402" t="s">
        <v>220</v>
      </c>
      <c r="F402" t="s">
        <v>455</v>
      </c>
      <c r="G402" t="s">
        <v>229</v>
      </c>
      <c r="H402" t="s">
        <v>234</v>
      </c>
      <c r="I402" t="s">
        <v>1661</v>
      </c>
      <c r="J402" t="s">
        <v>51</v>
      </c>
      <c r="L402" t="s">
        <v>5035</v>
      </c>
      <c r="N402" t="s">
        <v>53</v>
      </c>
      <c r="O402" t="s">
        <v>25</v>
      </c>
      <c r="P402" t="s">
        <v>229</v>
      </c>
      <c r="Q402" t="s">
        <v>54</v>
      </c>
      <c r="R402" t="s">
        <v>5068</v>
      </c>
      <c r="S402" t="s">
        <v>5147</v>
      </c>
      <c r="T402" t="s">
        <v>5148</v>
      </c>
      <c r="W402" t="s">
        <v>4500</v>
      </c>
      <c r="X402" t="s">
        <v>1884</v>
      </c>
      <c r="Y402" t="s">
        <v>1877</v>
      </c>
    </row>
    <row r="403" spans="1:25" x14ac:dyDescent="0.25">
      <c r="A403" t="s">
        <v>5149</v>
      </c>
      <c r="B403" t="s">
        <v>5150</v>
      </c>
      <c r="C403" t="s">
        <v>2737</v>
      </c>
      <c r="D403" t="s">
        <v>3143</v>
      </c>
      <c r="E403" t="s">
        <v>220</v>
      </c>
      <c r="F403" t="s">
        <v>455</v>
      </c>
      <c r="G403" t="s">
        <v>229</v>
      </c>
      <c r="H403" t="s">
        <v>22</v>
      </c>
      <c r="I403" t="s">
        <v>1666</v>
      </c>
      <c r="J403" t="s">
        <v>61</v>
      </c>
      <c r="K403" t="s">
        <v>2738</v>
      </c>
      <c r="L403" t="s">
        <v>5037</v>
      </c>
      <c r="M403" t="s">
        <v>2739</v>
      </c>
      <c r="N403" t="s">
        <v>63</v>
      </c>
      <c r="O403" t="s">
        <v>25</v>
      </c>
      <c r="P403" t="s">
        <v>229</v>
      </c>
      <c r="Q403" t="s">
        <v>64</v>
      </c>
      <c r="R403" t="s">
        <v>4743</v>
      </c>
      <c r="S403" t="s">
        <v>5151</v>
      </c>
      <c r="T403" t="s">
        <v>5152</v>
      </c>
      <c r="W403" t="s">
        <v>1293</v>
      </c>
      <c r="X403" t="s">
        <v>1884</v>
      </c>
      <c r="Y403" t="s">
        <v>1877</v>
      </c>
    </row>
    <row r="404" spans="1:25" x14ac:dyDescent="0.25">
      <c r="A404" t="s">
        <v>5153</v>
      </c>
      <c r="B404" t="s">
        <v>5154</v>
      </c>
      <c r="C404" t="s">
        <v>2737</v>
      </c>
      <c r="D404" t="s">
        <v>3159</v>
      </c>
      <c r="E404" t="s">
        <v>220</v>
      </c>
      <c r="F404" t="s">
        <v>459</v>
      </c>
      <c r="G404" t="s">
        <v>229</v>
      </c>
      <c r="H404" t="s">
        <v>22</v>
      </c>
      <c r="I404" t="s">
        <v>1670</v>
      </c>
      <c r="J404" t="s">
        <v>98</v>
      </c>
      <c r="K404" t="s">
        <v>2738</v>
      </c>
      <c r="L404" t="s">
        <v>5007</v>
      </c>
      <c r="M404" t="s">
        <v>2739</v>
      </c>
      <c r="N404" t="s">
        <v>99</v>
      </c>
      <c r="O404" t="s">
        <v>25</v>
      </c>
      <c r="P404" t="s">
        <v>229</v>
      </c>
      <c r="Q404" t="s">
        <v>100</v>
      </c>
      <c r="R404" t="s">
        <v>5155</v>
      </c>
      <c r="S404" t="s">
        <v>5156</v>
      </c>
      <c r="T404" t="s">
        <v>5157</v>
      </c>
      <c r="W404" t="s">
        <v>45</v>
      </c>
      <c r="X404" t="s">
        <v>3071</v>
      </c>
      <c r="Y404" t="s">
        <v>1885</v>
      </c>
    </row>
    <row r="405" spans="1:25" x14ac:dyDescent="0.25">
      <c r="A405" t="s">
        <v>4440</v>
      </c>
      <c r="B405" t="s">
        <v>4441</v>
      </c>
      <c r="D405" t="s">
        <v>3215</v>
      </c>
      <c r="E405" t="s">
        <v>220</v>
      </c>
      <c r="F405" t="s">
        <v>455</v>
      </c>
      <c r="G405" t="s">
        <v>229</v>
      </c>
      <c r="H405" t="s">
        <v>30</v>
      </c>
      <c r="I405" t="s">
        <v>2877</v>
      </c>
      <c r="J405" t="s">
        <v>39</v>
      </c>
      <c r="L405" t="s">
        <v>3118</v>
      </c>
      <c r="N405" t="s">
        <v>40</v>
      </c>
      <c r="O405" t="s">
        <v>25</v>
      </c>
      <c r="P405" t="s">
        <v>229</v>
      </c>
      <c r="Q405" t="s">
        <v>42</v>
      </c>
      <c r="R405" t="s">
        <v>5010</v>
      </c>
      <c r="S405" t="s">
        <v>4443</v>
      </c>
      <c r="W405" t="s">
        <v>4500</v>
      </c>
      <c r="X405" t="s">
        <v>1887</v>
      </c>
    </row>
    <row r="406" spans="1:25" x14ac:dyDescent="0.25">
      <c r="A406" t="s">
        <v>5158</v>
      </c>
      <c r="B406" t="s">
        <v>5159</v>
      </c>
      <c r="D406" t="s">
        <v>3225</v>
      </c>
      <c r="E406" t="s">
        <v>220</v>
      </c>
      <c r="F406" t="s">
        <v>455</v>
      </c>
      <c r="G406" t="s">
        <v>229</v>
      </c>
      <c r="H406" t="s">
        <v>30</v>
      </c>
      <c r="I406" t="s">
        <v>1829</v>
      </c>
      <c r="J406" t="s">
        <v>23</v>
      </c>
      <c r="L406" t="s">
        <v>5065</v>
      </c>
      <c r="N406" t="s">
        <v>24</v>
      </c>
      <c r="O406" t="s">
        <v>25</v>
      </c>
      <c r="P406" t="s">
        <v>229</v>
      </c>
      <c r="Q406" t="s">
        <v>26</v>
      </c>
      <c r="R406" t="s">
        <v>4888</v>
      </c>
      <c r="S406" t="s">
        <v>5160</v>
      </c>
      <c r="T406" t="s">
        <v>5161</v>
      </c>
      <c r="W406" t="s">
        <v>4500</v>
      </c>
      <c r="X406" t="s">
        <v>1884</v>
      </c>
      <c r="Y406" t="s">
        <v>1877</v>
      </c>
    </row>
    <row r="407" spans="1:25" x14ac:dyDescent="0.25">
      <c r="A407" t="s">
        <v>2077</v>
      </c>
      <c r="B407" t="s">
        <v>2078</v>
      </c>
      <c r="C407" t="s">
        <v>2761</v>
      </c>
      <c r="D407" t="s">
        <v>340</v>
      </c>
      <c r="E407" t="s">
        <v>220</v>
      </c>
      <c r="F407" t="s">
        <v>459</v>
      </c>
      <c r="G407" t="s">
        <v>4469</v>
      </c>
      <c r="H407" t="s">
        <v>22</v>
      </c>
      <c r="I407" t="s">
        <v>1854</v>
      </c>
      <c r="J407" t="s">
        <v>98</v>
      </c>
      <c r="K407" t="s">
        <v>79</v>
      </c>
      <c r="L407" t="s">
        <v>5083</v>
      </c>
      <c r="M407" t="s">
        <v>2762</v>
      </c>
      <c r="N407" t="s">
        <v>99</v>
      </c>
      <c r="O407" t="s">
        <v>25</v>
      </c>
      <c r="P407" t="s">
        <v>3063</v>
      </c>
      <c r="Q407" t="s">
        <v>100</v>
      </c>
      <c r="R407" t="s">
        <v>4888</v>
      </c>
      <c r="S407" t="s">
        <v>2079</v>
      </c>
      <c r="T407" t="s">
        <v>2733</v>
      </c>
      <c r="W407" t="s">
        <v>45</v>
      </c>
      <c r="X407" t="s">
        <v>1884</v>
      </c>
      <c r="Y407" t="s">
        <v>1879</v>
      </c>
    </row>
    <row r="408" spans="1:25" x14ac:dyDescent="0.25">
      <c r="A408" t="s">
        <v>1960</v>
      </c>
      <c r="B408" t="s">
        <v>1961</v>
      </c>
      <c r="D408" t="s">
        <v>379</v>
      </c>
      <c r="E408" t="s">
        <v>220</v>
      </c>
      <c r="F408" t="s">
        <v>455</v>
      </c>
      <c r="G408" t="s">
        <v>229</v>
      </c>
      <c r="H408" t="s">
        <v>234</v>
      </c>
      <c r="I408" t="s">
        <v>5162</v>
      </c>
      <c r="J408" t="s">
        <v>112</v>
      </c>
      <c r="L408" t="s">
        <v>5031</v>
      </c>
      <c r="N408" t="s">
        <v>113</v>
      </c>
      <c r="O408" t="s">
        <v>25</v>
      </c>
      <c r="P408" t="s">
        <v>229</v>
      </c>
      <c r="Q408" t="s">
        <v>114</v>
      </c>
      <c r="R408" t="s">
        <v>4777</v>
      </c>
      <c r="S408" t="s">
        <v>1962</v>
      </c>
      <c r="W408" t="s">
        <v>4862</v>
      </c>
      <c r="X408" t="s">
        <v>1887</v>
      </c>
    </row>
    <row r="409" spans="1:25" x14ac:dyDescent="0.25">
      <c r="A409" t="s">
        <v>1391</v>
      </c>
      <c r="B409" t="s">
        <v>1392</v>
      </c>
      <c r="C409" t="s">
        <v>2740</v>
      </c>
      <c r="D409" t="s">
        <v>577</v>
      </c>
      <c r="E409" t="s">
        <v>220</v>
      </c>
      <c r="F409" t="s">
        <v>459</v>
      </c>
      <c r="G409" t="s">
        <v>229</v>
      </c>
      <c r="H409" t="s">
        <v>22</v>
      </c>
      <c r="I409" t="s">
        <v>898</v>
      </c>
      <c r="J409" t="s">
        <v>72</v>
      </c>
      <c r="K409" t="s">
        <v>178</v>
      </c>
      <c r="L409" t="s">
        <v>5083</v>
      </c>
      <c r="M409" t="s">
        <v>2741</v>
      </c>
      <c r="N409" t="s">
        <v>73</v>
      </c>
      <c r="O409" t="s">
        <v>25</v>
      </c>
      <c r="P409" t="s">
        <v>229</v>
      </c>
      <c r="Q409" t="s">
        <v>74</v>
      </c>
      <c r="R409" t="s">
        <v>4743</v>
      </c>
      <c r="S409" t="s">
        <v>1393</v>
      </c>
      <c r="T409" t="s">
        <v>5163</v>
      </c>
      <c r="W409" t="s">
        <v>4862</v>
      </c>
      <c r="X409" t="s">
        <v>1884</v>
      </c>
      <c r="Y409" t="s">
        <v>3080</v>
      </c>
    </row>
    <row r="410" spans="1:25" x14ac:dyDescent="0.25">
      <c r="A410" t="s">
        <v>3404</v>
      </c>
      <c r="B410" t="s">
        <v>3405</v>
      </c>
      <c r="D410" t="s">
        <v>3159</v>
      </c>
      <c r="E410" t="s">
        <v>220</v>
      </c>
      <c r="F410" t="s">
        <v>459</v>
      </c>
      <c r="G410" t="s">
        <v>229</v>
      </c>
      <c r="H410" t="s">
        <v>22</v>
      </c>
      <c r="I410" t="s">
        <v>1664</v>
      </c>
      <c r="J410" t="s">
        <v>61</v>
      </c>
      <c r="L410" t="s">
        <v>3130</v>
      </c>
      <c r="N410" t="s">
        <v>63</v>
      </c>
      <c r="O410" t="s">
        <v>25</v>
      </c>
      <c r="P410" t="s">
        <v>229</v>
      </c>
      <c r="Q410" t="s">
        <v>64</v>
      </c>
      <c r="R410" t="s">
        <v>4743</v>
      </c>
      <c r="S410" t="s">
        <v>3406</v>
      </c>
      <c r="T410" t="s">
        <v>5164</v>
      </c>
      <c r="W410" t="s">
        <v>4500</v>
      </c>
      <c r="X410" t="s">
        <v>3071</v>
      </c>
      <c r="Y410" t="s">
        <v>1879</v>
      </c>
    </row>
    <row r="411" spans="1:25" x14ac:dyDescent="0.25">
      <c r="A411" t="s">
        <v>3572</v>
      </c>
      <c r="B411" t="s">
        <v>3573</v>
      </c>
      <c r="D411" t="s">
        <v>3143</v>
      </c>
      <c r="E411" t="s">
        <v>220</v>
      </c>
      <c r="F411" t="s">
        <v>455</v>
      </c>
      <c r="G411" t="s">
        <v>229</v>
      </c>
      <c r="H411" t="s">
        <v>30</v>
      </c>
      <c r="I411" t="s">
        <v>2877</v>
      </c>
      <c r="J411" t="s">
        <v>51</v>
      </c>
      <c r="L411" t="s">
        <v>3130</v>
      </c>
      <c r="N411" t="s">
        <v>53</v>
      </c>
      <c r="O411" t="s">
        <v>25</v>
      </c>
      <c r="P411" t="s">
        <v>229</v>
      </c>
      <c r="Q411" t="s">
        <v>54</v>
      </c>
      <c r="R411" t="s">
        <v>4888</v>
      </c>
      <c r="S411" t="s">
        <v>3574</v>
      </c>
      <c r="W411" t="s">
        <v>4500</v>
      </c>
      <c r="X411" t="s">
        <v>1887</v>
      </c>
    </row>
    <row r="412" spans="1:25" x14ac:dyDescent="0.25">
      <c r="A412" t="s">
        <v>4226</v>
      </c>
      <c r="B412" t="s">
        <v>4227</v>
      </c>
      <c r="C412" t="s">
        <v>2852</v>
      </c>
      <c r="D412" t="s">
        <v>734</v>
      </c>
      <c r="E412" t="s">
        <v>220</v>
      </c>
      <c r="F412" t="s">
        <v>459</v>
      </c>
      <c r="G412" t="s">
        <v>4469</v>
      </c>
      <c r="H412" t="s">
        <v>45</v>
      </c>
      <c r="I412" t="s">
        <v>1883</v>
      </c>
      <c r="J412" t="s">
        <v>112</v>
      </c>
      <c r="K412" t="s">
        <v>1375</v>
      </c>
      <c r="L412" t="s">
        <v>3130</v>
      </c>
      <c r="M412" t="s">
        <v>2853</v>
      </c>
      <c r="N412" t="s">
        <v>113</v>
      </c>
      <c r="O412" t="s">
        <v>25</v>
      </c>
      <c r="P412" t="s">
        <v>229</v>
      </c>
      <c r="Q412" t="s">
        <v>114</v>
      </c>
      <c r="R412" t="s">
        <v>4743</v>
      </c>
      <c r="S412" t="s">
        <v>4228</v>
      </c>
      <c r="T412" t="s">
        <v>3278</v>
      </c>
      <c r="W412" t="s">
        <v>4500</v>
      </c>
      <c r="X412" t="s">
        <v>1884</v>
      </c>
      <c r="Y412" t="s">
        <v>1877</v>
      </c>
    </row>
    <row r="413" spans="1:25" x14ac:dyDescent="0.25">
      <c r="A413" t="s">
        <v>880</v>
      </c>
      <c r="B413" t="s">
        <v>881</v>
      </c>
      <c r="C413" t="s">
        <v>2852</v>
      </c>
      <c r="D413" t="s">
        <v>356</v>
      </c>
      <c r="E413" t="s">
        <v>220</v>
      </c>
      <c r="F413" t="s">
        <v>459</v>
      </c>
      <c r="G413" t="s">
        <v>4469</v>
      </c>
      <c r="H413" t="s">
        <v>45</v>
      </c>
      <c r="I413" t="s">
        <v>232</v>
      </c>
      <c r="J413" t="s">
        <v>86</v>
      </c>
      <c r="K413" t="s">
        <v>1375</v>
      </c>
      <c r="L413" t="s">
        <v>3130</v>
      </c>
      <c r="M413" t="s">
        <v>2853</v>
      </c>
      <c r="N413" t="s">
        <v>87</v>
      </c>
      <c r="O413" t="s">
        <v>25</v>
      </c>
      <c r="P413" t="s">
        <v>3063</v>
      </c>
      <c r="Q413" t="s">
        <v>88</v>
      </c>
      <c r="R413" t="s">
        <v>4743</v>
      </c>
      <c r="S413" t="s">
        <v>882</v>
      </c>
      <c r="T413" t="s">
        <v>5165</v>
      </c>
      <c r="W413" t="s">
        <v>4500</v>
      </c>
      <c r="X413" t="s">
        <v>1884</v>
      </c>
      <c r="Y413" t="s">
        <v>1885</v>
      </c>
    </row>
    <row r="414" spans="1:25" x14ac:dyDescent="0.25">
      <c r="A414" t="s">
        <v>1051</v>
      </c>
      <c r="B414" t="s">
        <v>1052</v>
      </c>
      <c r="C414" t="s">
        <v>2761</v>
      </c>
      <c r="D414" t="s">
        <v>3078</v>
      </c>
      <c r="E414" t="s">
        <v>220</v>
      </c>
      <c r="F414" t="s">
        <v>455</v>
      </c>
      <c r="G414" t="s">
        <v>4469</v>
      </c>
      <c r="H414" t="s">
        <v>45</v>
      </c>
      <c r="I414" t="s">
        <v>1757</v>
      </c>
      <c r="J414" t="s">
        <v>117</v>
      </c>
      <c r="K414" t="s">
        <v>79</v>
      </c>
      <c r="L414" t="s">
        <v>3130</v>
      </c>
      <c r="M414" t="s">
        <v>2762</v>
      </c>
      <c r="N414" t="s">
        <v>118</v>
      </c>
      <c r="O414" t="s">
        <v>25</v>
      </c>
      <c r="P414" t="s">
        <v>229</v>
      </c>
      <c r="Q414" t="s">
        <v>119</v>
      </c>
      <c r="R414" t="s">
        <v>4743</v>
      </c>
      <c r="S414" t="s">
        <v>1053</v>
      </c>
      <c r="T414" t="s">
        <v>2733</v>
      </c>
      <c r="W414" t="s">
        <v>4500</v>
      </c>
      <c r="X414" t="s">
        <v>3071</v>
      </c>
      <c r="Y414" t="s">
        <v>1879</v>
      </c>
    </row>
    <row r="415" spans="1:25" x14ac:dyDescent="0.25">
      <c r="A415" t="s">
        <v>1388</v>
      </c>
      <c r="B415" t="s">
        <v>1389</v>
      </c>
      <c r="C415" t="s">
        <v>2868</v>
      </c>
      <c r="D415" t="s">
        <v>142</v>
      </c>
      <c r="E415" t="s">
        <v>220</v>
      </c>
      <c r="F415" t="s">
        <v>455</v>
      </c>
      <c r="G415" t="s">
        <v>229</v>
      </c>
      <c r="H415" t="s">
        <v>30</v>
      </c>
      <c r="I415" t="s">
        <v>1853</v>
      </c>
      <c r="J415" t="s">
        <v>91</v>
      </c>
      <c r="K415" t="s">
        <v>1301</v>
      </c>
      <c r="L415" t="s">
        <v>3130</v>
      </c>
      <c r="M415" t="s">
        <v>2869</v>
      </c>
      <c r="N415" t="s">
        <v>92</v>
      </c>
      <c r="O415" t="s">
        <v>25</v>
      </c>
      <c r="P415" t="s">
        <v>229</v>
      </c>
      <c r="Q415" t="s">
        <v>93</v>
      </c>
      <c r="R415" t="s">
        <v>4743</v>
      </c>
      <c r="S415" t="s">
        <v>1390</v>
      </c>
      <c r="T415" t="s">
        <v>5166</v>
      </c>
      <c r="W415" t="s">
        <v>4500</v>
      </c>
      <c r="X415" t="s">
        <v>1884</v>
      </c>
      <c r="Y415" t="s">
        <v>1879</v>
      </c>
    </row>
    <row r="416" spans="1:25" x14ac:dyDescent="0.25">
      <c r="A416" t="s">
        <v>1508</v>
      </c>
      <c r="B416" t="s">
        <v>1509</v>
      </c>
      <c r="C416" t="s">
        <v>3081</v>
      </c>
      <c r="D416" t="s">
        <v>431</v>
      </c>
      <c r="E416" t="s">
        <v>220</v>
      </c>
      <c r="F416" t="s">
        <v>459</v>
      </c>
      <c r="G416" t="s">
        <v>229</v>
      </c>
      <c r="H416" t="s">
        <v>45</v>
      </c>
      <c r="I416" t="s">
        <v>1664</v>
      </c>
      <c r="J416" t="s">
        <v>61</v>
      </c>
      <c r="K416" t="s">
        <v>62</v>
      </c>
      <c r="L416" t="s">
        <v>3130</v>
      </c>
      <c r="M416" t="s">
        <v>3082</v>
      </c>
      <c r="N416" t="s">
        <v>63</v>
      </c>
      <c r="O416" t="s">
        <v>25</v>
      </c>
      <c r="P416" t="s">
        <v>3111</v>
      </c>
      <c r="Q416" t="s">
        <v>64</v>
      </c>
      <c r="R416" t="s">
        <v>4743</v>
      </c>
      <c r="S416" t="s">
        <v>1510</v>
      </c>
      <c r="T416" t="s">
        <v>5167</v>
      </c>
      <c r="W416" t="s">
        <v>4500</v>
      </c>
      <c r="X416" t="s">
        <v>1882</v>
      </c>
      <c r="Y416" t="s">
        <v>1877</v>
      </c>
    </row>
    <row r="417" spans="1:25" x14ac:dyDescent="0.25">
      <c r="A417" t="s">
        <v>2156</v>
      </c>
      <c r="B417" t="s">
        <v>2157</v>
      </c>
      <c r="D417" t="s">
        <v>142</v>
      </c>
      <c r="E417" t="s">
        <v>220</v>
      </c>
      <c r="F417" t="s">
        <v>455</v>
      </c>
      <c r="G417" t="s">
        <v>4469</v>
      </c>
      <c r="H417" t="s">
        <v>30</v>
      </c>
      <c r="I417" t="s">
        <v>1662</v>
      </c>
      <c r="J417" t="s">
        <v>68</v>
      </c>
      <c r="L417" t="s">
        <v>3130</v>
      </c>
      <c r="N417" t="s">
        <v>69</v>
      </c>
      <c r="O417" t="s">
        <v>25</v>
      </c>
      <c r="P417" t="s">
        <v>3063</v>
      </c>
      <c r="Q417" t="s">
        <v>70</v>
      </c>
      <c r="R417" t="s">
        <v>4743</v>
      </c>
      <c r="S417" t="s">
        <v>2158</v>
      </c>
      <c r="T417" t="s">
        <v>5168</v>
      </c>
      <c r="W417" t="s">
        <v>4500</v>
      </c>
      <c r="X417" t="s">
        <v>1881</v>
      </c>
      <c r="Y417" t="s">
        <v>1878</v>
      </c>
    </row>
    <row r="418" spans="1:25" x14ac:dyDescent="0.25">
      <c r="A418" t="s">
        <v>2186</v>
      </c>
      <c r="B418" t="s">
        <v>2187</v>
      </c>
      <c r="D418" t="s">
        <v>587</v>
      </c>
      <c r="E418" t="s">
        <v>220</v>
      </c>
      <c r="F418" t="s">
        <v>455</v>
      </c>
      <c r="G418" t="s">
        <v>229</v>
      </c>
      <c r="H418" t="s">
        <v>30</v>
      </c>
      <c r="I418" t="s">
        <v>77</v>
      </c>
      <c r="J418" t="s">
        <v>68</v>
      </c>
      <c r="L418" t="s">
        <v>3130</v>
      </c>
      <c r="N418" t="s">
        <v>69</v>
      </c>
      <c r="O418" t="s">
        <v>25</v>
      </c>
      <c r="P418" t="s">
        <v>229</v>
      </c>
      <c r="Q418" t="s">
        <v>70</v>
      </c>
      <c r="R418" t="s">
        <v>4743</v>
      </c>
      <c r="S418" t="s">
        <v>2188</v>
      </c>
      <c r="T418" t="s">
        <v>5169</v>
      </c>
      <c r="W418" t="s">
        <v>4500</v>
      </c>
      <c r="X418" t="s">
        <v>1881</v>
      </c>
      <c r="Y418" t="s">
        <v>1879</v>
      </c>
    </row>
    <row r="419" spans="1:25" x14ac:dyDescent="0.25">
      <c r="A419" t="s">
        <v>2330</v>
      </c>
      <c r="B419" t="s">
        <v>2331</v>
      </c>
      <c r="C419" t="s">
        <v>2737</v>
      </c>
      <c r="D419" t="s">
        <v>490</v>
      </c>
      <c r="E419" t="s">
        <v>220</v>
      </c>
      <c r="F419" t="s">
        <v>459</v>
      </c>
      <c r="G419" t="s">
        <v>229</v>
      </c>
      <c r="H419" t="s">
        <v>22</v>
      </c>
      <c r="I419" t="s">
        <v>1662</v>
      </c>
      <c r="J419" t="s">
        <v>98</v>
      </c>
      <c r="K419" t="s">
        <v>2738</v>
      </c>
      <c r="L419" t="s">
        <v>3130</v>
      </c>
      <c r="M419" t="s">
        <v>2739</v>
      </c>
      <c r="N419" t="s">
        <v>99</v>
      </c>
      <c r="O419" t="s">
        <v>25</v>
      </c>
      <c r="P419" t="s">
        <v>229</v>
      </c>
      <c r="Q419" t="s">
        <v>100</v>
      </c>
      <c r="R419" t="s">
        <v>4743</v>
      </c>
      <c r="S419" t="s">
        <v>2332</v>
      </c>
      <c r="W419" t="s">
        <v>4500</v>
      </c>
      <c r="X419" t="s">
        <v>1884</v>
      </c>
    </row>
    <row r="420" spans="1:25" x14ac:dyDescent="0.25">
      <c r="A420" t="s">
        <v>3732</v>
      </c>
      <c r="B420" t="s">
        <v>3732</v>
      </c>
      <c r="D420" t="s">
        <v>3225</v>
      </c>
      <c r="E420" t="s">
        <v>220</v>
      </c>
      <c r="F420" t="s">
        <v>455</v>
      </c>
      <c r="G420" t="s">
        <v>229</v>
      </c>
      <c r="H420" t="s">
        <v>30</v>
      </c>
      <c r="I420" t="s">
        <v>1860</v>
      </c>
      <c r="J420" t="s">
        <v>78</v>
      </c>
      <c r="L420" t="s">
        <v>3130</v>
      </c>
      <c r="N420" t="s">
        <v>80</v>
      </c>
      <c r="O420" t="s">
        <v>25</v>
      </c>
      <c r="P420" t="s">
        <v>229</v>
      </c>
      <c r="Q420" t="s">
        <v>81</v>
      </c>
      <c r="R420" t="s">
        <v>5068</v>
      </c>
      <c r="S420" t="s">
        <v>3733</v>
      </c>
      <c r="T420" t="s">
        <v>2733</v>
      </c>
      <c r="W420" t="s">
        <v>4500</v>
      </c>
      <c r="X420" t="s">
        <v>1884</v>
      </c>
      <c r="Y420" t="s">
        <v>1879</v>
      </c>
    </row>
    <row r="421" spans="1:25" x14ac:dyDescent="0.25">
      <c r="A421" t="s">
        <v>3755</v>
      </c>
      <c r="B421" t="s">
        <v>3756</v>
      </c>
      <c r="C421" t="s">
        <v>2737</v>
      </c>
      <c r="D421" t="s">
        <v>490</v>
      </c>
      <c r="E421" t="s">
        <v>220</v>
      </c>
      <c r="F421" t="s">
        <v>459</v>
      </c>
      <c r="G421" t="s">
        <v>229</v>
      </c>
      <c r="H421" t="s">
        <v>22</v>
      </c>
      <c r="I421" t="s">
        <v>1664</v>
      </c>
      <c r="J421" t="s">
        <v>23</v>
      </c>
      <c r="K421" t="s">
        <v>2738</v>
      </c>
      <c r="L421" t="s">
        <v>3130</v>
      </c>
      <c r="M421" t="s">
        <v>2739</v>
      </c>
      <c r="N421" t="s">
        <v>24</v>
      </c>
      <c r="O421" t="s">
        <v>25</v>
      </c>
      <c r="P421" t="s">
        <v>3060</v>
      </c>
      <c r="Q421" t="s">
        <v>26</v>
      </c>
      <c r="R421" t="s">
        <v>4743</v>
      </c>
      <c r="S421" t="s">
        <v>3757</v>
      </c>
      <c r="T421" t="s">
        <v>5170</v>
      </c>
      <c r="W421" t="s">
        <v>4500</v>
      </c>
      <c r="X421" t="s">
        <v>1884</v>
      </c>
      <c r="Y421" t="s">
        <v>1876</v>
      </c>
    </row>
    <row r="422" spans="1:25" x14ac:dyDescent="0.25">
      <c r="A422" t="s">
        <v>3767</v>
      </c>
      <c r="B422" t="s">
        <v>3768</v>
      </c>
      <c r="D422" t="s">
        <v>142</v>
      </c>
      <c r="E422" t="s">
        <v>220</v>
      </c>
      <c r="F422" t="s">
        <v>455</v>
      </c>
      <c r="G422" t="s">
        <v>4469</v>
      </c>
      <c r="H422" t="s">
        <v>45</v>
      </c>
      <c r="I422" t="s">
        <v>1661</v>
      </c>
      <c r="J422" t="s">
        <v>98</v>
      </c>
      <c r="L422" t="s">
        <v>3130</v>
      </c>
      <c r="N422" t="s">
        <v>99</v>
      </c>
      <c r="O422" t="s">
        <v>25</v>
      </c>
      <c r="P422" t="s">
        <v>229</v>
      </c>
      <c r="Q422" t="s">
        <v>100</v>
      </c>
      <c r="R422" t="s">
        <v>4981</v>
      </c>
      <c r="S422" t="s">
        <v>3769</v>
      </c>
      <c r="T422" t="s">
        <v>5171</v>
      </c>
      <c r="W422" t="s">
        <v>45</v>
      </c>
      <c r="X422" t="s">
        <v>1884</v>
      </c>
      <c r="Y422" t="s">
        <v>1877</v>
      </c>
    </row>
    <row r="423" spans="1:25" x14ac:dyDescent="0.25">
      <c r="A423" t="s">
        <v>3416</v>
      </c>
      <c r="B423" t="s">
        <v>3417</v>
      </c>
      <c r="D423" t="s">
        <v>142</v>
      </c>
      <c r="E423" t="s">
        <v>220</v>
      </c>
      <c r="F423" t="s">
        <v>455</v>
      </c>
      <c r="G423" t="s">
        <v>229</v>
      </c>
      <c r="H423" t="s">
        <v>30</v>
      </c>
      <c r="I423" t="s">
        <v>1860</v>
      </c>
      <c r="J423" t="s">
        <v>39</v>
      </c>
      <c r="L423" t="s">
        <v>5172</v>
      </c>
      <c r="N423" t="s">
        <v>40</v>
      </c>
      <c r="O423" t="s">
        <v>25</v>
      </c>
      <c r="P423" t="s">
        <v>229</v>
      </c>
      <c r="Q423" t="s">
        <v>42</v>
      </c>
      <c r="R423" t="s">
        <v>4743</v>
      </c>
      <c r="S423" t="s">
        <v>3418</v>
      </c>
      <c r="W423" t="s">
        <v>4500</v>
      </c>
      <c r="X423" t="s">
        <v>1887</v>
      </c>
    </row>
    <row r="424" spans="1:25" x14ac:dyDescent="0.25">
      <c r="A424" t="s">
        <v>3422</v>
      </c>
      <c r="B424" t="s">
        <v>3423</v>
      </c>
      <c r="D424" t="s">
        <v>3143</v>
      </c>
      <c r="E424" t="s">
        <v>220</v>
      </c>
      <c r="F424" t="s">
        <v>455</v>
      </c>
      <c r="G424" t="s">
        <v>229</v>
      </c>
      <c r="H424" t="s">
        <v>30</v>
      </c>
      <c r="I424" t="s">
        <v>1990</v>
      </c>
      <c r="J424" t="s">
        <v>51</v>
      </c>
      <c r="L424" t="s">
        <v>5172</v>
      </c>
      <c r="N424" t="s">
        <v>53</v>
      </c>
      <c r="O424" t="s">
        <v>25</v>
      </c>
      <c r="P424" t="s">
        <v>229</v>
      </c>
      <c r="Q424" t="s">
        <v>54</v>
      </c>
      <c r="R424" t="s">
        <v>4888</v>
      </c>
      <c r="S424" t="s">
        <v>3424</v>
      </c>
      <c r="T424" t="s">
        <v>5173</v>
      </c>
      <c r="W424" t="s">
        <v>4500</v>
      </c>
      <c r="X424" t="s">
        <v>1887</v>
      </c>
      <c r="Y424" t="s">
        <v>1885</v>
      </c>
    </row>
    <row r="425" spans="1:25" x14ac:dyDescent="0.25">
      <c r="A425" t="s">
        <v>3428</v>
      </c>
      <c r="B425" t="s">
        <v>3429</v>
      </c>
      <c r="D425" t="s">
        <v>142</v>
      </c>
      <c r="E425" t="s">
        <v>220</v>
      </c>
      <c r="F425" t="s">
        <v>455</v>
      </c>
      <c r="G425" t="s">
        <v>229</v>
      </c>
      <c r="H425" t="s">
        <v>30</v>
      </c>
      <c r="I425" t="s">
        <v>5143</v>
      </c>
      <c r="J425" t="s">
        <v>61</v>
      </c>
      <c r="L425" t="s">
        <v>5172</v>
      </c>
      <c r="N425" t="s">
        <v>63</v>
      </c>
      <c r="O425" t="s">
        <v>25</v>
      </c>
      <c r="P425" t="s">
        <v>229</v>
      </c>
      <c r="Q425" t="s">
        <v>64</v>
      </c>
      <c r="R425" t="s">
        <v>4743</v>
      </c>
      <c r="S425" t="s">
        <v>3430</v>
      </c>
      <c r="W425" t="s">
        <v>4500</v>
      </c>
      <c r="X425" t="s">
        <v>1884</v>
      </c>
    </row>
    <row r="426" spans="1:25" x14ac:dyDescent="0.25">
      <c r="A426" t="s">
        <v>3437</v>
      </c>
      <c r="B426" t="s">
        <v>3438</v>
      </c>
      <c r="D426" t="s">
        <v>142</v>
      </c>
      <c r="E426" t="s">
        <v>220</v>
      </c>
      <c r="F426" t="s">
        <v>455</v>
      </c>
      <c r="G426" t="s">
        <v>4469</v>
      </c>
      <c r="H426" t="s">
        <v>30</v>
      </c>
      <c r="I426" t="s">
        <v>1748</v>
      </c>
      <c r="J426" t="s">
        <v>98</v>
      </c>
      <c r="L426" t="s">
        <v>5172</v>
      </c>
      <c r="N426" t="s">
        <v>99</v>
      </c>
      <c r="O426" t="s">
        <v>25</v>
      </c>
      <c r="P426" t="s">
        <v>229</v>
      </c>
      <c r="Q426" t="s">
        <v>100</v>
      </c>
      <c r="R426" t="s">
        <v>4743</v>
      </c>
      <c r="S426" t="s">
        <v>3439</v>
      </c>
      <c r="T426" t="s">
        <v>5174</v>
      </c>
      <c r="W426" t="s">
        <v>4500</v>
      </c>
      <c r="X426" t="s">
        <v>1884</v>
      </c>
      <c r="Y426" t="s">
        <v>1877</v>
      </c>
    </row>
    <row r="427" spans="1:25" x14ac:dyDescent="0.25">
      <c r="A427" t="s">
        <v>3446</v>
      </c>
      <c r="B427" t="s">
        <v>3447</v>
      </c>
      <c r="D427" t="s">
        <v>142</v>
      </c>
      <c r="E427" t="s">
        <v>220</v>
      </c>
      <c r="F427" t="s">
        <v>455</v>
      </c>
      <c r="G427" t="s">
        <v>229</v>
      </c>
      <c r="H427" t="s">
        <v>30</v>
      </c>
      <c r="I427" t="s">
        <v>1935</v>
      </c>
      <c r="J427" t="s">
        <v>61</v>
      </c>
      <c r="L427" t="s">
        <v>5172</v>
      </c>
      <c r="N427" t="s">
        <v>63</v>
      </c>
      <c r="O427" t="s">
        <v>25</v>
      </c>
      <c r="P427" t="s">
        <v>229</v>
      </c>
      <c r="Q427" t="s">
        <v>64</v>
      </c>
      <c r="R427" t="s">
        <v>4743</v>
      </c>
      <c r="S427" t="s">
        <v>3448</v>
      </c>
      <c r="T427" t="s">
        <v>2733</v>
      </c>
      <c r="W427" t="s">
        <v>4500</v>
      </c>
      <c r="X427" t="s">
        <v>1881</v>
      </c>
      <c r="Y427" t="s">
        <v>1879</v>
      </c>
    </row>
    <row r="428" spans="1:25" x14ac:dyDescent="0.25">
      <c r="A428" t="s">
        <v>3458</v>
      </c>
      <c r="B428" t="s">
        <v>3459</v>
      </c>
      <c r="D428" t="s">
        <v>142</v>
      </c>
      <c r="E428" t="s">
        <v>220</v>
      </c>
      <c r="F428" t="s">
        <v>455</v>
      </c>
      <c r="G428" t="s">
        <v>229</v>
      </c>
      <c r="H428" t="s">
        <v>30</v>
      </c>
      <c r="I428" t="s">
        <v>2542</v>
      </c>
      <c r="J428" t="s">
        <v>61</v>
      </c>
      <c r="L428" t="s">
        <v>5172</v>
      </c>
      <c r="N428" t="s">
        <v>63</v>
      </c>
      <c r="O428" t="s">
        <v>25</v>
      </c>
      <c r="P428" t="s">
        <v>229</v>
      </c>
      <c r="Q428" t="s">
        <v>64</v>
      </c>
      <c r="R428" t="s">
        <v>4743</v>
      </c>
      <c r="S428" t="s">
        <v>3460</v>
      </c>
      <c r="W428" t="s">
        <v>4500</v>
      </c>
      <c r="X428" t="s">
        <v>1887</v>
      </c>
    </row>
    <row r="429" spans="1:25" x14ac:dyDescent="0.25">
      <c r="A429" t="s">
        <v>5175</v>
      </c>
      <c r="B429" t="s">
        <v>5176</v>
      </c>
      <c r="D429" t="s">
        <v>3826</v>
      </c>
      <c r="E429" t="s">
        <v>220</v>
      </c>
      <c r="F429" t="s">
        <v>459</v>
      </c>
      <c r="G429" t="s">
        <v>229</v>
      </c>
      <c r="H429" t="s">
        <v>234</v>
      </c>
      <c r="I429" t="s">
        <v>1668</v>
      </c>
      <c r="J429" t="s">
        <v>121</v>
      </c>
      <c r="L429" t="s">
        <v>5172</v>
      </c>
      <c r="N429" t="s">
        <v>122</v>
      </c>
      <c r="P429" t="s">
        <v>229</v>
      </c>
      <c r="Q429" t="s">
        <v>123</v>
      </c>
      <c r="R429" t="s">
        <v>4743</v>
      </c>
      <c r="S429" t="s">
        <v>5177</v>
      </c>
      <c r="T429" t="s">
        <v>3650</v>
      </c>
      <c r="W429" t="s">
        <v>1292</v>
      </c>
      <c r="X429" t="s">
        <v>3068</v>
      </c>
      <c r="Y429" t="s">
        <v>1877</v>
      </c>
    </row>
    <row r="430" spans="1:25" x14ac:dyDescent="0.25">
      <c r="A430" t="s">
        <v>3467</v>
      </c>
      <c r="B430" t="s">
        <v>3468</v>
      </c>
      <c r="D430" t="s">
        <v>490</v>
      </c>
      <c r="E430" t="s">
        <v>220</v>
      </c>
      <c r="F430" t="s">
        <v>459</v>
      </c>
      <c r="G430" t="s">
        <v>229</v>
      </c>
      <c r="H430" t="s">
        <v>22</v>
      </c>
      <c r="I430" t="s">
        <v>1874</v>
      </c>
      <c r="J430" t="s">
        <v>39</v>
      </c>
      <c r="L430" t="s">
        <v>5172</v>
      </c>
      <c r="N430" t="s">
        <v>40</v>
      </c>
      <c r="O430" t="s">
        <v>25</v>
      </c>
      <c r="P430" t="s">
        <v>229</v>
      </c>
      <c r="Q430" t="s">
        <v>42</v>
      </c>
      <c r="R430" t="s">
        <v>4743</v>
      </c>
      <c r="S430" t="s">
        <v>3469</v>
      </c>
      <c r="T430" t="s">
        <v>2733</v>
      </c>
      <c r="W430" t="s">
        <v>4500</v>
      </c>
      <c r="X430" t="s">
        <v>3071</v>
      </c>
      <c r="Y430" t="s">
        <v>1879</v>
      </c>
    </row>
    <row r="431" spans="1:25" x14ac:dyDescent="0.25">
      <c r="A431" t="s">
        <v>741</v>
      </c>
      <c r="B431" t="s">
        <v>742</v>
      </c>
      <c r="C431" t="s">
        <v>2761</v>
      </c>
      <c r="D431" t="s">
        <v>715</v>
      </c>
      <c r="E431" t="s">
        <v>220</v>
      </c>
      <c r="F431" t="s">
        <v>459</v>
      </c>
      <c r="G431" t="s">
        <v>229</v>
      </c>
      <c r="H431" t="s">
        <v>45</v>
      </c>
      <c r="I431" t="s">
        <v>1663</v>
      </c>
      <c r="J431" t="s">
        <v>98</v>
      </c>
      <c r="K431" t="s">
        <v>79</v>
      </c>
      <c r="L431" t="s">
        <v>5172</v>
      </c>
      <c r="M431" t="s">
        <v>2762</v>
      </c>
      <c r="N431" t="s">
        <v>99</v>
      </c>
      <c r="O431" t="s">
        <v>25</v>
      </c>
      <c r="P431" t="s">
        <v>3063</v>
      </c>
      <c r="Q431" t="s">
        <v>100</v>
      </c>
      <c r="R431" t="s">
        <v>5178</v>
      </c>
      <c r="S431" t="s">
        <v>743</v>
      </c>
      <c r="W431" t="s">
        <v>45</v>
      </c>
      <c r="X431" t="s">
        <v>1887</v>
      </c>
      <c r="Y431" t="s">
        <v>1879</v>
      </c>
    </row>
    <row r="432" spans="1:25" x14ac:dyDescent="0.25">
      <c r="A432" t="s">
        <v>3488</v>
      </c>
      <c r="B432" t="s">
        <v>3489</v>
      </c>
      <c r="C432" t="s">
        <v>3087</v>
      </c>
      <c r="D432" t="s">
        <v>142</v>
      </c>
      <c r="E432" t="s">
        <v>220</v>
      </c>
      <c r="F432" t="s">
        <v>455</v>
      </c>
      <c r="G432" t="s">
        <v>229</v>
      </c>
      <c r="H432" t="s">
        <v>22</v>
      </c>
      <c r="I432" t="s">
        <v>1762</v>
      </c>
      <c r="J432" t="s">
        <v>51</v>
      </c>
      <c r="K432" t="s">
        <v>3088</v>
      </c>
      <c r="L432" t="s">
        <v>5172</v>
      </c>
      <c r="M432" t="s">
        <v>3089</v>
      </c>
      <c r="N432" t="s">
        <v>53</v>
      </c>
      <c r="O432" t="s">
        <v>25</v>
      </c>
      <c r="P432" t="s">
        <v>229</v>
      </c>
      <c r="Q432" t="s">
        <v>54</v>
      </c>
      <c r="R432" t="s">
        <v>4743</v>
      </c>
      <c r="S432" t="s">
        <v>3490</v>
      </c>
      <c r="T432" t="s">
        <v>5179</v>
      </c>
      <c r="W432" t="s">
        <v>4500</v>
      </c>
      <c r="X432" t="s">
        <v>1887</v>
      </c>
      <c r="Y432" t="s">
        <v>1877</v>
      </c>
    </row>
    <row r="433" spans="1:25" x14ac:dyDescent="0.25">
      <c r="A433" t="s">
        <v>3509</v>
      </c>
      <c r="B433" t="s">
        <v>3510</v>
      </c>
      <c r="C433" t="s">
        <v>2989</v>
      </c>
      <c r="D433" t="s">
        <v>142</v>
      </c>
      <c r="E433" t="s">
        <v>220</v>
      </c>
      <c r="F433" t="s">
        <v>459</v>
      </c>
      <c r="G433" t="s">
        <v>229</v>
      </c>
      <c r="H433" t="s">
        <v>30</v>
      </c>
      <c r="I433" t="s">
        <v>475</v>
      </c>
      <c r="J433" t="s">
        <v>135</v>
      </c>
      <c r="K433" t="s">
        <v>388</v>
      </c>
      <c r="L433" t="s">
        <v>5172</v>
      </c>
      <c r="M433" t="s">
        <v>2991</v>
      </c>
      <c r="N433" t="s">
        <v>136</v>
      </c>
      <c r="O433" t="s">
        <v>25</v>
      </c>
      <c r="P433" t="s">
        <v>3063</v>
      </c>
      <c r="Q433" t="s">
        <v>137</v>
      </c>
      <c r="R433" t="s">
        <v>4743</v>
      </c>
      <c r="S433" t="s">
        <v>3511</v>
      </c>
      <c r="T433" t="s">
        <v>5180</v>
      </c>
      <c r="W433" t="s">
        <v>4500</v>
      </c>
      <c r="X433" t="s">
        <v>1881</v>
      </c>
      <c r="Y433" t="s">
        <v>1877</v>
      </c>
    </row>
    <row r="434" spans="1:25" x14ac:dyDescent="0.25">
      <c r="A434" t="s">
        <v>3521</v>
      </c>
      <c r="B434" t="s">
        <v>3522</v>
      </c>
      <c r="D434" t="s">
        <v>3216</v>
      </c>
      <c r="E434" t="s">
        <v>220</v>
      </c>
      <c r="F434" t="s">
        <v>455</v>
      </c>
      <c r="G434" t="s">
        <v>229</v>
      </c>
      <c r="H434" t="s">
        <v>30</v>
      </c>
      <c r="I434" t="s">
        <v>2877</v>
      </c>
      <c r="J434" t="s">
        <v>46</v>
      </c>
      <c r="L434" t="s">
        <v>5172</v>
      </c>
      <c r="N434" t="s">
        <v>47</v>
      </c>
      <c r="O434" t="s">
        <v>25</v>
      </c>
      <c r="P434" t="s">
        <v>229</v>
      </c>
      <c r="Q434" t="s">
        <v>48</v>
      </c>
      <c r="R434" t="s">
        <v>4888</v>
      </c>
      <c r="S434" t="s">
        <v>3523</v>
      </c>
      <c r="T434" t="s">
        <v>2733</v>
      </c>
      <c r="W434" t="s">
        <v>4500</v>
      </c>
      <c r="X434" t="s">
        <v>1884</v>
      </c>
      <c r="Y434" t="s">
        <v>1879</v>
      </c>
    </row>
    <row r="435" spans="1:25" x14ac:dyDescent="0.25">
      <c r="A435" t="s">
        <v>3524</v>
      </c>
      <c r="B435" t="s">
        <v>3525</v>
      </c>
      <c r="D435" t="s">
        <v>490</v>
      </c>
      <c r="E435" t="s">
        <v>220</v>
      </c>
      <c r="F435" t="s">
        <v>459</v>
      </c>
      <c r="G435" t="s">
        <v>229</v>
      </c>
      <c r="H435" t="s">
        <v>22</v>
      </c>
      <c r="I435" t="s">
        <v>1669</v>
      </c>
      <c r="J435" t="s">
        <v>31</v>
      </c>
      <c r="L435" t="s">
        <v>5172</v>
      </c>
      <c r="N435" t="s">
        <v>33</v>
      </c>
      <c r="O435" t="s">
        <v>25</v>
      </c>
      <c r="P435" t="s">
        <v>3063</v>
      </c>
      <c r="Q435" t="s">
        <v>34</v>
      </c>
      <c r="R435" t="s">
        <v>4743</v>
      </c>
      <c r="S435" t="s">
        <v>3526</v>
      </c>
      <c r="T435" t="s">
        <v>5181</v>
      </c>
      <c r="W435" t="s">
        <v>4500</v>
      </c>
      <c r="X435" t="s">
        <v>3071</v>
      </c>
      <c r="Y435" t="s">
        <v>1877</v>
      </c>
    </row>
    <row r="436" spans="1:25" x14ac:dyDescent="0.25">
      <c r="A436" t="s">
        <v>3545</v>
      </c>
      <c r="B436" t="s">
        <v>3546</v>
      </c>
      <c r="D436" t="s">
        <v>142</v>
      </c>
      <c r="E436" t="s">
        <v>220</v>
      </c>
      <c r="F436" t="s">
        <v>455</v>
      </c>
      <c r="G436" t="s">
        <v>229</v>
      </c>
      <c r="H436" t="s">
        <v>30</v>
      </c>
      <c r="I436" t="s">
        <v>4775</v>
      </c>
      <c r="J436" t="s">
        <v>112</v>
      </c>
      <c r="L436" t="s">
        <v>5014</v>
      </c>
      <c r="N436" t="s">
        <v>113</v>
      </c>
      <c r="O436" t="s">
        <v>25</v>
      </c>
      <c r="P436" t="s">
        <v>229</v>
      </c>
      <c r="Q436" t="s">
        <v>114</v>
      </c>
      <c r="R436" t="s">
        <v>4743</v>
      </c>
      <c r="S436" t="s">
        <v>3547</v>
      </c>
      <c r="T436" t="s">
        <v>5182</v>
      </c>
      <c r="W436" t="s">
        <v>4500</v>
      </c>
      <c r="X436" t="s">
        <v>1884</v>
      </c>
      <c r="Y436" t="s">
        <v>1879</v>
      </c>
    </row>
    <row r="437" spans="1:25" x14ac:dyDescent="0.25">
      <c r="A437" t="s">
        <v>3557</v>
      </c>
      <c r="B437" t="s">
        <v>3558</v>
      </c>
      <c r="D437" t="s">
        <v>44</v>
      </c>
      <c r="E437" t="s">
        <v>220</v>
      </c>
      <c r="F437" t="s">
        <v>455</v>
      </c>
      <c r="G437" t="s">
        <v>229</v>
      </c>
      <c r="H437" t="s">
        <v>45</v>
      </c>
      <c r="I437" t="s">
        <v>1405</v>
      </c>
      <c r="J437" t="s">
        <v>117</v>
      </c>
      <c r="L437" t="s">
        <v>5172</v>
      </c>
      <c r="N437" t="s">
        <v>118</v>
      </c>
      <c r="O437" t="s">
        <v>25</v>
      </c>
      <c r="P437" t="s">
        <v>229</v>
      </c>
      <c r="Q437" t="s">
        <v>119</v>
      </c>
      <c r="R437" t="s">
        <v>4777</v>
      </c>
      <c r="S437" t="s">
        <v>3559</v>
      </c>
      <c r="T437" t="s">
        <v>2535</v>
      </c>
      <c r="W437" t="s">
        <v>4500</v>
      </c>
      <c r="X437" t="s">
        <v>1884</v>
      </c>
      <c r="Y437" t="s">
        <v>1877</v>
      </c>
    </row>
    <row r="438" spans="1:25" x14ac:dyDescent="0.25">
      <c r="A438" t="s">
        <v>3575</v>
      </c>
      <c r="B438" t="s">
        <v>3576</v>
      </c>
      <c r="D438" t="s">
        <v>142</v>
      </c>
      <c r="E438" t="s">
        <v>220</v>
      </c>
      <c r="F438" t="s">
        <v>455</v>
      </c>
      <c r="G438" t="s">
        <v>229</v>
      </c>
      <c r="H438" t="s">
        <v>30</v>
      </c>
      <c r="I438" t="s">
        <v>5143</v>
      </c>
      <c r="J438" t="s">
        <v>98</v>
      </c>
      <c r="L438" t="s">
        <v>5172</v>
      </c>
      <c r="N438" t="s">
        <v>99</v>
      </c>
      <c r="O438" t="s">
        <v>25</v>
      </c>
      <c r="P438" t="s">
        <v>229</v>
      </c>
      <c r="Q438" t="s">
        <v>100</v>
      </c>
      <c r="R438" t="s">
        <v>4743</v>
      </c>
      <c r="S438" t="s">
        <v>3577</v>
      </c>
      <c r="W438" t="s">
        <v>4500</v>
      </c>
      <c r="X438" t="s">
        <v>1887</v>
      </c>
    </row>
    <row r="439" spans="1:25" x14ac:dyDescent="0.25">
      <c r="A439" t="s">
        <v>3584</v>
      </c>
      <c r="B439" t="s">
        <v>3585</v>
      </c>
      <c r="D439" t="s">
        <v>142</v>
      </c>
      <c r="E439" t="s">
        <v>220</v>
      </c>
      <c r="F439" t="s">
        <v>455</v>
      </c>
      <c r="G439" t="s">
        <v>229</v>
      </c>
      <c r="H439" t="s">
        <v>30</v>
      </c>
      <c r="I439" t="s">
        <v>2823</v>
      </c>
      <c r="J439" t="s">
        <v>112</v>
      </c>
      <c r="L439" t="s">
        <v>5172</v>
      </c>
      <c r="N439" t="s">
        <v>113</v>
      </c>
      <c r="O439" t="s">
        <v>25</v>
      </c>
      <c r="P439" t="s">
        <v>229</v>
      </c>
      <c r="Q439" t="s">
        <v>114</v>
      </c>
      <c r="R439" t="s">
        <v>4743</v>
      </c>
      <c r="S439" t="s">
        <v>3586</v>
      </c>
      <c r="T439" t="s">
        <v>4782</v>
      </c>
      <c r="W439" t="s">
        <v>4500</v>
      </c>
      <c r="X439" t="s">
        <v>3071</v>
      </c>
      <c r="Y439" t="s">
        <v>1879</v>
      </c>
    </row>
    <row r="440" spans="1:25" x14ac:dyDescent="0.25">
      <c r="A440" t="s">
        <v>3593</v>
      </c>
      <c r="B440" t="s">
        <v>3594</v>
      </c>
      <c r="D440" t="s">
        <v>3226</v>
      </c>
      <c r="E440" t="s">
        <v>220</v>
      </c>
      <c r="F440" t="s">
        <v>455</v>
      </c>
      <c r="G440" t="s">
        <v>229</v>
      </c>
      <c r="H440" t="s">
        <v>30</v>
      </c>
      <c r="I440" t="s">
        <v>2877</v>
      </c>
      <c r="J440" t="s">
        <v>121</v>
      </c>
      <c r="L440" t="s">
        <v>5172</v>
      </c>
      <c r="N440" t="s">
        <v>122</v>
      </c>
      <c r="O440" t="s">
        <v>25</v>
      </c>
      <c r="P440" t="s">
        <v>229</v>
      </c>
      <c r="Q440" t="s">
        <v>123</v>
      </c>
      <c r="R440" t="s">
        <v>4777</v>
      </c>
      <c r="S440" t="s">
        <v>3595</v>
      </c>
      <c r="W440" t="s">
        <v>4500</v>
      </c>
      <c r="X440" t="s">
        <v>1887</v>
      </c>
    </row>
    <row r="441" spans="1:25" x14ac:dyDescent="0.25">
      <c r="A441" t="s">
        <v>3617</v>
      </c>
      <c r="B441" t="s">
        <v>3618</v>
      </c>
      <c r="D441" t="s">
        <v>3216</v>
      </c>
      <c r="E441" t="s">
        <v>220</v>
      </c>
      <c r="F441" t="s">
        <v>455</v>
      </c>
      <c r="G441" t="s">
        <v>229</v>
      </c>
      <c r="H441" t="s">
        <v>30</v>
      </c>
      <c r="I441" t="s">
        <v>1860</v>
      </c>
      <c r="J441" t="s">
        <v>135</v>
      </c>
      <c r="L441" t="s">
        <v>5172</v>
      </c>
      <c r="N441" t="s">
        <v>136</v>
      </c>
      <c r="O441" t="s">
        <v>25</v>
      </c>
      <c r="P441" t="s">
        <v>229</v>
      </c>
      <c r="Q441" t="s">
        <v>137</v>
      </c>
      <c r="R441" t="s">
        <v>4888</v>
      </c>
      <c r="S441" t="s">
        <v>3619</v>
      </c>
      <c r="T441" t="s">
        <v>5183</v>
      </c>
      <c r="W441" t="s">
        <v>4500</v>
      </c>
      <c r="X441" t="s">
        <v>1884</v>
      </c>
      <c r="Y441" t="s">
        <v>1877</v>
      </c>
    </row>
    <row r="442" spans="1:25" x14ac:dyDescent="0.25">
      <c r="A442" t="s">
        <v>597</v>
      </c>
      <c r="B442" t="s">
        <v>598</v>
      </c>
      <c r="C442" t="s">
        <v>2766</v>
      </c>
      <c r="D442" t="s">
        <v>858</v>
      </c>
      <c r="E442" t="s">
        <v>220</v>
      </c>
      <c r="F442" t="s">
        <v>455</v>
      </c>
      <c r="G442" t="s">
        <v>229</v>
      </c>
      <c r="H442" t="s">
        <v>45</v>
      </c>
      <c r="I442" t="s">
        <v>1669</v>
      </c>
      <c r="J442" t="s">
        <v>78</v>
      </c>
      <c r="K442" t="s">
        <v>32</v>
      </c>
      <c r="L442" t="s">
        <v>5172</v>
      </c>
      <c r="M442" t="s">
        <v>2767</v>
      </c>
      <c r="N442" t="s">
        <v>80</v>
      </c>
      <c r="P442" t="s">
        <v>3063</v>
      </c>
      <c r="Q442" t="s">
        <v>81</v>
      </c>
      <c r="R442" t="s">
        <v>5087</v>
      </c>
      <c r="S442" t="s">
        <v>599</v>
      </c>
      <c r="T442" t="s">
        <v>5184</v>
      </c>
      <c r="W442" t="s">
        <v>45</v>
      </c>
      <c r="X442" t="s">
        <v>1884</v>
      </c>
    </row>
    <row r="443" spans="1:25" x14ac:dyDescent="0.25">
      <c r="A443" t="s">
        <v>613</v>
      </c>
      <c r="B443" t="s">
        <v>614</v>
      </c>
      <c r="C443" t="s">
        <v>2766</v>
      </c>
      <c r="D443" t="s">
        <v>3169</v>
      </c>
      <c r="E443" t="s">
        <v>220</v>
      </c>
      <c r="F443" t="s">
        <v>455</v>
      </c>
      <c r="G443" t="s">
        <v>229</v>
      </c>
      <c r="H443" t="s">
        <v>30</v>
      </c>
      <c r="I443" t="s">
        <v>1662</v>
      </c>
      <c r="J443" t="s">
        <v>23</v>
      </c>
      <c r="K443" t="s">
        <v>32</v>
      </c>
      <c r="L443" t="s">
        <v>5172</v>
      </c>
      <c r="M443" t="s">
        <v>2767</v>
      </c>
      <c r="N443" t="s">
        <v>24</v>
      </c>
      <c r="O443" t="s">
        <v>25</v>
      </c>
      <c r="P443" t="s">
        <v>229</v>
      </c>
      <c r="Q443" t="s">
        <v>26</v>
      </c>
      <c r="R443" t="s">
        <v>4777</v>
      </c>
      <c r="S443" t="s">
        <v>615</v>
      </c>
      <c r="T443" t="s">
        <v>5185</v>
      </c>
      <c r="W443" t="s">
        <v>4500</v>
      </c>
      <c r="X443" t="s">
        <v>1887</v>
      </c>
      <c r="Y443" t="s">
        <v>1877</v>
      </c>
    </row>
    <row r="444" spans="1:25" x14ac:dyDescent="0.25">
      <c r="A444" t="s">
        <v>716</v>
      </c>
      <c r="B444" t="s">
        <v>717</v>
      </c>
      <c r="C444" t="s">
        <v>2737</v>
      </c>
      <c r="D444" t="s">
        <v>490</v>
      </c>
      <c r="E444" t="s">
        <v>220</v>
      </c>
      <c r="F444" t="s">
        <v>459</v>
      </c>
      <c r="G444" t="s">
        <v>229</v>
      </c>
      <c r="H444" t="s">
        <v>22</v>
      </c>
      <c r="I444" t="s">
        <v>1752</v>
      </c>
      <c r="J444" t="s">
        <v>121</v>
      </c>
      <c r="K444" t="s">
        <v>2738</v>
      </c>
      <c r="L444" t="s">
        <v>5172</v>
      </c>
      <c r="M444" t="s">
        <v>2739</v>
      </c>
      <c r="N444" t="s">
        <v>122</v>
      </c>
      <c r="O444" t="s">
        <v>25</v>
      </c>
      <c r="P444" t="s">
        <v>3063</v>
      </c>
      <c r="Q444" t="s">
        <v>123</v>
      </c>
      <c r="R444" t="s">
        <v>4952</v>
      </c>
      <c r="S444" t="s">
        <v>718</v>
      </c>
      <c r="T444" t="s">
        <v>5186</v>
      </c>
      <c r="W444" t="s">
        <v>4500</v>
      </c>
      <c r="X444" t="s">
        <v>3071</v>
      </c>
      <c r="Y444" t="s">
        <v>1877</v>
      </c>
    </row>
    <row r="445" spans="1:25" x14ac:dyDescent="0.25">
      <c r="A445" t="s">
        <v>3641</v>
      </c>
      <c r="B445" t="s">
        <v>3642</v>
      </c>
      <c r="D445" t="s">
        <v>490</v>
      </c>
      <c r="E445" t="s">
        <v>220</v>
      </c>
      <c r="F445" t="s">
        <v>459</v>
      </c>
      <c r="G445" t="s">
        <v>229</v>
      </c>
      <c r="H445" t="s">
        <v>22</v>
      </c>
      <c r="I445" t="s">
        <v>149</v>
      </c>
      <c r="J445" t="s">
        <v>51</v>
      </c>
      <c r="L445" t="s">
        <v>5172</v>
      </c>
      <c r="N445" t="s">
        <v>53</v>
      </c>
      <c r="O445" t="s">
        <v>25</v>
      </c>
      <c r="P445" t="s">
        <v>229</v>
      </c>
      <c r="Q445" t="s">
        <v>54</v>
      </c>
      <c r="R445" t="s">
        <v>4743</v>
      </c>
      <c r="S445" t="s">
        <v>3643</v>
      </c>
      <c r="T445" t="s">
        <v>5187</v>
      </c>
      <c r="W445" t="s">
        <v>4500</v>
      </c>
      <c r="X445" t="s">
        <v>3071</v>
      </c>
      <c r="Y445" t="s">
        <v>1877</v>
      </c>
    </row>
    <row r="446" spans="1:25" x14ac:dyDescent="0.25">
      <c r="A446" t="s">
        <v>3644</v>
      </c>
      <c r="B446" t="s">
        <v>3645</v>
      </c>
      <c r="D446" t="s">
        <v>142</v>
      </c>
      <c r="E446" t="s">
        <v>220</v>
      </c>
      <c r="F446" t="s">
        <v>455</v>
      </c>
      <c r="G446" t="s">
        <v>4469</v>
      </c>
      <c r="H446" t="s">
        <v>30</v>
      </c>
      <c r="I446" t="s">
        <v>77</v>
      </c>
      <c r="J446" t="s">
        <v>112</v>
      </c>
      <c r="L446" t="s">
        <v>5172</v>
      </c>
      <c r="N446" t="s">
        <v>113</v>
      </c>
      <c r="O446" t="s">
        <v>25</v>
      </c>
      <c r="P446" t="s">
        <v>229</v>
      </c>
      <c r="Q446" t="s">
        <v>114</v>
      </c>
      <c r="R446" t="s">
        <v>4743</v>
      </c>
      <c r="S446" t="s">
        <v>3646</v>
      </c>
      <c r="T446" t="s">
        <v>5188</v>
      </c>
      <c r="W446" t="s">
        <v>4500</v>
      </c>
      <c r="X446" t="s">
        <v>3071</v>
      </c>
      <c r="Y446" t="s">
        <v>1877</v>
      </c>
    </row>
    <row r="447" spans="1:25" x14ac:dyDescent="0.25">
      <c r="A447" t="s">
        <v>1836</v>
      </c>
      <c r="B447" t="s">
        <v>1837</v>
      </c>
      <c r="C447" t="s">
        <v>3087</v>
      </c>
      <c r="D447" t="s">
        <v>3226</v>
      </c>
      <c r="E447" t="s">
        <v>220</v>
      </c>
      <c r="F447" t="s">
        <v>455</v>
      </c>
      <c r="G447" t="s">
        <v>229</v>
      </c>
      <c r="H447" t="s">
        <v>30</v>
      </c>
      <c r="I447" t="s">
        <v>1669</v>
      </c>
      <c r="J447" t="s">
        <v>51</v>
      </c>
      <c r="K447" t="s">
        <v>3088</v>
      </c>
      <c r="L447" t="s">
        <v>5172</v>
      </c>
      <c r="M447" t="s">
        <v>3089</v>
      </c>
      <c r="N447" t="s">
        <v>53</v>
      </c>
      <c r="O447" t="s">
        <v>25</v>
      </c>
      <c r="P447" t="s">
        <v>229</v>
      </c>
      <c r="Q447" t="s">
        <v>54</v>
      </c>
      <c r="R447" t="s">
        <v>5010</v>
      </c>
      <c r="S447" t="s">
        <v>1838</v>
      </c>
      <c r="W447" t="s">
        <v>4500</v>
      </c>
      <c r="X447" t="s">
        <v>1887</v>
      </c>
    </row>
    <row r="448" spans="1:25" x14ac:dyDescent="0.25">
      <c r="A448" t="s">
        <v>1456</v>
      </c>
      <c r="B448" t="s">
        <v>1457</v>
      </c>
      <c r="C448" t="s">
        <v>2852</v>
      </c>
      <c r="D448" t="s">
        <v>490</v>
      </c>
      <c r="E448" t="s">
        <v>220</v>
      </c>
      <c r="F448" t="s">
        <v>459</v>
      </c>
      <c r="G448" t="s">
        <v>4469</v>
      </c>
      <c r="H448" t="s">
        <v>22</v>
      </c>
      <c r="I448" t="s">
        <v>1669</v>
      </c>
      <c r="J448" t="s">
        <v>112</v>
      </c>
      <c r="K448" t="s">
        <v>1375</v>
      </c>
      <c r="L448" t="s">
        <v>5172</v>
      </c>
      <c r="M448" t="s">
        <v>2853</v>
      </c>
      <c r="N448" t="s">
        <v>113</v>
      </c>
      <c r="O448" t="s">
        <v>25</v>
      </c>
      <c r="P448" t="s">
        <v>229</v>
      </c>
      <c r="Q448" t="s">
        <v>114</v>
      </c>
      <c r="R448" t="s">
        <v>4743</v>
      </c>
      <c r="S448" t="s">
        <v>1458</v>
      </c>
      <c r="W448" t="s">
        <v>4500</v>
      </c>
      <c r="X448" t="s">
        <v>3071</v>
      </c>
      <c r="Y448" t="s">
        <v>1879</v>
      </c>
    </row>
    <row r="449" spans="1:25" x14ac:dyDescent="0.25">
      <c r="A449" t="s">
        <v>1522</v>
      </c>
      <c r="B449" t="s">
        <v>1523</v>
      </c>
      <c r="D449" t="s">
        <v>142</v>
      </c>
      <c r="E449" t="s">
        <v>220</v>
      </c>
      <c r="F449" t="s">
        <v>459</v>
      </c>
      <c r="G449" t="s">
        <v>229</v>
      </c>
      <c r="H449" t="s">
        <v>45</v>
      </c>
      <c r="I449" t="s">
        <v>1670</v>
      </c>
      <c r="J449" t="s">
        <v>98</v>
      </c>
      <c r="L449" t="s">
        <v>5172</v>
      </c>
      <c r="N449" t="s">
        <v>99</v>
      </c>
      <c r="O449" t="s">
        <v>25</v>
      </c>
      <c r="P449" t="s">
        <v>229</v>
      </c>
      <c r="Q449" t="s">
        <v>100</v>
      </c>
      <c r="R449" t="s">
        <v>4743</v>
      </c>
      <c r="S449" t="s">
        <v>1524</v>
      </c>
      <c r="W449" t="s">
        <v>45</v>
      </c>
      <c r="X449" t="s">
        <v>1887</v>
      </c>
    </row>
    <row r="450" spans="1:25" x14ac:dyDescent="0.25">
      <c r="A450" t="s">
        <v>3647</v>
      </c>
      <c r="B450" t="s">
        <v>3648</v>
      </c>
      <c r="C450" t="s">
        <v>2852</v>
      </c>
      <c r="D450" t="s">
        <v>142</v>
      </c>
      <c r="E450" t="s">
        <v>220</v>
      </c>
      <c r="F450" t="s">
        <v>455</v>
      </c>
      <c r="G450" t="s">
        <v>229</v>
      </c>
      <c r="H450" t="s">
        <v>30</v>
      </c>
      <c r="I450" t="s">
        <v>1229</v>
      </c>
      <c r="J450" t="s">
        <v>112</v>
      </c>
      <c r="K450" t="s">
        <v>1375</v>
      </c>
      <c r="L450" t="s">
        <v>5172</v>
      </c>
      <c r="M450" t="s">
        <v>2853</v>
      </c>
      <c r="N450" t="s">
        <v>113</v>
      </c>
      <c r="O450" t="s">
        <v>25</v>
      </c>
      <c r="P450" t="s">
        <v>229</v>
      </c>
      <c r="Q450" t="s">
        <v>114</v>
      </c>
      <c r="R450" t="s">
        <v>4743</v>
      </c>
      <c r="S450" t="s">
        <v>3649</v>
      </c>
      <c r="T450" t="s">
        <v>5168</v>
      </c>
      <c r="W450" t="s">
        <v>4500</v>
      </c>
      <c r="X450" t="s">
        <v>1884</v>
      </c>
      <c r="Y450" t="s">
        <v>1879</v>
      </c>
    </row>
    <row r="451" spans="1:25" x14ac:dyDescent="0.25">
      <c r="A451" t="s">
        <v>2413</v>
      </c>
      <c r="B451" t="s">
        <v>2413</v>
      </c>
      <c r="C451" t="s">
        <v>3072</v>
      </c>
      <c r="D451" t="s">
        <v>3960</v>
      </c>
      <c r="E451" t="s">
        <v>220</v>
      </c>
      <c r="F451" t="s">
        <v>459</v>
      </c>
      <c r="G451" t="s">
        <v>4469</v>
      </c>
      <c r="H451" t="s">
        <v>234</v>
      </c>
      <c r="I451" t="s">
        <v>77</v>
      </c>
      <c r="J451" t="s">
        <v>112</v>
      </c>
      <c r="K451" t="s">
        <v>3074</v>
      </c>
      <c r="L451" t="s">
        <v>5172</v>
      </c>
      <c r="M451" t="s">
        <v>3075</v>
      </c>
      <c r="N451" t="s">
        <v>113</v>
      </c>
      <c r="O451" t="s">
        <v>25</v>
      </c>
      <c r="P451" t="s">
        <v>229</v>
      </c>
      <c r="Q451" t="s">
        <v>114</v>
      </c>
      <c r="R451" t="s">
        <v>5068</v>
      </c>
      <c r="S451" t="s">
        <v>2414</v>
      </c>
      <c r="T451" t="s">
        <v>3279</v>
      </c>
      <c r="W451" t="s">
        <v>4500</v>
      </c>
      <c r="X451" t="s">
        <v>3071</v>
      </c>
      <c r="Y451" t="s">
        <v>1885</v>
      </c>
    </row>
    <row r="452" spans="1:25" x14ac:dyDescent="0.25">
      <c r="A452" t="s">
        <v>2318</v>
      </c>
      <c r="B452" t="s">
        <v>2319</v>
      </c>
      <c r="C452" t="s">
        <v>2852</v>
      </c>
      <c r="D452" t="s">
        <v>356</v>
      </c>
      <c r="E452" t="s">
        <v>220</v>
      </c>
      <c r="F452" t="s">
        <v>459</v>
      </c>
      <c r="G452" t="s">
        <v>229</v>
      </c>
      <c r="H452" t="s">
        <v>22</v>
      </c>
      <c r="I452" t="s">
        <v>1753</v>
      </c>
      <c r="J452" t="s">
        <v>112</v>
      </c>
      <c r="K452" t="s">
        <v>1375</v>
      </c>
      <c r="L452" t="s">
        <v>5172</v>
      </c>
      <c r="M452" t="s">
        <v>2853</v>
      </c>
      <c r="N452" t="s">
        <v>113</v>
      </c>
      <c r="O452" t="s">
        <v>25</v>
      </c>
      <c r="P452" t="s">
        <v>3063</v>
      </c>
      <c r="Q452" t="s">
        <v>114</v>
      </c>
      <c r="R452" t="s">
        <v>4743</v>
      </c>
      <c r="S452" t="s">
        <v>2320</v>
      </c>
      <c r="W452" t="s">
        <v>4500</v>
      </c>
      <c r="X452" t="s">
        <v>1887</v>
      </c>
    </row>
    <row r="453" spans="1:25" x14ac:dyDescent="0.25">
      <c r="A453" t="s">
        <v>2448</v>
      </c>
      <c r="B453" t="s">
        <v>2449</v>
      </c>
      <c r="D453" t="s">
        <v>44</v>
      </c>
      <c r="E453" t="s">
        <v>220</v>
      </c>
      <c r="F453" t="s">
        <v>455</v>
      </c>
      <c r="G453" t="s">
        <v>229</v>
      </c>
      <c r="H453" t="s">
        <v>30</v>
      </c>
      <c r="I453" t="s">
        <v>1851</v>
      </c>
      <c r="J453" t="s">
        <v>86</v>
      </c>
      <c r="L453" t="s">
        <v>5028</v>
      </c>
      <c r="N453" t="s">
        <v>87</v>
      </c>
      <c r="O453" t="s">
        <v>25</v>
      </c>
      <c r="P453" t="s">
        <v>229</v>
      </c>
      <c r="Q453" t="s">
        <v>88</v>
      </c>
      <c r="R453" t="s">
        <v>4777</v>
      </c>
      <c r="S453" t="s">
        <v>2450</v>
      </c>
      <c r="T453" t="s">
        <v>5189</v>
      </c>
      <c r="W453" t="s">
        <v>4862</v>
      </c>
      <c r="X453" t="s">
        <v>1884</v>
      </c>
      <c r="Y453" t="s">
        <v>1876</v>
      </c>
    </row>
    <row r="454" spans="1:25" x14ac:dyDescent="0.25">
      <c r="A454" t="s">
        <v>3654</v>
      </c>
      <c r="B454" t="s">
        <v>3655</v>
      </c>
      <c r="C454" t="s">
        <v>3081</v>
      </c>
      <c r="D454" t="s">
        <v>142</v>
      </c>
      <c r="E454" t="s">
        <v>220</v>
      </c>
      <c r="F454" t="s">
        <v>455</v>
      </c>
      <c r="G454" t="s">
        <v>229</v>
      </c>
      <c r="H454" t="s">
        <v>30</v>
      </c>
      <c r="I454" t="s">
        <v>1751</v>
      </c>
      <c r="J454" t="s">
        <v>23</v>
      </c>
      <c r="K454" t="s">
        <v>62</v>
      </c>
      <c r="L454" t="s">
        <v>5172</v>
      </c>
      <c r="M454" t="s">
        <v>3082</v>
      </c>
      <c r="N454" t="s">
        <v>24</v>
      </c>
      <c r="O454" t="s">
        <v>25</v>
      </c>
      <c r="P454" t="s">
        <v>229</v>
      </c>
      <c r="Q454" t="s">
        <v>26</v>
      </c>
      <c r="R454" t="s">
        <v>4743</v>
      </c>
      <c r="S454" t="s">
        <v>3656</v>
      </c>
      <c r="T454" t="s">
        <v>5190</v>
      </c>
      <c r="W454" t="s">
        <v>4500</v>
      </c>
      <c r="X454" t="s">
        <v>1884</v>
      </c>
      <c r="Y454" t="s">
        <v>1877</v>
      </c>
    </row>
    <row r="455" spans="1:25" x14ac:dyDescent="0.25">
      <c r="A455" t="s">
        <v>3669</v>
      </c>
      <c r="B455" t="s">
        <v>3670</v>
      </c>
      <c r="D455" t="s">
        <v>142</v>
      </c>
      <c r="E455" t="s">
        <v>220</v>
      </c>
      <c r="F455" t="s">
        <v>459</v>
      </c>
      <c r="G455" t="s">
        <v>229</v>
      </c>
      <c r="H455" t="s">
        <v>30</v>
      </c>
      <c r="I455" t="s">
        <v>1671</v>
      </c>
      <c r="J455" t="s">
        <v>112</v>
      </c>
      <c r="L455" t="s">
        <v>5014</v>
      </c>
      <c r="N455" t="s">
        <v>113</v>
      </c>
      <c r="O455" t="s">
        <v>25</v>
      </c>
      <c r="P455" t="s">
        <v>229</v>
      </c>
      <c r="Q455" t="s">
        <v>114</v>
      </c>
      <c r="R455" t="s">
        <v>4743</v>
      </c>
      <c r="S455" t="s">
        <v>3671</v>
      </c>
      <c r="T455" t="s">
        <v>5191</v>
      </c>
      <c r="W455" t="s">
        <v>45</v>
      </c>
      <c r="X455" t="s">
        <v>1884</v>
      </c>
      <c r="Y455" t="s">
        <v>1879</v>
      </c>
    </row>
    <row r="456" spans="1:25" x14ac:dyDescent="0.25">
      <c r="A456" t="s">
        <v>3681</v>
      </c>
      <c r="B456" t="s">
        <v>3682</v>
      </c>
      <c r="D456" t="s">
        <v>142</v>
      </c>
      <c r="E456" t="s">
        <v>220</v>
      </c>
      <c r="F456" t="s">
        <v>455</v>
      </c>
      <c r="G456" t="s">
        <v>229</v>
      </c>
      <c r="H456" t="s">
        <v>30</v>
      </c>
      <c r="I456" t="s">
        <v>1860</v>
      </c>
      <c r="J456" t="s">
        <v>61</v>
      </c>
      <c r="L456" t="s">
        <v>5172</v>
      </c>
      <c r="N456" t="s">
        <v>63</v>
      </c>
      <c r="O456" t="s">
        <v>25</v>
      </c>
      <c r="P456" t="s">
        <v>229</v>
      </c>
      <c r="Q456" t="s">
        <v>64</v>
      </c>
      <c r="R456" t="s">
        <v>4743</v>
      </c>
      <c r="S456" t="s">
        <v>3683</v>
      </c>
      <c r="T456" t="s">
        <v>5192</v>
      </c>
      <c r="W456" t="s">
        <v>4500</v>
      </c>
      <c r="X456" t="s">
        <v>1887</v>
      </c>
      <c r="Y456" t="s">
        <v>1879</v>
      </c>
    </row>
    <row r="457" spans="1:25" x14ac:dyDescent="0.25">
      <c r="A457" t="s">
        <v>3684</v>
      </c>
      <c r="B457" t="s">
        <v>3685</v>
      </c>
      <c r="D457" t="s">
        <v>142</v>
      </c>
      <c r="E457" t="s">
        <v>220</v>
      </c>
      <c r="F457" t="s">
        <v>455</v>
      </c>
      <c r="G457" t="s">
        <v>229</v>
      </c>
      <c r="H457" t="s">
        <v>30</v>
      </c>
      <c r="I457" t="s">
        <v>5143</v>
      </c>
      <c r="J457" t="s">
        <v>98</v>
      </c>
      <c r="L457" t="s">
        <v>5172</v>
      </c>
      <c r="N457" t="s">
        <v>99</v>
      </c>
      <c r="O457" t="s">
        <v>25</v>
      </c>
      <c r="P457" t="s">
        <v>229</v>
      </c>
      <c r="Q457" t="s">
        <v>100</v>
      </c>
      <c r="R457" t="s">
        <v>4743</v>
      </c>
      <c r="S457" t="s">
        <v>3686</v>
      </c>
      <c r="W457" t="s">
        <v>4500</v>
      </c>
      <c r="X457" t="s">
        <v>1887</v>
      </c>
    </row>
    <row r="458" spans="1:25" x14ac:dyDescent="0.25">
      <c r="A458" t="s">
        <v>3690</v>
      </c>
      <c r="B458" t="s">
        <v>3691</v>
      </c>
      <c r="C458" t="s">
        <v>2989</v>
      </c>
      <c r="D458" t="s">
        <v>142</v>
      </c>
      <c r="E458" t="s">
        <v>220</v>
      </c>
      <c r="F458" t="s">
        <v>455</v>
      </c>
      <c r="G458" t="s">
        <v>229</v>
      </c>
      <c r="H458" t="s">
        <v>30</v>
      </c>
      <c r="I458" t="s">
        <v>2546</v>
      </c>
      <c r="J458" t="s">
        <v>61</v>
      </c>
      <c r="K458" t="s">
        <v>388</v>
      </c>
      <c r="L458" t="s">
        <v>5172</v>
      </c>
      <c r="M458" t="s">
        <v>2991</v>
      </c>
      <c r="N458" t="s">
        <v>63</v>
      </c>
      <c r="O458" t="s">
        <v>25</v>
      </c>
      <c r="P458" t="s">
        <v>229</v>
      </c>
      <c r="Q458" t="s">
        <v>64</v>
      </c>
      <c r="R458" t="s">
        <v>4743</v>
      </c>
      <c r="S458" t="s">
        <v>3692</v>
      </c>
      <c r="T458" t="s">
        <v>5193</v>
      </c>
      <c r="W458" t="s">
        <v>4500</v>
      </c>
      <c r="X458" t="s">
        <v>3071</v>
      </c>
      <c r="Y458" t="s">
        <v>1885</v>
      </c>
    </row>
    <row r="459" spans="1:25" x14ac:dyDescent="0.25">
      <c r="A459" t="s">
        <v>3699</v>
      </c>
      <c r="B459" t="s">
        <v>3700</v>
      </c>
      <c r="D459" t="s">
        <v>142</v>
      </c>
      <c r="E459" t="s">
        <v>220</v>
      </c>
      <c r="F459" t="s">
        <v>455</v>
      </c>
      <c r="G459" t="s">
        <v>229</v>
      </c>
      <c r="H459" t="s">
        <v>30</v>
      </c>
      <c r="I459" t="s">
        <v>2823</v>
      </c>
      <c r="J459" t="s">
        <v>135</v>
      </c>
      <c r="L459" t="s">
        <v>5172</v>
      </c>
      <c r="N459" t="s">
        <v>136</v>
      </c>
      <c r="O459" t="s">
        <v>25</v>
      </c>
      <c r="P459" t="s">
        <v>229</v>
      </c>
      <c r="Q459" t="s">
        <v>137</v>
      </c>
      <c r="R459" t="s">
        <v>4743</v>
      </c>
      <c r="S459" t="s">
        <v>3701</v>
      </c>
      <c r="W459" t="s">
        <v>4500</v>
      </c>
      <c r="X459" t="s">
        <v>1887</v>
      </c>
    </row>
    <row r="460" spans="1:25" x14ac:dyDescent="0.25">
      <c r="A460" t="s">
        <v>3726</v>
      </c>
      <c r="B460" t="s">
        <v>3727</v>
      </c>
      <c r="C460" t="s">
        <v>2740</v>
      </c>
      <c r="D460" t="s">
        <v>142</v>
      </c>
      <c r="E460" t="s">
        <v>220</v>
      </c>
      <c r="F460" t="s">
        <v>459</v>
      </c>
      <c r="G460" t="s">
        <v>229</v>
      </c>
      <c r="H460" t="s">
        <v>30</v>
      </c>
      <c r="I460" t="s">
        <v>77</v>
      </c>
      <c r="J460" t="s">
        <v>51</v>
      </c>
      <c r="K460" t="s">
        <v>178</v>
      </c>
      <c r="L460" t="s">
        <v>5172</v>
      </c>
      <c r="M460" t="s">
        <v>2741</v>
      </c>
      <c r="N460" t="s">
        <v>53</v>
      </c>
      <c r="O460" t="s">
        <v>25</v>
      </c>
      <c r="P460" t="s">
        <v>3063</v>
      </c>
      <c r="Q460" t="s">
        <v>54</v>
      </c>
      <c r="R460" t="s">
        <v>4743</v>
      </c>
      <c r="S460" t="s">
        <v>3728</v>
      </c>
      <c r="T460" t="s">
        <v>5194</v>
      </c>
      <c r="W460" t="s">
        <v>4500</v>
      </c>
      <c r="X460" t="s">
        <v>3308</v>
      </c>
      <c r="Y460" t="s">
        <v>1885</v>
      </c>
    </row>
    <row r="461" spans="1:25" x14ac:dyDescent="0.25">
      <c r="A461" t="s">
        <v>3734</v>
      </c>
      <c r="B461" t="s">
        <v>3735</v>
      </c>
      <c r="D461" t="s">
        <v>587</v>
      </c>
      <c r="E461" t="s">
        <v>220</v>
      </c>
      <c r="F461" t="s">
        <v>459</v>
      </c>
      <c r="G461" t="s">
        <v>229</v>
      </c>
      <c r="H461" t="s">
        <v>22</v>
      </c>
      <c r="I461" t="s">
        <v>1990</v>
      </c>
      <c r="J461" t="s">
        <v>51</v>
      </c>
      <c r="L461" t="s">
        <v>5172</v>
      </c>
      <c r="N461" t="s">
        <v>53</v>
      </c>
      <c r="O461" t="s">
        <v>25</v>
      </c>
      <c r="P461" t="s">
        <v>229</v>
      </c>
      <c r="Q461" t="s">
        <v>54</v>
      </c>
      <c r="R461" t="s">
        <v>4777</v>
      </c>
      <c r="S461" t="s">
        <v>3736</v>
      </c>
      <c r="T461" t="s">
        <v>5195</v>
      </c>
      <c r="W461" t="s">
        <v>4500</v>
      </c>
      <c r="X461" t="s">
        <v>1884</v>
      </c>
    </row>
    <row r="462" spans="1:25" x14ac:dyDescent="0.25">
      <c r="A462" t="s">
        <v>3749</v>
      </c>
      <c r="B462" t="s">
        <v>3750</v>
      </c>
      <c r="C462" t="s">
        <v>2740</v>
      </c>
      <c r="D462" t="s">
        <v>142</v>
      </c>
      <c r="E462" t="s">
        <v>220</v>
      </c>
      <c r="F462" t="s">
        <v>455</v>
      </c>
      <c r="G462" t="s">
        <v>229</v>
      </c>
      <c r="H462" t="s">
        <v>30</v>
      </c>
      <c r="I462" t="s">
        <v>1752</v>
      </c>
      <c r="J462" t="s">
        <v>51</v>
      </c>
      <c r="K462" t="s">
        <v>178</v>
      </c>
      <c r="L462" t="s">
        <v>5172</v>
      </c>
      <c r="M462" t="s">
        <v>2741</v>
      </c>
      <c r="N462" t="s">
        <v>53</v>
      </c>
      <c r="O462" t="s">
        <v>25</v>
      </c>
      <c r="P462" t="s">
        <v>229</v>
      </c>
      <c r="Q462" t="s">
        <v>54</v>
      </c>
      <c r="R462" t="s">
        <v>4743</v>
      </c>
      <c r="S462" t="s">
        <v>3751</v>
      </c>
      <c r="T462" t="s">
        <v>5196</v>
      </c>
      <c r="W462" t="s">
        <v>4500</v>
      </c>
      <c r="X462" t="s">
        <v>3071</v>
      </c>
      <c r="Y462" t="s">
        <v>1877</v>
      </c>
    </row>
    <row r="463" spans="1:25" x14ac:dyDescent="0.25">
      <c r="A463" t="s">
        <v>3758</v>
      </c>
      <c r="B463" t="s">
        <v>3759</v>
      </c>
      <c r="D463" t="s">
        <v>142</v>
      </c>
      <c r="E463" t="s">
        <v>220</v>
      </c>
      <c r="F463" t="s">
        <v>455</v>
      </c>
      <c r="G463" t="s">
        <v>229</v>
      </c>
      <c r="H463" t="s">
        <v>30</v>
      </c>
      <c r="I463" t="s">
        <v>1852</v>
      </c>
      <c r="J463" t="s">
        <v>61</v>
      </c>
      <c r="L463" t="s">
        <v>5014</v>
      </c>
      <c r="N463" t="s">
        <v>63</v>
      </c>
      <c r="O463" t="s">
        <v>25</v>
      </c>
      <c r="P463" t="s">
        <v>229</v>
      </c>
      <c r="Q463" t="s">
        <v>64</v>
      </c>
      <c r="R463" t="s">
        <v>4743</v>
      </c>
      <c r="S463" t="s">
        <v>3760</v>
      </c>
      <c r="T463" t="s">
        <v>2733</v>
      </c>
      <c r="W463" t="s">
        <v>4500</v>
      </c>
      <c r="X463" t="s">
        <v>1884</v>
      </c>
      <c r="Y463" t="s">
        <v>1879</v>
      </c>
    </row>
    <row r="464" spans="1:25" x14ac:dyDescent="0.25">
      <c r="A464" t="s">
        <v>3949</v>
      </c>
      <c r="B464" t="s">
        <v>3950</v>
      </c>
      <c r="D464" t="s">
        <v>1847</v>
      </c>
      <c r="E464" t="s">
        <v>220</v>
      </c>
      <c r="F464" t="s">
        <v>455</v>
      </c>
      <c r="G464" t="s">
        <v>229</v>
      </c>
      <c r="H464" t="s">
        <v>30</v>
      </c>
      <c r="I464" t="s">
        <v>2565</v>
      </c>
      <c r="J464" t="s">
        <v>121</v>
      </c>
      <c r="L464" t="s">
        <v>5172</v>
      </c>
      <c r="N464" t="s">
        <v>122</v>
      </c>
      <c r="O464" t="s">
        <v>25</v>
      </c>
      <c r="P464" t="s">
        <v>229</v>
      </c>
      <c r="Q464" t="s">
        <v>123</v>
      </c>
      <c r="R464" t="s">
        <v>4777</v>
      </c>
      <c r="S464" t="s">
        <v>3951</v>
      </c>
      <c r="W464" t="s">
        <v>4500</v>
      </c>
      <c r="X464" t="s">
        <v>1887</v>
      </c>
    </row>
    <row r="465" spans="1:25" x14ac:dyDescent="0.25">
      <c r="A465" t="s">
        <v>5197</v>
      </c>
      <c r="B465" t="s">
        <v>5198</v>
      </c>
      <c r="D465" t="s">
        <v>142</v>
      </c>
      <c r="E465" t="s">
        <v>220</v>
      </c>
      <c r="F465" t="s">
        <v>455</v>
      </c>
      <c r="G465" t="s">
        <v>229</v>
      </c>
      <c r="H465" t="s">
        <v>30</v>
      </c>
      <c r="I465" t="s">
        <v>609</v>
      </c>
      <c r="J465" t="s">
        <v>98</v>
      </c>
      <c r="L465" t="s">
        <v>5172</v>
      </c>
      <c r="N465" t="s">
        <v>99</v>
      </c>
      <c r="O465" t="s">
        <v>25</v>
      </c>
      <c r="P465" t="s">
        <v>229</v>
      </c>
      <c r="Q465" t="s">
        <v>100</v>
      </c>
      <c r="R465" t="s">
        <v>4743</v>
      </c>
      <c r="S465" t="s">
        <v>5199</v>
      </c>
      <c r="T465" t="s">
        <v>5200</v>
      </c>
      <c r="W465" t="s">
        <v>45</v>
      </c>
      <c r="X465" t="s">
        <v>3071</v>
      </c>
      <c r="Y465" t="s">
        <v>1879</v>
      </c>
    </row>
    <row r="466" spans="1:25" x14ac:dyDescent="0.25">
      <c r="A466" t="s">
        <v>133</v>
      </c>
      <c r="B466" t="s">
        <v>134</v>
      </c>
      <c r="C466" t="s">
        <v>3081</v>
      </c>
      <c r="D466" t="s">
        <v>573</v>
      </c>
      <c r="E466" t="s">
        <v>220</v>
      </c>
      <c r="F466" t="s">
        <v>459</v>
      </c>
      <c r="G466" t="s">
        <v>229</v>
      </c>
      <c r="H466" t="s">
        <v>45</v>
      </c>
      <c r="I466" t="s">
        <v>1669</v>
      </c>
      <c r="J466" t="s">
        <v>135</v>
      </c>
      <c r="K466" t="s">
        <v>62</v>
      </c>
      <c r="L466" t="s">
        <v>3131</v>
      </c>
      <c r="M466" t="s">
        <v>3082</v>
      </c>
      <c r="N466" t="s">
        <v>136</v>
      </c>
      <c r="O466" t="s">
        <v>25</v>
      </c>
      <c r="P466" t="s">
        <v>229</v>
      </c>
      <c r="Q466" t="s">
        <v>137</v>
      </c>
      <c r="R466" t="s">
        <v>4743</v>
      </c>
      <c r="S466" t="s">
        <v>138</v>
      </c>
      <c r="T466" t="s">
        <v>5201</v>
      </c>
      <c r="W466" t="s">
        <v>4500</v>
      </c>
      <c r="X466" t="s">
        <v>3071</v>
      </c>
      <c r="Y466" t="s">
        <v>1879</v>
      </c>
    </row>
    <row r="467" spans="1:25" x14ac:dyDescent="0.25">
      <c r="A467" t="s">
        <v>272</v>
      </c>
      <c r="B467" t="s">
        <v>273</v>
      </c>
      <c r="D467" t="s">
        <v>3143</v>
      </c>
      <c r="E467" t="s">
        <v>220</v>
      </c>
      <c r="F467" t="s">
        <v>459</v>
      </c>
      <c r="G467" t="s">
        <v>229</v>
      </c>
      <c r="H467" t="s">
        <v>22</v>
      </c>
      <c r="I467" t="s">
        <v>1944</v>
      </c>
      <c r="J467" t="s">
        <v>39</v>
      </c>
      <c r="L467" t="s">
        <v>3131</v>
      </c>
      <c r="N467" t="s">
        <v>40</v>
      </c>
      <c r="O467" t="s">
        <v>25</v>
      </c>
      <c r="P467" t="s">
        <v>229</v>
      </c>
      <c r="Q467" t="s">
        <v>42</v>
      </c>
      <c r="R467" t="s">
        <v>5202</v>
      </c>
      <c r="S467" t="s">
        <v>274</v>
      </c>
      <c r="W467" t="s">
        <v>4500</v>
      </c>
      <c r="X467" t="s">
        <v>1887</v>
      </c>
    </row>
    <row r="468" spans="1:25" x14ac:dyDescent="0.25">
      <c r="A468" t="s">
        <v>3350</v>
      </c>
      <c r="B468" t="s">
        <v>3351</v>
      </c>
      <c r="D468" t="s">
        <v>431</v>
      </c>
      <c r="E468" t="s">
        <v>220</v>
      </c>
      <c r="F468" t="s">
        <v>455</v>
      </c>
      <c r="G468" t="s">
        <v>229</v>
      </c>
      <c r="H468" t="s">
        <v>234</v>
      </c>
      <c r="I468" t="s">
        <v>415</v>
      </c>
      <c r="J468" t="s">
        <v>98</v>
      </c>
      <c r="L468" t="s">
        <v>3131</v>
      </c>
      <c r="N468" t="s">
        <v>99</v>
      </c>
      <c r="O468" t="s">
        <v>25</v>
      </c>
      <c r="P468" t="s">
        <v>229</v>
      </c>
      <c r="Q468" t="s">
        <v>100</v>
      </c>
      <c r="R468" t="s">
        <v>4743</v>
      </c>
      <c r="S468" t="s">
        <v>3352</v>
      </c>
      <c r="T468" t="s">
        <v>5203</v>
      </c>
      <c r="W468" t="s">
        <v>4500</v>
      </c>
      <c r="X468" t="s">
        <v>1884</v>
      </c>
      <c r="Y468" t="s">
        <v>1879</v>
      </c>
    </row>
    <row r="469" spans="1:25" x14ac:dyDescent="0.25">
      <c r="A469" t="s">
        <v>539</v>
      </c>
      <c r="B469" t="s">
        <v>540</v>
      </c>
      <c r="D469" t="s">
        <v>715</v>
      </c>
      <c r="E469" t="s">
        <v>220</v>
      </c>
      <c r="F469" t="s">
        <v>459</v>
      </c>
      <c r="G469" t="s">
        <v>229</v>
      </c>
      <c r="H469" t="s">
        <v>30</v>
      </c>
      <c r="I469" t="s">
        <v>1668</v>
      </c>
      <c r="J469" t="s">
        <v>23</v>
      </c>
      <c r="L469" t="s">
        <v>3131</v>
      </c>
      <c r="N469" t="s">
        <v>24</v>
      </c>
      <c r="O469" t="s">
        <v>25</v>
      </c>
      <c r="P469" t="s">
        <v>3111</v>
      </c>
      <c r="Q469" t="s">
        <v>26</v>
      </c>
      <c r="R469" t="s">
        <v>4743</v>
      </c>
      <c r="S469" t="s">
        <v>541</v>
      </c>
      <c r="T469" t="s">
        <v>5204</v>
      </c>
      <c r="W469" t="s">
        <v>4500</v>
      </c>
      <c r="X469" t="s">
        <v>1882</v>
      </c>
      <c r="Y469" t="s">
        <v>3080</v>
      </c>
    </row>
    <row r="470" spans="1:25" x14ac:dyDescent="0.25">
      <c r="A470" t="s">
        <v>899</v>
      </c>
      <c r="B470" t="s">
        <v>900</v>
      </c>
      <c r="C470" t="s">
        <v>2761</v>
      </c>
      <c r="D470" t="s">
        <v>573</v>
      </c>
      <c r="E470" t="s">
        <v>220</v>
      </c>
      <c r="F470" t="s">
        <v>459</v>
      </c>
      <c r="G470" t="s">
        <v>4469</v>
      </c>
      <c r="H470" t="s">
        <v>45</v>
      </c>
      <c r="I470" t="s">
        <v>77</v>
      </c>
      <c r="J470" t="s">
        <v>23</v>
      </c>
      <c r="K470" t="s">
        <v>79</v>
      </c>
      <c r="L470" t="s">
        <v>3131</v>
      </c>
      <c r="M470" t="s">
        <v>2762</v>
      </c>
      <c r="N470" t="s">
        <v>24</v>
      </c>
      <c r="O470" t="s">
        <v>25</v>
      </c>
      <c r="P470" t="s">
        <v>3063</v>
      </c>
      <c r="Q470" t="s">
        <v>26</v>
      </c>
      <c r="R470" t="s">
        <v>4743</v>
      </c>
      <c r="S470" t="s">
        <v>901</v>
      </c>
      <c r="T470" t="s">
        <v>5205</v>
      </c>
      <c r="W470" t="s">
        <v>4862</v>
      </c>
      <c r="X470" t="s">
        <v>3071</v>
      </c>
      <c r="Y470" t="s">
        <v>1885</v>
      </c>
    </row>
    <row r="471" spans="1:25" x14ac:dyDescent="0.25">
      <c r="A471" t="s">
        <v>1142</v>
      </c>
      <c r="B471" t="s">
        <v>1143</v>
      </c>
      <c r="C471" t="s">
        <v>2761</v>
      </c>
      <c r="D471" t="s">
        <v>490</v>
      </c>
      <c r="E471" t="s">
        <v>220</v>
      </c>
      <c r="F471" t="s">
        <v>459</v>
      </c>
      <c r="G471" t="s">
        <v>4469</v>
      </c>
      <c r="H471" t="s">
        <v>22</v>
      </c>
      <c r="I471" t="s">
        <v>1671</v>
      </c>
      <c r="J471" t="s">
        <v>23</v>
      </c>
      <c r="K471" t="s">
        <v>79</v>
      </c>
      <c r="L471" t="s">
        <v>3131</v>
      </c>
      <c r="M471" t="s">
        <v>2762</v>
      </c>
      <c r="N471" t="s">
        <v>24</v>
      </c>
      <c r="O471" t="s">
        <v>25</v>
      </c>
      <c r="P471" t="s">
        <v>3063</v>
      </c>
      <c r="Q471" t="s">
        <v>26</v>
      </c>
      <c r="R471" t="s">
        <v>4952</v>
      </c>
      <c r="S471" t="s">
        <v>1144</v>
      </c>
      <c r="W471" t="s">
        <v>4500</v>
      </c>
      <c r="X471" t="s">
        <v>1887</v>
      </c>
    </row>
    <row r="472" spans="1:25" x14ac:dyDescent="0.25">
      <c r="A472" t="s">
        <v>2099</v>
      </c>
      <c r="B472" t="s">
        <v>2100</v>
      </c>
      <c r="D472" t="s">
        <v>3221</v>
      </c>
      <c r="E472" t="s">
        <v>220</v>
      </c>
      <c r="F472" t="s">
        <v>455</v>
      </c>
      <c r="G472" t="s">
        <v>229</v>
      </c>
      <c r="H472" t="s">
        <v>30</v>
      </c>
      <c r="I472" t="s">
        <v>2866</v>
      </c>
      <c r="J472" t="s">
        <v>98</v>
      </c>
      <c r="L472" t="s">
        <v>3131</v>
      </c>
      <c r="N472" t="s">
        <v>99</v>
      </c>
      <c r="O472" t="s">
        <v>25</v>
      </c>
      <c r="P472" t="s">
        <v>229</v>
      </c>
      <c r="Q472" t="s">
        <v>100</v>
      </c>
      <c r="R472" t="s">
        <v>4888</v>
      </c>
      <c r="S472" t="s">
        <v>2101</v>
      </c>
      <c r="W472" t="s">
        <v>4500</v>
      </c>
      <c r="X472" t="s">
        <v>1887</v>
      </c>
    </row>
    <row r="473" spans="1:25" x14ac:dyDescent="0.25">
      <c r="A473" t="s">
        <v>758</v>
      </c>
      <c r="B473" t="s">
        <v>759</v>
      </c>
      <c r="D473" t="s">
        <v>142</v>
      </c>
      <c r="E473" t="s">
        <v>220</v>
      </c>
      <c r="F473" t="s">
        <v>455</v>
      </c>
      <c r="G473" t="s">
        <v>229</v>
      </c>
      <c r="H473" t="s">
        <v>30</v>
      </c>
      <c r="I473" t="s">
        <v>415</v>
      </c>
      <c r="J473" t="s">
        <v>347</v>
      </c>
      <c r="L473" t="s">
        <v>3131</v>
      </c>
      <c r="N473" t="s">
        <v>348</v>
      </c>
      <c r="O473" t="s">
        <v>25</v>
      </c>
      <c r="P473" t="s">
        <v>229</v>
      </c>
      <c r="Q473" t="s">
        <v>349</v>
      </c>
      <c r="R473" t="s">
        <v>4743</v>
      </c>
      <c r="S473" t="s">
        <v>760</v>
      </c>
      <c r="T473" t="s">
        <v>5206</v>
      </c>
      <c r="W473" t="s">
        <v>4500</v>
      </c>
      <c r="X473" t="s">
        <v>1887</v>
      </c>
      <c r="Y473" t="s">
        <v>1879</v>
      </c>
    </row>
    <row r="474" spans="1:25" x14ac:dyDescent="0.25">
      <c r="A474" t="s">
        <v>983</v>
      </c>
      <c r="B474" t="s">
        <v>984</v>
      </c>
      <c r="C474" t="s">
        <v>3242</v>
      </c>
      <c r="D474" t="s">
        <v>490</v>
      </c>
      <c r="E474" t="s">
        <v>220</v>
      </c>
      <c r="F474" t="s">
        <v>459</v>
      </c>
      <c r="G474" t="s">
        <v>229</v>
      </c>
      <c r="H474" t="s">
        <v>22</v>
      </c>
      <c r="I474" t="s">
        <v>1860</v>
      </c>
      <c r="J474" t="s">
        <v>51</v>
      </c>
      <c r="K474" t="s">
        <v>3243</v>
      </c>
      <c r="L474" t="s">
        <v>3131</v>
      </c>
      <c r="M474" t="s">
        <v>3244</v>
      </c>
      <c r="N474" t="s">
        <v>53</v>
      </c>
      <c r="O474" t="s">
        <v>25</v>
      </c>
      <c r="P474" t="s">
        <v>229</v>
      </c>
      <c r="Q474" t="s">
        <v>54</v>
      </c>
      <c r="R474" t="s">
        <v>4743</v>
      </c>
      <c r="S474" t="s">
        <v>985</v>
      </c>
      <c r="W474" t="s">
        <v>4500</v>
      </c>
      <c r="X474" t="s">
        <v>1887</v>
      </c>
    </row>
    <row r="475" spans="1:25" x14ac:dyDescent="0.25">
      <c r="A475" t="s">
        <v>1214</v>
      </c>
      <c r="B475" t="s">
        <v>1215</v>
      </c>
      <c r="C475" t="s">
        <v>2761</v>
      </c>
      <c r="D475" t="s">
        <v>490</v>
      </c>
      <c r="E475" t="s">
        <v>220</v>
      </c>
      <c r="F475" t="s">
        <v>459</v>
      </c>
      <c r="G475" t="s">
        <v>229</v>
      </c>
      <c r="H475" t="s">
        <v>22</v>
      </c>
      <c r="I475" t="s">
        <v>1839</v>
      </c>
      <c r="J475" t="s">
        <v>39</v>
      </c>
      <c r="K475" t="s">
        <v>79</v>
      </c>
      <c r="L475" t="s">
        <v>3134</v>
      </c>
      <c r="M475" t="s">
        <v>2762</v>
      </c>
      <c r="N475" t="s">
        <v>40</v>
      </c>
      <c r="O475" t="s">
        <v>25</v>
      </c>
      <c r="P475" t="s">
        <v>229</v>
      </c>
      <c r="Q475" t="s">
        <v>42</v>
      </c>
      <c r="R475" t="s">
        <v>4743</v>
      </c>
      <c r="S475" t="s">
        <v>1216</v>
      </c>
      <c r="T475" t="s">
        <v>5207</v>
      </c>
      <c r="W475" t="s">
        <v>4862</v>
      </c>
      <c r="X475" t="s">
        <v>1884</v>
      </c>
      <c r="Y475" t="s">
        <v>1879</v>
      </c>
    </row>
    <row r="476" spans="1:25" x14ac:dyDescent="0.25">
      <c r="A476" t="s">
        <v>1400</v>
      </c>
      <c r="B476" t="s">
        <v>1400</v>
      </c>
      <c r="C476" t="s">
        <v>2852</v>
      </c>
      <c r="D476" t="s">
        <v>573</v>
      </c>
      <c r="E476" t="s">
        <v>220</v>
      </c>
      <c r="F476" t="s">
        <v>459</v>
      </c>
      <c r="G476" t="s">
        <v>4469</v>
      </c>
      <c r="H476" t="s">
        <v>234</v>
      </c>
      <c r="I476" t="s">
        <v>1670</v>
      </c>
      <c r="J476" t="s">
        <v>112</v>
      </c>
      <c r="K476" t="s">
        <v>1375</v>
      </c>
      <c r="L476" t="s">
        <v>3131</v>
      </c>
      <c r="M476" t="s">
        <v>2853</v>
      </c>
      <c r="N476" t="s">
        <v>113</v>
      </c>
      <c r="O476" t="s">
        <v>25</v>
      </c>
      <c r="P476" t="s">
        <v>229</v>
      </c>
      <c r="Q476" t="s">
        <v>114</v>
      </c>
      <c r="R476" t="s">
        <v>4743</v>
      </c>
      <c r="S476" t="s">
        <v>1401</v>
      </c>
      <c r="T476" t="s">
        <v>2535</v>
      </c>
      <c r="W476" t="s">
        <v>4500</v>
      </c>
      <c r="X476" t="s">
        <v>3071</v>
      </c>
      <c r="Y476" t="s">
        <v>1877</v>
      </c>
    </row>
    <row r="477" spans="1:25" x14ac:dyDescent="0.25">
      <c r="A477" t="s">
        <v>1826</v>
      </c>
      <c r="B477" t="s">
        <v>1827</v>
      </c>
      <c r="C477" t="s">
        <v>3201</v>
      </c>
      <c r="D477" t="s">
        <v>142</v>
      </c>
      <c r="E477" t="s">
        <v>220</v>
      </c>
      <c r="F477" t="s">
        <v>459</v>
      </c>
      <c r="G477" t="s">
        <v>229</v>
      </c>
      <c r="H477" t="s">
        <v>45</v>
      </c>
      <c r="I477" t="s">
        <v>1757</v>
      </c>
      <c r="J477" t="s">
        <v>61</v>
      </c>
      <c r="K477" t="s">
        <v>3202</v>
      </c>
      <c r="L477" t="s">
        <v>3131</v>
      </c>
      <c r="M477" t="s">
        <v>3203</v>
      </c>
      <c r="N477" t="s">
        <v>63</v>
      </c>
      <c r="O477" t="s">
        <v>25</v>
      </c>
      <c r="P477" t="s">
        <v>3063</v>
      </c>
      <c r="Q477" t="s">
        <v>64</v>
      </c>
      <c r="R477" t="s">
        <v>4743</v>
      </c>
      <c r="S477" t="s">
        <v>1828</v>
      </c>
      <c r="T477" t="s">
        <v>5208</v>
      </c>
      <c r="W477" t="s">
        <v>1292</v>
      </c>
      <c r="X477" t="s">
        <v>1881</v>
      </c>
      <c r="Y477" t="s">
        <v>1877</v>
      </c>
    </row>
    <row r="478" spans="1:25" x14ac:dyDescent="0.25">
      <c r="A478" t="s">
        <v>1900</v>
      </c>
      <c r="B478" t="s">
        <v>1901</v>
      </c>
      <c r="C478" t="s">
        <v>3201</v>
      </c>
      <c r="D478" t="s">
        <v>490</v>
      </c>
      <c r="E478" t="s">
        <v>220</v>
      </c>
      <c r="F478" t="s">
        <v>459</v>
      </c>
      <c r="G478" t="s">
        <v>229</v>
      </c>
      <c r="H478" t="s">
        <v>22</v>
      </c>
      <c r="I478" t="s">
        <v>1750</v>
      </c>
      <c r="J478" t="s">
        <v>98</v>
      </c>
      <c r="K478" t="s">
        <v>3202</v>
      </c>
      <c r="L478" t="s">
        <v>3131</v>
      </c>
      <c r="M478" t="s">
        <v>3203</v>
      </c>
      <c r="N478" t="s">
        <v>99</v>
      </c>
      <c r="O478" t="s">
        <v>25</v>
      </c>
      <c r="P478" t="s">
        <v>3060</v>
      </c>
      <c r="Q478" t="s">
        <v>100</v>
      </c>
      <c r="R478" t="s">
        <v>4743</v>
      </c>
      <c r="S478" t="s">
        <v>1902</v>
      </c>
      <c r="T478" t="s">
        <v>5209</v>
      </c>
      <c r="W478" t="s">
        <v>4500</v>
      </c>
      <c r="X478" t="s">
        <v>1881</v>
      </c>
      <c r="Y478" t="s">
        <v>1877</v>
      </c>
    </row>
    <row r="479" spans="1:25" x14ac:dyDescent="0.25">
      <c r="A479" t="s">
        <v>2372</v>
      </c>
      <c r="B479" t="s">
        <v>2373</v>
      </c>
      <c r="C479" t="s">
        <v>3201</v>
      </c>
      <c r="D479" t="s">
        <v>490</v>
      </c>
      <c r="E479" t="s">
        <v>220</v>
      </c>
      <c r="F479" t="s">
        <v>459</v>
      </c>
      <c r="G479" t="s">
        <v>229</v>
      </c>
      <c r="H479" t="s">
        <v>22</v>
      </c>
      <c r="I479" t="s">
        <v>1750</v>
      </c>
      <c r="J479" t="s">
        <v>98</v>
      </c>
      <c r="K479" t="s">
        <v>3202</v>
      </c>
      <c r="L479" t="s">
        <v>3131</v>
      </c>
      <c r="M479" t="s">
        <v>3203</v>
      </c>
      <c r="N479" t="s">
        <v>99</v>
      </c>
      <c r="O479" t="s">
        <v>25</v>
      </c>
      <c r="P479" t="s">
        <v>3063</v>
      </c>
      <c r="Q479" t="s">
        <v>100</v>
      </c>
      <c r="R479" t="s">
        <v>4743</v>
      </c>
      <c r="S479" t="s">
        <v>2374</v>
      </c>
      <c r="T479" t="s">
        <v>5191</v>
      </c>
      <c r="W479" t="s">
        <v>4500</v>
      </c>
      <c r="X479" t="s">
        <v>1881</v>
      </c>
      <c r="Y479" t="s">
        <v>1879</v>
      </c>
    </row>
    <row r="480" spans="1:25" x14ac:dyDescent="0.25">
      <c r="A480" t="s">
        <v>2648</v>
      </c>
      <c r="B480" t="s">
        <v>2649</v>
      </c>
      <c r="D480" t="s">
        <v>3125</v>
      </c>
      <c r="E480" t="s">
        <v>220</v>
      </c>
      <c r="F480" t="s">
        <v>459</v>
      </c>
      <c r="G480" t="s">
        <v>229</v>
      </c>
      <c r="H480" t="s">
        <v>45</v>
      </c>
      <c r="I480" t="s">
        <v>1661</v>
      </c>
      <c r="J480" t="s">
        <v>135</v>
      </c>
      <c r="L480" t="s">
        <v>3131</v>
      </c>
      <c r="N480" t="s">
        <v>136</v>
      </c>
      <c r="O480" t="s">
        <v>25</v>
      </c>
      <c r="P480" t="s">
        <v>229</v>
      </c>
      <c r="Q480" t="s">
        <v>137</v>
      </c>
      <c r="R480" t="s">
        <v>4743</v>
      </c>
      <c r="S480" t="s">
        <v>2650</v>
      </c>
      <c r="T480" t="s">
        <v>5210</v>
      </c>
      <c r="W480" t="s">
        <v>4500</v>
      </c>
      <c r="X480" t="s">
        <v>1881</v>
      </c>
      <c r="Y480" t="s">
        <v>1877</v>
      </c>
    </row>
    <row r="481" spans="1:25" x14ac:dyDescent="0.25">
      <c r="A481" t="s">
        <v>3280</v>
      </c>
      <c r="B481" t="s">
        <v>3281</v>
      </c>
      <c r="D481" t="s">
        <v>3226</v>
      </c>
      <c r="E481" t="s">
        <v>220</v>
      </c>
      <c r="F481" t="s">
        <v>455</v>
      </c>
      <c r="G481" t="s">
        <v>229</v>
      </c>
      <c r="H481" t="s">
        <v>30</v>
      </c>
      <c r="I481" t="s">
        <v>5143</v>
      </c>
      <c r="J481" t="s">
        <v>68</v>
      </c>
      <c r="L481" t="s">
        <v>4976</v>
      </c>
      <c r="N481" t="s">
        <v>69</v>
      </c>
      <c r="O481" t="s">
        <v>25</v>
      </c>
      <c r="P481" t="s">
        <v>229</v>
      </c>
      <c r="Q481" t="s">
        <v>70</v>
      </c>
      <c r="R481" t="s">
        <v>5010</v>
      </c>
      <c r="S481" t="s">
        <v>3282</v>
      </c>
      <c r="T481" t="s">
        <v>5211</v>
      </c>
      <c r="W481" t="s">
        <v>4500</v>
      </c>
      <c r="X481" t="s">
        <v>1887</v>
      </c>
      <c r="Y481" t="s">
        <v>1879</v>
      </c>
    </row>
    <row r="482" spans="1:25" x14ac:dyDescent="0.25">
      <c r="A482" t="s">
        <v>4141</v>
      </c>
      <c r="B482" t="s">
        <v>4142</v>
      </c>
      <c r="D482" t="s">
        <v>3225</v>
      </c>
      <c r="E482" t="s">
        <v>220</v>
      </c>
      <c r="F482" t="s">
        <v>455</v>
      </c>
      <c r="G482" t="s">
        <v>229</v>
      </c>
      <c r="H482" t="s">
        <v>30</v>
      </c>
      <c r="I482" t="s">
        <v>2547</v>
      </c>
      <c r="J482" t="s">
        <v>51</v>
      </c>
      <c r="L482" t="s">
        <v>3131</v>
      </c>
      <c r="N482" t="s">
        <v>53</v>
      </c>
      <c r="O482" t="s">
        <v>25</v>
      </c>
      <c r="P482" t="s">
        <v>229</v>
      </c>
      <c r="Q482" t="s">
        <v>54</v>
      </c>
      <c r="R482" t="s">
        <v>4888</v>
      </c>
      <c r="S482" t="s">
        <v>4143</v>
      </c>
      <c r="W482" t="s">
        <v>4500</v>
      </c>
      <c r="X482" t="s">
        <v>1887</v>
      </c>
    </row>
    <row r="483" spans="1:25" x14ac:dyDescent="0.25">
      <c r="A483" t="s">
        <v>5212</v>
      </c>
      <c r="B483" t="s">
        <v>5213</v>
      </c>
      <c r="D483" t="s">
        <v>142</v>
      </c>
      <c r="E483" t="s">
        <v>220</v>
      </c>
      <c r="F483" t="s">
        <v>455</v>
      </c>
      <c r="G483" t="s">
        <v>229</v>
      </c>
      <c r="H483" t="s">
        <v>30</v>
      </c>
      <c r="I483" t="s">
        <v>1839</v>
      </c>
      <c r="J483" t="s">
        <v>208</v>
      </c>
      <c r="L483" t="s">
        <v>3131</v>
      </c>
      <c r="N483" t="s">
        <v>209</v>
      </c>
      <c r="O483" t="s">
        <v>25</v>
      </c>
      <c r="P483" t="s">
        <v>229</v>
      </c>
      <c r="Q483" t="s">
        <v>210</v>
      </c>
      <c r="R483" t="s">
        <v>4743</v>
      </c>
      <c r="S483" t="s">
        <v>5214</v>
      </c>
      <c r="W483" t="s">
        <v>45</v>
      </c>
      <c r="X483" t="s">
        <v>1887</v>
      </c>
    </row>
    <row r="484" spans="1:25" x14ac:dyDescent="0.25">
      <c r="A484" t="s">
        <v>1619</v>
      </c>
      <c r="B484" t="s">
        <v>1620</v>
      </c>
      <c r="D484" t="s">
        <v>3221</v>
      </c>
      <c r="E484" t="s">
        <v>220</v>
      </c>
      <c r="F484" t="s">
        <v>455</v>
      </c>
      <c r="G484" t="s">
        <v>229</v>
      </c>
      <c r="H484" t="s">
        <v>30</v>
      </c>
      <c r="I484" t="s">
        <v>1856</v>
      </c>
      <c r="J484" t="s">
        <v>130</v>
      </c>
      <c r="L484" t="s">
        <v>3134</v>
      </c>
      <c r="N484" t="s">
        <v>131</v>
      </c>
      <c r="O484" t="s">
        <v>25</v>
      </c>
      <c r="P484" t="s">
        <v>229</v>
      </c>
      <c r="Q484" t="s">
        <v>132</v>
      </c>
      <c r="R484" t="s">
        <v>5010</v>
      </c>
      <c r="S484" t="s">
        <v>1621</v>
      </c>
      <c r="T484" t="s">
        <v>5215</v>
      </c>
      <c r="W484" t="s">
        <v>4500</v>
      </c>
      <c r="X484" t="s">
        <v>1887</v>
      </c>
      <c r="Y484" t="s">
        <v>1885</v>
      </c>
    </row>
    <row r="485" spans="1:25" x14ac:dyDescent="0.25">
      <c r="A485" t="s">
        <v>1678</v>
      </c>
      <c r="B485" t="s">
        <v>1679</v>
      </c>
      <c r="D485" t="s">
        <v>3226</v>
      </c>
      <c r="E485" t="s">
        <v>220</v>
      </c>
      <c r="F485" t="s">
        <v>455</v>
      </c>
      <c r="G485" t="s">
        <v>229</v>
      </c>
      <c r="H485" t="s">
        <v>30</v>
      </c>
      <c r="I485" t="s">
        <v>1748</v>
      </c>
      <c r="J485" t="s">
        <v>46</v>
      </c>
      <c r="L485" t="s">
        <v>3134</v>
      </c>
      <c r="N485" t="s">
        <v>47</v>
      </c>
      <c r="O485" t="s">
        <v>25</v>
      </c>
      <c r="P485" t="s">
        <v>229</v>
      </c>
      <c r="Q485" t="s">
        <v>48</v>
      </c>
      <c r="R485" t="s">
        <v>5010</v>
      </c>
      <c r="S485" t="s">
        <v>1680</v>
      </c>
      <c r="W485" t="s">
        <v>4500</v>
      </c>
      <c r="X485" t="s">
        <v>1887</v>
      </c>
    </row>
    <row r="486" spans="1:25" x14ac:dyDescent="0.25">
      <c r="A486" t="s">
        <v>797</v>
      </c>
      <c r="B486" t="s">
        <v>798</v>
      </c>
      <c r="C486" t="s">
        <v>2989</v>
      </c>
      <c r="D486" t="s">
        <v>577</v>
      </c>
      <c r="E486" t="s">
        <v>220</v>
      </c>
      <c r="F486" t="s">
        <v>459</v>
      </c>
      <c r="G486" t="s">
        <v>229</v>
      </c>
      <c r="H486" t="s">
        <v>45</v>
      </c>
      <c r="I486" t="s">
        <v>1752</v>
      </c>
      <c r="J486" t="s">
        <v>31</v>
      </c>
      <c r="K486" t="s">
        <v>388</v>
      </c>
      <c r="L486" t="s">
        <v>3134</v>
      </c>
      <c r="M486" t="s">
        <v>2991</v>
      </c>
      <c r="N486" t="s">
        <v>33</v>
      </c>
      <c r="O486" t="s">
        <v>25</v>
      </c>
      <c r="P486" t="s">
        <v>229</v>
      </c>
      <c r="Q486" t="s">
        <v>34</v>
      </c>
      <c r="R486" t="s">
        <v>4743</v>
      </c>
      <c r="S486" t="s">
        <v>799</v>
      </c>
      <c r="T486" t="s">
        <v>5216</v>
      </c>
      <c r="W486" t="s">
        <v>4500</v>
      </c>
      <c r="X486" t="s">
        <v>1884</v>
      </c>
      <c r="Y486" t="s">
        <v>1879</v>
      </c>
    </row>
    <row r="487" spans="1:25" x14ac:dyDescent="0.25">
      <c r="A487" t="s">
        <v>1054</v>
      </c>
      <c r="B487" t="s">
        <v>1055</v>
      </c>
      <c r="C487" t="s">
        <v>2852</v>
      </c>
      <c r="D487" t="s">
        <v>356</v>
      </c>
      <c r="E487" t="s">
        <v>220</v>
      </c>
      <c r="F487" t="s">
        <v>459</v>
      </c>
      <c r="G487" t="s">
        <v>229</v>
      </c>
      <c r="H487" t="s">
        <v>45</v>
      </c>
      <c r="I487" t="s">
        <v>1664</v>
      </c>
      <c r="J487" t="s">
        <v>86</v>
      </c>
      <c r="K487" t="s">
        <v>1375</v>
      </c>
      <c r="L487" t="s">
        <v>3134</v>
      </c>
      <c r="M487" t="s">
        <v>2853</v>
      </c>
      <c r="N487" t="s">
        <v>87</v>
      </c>
      <c r="O487" t="s">
        <v>25</v>
      </c>
      <c r="P487" t="s">
        <v>3060</v>
      </c>
      <c r="Q487" t="s">
        <v>88</v>
      </c>
      <c r="R487" t="s">
        <v>4743</v>
      </c>
      <c r="S487" t="s">
        <v>1056</v>
      </c>
      <c r="T487" t="s">
        <v>5217</v>
      </c>
      <c r="W487" t="s">
        <v>4500</v>
      </c>
      <c r="X487" t="s">
        <v>3068</v>
      </c>
      <c r="Y487" t="s">
        <v>1878</v>
      </c>
    </row>
    <row r="488" spans="1:25" x14ac:dyDescent="0.25">
      <c r="A488" t="s">
        <v>1488</v>
      </c>
      <c r="B488" t="s">
        <v>1489</v>
      </c>
      <c r="C488" t="s">
        <v>2761</v>
      </c>
      <c r="D488" t="s">
        <v>3221</v>
      </c>
      <c r="E488" t="s">
        <v>220</v>
      </c>
      <c r="F488" t="s">
        <v>455</v>
      </c>
      <c r="G488" t="s">
        <v>229</v>
      </c>
      <c r="H488" t="s">
        <v>30</v>
      </c>
      <c r="I488" t="s">
        <v>1758</v>
      </c>
      <c r="J488" t="s">
        <v>121</v>
      </c>
      <c r="K488" t="s">
        <v>79</v>
      </c>
      <c r="L488" t="s">
        <v>3134</v>
      </c>
      <c r="M488" t="s">
        <v>2762</v>
      </c>
      <c r="N488" t="s">
        <v>122</v>
      </c>
      <c r="O488" t="s">
        <v>25</v>
      </c>
      <c r="P488" t="s">
        <v>229</v>
      </c>
      <c r="Q488" t="s">
        <v>123</v>
      </c>
      <c r="R488" t="s">
        <v>4972</v>
      </c>
      <c r="S488" t="s">
        <v>1490</v>
      </c>
      <c r="T488" t="s">
        <v>5218</v>
      </c>
      <c r="W488" t="s">
        <v>4500</v>
      </c>
      <c r="X488" t="s">
        <v>3071</v>
      </c>
      <c r="Y488" t="s">
        <v>1879</v>
      </c>
    </row>
    <row r="489" spans="1:25" x14ac:dyDescent="0.25">
      <c r="A489" t="s">
        <v>1505</v>
      </c>
      <c r="B489" t="s">
        <v>1506</v>
      </c>
      <c r="D489" t="s">
        <v>3171</v>
      </c>
      <c r="E489" t="s">
        <v>220</v>
      </c>
      <c r="F489" t="s">
        <v>459</v>
      </c>
      <c r="G489" t="s">
        <v>229</v>
      </c>
      <c r="H489" t="s">
        <v>22</v>
      </c>
      <c r="I489" t="s">
        <v>1665</v>
      </c>
      <c r="J489" t="s">
        <v>98</v>
      </c>
      <c r="L489" t="s">
        <v>3134</v>
      </c>
      <c r="N489" t="s">
        <v>99</v>
      </c>
      <c r="O489" t="s">
        <v>41</v>
      </c>
      <c r="P489" t="s">
        <v>3060</v>
      </c>
      <c r="Q489" t="s">
        <v>100</v>
      </c>
      <c r="R489" t="s">
        <v>5219</v>
      </c>
      <c r="S489" t="s">
        <v>1507</v>
      </c>
      <c r="T489" t="s">
        <v>5220</v>
      </c>
      <c r="W489" t="s">
        <v>4500</v>
      </c>
      <c r="X489" t="s">
        <v>5221</v>
      </c>
      <c r="Y489" t="s">
        <v>1876</v>
      </c>
    </row>
    <row r="490" spans="1:25" x14ac:dyDescent="0.25">
      <c r="A490" t="s">
        <v>4327</v>
      </c>
      <c r="B490" t="s">
        <v>4328</v>
      </c>
      <c r="D490" t="s">
        <v>142</v>
      </c>
      <c r="E490" t="s">
        <v>220</v>
      </c>
      <c r="F490" t="s">
        <v>455</v>
      </c>
      <c r="G490" t="s">
        <v>229</v>
      </c>
      <c r="H490" t="s">
        <v>30</v>
      </c>
      <c r="I490" t="s">
        <v>1893</v>
      </c>
      <c r="J490" t="s">
        <v>68</v>
      </c>
      <c r="L490" t="s">
        <v>3134</v>
      </c>
      <c r="N490" t="s">
        <v>69</v>
      </c>
      <c r="O490" t="s">
        <v>25</v>
      </c>
      <c r="P490" t="s">
        <v>229</v>
      </c>
      <c r="Q490" t="s">
        <v>70</v>
      </c>
      <c r="R490" t="s">
        <v>4743</v>
      </c>
      <c r="S490" t="s">
        <v>4329</v>
      </c>
      <c r="T490" t="s">
        <v>2733</v>
      </c>
      <c r="W490" t="s">
        <v>45</v>
      </c>
      <c r="X490" t="s">
        <v>1887</v>
      </c>
      <c r="Y490" t="s">
        <v>1879</v>
      </c>
    </row>
    <row r="491" spans="1:25" x14ac:dyDescent="0.25">
      <c r="A491" t="s">
        <v>5222</v>
      </c>
      <c r="B491" t="s">
        <v>5223</v>
      </c>
      <c r="D491" t="s">
        <v>490</v>
      </c>
      <c r="E491" t="s">
        <v>220</v>
      </c>
      <c r="F491" t="s">
        <v>459</v>
      </c>
      <c r="G491" t="s">
        <v>229</v>
      </c>
      <c r="H491" t="s">
        <v>22</v>
      </c>
      <c r="I491" t="s">
        <v>1767</v>
      </c>
      <c r="J491" t="s">
        <v>68</v>
      </c>
      <c r="L491" t="s">
        <v>3134</v>
      </c>
      <c r="N491" t="s">
        <v>69</v>
      </c>
      <c r="O491" t="s">
        <v>25</v>
      </c>
      <c r="P491" t="s">
        <v>229</v>
      </c>
      <c r="Q491" t="s">
        <v>70</v>
      </c>
      <c r="R491" t="s">
        <v>4743</v>
      </c>
      <c r="S491" t="s">
        <v>5224</v>
      </c>
      <c r="T491" t="s">
        <v>5225</v>
      </c>
      <c r="W491" t="s">
        <v>45</v>
      </c>
      <c r="X491" t="s">
        <v>1884</v>
      </c>
    </row>
    <row r="492" spans="1:25" x14ac:dyDescent="0.25">
      <c r="A492" t="s">
        <v>5226</v>
      </c>
      <c r="B492" t="s">
        <v>5227</v>
      </c>
      <c r="C492" t="s">
        <v>2737</v>
      </c>
      <c r="D492" t="s">
        <v>379</v>
      </c>
      <c r="E492" t="s">
        <v>220</v>
      </c>
      <c r="F492" t="s">
        <v>455</v>
      </c>
      <c r="G492" t="s">
        <v>229</v>
      </c>
      <c r="H492" t="s">
        <v>45</v>
      </c>
      <c r="I492" t="s">
        <v>1671</v>
      </c>
      <c r="J492" t="s">
        <v>39</v>
      </c>
      <c r="K492" t="s">
        <v>2738</v>
      </c>
      <c r="L492" t="s">
        <v>3134</v>
      </c>
      <c r="M492" t="s">
        <v>2739</v>
      </c>
      <c r="N492" t="s">
        <v>40</v>
      </c>
      <c r="O492" t="s">
        <v>25</v>
      </c>
      <c r="P492" t="s">
        <v>3060</v>
      </c>
      <c r="Q492" t="s">
        <v>42</v>
      </c>
      <c r="R492" t="s">
        <v>4743</v>
      </c>
      <c r="S492" t="s">
        <v>5228</v>
      </c>
      <c r="T492" t="s">
        <v>5229</v>
      </c>
      <c r="W492" t="s">
        <v>45</v>
      </c>
      <c r="X492" t="s">
        <v>3071</v>
      </c>
      <c r="Y492" t="s">
        <v>1879</v>
      </c>
    </row>
    <row r="493" spans="1:25" x14ac:dyDescent="0.25">
      <c r="A493" t="s">
        <v>5230</v>
      </c>
      <c r="B493" t="s">
        <v>5231</v>
      </c>
      <c r="D493" t="s">
        <v>490</v>
      </c>
      <c r="E493" t="s">
        <v>220</v>
      </c>
      <c r="F493" t="s">
        <v>459</v>
      </c>
      <c r="G493" t="s">
        <v>229</v>
      </c>
      <c r="H493" t="s">
        <v>22</v>
      </c>
      <c r="I493" t="s">
        <v>1891</v>
      </c>
      <c r="J493" t="s">
        <v>98</v>
      </c>
      <c r="L493" t="s">
        <v>3134</v>
      </c>
      <c r="N493" t="s">
        <v>99</v>
      </c>
      <c r="O493" t="s">
        <v>25</v>
      </c>
      <c r="P493" t="s">
        <v>229</v>
      </c>
      <c r="Q493" t="s">
        <v>100</v>
      </c>
      <c r="R493" t="s">
        <v>4743</v>
      </c>
      <c r="S493" t="s">
        <v>5232</v>
      </c>
      <c r="T493" t="s">
        <v>5233</v>
      </c>
      <c r="W493" t="s">
        <v>45</v>
      </c>
      <c r="X493" t="s">
        <v>1887</v>
      </c>
    </row>
    <row r="494" spans="1:25" x14ac:dyDescent="0.25">
      <c r="A494" t="s">
        <v>5234</v>
      </c>
      <c r="B494" t="s">
        <v>5235</v>
      </c>
      <c r="C494" t="s">
        <v>2737</v>
      </c>
      <c r="D494" t="s">
        <v>142</v>
      </c>
      <c r="E494" t="s">
        <v>220</v>
      </c>
      <c r="F494" t="s">
        <v>455</v>
      </c>
      <c r="G494" t="s">
        <v>229</v>
      </c>
      <c r="H494" t="s">
        <v>30</v>
      </c>
      <c r="I494" t="s">
        <v>77</v>
      </c>
      <c r="J494" t="s">
        <v>98</v>
      </c>
      <c r="K494" t="s">
        <v>2738</v>
      </c>
      <c r="L494" t="s">
        <v>3134</v>
      </c>
      <c r="M494" t="s">
        <v>2739</v>
      </c>
      <c r="N494" t="s">
        <v>99</v>
      </c>
      <c r="O494" t="s">
        <v>25</v>
      </c>
      <c r="P494" t="s">
        <v>3063</v>
      </c>
      <c r="Q494" t="s">
        <v>100</v>
      </c>
      <c r="R494" t="s">
        <v>4743</v>
      </c>
      <c r="S494" t="s">
        <v>5236</v>
      </c>
      <c r="T494" t="s">
        <v>5237</v>
      </c>
      <c r="W494" t="s">
        <v>45</v>
      </c>
      <c r="X494" t="s">
        <v>1884</v>
      </c>
      <c r="Y494" t="s">
        <v>1879</v>
      </c>
    </row>
    <row r="495" spans="1:25" x14ac:dyDescent="0.25">
      <c r="A495" t="s">
        <v>5238</v>
      </c>
      <c r="B495" t="s">
        <v>5238</v>
      </c>
      <c r="C495" t="s">
        <v>2737</v>
      </c>
      <c r="D495" t="s">
        <v>142</v>
      </c>
      <c r="E495" t="s">
        <v>220</v>
      </c>
      <c r="F495" t="s">
        <v>455</v>
      </c>
      <c r="G495" t="s">
        <v>229</v>
      </c>
      <c r="H495" t="s">
        <v>45</v>
      </c>
      <c r="I495" t="s">
        <v>77</v>
      </c>
      <c r="J495" t="s">
        <v>98</v>
      </c>
      <c r="K495" t="s">
        <v>2738</v>
      </c>
      <c r="L495" t="s">
        <v>3134</v>
      </c>
      <c r="M495" t="s">
        <v>2739</v>
      </c>
      <c r="N495" t="s">
        <v>99</v>
      </c>
      <c r="O495" t="s">
        <v>25</v>
      </c>
      <c r="P495" t="s">
        <v>229</v>
      </c>
      <c r="Q495" t="s">
        <v>100</v>
      </c>
      <c r="R495" t="s">
        <v>4743</v>
      </c>
      <c r="S495" t="s">
        <v>5239</v>
      </c>
      <c r="T495" t="s">
        <v>4764</v>
      </c>
      <c r="W495" t="s">
        <v>45</v>
      </c>
      <c r="X495" t="s">
        <v>3308</v>
      </c>
      <c r="Y495" t="s">
        <v>1879</v>
      </c>
    </row>
    <row r="496" spans="1:25" x14ac:dyDescent="0.25">
      <c r="A496" t="s">
        <v>5240</v>
      </c>
      <c r="B496" t="s">
        <v>5241</v>
      </c>
      <c r="C496" t="s">
        <v>2737</v>
      </c>
      <c r="D496" t="s">
        <v>142</v>
      </c>
      <c r="E496" t="s">
        <v>220</v>
      </c>
      <c r="F496" t="s">
        <v>455</v>
      </c>
      <c r="G496" t="s">
        <v>229</v>
      </c>
      <c r="H496" t="s">
        <v>30</v>
      </c>
      <c r="I496" t="s">
        <v>1829</v>
      </c>
      <c r="J496" t="s">
        <v>23</v>
      </c>
      <c r="K496" t="s">
        <v>2738</v>
      </c>
      <c r="L496" t="s">
        <v>3134</v>
      </c>
      <c r="M496" t="s">
        <v>2739</v>
      </c>
      <c r="N496" t="s">
        <v>24</v>
      </c>
      <c r="O496" t="s">
        <v>25</v>
      </c>
      <c r="P496" t="s">
        <v>229</v>
      </c>
      <c r="Q496" t="s">
        <v>26</v>
      </c>
      <c r="R496" t="s">
        <v>4743</v>
      </c>
      <c r="S496" t="s">
        <v>5242</v>
      </c>
      <c r="T496" t="s">
        <v>5243</v>
      </c>
      <c r="W496" t="s">
        <v>45</v>
      </c>
      <c r="X496" t="s">
        <v>1887</v>
      </c>
      <c r="Y496" t="s">
        <v>1877</v>
      </c>
    </row>
    <row r="497" spans="1:25" x14ac:dyDescent="0.25">
      <c r="A497" t="s">
        <v>5244</v>
      </c>
      <c r="B497" t="s">
        <v>5245</v>
      </c>
      <c r="C497" t="s">
        <v>2737</v>
      </c>
      <c r="D497" t="s">
        <v>577</v>
      </c>
      <c r="E497" t="s">
        <v>220</v>
      </c>
      <c r="F497" t="s">
        <v>455</v>
      </c>
      <c r="G497" t="s">
        <v>229</v>
      </c>
      <c r="H497" t="s">
        <v>30</v>
      </c>
      <c r="I497" t="s">
        <v>149</v>
      </c>
      <c r="J497" t="s">
        <v>135</v>
      </c>
      <c r="K497" t="s">
        <v>2738</v>
      </c>
      <c r="L497" t="s">
        <v>3134</v>
      </c>
      <c r="M497" t="s">
        <v>2739</v>
      </c>
      <c r="N497" t="s">
        <v>136</v>
      </c>
      <c r="O497" t="s">
        <v>25</v>
      </c>
      <c r="P497" t="s">
        <v>229</v>
      </c>
      <c r="Q497" t="s">
        <v>137</v>
      </c>
      <c r="R497" t="s">
        <v>4743</v>
      </c>
      <c r="S497" t="s">
        <v>5246</v>
      </c>
      <c r="T497" t="s">
        <v>2733</v>
      </c>
      <c r="W497" t="s">
        <v>45</v>
      </c>
      <c r="X497" t="s">
        <v>1884</v>
      </c>
      <c r="Y497" t="s">
        <v>1879</v>
      </c>
    </row>
    <row r="498" spans="1:25" x14ac:dyDescent="0.25">
      <c r="A498" t="s">
        <v>5247</v>
      </c>
      <c r="B498" t="s">
        <v>5248</v>
      </c>
      <c r="C498" t="s">
        <v>2737</v>
      </c>
      <c r="D498" t="s">
        <v>4243</v>
      </c>
      <c r="E498" t="s">
        <v>220</v>
      </c>
      <c r="F498" t="s">
        <v>459</v>
      </c>
      <c r="G498" t="s">
        <v>229</v>
      </c>
      <c r="H498" t="s">
        <v>30</v>
      </c>
      <c r="I498" t="s">
        <v>1666</v>
      </c>
      <c r="J498" t="s">
        <v>23</v>
      </c>
      <c r="K498" t="s">
        <v>2738</v>
      </c>
      <c r="L498" t="s">
        <v>3134</v>
      </c>
      <c r="M498" t="s">
        <v>2739</v>
      </c>
      <c r="N498" t="s">
        <v>24</v>
      </c>
      <c r="O498" t="s">
        <v>41</v>
      </c>
      <c r="P498" t="s">
        <v>3063</v>
      </c>
      <c r="Q498" t="s">
        <v>26</v>
      </c>
      <c r="R498" t="s">
        <v>4743</v>
      </c>
      <c r="S498" t="s">
        <v>5249</v>
      </c>
      <c r="T498" t="s">
        <v>5250</v>
      </c>
      <c r="W498" t="s">
        <v>1292</v>
      </c>
      <c r="X498" t="s">
        <v>1884</v>
      </c>
      <c r="Y498" t="s">
        <v>1885</v>
      </c>
    </row>
    <row r="499" spans="1:25" x14ac:dyDescent="0.25">
      <c r="A499" t="s">
        <v>182</v>
      </c>
      <c r="B499" t="s">
        <v>183</v>
      </c>
      <c r="C499" t="s">
        <v>2766</v>
      </c>
      <c r="D499" t="s">
        <v>490</v>
      </c>
      <c r="E499" t="s">
        <v>220</v>
      </c>
      <c r="F499" t="s">
        <v>459</v>
      </c>
      <c r="G499" t="s">
        <v>229</v>
      </c>
      <c r="H499" t="s">
        <v>22</v>
      </c>
      <c r="I499" t="s">
        <v>77</v>
      </c>
      <c r="J499" t="s">
        <v>91</v>
      </c>
      <c r="K499" t="s">
        <v>32</v>
      </c>
      <c r="L499" t="s">
        <v>5031</v>
      </c>
      <c r="M499" t="s">
        <v>2767</v>
      </c>
      <c r="N499" t="s">
        <v>92</v>
      </c>
      <c r="O499" t="s">
        <v>25</v>
      </c>
      <c r="P499" t="s">
        <v>3063</v>
      </c>
      <c r="Q499" t="s">
        <v>93</v>
      </c>
      <c r="R499" t="s">
        <v>4743</v>
      </c>
      <c r="S499" t="s">
        <v>184</v>
      </c>
      <c r="T499" t="s">
        <v>5251</v>
      </c>
      <c r="W499" t="s">
        <v>4500</v>
      </c>
      <c r="X499" t="s">
        <v>1882</v>
      </c>
      <c r="Y499" t="s">
        <v>1879</v>
      </c>
    </row>
    <row r="500" spans="1:25" x14ac:dyDescent="0.25">
      <c r="A500" t="s">
        <v>3900</v>
      </c>
      <c r="B500" t="s">
        <v>3901</v>
      </c>
      <c r="D500" t="s">
        <v>490</v>
      </c>
      <c r="E500" t="s">
        <v>220</v>
      </c>
      <c r="F500" t="s">
        <v>459</v>
      </c>
      <c r="G500" t="s">
        <v>229</v>
      </c>
      <c r="H500" t="s">
        <v>22</v>
      </c>
      <c r="I500" t="s">
        <v>1752</v>
      </c>
      <c r="J500" t="s">
        <v>98</v>
      </c>
      <c r="L500" t="s">
        <v>3139</v>
      </c>
      <c r="N500" t="s">
        <v>99</v>
      </c>
      <c r="O500" t="s">
        <v>25</v>
      </c>
      <c r="P500" t="s">
        <v>3063</v>
      </c>
      <c r="Q500" t="s">
        <v>100</v>
      </c>
      <c r="R500" t="s">
        <v>4743</v>
      </c>
      <c r="S500" t="s">
        <v>3902</v>
      </c>
      <c r="T500" t="s">
        <v>5252</v>
      </c>
      <c r="W500" t="s">
        <v>4500</v>
      </c>
      <c r="X500" t="s">
        <v>3071</v>
      </c>
      <c r="Y500" t="s">
        <v>1879</v>
      </c>
    </row>
    <row r="501" spans="1:25" x14ac:dyDescent="0.25">
      <c r="A501" t="s">
        <v>2001</v>
      </c>
      <c r="B501" t="s">
        <v>2002</v>
      </c>
      <c r="C501" t="s">
        <v>2766</v>
      </c>
      <c r="D501" t="s">
        <v>573</v>
      </c>
      <c r="E501" t="s">
        <v>220</v>
      </c>
      <c r="F501" t="s">
        <v>459</v>
      </c>
      <c r="G501" t="s">
        <v>229</v>
      </c>
      <c r="H501" t="s">
        <v>22</v>
      </c>
      <c r="I501" t="s">
        <v>1670</v>
      </c>
      <c r="J501" t="s">
        <v>117</v>
      </c>
      <c r="K501" t="s">
        <v>32</v>
      </c>
      <c r="L501" t="s">
        <v>3139</v>
      </c>
      <c r="M501" t="s">
        <v>2767</v>
      </c>
      <c r="N501" t="s">
        <v>118</v>
      </c>
      <c r="O501" t="s">
        <v>25</v>
      </c>
      <c r="P501" t="s">
        <v>229</v>
      </c>
      <c r="Q501" t="s">
        <v>119</v>
      </c>
      <c r="R501" t="s">
        <v>4743</v>
      </c>
      <c r="S501" t="s">
        <v>2003</v>
      </c>
      <c r="T501" t="s">
        <v>2535</v>
      </c>
      <c r="W501" t="s">
        <v>45</v>
      </c>
      <c r="X501" t="s">
        <v>1884</v>
      </c>
      <c r="Y501" t="s">
        <v>1877</v>
      </c>
    </row>
    <row r="502" spans="1:25" x14ac:dyDescent="0.25">
      <c r="A502" t="s">
        <v>419</v>
      </c>
      <c r="B502" t="s">
        <v>420</v>
      </c>
      <c r="C502" t="s">
        <v>3133</v>
      </c>
      <c r="D502" t="s">
        <v>490</v>
      </c>
      <c r="E502" t="s">
        <v>220</v>
      </c>
      <c r="F502" t="s">
        <v>459</v>
      </c>
      <c r="G502" t="s">
        <v>229</v>
      </c>
      <c r="H502" t="s">
        <v>45</v>
      </c>
      <c r="I502" t="s">
        <v>1755</v>
      </c>
      <c r="J502" t="s">
        <v>72</v>
      </c>
      <c r="K502" t="s">
        <v>3135</v>
      </c>
      <c r="L502" t="s">
        <v>3139</v>
      </c>
      <c r="M502" t="s">
        <v>3136</v>
      </c>
      <c r="N502" t="s">
        <v>73</v>
      </c>
      <c r="O502" t="s">
        <v>25</v>
      </c>
      <c r="P502" t="s">
        <v>229</v>
      </c>
      <c r="Q502" t="s">
        <v>74</v>
      </c>
      <c r="R502" t="s">
        <v>5087</v>
      </c>
      <c r="S502" t="s">
        <v>421</v>
      </c>
      <c r="T502" t="s">
        <v>5253</v>
      </c>
      <c r="W502" t="s">
        <v>4500</v>
      </c>
      <c r="X502" t="s">
        <v>3124</v>
      </c>
      <c r="Y502" t="s">
        <v>3247</v>
      </c>
    </row>
    <row r="503" spans="1:25" x14ac:dyDescent="0.25">
      <c r="A503" t="s">
        <v>1039</v>
      </c>
      <c r="B503" t="s">
        <v>1040</v>
      </c>
      <c r="C503" t="s">
        <v>2852</v>
      </c>
      <c r="D503" t="s">
        <v>3159</v>
      </c>
      <c r="E503" t="s">
        <v>220</v>
      </c>
      <c r="F503" t="s">
        <v>459</v>
      </c>
      <c r="G503" t="s">
        <v>4469</v>
      </c>
      <c r="H503" t="s">
        <v>22</v>
      </c>
      <c r="I503" t="s">
        <v>1754</v>
      </c>
      <c r="J503" t="s">
        <v>112</v>
      </c>
      <c r="K503" t="s">
        <v>1375</v>
      </c>
      <c r="L503" t="s">
        <v>3139</v>
      </c>
      <c r="M503" t="s">
        <v>2853</v>
      </c>
      <c r="N503" t="s">
        <v>113</v>
      </c>
      <c r="O503" t="s">
        <v>25</v>
      </c>
      <c r="P503" t="s">
        <v>229</v>
      </c>
      <c r="Q503" t="s">
        <v>114</v>
      </c>
      <c r="R503" t="s">
        <v>4743</v>
      </c>
      <c r="S503" t="s">
        <v>1041</v>
      </c>
      <c r="T503" t="s">
        <v>5254</v>
      </c>
      <c r="W503" t="s">
        <v>4500</v>
      </c>
      <c r="X503" t="s">
        <v>1881</v>
      </c>
      <c r="Y503" t="s">
        <v>3096</v>
      </c>
    </row>
    <row r="504" spans="1:25" x14ac:dyDescent="0.25">
      <c r="A504" t="s">
        <v>1160</v>
      </c>
      <c r="B504" t="s">
        <v>1161</v>
      </c>
      <c r="C504" t="s">
        <v>2761</v>
      </c>
      <c r="D504" t="s">
        <v>142</v>
      </c>
      <c r="E504" t="s">
        <v>220</v>
      </c>
      <c r="F504" t="s">
        <v>459</v>
      </c>
      <c r="G504" t="s">
        <v>229</v>
      </c>
      <c r="H504" t="s">
        <v>30</v>
      </c>
      <c r="I504" t="s">
        <v>1893</v>
      </c>
      <c r="J504" t="s">
        <v>51</v>
      </c>
      <c r="K504" t="s">
        <v>79</v>
      </c>
      <c r="L504" t="s">
        <v>3139</v>
      </c>
      <c r="M504" t="s">
        <v>2762</v>
      </c>
      <c r="N504" t="s">
        <v>53</v>
      </c>
      <c r="O504" t="s">
        <v>25</v>
      </c>
      <c r="P504" t="s">
        <v>229</v>
      </c>
      <c r="Q504" t="s">
        <v>54</v>
      </c>
      <c r="R504" t="s">
        <v>4743</v>
      </c>
      <c r="S504" t="s">
        <v>1162</v>
      </c>
      <c r="T504" t="s">
        <v>5255</v>
      </c>
      <c r="W504" t="s">
        <v>4500</v>
      </c>
      <c r="X504" t="s">
        <v>1887</v>
      </c>
      <c r="Y504" t="s">
        <v>1876</v>
      </c>
    </row>
    <row r="505" spans="1:25" x14ac:dyDescent="0.25">
      <c r="A505" t="s">
        <v>3322</v>
      </c>
      <c r="B505" t="s">
        <v>3323</v>
      </c>
      <c r="C505" t="s">
        <v>4196</v>
      </c>
      <c r="D505" t="s">
        <v>573</v>
      </c>
      <c r="E505" t="s">
        <v>220</v>
      </c>
      <c r="F505" t="s">
        <v>455</v>
      </c>
      <c r="G505" t="s">
        <v>229</v>
      </c>
      <c r="H505" t="s">
        <v>30</v>
      </c>
      <c r="I505" t="s">
        <v>1668</v>
      </c>
      <c r="J505" t="s">
        <v>130</v>
      </c>
      <c r="K505" t="s">
        <v>4197</v>
      </c>
      <c r="L505" t="s">
        <v>3139</v>
      </c>
      <c r="M505" t="s">
        <v>4198</v>
      </c>
      <c r="N505" t="s">
        <v>131</v>
      </c>
      <c r="O505" t="s">
        <v>41</v>
      </c>
      <c r="P505" t="s">
        <v>229</v>
      </c>
      <c r="Q505" t="s">
        <v>132</v>
      </c>
      <c r="R505" t="s">
        <v>5008</v>
      </c>
      <c r="S505" t="s">
        <v>3324</v>
      </c>
      <c r="T505" t="s">
        <v>5256</v>
      </c>
      <c r="W505" t="s">
        <v>45</v>
      </c>
      <c r="X505" t="s">
        <v>3068</v>
      </c>
      <c r="Y505" t="s">
        <v>1877</v>
      </c>
    </row>
    <row r="506" spans="1:25" x14ac:dyDescent="0.25">
      <c r="A506" t="s">
        <v>5257</v>
      </c>
      <c r="B506" t="s">
        <v>5258</v>
      </c>
      <c r="C506" t="s">
        <v>2737</v>
      </c>
      <c r="D506" t="s">
        <v>142</v>
      </c>
      <c r="E506" t="s">
        <v>220</v>
      </c>
      <c r="F506" t="s">
        <v>455</v>
      </c>
      <c r="G506" t="s">
        <v>229</v>
      </c>
      <c r="H506" t="s">
        <v>30</v>
      </c>
      <c r="I506" t="s">
        <v>1766</v>
      </c>
      <c r="J506" t="s">
        <v>98</v>
      </c>
      <c r="K506" t="s">
        <v>2738</v>
      </c>
      <c r="L506" t="s">
        <v>3139</v>
      </c>
      <c r="M506" t="s">
        <v>2739</v>
      </c>
      <c r="N506" t="s">
        <v>99</v>
      </c>
      <c r="O506" t="s">
        <v>25</v>
      </c>
      <c r="P506" t="s">
        <v>3063</v>
      </c>
      <c r="Q506" t="s">
        <v>100</v>
      </c>
      <c r="R506" t="s">
        <v>4743</v>
      </c>
      <c r="S506" t="s">
        <v>5259</v>
      </c>
      <c r="W506" t="s">
        <v>45</v>
      </c>
      <c r="X506" t="s">
        <v>1884</v>
      </c>
    </row>
    <row r="507" spans="1:25" x14ac:dyDescent="0.25">
      <c r="A507" t="s">
        <v>5260</v>
      </c>
      <c r="B507" t="s">
        <v>5261</v>
      </c>
      <c r="D507" t="s">
        <v>3169</v>
      </c>
      <c r="E507" t="s">
        <v>220</v>
      </c>
      <c r="F507" t="s">
        <v>455</v>
      </c>
      <c r="G507" t="s">
        <v>229</v>
      </c>
      <c r="H507" t="s">
        <v>30</v>
      </c>
      <c r="I507" t="s">
        <v>1944</v>
      </c>
      <c r="J507" t="s">
        <v>46</v>
      </c>
      <c r="L507" t="s">
        <v>3139</v>
      </c>
      <c r="N507" t="s">
        <v>47</v>
      </c>
      <c r="O507" t="s">
        <v>25</v>
      </c>
      <c r="P507" t="s">
        <v>229</v>
      </c>
      <c r="Q507" t="s">
        <v>48</v>
      </c>
      <c r="R507" t="s">
        <v>4777</v>
      </c>
      <c r="S507" t="s">
        <v>5262</v>
      </c>
      <c r="W507" t="s">
        <v>45</v>
      </c>
      <c r="X507" t="s">
        <v>3071</v>
      </c>
    </row>
    <row r="508" spans="1:25" x14ac:dyDescent="0.25">
      <c r="A508" t="s">
        <v>5263</v>
      </c>
      <c r="B508" t="s">
        <v>5264</v>
      </c>
      <c r="D508" t="s">
        <v>340</v>
      </c>
      <c r="E508" t="s">
        <v>220</v>
      </c>
      <c r="F508" t="s">
        <v>459</v>
      </c>
      <c r="G508" t="s">
        <v>229</v>
      </c>
      <c r="H508" t="s">
        <v>22</v>
      </c>
      <c r="I508" t="s">
        <v>1749</v>
      </c>
      <c r="J508" t="s">
        <v>91</v>
      </c>
      <c r="L508" t="s">
        <v>3139</v>
      </c>
      <c r="N508" t="s">
        <v>92</v>
      </c>
      <c r="O508" t="s">
        <v>25</v>
      </c>
      <c r="P508" t="s">
        <v>229</v>
      </c>
      <c r="Q508" t="s">
        <v>93</v>
      </c>
      <c r="R508" t="s">
        <v>4743</v>
      </c>
      <c r="S508" t="s">
        <v>5265</v>
      </c>
      <c r="W508" t="s">
        <v>45</v>
      </c>
      <c r="X508" t="s">
        <v>1884</v>
      </c>
    </row>
    <row r="509" spans="1:25" x14ac:dyDescent="0.25">
      <c r="A509" t="s">
        <v>4384</v>
      </c>
      <c r="B509" t="s">
        <v>4385</v>
      </c>
      <c r="C509" t="s">
        <v>2737</v>
      </c>
      <c r="D509" t="s">
        <v>3125</v>
      </c>
      <c r="E509" t="s">
        <v>220</v>
      </c>
      <c r="F509" t="s">
        <v>459</v>
      </c>
      <c r="G509" t="s">
        <v>229</v>
      </c>
      <c r="H509" t="s">
        <v>22</v>
      </c>
      <c r="I509" t="s">
        <v>77</v>
      </c>
      <c r="J509" t="s">
        <v>51</v>
      </c>
      <c r="K509" t="s">
        <v>2738</v>
      </c>
      <c r="L509" t="s">
        <v>5074</v>
      </c>
      <c r="M509" t="s">
        <v>2739</v>
      </c>
      <c r="N509" t="s">
        <v>53</v>
      </c>
      <c r="O509" t="s">
        <v>25</v>
      </c>
      <c r="P509" t="s">
        <v>3060</v>
      </c>
      <c r="Q509" t="s">
        <v>54</v>
      </c>
      <c r="R509" t="s">
        <v>5266</v>
      </c>
      <c r="S509" t="s">
        <v>4387</v>
      </c>
      <c r="T509" t="s">
        <v>5267</v>
      </c>
      <c r="W509" t="s">
        <v>1292</v>
      </c>
      <c r="X509" t="s">
        <v>3308</v>
      </c>
      <c r="Y509" t="s">
        <v>1876</v>
      </c>
    </row>
    <row r="510" spans="1:25" x14ac:dyDescent="0.25">
      <c r="A510" t="s">
        <v>5268</v>
      </c>
      <c r="B510" t="s">
        <v>634</v>
      </c>
      <c r="C510" t="s">
        <v>3087</v>
      </c>
      <c r="D510" t="s">
        <v>715</v>
      </c>
      <c r="E510" t="s">
        <v>220</v>
      </c>
      <c r="F510" t="s">
        <v>459</v>
      </c>
      <c r="G510" t="s">
        <v>229</v>
      </c>
      <c r="H510" t="s">
        <v>234</v>
      </c>
      <c r="I510" t="s">
        <v>77</v>
      </c>
      <c r="J510" t="s">
        <v>51</v>
      </c>
      <c r="K510" t="s">
        <v>3088</v>
      </c>
      <c r="L510" t="s">
        <v>5074</v>
      </c>
      <c r="M510" t="s">
        <v>3089</v>
      </c>
      <c r="N510" t="s">
        <v>53</v>
      </c>
      <c r="O510" t="s">
        <v>41</v>
      </c>
      <c r="P510" t="s">
        <v>229</v>
      </c>
      <c r="Q510" t="s">
        <v>54</v>
      </c>
      <c r="R510" t="s">
        <v>5269</v>
      </c>
      <c r="S510" t="s">
        <v>635</v>
      </c>
      <c r="T510" t="s">
        <v>5270</v>
      </c>
      <c r="W510" t="s">
        <v>45</v>
      </c>
      <c r="X510" t="s">
        <v>1887</v>
      </c>
      <c r="Y510" t="s">
        <v>4505</v>
      </c>
    </row>
    <row r="511" spans="1:25" x14ac:dyDescent="0.25">
      <c r="A511" t="s">
        <v>5271</v>
      </c>
      <c r="B511" t="s">
        <v>5272</v>
      </c>
      <c r="D511" t="s">
        <v>3216</v>
      </c>
      <c r="E511" t="s">
        <v>220</v>
      </c>
      <c r="F511" t="s">
        <v>459</v>
      </c>
      <c r="G511" t="s">
        <v>229</v>
      </c>
      <c r="H511" t="s">
        <v>22</v>
      </c>
      <c r="I511" t="s">
        <v>1660</v>
      </c>
      <c r="J511" t="s">
        <v>98</v>
      </c>
      <c r="L511" t="s">
        <v>5074</v>
      </c>
      <c r="N511" t="s">
        <v>99</v>
      </c>
      <c r="O511" t="s">
        <v>25</v>
      </c>
      <c r="P511" t="s">
        <v>229</v>
      </c>
      <c r="Q511" t="s">
        <v>100</v>
      </c>
      <c r="R511" t="s">
        <v>4888</v>
      </c>
      <c r="S511" t="s">
        <v>5273</v>
      </c>
      <c r="W511" t="s">
        <v>45</v>
      </c>
      <c r="X511" t="s">
        <v>1887</v>
      </c>
    </row>
    <row r="512" spans="1:25" x14ac:dyDescent="0.25">
      <c r="A512" t="s">
        <v>2269</v>
      </c>
      <c r="B512" t="s">
        <v>2270</v>
      </c>
      <c r="D512" t="s">
        <v>3216</v>
      </c>
      <c r="E512" t="s">
        <v>220</v>
      </c>
      <c r="F512" t="s">
        <v>455</v>
      </c>
      <c r="G512" t="s">
        <v>229</v>
      </c>
      <c r="H512" t="s">
        <v>30</v>
      </c>
      <c r="I512" t="s">
        <v>5080</v>
      </c>
      <c r="J512" t="s">
        <v>117</v>
      </c>
      <c r="L512" t="s">
        <v>5074</v>
      </c>
      <c r="N512" t="s">
        <v>118</v>
      </c>
      <c r="O512" t="s">
        <v>25</v>
      </c>
      <c r="P512" t="s">
        <v>229</v>
      </c>
      <c r="Q512" t="s">
        <v>119</v>
      </c>
      <c r="R512" t="s">
        <v>4888</v>
      </c>
      <c r="S512" t="s">
        <v>2271</v>
      </c>
      <c r="W512" t="s">
        <v>4862</v>
      </c>
      <c r="X512" t="s">
        <v>1887</v>
      </c>
    </row>
    <row r="513" spans="1:25" x14ac:dyDescent="0.25">
      <c r="A513" t="s">
        <v>5274</v>
      </c>
      <c r="B513" t="s">
        <v>5275</v>
      </c>
      <c r="D513" t="s">
        <v>490</v>
      </c>
      <c r="E513" t="s">
        <v>220</v>
      </c>
      <c r="F513" t="s">
        <v>459</v>
      </c>
      <c r="G513" t="s">
        <v>229</v>
      </c>
      <c r="H513" t="s">
        <v>22</v>
      </c>
      <c r="I513" t="s">
        <v>2744</v>
      </c>
      <c r="J513" t="s">
        <v>61</v>
      </c>
      <c r="L513" t="s">
        <v>5074</v>
      </c>
      <c r="N513" t="s">
        <v>63</v>
      </c>
      <c r="O513" t="s">
        <v>25</v>
      </c>
      <c r="P513" t="s">
        <v>229</v>
      </c>
      <c r="Q513" t="s">
        <v>64</v>
      </c>
      <c r="R513" t="s">
        <v>4743</v>
      </c>
      <c r="S513" t="s">
        <v>5276</v>
      </c>
      <c r="W513" t="s">
        <v>45</v>
      </c>
      <c r="X513" t="s">
        <v>1884</v>
      </c>
      <c r="Y513" t="s">
        <v>1879</v>
      </c>
    </row>
    <row r="514" spans="1:25" x14ac:dyDescent="0.25">
      <c r="A514" t="s">
        <v>3533</v>
      </c>
      <c r="B514" t="s">
        <v>3534</v>
      </c>
      <c r="D514" t="s">
        <v>3125</v>
      </c>
      <c r="E514" t="s">
        <v>220</v>
      </c>
      <c r="F514" t="s">
        <v>455</v>
      </c>
      <c r="G514" t="s">
        <v>229</v>
      </c>
      <c r="H514" t="s">
        <v>3179</v>
      </c>
      <c r="I514" t="s">
        <v>1852</v>
      </c>
      <c r="J514" t="s">
        <v>61</v>
      </c>
      <c r="L514" t="s">
        <v>5074</v>
      </c>
      <c r="N514" t="s">
        <v>63</v>
      </c>
      <c r="O514" t="s">
        <v>25</v>
      </c>
      <c r="P514" t="s">
        <v>229</v>
      </c>
      <c r="Q514" t="s">
        <v>64</v>
      </c>
      <c r="R514" t="s">
        <v>4743</v>
      </c>
      <c r="S514" t="s">
        <v>3535</v>
      </c>
      <c r="W514" t="s">
        <v>4500</v>
      </c>
      <c r="X514" t="s">
        <v>1887</v>
      </c>
    </row>
    <row r="515" spans="1:25" x14ac:dyDescent="0.25">
      <c r="A515" t="s">
        <v>3560</v>
      </c>
      <c r="B515" t="s">
        <v>3561</v>
      </c>
      <c r="D515" t="s">
        <v>142</v>
      </c>
      <c r="E515" t="s">
        <v>220</v>
      </c>
      <c r="F515" t="s">
        <v>455</v>
      </c>
      <c r="G515" t="s">
        <v>229</v>
      </c>
      <c r="H515" t="s">
        <v>30</v>
      </c>
      <c r="I515" t="s">
        <v>1893</v>
      </c>
      <c r="J515" t="s">
        <v>23</v>
      </c>
      <c r="L515" t="s">
        <v>5074</v>
      </c>
      <c r="N515" t="s">
        <v>24</v>
      </c>
      <c r="O515" t="s">
        <v>25</v>
      </c>
      <c r="P515" t="s">
        <v>229</v>
      </c>
      <c r="Q515" t="s">
        <v>26</v>
      </c>
      <c r="R515" t="s">
        <v>4743</v>
      </c>
      <c r="S515" t="s">
        <v>3562</v>
      </c>
      <c r="T515" t="s">
        <v>5277</v>
      </c>
      <c r="W515" t="s">
        <v>4500</v>
      </c>
      <c r="X515" t="s">
        <v>1887</v>
      </c>
      <c r="Y515" t="s">
        <v>1879</v>
      </c>
    </row>
    <row r="516" spans="1:25" x14ac:dyDescent="0.25">
      <c r="A516" t="s">
        <v>686</v>
      </c>
      <c r="B516" t="s">
        <v>687</v>
      </c>
      <c r="D516" t="s">
        <v>3169</v>
      </c>
      <c r="E516" t="s">
        <v>220</v>
      </c>
      <c r="F516" t="s">
        <v>455</v>
      </c>
      <c r="G516" t="s">
        <v>229</v>
      </c>
      <c r="H516" t="s">
        <v>30</v>
      </c>
      <c r="I516" t="s">
        <v>1858</v>
      </c>
      <c r="J516" t="s">
        <v>91</v>
      </c>
      <c r="L516" t="s">
        <v>5074</v>
      </c>
      <c r="N516" t="s">
        <v>92</v>
      </c>
      <c r="O516" t="s">
        <v>25</v>
      </c>
      <c r="P516" t="s">
        <v>229</v>
      </c>
      <c r="Q516" t="s">
        <v>93</v>
      </c>
      <c r="R516" t="s">
        <v>4888</v>
      </c>
      <c r="S516" t="s">
        <v>688</v>
      </c>
      <c r="W516" t="s">
        <v>4500</v>
      </c>
      <c r="X516" t="s">
        <v>1887</v>
      </c>
    </row>
    <row r="517" spans="1:25" x14ac:dyDescent="0.25">
      <c r="A517" t="s">
        <v>491</v>
      </c>
      <c r="B517" t="s">
        <v>492</v>
      </c>
      <c r="D517" t="s">
        <v>3178</v>
      </c>
      <c r="E517" t="s">
        <v>220</v>
      </c>
      <c r="F517" t="s">
        <v>455</v>
      </c>
      <c r="G517" t="s">
        <v>229</v>
      </c>
      <c r="H517" t="s">
        <v>30</v>
      </c>
      <c r="I517" t="s">
        <v>5162</v>
      </c>
      <c r="J517" t="s">
        <v>51</v>
      </c>
      <c r="L517" t="s">
        <v>5074</v>
      </c>
      <c r="N517" t="s">
        <v>53</v>
      </c>
      <c r="O517" t="s">
        <v>25</v>
      </c>
      <c r="P517" t="s">
        <v>229</v>
      </c>
      <c r="Q517" t="s">
        <v>54</v>
      </c>
      <c r="R517" t="s">
        <v>4888</v>
      </c>
      <c r="S517" t="s">
        <v>493</v>
      </c>
      <c r="W517" t="s">
        <v>4500</v>
      </c>
      <c r="X517" t="s">
        <v>1887</v>
      </c>
    </row>
    <row r="518" spans="1:25" x14ac:dyDescent="0.25">
      <c r="A518" t="s">
        <v>2594</v>
      </c>
      <c r="B518" t="s">
        <v>2595</v>
      </c>
      <c r="D518" t="s">
        <v>379</v>
      </c>
      <c r="E518" t="s">
        <v>220</v>
      </c>
      <c r="F518" t="s">
        <v>455</v>
      </c>
      <c r="G518" t="s">
        <v>229</v>
      </c>
      <c r="H518" t="s">
        <v>30</v>
      </c>
      <c r="I518" t="s">
        <v>1756</v>
      </c>
      <c r="J518" t="s">
        <v>39</v>
      </c>
      <c r="L518" t="s">
        <v>5074</v>
      </c>
      <c r="N518" t="s">
        <v>40</v>
      </c>
      <c r="O518" t="s">
        <v>25</v>
      </c>
      <c r="P518" t="s">
        <v>229</v>
      </c>
      <c r="Q518" t="s">
        <v>42</v>
      </c>
      <c r="R518" t="s">
        <v>4888</v>
      </c>
      <c r="S518" t="s">
        <v>2596</v>
      </c>
      <c r="W518" t="s">
        <v>4500</v>
      </c>
      <c r="X518" t="s">
        <v>1887</v>
      </c>
    </row>
    <row r="519" spans="1:25" x14ac:dyDescent="0.25">
      <c r="A519" t="s">
        <v>628</v>
      </c>
      <c r="B519" t="s">
        <v>629</v>
      </c>
      <c r="C519" t="s">
        <v>2761</v>
      </c>
      <c r="D519" t="s">
        <v>3125</v>
      </c>
      <c r="E519" t="s">
        <v>220</v>
      </c>
      <c r="F519" t="s">
        <v>459</v>
      </c>
      <c r="G519" t="s">
        <v>229</v>
      </c>
      <c r="H519" t="s">
        <v>22</v>
      </c>
      <c r="I519" t="s">
        <v>1661</v>
      </c>
      <c r="J519" t="s">
        <v>91</v>
      </c>
      <c r="K519" t="s">
        <v>79</v>
      </c>
      <c r="L519" t="s">
        <v>5074</v>
      </c>
      <c r="M519" t="s">
        <v>2762</v>
      </c>
      <c r="N519" t="s">
        <v>92</v>
      </c>
      <c r="O519" t="s">
        <v>25</v>
      </c>
      <c r="P519" t="s">
        <v>3060</v>
      </c>
      <c r="Q519" t="s">
        <v>93</v>
      </c>
      <c r="R519" t="s">
        <v>5278</v>
      </c>
      <c r="S519" t="s">
        <v>630</v>
      </c>
      <c r="W519" t="s">
        <v>4500</v>
      </c>
      <c r="X519" t="s">
        <v>1881</v>
      </c>
    </row>
    <row r="520" spans="1:25" x14ac:dyDescent="0.25">
      <c r="A520" t="s">
        <v>886</v>
      </c>
      <c r="B520" t="s">
        <v>887</v>
      </c>
      <c r="C520" t="s">
        <v>2852</v>
      </c>
      <c r="D520" t="s">
        <v>490</v>
      </c>
      <c r="E520" t="s">
        <v>220</v>
      </c>
      <c r="F520" t="s">
        <v>459</v>
      </c>
      <c r="G520" t="s">
        <v>4469</v>
      </c>
      <c r="H520" t="s">
        <v>22</v>
      </c>
      <c r="I520" t="s">
        <v>1767</v>
      </c>
      <c r="J520" t="s">
        <v>68</v>
      </c>
      <c r="K520" t="s">
        <v>1375</v>
      </c>
      <c r="L520" t="s">
        <v>5074</v>
      </c>
      <c r="M520" t="s">
        <v>2853</v>
      </c>
      <c r="N520" t="s">
        <v>69</v>
      </c>
      <c r="O520" t="s">
        <v>25</v>
      </c>
      <c r="P520" t="s">
        <v>3063</v>
      </c>
      <c r="Q520" t="s">
        <v>70</v>
      </c>
      <c r="R520" t="s">
        <v>4743</v>
      </c>
      <c r="S520" t="s">
        <v>888</v>
      </c>
      <c r="T520" t="s">
        <v>4744</v>
      </c>
      <c r="W520" t="s">
        <v>4500</v>
      </c>
      <c r="X520" t="s">
        <v>1884</v>
      </c>
      <c r="Y520" t="s">
        <v>1879</v>
      </c>
    </row>
    <row r="521" spans="1:25" x14ac:dyDescent="0.25">
      <c r="A521" t="s">
        <v>1939</v>
      </c>
      <c r="B521" t="s">
        <v>1940</v>
      </c>
      <c r="C521" t="s">
        <v>2852</v>
      </c>
      <c r="D521" t="s">
        <v>142</v>
      </c>
      <c r="E521" t="s">
        <v>220</v>
      </c>
      <c r="F521" t="s">
        <v>459</v>
      </c>
      <c r="G521" t="s">
        <v>4469</v>
      </c>
      <c r="H521" t="s">
        <v>30</v>
      </c>
      <c r="I521" t="s">
        <v>77</v>
      </c>
      <c r="J521" t="s">
        <v>112</v>
      </c>
      <c r="K521" t="s">
        <v>1375</v>
      </c>
      <c r="L521" t="s">
        <v>3139</v>
      </c>
      <c r="M521" t="s">
        <v>2853</v>
      </c>
      <c r="N521" t="s">
        <v>113</v>
      </c>
      <c r="O521" t="s">
        <v>25</v>
      </c>
      <c r="P521" t="s">
        <v>229</v>
      </c>
      <c r="Q521" t="s">
        <v>114</v>
      </c>
      <c r="R521" t="s">
        <v>4743</v>
      </c>
      <c r="S521" t="s">
        <v>1941</v>
      </c>
      <c r="T521" t="s">
        <v>5279</v>
      </c>
      <c r="W521" t="s">
        <v>4500</v>
      </c>
      <c r="X521" t="s">
        <v>1884</v>
      </c>
      <c r="Y521" t="s">
        <v>1877</v>
      </c>
    </row>
    <row r="522" spans="1:25" x14ac:dyDescent="0.25">
      <c r="A522" t="s">
        <v>962</v>
      </c>
      <c r="B522" t="s">
        <v>963</v>
      </c>
      <c r="C522" t="s">
        <v>2737</v>
      </c>
      <c r="D522" t="s">
        <v>142</v>
      </c>
      <c r="E522" t="s">
        <v>220</v>
      </c>
      <c r="F522" t="s">
        <v>455</v>
      </c>
      <c r="G522" t="s">
        <v>229</v>
      </c>
      <c r="H522" t="s">
        <v>45</v>
      </c>
      <c r="I522" t="s">
        <v>1667</v>
      </c>
      <c r="J522" t="s">
        <v>23</v>
      </c>
      <c r="K522" t="s">
        <v>2738</v>
      </c>
      <c r="L522" t="s">
        <v>5074</v>
      </c>
      <c r="M522" t="s">
        <v>2739</v>
      </c>
      <c r="N522" t="s">
        <v>24</v>
      </c>
      <c r="O522" t="s">
        <v>25</v>
      </c>
      <c r="P522" t="s">
        <v>229</v>
      </c>
      <c r="Q522" t="s">
        <v>26</v>
      </c>
      <c r="R522" t="s">
        <v>4743</v>
      </c>
      <c r="S522" t="s">
        <v>964</v>
      </c>
      <c r="T522" t="s">
        <v>5280</v>
      </c>
      <c r="W522" t="s">
        <v>4500</v>
      </c>
      <c r="X522" t="s">
        <v>3068</v>
      </c>
      <c r="Y522" t="s">
        <v>1876</v>
      </c>
    </row>
    <row r="523" spans="1:25" x14ac:dyDescent="0.25">
      <c r="A523" t="s">
        <v>1101</v>
      </c>
      <c r="B523" t="s">
        <v>1102</v>
      </c>
      <c r="D523" t="s">
        <v>490</v>
      </c>
      <c r="E523" t="s">
        <v>220</v>
      </c>
      <c r="F523" t="s">
        <v>459</v>
      </c>
      <c r="G523" t="s">
        <v>4469</v>
      </c>
      <c r="H523" t="s">
        <v>22</v>
      </c>
      <c r="I523" t="s">
        <v>1891</v>
      </c>
      <c r="J523" t="s">
        <v>68</v>
      </c>
      <c r="L523" t="s">
        <v>5074</v>
      </c>
      <c r="N523" t="s">
        <v>69</v>
      </c>
      <c r="O523" t="s">
        <v>25</v>
      </c>
      <c r="P523" t="s">
        <v>3063</v>
      </c>
      <c r="Q523" t="s">
        <v>70</v>
      </c>
      <c r="R523" t="s">
        <v>4743</v>
      </c>
      <c r="S523" t="s">
        <v>1103</v>
      </c>
      <c r="T523" t="s">
        <v>5281</v>
      </c>
      <c r="W523" t="s">
        <v>4862</v>
      </c>
      <c r="X523" t="s">
        <v>1884</v>
      </c>
      <c r="Y523" t="s">
        <v>1879</v>
      </c>
    </row>
    <row r="524" spans="1:25" x14ac:dyDescent="0.25">
      <c r="A524" t="s">
        <v>1640</v>
      </c>
      <c r="B524" t="s">
        <v>1641</v>
      </c>
      <c r="C524" t="s">
        <v>2852</v>
      </c>
      <c r="D524" t="s">
        <v>573</v>
      </c>
      <c r="E524" t="s">
        <v>220</v>
      </c>
      <c r="F524" t="s">
        <v>455</v>
      </c>
      <c r="G524" t="s">
        <v>4469</v>
      </c>
      <c r="H524" t="s">
        <v>30</v>
      </c>
      <c r="I524" t="s">
        <v>1851</v>
      </c>
      <c r="J524" t="s">
        <v>98</v>
      </c>
      <c r="K524" t="s">
        <v>1375</v>
      </c>
      <c r="L524" t="s">
        <v>5074</v>
      </c>
      <c r="M524" t="s">
        <v>2853</v>
      </c>
      <c r="N524" t="s">
        <v>99</v>
      </c>
      <c r="O524" t="s">
        <v>25</v>
      </c>
      <c r="P524" t="s">
        <v>229</v>
      </c>
      <c r="Q524" t="s">
        <v>100</v>
      </c>
      <c r="R524" t="s">
        <v>4743</v>
      </c>
      <c r="S524" t="s">
        <v>1642</v>
      </c>
      <c r="T524" t="s">
        <v>5209</v>
      </c>
      <c r="W524" t="s">
        <v>4862</v>
      </c>
      <c r="X524" t="s">
        <v>1887</v>
      </c>
      <c r="Y524" t="s">
        <v>1877</v>
      </c>
    </row>
    <row r="525" spans="1:25" x14ac:dyDescent="0.25">
      <c r="A525" t="s">
        <v>1643</v>
      </c>
      <c r="B525" t="s">
        <v>1644</v>
      </c>
      <c r="D525" t="s">
        <v>44</v>
      </c>
      <c r="E525" t="s">
        <v>220</v>
      </c>
      <c r="F525" t="s">
        <v>455</v>
      </c>
      <c r="G525" t="s">
        <v>229</v>
      </c>
      <c r="H525" t="s">
        <v>22</v>
      </c>
      <c r="I525" t="s">
        <v>1848</v>
      </c>
      <c r="J525" t="s">
        <v>112</v>
      </c>
      <c r="L525" t="s">
        <v>5074</v>
      </c>
      <c r="N525" t="s">
        <v>113</v>
      </c>
      <c r="O525" t="s">
        <v>25</v>
      </c>
      <c r="P525" t="s">
        <v>229</v>
      </c>
      <c r="Q525" t="s">
        <v>114</v>
      </c>
      <c r="R525" t="s">
        <v>4743</v>
      </c>
      <c r="S525" t="s">
        <v>1645</v>
      </c>
      <c r="W525" t="s">
        <v>4500</v>
      </c>
      <c r="X525" t="s">
        <v>1887</v>
      </c>
    </row>
    <row r="526" spans="1:25" x14ac:dyDescent="0.25">
      <c r="A526" t="s">
        <v>1480</v>
      </c>
      <c r="B526" t="s">
        <v>1481</v>
      </c>
      <c r="C526" t="s">
        <v>2852</v>
      </c>
      <c r="D526" t="s">
        <v>142</v>
      </c>
      <c r="E526" t="s">
        <v>220</v>
      </c>
      <c r="F526" t="s">
        <v>459</v>
      </c>
      <c r="G526" t="s">
        <v>229</v>
      </c>
      <c r="H526" t="s">
        <v>30</v>
      </c>
      <c r="I526" t="s">
        <v>1664</v>
      </c>
      <c r="J526" t="s">
        <v>112</v>
      </c>
      <c r="K526" t="s">
        <v>1375</v>
      </c>
      <c r="L526" t="s">
        <v>5074</v>
      </c>
      <c r="M526" t="s">
        <v>2853</v>
      </c>
      <c r="N526" t="s">
        <v>113</v>
      </c>
      <c r="O526" t="s">
        <v>25</v>
      </c>
      <c r="P526" t="s">
        <v>3063</v>
      </c>
      <c r="Q526" t="s">
        <v>114</v>
      </c>
      <c r="R526" t="s">
        <v>4743</v>
      </c>
      <c r="S526" t="s">
        <v>1482</v>
      </c>
      <c r="T526" t="s">
        <v>2733</v>
      </c>
      <c r="W526" t="s">
        <v>4500</v>
      </c>
      <c r="X526" t="s">
        <v>3071</v>
      </c>
      <c r="Y526" t="s">
        <v>1879</v>
      </c>
    </row>
    <row r="527" spans="1:25" x14ac:dyDescent="0.25">
      <c r="A527" t="s">
        <v>1576</v>
      </c>
      <c r="B527" t="s">
        <v>1577</v>
      </c>
      <c r="D527" t="s">
        <v>490</v>
      </c>
      <c r="E527" t="s">
        <v>220</v>
      </c>
      <c r="F527" t="s">
        <v>459</v>
      </c>
      <c r="G527" t="s">
        <v>4469</v>
      </c>
      <c r="H527" t="s">
        <v>22</v>
      </c>
      <c r="I527" t="s">
        <v>1771</v>
      </c>
      <c r="J527" t="s">
        <v>112</v>
      </c>
      <c r="L527" t="s">
        <v>5074</v>
      </c>
      <c r="N527" t="s">
        <v>113</v>
      </c>
      <c r="O527" t="s">
        <v>25</v>
      </c>
      <c r="P527" t="s">
        <v>229</v>
      </c>
      <c r="Q527" t="s">
        <v>114</v>
      </c>
      <c r="R527" t="s">
        <v>4743</v>
      </c>
      <c r="S527" t="s">
        <v>1578</v>
      </c>
      <c r="W527" t="s">
        <v>4500</v>
      </c>
      <c r="X527" t="s">
        <v>1887</v>
      </c>
    </row>
    <row r="528" spans="1:25" x14ac:dyDescent="0.25">
      <c r="A528" t="s">
        <v>1739</v>
      </c>
      <c r="B528" t="s">
        <v>1740</v>
      </c>
      <c r="D528" t="s">
        <v>3225</v>
      </c>
      <c r="E528" t="s">
        <v>220</v>
      </c>
      <c r="F528" t="s">
        <v>455</v>
      </c>
      <c r="G528" t="s">
        <v>229</v>
      </c>
      <c r="H528" t="s">
        <v>30</v>
      </c>
      <c r="I528" t="s">
        <v>2866</v>
      </c>
      <c r="J528" t="s">
        <v>117</v>
      </c>
      <c r="L528" t="s">
        <v>5074</v>
      </c>
      <c r="N528" t="s">
        <v>118</v>
      </c>
      <c r="O528" t="s">
        <v>25</v>
      </c>
      <c r="P528" t="s">
        <v>229</v>
      </c>
      <c r="Q528" t="s">
        <v>119</v>
      </c>
      <c r="R528" t="s">
        <v>4888</v>
      </c>
      <c r="S528" t="s">
        <v>1741</v>
      </c>
      <c r="W528" t="s">
        <v>4500</v>
      </c>
      <c r="X528" t="s">
        <v>1887</v>
      </c>
    </row>
    <row r="529" spans="1:25" x14ac:dyDescent="0.25">
      <c r="A529" t="s">
        <v>2304</v>
      </c>
      <c r="B529" t="s">
        <v>2304</v>
      </c>
      <c r="C529" t="s">
        <v>2852</v>
      </c>
      <c r="D529" t="s">
        <v>3083</v>
      </c>
      <c r="E529" t="s">
        <v>220</v>
      </c>
      <c r="F529" t="s">
        <v>455</v>
      </c>
      <c r="G529" t="s">
        <v>4469</v>
      </c>
      <c r="H529" t="s">
        <v>22</v>
      </c>
      <c r="I529" t="s">
        <v>77</v>
      </c>
      <c r="J529" t="s">
        <v>61</v>
      </c>
      <c r="K529" t="s">
        <v>1375</v>
      </c>
      <c r="L529" t="s">
        <v>5074</v>
      </c>
      <c r="M529" t="s">
        <v>2853</v>
      </c>
      <c r="N529" t="s">
        <v>63</v>
      </c>
      <c r="O529" t="s">
        <v>25</v>
      </c>
      <c r="P529" t="s">
        <v>3063</v>
      </c>
      <c r="Q529" t="s">
        <v>64</v>
      </c>
      <c r="R529" t="s">
        <v>5282</v>
      </c>
      <c r="S529" t="s">
        <v>2305</v>
      </c>
      <c r="T529" t="s">
        <v>5283</v>
      </c>
      <c r="W529" t="s">
        <v>4500</v>
      </c>
      <c r="X529" t="s">
        <v>3068</v>
      </c>
      <c r="Y529" t="s">
        <v>1879</v>
      </c>
    </row>
    <row r="530" spans="1:25" x14ac:dyDescent="0.25">
      <c r="A530" t="s">
        <v>2339</v>
      </c>
      <c r="B530" t="s">
        <v>2340</v>
      </c>
      <c r="C530" t="s">
        <v>2852</v>
      </c>
      <c r="D530" t="s">
        <v>142</v>
      </c>
      <c r="E530" t="s">
        <v>220</v>
      </c>
      <c r="F530" t="s">
        <v>455</v>
      </c>
      <c r="G530" t="s">
        <v>4469</v>
      </c>
      <c r="H530" t="s">
        <v>30</v>
      </c>
      <c r="I530" t="s">
        <v>1750</v>
      </c>
      <c r="J530" t="s">
        <v>112</v>
      </c>
      <c r="K530" t="s">
        <v>1375</v>
      </c>
      <c r="L530" t="s">
        <v>5074</v>
      </c>
      <c r="M530" t="s">
        <v>2853</v>
      </c>
      <c r="N530" t="s">
        <v>113</v>
      </c>
      <c r="O530" t="s">
        <v>25</v>
      </c>
      <c r="P530" t="s">
        <v>229</v>
      </c>
      <c r="Q530" t="s">
        <v>114</v>
      </c>
      <c r="R530" t="s">
        <v>4743</v>
      </c>
      <c r="S530" t="s">
        <v>2341</v>
      </c>
      <c r="T530" t="s">
        <v>5284</v>
      </c>
      <c r="W530" t="s">
        <v>4500</v>
      </c>
      <c r="X530" t="s">
        <v>3071</v>
      </c>
      <c r="Y530" t="s">
        <v>1879</v>
      </c>
    </row>
    <row r="531" spans="1:25" x14ac:dyDescent="0.25">
      <c r="A531" t="s">
        <v>2366</v>
      </c>
      <c r="B531" t="s">
        <v>2367</v>
      </c>
      <c r="C531" t="s">
        <v>2740</v>
      </c>
      <c r="D531" t="s">
        <v>407</v>
      </c>
      <c r="E531" t="s">
        <v>220</v>
      </c>
      <c r="F531" t="s">
        <v>455</v>
      </c>
      <c r="G531" t="s">
        <v>4469</v>
      </c>
      <c r="H531" t="s">
        <v>22</v>
      </c>
      <c r="I531" t="s">
        <v>1666</v>
      </c>
      <c r="J531" t="s">
        <v>72</v>
      </c>
      <c r="K531" t="s">
        <v>178</v>
      </c>
      <c r="L531" t="s">
        <v>5074</v>
      </c>
      <c r="M531" t="s">
        <v>2741</v>
      </c>
      <c r="N531" t="s">
        <v>73</v>
      </c>
      <c r="O531" t="s">
        <v>25</v>
      </c>
      <c r="P531" t="s">
        <v>3063</v>
      </c>
      <c r="Q531" t="s">
        <v>74</v>
      </c>
      <c r="R531" t="s">
        <v>5285</v>
      </c>
      <c r="S531" t="s">
        <v>2368</v>
      </c>
      <c r="T531" t="s">
        <v>5286</v>
      </c>
      <c r="W531" t="s">
        <v>4500</v>
      </c>
      <c r="X531" t="s">
        <v>1884</v>
      </c>
      <c r="Y531" t="s">
        <v>1877</v>
      </c>
    </row>
    <row r="532" spans="1:25" x14ac:dyDescent="0.25">
      <c r="A532" t="s">
        <v>3672</v>
      </c>
      <c r="B532" t="s">
        <v>3673</v>
      </c>
      <c r="D532" t="s">
        <v>3170</v>
      </c>
      <c r="E532" t="s">
        <v>220</v>
      </c>
      <c r="F532" t="s">
        <v>455</v>
      </c>
      <c r="G532" t="s">
        <v>229</v>
      </c>
      <c r="H532" t="s">
        <v>234</v>
      </c>
      <c r="I532" t="s">
        <v>1748</v>
      </c>
      <c r="J532" t="s">
        <v>98</v>
      </c>
      <c r="L532" t="s">
        <v>3129</v>
      </c>
      <c r="N532" t="s">
        <v>99</v>
      </c>
      <c r="O532" t="s">
        <v>25</v>
      </c>
      <c r="P532" t="s">
        <v>3063</v>
      </c>
      <c r="Q532" t="s">
        <v>100</v>
      </c>
      <c r="R532" t="s">
        <v>5202</v>
      </c>
      <c r="S532" t="s">
        <v>3674</v>
      </c>
      <c r="T532" t="s">
        <v>5287</v>
      </c>
      <c r="W532" t="s">
        <v>4500</v>
      </c>
      <c r="X532" t="s">
        <v>1884</v>
      </c>
      <c r="Y532" t="s">
        <v>1879</v>
      </c>
    </row>
    <row r="533" spans="1:25" x14ac:dyDescent="0.25">
      <c r="A533" t="s">
        <v>4312</v>
      </c>
      <c r="B533" t="s">
        <v>4313</v>
      </c>
      <c r="D533" t="s">
        <v>3221</v>
      </c>
      <c r="E533" t="s">
        <v>220</v>
      </c>
      <c r="F533" t="s">
        <v>455</v>
      </c>
      <c r="G533" t="s">
        <v>4469</v>
      </c>
      <c r="H533" t="s">
        <v>30</v>
      </c>
      <c r="I533" t="s">
        <v>1767</v>
      </c>
      <c r="J533" t="s">
        <v>23</v>
      </c>
      <c r="L533" t="s">
        <v>5014</v>
      </c>
      <c r="N533" t="s">
        <v>24</v>
      </c>
      <c r="O533" t="s">
        <v>25</v>
      </c>
      <c r="P533" t="s">
        <v>229</v>
      </c>
      <c r="Q533" t="s">
        <v>26</v>
      </c>
      <c r="R533" t="s">
        <v>4777</v>
      </c>
      <c r="S533" t="s">
        <v>4314</v>
      </c>
      <c r="W533" t="s">
        <v>4500</v>
      </c>
      <c r="X533" t="s">
        <v>1884</v>
      </c>
      <c r="Y533" t="s">
        <v>1879</v>
      </c>
    </row>
    <row r="534" spans="1:25" x14ac:dyDescent="0.25">
      <c r="A534" t="s">
        <v>4315</v>
      </c>
      <c r="B534" t="s">
        <v>4316</v>
      </c>
      <c r="C534" t="s">
        <v>4317</v>
      </c>
      <c r="D534" t="s">
        <v>577</v>
      </c>
      <c r="E534" t="s">
        <v>220</v>
      </c>
      <c r="F534" t="s">
        <v>455</v>
      </c>
      <c r="G534" t="s">
        <v>229</v>
      </c>
      <c r="H534" t="s">
        <v>30</v>
      </c>
      <c r="I534" t="s">
        <v>2046</v>
      </c>
      <c r="J534" t="s">
        <v>61</v>
      </c>
      <c r="K534" t="s">
        <v>4318</v>
      </c>
      <c r="L534" t="s">
        <v>5014</v>
      </c>
      <c r="M534" t="s">
        <v>4319</v>
      </c>
      <c r="N534" t="s">
        <v>63</v>
      </c>
      <c r="O534" t="s">
        <v>25</v>
      </c>
      <c r="P534" t="s">
        <v>229</v>
      </c>
      <c r="Q534" t="s">
        <v>64</v>
      </c>
      <c r="R534" t="s">
        <v>4743</v>
      </c>
      <c r="S534" t="s">
        <v>4320</v>
      </c>
      <c r="W534" t="s">
        <v>4500</v>
      </c>
      <c r="X534" t="s">
        <v>3071</v>
      </c>
    </row>
    <row r="535" spans="1:25" x14ac:dyDescent="0.25">
      <c r="A535" t="s">
        <v>5288</v>
      </c>
      <c r="B535" t="s">
        <v>5289</v>
      </c>
      <c r="C535" t="s">
        <v>2737</v>
      </c>
      <c r="D535" t="s">
        <v>142</v>
      </c>
      <c r="E535" t="s">
        <v>220</v>
      </c>
      <c r="F535" t="s">
        <v>455</v>
      </c>
      <c r="G535" t="s">
        <v>229</v>
      </c>
      <c r="H535" t="s">
        <v>30</v>
      </c>
      <c r="I535" t="s">
        <v>1880</v>
      </c>
      <c r="J535" t="s">
        <v>135</v>
      </c>
      <c r="K535" t="s">
        <v>2738</v>
      </c>
      <c r="L535" t="s">
        <v>3129</v>
      </c>
      <c r="M535" t="s">
        <v>2739</v>
      </c>
      <c r="N535" t="s">
        <v>136</v>
      </c>
      <c r="O535" t="s">
        <v>25</v>
      </c>
      <c r="P535" t="s">
        <v>229</v>
      </c>
      <c r="Q535" t="s">
        <v>137</v>
      </c>
      <c r="R535" t="s">
        <v>4743</v>
      </c>
      <c r="S535" t="s">
        <v>5290</v>
      </c>
      <c r="T535" t="s">
        <v>3984</v>
      </c>
      <c r="W535" t="s">
        <v>4500</v>
      </c>
      <c r="X535" t="s">
        <v>1887</v>
      </c>
    </row>
    <row r="536" spans="1:25" x14ac:dyDescent="0.25">
      <c r="A536" t="s">
        <v>5291</v>
      </c>
      <c r="B536" t="s">
        <v>5292</v>
      </c>
      <c r="D536" t="s">
        <v>142</v>
      </c>
      <c r="E536" t="s">
        <v>220</v>
      </c>
      <c r="F536" t="s">
        <v>455</v>
      </c>
      <c r="G536" t="s">
        <v>229</v>
      </c>
      <c r="H536" t="s">
        <v>30</v>
      </c>
      <c r="I536" t="s">
        <v>1749</v>
      </c>
      <c r="J536" t="s">
        <v>68</v>
      </c>
      <c r="L536" t="s">
        <v>5074</v>
      </c>
      <c r="N536" t="s">
        <v>69</v>
      </c>
      <c r="O536" t="s">
        <v>25</v>
      </c>
      <c r="P536" t="s">
        <v>3063</v>
      </c>
      <c r="Q536" t="s">
        <v>70</v>
      </c>
      <c r="R536" t="s">
        <v>4743</v>
      </c>
      <c r="S536" t="s">
        <v>5293</v>
      </c>
      <c r="W536" t="s">
        <v>45</v>
      </c>
      <c r="X536" t="s">
        <v>1884</v>
      </c>
    </row>
    <row r="537" spans="1:25" x14ac:dyDescent="0.25">
      <c r="A537" t="s">
        <v>278</v>
      </c>
      <c r="B537" t="s">
        <v>279</v>
      </c>
      <c r="C537" t="s">
        <v>2807</v>
      </c>
      <c r="D537" t="s">
        <v>490</v>
      </c>
      <c r="E537" t="s">
        <v>220</v>
      </c>
      <c r="F537" t="s">
        <v>459</v>
      </c>
      <c r="G537" t="s">
        <v>229</v>
      </c>
      <c r="H537" t="s">
        <v>22</v>
      </c>
      <c r="I537" t="s">
        <v>1666</v>
      </c>
      <c r="J537" t="s">
        <v>208</v>
      </c>
      <c r="K537" t="s">
        <v>2809</v>
      </c>
      <c r="L537" t="s">
        <v>3144</v>
      </c>
      <c r="M537" t="s">
        <v>2810</v>
      </c>
      <c r="N537" t="s">
        <v>209</v>
      </c>
      <c r="O537" t="s">
        <v>25</v>
      </c>
      <c r="P537" t="s">
        <v>229</v>
      </c>
      <c r="Q537" t="s">
        <v>210</v>
      </c>
      <c r="R537" t="s">
        <v>4743</v>
      </c>
      <c r="S537" t="s">
        <v>280</v>
      </c>
      <c r="W537" t="s">
        <v>4500</v>
      </c>
      <c r="X537" t="s">
        <v>3071</v>
      </c>
    </row>
    <row r="538" spans="1:25" x14ac:dyDescent="0.25">
      <c r="A538" t="s">
        <v>3988</v>
      </c>
      <c r="B538" t="s">
        <v>3989</v>
      </c>
      <c r="D538" t="s">
        <v>490</v>
      </c>
      <c r="E538" t="s">
        <v>220</v>
      </c>
      <c r="F538" t="s">
        <v>459</v>
      </c>
      <c r="G538" t="s">
        <v>229</v>
      </c>
      <c r="H538" t="s">
        <v>22</v>
      </c>
      <c r="I538" t="s">
        <v>4975</v>
      </c>
      <c r="J538" t="s">
        <v>98</v>
      </c>
      <c r="L538" t="s">
        <v>3144</v>
      </c>
      <c r="N538" t="s">
        <v>99</v>
      </c>
      <c r="O538" t="s">
        <v>25</v>
      </c>
      <c r="P538" t="s">
        <v>229</v>
      </c>
      <c r="Q538" t="s">
        <v>100</v>
      </c>
      <c r="R538" t="s">
        <v>4743</v>
      </c>
      <c r="S538" t="s">
        <v>3990</v>
      </c>
      <c r="W538" t="s">
        <v>4500</v>
      </c>
      <c r="X538" t="s">
        <v>1884</v>
      </c>
    </row>
    <row r="539" spans="1:25" x14ac:dyDescent="0.25">
      <c r="A539" t="s">
        <v>4003</v>
      </c>
      <c r="B539" t="s">
        <v>4004</v>
      </c>
      <c r="D539" t="s">
        <v>142</v>
      </c>
      <c r="E539" t="s">
        <v>220</v>
      </c>
      <c r="F539" t="s">
        <v>455</v>
      </c>
      <c r="G539" t="s">
        <v>229</v>
      </c>
      <c r="H539" t="s">
        <v>30</v>
      </c>
      <c r="I539" t="s">
        <v>4975</v>
      </c>
      <c r="J539" t="s">
        <v>86</v>
      </c>
      <c r="L539" t="s">
        <v>3144</v>
      </c>
      <c r="N539" t="s">
        <v>87</v>
      </c>
      <c r="O539" t="s">
        <v>25</v>
      </c>
      <c r="P539" t="s">
        <v>229</v>
      </c>
      <c r="Q539" t="s">
        <v>88</v>
      </c>
      <c r="R539" t="s">
        <v>4743</v>
      </c>
      <c r="S539" t="s">
        <v>4005</v>
      </c>
      <c r="W539" t="s">
        <v>4500</v>
      </c>
      <c r="X539" t="s">
        <v>1887</v>
      </c>
    </row>
    <row r="540" spans="1:25" x14ac:dyDescent="0.25">
      <c r="A540" t="s">
        <v>215</v>
      </c>
      <c r="B540" t="s">
        <v>216</v>
      </c>
      <c r="C540" t="s">
        <v>2737</v>
      </c>
      <c r="D540" t="s">
        <v>142</v>
      </c>
      <c r="E540" t="s">
        <v>220</v>
      </c>
      <c r="F540" t="s">
        <v>459</v>
      </c>
      <c r="G540" t="s">
        <v>229</v>
      </c>
      <c r="H540" t="s">
        <v>22</v>
      </c>
      <c r="I540" t="s">
        <v>1670</v>
      </c>
      <c r="J540" t="s">
        <v>112</v>
      </c>
      <c r="K540" t="s">
        <v>2738</v>
      </c>
      <c r="L540" t="s">
        <v>5074</v>
      </c>
      <c r="M540" t="s">
        <v>2739</v>
      </c>
      <c r="N540" t="s">
        <v>113</v>
      </c>
      <c r="O540" t="s">
        <v>25</v>
      </c>
      <c r="P540" t="s">
        <v>229</v>
      </c>
      <c r="Q540" t="s">
        <v>114</v>
      </c>
      <c r="R540" t="s">
        <v>4743</v>
      </c>
      <c r="S540" t="s">
        <v>217</v>
      </c>
      <c r="T540" t="s">
        <v>5294</v>
      </c>
      <c r="W540" t="s">
        <v>4862</v>
      </c>
      <c r="X540" t="s">
        <v>1887</v>
      </c>
    </row>
    <row r="541" spans="1:25" x14ac:dyDescent="0.25">
      <c r="A541" t="s">
        <v>3272</v>
      </c>
      <c r="B541" t="s">
        <v>3273</v>
      </c>
      <c r="D541" t="s">
        <v>3226</v>
      </c>
      <c r="E541" t="s">
        <v>220</v>
      </c>
      <c r="F541" t="s">
        <v>455</v>
      </c>
      <c r="G541" t="s">
        <v>229</v>
      </c>
      <c r="H541" t="s">
        <v>30</v>
      </c>
      <c r="I541" t="s">
        <v>5122</v>
      </c>
      <c r="J541" t="s">
        <v>61</v>
      </c>
      <c r="L541" t="s">
        <v>3144</v>
      </c>
      <c r="N541" t="s">
        <v>63</v>
      </c>
      <c r="O541" t="s">
        <v>25</v>
      </c>
      <c r="P541" t="s">
        <v>229</v>
      </c>
      <c r="Q541" t="s">
        <v>64</v>
      </c>
      <c r="R541" t="s">
        <v>5010</v>
      </c>
      <c r="S541" t="s">
        <v>3274</v>
      </c>
      <c r="T541" t="s">
        <v>5295</v>
      </c>
      <c r="W541" t="s">
        <v>4500</v>
      </c>
      <c r="X541" t="s">
        <v>1884</v>
      </c>
    </row>
    <row r="542" spans="1:25" x14ac:dyDescent="0.25">
      <c r="A542" t="s">
        <v>5296</v>
      </c>
      <c r="B542" t="s">
        <v>5296</v>
      </c>
      <c r="D542" t="s">
        <v>3221</v>
      </c>
      <c r="E542" t="s">
        <v>220</v>
      </c>
      <c r="F542" t="s">
        <v>455</v>
      </c>
      <c r="G542" t="s">
        <v>229</v>
      </c>
      <c r="H542" t="s">
        <v>30</v>
      </c>
      <c r="I542" t="s">
        <v>1660</v>
      </c>
      <c r="J542" t="s">
        <v>72</v>
      </c>
      <c r="L542" t="s">
        <v>3144</v>
      </c>
      <c r="N542" t="s">
        <v>73</v>
      </c>
      <c r="O542" t="s">
        <v>25</v>
      </c>
      <c r="P542" t="s">
        <v>229</v>
      </c>
      <c r="Q542" t="s">
        <v>74</v>
      </c>
      <c r="R542" t="s">
        <v>4718</v>
      </c>
      <c r="S542" t="s">
        <v>5297</v>
      </c>
      <c r="W542" t="s">
        <v>45</v>
      </c>
      <c r="X542" t="s">
        <v>1887</v>
      </c>
    </row>
    <row r="543" spans="1:25" x14ac:dyDescent="0.25">
      <c r="A543" t="s">
        <v>2771</v>
      </c>
      <c r="B543" t="s">
        <v>2772</v>
      </c>
      <c r="C543" t="s">
        <v>3087</v>
      </c>
      <c r="D543" t="s">
        <v>1326</v>
      </c>
      <c r="E543" t="s">
        <v>220</v>
      </c>
      <c r="F543" t="s">
        <v>459</v>
      </c>
      <c r="G543" t="s">
        <v>229</v>
      </c>
      <c r="H543" t="s">
        <v>22</v>
      </c>
      <c r="I543" t="s">
        <v>1661</v>
      </c>
      <c r="J543" t="s">
        <v>72</v>
      </c>
      <c r="K543" t="s">
        <v>3088</v>
      </c>
      <c r="L543" t="s">
        <v>3148</v>
      </c>
      <c r="M543" t="s">
        <v>3089</v>
      </c>
      <c r="N543" t="s">
        <v>73</v>
      </c>
      <c r="O543" t="s">
        <v>25</v>
      </c>
      <c r="P543" t="s">
        <v>229</v>
      </c>
      <c r="Q543" t="s">
        <v>74</v>
      </c>
      <c r="R543" t="s">
        <v>4743</v>
      </c>
      <c r="S543" t="s">
        <v>2773</v>
      </c>
      <c r="T543" t="s">
        <v>5298</v>
      </c>
      <c r="W543" t="s">
        <v>4862</v>
      </c>
      <c r="X543" t="s">
        <v>3071</v>
      </c>
      <c r="Y543" t="s">
        <v>1877</v>
      </c>
    </row>
    <row r="544" spans="1:25" x14ac:dyDescent="0.25">
      <c r="A544" t="s">
        <v>328</v>
      </c>
      <c r="B544" t="s">
        <v>329</v>
      </c>
      <c r="C544" t="s">
        <v>2761</v>
      </c>
      <c r="D544" t="s">
        <v>490</v>
      </c>
      <c r="E544" t="s">
        <v>220</v>
      </c>
      <c r="F544" t="s">
        <v>459</v>
      </c>
      <c r="G544" t="s">
        <v>229</v>
      </c>
      <c r="H544" t="s">
        <v>22</v>
      </c>
      <c r="I544" t="s">
        <v>1669</v>
      </c>
      <c r="J544" t="s">
        <v>39</v>
      </c>
      <c r="K544" t="s">
        <v>79</v>
      </c>
      <c r="L544" t="s">
        <v>3151</v>
      </c>
      <c r="M544" t="s">
        <v>2762</v>
      </c>
      <c r="N544" t="s">
        <v>40</v>
      </c>
      <c r="O544" t="s">
        <v>25</v>
      </c>
      <c r="P544" t="s">
        <v>3063</v>
      </c>
      <c r="Q544" t="s">
        <v>42</v>
      </c>
      <c r="R544" t="s">
        <v>4743</v>
      </c>
      <c r="S544" t="s">
        <v>330</v>
      </c>
      <c r="W544" t="s">
        <v>4862</v>
      </c>
      <c r="X544" t="s">
        <v>3071</v>
      </c>
    </row>
    <row r="545" spans="1:25" x14ac:dyDescent="0.25">
      <c r="A545" t="s">
        <v>5299</v>
      </c>
      <c r="B545" t="s">
        <v>5300</v>
      </c>
      <c r="D545" t="s">
        <v>3216</v>
      </c>
      <c r="E545" t="s">
        <v>220</v>
      </c>
      <c r="F545" t="s">
        <v>455</v>
      </c>
      <c r="G545" t="s">
        <v>229</v>
      </c>
      <c r="H545" t="s">
        <v>30</v>
      </c>
      <c r="I545" t="s">
        <v>1762</v>
      </c>
      <c r="J545" t="s">
        <v>61</v>
      </c>
      <c r="L545" t="s">
        <v>5039</v>
      </c>
      <c r="N545" t="s">
        <v>63</v>
      </c>
      <c r="O545" t="s">
        <v>25</v>
      </c>
      <c r="P545" t="s">
        <v>229</v>
      </c>
      <c r="Q545" t="s">
        <v>64</v>
      </c>
      <c r="R545" t="s">
        <v>4888</v>
      </c>
      <c r="S545" t="s">
        <v>5301</v>
      </c>
      <c r="T545" t="s">
        <v>5302</v>
      </c>
      <c r="W545" t="s">
        <v>1293</v>
      </c>
      <c r="X545" t="s">
        <v>1881</v>
      </c>
      <c r="Y545" t="s">
        <v>1885</v>
      </c>
    </row>
    <row r="546" spans="1:25" x14ac:dyDescent="0.25">
      <c r="A546" t="s">
        <v>4049</v>
      </c>
      <c r="B546" t="s">
        <v>4050</v>
      </c>
      <c r="D546" t="s">
        <v>142</v>
      </c>
      <c r="E546" t="s">
        <v>220</v>
      </c>
      <c r="F546" t="s">
        <v>455</v>
      </c>
      <c r="G546" t="s">
        <v>229</v>
      </c>
      <c r="H546" t="s">
        <v>30</v>
      </c>
      <c r="I546" t="s">
        <v>2071</v>
      </c>
      <c r="J546" t="s">
        <v>78</v>
      </c>
      <c r="L546" t="s">
        <v>3144</v>
      </c>
      <c r="N546" t="s">
        <v>80</v>
      </c>
      <c r="O546" t="s">
        <v>25</v>
      </c>
      <c r="P546" t="s">
        <v>229</v>
      </c>
      <c r="Q546" t="s">
        <v>81</v>
      </c>
      <c r="R546" t="s">
        <v>4743</v>
      </c>
      <c r="S546" t="s">
        <v>4051</v>
      </c>
      <c r="T546" t="s">
        <v>5303</v>
      </c>
      <c r="W546" t="s">
        <v>4500</v>
      </c>
      <c r="X546" t="s">
        <v>1887</v>
      </c>
    </row>
    <row r="547" spans="1:25" x14ac:dyDescent="0.25">
      <c r="A547" t="s">
        <v>383</v>
      </c>
      <c r="B547" t="s">
        <v>384</v>
      </c>
      <c r="C547" t="s">
        <v>2777</v>
      </c>
      <c r="D547" t="s">
        <v>431</v>
      </c>
      <c r="E547" t="s">
        <v>220</v>
      </c>
      <c r="F547" t="s">
        <v>459</v>
      </c>
      <c r="G547" t="s">
        <v>229</v>
      </c>
      <c r="H547" t="s">
        <v>22</v>
      </c>
      <c r="I547" t="s">
        <v>1667</v>
      </c>
      <c r="J547" t="s">
        <v>121</v>
      </c>
      <c r="K547" t="s">
        <v>3067</v>
      </c>
      <c r="L547" t="s">
        <v>3144</v>
      </c>
      <c r="M547" t="s">
        <v>2778</v>
      </c>
      <c r="N547" t="s">
        <v>122</v>
      </c>
      <c r="O547" t="s">
        <v>25</v>
      </c>
      <c r="P547" t="s">
        <v>3060</v>
      </c>
      <c r="Q547" t="s">
        <v>123</v>
      </c>
      <c r="R547" t="s">
        <v>4743</v>
      </c>
      <c r="S547" t="s">
        <v>385</v>
      </c>
      <c r="T547" t="s">
        <v>5304</v>
      </c>
      <c r="W547" t="s">
        <v>4500</v>
      </c>
      <c r="X547" t="s">
        <v>3071</v>
      </c>
      <c r="Y547" t="s">
        <v>1879</v>
      </c>
    </row>
    <row r="548" spans="1:25" x14ac:dyDescent="0.25">
      <c r="A548" t="s">
        <v>1003</v>
      </c>
      <c r="B548" t="s">
        <v>1004</v>
      </c>
      <c r="C548" t="s">
        <v>2777</v>
      </c>
      <c r="D548" t="s">
        <v>3215</v>
      </c>
      <c r="E548" t="s">
        <v>220</v>
      </c>
      <c r="F548" t="s">
        <v>455</v>
      </c>
      <c r="G548" t="s">
        <v>229</v>
      </c>
      <c r="H548" t="s">
        <v>234</v>
      </c>
      <c r="I548" t="s">
        <v>5143</v>
      </c>
      <c r="J548" t="s">
        <v>117</v>
      </c>
      <c r="K548" t="s">
        <v>3067</v>
      </c>
      <c r="L548" t="s">
        <v>3144</v>
      </c>
      <c r="M548" t="s">
        <v>2778</v>
      </c>
      <c r="N548" t="s">
        <v>118</v>
      </c>
      <c r="O548" t="s">
        <v>25</v>
      </c>
      <c r="P548" t="s">
        <v>229</v>
      </c>
      <c r="Q548" t="s">
        <v>119</v>
      </c>
      <c r="R548" t="s">
        <v>5068</v>
      </c>
      <c r="S548" t="s">
        <v>1005</v>
      </c>
      <c r="T548" t="s">
        <v>5305</v>
      </c>
      <c r="W548" t="s">
        <v>4500</v>
      </c>
      <c r="X548" t="s">
        <v>1884</v>
      </c>
      <c r="Y548" t="s">
        <v>1877</v>
      </c>
    </row>
    <row r="549" spans="1:25" x14ac:dyDescent="0.25">
      <c r="A549" t="s">
        <v>4055</v>
      </c>
      <c r="B549" t="s">
        <v>4056</v>
      </c>
      <c r="D549" t="s">
        <v>414</v>
      </c>
      <c r="E549" t="s">
        <v>220</v>
      </c>
      <c r="F549" t="s">
        <v>455</v>
      </c>
      <c r="G549" t="s">
        <v>229</v>
      </c>
      <c r="H549" t="s">
        <v>30</v>
      </c>
      <c r="I549" t="s">
        <v>1853</v>
      </c>
      <c r="J549" t="s">
        <v>51</v>
      </c>
      <c r="L549" t="s">
        <v>3134</v>
      </c>
      <c r="N549" t="s">
        <v>53</v>
      </c>
      <c r="O549" t="s">
        <v>25</v>
      </c>
      <c r="P549" t="s">
        <v>229</v>
      </c>
      <c r="Q549" t="s">
        <v>54</v>
      </c>
      <c r="R549" t="s">
        <v>4888</v>
      </c>
      <c r="S549" t="s">
        <v>4057</v>
      </c>
      <c r="W549" t="s">
        <v>4500</v>
      </c>
      <c r="X549" t="s">
        <v>1887</v>
      </c>
    </row>
    <row r="550" spans="1:25" x14ac:dyDescent="0.25">
      <c r="A550" t="s">
        <v>4058</v>
      </c>
      <c r="B550" t="s">
        <v>4059</v>
      </c>
      <c r="D550" t="s">
        <v>142</v>
      </c>
      <c r="E550" t="s">
        <v>220</v>
      </c>
      <c r="F550" t="s">
        <v>455</v>
      </c>
      <c r="G550" t="s">
        <v>229</v>
      </c>
      <c r="H550" t="s">
        <v>30</v>
      </c>
      <c r="I550" t="s">
        <v>5122</v>
      </c>
      <c r="J550" t="s">
        <v>98</v>
      </c>
      <c r="L550" t="s">
        <v>3144</v>
      </c>
      <c r="N550" t="s">
        <v>99</v>
      </c>
      <c r="O550" t="s">
        <v>25</v>
      </c>
      <c r="P550" t="s">
        <v>229</v>
      </c>
      <c r="Q550" t="s">
        <v>100</v>
      </c>
      <c r="R550" t="s">
        <v>4743</v>
      </c>
      <c r="S550" t="s">
        <v>4060</v>
      </c>
      <c r="W550" t="s">
        <v>4500</v>
      </c>
      <c r="X550" t="s">
        <v>1887</v>
      </c>
    </row>
    <row r="551" spans="1:25" x14ac:dyDescent="0.25">
      <c r="A551" t="s">
        <v>4064</v>
      </c>
      <c r="B551" t="s">
        <v>4065</v>
      </c>
      <c r="D551" t="s">
        <v>379</v>
      </c>
      <c r="E551" t="s">
        <v>220</v>
      </c>
      <c r="F551" t="s">
        <v>455</v>
      </c>
      <c r="G551" t="s">
        <v>229</v>
      </c>
      <c r="H551" t="s">
        <v>30</v>
      </c>
      <c r="I551" t="s">
        <v>4975</v>
      </c>
      <c r="J551" t="s">
        <v>31</v>
      </c>
      <c r="L551" t="s">
        <v>5172</v>
      </c>
      <c r="N551" t="s">
        <v>33</v>
      </c>
      <c r="O551" t="s">
        <v>25</v>
      </c>
      <c r="P551" t="s">
        <v>229</v>
      </c>
      <c r="Q551" t="s">
        <v>34</v>
      </c>
      <c r="R551" t="s">
        <v>4777</v>
      </c>
      <c r="S551" t="s">
        <v>4066</v>
      </c>
      <c r="W551" t="s">
        <v>4500</v>
      </c>
      <c r="X551" t="s">
        <v>1887</v>
      </c>
    </row>
    <row r="552" spans="1:25" x14ac:dyDescent="0.25">
      <c r="A552" t="s">
        <v>487</v>
      </c>
      <c r="B552" t="s">
        <v>488</v>
      </c>
      <c r="C552" t="s">
        <v>2761</v>
      </c>
      <c r="D552" t="s">
        <v>577</v>
      </c>
      <c r="E552" t="s">
        <v>220</v>
      </c>
      <c r="F552" t="s">
        <v>455</v>
      </c>
      <c r="G552" t="s">
        <v>229</v>
      </c>
      <c r="H552" t="s">
        <v>22</v>
      </c>
      <c r="I552" t="s">
        <v>1755</v>
      </c>
      <c r="J552" t="s">
        <v>130</v>
      </c>
      <c r="K552" t="s">
        <v>79</v>
      </c>
      <c r="L552" t="s">
        <v>3144</v>
      </c>
      <c r="M552" t="s">
        <v>2762</v>
      </c>
      <c r="N552" t="s">
        <v>131</v>
      </c>
      <c r="O552" t="s">
        <v>25</v>
      </c>
      <c r="P552" t="s">
        <v>229</v>
      </c>
      <c r="Q552" t="s">
        <v>132</v>
      </c>
      <c r="R552" t="s">
        <v>4743</v>
      </c>
      <c r="S552" t="s">
        <v>489</v>
      </c>
      <c r="T552" t="s">
        <v>5306</v>
      </c>
      <c r="W552" t="s">
        <v>1292</v>
      </c>
      <c r="X552" t="s">
        <v>1887</v>
      </c>
      <c r="Y552" t="s">
        <v>1879</v>
      </c>
    </row>
    <row r="553" spans="1:25" x14ac:dyDescent="0.25">
      <c r="A553" t="s">
        <v>4070</v>
      </c>
      <c r="B553" t="s">
        <v>4071</v>
      </c>
      <c r="D553" t="s">
        <v>142</v>
      </c>
      <c r="E553" t="s">
        <v>220</v>
      </c>
      <c r="F553" t="s">
        <v>455</v>
      </c>
      <c r="G553" t="s">
        <v>229</v>
      </c>
      <c r="H553" t="s">
        <v>30</v>
      </c>
      <c r="I553" t="s">
        <v>609</v>
      </c>
      <c r="J553" t="s">
        <v>39</v>
      </c>
      <c r="L553" t="s">
        <v>3144</v>
      </c>
      <c r="N553" t="s">
        <v>40</v>
      </c>
      <c r="O553" t="s">
        <v>25</v>
      </c>
      <c r="P553" t="s">
        <v>229</v>
      </c>
      <c r="Q553" t="s">
        <v>42</v>
      </c>
      <c r="R553" t="s">
        <v>4743</v>
      </c>
      <c r="S553" t="s">
        <v>4072</v>
      </c>
      <c r="T553" t="s">
        <v>4841</v>
      </c>
      <c r="W553" t="s">
        <v>4500</v>
      </c>
      <c r="X553" t="s">
        <v>1887</v>
      </c>
    </row>
    <row r="554" spans="1:25" x14ac:dyDescent="0.25">
      <c r="A554" t="s">
        <v>1072</v>
      </c>
      <c r="B554" t="s">
        <v>1073</v>
      </c>
      <c r="C554" t="s">
        <v>2852</v>
      </c>
      <c r="D554" t="s">
        <v>490</v>
      </c>
      <c r="E554" t="s">
        <v>220</v>
      </c>
      <c r="F554" t="s">
        <v>459</v>
      </c>
      <c r="G554" t="s">
        <v>4469</v>
      </c>
      <c r="H554" t="s">
        <v>22</v>
      </c>
      <c r="I554" t="s">
        <v>1753</v>
      </c>
      <c r="J554" t="s">
        <v>112</v>
      </c>
      <c r="K554" t="s">
        <v>1375</v>
      </c>
      <c r="L554" t="s">
        <v>3144</v>
      </c>
      <c r="M554" t="s">
        <v>2853</v>
      </c>
      <c r="N554" t="s">
        <v>113</v>
      </c>
      <c r="O554" t="s">
        <v>25</v>
      </c>
      <c r="P554" t="s">
        <v>3063</v>
      </c>
      <c r="Q554" t="s">
        <v>114</v>
      </c>
      <c r="R554" t="s">
        <v>4743</v>
      </c>
      <c r="S554" t="s">
        <v>1074</v>
      </c>
      <c r="T554" t="s">
        <v>5307</v>
      </c>
      <c r="W554" t="s">
        <v>4500</v>
      </c>
      <c r="X554" t="s">
        <v>1881</v>
      </c>
      <c r="Y554" t="s">
        <v>1879</v>
      </c>
    </row>
    <row r="555" spans="1:25" x14ac:dyDescent="0.25">
      <c r="A555" t="s">
        <v>1598</v>
      </c>
      <c r="B555" t="s">
        <v>1599</v>
      </c>
      <c r="C555" t="s">
        <v>2852</v>
      </c>
      <c r="D555" t="s">
        <v>3078</v>
      </c>
      <c r="E555" t="s">
        <v>220</v>
      </c>
      <c r="F555" t="s">
        <v>455</v>
      </c>
      <c r="G555" t="s">
        <v>4469</v>
      </c>
      <c r="H555" t="s">
        <v>45</v>
      </c>
      <c r="I555" t="s">
        <v>77</v>
      </c>
      <c r="J555" t="s">
        <v>61</v>
      </c>
      <c r="K555" t="s">
        <v>1375</v>
      </c>
      <c r="L555" t="s">
        <v>3139</v>
      </c>
      <c r="M555" t="s">
        <v>2853</v>
      </c>
      <c r="N555" t="s">
        <v>63</v>
      </c>
      <c r="O555" t="s">
        <v>25</v>
      </c>
      <c r="P555" t="s">
        <v>229</v>
      </c>
      <c r="Q555" t="s">
        <v>64</v>
      </c>
      <c r="R555" t="s">
        <v>4981</v>
      </c>
      <c r="S555" t="s">
        <v>1600</v>
      </c>
      <c r="T555" t="s">
        <v>5308</v>
      </c>
      <c r="W555" t="s">
        <v>4500</v>
      </c>
      <c r="X555" t="s">
        <v>1882</v>
      </c>
    </row>
    <row r="556" spans="1:25" x14ac:dyDescent="0.25">
      <c r="A556" t="s">
        <v>4268</v>
      </c>
      <c r="B556" t="s">
        <v>4269</v>
      </c>
      <c r="D556" t="s">
        <v>142</v>
      </c>
      <c r="E556" t="s">
        <v>220</v>
      </c>
      <c r="F556" t="s">
        <v>455</v>
      </c>
      <c r="G556" t="s">
        <v>4469</v>
      </c>
      <c r="H556" t="s">
        <v>30</v>
      </c>
      <c r="I556" t="s">
        <v>1662</v>
      </c>
      <c r="J556" t="s">
        <v>68</v>
      </c>
      <c r="L556" t="s">
        <v>3144</v>
      </c>
      <c r="N556" t="s">
        <v>69</v>
      </c>
      <c r="O556" t="s">
        <v>25</v>
      </c>
      <c r="P556" t="s">
        <v>229</v>
      </c>
      <c r="Q556" t="s">
        <v>70</v>
      </c>
      <c r="R556" t="s">
        <v>4743</v>
      </c>
      <c r="S556" t="s">
        <v>4270</v>
      </c>
      <c r="T556" t="s">
        <v>4897</v>
      </c>
      <c r="W556" t="s">
        <v>45</v>
      </c>
      <c r="X556" t="s">
        <v>3068</v>
      </c>
      <c r="Y556" t="s">
        <v>1885</v>
      </c>
    </row>
    <row r="557" spans="1:25" x14ac:dyDescent="0.25">
      <c r="A557" t="s">
        <v>1249</v>
      </c>
      <c r="B557" t="s">
        <v>1250</v>
      </c>
      <c r="C557" t="s">
        <v>2852</v>
      </c>
      <c r="D557" t="s">
        <v>490</v>
      </c>
      <c r="E557" t="s">
        <v>220</v>
      </c>
      <c r="F557" t="s">
        <v>459</v>
      </c>
      <c r="G557" t="s">
        <v>4469</v>
      </c>
      <c r="H557" t="s">
        <v>22</v>
      </c>
      <c r="I557" t="s">
        <v>1756</v>
      </c>
      <c r="J557" t="s">
        <v>98</v>
      </c>
      <c r="K557" t="s">
        <v>1375</v>
      </c>
      <c r="L557" t="s">
        <v>3144</v>
      </c>
      <c r="M557" t="s">
        <v>2853</v>
      </c>
      <c r="N557" t="s">
        <v>99</v>
      </c>
      <c r="O557" t="s">
        <v>25</v>
      </c>
      <c r="P557" t="s">
        <v>229</v>
      </c>
      <c r="Q557" t="s">
        <v>100</v>
      </c>
      <c r="R557" t="s">
        <v>4743</v>
      </c>
      <c r="S557" t="s">
        <v>1251</v>
      </c>
      <c r="T557" t="s">
        <v>5309</v>
      </c>
      <c r="W557" t="s">
        <v>4500</v>
      </c>
      <c r="X557" t="s">
        <v>1881</v>
      </c>
      <c r="Y557" t="s">
        <v>1885</v>
      </c>
    </row>
    <row r="558" spans="1:25" x14ac:dyDescent="0.25">
      <c r="A558" t="s">
        <v>1649</v>
      </c>
      <c r="B558" t="s">
        <v>1649</v>
      </c>
      <c r="C558" t="s">
        <v>2761</v>
      </c>
      <c r="D558" t="s">
        <v>490</v>
      </c>
      <c r="E558" t="s">
        <v>220</v>
      </c>
      <c r="F558" t="s">
        <v>459</v>
      </c>
      <c r="G558" t="s">
        <v>4469</v>
      </c>
      <c r="H558" t="s">
        <v>22</v>
      </c>
      <c r="I558" t="s">
        <v>1669</v>
      </c>
      <c r="J558" t="s">
        <v>112</v>
      </c>
      <c r="K558" t="s">
        <v>79</v>
      </c>
      <c r="L558" t="s">
        <v>3144</v>
      </c>
      <c r="M558" t="s">
        <v>2762</v>
      </c>
      <c r="N558" t="s">
        <v>113</v>
      </c>
      <c r="O558" t="s">
        <v>25</v>
      </c>
      <c r="P558" t="s">
        <v>229</v>
      </c>
      <c r="Q558" t="s">
        <v>114</v>
      </c>
      <c r="R558" t="s">
        <v>4743</v>
      </c>
      <c r="S558" t="s">
        <v>1650</v>
      </c>
      <c r="T558" t="s">
        <v>5310</v>
      </c>
      <c r="W558" t="s">
        <v>4862</v>
      </c>
      <c r="X558" t="s">
        <v>1881</v>
      </c>
      <c r="Y558" t="s">
        <v>1885</v>
      </c>
    </row>
    <row r="559" spans="1:25" x14ac:dyDescent="0.25">
      <c r="A559" t="s">
        <v>1585</v>
      </c>
      <c r="B559" t="s">
        <v>1586</v>
      </c>
      <c r="C559" t="s">
        <v>2852</v>
      </c>
      <c r="D559" t="s">
        <v>702</v>
      </c>
      <c r="E559" t="s">
        <v>220</v>
      </c>
      <c r="F559" t="s">
        <v>459</v>
      </c>
      <c r="G559" t="s">
        <v>4469</v>
      </c>
      <c r="H559" t="s">
        <v>22</v>
      </c>
      <c r="I559" t="s">
        <v>1666</v>
      </c>
      <c r="J559" t="s">
        <v>112</v>
      </c>
      <c r="K559" t="s">
        <v>1375</v>
      </c>
      <c r="L559" t="s">
        <v>3144</v>
      </c>
      <c r="M559" t="s">
        <v>2853</v>
      </c>
      <c r="N559" t="s">
        <v>113</v>
      </c>
      <c r="O559" t="s">
        <v>25</v>
      </c>
      <c r="P559" t="s">
        <v>3063</v>
      </c>
      <c r="Q559" t="s">
        <v>114</v>
      </c>
      <c r="R559" t="s">
        <v>4981</v>
      </c>
      <c r="S559" t="s">
        <v>1587</v>
      </c>
      <c r="T559" t="s">
        <v>5311</v>
      </c>
      <c r="W559" t="s">
        <v>4500</v>
      </c>
      <c r="X559" t="s">
        <v>3071</v>
      </c>
      <c r="Y559" t="s">
        <v>1885</v>
      </c>
    </row>
    <row r="560" spans="1:25" x14ac:dyDescent="0.25">
      <c r="A560" t="s">
        <v>2457</v>
      </c>
      <c r="B560" t="s">
        <v>2458</v>
      </c>
      <c r="C560" t="s">
        <v>2740</v>
      </c>
      <c r="D560" t="s">
        <v>142</v>
      </c>
      <c r="E560" t="s">
        <v>220</v>
      </c>
      <c r="F560" t="s">
        <v>455</v>
      </c>
      <c r="G560" t="s">
        <v>229</v>
      </c>
      <c r="H560" t="s">
        <v>22</v>
      </c>
      <c r="I560" t="s">
        <v>1891</v>
      </c>
      <c r="J560" t="s">
        <v>23</v>
      </c>
      <c r="K560" t="s">
        <v>178</v>
      </c>
      <c r="L560" t="s">
        <v>3144</v>
      </c>
      <c r="M560" t="s">
        <v>2741</v>
      </c>
      <c r="N560" t="s">
        <v>24</v>
      </c>
      <c r="O560" t="s">
        <v>25</v>
      </c>
      <c r="P560" t="s">
        <v>3060</v>
      </c>
      <c r="Q560" t="s">
        <v>26</v>
      </c>
      <c r="R560" t="s">
        <v>4743</v>
      </c>
      <c r="S560" t="s">
        <v>2459</v>
      </c>
      <c r="T560" t="s">
        <v>5312</v>
      </c>
      <c r="W560" t="s">
        <v>45</v>
      </c>
      <c r="X560" t="s">
        <v>1884</v>
      </c>
      <c r="Y560" t="s">
        <v>3096</v>
      </c>
    </row>
    <row r="561" spans="1:25" x14ac:dyDescent="0.25">
      <c r="A561" t="s">
        <v>2615</v>
      </c>
      <c r="B561" t="s">
        <v>2616</v>
      </c>
      <c r="C561" t="s">
        <v>2737</v>
      </c>
      <c r="D561" t="s">
        <v>142</v>
      </c>
      <c r="E561" t="s">
        <v>220</v>
      </c>
      <c r="F561" t="s">
        <v>455</v>
      </c>
      <c r="G561" t="s">
        <v>229</v>
      </c>
      <c r="H561" t="s">
        <v>30</v>
      </c>
      <c r="I561" t="s">
        <v>475</v>
      </c>
      <c r="J561" t="s">
        <v>208</v>
      </c>
      <c r="K561" t="s">
        <v>2738</v>
      </c>
      <c r="L561" t="s">
        <v>3144</v>
      </c>
      <c r="M561" t="s">
        <v>2739</v>
      </c>
      <c r="N561" t="s">
        <v>209</v>
      </c>
      <c r="O561" t="s">
        <v>25</v>
      </c>
      <c r="P561" t="s">
        <v>229</v>
      </c>
      <c r="Q561" t="s">
        <v>210</v>
      </c>
      <c r="R561" t="s">
        <v>4743</v>
      </c>
      <c r="S561" t="s">
        <v>2617</v>
      </c>
      <c r="W561" t="s">
        <v>4500</v>
      </c>
      <c r="X561" t="s">
        <v>1887</v>
      </c>
    </row>
    <row r="562" spans="1:25" x14ac:dyDescent="0.25">
      <c r="A562" t="s">
        <v>2663</v>
      </c>
      <c r="B562" t="s">
        <v>2664</v>
      </c>
      <c r="C562" t="s">
        <v>2737</v>
      </c>
      <c r="D562" t="s">
        <v>3200</v>
      </c>
      <c r="E562" t="s">
        <v>220</v>
      </c>
      <c r="F562" t="s">
        <v>455</v>
      </c>
      <c r="G562" t="s">
        <v>229</v>
      </c>
      <c r="H562" t="s">
        <v>45</v>
      </c>
      <c r="I562" t="s">
        <v>1666</v>
      </c>
      <c r="J562" t="s">
        <v>98</v>
      </c>
      <c r="K562" t="s">
        <v>2738</v>
      </c>
      <c r="L562" t="s">
        <v>3139</v>
      </c>
      <c r="M562" t="s">
        <v>2739</v>
      </c>
      <c r="N562" t="s">
        <v>99</v>
      </c>
      <c r="O562" t="s">
        <v>25</v>
      </c>
      <c r="P562" t="s">
        <v>3060</v>
      </c>
      <c r="Q562" t="s">
        <v>100</v>
      </c>
      <c r="R562" t="s">
        <v>4743</v>
      </c>
      <c r="S562" t="s">
        <v>2665</v>
      </c>
      <c r="T562" t="s">
        <v>2733</v>
      </c>
      <c r="W562" t="s">
        <v>4862</v>
      </c>
      <c r="X562" t="s">
        <v>1887</v>
      </c>
      <c r="Y562" t="s">
        <v>1879</v>
      </c>
    </row>
    <row r="563" spans="1:25" x14ac:dyDescent="0.25">
      <c r="A563" t="s">
        <v>4088</v>
      </c>
      <c r="B563" t="s">
        <v>4089</v>
      </c>
      <c r="D563" t="s">
        <v>142</v>
      </c>
      <c r="E563" t="s">
        <v>220</v>
      </c>
      <c r="F563" t="s">
        <v>455</v>
      </c>
      <c r="G563" t="s">
        <v>229</v>
      </c>
      <c r="H563" t="s">
        <v>30</v>
      </c>
      <c r="I563" t="s">
        <v>2565</v>
      </c>
      <c r="J563" t="s">
        <v>117</v>
      </c>
      <c r="L563" t="s">
        <v>5172</v>
      </c>
      <c r="N563" t="s">
        <v>118</v>
      </c>
      <c r="O563" t="s">
        <v>25</v>
      </c>
      <c r="P563" t="s">
        <v>229</v>
      </c>
      <c r="Q563" t="s">
        <v>119</v>
      </c>
      <c r="R563" t="s">
        <v>4743</v>
      </c>
      <c r="S563" t="s">
        <v>4090</v>
      </c>
      <c r="W563" t="s">
        <v>4500</v>
      </c>
      <c r="X563" t="s">
        <v>1887</v>
      </c>
    </row>
    <row r="564" spans="1:25" x14ac:dyDescent="0.25">
      <c r="A564" t="s">
        <v>3374</v>
      </c>
      <c r="B564" t="s">
        <v>3374</v>
      </c>
      <c r="D564" t="s">
        <v>3222</v>
      </c>
      <c r="E564" t="s">
        <v>220</v>
      </c>
      <c r="F564" t="s">
        <v>459</v>
      </c>
      <c r="G564" t="s">
        <v>229</v>
      </c>
      <c r="H564" t="s">
        <v>22</v>
      </c>
      <c r="I564" t="s">
        <v>1374</v>
      </c>
      <c r="J564" t="s">
        <v>23</v>
      </c>
      <c r="L564" t="s">
        <v>3148</v>
      </c>
      <c r="N564" t="s">
        <v>24</v>
      </c>
      <c r="O564" t="s">
        <v>25</v>
      </c>
      <c r="P564" t="s">
        <v>229</v>
      </c>
      <c r="Q564" t="s">
        <v>26</v>
      </c>
      <c r="R564" t="s">
        <v>4743</v>
      </c>
      <c r="S564" t="s">
        <v>3375</v>
      </c>
      <c r="T564" t="s">
        <v>5313</v>
      </c>
      <c r="W564" t="s">
        <v>4500</v>
      </c>
      <c r="X564" t="s">
        <v>1887</v>
      </c>
      <c r="Y564" t="s">
        <v>1877</v>
      </c>
    </row>
    <row r="565" spans="1:25" x14ac:dyDescent="0.25">
      <c r="A565" t="s">
        <v>4147</v>
      </c>
      <c r="B565" t="s">
        <v>4148</v>
      </c>
      <c r="C565" t="s">
        <v>3158</v>
      </c>
      <c r="D565" t="s">
        <v>142</v>
      </c>
      <c r="E565" t="s">
        <v>220</v>
      </c>
      <c r="F565" t="s">
        <v>459</v>
      </c>
      <c r="G565" t="s">
        <v>229</v>
      </c>
      <c r="H565" t="s">
        <v>45</v>
      </c>
      <c r="I565" t="s">
        <v>1767</v>
      </c>
      <c r="J565" t="s">
        <v>208</v>
      </c>
      <c r="K565" t="s">
        <v>3160</v>
      </c>
      <c r="L565" t="s">
        <v>3144</v>
      </c>
      <c r="M565" t="s">
        <v>3161</v>
      </c>
      <c r="N565" t="s">
        <v>209</v>
      </c>
      <c r="O565" t="s">
        <v>25</v>
      </c>
      <c r="P565" t="s">
        <v>3063</v>
      </c>
      <c r="Q565" t="s">
        <v>210</v>
      </c>
      <c r="R565" t="s">
        <v>4743</v>
      </c>
      <c r="S565" t="s">
        <v>4149</v>
      </c>
      <c r="W565" t="s">
        <v>45</v>
      </c>
      <c r="X565" t="s">
        <v>1884</v>
      </c>
    </row>
    <row r="566" spans="1:25" x14ac:dyDescent="0.25">
      <c r="A566" t="s">
        <v>4162</v>
      </c>
      <c r="B566" t="s">
        <v>4163</v>
      </c>
      <c r="D566" t="s">
        <v>490</v>
      </c>
      <c r="E566" t="s">
        <v>220</v>
      </c>
      <c r="F566" t="s">
        <v>459</v>
      </c>
      <c r="G566" t="s">
        <v>229</v>
      </c>
      <c r="H566" t="s">
        <v>22</v>
      </c>
      <c r="I566" t="s">
        <v>1771</v>
      </c>
      <c r="J566" t="s">
        <v>39</v>
      </c>
      <c r="L566" t="s">
        <v>3144</v>
      </c>
      <c r="N566" t="s">
        <v>40</v>
      </c>
      <c r="O566" t="s">
        <v>25</v>
      </c>
      <c r="P566" t="s">
        <v>3063</v>
      </c>
      <c r="Q566" t="s">
        <v>42</v>
      </c>
      <c r="R566" t="s">
        <v>4743</v>
      </c>
      <c r="S566" t="s">
        <v>4164</v>
      </c>
      <c r="T566" t="s">
        <v>2733</v>
      </c>
      <c r="W566" t="s">
        <v>45</v>
      </c>
      <c r="X566" t="s">
        <v>1884</v>
      </c>
      <c r="Y566" t="s">
        <v>1879</v>
      </c>
    </row>
    <row r="567" spans="1:25" x14ac:dyDescent="0.25">
      <c r="A567" t="s">
        <v>5314</v>
      </c>
      <c r="B567" t="s">
        <v>5315</v>
      </c>
      <c r="D567" t="s">
        <v>587</v>
      </c>
      <c r="E567" t="s">
        <v>220</v>
      </c>
      <c r="F567" t="s">
        <v>455</v>
      </c>
      <c r="G567" t="s">
        <v>229</v>
      </c>
      <c r="H567" t="s">
        <v>30</v>
      </c>
      <c r="I567" t="s">
        <v>1893</v>
      </c>
      <c r="J567" t="s">
        <v>72</v>
      </c>
      <c r="L567" t="s">
        <v>3144</v>
      </c>
      <c r="N567" t="s">
        <v>73</v>
      </c>
      <c r="O567" t="s">
        <v>25</v>
      </c>
      <c r="P567" t="s">
        <v>229</v>
      </c>
      <c r="Q567" t="s">
        <v>74</v>
      </c>
      <c r="R567" t="s">
        <v>4777</v>
      </c>
      <c r="S567" t="s">
        <v>5316</v>
      </c>
      <c r="W567" t="s">
        <v>45</v>
      </c>
      <c r="X567" t="s">
        <v>1887</v>
      </c>
    </row>
    <row r="568" spans="1:25" x14ac:dyDescent="0.25">
      <c r="A568" t="s">
        <v>5317</v>
      </c>
      <c r="B568" t="s">
        <v>5318</v>
      </c>
      <c r="D568" t="s">
        <v>142</v>
      </c>
      <c r="E568" t="s">
        <v>220</v>
      </c>
      <c r="F568" t="s">
        <v>455</v>
      </c>
      <c r="G568" t="s">
        <v>229</v>
      </c>
      <c r="H568" t="s">
        <v>30</v>
      </c>
      <c r="I568" t="s">
        <v>2744</v>
      </c>
      <c r="J568" t="s">
        <v>39</v>
      </c>
      <c r="L568" t="s">
        <v>3144</v>
      </c>
      <c r="N568" t="s">
        <v>40</v>
      </c>
      <c r="O568" t="s">
        <v>25</v>
      </c>
      <c r="P568" t="s">
        <v>229</v>
      </c>
      <c r="Q568" t="s">
        <v>42</v>
      </c>
      <c r="R568" t="s">
        <v>4743</v>
      </c>
      <c r="S568" t="s">
        <v>5319</v>
      </c>
      <c r="W568" t="s">
        <v>45</v>
      </c>
      <c r="X568" t="s">
        <v>1887</v>
      </c>
    </row>
    <row r="569" spans="1:25" x14ac:dyDescent="0.25">
      <c r="A569" t="s">
        <v>5320</v>
      </c>
      <c r="B569" t="s">
        <v>5321</v>
      </c>
      <c r="D569" t="s">
        <v>142</v>
      </c>
      <c r="E569" t="s">
        <v>220</v>
      </c>
      <c r="F569" t="s">
        <v>455</v>
      </c>
      <c r="G569" t="s">
        <v>4469</v>
      </c>
      <c r="H569" t="s">
        <v>45</v>
      </c>
      <c r="I569" t="s">
        <v>1668</v>
      </c>
      <c r="J569" t="s">
        <v>91</v>
      </c>
      <c r="L569" t="s">
        <v>3144</v>
      </c>
      <c r="N569" t="s">
        <v>92</v>
      </c>
      <c r="O569" t="s">
        <v>25</v>
      </c>
      <c r="P569" t="s">
        <v>229</v>
      </c>
      <c r="Q569" t="s">
        <v>93</v>
      </c>
      <c r="R569" t="s">
        <v>4743</v>
      </c>
      <c r="S569" t="s">
        <v>5322</v>
      </c>
      <c r="T569" t="s">
        <v>5323</v>
      </c>
      <c r="W569" t="s">
        <v>1292</v>
      </c>
      <c r="X569" t="s">
        <v>1884</v>
      </c>
      <c r="Y569" t="s">
        <v>1879</v>
      </c>
    </row>
    <row r="570" spans="1:25" x14ac:dyDescent="0.25">
      <c r="A570" t="s">
        <v>5324</v>
      </c>
      <c r="B570" t="s">
        <v>5325</v>
      </c>
      <c r="D570" t="s">
        <v>142</v>
      </c>
      <c r="E570" t="s">
        <v>220</v>
      </c>
      <c r="F570" t="s">
        <v>455</v>
      </c>
      <c r="G570" t="s">
        <v>229</v>
      </c>
      <c r="H570" t="s">
        <v>30</v>
      </c>
      <c r="I570" t="s">
        <v>5043</v>
      </c>
      <c r="J570" t="s">
        <v>51</v>
      </c>
      <c r="L570" t="s">
        <v>3144</v>
      </c>
      <c r="N570" t="s">
        <v>53</v>
      </c>
      <c r="O570" t="s">
        <v>25</v>
      </c>
      <c r="P570" t="s">
        <v>229</v>
      </c>
      <c r="Q570" t="s">
        <v>54</v>
      </c>
      <c r="R570" t="s">
        <v>4743</v>
      </c>
      <c r="S570" t="s">
        <v>5326</v>
      </c>
      <c r="W570" t="s">
        <v>45</v>
      </c>
      <c r="X570" t="s">
        <v>1887</v>
      </c>
    </row>
    <row r="571" spans="1:25" x14ac:dyDescent="0.25">
      <c r="A571" t="s">
        <v>5327</v>
      </c>
      <c r="B571" t="s">
        <v>5328</v>
      </c>
      <c r="C571" t="s">
        <v>2737</v>
      </c>
      <c r="D571" t="s">
        <v>3216</v>
      </c>
      <c r="E571" t="s">
        <v>220</v>
      </c>
      <c r="F571" t="s">
        <v>455</v>
      </c>
      <c r="G571" t="s">
        <v>229</v>
      </c>
      <c r="H571" t="s">
        <v>30</v>
      </c>
      <c r="I571" t="s">
        <v>2547</v>
      </c>
      <c r="J571" t="s">
        <v>130</v>
      </c>
      <c r="K571" t="s">
        <v>2738</v>
      </c>
      <c r="L571" t="s">
        <v>3131</v>
      </c>
      <c r="M571" t="s">
        <v>2739</v>
      </c>
      <c r="N571" t="s">
        <v>131</v>
      </c>
      <c r="O571" t="s">
        <v>25</v>
      </c>
      <c r="P571" t="s">
        <v>229</v>
      </c>
      <c r="Q571" t="s">
        <v>132</v>
      </c>
      <c r="R571" t="s">
        <v>4888</v>
      </c>
      <c r="S571" t="s">
        <v>5329</v>
      </c>
      <c r="W571" t="s">
        <v>4500</v>
      </c>
      <c r="X571" t="s">
        <v>1887</v>
      </c>
    </row>
    <row r="572" spans="1:25" x14ac:dyDescent="0.25">
      <c r="A572" t="s">
        <v>5330</v>
      </c>
      <c r="B572" t="s">
        <v>5331</v>
      </c>
      <c r="D572" t="s">
        <v>3169</v>
      </c>
      <c r="E572" t="s">
        <v>220</v>
      </c>
      <c r="F572" t="s">
        <v>455</v>
      </c>
      <c r="G572" t="s">
        <v>229</v>
      </c>
      <c r="H572" t="s">
        <v>30</v>
      </c>
      <c r="I572" t="s">
        <v>1229</v>
      </c>
      <c r="J572" t="s">
        <v>51</v>
      </c>
      <c r="L572" t="s">
        <v>3144</v>
      </c>
      <c r="N572" t="s">
        <v>53</v>
      </c>
      <c r="O572" t="s">
        <v>25</v>
      </c>
      <c r="P572" t="s">
        <v>229</v>
      </c>
      <c r="Q572" t="s">
        <v>54</v>
      </c>
      <c r="R572" t="s">
        <v>4777</v>
      </c>
      <c r="S572" t="s">
        <v>5332</v>
      </c>
      <c r="T572" t="s">
        <v>5333</v>
      </c>
      <c r="W572" t="s">
        <v>45</v>
      </c>
      <c r="X572" t="s">
        <v>1887</v>
      </c>
      <c r="Y572" t="s">
        <v>1879</v>
      </c>
    </row>
    <row r="573" spans="1:25" x14ac:dyDescent="0.25">
      <c r="A573" t="s">
        <v>5334</v>
      </c>
      <c r="B573" t="s">
        <v>5335</v>
      </c>
      <c r="D573" t="s">
        <v>142</v>
      </c>
      <c r="E573" t="s">
        <v>220</v>
      </c>
      <c r="F573" t="s">
        <v>455</v>
      </c>
      <c r="G573" t="s">
        <v>229</v>
      </c>
      <c r="H573" t="s">
        <v>30</v>
      </c>
      <c r="I573" t="s">
        <v>1944</v>
      </c>
      <c r="J573" t="s">
        <v>91</v>
      </c>
      <c r="L573" t="s">
        <v>3144</v>
      </c>
      <c r="N573" t="s">
        <v>92</v>
      </c>
      <c r="O573" t="s">
        <v>25</v>
      </c>
      <c r="P573" t="s">
        <v>229</v>
      </c>
      <c r="Q573" t="s">
        <v>93</v>
      </c>
      <c r="R573" t="s">
        <v>4743</v>
      </c>
      <c r="S573" t="s">
        <v>5336</v>
      </c>
      <c r="W573" t="s">
        <v>45</v>
      </c>
      <c r="X573" t="s">
        <v>3071</v>
      </c>
    </row>
    <row r="574" spans="1:25" x14ac:dyDescent="0.25">
      <c r="A574" t="s">
        <v>5337</v>
      </c>
      <c r="B574" t="s">
        <v>5338</v>
      </c>
      <c r="D574" t="s">
        <v>142</v>
      </c>
      <c r="E574" t="s">
        <v>220</v>
      </c>
      <c r="F574" t="s">
        <v>455</v>
      </c>
      <c r="G574" t="s">
        <v>229</v>
      </c>
      <c r="H574" t="s">
        <v>30</v>
      </c>
      <c r="I574" t="s">
        <v>1771</v>
      </c>
      <c r="J574" t="s">
        <v>61</v>
      </c>
      <c r="L574" t="s">
        <v>3129</v>
      </c>
      <c r="N574" t="s">
        <v>63</v>
      </c>
      <c r="O574" t="s">
        <v>25</v>
      </c>
      <c r="P574" t="s">
        <v>229</v>
      </c>
      <c r="Q574" t="s">
        <v>64</v>
      </c>
      <c r="R574" t="s">
        <v>4743</v>
      </c>
      <c r="S574" t="s">
        <v>5339</v>
      </c>
      <c r="W574" t="s">
        <v>4500</v>
      </c>
      <c r="X574" t="s">
        <v>1887</v>
      </c>
    </row>
    <row r="575" spans="1:25" x14ac:dyDescent="0.25">
      <c r="A575" t="s">
        <v>5340</v>
      </c>
      <c r="B575" t="s">
        <v>5341</v>
      </c>
      <c r="C575" t="s">
        <v>2737</v>
      </c>
      <c r="D575" t="s">
        <v>142</v>
      </c>
      <c r="E575" t="s">
        <v>220</v>
      </c>
      <c r="F575" t="s">
        <v>455</v>
      </c>
      <c r="G575" t="s">
        <v>229</v>
      </c>
      <c r="H575" t="s">
        <v>30</v>
      </c>
      <c r="I575" t="s">
        <v>1772</v>
      </c>
      <c r="J575" t="s">
        <v>86</v>
      </c>
      <c r="K575" t="s">
        <v>2738</v>
      </c>
      <c r="L575" t="s">
        <v>3144</v>
      </c>
      <c r="M575" t="s">
        <v>2739</v>
      </c>
      <c r="N575" t="s">
        <v>87</v>
      </c>
      <c r="O575" t="s">
        <v>25</v>
      </c>
      <c r="P575" t="s">
        <v>229</v>
      </c>
      <c r="Q575" t="s">
        <v>88</v>
      </c>
      <c r="R575" t="s">
        <v>4743</v>
      </c>
      <c r="S575" t="s">
        <v>5342</v>
      </c>
      <c r="W575" t="s">
        <v>45</v>
      </c>
      <c r="X575" t="s">
        <v>1887</v>
      </c>
    </row>
    <row r="576" spans="1:25" x14ac:dyDescent="0.25">
      <c r="A576" t="s">
        <v>5343</v>
      </c>
      <c r="B576" t="s">
        <v>5344</v>
      </c>
      <c r="D576" t="s">
        <v>142</v>
      </c>
      <c r="E576" t="s">
        <v>220</v>
      </c>
      <c r="F576" t="s">
        <v>455</v>
      </c>
      <c r="G576" t="s">
        <v>229</v>
      </c>
      <c r="H576" t="s">
        <v>30</v>
      </c>
      <c r="I576" t="s">
        <v>1944</v>
      </c>
      <c r="J576" t="s">
        <v>98</v>
      </c>
      <c r="L576" t="s">
        <v>3144</v>
      </c>
      <c r="N576" t="s">
        <v>99</v>
      </c>
      <c r="O576" t="s">
        <v>25</v>
      </c>
      <c r="P576" t="s">
        <v>229</v>
      </c>
      <c r="Q576" t="s">
        <v>100</v>
      </c>
      <c r="R576" t="s">
        <v>4743</v>
      </c>
      <c r="S576" t="s">
        <v>5345</v>
      </c>
      <c r="W576" t="s">
        <v>45</v>
      </c>
      <c r="X576" t="s">
        <v>1887</v>
      </c>
    </row>
    <row r="577" spans="1:25" x14ac:dyDescent="0.25">
      <c r="A577" t="s">
        <v>5346</v>
      </c>
      <c r="B577" t="s">
        <v>5347</v>
      </c>
      <c r="C577" t="s">
        <v>2989</v>
      </c>
      <c r="D577" t="s">
        <v>142</v>
      </c>
      <c r="E577" t="s">
        <v>220</v>
      </c>
      <c r="F577" t="s">
        <v>455</v>
      </c>
      <c r="G577" t="s">
        <v>229</v>
      </c>
      <c r="H577" t="s">
        <v>30</v>
      </c>
      <c r="I577" t="s">
        <v>1662</v>
      </c>
      <c r="J577" t="s">
        <v>31</v>
      </c>
      <c r="K577" t="s">
        <v>388</v>
      </c>
      <c r="L577" t="s">
        <v>5172</v>
      </c>
      <c r="M577" t="s">
        <v>2991</v>
      </c>
      <c r="N577" t="s">
        <v>33</v>
      </c>
      <c r="O577" t="s">
        <v>25</v>
      </c>
      <c r="P577" t="s">
        <v>229</v>
      </c>
      <c r="Q577" t="s">
        <v>34</v>
      </c>
      <c r="R577" t="s">
        <v>4743</v>
      </c>
      <c r="S577" t="s">
        <v>5348</v>
      </c>
      <c r="T577" t="s">
        <v>5349</v>
      </c>
      <c r="W577" t="s">
        <v>3127</v>
      </c>
      <c r="X577" t="s">
        <v>3071</v>
      </c>
      <c r="Y577" t="s">
        <v>1885</v>
      </c>
    </row>
    <row r="578" spans="1:25" x14ac:dyDescent="0.25">
      <c r="A578" t="s">
        <v>5350</v>
      </c>
      <c r="B578" t="s">
        <v>5351</v>
      </c>
      <c r="C578" t="s">
        <v>3087</v>
      </c>
      <c r="D578" t="s">
        <v>490</v>
      </c>
      <c r="E578" t="s">
        <v>220</v>
      </c>
      <c r="F578" t="s">
        <v>459</v>
      </c>
      <c r="G578" t="s">
        <v>229</v>
      </c>
      <c r="H578" t="s">
        <v>22</v>
      </c>
      <c r="I578" t="s">
        <v>149</v>
      </c>
      <c r="J578" t="s">
        <v>72</v>
      </c>
      <c r="K578" t="s">
        <v>3088</v>
      </c>
      <c r="L578" t="s">
        <v>3144</v>
      </c>
      <c r="M578" t="s">
        <v>3089</v>
      </c>
      <c r="N578" t="s">
        <v>73</v>
      </c>
      <c r="O578" t="s">
        <v>25</v>
      </c>
      <c r="P578" t="s">
        <v>3063</v>
      </c>
      <c r="Q578" t="s">
        <v>74</v>
      </c>
      <c r="R578" t="s">
        <v>4743</v>
      </c>
      <c r="S578" t="s">
        <v>5352</v>
      </c>
      <c r="W578" t="s">
        <v>45</v>
      </c>
      <c r="X578" t="s">
        <v>1887</v>
      </c>
    </row>
    <row r="579" spans="1:25" x14ac:dyDescent="0.25">
      <c r="A579" t="s">
        <v>5353</v>
      </c>
      <c r="B579" t="s">
        <v>5354</v>
      </c>
      <c r="C579" t="s">
        <v>2737</v>
      </c>
      <c r="D579" t="s">
        <v>577</v>
      </c>
      <c r="E579" t="s">
        <v>220</v>
      </c>
      <c r="F579" t="s">
        <v>455</v>
      </c>
      <c r="G579" t="s">
        <v>229</v>
      </c>
      <c r="H579" t="s">
        <v>30</v>
      </c>
      <c r="I579" t="s">
        <v>77</v>
      </c>
      <c r="J579" t="s">
        <v>117</v>
      </c>
      <c r="K579" t="s">
        <v>2738</v>
      </c>
      <c r="L579" t="s">
        <v>3144</v>
      </c>
      <c r="M579" t="s">
        <v>2739</v>
      </c>
      <c r="N579" t="s">
        <v>118</v>
      </c>
      <c r="O579" t="s">
        <v>25</v>
      </c>
      <c r="P579" t="s">
        <v>229</v>
      </c>
      <c r="Q579" t="s">
        <v>119</v>
      </c>
      <c r="R579" t="s">
        <v>4743</v>
      </c>
      <c r="S579" t="s">
        <v>5355</v>
      </c>
      <c r="T579" t="s">
        <v>5356</v>
      </c>
      <c r="W579" t="s">
        <v>1291</v>
      </c>
      <c r="X579" t="s">
        <v>3068</v>
      </c>
      <c r="Y579" t="s">
        <v>1877</v>
      </c>
    </row>
    <row r="580" spans="1:25" x14ac:dyDescent="0.25">
      <c r="A580" t="s">
        <v>5357</v>
      </c>
      <c r="B580" t="s">
        <v>5358</v>
      </c>
      <c r="D580" t="s">
        <v>142</v>
      </c>
      <c r="E580" t="s">
        <v>220</v>
      </c>
      <c r="F580" t="s">
        <v>455</v>
      </c>
      <c r="G580" t="s">
        <v>229</v>
      </c>
      <c r="H580" t="s">
        <v>30</v>
      </c>
      <c r="I580" t="s">
        <v>1748</v>
      </c>
      <c r="J580" t="s">
        <v>23</v>
      </c>
      <c r="L580" t="s">
        <v>5172</v>
      </c>
      <c r="N580" t="s">
        <v>24</v>
      </c>
      <c r="O580" t="s">
        <v>25</v>
      </c>
      <c r="P580" t="s">
        <v>229</v>
      </c>
      <c r="Q580" t="s">
        <v>26</v>
      </c>
      <c r="R580" t="s">
        <v>4743</v>
      </c>
      <c r="S580" t="s">
        <v>5359</v>
      </c>
      <c r="T580" t="s">
        <v>5360</v>
      </c>
      <c r="W580" t="s">
        <v>4500</v>
      </c>
      <c r="X580" t="s">
        <v>3071</v>
      </c>
      <c r="Y580" t="s">
        <v>1877</v>
      </c>
    </row>
    <row r="581" spans="1:25" x14ac:dyDescent="0.25">
      <c r="A581" t="s">
        <v>3440</v>
      </c>
      <c r="B581" t="s">
        <v>3441</v>
      </c>
      <c r="D581" t="s">
        <v>587</v>
      </c>
      <c r="E581" t="s">
        <v>220</v>
      </c>
      <c r="F581" t="s">
        <v>455</v>
      </c>
      <c r="G581" t="s">
        <v>229</v>
      </c>
      <c r="H581" t="s">
        <v>30</v>
      </c>
      <c r="I581" t="s">
        <v>2823</v>
      </c>
      <c r="J581" t="s">
        <v>72</v>
      </c>
      <c r="L581" t="s">
        <v>3148</v>
      </c>
      <c r="N581" t="s">
        <v>73</v>
      </c>
      <c r="O581" t="s">
        <v>25</v>
      </c>
      <c r="P581" t="s">
        <v>229</v>
      </c>
      <c r="Q581" t="s">
        <v>74</v>
      </c>
      <c r="R581" t="s">
        <v>4777</v>
      </c>
      <c r="S581" t="s">
        <v>3442</v>
      </c>
      <c r="W581" t="s">
        <v>4500</v>
      </c>
      <c r="X581" t="s">
        <v>1887</v>
      </c>
    </row>
    <row r="582" spans="1:25" x14ac:dyDescent="0.25">
      <c r="A582" t="s">
        <v>5361</v>
      </c>
      <c r="B582" t="s">
        <v>5362</v>
      </c>
      <c r="D582" t="s">
        <v>142</v>
      </c>
      <c r="E582" t="s">
        <v>220</v>
      </c>
      <c r="F582" t="s">
        <v>455</v>
      </c>
      <c r="G582" t="s">
        <v>229</v>
      </c>
      <c r="H582" t="s">
        <v>30</v>
      </c>
      <c r="I582" t="s">
        <v>1893</v>
      </c>
      <c r="J582" t="s">
        <v>135</v>
      </c>
      <c r="L582" t="s">
        <v>3148</v>
      </c>
      <c r="N582" t="s">
        <v>136</v>
      </c>
      <c r="O582" t="s">
        <v>25</v>
      </c>
      <c r="P582" t="s">
        <v>229</v>
      </c>
      <c r="Q582" t="s">
        <v>137</v>
      </c>
      <c r="R582" t="s">
        <v>4743</v>
      </c>
      <c r="S582" t="s">
        <v>5363</v>
      </c>
      <c r="T582" t="s">
        <v>5364</v>
      </c>
      <c r="W582" t="s">
        <v>45</v>
      </c>
      <c r="X582" t="s">
        <v>1884</v>
      </c>
      <c r="Y582" t="s">
        <v>1879</v>
      </c>
    </row>
    <row r="583" spans="1:25" x14ac:dyDescent="0.25">
      <c r="A583" t="s">
        <v>1833</v>
      </c>
      <c r="B583" t="s">
        <v>1834</v>
      </c>
      <c r="C583" t="s">
        <v>2777</v>
      </c>
      <c r="D583" t="s">
        <v>142</v>
      </c>
      <c r="E583" t="s">
        <v>220</v>
      </c>
      <c r="F583" t="s">
        <v>455</v>
      </c>
      <c r="G583" t="s">
        <v>229</v>
      </c>
      <c r="H583" t="s">
        <v>30</v>
      </c>
      <c r="I583" t="s">
        <v>232</v>
      </c>
      <c r="J583" t="s">
        <v>72</v>
      </c>
      <c r="K583" t="s">
        <v>3067</v>
      </c>
      <c r="L583" t="s">
        <v>3148</v>
      </c>
      <c r="M583" t="s">
        <v>2778</v>
      </c>
      <c r="N583" t="s">
        <v>73</v>
      </c>
      <c r="O583" t="s">
        <v>25</v>
      </c>
      <c r="P583" t="s">
        <v>229</v>
      </c>
      <c r="Q583" t="s">
        <v>74</v>
      </c>
      <c r="R583" t="s">
        <v>4743</v>
      </c>
      <c r="S583" t="s">
        <v>1835</v>
      </c>
      <c r="T583" t="s">
        <v>5365</v>
      </c>
      <c r="W583" t="s">
        <v>4500</v>
      </c>
      <c r="X583" t="s">
        <v>1881</v>
      </c>
      <c r="Y583" t="s">
        <v>1877</v>
      </c>
    </row>
    <row r="584" spans="1:25" x14ac:dyDescent="0.25">
      <c r="A584" t="s">
        <v>5366</v>
      </c>
      <c r="B584" t="s">
        <v>5367</v>
      </c>
      <c r="D584" t="s">
        <v>490</v>
      </c>
      <c r="E584" t="s">
        <v>220</v>
      </c>
      <c r="F584" t="s">
        <v>459</v>
      </c>
      <c r="G584" t="s">
        <v>229</v>
      </c>
      <c r="H584" t="s">
        <v>22</v>
      </c>
      <c r="I584" t="s">
        <v>609</v>
      </c>
      <c r="J584" t="s">
        <v>61</v>
      </c>
      <c r="L584" t="s">
        <v>3148</v>
      </c>
      <c r="N584" t="s">
        <v>63</v>
      </c>
      <c r="O584" t="s">
        <v>25</v>
      </c>
      <c r="P584" t="s">
        <v>229</v>
      </c>
      <c r="Q584" t="s">
        <v>64</v>
      </c>
      <c r="R584" t="s">
        <v>4743</v>
      </c>
      <c r="S584" t="s">
        <v>5368</v>
      </c>
      <c r="T584" t="s">
        <v>2535</v>
      </c>
      <c r="W584" t="s">
        <v>45</v>
      </c>
      <c r="X584" t="s">
        <v>1884</v>
      </c>
      <c r="Y584" t="s">
        <v>1877</v>
      </c>
    </row>
    <row r="585" spans="1:25" x14ac:dyDescent="0.25">
      <c r="A585" t="s">
        <v>2083</v>
      </c>
      <c r="B585" t="s">
        <v>2084</v>
      </c>
      <c r="C585" t="s">
        <v>3072</v>
      </c>
      <c r="D585" t="s">
        <v>1326</v>
      </c>
      <c r="E585" t="s">
        <v>220</v>
      </c>
      <c r="F585" t="s">
        <v>459</v>
      </c>
      <c r="G585" t="s">
        <v>229</v>
      </c>
      <c r="H585" t="s">
        <v>22</v>
      </c>
      <c r="I585" t="s">
        <v>1661</v>
      </c>
      <c r="J585" t="s">
        <v>127</v>
      </c>
      <c r="K585" t="s">
        <v>3074</v>
      </c>
      <c r="L585" t="s">
        <v>3148</v>
      </c>
      <c r="M585" t="s">
        <v>3075</v>
      </c>
      <c r="N585" t="s">
        <v>128</v>
      </c>
      <c r="O585" t="s">
        <v>25</v>
      </c>
      <c r="P585" t="s">
        <v>229</v>
      </c>
      <c r="Q585" t="s">
        <v>129</v>
      </c>
      <c r="R585" t="s">
        <v>5087</v>
      </c>
      <c r="S585" t="s">
        <v>2085</v>
      </c>
      <c r="W585" t="s">
        <v>45</v>
      </c>
      <c r="X585" t="s">
        <v>1884</v>
      </c>
    </row>
    <row r="586" spans="1:25" x14ac:dyDescent="0.25">
      <c r="A586" t="s">
        <v>3353</v>
      </c>
      <c r="B586" t="s">
        <v>3354</v>
      </c>
      <c r="D586" t="s">
        <v>3221</v>
      </c>
      <c r="E586" t="s">
        <v>220</v>
      </c>
      <c r="F586" t="s">
        <v>455</v>
      </c>
      <c r="G586" t="s">
        <v>229</v>
      </c>
      <c r="H586" t="s">
        <v>30</v>
      </c>
      <c r="I586" t="s">
        <v>1990</v>
      </c>
      <c r="J586" t="s">
        <v>61</v>
      </c>
      <c r="L586" t="s">
        <v>5007</v>
      </c>
      <c r="N586" t="s">
        <v>63</v>
      </c>
      <c r="O586" t="s">
        <v>25</v>
      </c>
      <c r="P586" t="s">
        <v>229</v>
      </c>
      <c r="Q586" t="s">
        <v>64</v>
      </c>
      <c r="R586" t="s">
        <v>5010</v>
      </c>
      <c r="S586" t="s">
        <v>3355</v>
      </c>
      <c r="W586" t="s">
        <v>4500</v>
      </c>
      <c r="X586" t="s">
        <v>1887</v>
      </c>
    </row>
    <row r="587" spans="1:25" x14ac:dyDescent="0.25">
      <c r="A587" t="s">
        <v>469</v>
      </c>
      <c r="B587" t="s">
        <v>470</v>
      </c>
      <c r="D587" t="s">
        <v>702</v>
      </c>
      <c r="E587" t="s">
        <v>220</v>
      </c>
      <c r="F587" t="s">
        <v>459</v>
      </c>
      <c r="G587" t="s">
        <v>229</v>
      </c>
      <c r="H587" t="s">
        <v>45</v>
      </c>
      <c r="I587" t="s">
        <v>1666</v>
      </c>
      <c r="J587" t="s">
        <v>23</v>
      </c>
      <c r="L587" t="s">
        <v>3148</v>
      </c>
      <c r="N587" t="s">
        <v>24</v>
      </c>
      <c r="O587" t="s">
        <v>25</v>
      </c>
      <c r="P587" t="s">
        <v>3060</v>
      </c>
      <c r="Q587" t="s">
        <v>26</v>
      </c>
      <c r="R587" t="s">
        <v>4743</v>
      </c>
      <c r="S587" t="s">
        <v>471</v>
      </c>
      <c r="T587" t="s">
        <v>5369</v>
      </c>
      <c r="W587" t="s">
        <v>4500</v>
      </c>
      <c r="X587" t="s">
        <v>3071</v>
      </c>
      <c r="Y587" t="s">
        <v>1878</v>
      </c>
    </row>
    <row r="588" spans="1:25" x14ac:dyDescent="0.25">
      <c r="A588" t="s">
        <v>3303</v>
      </c>
      <c r="B588" t="s">
        <v>3304</v>
      </c>
      <c r="D588" t="s">
        <v>3170</v>
      </c>
      <c r="E588" t="s">
        <v>220</v>
      </c>
      <c r="F588" t="s">
        <v>455</v>
      </c>
      <c r="G588" t="s">
        <v>229</v>
      </c>
      <c r="H588" t="s">
        <v>30</v>
      </c>
      <c r="I588" t="s">
        <v>4775</v>
      </c>
      <c r="J588" t="s">
        <v>51</v>
      </c>
      <c r="L588" t="s">
        <v>3150</v>
      </c>
      <c r="N588" t="s">
        <v>53</v>
      </c>
      <c r="O588" t="s">
        <v>25</v>
      </c>
      <c r="P588" t="s">
        <v>229</v>
      </c>
      <c r="Q588" t="s">
        <v>54</v>
      </c>
      <c r="R588" t="s">
        <v>4888</v>
      </c>
      <c r="S588" t="s">
        <v>3305</v>
      </c>
      <c r="T588" t="s">
        <v>5370</v>
      </c>
      <c r="W588" t="s">
        <v>4500</v>
      </c>
      <c r="X588" t="s">
        <v>1887</v>
      </c>
      <c r="Y588" t="s">
        <v>1877</v>
      </c>
    </row>
    <row r="589" spans="1:25" x14ac:dyDescent="0.25">
      <c r="A589" t="s">
        <v>5371</v>
      </c>
      <c r="B589" t="s">
        <v>5372</v>
      </c>
      <c r="D589" t="s">
        <v>490</v>
      </c>
      <c r="E589" t="s">
        <v>220</v>
      </c>
      <c r="F589" t="s">
        <v>459</v>
      </c>
      <c r="G589" t="s">
        <v>229</v>
      </c>
      <c r="H589" t="s">
        <v>22</v>
      </c>
      <c r="I589" t="s">
        <v>2046</v>
      </c>
      <c r="J589" t="s">
        <v>68</v>
      </c>
      <c r="L589" t="s">
        <v>5172</v>
      </c>
      <c r="N589" t="s">
        <v>69</v>
      </c>
      <c r="O589" t="s">
        <v>25</v>
      </c>
      <c r="P589" t="s">
        <v>229</v>
      </c>
      <c r="Q589" t="s">
        <v>70</v>
      </c>
      <c r="R589" t="s">
        <v>4743</v>
      </c>
      <c r="S589" t="s">
        <v>5373</v>
      </c>
      <c r="W589" t="s">
        <v>4500</v>
      </c>
      <c r="X589" t="s">
        <v>1887</v>
      </c>
    </row>
    <row r="590" spans="1:25" x14ac:dyDescent="0.25">
      <c r="A590" t="s">
        <v>5374</v>
      </c>
      <c r="B590" t="s">
        <v>5375</v>
      </c>
      <c r="D590" t="s">
        <v>142</v>
      </c>
      <c r="E590" t="s">
        <v>220</v>
      </c>
      <c r="F590" t="s">
        <v>455</v>
      </c>
      <c r="G590" t="s">
        <v>229</v>
      </c>
      <c r="H590" t="s">
        <v>30</v>
      </c>
      <c r="I590" t="s">
        <v>1660</v>
      </c>
      <c r="J590" t="s">
        <v>68</v>
      </c>
      <c r="L590" t="s">
        <v>5172</v>
      </c>
      <c r="N590" t="s">
        <v>69</v>
      </c>
      <c r="O590" t="s">
        <v>25</v>
      </c>
      <c r="P590" t="s">
        <v>229</v>
      </c>
      <c r="Q590" t="s">
        <v>70</v>
      </c>
      <c r="R590" t="s">
        <v>4743</v>
      </c>
      <c r="S590" t="s">
        <v>5376</v>
      </c>
      <c r="T590" t="s">
        <v>2535</v>
      </c>
      <c r="W590" t="s">
        <v>4500</v>
      </c>
      <c r="X590" t="s">
        <v>1887</v>
      </c>
      <c r="Y590" t="s">
        <v>1877</v>
      </c>
    </row>
    <row r="591" spans="1:25" x14ac:dyDescent="0.25">
      <c r="A591" t="s">
        <v>4447</v>
      </c>
      <c r="B591" t="s">
        <v>4448</v>
      </c>
      <c r="D591" t="s">
        <v>3215</v>
      </c>
      <c r="E591" t="s">
        <v>220</v>
      </c>
      <c r="F591" t="s">
        <v>455</v>
      </c>
      <c r="G591" t="s">
        <v>229</v>
      </c>
      <c r="H591" t="s">
        <v>30</v>
      </c>
      <c r="I591" t="s">
        <v>2823</v>
      </c>
      <c r="J591" t="s">
        <v>39</v>
      </c>
      <c r="L591" t="s">
        <v>3148</v>
      </c>
      <c r="N591" t="s">
        <v>40</v>
      </c>
      <c r="O591" t="s">
        <v>25</v>
      </c>
      <c r="P591" t="s">
        <v>229</v>
      </c>
      <c r="Q591" t="s">
        <v>42</v>
      </c>
      <c r="R591" t="s">
        <v>5010</v>
      </c>
      <c r="S591" t="s">
        <v>4449</v>
      </c>
      <c r="W591" t="s">
        <v>4500</v>
      </c>
      <c r="X591" t="s">
        <v>1887</v>
      </c>
    </row>
    <row r="592" spans="1:25" x14ac:dyDescent="0.25">
      <c r="A592" t="s">
        <v>695</v>
      </c>
      <c r="B592" t="s">
        <v>696</v>
      </c>
      <c r="D592" t="s">
        <v>3225</v>
      </c>
      <c r="E592" t="s">
        <v>220</v>
      </c>
      <c r="F592" t="s">
        <v>455</v>
      </c>
      <c r="G592" t="s">
        <v>229</v>
      </c>
      <c r="H592" t="s">
        <v>30</v>
      </c>
      <c r="I592" t="s">
        <v>2362</v>
      </c>
      <c r="J592" t="s">
        <v>51</v>
      </c>
      <c r="L592" t="s">
        <v>3148</v>
      </c>
      <c r="N592" t="s">
        <v>53</v>
      </c>
      <c r="O592" t="s">
        <v>25</v>
      </c>
      <c r="P592" t="s">
        <v>229</v>
      </c>
      <c r="Q592" t="s">
        <v>54</v>
      </c>
      <c r="R592" t="s">
        <v>4888</v>
      </c>
      <c r="S592" t="s">
        <v>697</v>
      </c>
      <c r="W592" t="s">
        <v>4500</v>
      </c>
      <c r="X592" t="s">
        <v>1887</v>
      </c>
    </row>
    <row r="593" spans="1:25" x14ac:dyDescent="0.25">
      <c r="A593" t="s">
        <v>1258</v>
      </c>
      <c r="B593" t="s">
        <v>1259</v>
      </c>
      <c r="D593" t="s">
        <v>44</v>
      </c>
      <c r="E593" t="s">
        <v>220</v>
      </c>
      <c r="F593" t="s">
        <v>459</v>
      </c>
      <c r="G593" t="s">
        <v>229</v>
      </c>
      <c r="H593" t="s">
        <v>22</v>
      </c>
      <c r="I593" t="s">
        <v>2823</v>
      </c>
      <c r="J593" t="s">
        <v>23</v>
      </c>
      <c r="L593" t="s">
        <v>3148</v>
      </c>
      <c r="N593" t="s">
        <v>24</v>
      </c>
      <c r="O593" t="s">
        <v>25</v>
      </c>
      <c r="P593" t="s">
        <v>229</v>
      </c>
      <c r="Q593" t="s">
        <v>26</v>
      </c>
      <c r="R593" t="s">
        <v>4888</v>
      </c>
      <c r="S593" t="s">
        <v>1260</v>
      </c>
      <c r="W593" t="s">
        <v>4500</v>
      </c>
      <c r="X593" t="s">
        <v>1887</v>
      </c>
    </row>
    <row r="594" spans="1:25" x14ac:dyDescent="0.25">
      <c r="A594" t="s">
        <v>2854</v>
      </c>
      <c r="B594" t="s">
        <v>2855</v>
      </c>
      <c r="D594" t="s">
        <v>3225</v>
      </c>
      <c r="E594" t="s">
        <v>220</v>
      </c>
      <c r="F594" t="s">
        <v>455</v>
      </c>
      <c r="G594" t="s">
        <v>229</v>
      </c>
      <c r="H594" t="s">
        <v>30</v>
      </c>
      <c r="I594" t="s">
        <v>2867</v>
      </c>
      <c r="J594" t="s">
        <v>98</v>
      </c>
      <c r="L594" t="s">
        <v>3148</v>
      </c>
      <c r="N594" t="s">
        <v>99</v>
      </c>
      <c r="O594" t="s">
        <v>25</v>
      </c>
      <c r="P594" t="s">
        <v>229</v>
      </c>
      <c r="Q594" t="s">
        <v>100</v>
      </c>
      <c r="R594" t="s">
        <v>5068</v>
      </c>
      <c r="S594" t="s">
        <v>2856</v>
      </c>
      <c r="W594" t="s">
        <v>4500</v>
      </c>
      <c r="X594" t="s">
        <v>1887</v>
      </c>
    </row>
    <row r="595" spans="1:25" x14ac:dyDescent="0.25">
      <c r="A595" t="s">
        <v>1427</v>
      </c>
      <c r="B595" t="s">
        <v>1428</v>
      </c>
      <c r="D595" t="s">
        <v>3225</v>
      </c>
      <c r="E595" t="s">
        <v>220</v>
      </c>
      <c r="F595" t="s">
        <v>455</v>
      </c>
      <c r="G595" t="s">
        <v>229</v>
      </c>
      <c r="H595" t="s">
        <v>30</v>
      </c>
      <c r="I595" t="s">
        <v>2127</v>
      </c>
      <c r="J595" t="s">
        <v>112</v>
      </c>
      <c r="L595" t="s">
        <v>3148</v>
      </c>
      <c r="N595" t="s">
        <v>113</v>
      </c>
      <c r="O595" t="s">
        <v>25</v>
      </c>
      <c r="P595" t="s">
        <v>229</v>
      </c>
      <c r="Q595" t="s">
        <v>114</v>
      </c>
      <c r="R595" t="s">
        <v>5068</v>
      </c>
      <c r="S595" t="s">
        <v>1429</v>
      </c>
      <c r="W595" t="s">
        <v>4500</v>
      </c>
      <c r="X595" t="s">
        <v>1887</v>
      </c>
    </row>
    <row r="596" spans="1:25" x14ac:dyDescent="0.25">
      <c r="A596" t="s">
        <v>1223</v>
      </c>
      <c r="B596" t="s">
        <v>1224</v>
      </c>
      <c r="D596" t="s">
        <v>3153</v>
      </c>
      <c r="E596" t="s">
        <v>220</v>
      </c>
      <c r="F596" t="s">
        <v>459</v>
      </c>
      <c r="G596" t="s">
        <v>229</v>
      </c>
      <c r="H596" t="s">
        <v>22</v>
      </c>
      <c r="I596" t="s">
        <v>5143</v>
      </c>
      <c r="J596" t="s">
        <v>51</v>
      </c>
      <c r="L596" t="s">
        <v>3148</v>
      </c>
      <c r="N596" t="s">
        <v>53</v>
      </c>
      <c r="O596" t="s">
        <v>25</v>
      </c>
      <c r="P596" t="s">
        <v>229</v>
      </c>
      <c r="Q596" t="s">
        <v>54</v>
      </c>
      <c r="R596" t="s">
        <v>4888</v>
      </c>
      <c r="S596" t="s">
        <v>1225</v>
      </c>
      <c r="W596" t="s">
        <v>4500</v>
      </c>
      <c r="X596" t="s">
        <v>1887</v>
      </c>
    </row>
    <row r="597" spans="1:25" x14ac:dyDescent="0.25">
      <c r="A597" t="s">
        <v>1323</v>
      </c>
      <c r="B597" t="s">
        <v>1324</v>
      </c>
      <c r="D597" t="s">
        <v>3226</v>
      </c>
      <c r="E597" t="s">
        <v>220</v>
      </c>
      <c r="F597" t="s">
        <v>455</v>
      </c>
      <c r="G597" t="s">
        <v>229</v>
      </c>
      <c r="H597" t="s">
        <v>30</v>
      </c>
      <c r="I597" t="s">
        <v>3245</v>
      </c>
      <c r="J597" t="s">
        <v>39</v>
      </c>
      <c r="L597" t="s">
        <v>3148</v>
      </c>
      <c r="N597" t="s">
        <v>40</v>
      </c>
      <c r="O597" t="s">
        <v>25</v>
      </c>
      <c r="P597" t="s">
        <v>229</v>
      </c>
      <c r="Q597" t="s">
        <v>42</v>
      </c>
      <c r="R597" t="s">
        <v>4777</v>
      </c>
      <c r="S597" t="s">
        <v>1325</v>
      </c>
      <c r="W597" t="s">
        <v>4500</v>
      </c>
      <c r="X597" t="s">
        <v>1887</v>
      </c>
    </row>
    <row r="598" spans="1:25" x14ac:dyDescent="0.25">
      <c r="A598" t="s">
        <v>1376</v>
      </c>
      <c r="B598" t="s">
        <v>1377</v>
      </c>
      <c r="C598" t="s">
        <v>2868</v>
      </c>
      <c r="D598" t="s">
        <v>44</v>
      </c>
      <c r="E598" t="s">
        <v>220</v>
      </c>
      <c r="F598" t="s">
        <v>459</v>
      </c>
      <c r="G598" t="s">
        <v>229</v>
      </c>
      <c r="H598" t="s">
        <v>22</v>
      </c>
      <c r="I598" t="s">
        <v>1667</v>
      </c>
      <c r="J598" t="s">
        <v>91</v>
      </c>
      <c r="K598" t="s">
        <v>1301</v>
      </c>
      <c r="L598" t="s">
        <v>3148</v>
      </c>
      <c r="M598" t="s">
        <v>2869</v>
      </c>
      <c r="N598" t="s">
        <v>92</v>
      </c>
      <c r="O598" t="s">
        <v>25</v>
      </c>
      <c r="P598" t="s">
        <v>3060</v>
      </c>
      <c r="Q598" t="s">
        <v>93</v>
      </c>
      <c r="R598" t="s">
        <v>4743</v>
      </c>
      <c r="S598" t="s">
        <v>1378</v>
      </c>
      <c r="W598" t="s">
        <v>4500</v>
      </c>
      <c r="X598" t="s">
        <v>3071</v>
      </c>
    </row>
    <row r="599" spans="1:25" x14ac:dyDescent="0.25">
      <c r="A599" t="s">
        <v>1511</v>
      </c>
      <c r="B599" t="s">
        <v>1512</v>
      </c>
      <c r="C599" t="s">
        <v>2852</v>
      </c>
      <c r="D599" t="s">
        <v>577</v>
      </c>
      <c r="E599" t="s">
        <v>220</v>
      </c>
      <c r="F599" t="s">
        <v>455</v>
      </c>
      <c r="G599" t="s">
        <v>229</v>
      </c>
      <c r="H599" t="s">
        <v>30</v>
      </c>
      <c r="I599" t="s">
        <v>77</v>
      </c>
      <c r="J599" t="s">
        <v>98</v>
      </c>
      <c r="K599" t="s">
        <v>1375</v>
      </c>
      <c r="L599" t="s">
        <v>3148</v>
      </c>
      <c r="M599" t="s">
        <v>2853</v>
      </c>
      <c r="N599" t="s">
        <v>99</v>
      </c>
      <c r="O599" t="s">
        <v>25</v>
      </c>
      <c r="P599" t="s">
        <v>229</v>
      </c>
      <c r="Q599" t="s">
        <v>100</v>
      </c>
      <c r="R599" t="s">
        <v>4743</v>
      </c>
      <c r="S599" t="s">
        <v>1513</v>
      </c>
      <c r="T599" t="s">
        <v>5377</v>
      </c>
      <c r="U599" t="s">
        <v>3233</v>
      </c>
      <c r="W599" t="s">
        <v>45</v>
      </c>
      <c r="X599" t="s">
        <v>3071</v>
      </c>
      <c r="Y599" t="s">
        <v>1877</v>
      </c>
    </row>
    <row r="600" spans="1:25" x14ac:dyDescent="0.25">
      <c r="A600" t="s">
        <v>2222</v>
      </c>
      <c r="B600" t="s">
        <v>2223</v>
      </c>
      <c r="D600" t="s">
        <v>490</v>
      </c>
      <c r="E600" t="s">
        <v>220</v>
      </c>
      <c r="F600" t="s">
        <v>459</v>
      </c>
      <c r="G600" t="s">
        <v>229</v>
      </c>
      <c r="H600" t="s">
        <v>22</v>
      </c>
      <c r="I600" t="s">
        <v>232</v>
      </c>
      <c r="J600" t="s">
        <v>51</v>
      </c>
      <c r="L600" t="s">
        <v>3148</v>
      </c>
      <c r="N600" t="s">
        <v>53</v>
      </c>
      <c r="O600" t="s">
        <v>25</v>
      </c>
      <c r="P600" t="s">
        <v>229</v>
      </c>
      <c r="Q600" t="s">
        <v>54</v>
      </c>
      <c r="R600" t="s">
        <v>4743</v>
      </c>
      <c r="S600" t="s">
        <v>2224</v>
      </c>
      <c r="T600" t="s">
        <v>5378</v>
      </c>
      <c r="W600" t="s">
        <v>4500</v>
      </c>
      <c r="X600" t="s">
        <v>3071</v>
      </c>
      <c r="Y600" t="s">
        <v>1877</v>
      </c>
    </row>
    <row r="601" spans="1:25" x14ac:dyDescent="0.25">
      <c r="A601" t="s">
        <v>1897</v>
      </c>
      <c r="B601" t="s">
        <v>1898</v>
      </c>
      <c r="D601" t="s">
        <v>3200</v>
      </c>
      <c r="E601" t="s">
        <v>220</v>
      </c>
      <c r="F601" t="s">
        <v>459</v>
      </c>
      <c r="G601" t="s">
        <v>229</v>
      </c>
      <c r="H601" t="s">
        <v>234</v>
      </c>
      <c r="I601" t="s">
        <v>1748</v>
      </c>
      <c r="J601" t="s">
        <v>98</v>
      </c>
      <c r="L601" t="s">
        <v>3148</v>
      </c>
      <c r="N601" t="s">
        <v>99</v>
      </c>
      <c r="O601" t="s">
        <v>25</v>
      </c>
      <c r="P601" t="s">
        <v>3063</v>
      </c>
      <c r="Q601" t="s">
        <v>100</v>
      </c>
      <c r="R601" t="s">
        <v>4743</v>
      </c>
      <c r="S601" t="s">
        <v>1899</v>
      </c>
      <c r="T601" t="s">
        <v>2733</v>
      </c>
      <c r="W601" t="s">
        <v>4500</v>
      </c>
      <c r="X601" t="s">
        <v>1884</v>
      </c>
      <c r="Y601" t="s">
        <v>1879</v>
      </c>
    </row>
    <row r="602" spans="1:25" x14ac:dyDescent="0.25">
      <c r="A602" t="s">
        <v>2252</v>
      </c>
      <c r="B602" t="s">
        <v>2253</v>
      </c>
      <c r="D602" t="s">
        <v>573</v>
      </c>
      <c r="E602" t="s">
        <v>220</v>
      </c>
      <c r="F602" t="s">
        <v>455</v>
      </c>
      <c r="G602" t="s">
        <v>229</v>
      </c>
      <c r="H602" t="s">
        <v>45</v>
      </c>
      <c r="I602" t="s">
        <v>1756</v>
      </c>
      <c r="J602" t="s">
        <v>68</v>
      </c>
      <c r="L602" t="s">
        <v>3148</v>
      </c>
      <c r="N602" t="s">
        <v>69</v>
      </c>
      <c r="O602" t="s">
        <v>25</v>
      </c>
      <c r="P602" t="s">
        <v>3060</v>
      </c>
      <c r="Q602" t="s">
        <v>70</v>
      </c>
      <c r="R602" t="s">
        <v>4743</v>
      </c>
      <c r="S602" t="s">
        <v>2254</v>
      </c>
      <c r="T602" t="s">
        <v>5379</v>
      </c>
      <c r="W602" t="s">
        <v>4500</v>
      </c>
      <c r="X602" t="s">
        <v>1884</v>
      </c>
      <c r="Y602" t="s">
        <v>1877</v>
      </c>
    </row>
    <row r="603" spans="1:25" x14ac:dyDescent="0.25">
      <c r="A603" t="s">
        <v>2888</v>
      </c>
      <c r="B603" t="s">
        <v>2889</v>
      </c>
      <c r="D603" t="s">
        <v>3143</v>
      </c>
      <c r="E603" t="s">
        <v>220</v>
      </c>
      <c r="F603" t="s">
        <v>459</v>
      </c>
      <c r="G603" t="s">
        <v>4469</v>
      </c>
      <c r="H603" t="s">
        <v>22</v>
      </c>
      <c r="I603" t="s">
        <v>1229</v>
      </c>
      <c r="J603" t="s">
        <v>23</v>
      </c>
      <c r="L603" t="s">
        <v>3148</v>
      </c>
      <c r="N603" t="s">
        <v>24</v>
      </c>
      <c r="O603" t="s">
        <v>25</v>
      </c>
      <c r="P603" t="s">
        <v>229</v>
      </c>
      <c r="Q603" t="s">
        <v>26</v>
      </c>
      <c r="R603" t="s">
        <v>5068</v>
      </c>
      <c r="S603" t="s">
        <v>2890</v>
      </c>
      <c r="T603" t="s">
        <v>5380</v>
      </c>
      <c r="W603" t="s">
        <v>4500</v>
      </c>
      <c r="X603" t="s">
        <v>1884</v>
      </c>
      <c r="Y603" t="s">
        <v>1877</v>
      </c>
    </row>
    <row r="604" spans="1:25" x14ac:dyDescent="0.25">
      <c r="A604" t="s">
        <v>2359</v>
      </c>
      <c r="B604" t="s">
        <v>2360</v>
      </c>
      <c r="C604" t="s">
        <v>2852</v>
      </c>
      <c r="D604" t="s">
        <v>142</v>
      </c>
      <c r="E604" t="s">
        <v>220</v>
      </c>
      <c r="F604" t="s">
        <v>455</v>
      </c>
      <c r="G604" t="s">
        <v>229</v>
      </c>
      <c r="H604" t="s">
        <v>30</v>
      </c>
      <c r="I604" t="s">
        <v>1848</v>
      </c>
      <c r="J604" t="s">
        <v>23</v>
      </c>
      <c r="K604" t="s">
        <v>1375</v>
      </c>
      <c r="L604" t="s">
        <v>3148</v>
      </c>
      <c r="M604" t="s">
        <v>2853</v>
      </c>
      <c r="N604" t="s">
        <v>24</v>
      </c>
      <c r="O604" t="s">
        <v>25</v>
      </c>
      <c r="P604" t="s">
        <v>229</v>
      </c>
      <c r="Q604" t="s">
        <v>26</v>
      </c>
      <c r="R604" t="s">
        <v>4743</v>
      </c>
      <c r="S604" t="s">
        <v>2361</v>
      </c>
      <c r="T604" t="s">
        <v>5381</v>
      </c>
      <c r="W604" t="s">
        <v>4500</v>
      </c>
      <c r="X604" t="s">
        <v>3071</v>
      </c>
      <c r="Y604" t="s">
        <v>1885</v>
      </c>
    </row>
    <row r="605" spans="1:25" x14ac:dyDescent="0.25">
      <c r="A605" t="s">
        <v>3851</v>
      </c>
      <c r="B605" t="s">
        <v>3852</v>
      </c>
      <c r="C605" t="s">
        <v>2868</v>
      </c>
      <c r="D605" t="s">
        <v>573</v>
      </c>
      <c r="E605" t="s">
        <v>220</v>
      </c>
      <c r="F605" t="s">
        <v>455</v>
      </c>
      <c r="G605" t="s">
        <v>229</v>
      </c>
      <c r="H605" t="s">
        <v>30</v>
      </c>
      <c r="I605" t="s">
        <v>5143</v>
      </c>
      <c r="J605" t="s">
        <v>51</v>
      </c>
      <c r="K605" t="s">
        <v>1301</v>
      </c>
      <c r="L605" t="s">
        <v>3148</v>
      </c>
      <c r="M605" t="s">
        <v>2869</v>
      </c>
      <c r="N605" t="s">
        <v>53</v>
      </c>
      <c r="O605" t="s">
        <v>25</v>
      </c>
      <c r="P605" t="s">
        <v>229</v>
      </c>
      <c r="Q605" t="s">
        <v>54</v>
      </c>
      <c r="R605" t="s">
        <v>4743</v>
      </c>
      <c r="S605" t="s">
        <v>3853</v>
      </c>
      <c r="T605" t="s">
        <v>5382</v>
      </c>
      <c r="W605" t="s">
        <v>4500</v>
      </c>
      <c r="X605" t="s">
        <v>1887</v>
      </c>
      <c r="Y605" t="s">
        <v>1879</v>
      </c>
    </row>
    <row r="606" spans="1:25" x14ac:dyDescent="0.25">
      <c r="A606" t="s">
        <v>3312</v>
      </c>
      <c r="B606" t="s">
        <v>3313</v>
      </c>
      <c r="D606" t="s">
        <v>379</v>
      </c>
      <c r="E606" t="s">
        <v>220</v>
      </c>
      <c r="F606" t="s">
        <v>455</v>
      </c>
      <c r="G606" t="s">
        <v>229</v>
      </c>
      <c r="H606" t="s">
        <v>30</v>
      </c>
      <c r="I606" t="s">
        <v>5143</v>
      </c>
      <c r="J606" t="s">
        <v>98</v>
      </c>
      <c r="L606" t="s">
        <v>3148</v>
      </c>
      <c r="N606" t="s">
        <v>99</v>
      </c>
      <c r="O606" t="s">
        <v>25</v>
      </c>
      <c r="P606" t="s">
        <v>229</v>
      </c>
      <c r="Q606" t="s">
        <v>100</v>
      </c>
      <c r="R606" t="s">
        <v>4888</v>
      </c>
      <c r="S606" t="s">
        <v>3314</v>
      </c>
      <c r="T606" t="s">
        <v>3315</v>
      </c>
      <c r="W606" t="s">
        <v>4500</v>
      </c>
      <c r="X606" t="s">
        <v>1887</v>
      </c>
    </row>
    <row r="607" spans="1:25" x14ac:dyDescent="0.25">
      <c r="A607" t="s">
        <v>3714</v>
      </c>
      <c r="B607" t="s">
        <v>3715</v>
      </c>
      <c r="D607" t="s">
        <v>142</v>
      </c>
      <c r="E607" t="s">
        <v>220</v>
      </c>
      <c r="F607" t="s">
        <v>455</v>
      </c>
      <c r="G607" t="s">
        <v>229</v>
      </c>
      <c r="H607" t="s">
        <v>30</v>
      </c>
      <c r="I607" t="s">
        <v>3223</v>
      </c>
      <c r="J607" t="s">
        <v>117</v>
      </c>
      <c r="L607" t="s">
        <v>3148</v>
      </c>
      <c r="N607" t="s">
        <v>118</v>
      </c>
      <c r="O607" t="s">
        <v>25</v>
      </c>
      <c r="P607" t="s">
        <v>229</v>
      </c>
      <c r="Q607" t="s">
        <v>119</v>
      </c>
      <c r="R607" t="s">
        <v>4743</v>
      </c>
      <c r="S607" t="s">
        <v>3716</v>
      </c>
      <c r="T607" t="s">
        <v>5383</v>
      </c>
      <c r="W607" t="s">
        <v>4500</v>
      </c>
      <c r="X607" t="s">
        <v>3071</v>
      </c>
      <c r="Y607" t="s">
        <v>1879</v>
      </c>
    </row>
    <row r="608" spans="1:25" x14ac:dyDescent="0.25">
      <c r="A608" t="s">
        <v>3717</v>
      </c>
      <c r="B608" t="s">
        <v>3718</v>
      </c>
      <c r="C608" t="s">
        <v>3719</v>
      </c>
      <c r="D608" t="s">
        <v>490</v>
      </c>
      <c r="E608" t="s">
        <v>220</v>
      </c>
      <c r="F608" t="s">
        <v>459</v>
      </c>
      <c r="G608" t="s">
        <v>229</v>
      </c>
      <c r="H608" t="s">
        <v>22</v>
      </c>
      <c r="I608" t="s">
        <v>1935</v>
      </c>
      <c r="J608" t="s">
        <v>127</v>
      </c>
      <c r="K608" t="s">
        <v>3720</v>
      </c>
      <c r="L608" t="s">
        <v>3148</v>
      </c>
      <c r="M608" t="s">
        <v>3721</v>
      </c>
      <c r="N608" t="s">
        <v>128</v>
      </c>
      <c r="O608" t="s">
        <v>25</v>
      </c>
      <c r="P608" t="s">
        <v>229</v>
      </c>
      <c r="Q608" t="s">
        <v>129</v>
      </c>
      <c r="R608" t="s">
        <v>4743</v>
      </c>
      <c r="S608" t="s">
        <v>3722</v>
      </c>
      <c r="T608" t="s">
        <v>2733</v>
      </c>
      <c r="W608" t="s">
        <v>45</v>
      </c>
      <c r="X608" t="s">
        <v>1884</v>
      </c>
      <c r="Y608" t="s">
        <v>1879</v>
      </c>
    </row>
    <row r="609" spans="1:25" x14ac:dyDescent="0.25">
      <c r="A609" t="s">
        <v>3881</v>
      </c>
      <c r="B609" t="s">
        <v>3882</v>
      </c>
      <c r="D609" t="s">
        <v>142</v>
      </c>
      <c r="E609" t="s">
        <v>220</v>
      </c>
      <c r="F609" t="s">
        <v>459</v>
      </c>
      <c r="G609" t="s">
        <v>229</v>
      </c>
      <c r="H609" t="s">
        <v>22</v>
      </c>
      <c r="I609" t="s">
        <v>1767</v>
      </c>
      <c r="J609" t="s">
        <v>51</v>
      </c>
      <c r="L609" t="s">
        <v>3148</v>
      </c>
      <c r="N609" t="s">
        <v>53</v>
      </c>
      <c r="O609" t="s">
        <v>25</v>
      </c>
      <c r="P609" t="s">
        <v>229</v>
      </c>
      <c r="Q609" t="s">
        <v>54</v>
      </c>
      <c r="R609" t="s">
        <v>4743</v>
      </c>
      <c r="S609" t="s">
        <v>3883</v>
      </c>
      <c r="T609" t="s">
        <v>5384</v>
      </c>
      <c r="W609" t="s">
        <v>4500</v>
      </c>
      <c r="X609" t="s">
        <v>1884</v>
      </c>
      <c r="Y609" t="s">
        <v>1885</v>
      </c>
    </row>
    <row r="610" spans="1:25" x14ac:dyDescent="0.25">
      <c r="A610" t="s">
        <v>5385</v>
      </c>
      <c r="B610" t="s">
        <v>5386</v>
      </c>
      <c r="C610" t="s">
        <v>2766</v>
      </c>
      <c r="D610" t="s">
        <v>3200</v>
      </c>
      <c r="E610" t="s">
        <v>220</v>
      </c>
      <c r="F610" t="s">
        <v>455</v>
      </c>
      <c r="G610" t="s">
        <v>229</v>
      </c>
      <c r="H610" t="s">
        <v>30</v>
      </c>
      <c r="I610" t="s">
        <v>1671</v>
      </c>
      <c r="J610" t="s">
        <v>51</v>
      </c>
      <c r="K610" t="s">
        <v>32</v>
      </c>
      <c r="L610" t="s">
        <v>3148</v>
      </c>
      <c r="M610" t="s">
        <v>2767</v>
      </c>
      <c r="N610" t="s">
        <v>53</v>
      </c>
      <c r="O610" t="s">
        <v>25</v>
      </c>
      <c r="P610" t="s">
        <v>229</v>
      </c>
      <c r="Q610" t="s">
        <v>54</v>
      </c>
      <c r="R610" t="s">
        <v>4743</v>
      </c>
      <c r="S610" t="s">
        <v>5387</v>
      </c>
      <c r="T610" t="s">
        <v>5388</v>
      </c>
      <c r="W610" t="s">
        <v>45</v>
      </c>
      <c r="X610" t="s">
        <v>1887</v>
      </c>
      <c r="Y610" t="s">
        <v>1879</v>
      </c>
    </row>
    <row r="611" spans="1:25" x14ac:dyDescent="0.25">
      <c r="A611" t="s">
        <v>5389</v>
      </c>
      <c r="B611" t="s">
        <v>5390</v>
      </c>
      <c r="D611" t="s">
        <v>142</v>
      </c>
      <c r="E611" t="s">
        <v>220</v>
      </c>
      <c r="F611" t="s">
        <v>455</v>
      </c>
      <c r="G611" t="s">
        <v>229</v>
      </c>
      <c r="H611" t="s">
        <v>30</v>
      </c>
      <c r="I611" t="s">
        <v>1857</v>
      </c>
      <c r="J611" t="s">
        <v>31</v>
      </c>
      <c r="L611" t="s">
        <v>3148</v>
      </c>
      <c r="N611" t="s">
        <v>33</v>
      </c>
      <c r="O611" t="s">
        <v>25</v>
      </c>
      <c r="P611" t="s">
        <v>229</v>
      </c>
      <c r="Q611" t="s">
        <v>34</v>
      </c>
      <c r="R611" t="s">
        <v>4743</v>
      </c>
      <c r="S611" t="s">
        <v>5391</v>
      </c>
      <c r="W611" t="s">
        <v>45</v>
      </c>
      <c r="X611" t="s">
        <v>1884</v>
      </c>
    </row>
    <row r="612" spans="1:25" x14ac:dyDescent="0.25">
      <c r="A612" t="s">
        <v>5392</v>
      </c>
      <c r="B612" t="s">
        <v>5393</v>
      </c>
      <c r="D612" t="s">
        <v>142</v>
      </c>
      <c r="E612" t="s">
        <v>220</v>
      </c>
      <c r="F612" t="s">
        <v>455</v>
      </c>
      <c r="G612" t="s">
        <v>229</v>
      </c>
      <c r="H612" t="s">
        <v>30</v>
      </c>
      <c r="I612" t="s">
        <v>1857</v>
      </c>
      <c r="J612" t="s">
        <v>61</v>
      </c>
      <c r="L612" t="s">
        <v>5172</v>
      </c>
      <c r="N612" t="s">
        <v>63</v>
      </c>
      <c r="O612" t="s">
        <v>25</v>
      </c>
      <c r="P612" t="s">
        <v>229</v>
      </c>
      <c r="Q612" t="s">
        <v>64</v>
      </c>
      <c r="R612" t="s">
        <v>4743</v>
      </c>
      <c r="S612" t="s">
        <v>5394</v>
      </c>
      <c r="W612" t="s">
        <v>1293</v>
      </c>
      <c r="X612" t="s">
        <v>1887</v>
      </c>
      <c r="Y612" t="s">
        <v>1879</v>
      </c>
    </row>
    <row r="613" spans="1:25" x14ac:dyDescent="0.25">
      <c r="A613" t="s">
        <v>5395</v>
      </c>
      <c r="B613" t="s">
        <v>5396</v>
      </c>
      <c r="D613" t="s">
        <v>142</v>
      </c>
      <c r="E613" t="s">
        <v>220</v>
      </c>
      <c r="F613" t="s">
        <v>455</v>
      </c>
      <c r="G613" t="s">
        <v>229</v>
      </c>
      <c r="H613" t="s">
        <v>30</v>
      </c>
      <c r="I613" t="s">
        <v>77</v>
      </c>
      <c r="J613" t="s">
        <v>135</v>
      </c>
      <c r="L613" t="s">
        <v>5172</v>
      </c>
      <c r="N613" t="s">
        <v>136</v>
      </c>
      <c r="O613" t="s">
        <v>25</v>
      </c>
      <c r="P613" t="s">
        <v>229</v>
      </c>
      <c r="Q613" t="s">
        <v>137</v>
      </c>
      <c r="R613" t="s">
        <v>4743</v>
      </c>
      <c r="S613" t="s">
        <v>5397</v>
      </c>
      <c r="T613" t="s">
        <v>5398</v>
      </c>
      <c r="W613" t="s">
        <v>4500</v>
      </c>
      <c r="X613" t="s">
        <v>3071</v>
      </c>
      <c r="Y613" t="s">
        <v>1877</v>
      </c>
    </row>
    <row r="614" spans="1:25" x14ac:dyDescent="0.25">
      <c r="A614" t="s">
        <v>5399</v>
      </c>
      <c r="B614" t="s">
        <v>5400</v>
      </c>
      <c r="C614" t="s">
        <v>2737</v>
      </c>
      <c r="D614" t="s">
        <v>142</v>
      </c>
      <c r="E614" t="s">
        <v>220</v>
      </c>
      <c r="F614" t="s">
        <v>455</v>
      </c>
      <c r="G614" t="s">
        <v>229</v>
      </c>
      <c r="H614" t="s">
        <v>30</v>
      </c>
      <c r="I614" t="s">
        <v>1839</v>
      </c>
      <c r="J614" t="s">
        <v>127</v>
      </c>
      <c r="K614" t="s">
        <v>2738</v>
      </c>
      <c r="L614" t="s">
        <v>3148</v>
      </c>
      <c r="M614" t="s">
        <v>2739</v>
      </c>
      <c r="N614" t="s">
        <v>128</v>
      </c>
      <c r="O614" t="s">
        <v>25</v>
      </c>
      <c r="P614" t="s">
        <v>229</v>
      </c>
      <c r="Q614" t="s">
        <v>129</v>
      </c>
      <c r="R614" t="s">
        <v>4743</v>
      </c>
      <c r="S614" t="s">
        <v>5401</v>
      </c>
      <c r="W614" t="s">
        <v>45</v>
      </c>
      <c r="X614" t="s">
        <v>1887</v>
      </c>
      <c r="Y614" t="s">
        <v>1879</v>
      </c>
    </row>
    <row r="615" spans="1:25" x14ac:dyDescent="0.25">
      <c r="A615" t="s">
        <v>5402</v>
      </c>
      <c r="B615" t="s">
        <v>5403</v>
      </c>
      <c r="D615" t="s">
        <v>490</v>
      </c>
      <c r="E615" t="s">
        <v>220</v>
      </c>
      <c r="F615" t="s">
        <v>459</v>
      </c>
      <c r="G615" t="s">
        <v>229</v>
      </c>
      <c r="H615" t="s">
        <v>22</v>
      </c>
      <c r="I615" t="s">
        <v>1944</v>
      </c>
      <c r="J615" t="s">
        <v>117</v>
      </c>
      <c r="L615" t="s">
        <v>3148</v>
      </c>
      <c r="N615" t="s">
        <v>118</v>
      </c>
      <c r="O615" t="s">
        <v>25</v>
      </c>
      <c r="P615" t="s">
        <v>229</v>
      </c>
      <c r="Q615" t="s">
        <v>119</v>
      </c>
      <c r="R615" t="s">
        <v>4743</v>
      </c>
      <c r="S615" t="s">
        <v>5404</v>
      </c>
      <c r="W615" t="s">
        <v>45</v>
      </c>
      <c r="X615" t="s">
        <v>1887</v>
      </c>
    </row>
    <row r="616" spans="1:25" x14ac:dyDescent="0.25">
      <c r="A616" t="s">
        <v>5405</v>
      </c>
      <c r="B616" t="s">
        <v>5406</v>
      </c>
      <c r="C616" t="s">
        <v>2737</v>
      </c>
      <c r="D616" t="s">
        <v>142</v>
      </c>
      <c r="E616" t="s">
        <v>220</v>
      </c>
      <c r="F616" t="s">
        <v>455</v>
      </c>
      <c r="G616" t="s">
        <v>229</v>
      </c>
      <c r="H616" t="s">
        <v>30</v>
      </c>
      <c r="I616" t="s">
        <v>1757</v>
      </c>
      <c r="J616" t="s">
        <v>98</v>
      </c>
      <c r="K616" t="s">
        <v>2738</v>
      </c>
      <c r="L616" t="s">
        <v>3148</v>
      </c>
      <c r="M616" t="s">
        <v>2739</v>
      </c>
      <c r="N616" t="s">
        <v>99</v>
      </c>
      <c r="O616" t="s">
        <v>25</v>
      </c>
      <c r="P616" t="s">
        <v>229</v>
      </c>
      <c r="Q616" t="s">
        <v>100</v>
      </c>
      <c r="R616" t="s">
        <v>4743</v>
      </c>
      <c r="S616" t="s">
        <v>5407</v>
      </c>
      <c r="T616" t="s">
        <v>5408</v>
      </c>
      <c r="W616" t="s">
        <v>45</v>
      </c>
      <c r="X616" t="s">
        <v>3071</v>
      </c>
      <c r="Y616" t="s">
        <v>1877</v>
      </c>
    </row>
    <row r="617" spans="1:25" x14ac:dyDescent="0.25">
      <c r="A617" t="s">
        <v>5409</v>
      </c>
      <c r="B617" t="s">
        <v>5410</v>
      </c>
      <c r="C617" t="s">
        <v>2737</v>
      </c>
      <c r="D617" t="s">
        <v>490</v>
      </c>
      <c r="E617" t="s">
        <v>220</v>
      </c>
      <c r="F617" t="s">
        <v>459</v>
      </c>
      <c r="G617" t="s">
        <v>229</v>
      </c>
      <c r="H617" t="s">
        <v>22</v>
      </c>
      <c r="I617" t="s">
        <v>2159</v>
      </c>
      <c r="J617" t="s">
        <v>98</v>
      </c>
      <c r="K617" t="s">
        <v>2738</v>
      </c>
      <c r="L617" t="s">
        <v>3148</v>
      </c>
      <c r="M617" t="s">
        <v>2739</v>
      </c>
      <c r="N617" t="s">
        <v>99</v>
      </c>
      <c r="O617" t="s">
        <v>25</v>
      </c>
      <c r="P617" t="s">
        <v>229</v>
      </c>
      <c r="Q617" t="s">
        <v>100</v>
      </c>
      <c r="R617" t="s">
        <v>4743</v>
      </c>
      <c r="S617" t="s">
        <v>5411</v>
      </c>
      <c r="W617" t="s">
        <v>45</v>
      </c>
      <c r="X617" t="s">
        <v>3071</v>
      </c>
    </row>
    <row r="618" spans="1:25" x14ac:dyDescent="0.25">
      <c r="A618" t="s">
        <v>5412</v>
      </c>
      <c r="B618" t="s">
        <v>5413</v>
      </c>
      <c r="D618" t="s">
        <v>142</v>
      </c>
      <c r="E618" t="s">
        <v>220</v>
      </c>
      <c r="F618" t="s">
        <v>455</v>
      </c>
      <c r="G618" t="s">
        <v>4469</v>
      </c>
      <c r="H618" t="s">
        <v>30</v>
      </c>
      <c r="I618" t="s">
        <v>77</v>
      </c>
      <c r="J618" t="s">
        <v>112</v>
      </c>
      <c r="L618" t="s">
        <v>3148</v>
      </c>
      <c r="N618" t="s">
        <v>113</v>
      </c>
      <c r="O618" t="s">
        <v>25</v>
      </c>
      <c r="P618" t="s">
        <v>229</v>
      </c>
      <c r="Q618" t="s">
        <v>114</v>
      </c>
      <c r="R618" t="s">
        <v>4743</v>
      </c>
      <c r="S618" t="s">
        <v>5414</v>
      </c>
      <c r="T618" t="s">
        <v>5415</v>
      </c>
      <c r="W618" t="s">
        <v>1292</v>
      </c>
      <c r="X618" t="s">
        <v>1887</v>
      </c>
      <c r="Y618" t="s">
        <v>1879</v>
      </c>
    </row>
    <row r="619" spans="1:25" x14ac:dyDescent="0.25">
      <c r="A619" t="s">
        <v>5416</v>
      </c>
      <c r="B619" t="s">
        <v>5417</v>
      </c>
      <c r="D619" t="s">
        <v>3143</v>
      </c>
      <c r="E619" t="s">
        <v>220</v>
      </c>
      <c r="F619" t="s">
        <v>455</v>
      </c>
      <c r="G619" t="s">
        <v>229</v>
      </c>
      <c r="H619" t="s">
        <v>30</v>
      </c>
      <c r="I619" t="s">
        <v>1859</v>
      </c>
      <c r="J619" t="s">
        <v>51</v>
      </c>
      <c r="L619" t="s">
        <v>3148</v>
      </c>
      <c r="N619" t="s">
        <v>53</v>
      </c>
      <c r="O619" t="s">
        <v>25</v>
      </c>
      <c r="P619" t="s">
        <v>229</v>
      </c>
      <c r="Q619" t="s">
        <v>54</v>
      </c>
      <c r="R619" t="s">
        <v>4777</v>
      </c>
      <c r="S619" t="s">
        <v>5418</v>
      </c>
      <c r="W619" t="s">
        <v>45</v>
      </c>
      <c r="X619" t="s">
        <v>1887</v>
      </c>
    </row>
    <row r="620" spans="1:25" x14ac:dyDescent="0.25">
      <c r="A620" t="s">
        <v>163</v>
      </c>
      <c r="B620" t="s">
        <v>164</v>
      </c>
      <c r="D620" t="s">
        <v>142</v>
      </c>
      <c r="E620" t="s">
        <v>220</v>
      </c>
      <c r="F620" t="s">
        <v>455</v>
      </c>
      <c r="G620" t="s">
        <v>229</v>
      </c>
      <c r="H620" t="s">
        <v>30</v>
      </c>
      <c r="I620" t="s">
        <v>1860</v>
      </c>
      <c r="J620" t="s">
        <v>98</v>
      </c>
      <c r="L620" t="s">
        <v>3150</v>
      </c>
      <c r="N620" t="s">
        <v>99</v>
      </c>
      <c r="O620" t="s">
        <v>25</v>
      </c>
      <c r="P620" t="s">
        <v>229</v>
      </c>
      <c r="Q620" t="s">
        <v>100</v>
      </c>
      <c r="R620" t="s">
        <v>4743</v>
      </c>
      <c r="S620" t="s">
        <v>165</v>
      </c>
      <c r="W620" t="s">
        <v>4500</v>
      </c>
      <c r="X620" t="s">
        <v>1887</v>
      </c>
    </row>
    <row r="621" spans="1:25" x14ac:dyDescent="0.25">
      <c r="A621" t="s">
        <v>299</v>
      </c>
      <c r="B621" t="s">
        <v>300</v>
      </c>
      <c r="D621" t="s">
        <v>142</v>
      </c>
      <c r="E621" t="s">
        <v>220</v>
      </c>
      <c r="F621" t="s">
        <v>455</v>
      </c>
      <c r="G621" t="s">
        <v>229</v>
      </c>
      <c r="H621" t="s">
        <v>30</v>
      </c>
      <c r="I621" t="s">
        <v>1869</v>
      </c>
      <c r="J621" t="s">
        <v>68</v>
      </c>
      <c r="L621" t="s">
        <v>3157</v>
      </c>
      <c r="N621" t="s">
        <v>69</v>
      </c>
      <c r="O621" t="s">
        <v>25</v>
      </c>
      <c r="P621" t="s">
        <v>229</v>
      </c>
      <c r="Q621" t="s">
        <v>70</v>
      </c>
      <c r="R621" t="s">
        <v>4743</v>
      </c>
      <c r="S621" t="s">
        <v>301</v>
      </c>
      <c r="W621" t="s">
        <v>4862</v>
      </c>
      <c r="X621" t="s">
        <v>1887</v>
      </c>
    </row>
    <row r="622" spans="1:25" x14ac:dyDescent="0.25">
      <c r="A622" t="s">
        <v>564</v>
      </c>
      <c r="B622" t="s">
        <v>565</v>
      </c>
      <c r="C622" t="s">
        <v>2737</v>
      </c>
      <c r="D622" t="s">
        <v>142</v>
      </c>
      <c r="E622" t="s">
        <v>220</v>
      </c>
      <c r="F622" t="s">
        <v>455</v>
      </c>
      <c r="G622" t="s">
        <v>229</v>
      </c>
      <c r="H622" t="s">
        <v>30</v>
      </c>
      <c r="I622" t="s">
        <v>1661</v>
      </c>
      <c r="J622" t="s">
        <v>98</v>
      </c>
      <c r="K622" t="s">
        <v>2738</v>
      </c>
      <c r="L622" t="s">
        <v>3150</v>
      </c>
      <c r="M622" t="s">
        <v>2739</v>
      </c>
      <c r="N622" t="s">
        <v>99</v>
      </c>
      <c r="O622" t="s">
        <v>25</v>
      </c>
      <c r="P622" t="s">
        <v>3063</v>
      </c>
      <c r="Q622" t="s">
        <v>100</v>
      </c>
      <c r="R622" t="s">
        <v>4743</v>
      </c>
      <c r="S622" t="s">
        <v>566</v>
      </c>
      <c r="W622" t="s">
        <v>4500</v>
      </c>
      <c r="X622" t="s">
        <v>3124</v>
      </c>
    </row>
    <row r="623" spans="1:25" x14ac:dyDescent="0.25">
      <c r="A623" t="s">
        <v>1808</v>
      </c>
      <c r="B623" t="s">
        <v>1809</v>
      </c>
      <c r="D623" t="s">
        <v>142</v>
      </c>
      <c r="E623" t="s">
        <v>220</v>
      </c>
      <c r="F623" t="s">
        <v>455</v>
      </c>
      <c r="G623" t="s">
        <v>229</v>
      </c>
      <c r="H623" t="s">
        <v>30</v>
      </c>
      <c r="I623" t="s">
        <v>5419</v>
      </c>
      <c r="J623" t="s">
        <v>68</v>
      </c>
      <c r="L623" t="s">
        <v>3150</v>
      </c>
      <c r="N623" t="s">
        <v>69</v>
      </c>
      <c r="O623" t="s">
        <v>25</v>
      </c>
      <c r="P623" t="s">
        <v>229</v>
      </c>
      <c r="Q623" t="s">
        <v>70</v>
      </c>
      <c r="R623" t="s">
        <v>4743</v>
      </c>
      <c r="S623" t="s">
        <v>1810</v>
      </c>
      <c r="W623" t="s">
        <v>4500</v>
      </c>
      <c r="X623" t="s">
        <v>1887</v>
      </c>
    </row>
    <row r="624" spans="1:25" x14ac:dyDescent="0.25">
      <c r="A624" t="s">
        <v>2751</v>
      </c>
      <c r="B624" t="s">
        <v>2752</v>
      </c>
      <c r="D624" t="s">
        <v>142</v>
      </c>
      <c r="E624" t="s">
        <v>220</v>
      </c>
      <c r="F624" t="s">
        <v>455</v>
      </c>
      <c r="G624" t="s">
        <v>229</v>
      </c>
      <c r="H624" t="s">
        <v>30</v>
      </c>
      <c r="I624" t="s">
        <v>2127</v>
      </c>
      <c r="J624" t="s">
        <v>31</v>
      </c>
      <c r="L624" t="s">
        <v>3150</v>
      </c>
      <c r="N624" t="s">
        <v>33</v>
      </c>
      <c r="O624" t="s">
        <v>25</v>
      </c>
      <c r="P624" t="s">
        <v>229</v>
      </c>
      <c r="Q624" t="s">
        <v>34</v>
      </c>
      <c r="R624" t="s">
        <v>4743</v>
      </c>
      <c r="S624" t="s">
        <v>2753</v>
      </c>
      <c r="W624" t="s">
        <v>4500</v>
      </c>
      <c r="X624" t="s">
        <v>1887</v>
      </c>
    </row>
    <row r="625" spans="1:25" x14ac:dyDescent="0.25">
      <c r="A625" t="s">
        <v>2062</v>
      </c>
      <c r="B625" t="s">
        <v>2063</v>
      </c>
      <c r="D625" t="s">
        <v>142</v>
      </c>
      <c r="E625" t="s">
        <v>220</v>
      </c>
      <c r="F625" t="s">
        <v>455</v>
      </c>
      <c r="G625" t="s">
        <v>229</v>
      </c>
      <c r="H625" t="s">
        <v>30</v>
      </c>
      <c r="I625" t="s">
        <v>2876</v>
      </c>
      <c r="J625" t="s">
        <v>39</v>
      </c>
      <c r="L625" t="s">
        <v>3150</v>
      </c>
      <c r="N625" t="s">
        <v>40</v>
      </c>
      <c r="O625" t="s">
        <v>25</v>
      </c>
      <c r="P625" t="s">
        <v>229</v>
      </c>
      <c r="Q625" t="s">
        <v>42</v>
      </c>
      <c r="R625" t="s">
        <v>4743</v>
      </c>
      <c r="S625" t="s">
        <v>2064</v>
      </c>
      <c r="W625" t="s">
        <v>4500</v>
      </c>
      <c r="X625" t="s">
        <v>1887</v>
      </c>
    </row>
    <row r="626" spans="1:25" x14ac:dyDescent="0.25">
      <c r="A626" t="s">
        <v>143</v>
      </c>
      <c r="B626" t="s">
        <v>144</v>
      </c>
      <c r="D626" t="s">
        <v>142</v>
      </c>
      <c r="E626" t="s">
        <v>220</v>
      </c>
      <c r="F626" t="s">
        <v>455</v>
      </c>
      <c r="G626" t="s">
        <v>229</v>
      </c>
      <c r="H626" t="s">
        <v>30</v>
      </c>
      <c r="I626" t="s">
        <v>2823</v>
      </c>
      <c r="J626" t="s">
        <v>98</v>
      </c>
      <c r="L626" t="s">
        <v>3150</v>
      </c>
      <c r="N626" t="s">
        <v>99</v>
      </c>
      <c r="O626" t="s">
        <v>25</v>
      </c>
      <c r="P626" t="s">
        <v>229</v>
      </c>
      <c r="Q626" t="s">
        <v>100</v>
      </c>
      <c r="R626" t="s">
        <v>4743</v>
      </c>
      <c r="S626" t="s">
        <v>145</v>
      </c>
      <c r="W626" t="s">
        <v>4500</v>
      </c>
      <c r="X626" t="s">
        <v>1887</v>
      </c>
    </row>
    <row r="627" spans="1:25" x14ac:dyDescent="0.25">
      <c r="A627" t="s">
        <v>334</v>
      </c>
      <c r="B627" t="s">
        <v>335</v>
      </c>
      <c r="C627" t="s">
        <v>2766</v>
      </c>
      <c r="D627" t="s">
        <v>1326</v>
      </c>
      <c r="E627" t="s">
        <v>220</v>
      </c>
      <c r="F627" t="s">
        <v>459</v>
      </c>
      <c r="G627" t="s">
        <v>229</v>
      </c>
      <c r="H627" t="s">
        <v>22</v>
      </c>
      <c r="I627" t="s">
        <v>1669</v>
      </c>
      <c r="J627" t="s">
        <v>130</v>
      </c>
      <c r="K627" t="s">
        <v>32</v>
      </c>
      <c r="L627" t="s">
        <v>3150</v>
      </c>
      <c r="M627" t="s">
        <v>2767</v>
      </c>
      <c r="N627" t="s">
        <v>131</v>
      </c>
      <c r="O627" t="s">
        <v>25</v>
      </c>
      <c r="P627" t="s">
        <v>3063</v>
      </c>
      <c r="Q627" t="s">
        <v>132</v>
      </c>
      <c r="R627" t="s">
        <v>5087</v>
      </c>
      <c r="S627" t="s">
        <v>336</v>
      </c>
      <c r="W627" t="s">
        <v>45</v>
      </c>
      <c r="X627" t="s">
        <v>1887</v>
      </c>
    </row>
    <row r="628" spans="1:25" x14ac:dyDescent="0.25">
      <c r="A628" t="s">
        <v>2763</v>
      </c>
      <c r="B628" t="s">
        <v>2764</v>
      </c>
      <c r="D628" t="s">
        <v>142</v>
      </c>
      <c r="E628" t="s">
        <v>220</v>
      </c>
      <c r="F628" t="s">
        <v>455</v>
      </c>
      <c r="G628" t="s">
        <v>229</v>
      </c>
      <c r="H628" t="s">
        <v>30</v>
      </c>
      <c r="I628" t="s">
        <v>2901</v>
      </c>
      <c r="J628" t="s">
        <v>61</v>
      </c>
      <c r="L628" t="s">
        <v>3150</v>
      </c>
      <c r="N628" t="s">
        <v>63</v>
      </c>
      <c r="O628" t="s">
        <v>25</v>
      </c>
      <c r="P628" t="s">
        <v>229</v>
      </c>
      <c r="Q628" t="s">
        <v>64</v>
      </c>
      <c r="R628" t="s">
        <v>4743</v>
      </c>
      <c r="S628" t="s">
        <v>2765</v>
      </c>
      <c r="W628" t="s">
        <v>4500</v>
      </c>
      <c r="X628" t="s">
        <v>1887</v>
      </c>
    </row>
    <row r="629" spans="1:25" x14ac:dyDescent="0.25">
      <c r="A629" t="s">
        <v>660</v>
      </c>
      <c r="B629" t="s">
        <v>661</v>
      </c>
      <c r="D629" t="s">
        <v>142</v>
      </c>
      <c r="E629" t="s">
        <v>220</v>
      </c>
      <c r="F629" t="s">
        <v>455</v>
      </c>
      <c r="G629" t="s">
        <v>229</v>
      </c>
      <c r="H629" t="s">
        <v>30</v>
      </c>
      <c r="I629" t="s">
        <v>1751</v>
      </c>
      <c r="J629" t="s">
        <v>98</v>
      </c>
      <c r="L629" t="s">
        <v>3150</v>
      </c>
      <c r="N629" t="s">
        <v>99</v>
      </c>
      <c r="O629" t="s">
        <v>25</v>
      </c>
      <c r="P629" t="s">
        <v>229</v>
      </c>
      <c r="Q629" t="s">
        <v>100</v>
      </c>
      <c r="R629" t="s">
        <v>4743</v>
      </c>
      <c r="S629" t="s">
        <v>662</v>
      </c>
      <c r="W629" t="s">
        <v>4500</v>
      </c>
      <c r="X629" t="s">
        <v>1887</v>
      </c>
    </row>
    <row r="630" spans="1:25" x14ac:dyDescent="0.25">
      <c r="A630" t="s">
        <v>518</v>
      </c>
      <c r="B630" t="s">
        <v>519</v>
      </c>
      <c r="C630" t="s">
        <v>2766</v>
      </c>
      <c r="D630" t="s">
        <v>490</v>
      </c>
      <c r="E630" t="s">
        <v>220</v>
      </c>
      <c r="F630" t="s">
        <v>459</v>
      </c>
      <c r="G630" t="s">
        <v>229</v>
      </c>
      <c r="H630" t="s">
        <v>22</v>
      </c>
      <c r="I630" t="s">
        <v>475</v>
      </c>
      <c r="J630" t="s">
        <v>39</v>
      </c>
      <c r="K630" t="s">
        <v>32</v>
      </c>
      <c r="L630" t="s">
        <v>3150</v>
      </c>
      <c r="M630" t="s">
        <v>2767</v>
      </c>
      <c r="N630" t="s">
        <v>40</v>
      </c>
      <c r="O630" t="s">
        <v>25</v>
      </c>
      <c r="P630" t="s">
        <v>229</v>
      </c>
      <c r="Q630" t="s">
        <v>42</v>
      </c>
      <c r="R630" t="s">
        <v>4743</v>
      </c>
      <c r="S630" t="s">
        <v>520</v>
      </c>
      <c r="W630" t="s">
        <v>4500</v>
      </c>
      <c r="X630" t="s">
        <v>1881</v>
      </c>
    </row>
    <row r="631" spans="1:25" x14ac:dyDescent="0.25">
      <c r="A631" t="s">
        <v>815</v>
      </c>
      <c r="B631" t="s">
        <v>816</v>
      </c>
      <c r="C631" t="s">
        <v>2766</v>
      </c>
      <c r="D631" t="s">
        <v>490</v>
      </c>
      <c r="E631" t="s">
        <v>220</v>
      </c>
      <c r="F631" t="s">
        <v>459</v>
      </c>
      <c r="G631" t="s">
        <v>229</v>
      </c>
      <c r="H631" t="s">
        <v>22</v>
      </c>
      <c r="I631" t="s">
        <v>1666</v>
      </c>
      <c r="J631" t="s">
        <v>46</v>
      </c>
      <c r="K631" t="s">
        <v>32</v>
      </c>
      <c r="L631" t="s">
        <v>3150</v>
      </c>
      <c r="M631" t="s">
        <v>2767</v>
      </c>
      <c r="N631" t="s">
        <v>47</v>
      </c>
      <c r="O631" t="s">
        <v>25</v>
      </c>
      <c r="P631" t="s">
        <v>229</v>
      </c>
      <c r="Q631" t="s">
        <v>48</v>
      </c>
      <c r="R631" t="s">
        <v>5420</v>
      </c>
      <c r="S631" t="s">
        <v>817</v>
      </c>
      <c r="W631" t="s">
        <v>45</v>
      </c>
      <c r="X631" t="s">
        <v>1882</v>
      </c>
    </row>
    <row r="632" spans="1:25" x14ac:dyDescent="0.25">
      <c r="A632" t="s">
        <v>2040</v>
      </c>
      <c r="B632" t="s">
        <v>2041</v>
      </c>
      <c r="C632" t="s">
        <v>3087</v>
      </c>
      <c r="D632" t="s">
        <v>490</v>
      </c>
      <c r="E632" t="s">
        <v>220</v>
      </c>
      <c r="F632" t="s">
        <v>459</v>
      </c>
      <c r="G632" t="s">
        <v>229</v>
      </c>
      <c r="H632" t="s">
        <v>22</v>
      </c>
      <c r="I632" t="s">
        <v>1668</v>
      </c>
      <c r="J632" t="s">
        <v>72</v>
      </c>
      <c r="K632" t="s">
        <v>3088</v>
      </c>
      <c r="L632" t="s">
        <v>3150</v>
      </c>
      <c r="M632" t="s">
        <v>3089</v>
      </c>
      <c r="N632" t="s">
        <v>73</v>
      </c>
      <c r="O632" t="s">
        <v>25</v>
      </c>
      <c r="P632" t="s">
        <v>229</v>
      </c>
      <c r="Q632" t="s">
        <v>74</v>
      </c>
      <c r="R632" t="s">
        <v>5087</v>
      </c>
      <c r="S632" t="s">
        <v>2042</v>
      </c>
      <c r="T632" t="s">
        <v>2826</v>
      </c>
      <c r="W632" t="s">
        <v>4500</v>
      </c>
      <c r="X632" t="s">
        <v>1887</v>
      </c>
      <c r="Y632" t="s">
        <v>1878</v>
      </c>
    </row>
    <row r="633" spans="1:25" x14ac:dyDescent="0.25">
      <c r="A633" t="s">
        <v>2793</v>
      </c>
      <c r="B633" t="s">
        <v>2794</v>
      </c>
      <c r="D633" t="s">
        <v>142</v>
      </c>
      <c r="E633" t="s">
        <v>220</v>
      </c>
      <c r="F633" t="s">
        <v>455</v>
      </c>
      <c r="G633" t="s">
        <v>229</v>
      </c>
      <c r="H633" t="s">
        <v>30</v>
      </c>
      <c r="I633" t="s">
        <v>2901</v>
      </c>
      <c r="J633" t="s">
        <v>98</v>
      </c>
      <c r="L633" t="s">
        <v>3157</v>
      </c>
      <c r="N633" t="s">
        <v>99</v>
      </c>
      <c r="O633" t="s">
        <v>25</v>
      </c>
      <c r="P633" t="s">
        <v>229</v>
      </c>
      <c r="Q633" t="s">
        <v>100</v>
      </c>
      <c r="R633" t="s">
        <v>4743</v>
      </c>
      <c r="S633" t="s">
        <v>2795</v>
      </c>
      <c r="W633" t="s">
        <v>4862</v>
      </c>
      <c r="X633" t="s">
        <v>1887</v>
      </c>
    </row>
    <row r="634" spans="1:25" x14ac:dyDescent="0.25">
      <c r="A634" t="s">
        <v>2553</v>
      </c>
      <c r="B634" t="s">
        <v>2554</v>
      </c>
      <c r="D634" t="s">
        <v>142</v>
      </c>
      <c r="E634" t="s">
        <v>220</v>
      </c>
      <c r="F634" t="s">
        <v>455</v>
      </c>
      <c r="G634" t="s">
        <v>229</v>
      </c>
      <c r="H634" t="s">
        <v>30</v>
      </c>
      <c r="I634" t="s">
        <v>5080</v>
      </c>
      <c r="J634" t="s">
        <v>117</v>
      </c>
      <c r="L634" t="s">
        <v>3150</v>
      </c>
      <c r="N634" t="s">
        <v>118</v>
      </c>
      <c r="O634" t="s">
        <v>25</v>
      </c>
      <c r="P634" t="s">
        <v>229</v>
      </c>
      <c r="Q634" t="s">
        <v>119</v>
      </c>
      <c r="R634" t="s">
        <v>4743</v>
      </c>
      <c r="S634" t="s">
        <v>2555</v>
      </c>
      <c r="W634" t="s">
        <v>4500</v>
      </c>
      <c r="X634" t="s">
        <v>1887</v>
      </c>
    </row>
    <row r="635" spans="1:25" x14ac:dyDescent="0.25">
      <c r="A635" t="s">
        <v>2796</v>
      </c>
      <c r="B635" t="s">
        <v>2797</v>
      </c>
      <c r="D635" t="s">
        <v>142</v>
      </c>
      <c r="E635" t="s">
        <v>220</v>
      </c>
      <c r="F635" t="s">
        <v>455</v>
      </c>
      <c r="G635" t="s">
        <v>229</v>
      </c>
      <c r="H635" t="s">
        <v>30</v>
      </c>
      <c r="I635" t="s">
        <v>5080</v>
      </c>
      <c r="J635" t="s">
        <v>117</v>
      </c>
      <c r="L635" t="s">
        <v>3150</v>
      </c>
      <c r="N635" t="s">
        <v>118</v>
      </c>
      <c r="O635" t="s">
        <v>25</v>
      </c>
      <c r="P635" t="s">
        <v>229</v>
      </c>
      <c r="Q635" t="s">
        <v>119</v>
      </c>
      <c r="R635" t="s">
        <v>4743</v>
      </c>
      <c r="S635" t="s">
        <v>2798</v>
      </c>
      <c r="W635" t="s">
        <v>4500</v>
      </c>
      <c r="X635" t="s">
        <v>1887</v>
      </c>
    </row>
    <row r="636" spans="1:25" x14ac:dyDescent="0.25">
      <c r="A636" t="s">
        <v>2802</v>
      </c>
      <c r="B636" t="s">
        <v>2803</v>
      </c>
      <c r="C636" t="s">
        <v>5421</v>
      </c>
      <c r="D636" t="s">
        <v>142</v>
      </c>
      <c r="E636" t="s">
        <v>220</v>
      </c>
      <c r="F636" t="s">
        <v>455</v>
      </c>
      <c r="G636" t="s">
        <v>229</v>
      </c>
      <c r="H636" t="s">
        <v>30</v>
      </c>
      <c r="I636" t="s">
        <v>1662</v>
      </c>
      <c r="J636" t="s">
        <v>112</v>
      </c>
      <c r="K636" t="s">
        <v>5422</v>
      </c>
      <c r="L636" t="s">
        <v>3150</v>
      </c>
      <c r="M636" t="s">
        <v>5423</v>
      </c>
      <c r="N636" t="s">
        <v>113</v>
      </c>
      <c r="O636" t="s">
        <v>25</v>
      </c>
      <c r="P636" t="s">
        <v>229</v>
      </c>
      <c r="Q636" t="s">
        <v>114</v>
      </c>
      <c r="R636" t="s">
        <v>4743</v>
      </c>
      <c r="S636" t="s">
        <v>2804</v>
      </c>
      <c r="W636" t="s">
        <v>4500</v>
      </c>
      <c r="X636" t="s">
        <v>1887</v>
      </c>
    </row>
    <row r="637" spans="1:25" x14ac:dyDescent="0.25">
      <c r="A637" t="s">
        <v>551</v>
      </c>
      <c r="B637" t="s">
        <v>552</v>
      </c>
      <c r="C637" t="s">
        <v>2766</v>
      </c>
      <c r="D637" t="s">
        <v>490</v>
      </c>
      <c r="E637" t="s">
        <v>220</v>
      </c>
      <c r="F637" t="s">
        <v>459</v>
      </c>
      <c r="G637" t="s">
        <v>229</v>
      </c>
      <c r="H637" t="s">
        <v>22</v>
      </c>
      <c r="I637" t="s">
        <v>475</v>
      </c>
      <c r="J637" t="s">
        <v>39</v>
      </c>
      <c r="K637" t="s">
        <v>32</v>
      </c>
      <c r="L637" t="s">
        <v>3150</v>
      </c>
      <c r="M637" t="s">
        <v>2767</v>
      </c>
      <c r="N637" t="s">
        <v>40</v>
      </c>
      <c r="O637" t="s">
        <v>25</v>
      </c>
      <c r="P637" t="s">
        <v>229</v>
      </c>
      <c r="Q637" t="s">
        <v>42</v>
      </c>
      <c r="R637" t="s">
        <v>4743</v>
      </c>
      <c r="S637" t="s">
        <v>553</v>
      </c>
      <c r="W637" t="s">
        <v>4500</v>
      </c>
      <c r="X637" t="s">
        <v>3071</v>
      </c>
    </row>
    <row r="638" spans="1:25" x14ac:dyDescent="0.25">
      <c r="A638" t="s">
        <v>2572</v>
      </c>
      <c r="B638" t="s">
        <v>2573</v>
      </c>
      <c r="C638" t="s">
        <v>2761</v>
      </c>
      <c r="D638" t="s">
        <v>490</v>
      </c>
      <c r="E638" t="s">
        <v>220</v>
      </c>
      <c r="F638" t="s">
        <v>459</v>
      </c>
      <c r="G638" t="s">
        <v>229</v>
      </c>
      <c r="H638" t="s">
        <v>22</v>
      </c>
      <c r="I638" t="s">
        <v>1669</v>
      </c>
      <c r="J638" t="s">
        <v>68</v>
      </c>
      <c r="K638" t="s">
        <v>79</v>
      </c>
      <c r="L638" t="s">
        <v>3150</v>
      </c>
      <c r="M638" t="s">
        <v>2762</v>
      </c>
      <c r="N638" t="s">
        <v>69</v>
      </c>
      <c r="O638" t="s">
        <v>25</v>
      </c>
      <c r="P638" t="s">
        <v>229</v>
      </c>
      <c r="Q638" t="s">
        <v>70</v>
      </c>
      <c r="R638" t="s">
        <v>4743</v>
      </c>
      <c r="S638" t="s">
        <v>2574</v>
      </c>
      <c r="T638" t="s">
        <v>2733</v>
      </c>
      <c r="W638" t="s">
        <v>4500</v>
      </c>
      <c r="X638" t="s">
        <v>1884</v>
      </c>
      <c r="Y638" t="s">
        <v>1879</v>
      </c>
    </row>
    <row r="639" spans="1:25" x14ac:dyDescent="0.25">
      <c r="A639" t="s">
        <v>463</v>
      </c>
      <c r="B639" t="s">
        <v>464</v>
      </c>
      <c r="D639" t="s">
        <v>490</v>
      </c>
      <c r="E639" t="s">
        <v>220</v>
      </c>
      <c r="F639" t="s">
        <v>459</v>
      </c>
      <c r="G639" t="s">
        <v>229</v>
      </c>
      <c r="H639" t="s">
        <v>22</v>
      </c>
      <c r="I639" t="s">
        <v>415</v>
      </c>
      <c r="J639" t="s">
        <v>39</v>
      </c>
      <c r="L639" t="s">
        <v>3150</v>
      </c>
      <c r="N639" t="s">
        <v>40</v>
      </c>
      <c r="O639" t="s">
        <v>25</v>
      </c>
      <c r="P639" t="s">
        <v>229</v>
      </c>
      <c r="Q639" t="s">
        <v>42</v>
      </c>
      <c r="R639" t="s">
        <v>4743</v>
      </c>
      <c r="S639" t="s">
        <v>465</v>
      </c>
      <c r="W639" t="s">
        <v>4500</v>
      </c>
      <c r="X639" t="s">
        <v>1887</v>
      </c>
    </row>
    <row r="640" spans="1:25" x14ac:dyDescent="0.25">
      <c r="A640" t="s">
        <v>484</v>
      </c>
      <c r="B640" t="s">
        <v>485</v>
      </c>
      <c r="D640" t="s">
        <v>142</v>
      </c>
      <c r="E640" t="s">
        <v>220</v>
      </c>
      <c r="F640" t="s">
        <v>455</v>
      </c>
      <c r="G640" t="s">
        <v>229</v>
      </c>
      <c r="H640" t="s">
        <v>30</v>
      </c>
      <c r="I640" t="s">
        <v>2887</v>
      </c>
      <c r="J640" t="s">
        <v>347</v>
      </c>
      <c r="L640" t="s">
        <v>3150</v>
      </c>
      <c r="N640" t="s">
        <v>348</v>
      </c>
      <c r="O640" t="s">
        <v>25</v>
      </c>
      <c r="P640" t="s">
        <v>229</v>
      </c>
      <c r="Q640" t="s">
        <v>349</v>
      </c>
      <c r="R640" t="s">
        <v>4743</v>
      </c>
      <c r="S640" t="s">
        <v>486</v>
      </c>
      <c r="W640" t="s">
        <v>4500</v>
      </c>
      <c r="X640" t="s">
        <v>1887</v>
      </c>
    </row>
    <row r="641" spans="1:24" x14ac:dyDescent="0.25">
      <c r="A641" t="s">
        <v>2539</v>
      </c>
      <c r="B641" t="s">
        <v>2540</v>
      </c>
      <c r="D641" t="s">
        <v>142</v>
      </c>
      <c r="E641" t="s">
        <v>220</v>
      </c>
      <c r="F641" t="s">
        <v>455</v>
      </c>
      <c r="G641" t="s">
        <v>229</v>
      </c>
      <c r="H641" t="s">
        <v>30</v>
      </c>
      <c r="I641" t="s">
        <v>2004</v>
      </c>
      <c r="J641" t="s">
        <v>86</v>
      </c>
      <c r="L641" t="s">
        <v>3150</v>
      </c>
      <c r="N641" t="s">
        <v>87</v>
      </c>
      <c r="O641" t="s">
        <v>25</v>
      </c>
      <c r="P641" t="s">
        <v>229</v>
      </c>
      <c r="Q641" t="s">
        <v>88</v>
      </c>
      <c r="R641" t="s">
        <v>4743</v>
      </c>
      <c r="S641" t="s">
        <v>2541</v>
      </c>
      <c r="W641" t="s">
        <v>4500</v>
      </c>
      <c r="X641" t="s">
        <v>1887</v>
      </c>
    </row>
    <row r="642" spans="1:24" x14ac:dyDescent="0.25">
      <c r="A642" t="s">
        <v>166</v>
      </c>
      <c r="B642" t="s">
        <v>167</v>
      </c>
      <c r="C642" t="s">
        <v>2766</v>
      </c>
      <c r="D642" t="s">
        <v>3200</v>
      </c>
      <c r="E642" t="s">
        <v>220</v>
      </c>
      <c r="F642" t="s">
        <v>459</v>
      </c>
      <c r="G642" t="s">
        <v>229</v>
      </c>
      <c r="H642" t="s">
        <v>22</v>
      </c>
      <c r="I642" t="s">
        <v>2823</v>
      </c>
      <c r="J642" t="s">
        <v>98</v>
      </c>
      <c r="K642" t="s">
        <v>32</v>
      </c>
      <c r="L642" t="s">
        <v>3150</v>
      </c>
      <c r="M642" t="s">
        <v>2767</v>
      </c>
      <c r="N642" t="s">
        <v>99</v>
      </c>
      <c r="O642" t="s">
        <v>25</v>
      </c>
      <c r="P642" t="s">
        <v>229</v>
      </c>
      <c r="Q642" t="s">
        <v>100</v>
      </c>
      <c r="R642" t="s">
        <v>4743</v>
      </c>
      <c r="S642" t="s">
        <v>168</v>
      </c>
      <c r="W642" t="s">
        <v>4500</v>
      </c>
      <c r="X642" t="s">
        <v>1887</v>
      </c>
    </row>
    <row r="643" spans="1:24" x14ac:dyDescent="0.25">
      <c r="A643" t="s">
        <v>2600</v>
      </c>
      <c r="B643" t="s">
        <v>2601</v>
      </c>
      <c r="D643" t="s">
        <v>142</v>
      </c>
      <c r="E643" t="s">
        <v>220</v>
      </c>
      <c r="F643" t="s">
        <v>455</v>
      </c>
      <c r="G643" t="s">
        <v>229</v>
      </c>
      <c r="H643" t="s">
        <v>30</v>
      </c>
      <c r="I643" t="s">
        <v>1661</v>
      </c>
      <c r="J643" t="s">
        <v>39</v>
      </c>
      <c r="L643" t="s">
        <v>3150</v>
      </c>
      <c r="N643" t="s">
        <v>40</v>
      </c>
      <c r="O643" t="s">
        <v>25</v>
      </c>
      <c r="P643" t="s">
        <v>229</v>
      </c>
      <c r="Q643" t="s">
        <v>42</v>
      </c>
      <c r="R643" t="s">
        <v>4743</v>
      </c>
      <c r="S643" t="s">
        <v>2602</v>
      </c>
      <c r="T643" t="s">
        <v>5424</v>
      </c>
      <c r="W643" t="s">
        <v>4500</v>
      </c>
      <c r="X643" t="s">
        <v>3124</v>
      </c>
    </row>
    <row r="644" spans="1:24" x14ac:dyDescent="0.25">
      <c r="A644" t="s">
        <v>997</v>
      </c>
      <c r="B644" t="s">
        <v>998</v>
      </c>
      <c r="D644" t="s">
        <v>142</v>
      </c>
      <c r="E644" t="s">
        <v>220</v>
      </c>
      <c r="F644" t="s">
        <v>455</v>
      </c>
      <c r="G644" t="s">
        <v>229</v>
      </c>
      <c r="H644" t="s">
        <v>30</v>
      </c>
      <c r="I644" t="s">
        <v>1766</v>
      </c>
      <c r="J644" t="s">
        <v>98</v>
      </c>
      <c r="L644" t="s">
        <v>3150</v>
      </c>
      <c r="N644" t="s">
        <v>99</v>
      </c>
      <c r="O644" t="s">
        <v>25</v>
      </c>
      <c r="P644" t="s">
        <v>229</v>
      </c>
      <c r="Q644" t="s">
        <v>100</v>
      </c>
      <c r="R644" t="s">
        <v>4743</v>
      </c>
      <c r="S644" t="s">
        <v>999</v>
      </c>
      <c r="W644" t="s">
        <v>4500</v>
      </c>
      <c r="X644" t="s">
        <v>1887</v>
      </c>
    </row>
    <row r="645" spans="1:24" x14ac:dyDescent="0.25">
      <c r="A645" t="s">
        <v>5425</v>
      </c>
      <c r="B645" t="s">
        <v>5426</v>
      </c>
      <c r="D645" t="s">
        <v>3143</v>
      </c>
      <c r="E645" t="s">
        <v>220</v>
      </c>
      <c r="F645" t="s">
        <v>455</v>
      </c>
      <c r="G645" t="s">
        <v>229</v>
      </c>
      <c r="H645" t="s">
        <v>30</v>
      </c>
      <c r="I645" t="s">
        <v>1893</v>
      </c>
      <c r="J645" t="s">
        <v>23</v>
      </c>
      <c r="L645" t="s">
        <v>3150</v>
      </c>
      <c r="N645" t="s">
        <v>24</v>
      </c>
      <c r="O645" t="s">
        <v>25</v>
      </c>
      <c r="P645" t="s">
        <v>229</v>
      </c>
      <c r="Q645" t="s">
        <v>26</v>
      </c>
      <c r="R645" t="s">
        <v>4888</v>
      </c>
      <c r="S645" t="s">
        <v>5427</v>
      </c>
      <c r="W645" t="s">
        <v>45</v>
      </c>
      <c r="X645" t="s">
        <v>1887</v>
      </c>
    </row>
    <row r="646" spans="1:24" x14ac:dyDescent="0.25">
      <c r="A646" t="s">
        <v>2086</v>
      </c>
      <c r="B646" t="s">
        <v>2087</v>
      </c>
      <c r="D646" t="s">
        <v>142</v>
      </c>
      <c r="E646" t="s">
        <v>220</v>
      </c>
      <c r="F646" t="s">
        <v>455</v>
      </c>
      <c r="G646" t="s">
        <v>229</v>
      </c>
      <c r="H646" t="s">
        <v>30</v>
      </c>
      <c r="I646" t="s">
        <v>5428</v>
      </c>
      <c r="J646" t="s">
        <v>39</v>
      </c>
      <c r="L646" t="s">
        <v>3150</v>
      </c>
      <c r="N646" t="s">
        <v>40</v>
      </c>
      <c r="O646" t="s">
        <v>25</v>
      </c>
      <c r="P646" t="s">
        <v>229</v>
      </c>
      <c r="Q646" t="s">
        <v>42</v>
      </c>
      <c r="R646" t="s">
        <v>4743</v>
      </c>
      <c r="S646" t="s">
        <v>2089</v>
      </c>
      <c r="W646" t="s">
        <v>4500</v>
      </c>
      <c r="X646" t="s">
        <v>1887</v>
      </c>
    </row>
    <row r="647" spans="1:24" x14ac:dyDescent="0.25">
      <c r="A647" t="s">
        <v>2556</v>
      </c>
      <c r="B647" t="s">
        <v>2557</v>
      </c>
      <c r="D647" t="s">
        <v>142</v>
      </c>
      <c r="E647" t="s">
        <v>220</v>
      </c>
      <c r="F647" t="s">
        <v>455</v>
      </c>
      <c r="G647" t="s">
        <v>229</v>
      </c>
      <c r="H647" t="s">
        <v>30</v>
      </c>
      <c r="I647" t="s">
        <v>2552</v>
      </c>
      <c r="J647" t="s">
        <v>39</v>
      </c>
      <c r="L647" t="s">
        <v>3150</v>
      </c>
      <c r="N647" t="s">
        <v>40</v>
      </c>
      <c r="O647" t="s">
        <v>25</v>
      </c>
      <c r="P647" t="s">
        <v>229</v>
      </c>
      <c r="Q647" t="s">
        <v>42</v>
      </c>
      <c r="R647" t="s">
        <v>4743</v>
      </c>
      <c r="S647" t="s">
        <v>2558</v>
      </c>
      <c r="W647" t="s">
        <v>4500</v>
      </c>
      <c r="X647" t="s">
        <v>1887</v>
      </c>
    </row>
    <row r="648" spans="1:24" x14ac:dyDescent="0.25">
      <c r="A648" t="s">
        <v>2559</v>
      </c>
      <c r="B648" t="s">
        <v>2560</v>
      </c>
      <c r="D648" t="s">
        <v>142</v>
      </c>
      <c r="E648" t="s">
        <v>220</v>
      </c>
      <c r="F648" t="s">
        <v>455</v>
      </c>
      <c r="G648" t="s">
        <v>229</v>
      </c>
      <c r="H648" t="s">
        <v>30</v>
      </c>
      <c r="I648" t="s">
        <v>2552</v>
      </c>
      <c r="J648" t="s">
        <v>98</v>
      </c>
      <c r="L648" t="s">
        <v>3150</v>
      </c>
      <c r="N648" t="s">
        <v>99</v>
      </c>
      <c r="O648" t="s">
        <v>25</v>
      </c>
      <c r="P648" t="s">
        <v>229</v>
      </c>
      <c r="Q648" t="s">
        <v>100</v>
      </c>
      <c r="R648" t="s">
        <v>4743</v>
      </c>
      <c r="S648" t="s">
        <v>2561</v>
      </c>
      <c r="W648" t="s">
        <v>4500</v>
      </c>
      <c r="X648" t="s">
        <v>1887</v>
      </c>
    </row>
    <row r="649" spans="1:24" x14ac:dyDescent="0.25">
      <c r="A649" t="s">
        <v>672</v>
      </c>
      <c r="B649" t="s">
        <v>673</v>
      </c>
      <c r="D649" t="s">
        <v>142</v>
      </c>
      <c r="E649" t="s">
        <v>220</v>
      </c>
      <c r="F649" t="s">
        <v>455</v>
      </c>
      <c r="G649" t="s">
        <v>229</v>
      </c>
      <c r="H649" t="s">
        <v>30</v>
      </c>
      <c r="I649" t="s">
        <v>1894</v>
      </c>
      <c r="J649" t="s">
        <v>112</v>
      </c>
      <c r="L649" t="s">
        <v>3150</v>
      </c>
      <c r="N649" t="s">
        <v>113</v>
      </c>
      <c r="O649" t="s">
        <v>25</v>
      </c>
      <c r="P649" t="s">
        <v>229</v>
      </c>
      <c r="Q649" t="s">
        <v>114</v>
      </c>
      <c r="R649" t="s">
        <v>4743</v>
      </c>
      <c r="S649" t="s">
        <v>674</v>
      </c>
      <c r="W649" t="s">
        <v>4500</v>
      </c>
      <c r="X649" t="s">
        <v>1887</v>
      </c>
    </row>
    <row r="650" spans="1:24" x14ac:dyDescent="0.25">
      <c r="A650" t="s">
        <v>2566</v>
      </c>
      <c r="B650" t="s">
        <v>2567</v>
      </c>
      <c r="D650" t="s">
        <v>142</v>
      </c>
      <c r="E650" t="s">
        <v>220</v>
      </c>
      <c r="F650" t="s">
        <v>455</v>
      </c>
      <c r="G650" t="s">
        <v>229</v>
      </c>
      <c r="H650" t="s">
        <v>30</v>
      </c>
      <c r="I650" t="s">
        <v>2552</v>
      </c>
      <c r="J650" t="s">
        <v>68</v>
      </c>
      <c r="L650" t="s">
        <v>3150</v>
      </c>
      <c r="N650" t="s">
        <v>69</v>
      </c>
      <c r="O650" t="s">
        <v>25</v>
      </c>
      <c r="P650" t="s">
        <v>229</v>
      </c>
      <c r="Q650" t="s">
        <v>70</v>
      </c>
      <c r="R650" t="s">
        <v>4743</v>
      </c>
      <c r="S650" t="s">
        <v>2568</v>
      </c>
      <c r="W650" t="s">
        <v>4500</v>
      </c>
      <c r="X650" t="s">
        <v>1887</v>
      </c>
    </row>
    <row r="651" spans="1:24" x14ac:dyDescent="0.25">
      <c r="A651" t="s">
        <v>2504</v>
      </c>
      <c r="B651" t="s">
        <v>2505</v>
      </c>
      <c r="D651" t="s">
        <v>142</v>
      </c>
      <c r="E651" t="s">
        <v>220</v>
      </c>
      <c r="F651" t="s">
        <v>455</v>
      </c>
      <c r="G651" t="s">
        <v>229</v>
      </c>
      <c r="H651" t="s">
        <v>30</v>
      </c>
      <c r="I651" t="s">
        <v>1749</v>
      </c>
      <c r="J651" t="s">
        <v>39</v>
      </c>
      <c r="L651" t="s">
        <v>3150</v>
      </c>
      <c r="N651" t="s">
        <v>40</v>
      </c>
      <c r="O651" t="s">
        <v>25</v>
      </c>
      <c r="P651" t="s">
        <v>229</v>
      </c>
      <c r="Q651" t="s">
        <v>42</v>
      </c>
      <c r="R651" t="s">
        <v>4743</v>
      </c>
      <c r="S651" t="s">
        <v>2506</v>
      </c>
      <c r="W651" t="s">
        <v>4500</v>
      </c>
      <c r="X651" t="s">
        <v>1887</v>
      </c>
    </row>
    <row r="652" spans="1:24" x14ac:dyDescent="0.25">
      <c r="A652" t="s">
        <v>2824</v>
      </c>
      <c r="B652" t="s">
        <v>2824</v>
      </c>
      <c r="D652" t="s">
        <v>142</v>
      </c>
      <c r="E652" t="s">
        <v>220</v>
      </c>
      <c r="F652" t="s">
        <v>455</v>
      </c>
      <c r="G652" t="s">
        <v>229</v>
      </c>
      <c r="H652" t="s">
        <v>30</v>
      </c>
      <c r="I652" t="s">
        <v>3236</v>
      </c>
      <c r="J652" t="s">
        <v>72</v>
      </c>
      <c r="L652" t="s">
        <v>3150</v>
      </c>
      <c r="N652" t="s">
        <v>73</v>
      </c>
      <c r="O652" t="s">
        <v>25</v>
      </c>
      <c r="P652" t="s">
        <v>229</v>
      </c>
      <c r="Q652" t="s">
        <v>74</v>
      </c>
      <c r="R652" t="s">
        <v>4743</v>
      </c>
      <c r="S652" t="s">
        <v>2825</v>
      </c>
      <c r="W652" t="s">
        <v>4500</v>
      </c>
      <c r="X652" t="s">
        <v>1887</v>
      </c>
    </row>
    <row r="653" spans="1:24" x14ac:dyDescent="0.25">
      <c r="A653" t="s">
        <v>512</v>
      </c>
      <c r="B653" t="s">
        <v>513</v>
      </c>
      <c r="D653" t="s">
        <v>142</v>
      </c>
      <c r="E653" t="s">
        <v>220</v>
      </c>
      <c r="F653" t="s">
        <v>455</v>
      </c>
      <c r="G653" t="s">
        <v>229</v>
      </c>
      <c r="H653" t="s">
        <v>30</v>
      </c>
      <c r="I653" t="s">
        <v>3245</v>
      </c>
      <c r="J653" t="s">
        <v>208</v>
      </c>
      <c r="L653" t="s">
        <v>3150</v>
      </c>
      <c r="N653" t="s">
        <v>209</v>
      </c>
      <c r="O653" t="s">
        <v>25</v>
      </c>
      <c r="P653" t="s">
        <v>229</v>
      </c>
      <c r="Q653" t="s">
        <v>210</v>
      </c>
      <c r="R653" t="s">
        <v>4743</v>
      </c>
      <c r="S653" t="s">
        <v>514</v>
      </c>
      <c r="W653" t="s">
        <v>4500</v>
      </c>
      <c r="X653" t="s">
        <v>1887</v>
      </c>
    </row>
    <row r="654" spans="1:24" x14ac:dyDescent="0.25">
      <c r="A654" t="s">
        <v>293</v>
      </c>
      <c r="B654" t="s">
        <v>294</v>
      </c>
      <c r="D654" t="s">
        <v>142</v>
      </c>
      <c r="E654" t="s">
        <v>220</v>
      </c>
      <c r="F654" t="s">
        <v>455</v>
      </c>
      <c r="G654" t="s">
        <v>229</v>
      </c>
      <c r="H654" t="s">
        <v>30</v>
      </c>
      <c r="I654" t="s">
        <v>1767</v>
      </c>
      <c r="J654" t="s">
        <v>91</v>
      </c>
      <c r="L654" t="s">
        <v>3150</v>
      </c>
      <c r="N654" t="s">
        <v>92</v>
      </c>
      <c r="O654" t="s">
        <v>25</v>
      </c>
      <c r="P654" t="s">
        <v>229</v>
      </c>
      <c r="Q654" t="s">
        <v>93</v>
      </c>
      <c r="R654" t="s">
        <v>4743</v>
      </c>
      <c r="S654" t="s">
        <v>295</v>
      </c>
      <c r="W654" t="s">
        <v>4500</v>
      </c>
      <c r="X654" t="s">
        <v>1887</v>
      </c>
    </row>
    <row r="655" spans="1:24" x14ac:dyDescent="0.25">
      <c r="A655" t="s">
        <v>408</v>
      </c>
      <c r="B655" t="s">
        <v>409</v>
      </c>
      <c r="C655" t="s">
        <v>2761</v>
      </c>
      <c r="D655" t="s">
        <v>490</v>
      </c>
      <c r="E655" t="s">
        <v>220</v>
      </c>
      <c r="F655" t="s">
        <v>459</v>
      </c>
      <c r="G655" t="s">
        <v>229</v>
      </c>
      <c r="H655" t="s">
        <v>22</v>
      </c>
      <c r="I655" t="s">
        <v>5143</v>
      </c>
      <c r="J655" t="s">
        <v>86</v>
      </c>
      <c r="K655" t="s">
        <v>79</v>
      </c>
      <c r="L655" t="s">
        <v>3150</v>
      </c>
      <c r="M655" t="s">
        <v>2762</v>
      </c>
      <c r="N655" t="s">
        <v>87</v>
      </c>
      <c r="O655" t="s">
        <v>25</v>
      </c>
      <c r="P655" t="s">
        <v>229</v>
      </c>
      <c r="Q655" t="s">
        <v>88</v>
      </c>
      <c r="R655" t="s">
        <v>4743</v>
      </c>
      <c r="S655" t="s">
        <v>410</v>
      </c>
      <c r="W655" t="s">
        <v>4500</v>
      </c>
      <c r="X655" t="s">
        <v>1887</v>
      </c>
    </row>
    <row r="656" spans="1:24" x14ac:dyDescent="0.25">
      <c r="A656" t="s">
        <v>2051</v>
      </c>
      <c r="B656" t="s">
        <v>2052</v>
      </c>
      <c r="D656" t="s">
        <v>44</v>
      </c>
      <c r="E656" t="s">
        <v>220</v>
      </c>
      <c r="F656" t="s">
        <v>459</v>
      </c>
      <c r="G656" t="s">
        <v>229</v>
      </c>
      <c r="H656" t="s">
        <v>22</v>
      </c>
      <c r="I656" t="s">
        <v>3234</v>
      </c>
      <c r="J656" t="s">
        <v>135</v>
      </c>
      <c r="L656" t="s">
        <v>3150</v>
      </c>
      <c r="N656" t="s">
        <v>136</v>
      </c>
      <c r="O656" t="s">
        <v>25</v>
      </c>
      <c r="P656" t="s">
        <v>229</v>
      </c>
      <c r="Q656" t="s">
        <v>137</v>
      </c>
      <c r="R656" t="s">
        <v>4777</v>
      </c>
      <c r="S656" t="s">
        <v>2053</v>
      </c>
      <c r="W656" t="s">
        <v>4500</v>
      </c>
      <c r="X656" t="s">
        <v>1887</v>
      </c>
    </row>
    <row r="657" spans="1:25" x14ac:dyDescent="0.25">
      <c r="A657" t="s">
        <v>1450</v>
      </c>
      <c r="B657" t="s">
        <v>1451</v>
      </c>
      <c r="D657" t="s">
        <v>142</v>
      </c>
      <c r="E657" t="s">
        <v>220</v>
      </c>
      <c r="F657" t="s">
        <v>455</v>
      </c>
      <c r="G657" t="s">
        <v>229</v>
      </c>
      <c r="H657" t="s">
        <v>30</v>
      </c>
      <c r="I657" t="s">
        <v>1880</v>
      </c>
      <c r="J657" t="s">
        <v>72</v>
      </c>
      <c r="L657" t="s">
        <v>3150</v>
      </c>
      <c r="N657" t="s">
        <v>73</v>
      </c>
      <c r="O657" t="s">
        <v>25</v>
      </c>
      <c r="P657" t="s">
        <v>229</v>
      </c>
      <c r="Q657" t="s">
        <v>74</v>
      </c>
      <c r="R657" t="s">
        <v>4743</v>
      </c>
      <c r="S657" t="s">
        <v>1452</v>
      </c>
      <c r="W657" t="s">
        <v>4500</v>
      </c>
      <c r="X657" t="s">
        <v>1887</v>
      </c>
    </row>
    <row r="658" spans="1:25" x14ac:dyDescent="0.25">
      <c r="A658" t="s">
        <v>657</v>
      </c>
      <c r="B658" t="s">
        <v>658</v>
      </c>
      <c r="C658" t="s">
        <v>2740</v>
      </c>
      <c r="D658" t="s">
        <v>490</v>
      </c>
      <c r="E658" t="s">
        <v>220</v>
      </c>
      <c r="F658" t="s">
        <v>459</v>
      </c>
      <c r="G658" t="s">
        <v>229</v>
      </c>
      <c r="H658" t="s">
        <v>22</v>
      </c>
      <c r="I658" t="s">
        <v>149</v>
      </c>
      <c r="J658" t="s">
        <v>91</v>
      </c>
      <c r="K658" t="s">
        <v>178</v>
      </c>
      <c r="L658" t="s">
        <v>3150</v>
      </c>
      <c r="M658" t="s">
        <v>2741</v>
      </c>
      <c r="N658" t="s">
        <v>92</v>
      </c>
      <c r="O658" t="s">
        <v>25</v>
      </c>
      <c r="P658" t="s">
        <v>229</v>
      </c>
      <c r="Q658" t="s">
        <v>93</v>
      </c>
      <c r="R658" t="s">
        <v>4743</v>
      </c>
      <c r="S658" t="s">
        <v>659</v>
      </c>
      <c r="W658" t="s">
        <v>4500</v>
      </c>
      <c r="X658" t="s">
        <v>1882</v>
      </c>
    </row>
    <row r="659" spans="1:25" x14ac:dyDescent="0.25">
      <c r="A659" t="s">
        <v>446</v>
      </c>
      <c r="B659" t="s">
        <v>447</v>
      </c>
      <c r="D659" t="s">
        <v>142</v>
      </c>
      <c r="E659" t="s">
        <v>220</v>
      </c>
      <c r="F659" t="s">
        <v>455</v>
      </c>
      <c r="G659" t="s">
        <v>229</v>
      </c>
      <c r="H659" t="s">
        <v>30</v>
      </c>
      <c r="I659" t="s">
        <v>5429</v>
      </c>
      <c r="J659" t="s">
        <v>208</v>
      </c>
      <c r="L659" t="s">
        <v>3150</v>
      </c>
      <c r="N659" t="s">
        <v>209</v>
      </c>
      <c r="O659" t="s">
        <v>25</v>
      </c>
      <c r="P659" t="s">
        <v>229</v>
      </c>
      <c r="Q659" t="s">
        <v>210</v>
      </c>
      <c r="R659" t="s">
        <v>4743</v>
      </c>
      <c r="S659" t="s">
        <v>448</v>
      </c>
      <c r="W659" t="s">
        <v>4500</v>
      </c>
      <c r="X659" t="s">
        <v>1887</v>
      </c>
    </row>
    <row r="660" spans="1:25" x14ac:dyDescent="0.25">
      <c r="A660" t="s">
        <v>1592</v>
      </c>
      <c r="B660" t="s">
        <v>1593</v>
      </c>
      <c r="C660" t="s">
        <v>3133</v>
      </c>
      <c r="D660" t="s">
        <v>490</v>
      </c>
      <c r="E660" t="s">
        <v>220</v>
      </c>
      <c r="F660" t="s">
        <v>459</v>
      </c>
      <c r="G660" t="s">
        <v>229</v>
      </c>
      <c r="H660" t="s">
        <v>22</v>
      </c>
      <c r="I660" t="s">
        <v>1668</v>
      </c>
      <c r="J660" t="s">
        <v>51</v>
      </c>
      <c r="K660" t="s">
        <v>3135</v>
      </c>
      <c r="L660" t="s">
        <v>3168</v>
      </c>
      <c r="M660" t="s">
        <v>3136</v>
      </c>
      <c r="N660" t="s">
        <v>53</v>
      </c>
      <c r="O660" t="s">
        <v>25</v>
      </c>
      <c r="P660" t="s">
        <v>229</v>
      </c>
      <c r="Q660" t="s">
        <v>54</v>
      </c>
      <c r="R660" t="s">
        <v>4743</v>
      </c>
      <c r="S660" t="s">
        <v>1594</v>
      </c>
      <c r="T660" t="s">
        <v>5430</v>
      </c>
      <c r="W660" t="s">
        <v>4862</v>
      </c>
      <c r="X660" t="s">
        <v>1884</v>
      </c>
      <c r="Y660" t="s">
        <v>3080</v>
      </c>
    </row>
    <row r="661" spans="1:25" x14ac:dyDescent="0.25">
      <c r="A661" t="s">
        <v>2834</v>
      </c>
      <c r="B661" t="s">
        <v>2835</v>
      </c>
      <c r="D661" t="s">
        <v>3216</v>
      </c>
      <c r="E661" t="s">
        <v>220</v>
      </c>
      <c r="F661" t="s">
        <v>455</v>
      </c>
      <c r="G661" t="s">
        <v>229</v>
      </c>
      <c r="H661" t="s">
        <v>30</v>
      </c>
      <c r="I661" t="s">
        <v>1858</v>
      </c>
      <c r="J661" t="s">
        <v>112</v>
      </c>
      <c r="L661" t="s">
        <v>3150</v>
      </c>
      <c r="N661" t="s">
        <v>113</v>
      </c>
      <c r="O661" t="s">
        <v>25</v>
      </c>
      <c r="P661" t="s">
        <v>229</v>
      </c>
      <c r="Q661" t="s">
        <v>114</v>
      </c>
      <c r="R661" t="s">
        <v>4888</v>
      </c>
      <c r="S661" t="s">
        <v>2836</v>
      </c>
      <c r="W661" t="s">
        <v>4500</v>
      </c>
      <c r="X661" t="s">
        <v>1887</v>
      </c>
    </row>
    <row r="662" spans="1:25" x14ac:dyDescent="0.25">
      <c r="A662" t="s">
        <v>2569</v>
      </c>
      <c r="B662" t="s">
        <v>2570</v>
      </c>
      <c r="D662" t="s">
        <v>142</v>
      </c>
      <c r="E662" t="s">
        <v>220</v>
      </c>
      <c r="F662" t="s">
        <v>455</v>
      </c>
      <c r="G662" t="s">
        <v>229</v>
      </c>
      <c r="H662" t="s">
        <v>30</v>
      </c>
      <c r="I662" t="s">
        <v>3249</v>
      </c>
      <c r="J662" t="s">
        <v>39</v>
      </c>
      <c r="L662" t="s">
        <v>3150</v>
      </c>
      <c r="N662" t="s">
        <v>40</v>
      </c>
      <c r="O662" t="s">
        <v>25</v>
      </c>
      <c r="P662" t="s">
        <v>229</v>
      </c>
      <c r="Q662" t="s">
        <v>42</v>
      </c>
      <c r="R662" t="s">
        <v>4743</v>
      </c>
      <c r="S662" t="s">
        <v>2571</v>
      </c>
      <c r="W662" t="s">
        <v>4500</v>
      </c>
      <c r="X662" t="s">
        <v>1887</v>
      </c>
    </row>
    <row r="663" spans="1:25" x14ac:dyDescent="0.25">
      <c r="A663" t="s">
        <v>567</v>
      </c>
      <c r="B663" t="s">
        <v>568</v>
      </c>
      <c r="D663" t="s">
        <v>142</v>
      </c>
      <c r="E663" t="s">
        <v>220</v>
      </c>
      <c r="F663" t="s">
        <v>455</v>
      </c>
      <c r="G663" t="s">
        <v>229</v>
      </c>
      <c r="H663" t="s">
        <v>30</v>
      </c>
      <c r="I663" t="s">
        <v>2362</v>
      </c>
      <c r="J663" t="s">
        <v>68</v>
      </c>
      <c r="L663" t="s">
        <v>3150</v>
      </c>
      <c r="N663" t="s">
        <v>69</v>
      </c>
      <c r="O663" t="s">
        <v>25</v>
      </c>
      <c r="P663" t="s">
        <v>229</v>
      </c>
      <c r="Q663" t="s">
        <v>70</v>
      </c>
      <c r="R663" t="s">
        <v>4743</v>
      </c>
      <c r="S663" t="s">
        <v>569</v>
      </c>
      <c r="W663" t="s">
        <v>4500</v>
      </c>
      <c r="X663" t="s">
        <v>1887</v>
      </c>
    </row>
    <row r="664" spans="1:25" x14ac:dyDescent="0.25">
      <c r="A664" t="s">
        <v>2723</v>
      </c>
      <c r="B664" t="s">
        <v>2724</v>
      </c>
      <c r="D664" t="s">
        <v>142</v>
      </c>
      <c r="E664" t="s">
        <v>220</v>
      </c>
      <c r="F664" t="s">
        <v>455</v>
      </c>
      <c r="G664" t="s">
        <v>229</v>
      </c>
      <c r="H664" t="s">
        <v>30</v>
      </c>
      <c r="I664" t="s">
        <v>2901</v>
      </c>
      <c r="J664" t="s">
        <v>39</v>
      </c>
      <c r="L664" t="s">
        <v>3150</v>
      </c>
      <c r="N664" t="s">
        <v>40</v>
      </c>
      <c r="O664" t="s">
        <v>25</v>
      </c>
      <c r="P664" t="s">
        <v>229</v>
      </c>
      <c r="Q664" t="s">
        <v>42</v>
      </c>
      <c r="R664" t="s">
        <v>4743</v>
      </c>
      <c r="S664" t="s">
        <v>2725</v>
      </c>
      <c r="W664" t="s">
        <v>4500</v>
      </c>
      <c r="X664" t="s">
        <v>1887</v>
      </c>
    </row>
    <row r="665" spans="1:25" x14ac:dyDescent="0.25">
      <c r="A665" t="s">
        <v>2843</v>
      </c>
      <c r="B665" t="s">
        <v>2844</v>
      </c>
      <c r="D665" t="s">
        <v>142</v>
      </c>
      <c r="E665" t="s">
        <v>220</v>
      </c>
      <c r="F665" t="s">
        <v>455</v>
      </c>
      <c r="G665" t="s">
        <v>229</v>
      </c>
      <c r="H665" t="s">
        <v>30</v>
      </c>
      <c r="I665" t="s">
        <v>2548</v>
      </c>
      <c r="J665" t="s">
        <v>112</v>
      </c>
      <c r="L665" t="s">
        <v>3150</v>
      </c>
      <c r="N665" t="s">
        <v>113</v>
      </c>
      <c r="O665" t="s">
        <v>25</v>
      </c>
      <c r="P665" t="s">
        <v>229</v>
      </c>
      <c r="Q665" t="s">
        <v>114</v>
      </c>
      <c r="R665" t="s">
        <v>4743</v>
      </c>
      <c r="S665" t="s">
        <v>2845</v>
      </c>
      <c r="W665" t="s">
        <v>4500</v>
      </c>
      <c r="X665" t="s">
        <v>1887</v>
      </c>
    </row>
    <row r="666" spans="1:25" x14ac:dyDescent="0.25">
      <c r="A666" t="s">
        <v>2729</v>
      </c>
      <c r="B666" t="s">
        <v>2730</v>
      </c>
      <c r="D666" t="s">
        <v>44</v>
      </c>
      <c r="E666" t="s">
        <v>220</v>
      </c>
      <c r="F666" t="s">
        <v>459</v>
      </c>
      <c r="G666" t="s">
        <v>229</v>
      </c>
      <c r="H666" t="s">
        <v>22</v>
      </c>
      <c r="I666" t="s">
        <v>2546</v>
      </c>
      <c r="J666" t="s">
        <v>72</v>
      </c>
      <c r="L666" t="s">
        <v>3150</v>
      </c>
      <c r="N666" t="s">
        <v>73</v>
      </c>
      <c r="O666" t="s">
        <v>25</v>
      </c>
      <c r="P666" t="s">
        <v>229</v>
      </c>
      <c r="Q666" t="s">
        <v>74</v>
      </c>
      <c r="R666" t="s">
        <v>4743</v>
      </c>
      <c r="S666" t="s">
        <v>2731</v>
      </c>
      <c r="W666" t="s">
        <v>4500</v>
      </c>
      <c r="X666" t="s">
        <v>1887</v>
      </c>
    </row>
    <row r="667" spans="1:25" x14ac:dyDescent="0.25">
      <c r="A667" t="s">
        <v>2210</v>
      </c>
      <c r="B667" t="s">
        <v>2211</v>
      </c>
      <c r="D667" t="s">
        <v>142</v>
      </c>
      <c r="E667" t="s">
        <v>220</v>
      </c>
      <c r="F667" t="s">
        <v>455</v>
      </c>
      <c r="G667" t="s">
        <v>229</v>
      </c>
      <c r="H667" t="s">
        <v>30</v>
      </c>
      <c r="I667" t="s">
        <v>5431</v>
      </c>
      <c r="J667" t="s">
        <v>61</v>
      </c>
      <c r="L667" t="s">
        <v>3157</v>
      </c>
      <c r="N667" t="s">
        <v>63</v>
      </c>
      <c r="O667" t="s">
        <v>25</v>
      </c>
      <c r="P667" t="s">
        <v>229</v>
      </c>
      <c r="Q667" t="s">
        <v>64</v>
      </c>
      <c r="R667" t="s">
        <v>4743</v>
      </c>
      <c r="S667" t="s">
        <v>2212</v>
      </c>
      <c r="W667" t="s">
        <v>4862</v>
      </c>
      <c r="X667" t="s">
        <v>1887</v>
      </c>
    </row>
    <row r="668" spans="1:25" x14ac:dyDescent="0.25">
      <c r="A668" t="s">
        <v>2121</v>
      </c>
      <c r="B668" t="s">
        <v>2122</v>
      </c>
      <c r="D668" t="s">
        <v>142</v>
      </c>
      <c r="E668" t="s">
        <v>220</v>
      </c>
      <c r="F668" t="s">
        <v>455</v>
      </c>
      <c r="G668" t="s">
        <v>229</v>
      </c>
      <c r="H668" t="s">
        <v>30</v>
      </c>
      <c r="I668" t="s">
        <v>2900</v>
      </c>
      <c r="J668" t="s">
        <v>72</v>
      </c>
      <c r="L668" t="s">
        <v>3150</v>
      </c>
      <c r="N668" t="s">
        <v>73</v>
      </c>
      <c r="O668" t="s">
        <v>25</v>
      </c>
      <c r="P668" t="s">
        <v>229</v>
      </c>
      <c r="Q668" t="s">
        <v>74</v>
      </c>
      <c r="R668" t="s">
        <v>4743</v>
      </c>
      <c r="S668" t="s">
        <v>2123</v>
      </c>
      <c r="W668" t="s">
        <v>4500</v>
      </c>
      <c r="X668" t="s">
        <v>1887</v>
      </c>
    </row>
    <row r="669" spans="1:25" x14ac:dyDescent="0.25">
      <c r="A669" t="s">
        <v>2055</v>
      </c>
      <c r="B669" t="s">
        <v>2056</v>
      </c>
      <c r="D669" t="s">
        <v>490</v>
      </c>
      <c r="E669" t="s">
        <v>220</v>
      </c>
      <c r="F669" t="s">
        <v>459</v>
      </c>
      <c r="G669" t="s">
        <v>229</v>
      </c>
      <c r="H669" t="s">
        <v>22</v>
      </c>
      <c r="I669" t="s">
        <v>1661</v>
      </c>
      <c r="J669" t="s">
        <v>135</v>
      </c>
      <c r="L669" t="s">
        <v>3150</v>
      </c>
      <c r="N669" t="s">
        <v>136</v>
      </c>
      <c r="O669" t="s">
        <v>25</v>
      </c>
      <c r="P669" t="s">
        <v>229</v>
      </c>
      <c r="Q669" t="s">
        <v>137</v>
      </c>
      <c r="R669" t="s">
        <v>4743</v>
      </c>
      <c r="S669" t="s">
        <v>2057</v>
      </c>
      <c r="W669" t="s">
        <v>4500</v>
      </c>
      <c r="X669" t="s">
        <v>1887</v>
      </c>
    </row>
    <row r="670" spans="1:25" x14ac:dyDescent="0.25">
      <c r="A670" t="s">
        <v>2578</v>
      </c>
      <c r="B670" t="s">
        <v>2579</v>
      </c>
      <c r="D670" t="s">
        <v>142</v>
      </c>
      <c r="E670" t="s">
        <v>220</v>
      </c>
      <c r="F670" t="s">
        <v>455</v>
      </c>
      <c r="G670" t="s">
        <v>229</v>
      </c>
      <c r="H670" t="s">
        <v>30</v>
      </c>
      <c r="I670" t="s">
        <v>5432</v>
      </c>
      <c r="J670" t="s">
        <v>51</v>
      </c>
      <c r="L670" t="s">
        <v>3150</v>
      </c>
      <c r="N670" t="s">
        <v>53</v>
      </c>
      <c r="O670" t="s">
        <v>25</v>
      </c>
      <c r="P670" t="s">
        <v>229</v>
      </c>
      <c r="Q670" t="s">
        <v>54</v>
      </c>
      <c r="R670" t="s">
        <v>4743</v>
      </c>
      <c r="S670" t="s">
        <v>2580</v>
      </c>
      <c r="W670" t="s">
        <v>4500</v>
      </c>
      <c r="X670" t="s">
        <v>1887</v>
      </c>
    </row>
    <row r="671" spans="1:25" x14ac:dyDescent="0.25">
      <c r="A671" t="s">
        <v>666</v>
      </c>
      <c r="B671" t="s">
        <v>667</v>
      </c>
      <c r="D671" t="s">
        <v>3169</v>
      </c>
      <c r="E671" t="s">
        <v>220</v>
      </c>
      <c r="F671" t="s">
        <v>455</v>
      </c>
      <c r="G671" t="s">
        <v>229</v>
      </c>
      <c r="H671" t="s">
        <v>3179</v>
      </c>
      <c r="I671" t="s">
        <v>1666</v>
      </c>
      <c r="J671" t="s">
        <v>68</v>
      </c>
      <c r="L671" t="s">
        <v>3150</v>
      </c>
      <c r="N671" t="s">
        <v>69</v>
      </c>
      <c r="O671" t="s">
        <v>25</v>
      </c>
      <c r="P671" t="s">
        <v>229</v>
      </c>
      <c r="Q671" t="s">
        <v>70</v>
      </c>
      <c r="R671" t="s">
        <v>4743</v>
      </c>
      <c r="S671" t="s">
        <v>668</v>
      </c>
      <c r="W671" t="s">
        <v>4500</v>
      </c>
      <c r="X671" t="s">
        <v>1887</v>
      </c>
    </row>
    <row r="672" spans="1:25" x14ac:dyDescent="0.25">
      <c r="A672" t="s">
        <v>680</v>
      </c>
      <c r="B672" t="s">
        <v>681</v>
      </c>
      <c r="C672" t="s">
        <v>3087</v>
      </c>
      <c r="D672" t="s">
        <v>3960</v>
      </c>
      <c r="E672" t="s">
        <v>220</v>
      </c>
      <c r="F672" t="s">
        <v>459</v>
      </c>
      <c r="G672" t="s">
        <v>229</v>
      </c>
      <c r="H672" t="s">
        <v>22</v>
      </c>
      <c r="I672" t="s">
        <v>1666</v>
      </c>
      <c r="J672" t="s">
        <v>130</v>
      </c>
      <c r="K672" t="s">
        <v>3088</v>
      </c>
      <c r="L672" t="s">
        <v>3150</v>
      </c>
      <c r="M672" t="s">
        <v>3089</v>
      </c>
      <c r="N672" t="s">
        <v>131</v>
      </c>
      <c r="O672" t="s">
        <v>25</v>
      </c>
      <c r="P672" t="s">
        <v>3060</v>
      </c>
      <c r="Q672" t="s">
        <v>132</v>
      </c>
      <c r="R672" t="s">
        <v>4743</v>
      </c>
      <c r="S672" t="s">
        <v>682</v>
      </c>
      <c r="T672" t="s">
        <v>5433</v>
      </c>
      <c r="U672" t="s">
        <v>3233</v>
      </c>
      <c r="W672" t="s">
        <v>4500</v>
      </c>
      <c r="X672" t="s">
        <v>1884</v>
      </c>
      <c r="Y672" t="s">
        <v>1877</v>
      </c>
    </row>
    <row r="673" spans="1:25" x14ac:dyDescent="0.25">
      <c r="A673" t="s">
        <v>709</v>
      </c>
      <c r="B673" t="s">
        <v>710</v>
      </c>
      <c r="C673" t="s">
        <v>2766</v>
      </c>
      <c r="D673" t="s">
        <v>490</v>
      </c>
      <c r="E673" t="s">
        <v>220</v>
      </c>
      <c r="F673" t="s">
        <v>459</v>
      </c>
      <c r="G673" t="s">
        <v>229</v>
      </c>
      <c r="H673" t="s">
        <v>22</v>
      </c>
      <c r="I673" t="s">
        <v>898</v>
      </c>
      <c r="J673" t="s">
        <v>130</v>
      </c>
      <c r="K673" t="s">
        <v>32</v>
      </c>
      <c r="L673" t="s">
        <v>3150</v>
      </c>
      <c r="M673" t="s">
        <v>2767</v>
      </c>
      <c r="N673" t="s">
        <v>131</v>
      </c>
      <c r="O673" t="s">
        <v>25</v>
      </c>
      <c r="P673" t="s">
        <v>229</v>
      </c>
      <c r="Q673" t="s">
        <v>132</v>
      </c>
      <c r="R673" t="s">
        <v>4743</v>
      </c>
      <c r="S673" t="s">
        <v>711</v>
      </c>
      <c r="T673" t="s">
        <v>5434</v>
      </c>
      <c r="W673" t="s">
        <v>4500</v>
      </c>
      <c r="X673" t="s">
        <v>3071</v>
      </c>
      <c r="Y673" t="s">
        <v>1877</v>
      </c>
    </row>
    <row r="674" spans="1:25" x14ac:dyDescent="0.25">
      <c r="A674" t="s">
        <v>1681</v>
      </c>
      <c r="B674" t="s">
        <v>1682</v>
      </c>
      <c r="D674" t="s">
        <v>142</v>
      </c>
      <c r="E674" t="s">
        <v>220</v>
      </c>
      <c r="F674" t="s">
        <v>455</v>
      </c>
      <c r="G674" t="s">
        <v>229</v>
      </c>
      <c r="H674" t="s">
        <v>30</v>
      </c>
      <c r="I674" t="s">
        <v>3248</v>
      </c>
      <c r="J674" t="s">
        <v>135</v>
      </c>
      <c r="L674" t="s">
        <v>3150</v>
      </c>
      <c r="N674" t="s">
        <v>136</v>
      </c>
      <c r="O674" t="s">
        <v>25</v>
      </c>
      <c r="P674" t="s">
        <v>229</v>
      </c>
      <c r="Q674" t="s">
        <v>137</v>
      </c>
      <c r="R674" t="s">
        <v>4743</v>
      </c>
      <c r="S674" t="s">
        <v>1683</v>
      </c>
      <c r="W674" t="s">
        <v>4500</v>
      </c>
      <c r="X674" t="s">
        <v>1887</v>
      </c>
    </row>
    <row r="675" spans="1:25" x14ac:dyDescent="0.25">
      <c r="A675" t="s">
        <v>752</v>
      </c>
      <c r="B675" t="s">
        <v>753</v>
      </c>
      <c r="C675" t="s">
        <v>2737</v>
      </c>
      <c r="D675" t="s">
        <v>490</v>
      </c>
      <c r="E675" t="s">
        <v>220</v>
      </c>
      <c r="F675" t="s">
        <v>459</v>
      </c>
      <c r="G675" t="s">
        <v>4469</v>
      </c>
      <c r="H675" t="s">
        <v>22</v>
      </c>
      <c r="I675" t="s">
        <v>77</v>
      </c>
      <c r="J675" t="s">
        <v>121</v>
      </c>
      <c r="K675" t="s">
        <v>2738</v>
      </c>
      <c r="L675" t="s">
        <v>4740</v>
      </c>
      <c r="M675" t="s">
        <v>2739</v>
      </c>
      <c r="N675" t="s">
        <v>122</v>
      </c>
      <c r="O675" t="s">
        <v>25</v>
      </c>
      <c r="P675" t="s">
        <v>229</v>
      </c>
      <c r="Q675" t="s">
        <v>123</v>
      </c>
      <c r="R675" t="s">
        <v>4708</v>
      </c>
      <c r="S675" t="s">
        <v>754</v>
      </c>
      <c r="T675" t="s">
        <v>5435</v>
      </c>
      <c r="W675" t="s">
        <v>45</v>
      </c>
      <c r="X675" t="s">
        <v>1887</v>
      </c>
      <c r="Y675" t="s">
        <v>1877</v>
      </c>
    </row>
    <row r="676" spans="1:25" x14ac:dyDescent="0.25">
      <c r="A676" t="s">
        <v>738</v>
      </c>
      <c r="B676" t="s">
        <v>739</v>
      </c>
      <c r="D676" t="s">
        <v>142</v>
      </c>
      <c r="E676" t="s">
        <v>220</v>
      </c>
      <c r="F676" t="s">
        <v>455</v>
      </c>
      <c r="G676" t="s">
        <v>229</v>
      </c>
      <c r="H676" t="s">
        <v>30</v>
      </c>
      <c r="I676" t="s">
        <v>3232</v>
      </c>
      <c r="J676" t="s">
        <v>39</v>
      </c>
      <c r="L676" t="s">
        <v>3150</v>
      </c>
      <c r="N676" t="s">
        <v>40</v>
      </c>
      <c r="O676" t="s">
        <v>25</v>
      </c>
      <c r="P676" t="s">
        <v>229</v>
      </c>
      <c r="Q676" t="s">
        <v>42</v>
      </c>
      <c r="R676" t="s">
        <v>4743</v>
      </c>
      <c r="S676" t="s">
        <v>740</v>
      </c>
      <c r="W676" t="s">
        <v>4500</v>
      </c>
      <c r="X676" t="s">
        <v>1887</v>
      </c>
    </row>
    <row r="677" spans="1:25" x14ac:dyDescent="0.25">
      <c r="A677" t="s">
        <v>764</v>
      </c>
      <c r="B677" t="s">
        <v>765</v>
      </c>
      <c r="C677" t="s">
        <v>2737</v>
      </c>
      <c r="D677" t="s">
        <v>490</v>
      </c>
      <c r="E677" t="s">
        <v>220</v>
      </c>
      <c r="F677" t="s">
        <v>459</v>
      </c>
      <c r="G677" t="s">
        <v>229</v>
      </c>
      <c r="H677" t="s">
        <v>22</v>
      </c>
      <c r="I677" t="s">
        <v>3223</v>
      </c>
      <c r="J677" t="s">
        <v>127</v>
      </c>
      <c r="K677" t="s">
        <v>2738</v>
      </c>
      <c r="L677" t="s">
        <v>3150</v>
      </c>
      <c r="M677" t="s">
        <v>2739</v>
      </c>
      <c r="N677" t="s">
        <v>128</v>
      </c>
      <c r="O677" t="s">
        <v>25</v>
      </c>
      <c r="P677" t="s">
        <v>229</v>
      </c>
      <c r="Q677" t="s">
        <v>129</v>
      </c>
      <c r="R677" t="s">
        <v>4743</v>
      </c>
      <c r="S677" t="s">
        <v>766</v>
      </c>
      <c r="W677" t="s">
        <v>4500</v>
      </c>
      <c r="X677" t="s">
        <v>1887</v>
      </c>
    </row>
    <row r="678" spans="1:25" x14ac:dyDescent="0.25">
      <c r="A678" t="s">
        <v>755</v>
      </c>
      <c r="B678" t="s">
        <v>756</v>
      </c>
      <c r="D678" t="s">
        <v>490</v>
      </c>
      <c r="E678" t="s">
        <v>220</v>
      </c>
      <c r="F678" t="s">
        <v>459</v>
      </c>
      <c r="G678" t="s">
        <v>229</v>
      </c>
      <c r="H678" t="s">
        <v>22</v>
      </c>
      <c r="I678" t="s">
        <v>2823</v>
      </c>
      <c r="J678" t="s">
        <v>72</v>
      </c>
      <c r="L678" t="s">
        <v>3150</v>
      </c>
      <c r="N678" t="s">
        <v>73</v>
      </c>
      <c r="O678" t="s">
        <v>25</v>
      </c>
      <c r="P678" t="s">
        <v>229</v>
      </c>
      <c r="Q678" t="s">
        <v>74</v>
      </c>
      <c r="R678" t="s">
        <v>4743</v>
      </c>
      <c r="S678" t="s">
        <v>757</v>
      </c>
      <c r="W678" t="s">
        <v>4500</v>
      </c>
      <c r="X678" t="s">
        <v>1887</v>
      </c>
    </row>
    <row r="679" spans="1:25" x14ac:dyDescent="0.25">
      <c r="A679" t="s">
        <v>806</v>
      </c>
      <c r="B679" t="s">
        <v>807</v>
      </c>
      <c r="C679" t="s">
        <v>2852</v>
      </c>
      <c r="D679" t="s">
        <v>142</v>
      </c>
      <c r="E679" t="s">
        <v>220</v>
      </c>
      <c r="F679" t="s">
        <v>459</v>
      </c>
      <c r="G679" t="s">
        <v>229</v>
      </c>
      <c r="H679" t="s">
        <v>30</v>
      </c>
      <c r="I679" t="s">
        <v>149</v>
      </c>
      <c r="J679" t="s">
        <v>112</v>
      </c>
      <c r="K679" t="s">
        <v>1375</v>
      </c>
      <c r="L679" t="s">
        <v>3150</v>
      </c>
      <c r="M679" t="s">
        <v>2853</v>
      </c>
      <c r="N679" t="s">
        <v>113</v>
      </c>
      <c r="O679" t="s">
        <v>25</v>
      </c>
      <c r="P679" t="s">
        <v>3063</v>
      </c>
      <c r="Q679" t="s">
        <v>114</v>
      </c>
      <c r="R679" t="s">
        <v>4743</v>
      </c>
      <c r="S679" t="s">
        <v>808</v>
      </c>
      <c r="T679" t="s">
        <v>5436</v>
      </c>
      <c r="W679" t="s">
        <v>4500</v>
      </c>
      <c r="X679" t="s">
        <v>3071</v>
      </c>
      <c r="Y679" t="s">
        <v>1877</v>
      </c>
    </row>
    <row r="680" spans="1:25" x14ac:dyDescent="0.25">
      <c r="A680" t="s">
        <v>1208</v>
      </c>
      <c r="B680" t="s">
        <v>1209</v>
      </c>
      <c r="D680" t="s">
        <v>142</v>
      </c>
      <c r="E680" t="s">
        <v>220</v>
      </c>
      <c r="F680" t="s">
        <v>455</v>
      </c>
      <c r="G680" t="s">
        <v>229</v>
      </c>
      <c r="H680" t="s">
        <v>30</v>
      </c>
      <c r="I680" t="s">
        <v>2900</v>
      </c>
      <c r="J680" t="s">
        <v>112</v>
      </c>
      <c r="L680" t="s">
        <v>3150</v>
      </c>
      <c r="N680" t="s">
        <v>113</v>
      </c>
      <c r="O680" t="s">
        <v>25</v>
      </c>
      <c r="P680" t="s">
        <v>229</v>
      </c>
      <c r="Q680" t="s">
        <v>114</v>
      </c>
      <c r="R680" t="s">
        <v>4743</v>
      </c>
      <c r="S680" t="s">
        <v>1210</v>
      </c>
      <c r="W680" t="s">
        <v>4500</v>
      </c>
      <c r="X680" t="s">
        <v>1887</v>
      </c>
    </row>
    <row r="681" spans="1:25" x14ac:dyDescent="0.25">
      <c r="A681" t="s">
        <v>821</v>
      </c>
      <c r="B681" t="s">
        <v>822</v>
      </c>
      <c r="C681" t="s">
        <v>2766</v>
      </c>
      <c r="D681" t="s">
        <v>490</v>
      </c>
      <c r="E681" t="s">
        <v>220</v>
      </c>
      <c r="F681" t="s">
        <v>459</v>
      </c>
      <c r="G681" t="s">
        <v>229</v>
      </c>
      <c r="H681" t="s">
        <v>22</v>
      </c>
      <c r="I681" t="s">
        <v>2046</v>
      </c>
      <c r="J681" t="s">
        <v>112</v>
      </c>
      <c r="K681" t="s">
        <v>32</v>
      </c>
      <c r="L681" t="s">
        <v>3150</v>
      </c>
      <c r="M681" t="s">
        <v>2767</v>
      </c>
      <c r="N681" t="s">
        <v>113</v>
      </c>
      <c r="O681" t="s">
        <v>25</v>
      </c>
      <c r="P681" t="s">
        <v>229</v>
      </c>
      <c r="Q681" t="s">
        <v>114</v>
      </c>
      <c r="R681" t="s">
        <v>4743</v>
      </c>
      <c r="S681" t="s">
        <v>823</v>
      </c>
      <c r="W681" t="s">
        <v>4500</v>
      </c>
      <c r="X681" t="s">
        <v>1887</v>
      </c>
    </row>
    <row r="682" spans="1:25" x14ac:dyDescent="0.25">
      <c r="A682" t="s">
        <v>1264</v>
      </c>
      <c r="B682" t="s">
        <v>1265</v>
      </c>
      <c r="D682" t="s">
        <v>142</v>
      </c>
      <c r="E682" t="s">
        <v>220</v>
      </c>
      <c r="F682" t="s">
        <v>455</v>
      </c>
      <c r="G682" t="s">
        <v>229</v>
      </c>
      <c r="H682" t="s">
        <v>30</v>
      </c>
      <c r="I682" t="s">
        <v>1989</v>
      </c>
      <c r="J682" t="s">
        <v>112</v>
      </c>
      <c r="L682" t="s">
        <v>3150</v>
      </c>
      <c r="N682" t="s">
        <v>113</v>
      </c>
      <c r="O682" t="s">
        <v>25</v>
      </c>
      <c r="P682" t="s">
        <v>229</v>
      </c>
      <c r="Q682" t="s">
        <v>114</v>
      </c>
      <c r="R682" t="s">
        <v>4743</v>
      </c>
      <c r="S682" t="s">
        <v>1266</v>
      </c>
      <c r="W682" t="s">
        <v>4500</v>
      </c>
      <c r="X682" t="s">
        <v>1887</v>
      </c>
    </row>
    <row r="683" spans="1:25" x14ac:dyDescent="0.25">
      <c r="A683" t="s">
        <v>841</v>
      </c>
      <c r="B683" t="s">
        <v>842</v>
      </c>
      <c r="C683" t="s">
        <v>2852</v>
      </c>
      <c r="D683" t="s">
        <v>490</v>
      </c>
      <c r="E683" t="s">
        <v>220</v>
      </c>
      <c r="F683" t="s">
        <v>459</v>
      </c>
      <c r="G683" t="s">
        <v>229</v>
      </c>
      <c r="H683" t="s">
        <v>22</v>
      </c>
      <c r="I683" t="s">
        <v>1755</v>
      </c>
      <c r="J683" t="s">
        <v>98</v>
      </c>
      <c r="K683" t="s">
        <v>1375</v>
      </c>
      <c r="L683" t="s">
        <v>3150</v>
      </c>
      <c r="M683" t="s">
        <v>2853</v>
      </c>
      <c r="N683" t="s">
        <v>99</v>
      </c>
      <c r="O683" t="s">
        <v>25</v>
      </c>
      <c r="P683" t="s">
        <v>3063</v>
      </c>
      <c r="Q683" t="s">
        <v>100</v>
      </c>
      <c r="R683" t="s">
        <v>4743</v>
      </c>
      <c r="S683" t="s">
        <v>843</v>
      </c>
      <c r="T683" t="s">
        <v>5437</v>
      </c>
      <c r="W683" t="s">
        <v>4500</v>
      </c>
      <c r="X683" t="s">
        <v>1884</v>
      </c>
      <c r="Y683" t="s">
        <v>1877</v>
      </c>
    </row>
    <row r="684" spans="1:25" x14ac:dyDescent="0.25">
      <c r="A684" t="s">
        <v>2075</v>
      </c>
      <c r="B684" t="s">
        <v>2075</v>
      </c>
      <c r="D684" t="s">
        <v>142</v>
      </c>
      <c r="E684" t="s">
        <v>220</v>
      </c>
      <c r="F684" t="s">
        <v>455</v>
      </c>
      <c r="G684" t="s">
        <v>229</v>
      </c>
      <c r="H684" t="s">
        <v>30</v>
      </c>
      <c r="I684" t="s">
        <v>1670</v>
      </c>
      <c r="J684" t="s">
        <v>112</v>
      </c>
      <c r="L684" t="s">
        <v>3150</v>
      </c>
      <c r="N684" t="s">
        <v>113</v>
      </c>
      <c r="O684" t="s">
        <v>25</v>
      </c>
      <c r="P684" t="s">
        <v>229</v>
      </c>
      <c r="Q684" t="s">
        <v>114</v>
      </c>
      <c r="R684" t="s">
        <v>4743</v>
      </c>
      <c r="S684" t="s">
        <v>2076</v>
      </c>
      <c r="W684" t="s">
        <v>4500</v>
      </c>
      <c r="X684" t="s">
        <v>1887</v>
      </c>
    </row>
    <row r="685" spans="1:25" x14ac:dyDescent="0.25">
      <c r="A685" t="s">
        <v>1595</v>
      </c>
      <c r="B685" t="s">
        <v>1596</v>
      </c>
      <c r="D685" t="s">
        <v>142</v>
      </c>
      <c r="E685" t="s">
        <v>220</v>
      </c>
      <c r="F685" t="s">
        <v>455</v>
      </c>
      <c r="G685" t="s">
        <v>229</v>
      </c>
      <c r="H685" t="s">
        <v>30</v>
      </c>
      <c r="I685" t="s">
        <v>5438</v>
      </c>
      <c r="J685" t="s">
        <v>112</v>
      </c>
      <c r="L685" t="s">
        <v>3150</v>
      </c>
      <c r="N685" t="s">
        <v>113</v>
      </c>
      <c r="O685" t="s">
        <v>25</v>
      </c>
      <c r="P685" t="s">
        <v>229</v>
      </c>
      <c r="Q685" t="s">
        <v>114</v>
      </c>
      <c r="R685" t="s">
        <v>4743</v>
      </c>
      <c r="S685" t="s">
        <v>1597</v>
      </c>
      <c r="W685" t="s">
        <v>4500</v>
      </c>
      <c r="X685" t="s">
        <v>1887</v>
      </c>
    </row>
    <row r="686" spans="1:25" x14ac:dyDescent="0.25">
      <c r="A686" t="s">
        <v>855</v>
      </c>
      <c r="B686" t="s">
        <v>856</v>
      </c>
      <c r="D686" t="s">
        <v>142</v>
      </c>
      <c r="E686" t="s">
        <v>220</v>
      </c>
      <c r="F686" t="s">
        <v>455</v>
      </c>
      <c r="G686" t="s">
        <v>229</v>
      </c>
      <c r="H686" t="s">
        <v>30</v>
      </c>
      <c r="I686" t="s">
        <v>2867</v>
      </c>
      <c r="J686" t="s">
        <v>112</v>
      </c>
      <c r="L686" t="s">
        <v>3150</v>
      </c>
      <c r="N686" t="s">
        <v>113</v>
      </c>
      <c r="O686" t="s">
        <v>25</v>
      </c>
      <c r="P686" t="s">
        <v>229</v>
      </c>
      <c r="Q686" t="s">
        <v>114</v>
      </c>
      <c r="R686" t="s">
        <v>4743</v>
      </c>
      <c r="S686" t="s">
        <v>857</v>
      </c>
      <c r="W686" t="s">
        <v>4500</v>
      </c>
      <c r="X686" t="s">
        <v>1887</v>
      </c>
    </row>
    <row r="687" spans="1:25" x14ac:dyDescent="0.25">
      <c r="A687" t="s">
        <v>874</v>
      </c>
      <c r="B687" t="s">
        <v>875</v>
      </c>
      <c r="C687" t="s">
        <v>2761</v>
      </c>
      <c r="D687" t="s">
        <v>142</v>
      </c>
      <c r="E687" t="s">
        <v>220</v>
      </c>
      <c r="F687" t="s">
        <v>455</v>
      </c>
      <c r="G687" t="s">
        <v>229</v>
      </c>
      <c r="H687" t="s">
        <v>22</v>
      </c>
      <c r="I687" t="s">
        <v>1668</v>
      </c>
      <c r="J687" t="s">
        <v>61</v>
      </c>
      <c r="K687" t="s">
        <v>79</v>
      </c>
      <c r="L687" t="s">
        <v>3157</v>
      </c>
      <c r="M687" t="s">
        <v>2762</v>
      </c>
      <c r="N687" t="s">
        <v>63</v>
      </c>
      <c r="O687" t="s">
        <v>25</v>
      </c>
      <c r="P687" t="s">
        <v>3063</v>
      </c>
      <c r="Q687" t="s">
        <v>64</v>
      </c>
      <c r="R687" t="s">
        <v>4743</v>
      </c>
      <c r="S687" t="s">
        <v>876</v>
      </c>
      <c r="T687" t="s">
        <v>5439</v>
      </c>
      <c r="W687" t="s">
        <v>4862</v>
      </c>
      <c r="X687" t="s">
        <v>3071</v>
      </c>
      <c r="Y687" t="s">
        <v>1877</v>
      </c>
    </row>
    <row r="688" spans="1:25" x14ac:dyDescent="0.25">
      <c r="A688" t="s">
        <v>1154</v>
      </c>
      <c r="B688" t="s">
        <v>1155</v>
      </c>
      <c r="D688" t="s">
        <v>142</v>
      </c>
      <c r="E688" t="s">
        <v>220</v>
      </c>
      <c r="F688" t="s">
        <v>455</v>
      </c>
      <c r="G688" t="s">
        <v>229</v>
      </c>
      <c r="H688" t="s">
        <v>30</v>
      </c>
      <c r="I688" t="s">
        <v>2011</v>
      </c>
      <c r="J688" t="s">
        <v>98</v>
      </c>
      <c r="L688" t="s">
        <v>3150</v>
      </c>
      <c r="N688" t="s">
        <v>99</v>
      </c>
      <c r="O688" t="s">
        <v>25</v>
      </c>
      <c r="P688" t="s">
        <v>229</v>
      </c>
      <c r="Q688" t="s">
        <v>100</v>
      </c>
      <c r="R688" t="s">
        <v>4743</v>
      </c>
      <c r="S688" t="s">
        <v>1156</v>
      </c>
      <c r="W688" t="s">
        <v>4500</v>
      </c>
      <c r="X688" t="s">
        <v>1887</v>
      </c>
    </row>
    <row r="689" spans="1:25" x14ac:dyDescent="0.25">
      <c r="A689" t="s">
        <v>920</v>
      </c>
      <c r="B689" t="s">
        <v>921</v>
      </c>
      <c r="D689" t="s">
        <v>142</v>
      </c>
      <c r="E689" t="s">
        <v>220</v>
      </c>
      <c r="F689" t="s">
        <v>455</v>
      </c>
      <c r="G689" t="s">
        <v>229</v>
      </c>
      <c r="H689" t="s">
        <v>30</v>
      </c>
      <c r="I689" t="s">
        <v>1895</v>
      </c>
      <c r="J689" t="s">
        <v>91</v>
      </c>
      <c r="L689" t="s">
        <v>3150</v>
      </c>
      <c r="N689" t="s">
        <v>92</v>
      </c>
      <c r="O689" t="s">
        <v>25</v>
      </c>
      <c r="P689" t="s">
        <v>229</v>
      </c>
      <c r="Q689" t="s">
        <v>93</v>
      </c>
      <c r="R689" t="s">
        <v>4743</v>
      </c>
      <c r="S689" t="s">
        <v>922</v>
      </c>
      <c r="W689" t="s">
        <v>4500</v>
      </c>
      <c r="X689" t="s">
        <v>1887</v>
      </c>
    </row>
    <row r="690" spans="1:25" x14ac:dyDescent="0.25">
      <c r="A690" t="s">
        <v>1685</v>
      </c>
      <c r="B690" t="s">
        <v>1686</v>
      </c>
      <c r="C690" t="s">
        <v>2852</v>
      </c>
      <c r="D690" t="s">
        <v>490</v>
      </c>
      <c r="E690" t="s">
        <v>220</v>
      </c>
      <c r="F690" t="s">
        <v>459</v>
      </c>
      <c r="G690" t="s">
        <v>4469</v>
      </c>
      <c r="H690" t="s">
        <v>22</v>
      </c>
      <c r="I690" t="s">
        <v>1671</v>
      </c>
      <c r="J690" t="s">
        <v>23</v>
      </c>
      <c r="K690" t="s">
        <v>1375</v>
      </c>
      <c r="L690" t="s">
        <v>3150</v>
      </c>
      <c r="M690" t="s">
        <v>2853</v>
      </c>
      <c r="N690" t="s">
        <v>24</v>
      </c>
      <c r="O690" t="s">
        <v>25</v>
      </c>
      <c r="P690" t="s">
        <v>3063</v>
      </c>
      <c r="Q690" t="s">
        <v>26</v>
      </c>
      <c r="R690" t="s">
        <v>4743</v>
      </c>
      <c r="S690" t="s">
        <v>1687</v>
      </c>
      <c r="T690" t="s">
        <v>5440</v>
      </c>
      <c r="W690" t="s">
        <v>4500</v>
      </c>
      <c r="X690" t="s">
        <v>1884</v>
      </c>
      <c r="Y690" t="s">
        <v>1878</v>
      </c>
    </row>
    <row r="691" spans="1:25" x14ac:dyDescent="0.25">
      <c r="A691" t="s">
        <v>1063</v>
      </c>
      <c r="B691" t="s">
        <v>1064</v>
      </c>
      <c r="D691" t="s">
        <v>142</v>
      </c>
      <c r="E691" t="s">
        <v>220</v>
      </c>
      <c r="F691" t="s">
        <v>455</v>
      </c>
      <c r="G691" t="s">
        <v>229</v>
      </c>
      <c r="H691" t="s">
        <v>30</v>
      </c>
      <c r="I691" t="s">
        <v>1870</v>
      </c>
      <c r="J691" t="s">
        <v>127</v>
      </c>
      <c r="L691" t="s">
        <v>3150</v>
      </c>
      <c r="N691" t="s">
        <v>128</v>
      </c>
      <c r="O691" t="s">
        <v>25</v>
      </c>
      <c r="P691" t="s">
        <v>229</v>
      </c>
      <c r="Q691" t="s">
        <v>129</v>
      </c>
      <c r="R691" t="s">
        <v>4743</v>
      </c>
      <c r="S691" t="s">
        <v>1065</v>
      </c>
      <c r="W691" t="s">
        <v>4500</v>
      </c>
      <c r="X691" t="s">
        <v>1887</v>
      </c>
    </row>
    <row r="692" spans="1:25" x14ac:dyDescent="0.25">
      <c r="A692" t="s">
        <v>926</v>
      </c>
      <c r="B692" t="s">
        <v>927</v>
      </c>
      <c r="D692" t="s">
        <v>142</v>
      </c>
      <c r="E692" t="s">
        <v>220</v>
      </c>
      <c r="F692" t="s">
        <v>455</v>
      </c>
      <c r="G692" t="s">
        <v>229</v>
      </c>
      <c r="H692" t="s">
        <v>30</v>
      </c>
      <c r="I692" t="s">
        <v>5080</v>
      </c>
      <c r="J692" t="s">
        <v>39</v>
      </c>
      <c r="L692" t="s">
        <v>3150</v>
      </c>
      <c r="N692" t="s">
        <v>40</v>
      </c>
      <c r="O692" t="s">
        <v>25</v>
      </c>
      <c r="P692" t="s">
        <v>229</v>
      </c>
      <c r="Q692" t="s">
        <v>42</v>
      </c>
      <c r="R692" t="s">
        <v>4743</v>
      </c>
      <c r="S692" t="s">
        <v>928</v>
      </c>
      <c r="W692" t="s">
        <v>4500</v>
      </c>
      <c r="X692" t="s">
        <v>1887</v>
      </c>
    </row>
    <row r="693" spans="1:25" x14ac:dyDescent="0.25">
      <c r="A693" t="s">
        <v>1424</v>
      </c>
      <c r="B693" t="s">
        <v>1425</v>
      </c>
      <c r="D693" t="s">
        <v>142</v>
      </c>
      <c r="E693" t="s">
        <v>220</v>
      </c>
      <c r="F693" t="s">
        <v>455</v>
      </c>
      <c r="G693" t="s">
        <v>229</v>
      </c>
      <c r="H693" t="s">
        <v>30</v>
      </c>
      <c r="I693" t="s">
        <v>2127</v>
      </c>
      <c r="J693" t="s">
        <v>98</v>
      </c>
      <c r="L693" t="s">
        <v>3157</v>
      </c>
      <c r="N693" t="s">
        <v>99</v>
      </c>
      <c r="O693" t="s">
        <v>25</v>
      </c>
      <c r="P693" t="s">
        <v>229</v>
      </c>
      <c r="Q693" t="s">
        <v>100</v>
      </c>
      <c r="R693" t="s">
        <v>4743</v>
      </c>
      <c r="S693" t="s">
        <v>1426</v>
      </c>
      <c r="W693" t="s">
        <v>4500</v>
      </c>
      <c r="X693" t="s">
        <v>1887</v>
      </c>
    </row>
    <row r="694" spans="1:25" x14ac:dyDescent="0.25">
      <c r="A694" t="s">
        <v>974</v>
      </c>
      <c r="B694" t="s">
        <v>975</v>
      </c>
      <c r="D694" t="s">
        <v>142</v>
      </c>
      <c r="E694" t="s">
        <v>220</v>
      </c>
      <c r="F694" t="s">
        <v>455</v>
      </c>
      <c r="G694" t="s">
        <v>229</v>
      </c>
      <c r="H694" t="s">
        <v>30</v>
      </c>
      <c r="I694" t="s">
        <v>5143</v>
      </c>
      <c r="J694" t="s">
        <v>112</v>
      </c>
      <c r="L694" t="s">
        <v>3157</v>
      </c>
      <c r="N694" t="s">
        <v>113</v>
      </c>
      <c r="O694" t="s">
        <v>25</v>
      </c>
      <c r="P694" t="s">
        <v>229</v>
      </c>
      <c r="Q694" t="s">
        <v>114</v>
      </c>
      <c r="R694" t="s">
        <v>4743</v>
      </c>
      <c r="S694" t="s">
        <v>976</v>
      </c>
      <c r="W694" t="s">
        <v>4500</v>
      </c>
      <c r="X694" t="s">
        <v>1887</v>
      </c>
    </row>
    <row r="695" spans="1:25" x14ac:dyDescent="0.25">
      <c r="A695" t="s">
        <v>2543</v>
      </c>
      <c r="B695" t="s">
        <v>2544</v>
      </c>
      <c r="C695" t="s">
        <v>2740</v>
      </c>
      <c r="D695" t="s">
        <v>490</v>
      </c>
      <c r="E695" t="s">
        <v>220</v>
      </c>
      <c r="F695" t="s">
        <v>459</v>
      </c>
      <c r="G695" t="s">
        <v>229</v>
      </c>
      <c r="H695" t="s">
        <v>22</v>
      </c>
      <c r="I695" t="s">
        <v>3234</v>
      </c>
      <c r="J695" t="s">
        <v>78</v>
      </c>
      <c r="K695" t="s">
        <v>178</v>
      </c>
      <c r="L695" t="s">
        <v>3157</v>
      </c>
      <c r="M695" t="s">
        <v>2741</v>
      </c>
      <c r="N695" t="s">
        <v>80</v>
      </c>
      <c r="O695" t="s">
        <v>25</v>
      </c>
      <c r="P695" t="s">
        <v>229</v>
      </c>
      <c r="Q695" t="s">
        <v>81</v>
      </c>
      <c r="R695" t="s">
        <v>4743</v>
      </c>
      <c r="S695" t="s">
        <v>2545</v>
      </c>
      <c r="W695" t="s">
        <v>4500</v>
      </c>
      <c r="X695" t="s">
        <v>1887</v>
      </c>
    </row>
    <row r="696" spans="1:25" x14ac:dyDescent="0.25">
      <c r="A696" t="s">
        <v>1127</v>
      </c>
      <c r="B696" t="s">
        <v>1128</v>
      </c>
      <c r="D696" t="s">
        <v>490</v>
      </c>
      <c r="E696" t="s">
        <v>220</v>
      </c>
      <c r="F696" t="s">
        <v>459</v>
      </c>
      <c r="G696" t="s">
        <v>229</v>
      </c>
      <c r="H696" t="s">
        <v>22</v>
      </c>
      <c r="I696" t="s">
        <v>1848</v>
      </c>
      <c r="J696" t="s">
        <v>68</v>
      </c>
      <c r="L696" t="s">
        <v>3157</v>
      </c>
      <c r="N696" t="s">
        <v>69</v>
      </c>
      <c r="O696" t="s">
        <v>25</v>
      </c>
      <c r="P696" t="s">
        <v>229</v>
      </c>
      <c r="Q696" t="s">
        <v>70</v>
      </c>
      <c r="R696" t="s">
        <v>4743</v>
      </c>
      <c r="S696" t="s">
        <v>1129</v>
      </c>
      <c r="W696" t="s">
        <v>4862</v>
      </c>
      <c r="X696" t="s">
        <v>1887</v>
      </c>
    </row>
    <row r="697" spans="1:25" x14ac:dyDescent="0.25">
      <c r="A697" t="s">
        <v>1115</v>
      </c>
      <c r="B697" t="s">
        <v>1116</v>
      </c>
      <c r="C697" t="s">
        <v>2737</v>
      </c>
      <c r="D697" t="s">
        <v>490</v>
      </c>
      <c r="E697" t="s">
        <v>220</v>
      </c>
      <c r="F697" t="s">
        <v>459</v>
      </c>
      <c r="G697" t="s">
        <v>4469</v>
      </c>
      <c r="H697" t="s">
        <v>22</v>
      </c>
      <c r="I697" t="s">
        <v>1891</v>
      </c>
      <c r="J697" t="s">
        <v>112</v>
      </c>
      <c r="K697" t="s">
        <v>2738</v>
      </c>
      <c r="L697" t="s">
        <v>3157</v>
      </c>
      <c r="M697" t="s">
        <v>2739</v>
      </c>
      <c r="N697" t="s">
        <v>113</v>
      </c>
      <c r="O697" t="s">
        <v>25</v>
      </c>
      <c r="P697" t="s">
        <v>3063</v>
      </c>
      <c r="Q697" t="s">
        <v>114</v>
      </c>
      <c r="R697" t="s">
        <v>4743</v>
      </c>
      <c r="S697" t="s">
        <v>1117</v>
      </c>
      <c r="T697" t="s">
        <v>5441</v>
      </c>
      <c r="W697" t="s">
        <v>4862</v>
      </c>
      <c r="X697" t="s">
        <v>1887</v>
      </c>
    </row>
    <row r="698" spans="1:25" x14ac:dyDescent="0.25">
      <c r="A698" t="s">
        <v>1036</v>
      </c>
      <c r="B698" t="s">
        <v>1037</v>
      </c>
      <c r="D698" t="s">
        <v>490</v>
      </c>
      <c r="E698" t="s">
        <v>220</v>
      </c>
      <c r="F698" t="s">
        <v>459</v>
      </c>
      <c r="G698" t="s">
        <v>229</v>
      </c>
      <c r="H698" t="s">
        <v>22</v>
      </c>
      <c r="I698" t="s">
        <v>5162</v>
      </c>
      <c r="J698" t="s">
        <v>98</v>
      </c>
      <c r="L698" t="s">
        <v>3157</v>
      </c>
      <c r="N698" t="s">
        <v>99</v>
      </c>
      <c r="O698" t="s">
        <v>25</v>
      </c>
      <c r="P698" t="s">
        <v>3063</v>
      </c>
      <c r="Q698" t="s">
        <v>100</v>
      </c>
      <c r="R698" t="s">
        <v>5087</v>
      </c>
      <c r="S698" t="s">
        <v>1038</v>
      </c>
      <c r="T698" t="s">
        <v>4947</v>
      </c>
      <c r="W698" t="s">
        <v>4500</v>
      </c>
      <c r="X698" t="s">
        <v>1884</v>
      </c>
      <c r="Y698" t="s">
        <v>1877</v>
      </c>
    </row>
    <row r="699" spans="1:25" x14ac:dyDescent="0.25">
      <c r="A699" t="s">
        <v>2018</v>
      </c>
      <c r="B699" t="s">
        <v>2019</v>
      </c>
      <c r="D699" t="s">
        <v>142</v>
      </c>
      <c r="E699" t="s">
        <v>220</v>
      </c>
      <c r="F699" t="s">
        <v>455</v>
      </c>
      <c r="G699" t="s">
        <v>229</v>
      </c>
      <c r="H699" t="s">
        <v>30</v>
      </c>
      <c r="I699" t="s">
        <v>1757</v>
      </c>
      <c r="J699" t="s">
        <v>98</v>
      </c>
      <c r="L699" t="s">
        <v>3157</v>
      </c>
      <c r="N699" t="s">
        <v>99</v>
      </c>
      <c r="O699" t="s">
        <v>25</v>
      </c>
      <c r="P699" t="s">
        <v>229</v>
      </c>
      <c r="Q699" t="s">
        <v>100</v>
      </c>
      <c r="R699" t="s">
        <v>4743</v>
      </c>
      <c r="S699" t="s">
        <v>2020</v>
      </c>
      <c r="W699" t="s">
        <v>4500</v>
      </c>
      <c r="X699" t="s">
        <v>1887</v>
      </c>
    </row>
    <row r="700" spans="1:25" x14ac:dyDescent="0.25">
      <c r="A700" t="s">
        <v>2080</v>
      </c>
      <c r="B700" t="s">
        <v>2081</v>
      </c>
      <c r="D700" t="s">
        <v>142</v>
      </c>
      <c r="E700" t="s">
        <v>220</v>
      </c>
      <c r="F700" t="s">
        <v>455</v>
      </c>
      <c r="G700" t="s">
        <v>229</v>
      </c>
      <c r="H700" t="s">
        <v>30</v>
      </c>
      <c r="I700" t="s">
        <v>1880</v>
      </c>
      <c r="J700" t="s">
        <v>39</v>
      </c>
      <c r="L700" t="s">
        <v>3148</v>
      </c>
      <c r="N700" t="s">
        <v>40</v>
      </c>
      <c r="O700" t="s">
        <v>25</v>
      </c>
      <c r="P700" t="s">
        <v>229</v>
      </c>
      <c r="Q700" t="s">
        <v>42</v>
      </c>
      <c r="R700" t="s">
        <v>4743</v>
      </c>
      <c r="S700" t="s">
        <v>2082</v>
      </c>
      <c r="W700" t="s">
        <v>4500</v>
      </c>
      <c r="X700" t="s">
        <v>1887</v>
      </c>
    </row>
    <row r="701" spans="1:25" x14ac:dyDescent="0.25">
      <c r="A701" t="s">
        <v>1175</v>
      </c>
      <c r="B701" t="s">
        <v>1176</v>
      </c>
      <c r="D701" t="s">
        <v>142</v>
      </c>
      <c r="E701" t="s">
        <v>220</v>
      </c>
      <c r="F701" t="s">
        <v>455</v>
      </c>
      <c r="G701" t="s">
        <v>229</v>
      </c>
      <c r="H701" t="s">
        <v>30</v>
      </c>
      <c r="I701" t="s">
        <v>2565</v>
      </c>
      <c r="J701" t="s">
        <v>112</v>
      </c>
      <c r="L701" t="s">
        <v>3151</v>
      </c>
      <c r="N701" t="s">
        <v>113</v>
      </c>
      <c r="O701" t="s">
        <v>25</v>
      </c>
      <c r="P701" t="s">
        <v>229</v>
      </c>
      <c r="Q701" t="s">
        <v>114</v>
      </c>
      <c r="R701" t="s">
        <v>4743</v>
      </c>
      <c r="S701" t="s">
        <v>1177</v>
      </c>
      <c r="W701" t="s">
        <v>4500</v>
      </c>
      <c r="X701" t="s">
        <v>1887</v>
      </c>
    </row>
    <row r="702" spans="1:25" x14ac:dyDescent="0.25">
      <c r="A702" t="s">
        <v>1196</v>
      </c>
      <c r="B702" t="s">
        <v>1197</v>
      </c>
      <c r="D702" t="s">
        <v>142</v>
      </c>
      <c r="E702" t="s">
        <v>220</v>
      </c>
      <c r="F702" t="s">
        <v>455</v>
      </c>
      <c r="G702" t="s">
        <v>229</v>
      </c>
      <c r="H702" t="s">
        <v>30</v>
      </c>
      <c r="I702" t="s">
        <v>1935</v>
      </c>
      <c r="J702" t="s">
        <v>208</v>
      </c>
      <c r="L702" t="s">
        <v>3157</v>
      </c>
      <c r="N702" t="s">
        <v>209</v>
      </c>
      <c r="O702" t="s">
        <v>25</v>
      </c>
      <c r="P702" t="s">
        <v>229</v>
      </c>
      <c r="Q702" t="s">
        <v>210</v>
      </c>
      <c r="R702" t="s">
        <v>4743</v>
      </c>
      <c r="S702" t="s">
        <v>1198</v>
      </c>
      <c r="T702" t="s">
        <v>2733</v>
      </c>
      <c r="W702" t="s">
        <v>4500</v>
      </c>
      <c r="X702" t="s">
        <v>1884</v>
      </c>
      <c r="Y702" t="s">
        <v>1879</v>
      </c>
    </row>
    <row r="703" spans="1:25" x14ac:dyDescent="0.25">
      <c r="A703" t="s">
        <v>2562</v>
      </c>
      <c r="B703" t="s">
        <v>2563</v>
      </c>
      <c r="D703" t="s">
        <v>142</v>
      </c>
      <c r="E703" t="s">
        <v>220</v>
      </c>
      <c r="F703" t="s">
        <v>455</v>
      </c>
      <c r="G703" t="s">
        <v>229</v>
      </c>
      <c r="H703" t="s">
        <v>30</v>
      </c>
      <c r="I703" t="s">
        <v>2061</v>
      </c>
      <c r="J703" t="s">
        <v>98</v>
      </c>
      <c r="L703" t="s">
        <v>3157</v>
      </c>
      <c r="N703" t="s">
        <v>99</v>
      </c>
      <c r="O703" t="s">
        <v>25</v>
      </c>
      <c r="P703" t="s">
        <v>229</v>
      </c>
      <c r="Q703" t="s">
        <v>100</v>
      </c>
      <c r="R703" t="s">
        <v>4743</v>
      </c>
      <c r="S703" t="s">
        <v>2564</v>
      </c>
      <c r="W703" t="s">
        <v>4500</v>
      </c>
      <c r="X703" t="s">
        <v>1887</v>
      </c>
    </row>
    <row r="704" spans="1:25" x14ac:dyDescent="0.25">
      <c r="A704" t="s">
        <v>1217</v>
      </c>
      <c r="B704" t="s">
        <v>1218</v>
      </c>
      <c r="D704" t="s">
        <v>142</v>
      </c>
      <c r="E704" t="s">
        <v>220</v>
      </c>
      <c r="F704" t="s">
        <v>455</v>
      </c>
      <c r="G704" t="s">
        <v>229</v>
      </c>
      <c r="H704" t="s">
        <v>30</v>
      </c>
      <c r="I704" t="s">
        <v>2552</v>
      </c>
      <c r="J704" t="s">
        <v>51</v>
      </c>
      <c r="L704" t="s">
        <v>3157</v>
      </c>
      <c r="N704" t="s">
        <v>53</v>
      </c>
      <c r="O704" t="s">
        <v>25</v>
      </c>
      <c r="P704" t="s">
        <v>229</v>
      </c>
      <c r="Q704" t="s">
        <v>54</v>
      </c>
      <c r="R704" t="s">
        <v>4743</v>
      </c>
      <c r="S704" t="s">
        <v>1219</v>
      </c>
      <c r="W704" t="s">
        <v>4500</v>
      </c>
      <c r="X704" t="s">
        <v>1887</v>
      </c>
    </row>
    <row r="705" spans="1:25" x14ac:dyDescent="0.25">
      <c r="A705" t="s">
        <v>2012</v>
      </c>
      <c r="B705" t="s">
        <v>2013</v>
      </c>
      <c r="D705" t="s">
        <v>3143</v>
      </c>
      <c r="E705" t="s">
        <v>220</v>
      </c>
      <c r="F705" t="s">
        <v>455</v>
      </c>
      <c r="G705" t="s">
        <v>229</v>
      </c>
      <c r="H705" t="s">
        <v>30</v>
      </c>
      <c r="I705" t="s">
        <v>1894</v>
      </c>
      <c r="J705" t="s">
        <v>39</v>
      </c>
      <c r="L705" t="s">
        <v>3152</v>
      </c>
      <c r="N705" t="s">
        <v>40</v>
      </c>
      <c r="O705" t="s">
        <v>25</v>
      </c>
      <c r="P705" t="s">
        <v>229</v>
      </c>
      <c r="Q705" t="s">
        <v>42</v>
      </c>
      <c r="R705" t="s">
        <v>4888</v>
      </c>
      <c r="S705" t="s">
        <v>2014</v>
      </c>
      <c r="W705" t="s">
        <v>4500</v>
      </c>
      <c r="X705" t="s">
        <v>1887</v>
      </c>
    </row>
    <row r="706" spans="1:25" x14ac:dyDescent="0.25">
      <c r="A706" t="s">
        <v>1922</v>
      </c>
      <c r="B706" t="s">
        <v>1923</v>
      </c>
      <c r="C706" t="s">
        <v>3087</v>
      </c>
      <c r="D706" t="s">
        <v>142</v>
      </c>
      <c r="E706" t="s">
        <v>220</v>
      </c>
      <c r="F706" t="s">
        <v>455</v>
      </c>
      <c r="G706" t="s">
        <v>229</v>
      </c>
      <c r="H706" t="s">
        <v>30</v>
      </c>
      <c r="I706" t="s">
        <v>1669</v>
      </c>
      <c r="J706" t="s">
        <v>51</v>
      </c>
      <c r="K706" t="s">
        <v>3088</v>
      </c>
      <c r="L706" t="s">
        <v>3157</v>
      </c>
      <c r="M706" t="s">
        <v>3089</v>
      </c>
      <c r="N706" t="s">
        <v>53</v>
      </c>
      <c r="O706" t="s">
        <v>25</v>
      </c>
      <c r="P706" t="s">
        <v>229</v>
      </c>
      <c r="Q706" t="s">
        <v>54</v>
      </c>
      <c r="R706" t="s">
        <v>4743</v>
      </c>
      <c r="S706" t="s">
        <v>1924</v>
      </c>
      <c r="W706" t="s">
        <v>4500</v>
      </c>
      <c r="X706" t="s">
        <v>1887</v>
      </c>
    </row>
    <row r="707" spans="1:25" x14ac:dyDescent="0.25">
      <c r="A707" t="s">
        <v>1497</v>
      </c>
      <c r="B707" t="s">
        <v>1498</v>
      </c>
      <c r="C707" t="s">
        <v>2852</v>
      </c>
      <c r="D707" t="s">
        <v>3200</v>
      </c>
      <c r="E707" t="s">
        <v>220</v>
      </c>
      <c r="F707" t="s">
        <v>459</v>
      </c>
      <c r="G707" t="s">
        <v>4469</v>
      </c>
      <c r="H707" t="s">
        <v>30</v>
      </c>
      <c r="I707" t="s">
        <v>1752</v>
      </c>
      <c r="J707" t="s">
        <v>68</v>
      </c>
      <c r="K707" t="s">
        <v>1375</v>
      </c>
      <c r="L707" t="s">
        <v>3148</v>
      </c>
      <c r="M707" t="s">
        <v>2853</v>
      </c>
      <c r="N707" t="s">
        <v>69</v>
      </c>
      <c r="O707" t="s">
        <v>25</v>
      </c>
      <c r="P707" t="s">
        <v>229</v>
      </c>
      <c r="Q707" t="s">
        <v>70</v>
      </c>
      <c r="R707" t="s">
        <v>4743</v>
      </c>
      <c r="S707" t="s">
        <v>1499</v>
      </c>
      <c r="T707" t="s">
        <v>5442</v>
      </c>
      <c r="W707" t="s">
        <v>4862</v>
      </c>
      <c r="X707" t="s">
        <v>3071</v>
      </c>
      <c r="Y707" t="s">
        <v>1877</v>
      </c>
    </row>
    <row r="708" spans="1:25" x14ac:dyDescent="0.25">
      <c r="A708" t="s">
        <v>1500</v>
      </c>
      <c r="B708" t="s">
        <v>1501</v>
      </c>
      <c r="D708" t="s">
        <v>142</v>
      </c>
      <c r="E708" t="s">
        <v>220</v>
      </c>
      <c r="F708" t="s">
        <v>455</v>
      </c>
      <c r="G708" t="s">
        <v>229</v>
      </c>
      <c r="H708" t="s">
        <v>30</v>
      </c>
      <c r="I708" t="s">
        <v>1754</v>
      </c>
      <c r="J708" t="s">
        <v>112</v>
      </c>
      <c r="L708" t="s">
        <v>3157</v>
      </c>
      <c r="N708" t="s">
        <v>113</v>
      </c>
      <c r="O708" t="s">
        <v>25</v>
      </c>
      <c r="P708" t="s">
        <v>229</v>
      </c>
      <c r="Q708" t="s">
        <v>114</v>
      </c>
      <c r="R708" t="s">
        <v>4743</v>
      </c>
      <c r="S708" t="s">
        <v>1502</v>
      </c>
      <c r="W708" t="s">
        <v>4500</v>
      </c>
      <c r="X708" t="s">
        <v>1887</v>
      </c>
    </row>
    <row r="709" spans="1:25" x14ac:dyDescent="0.25">
      <c r="A709" t="s">
        <v>1799</v>
      </c>
      <c r="B709" t="s">
        <v>1800</v>
      </c>
      <c r="D709" t="s">
        <v>142</v>
      </c>
      <c r="E709" t="s">
        <v>220</v>
      </c>
      <c r="F709" t="s">
        <v>455</v>
      </c>
      <c r="G709" t="s">
        <v>229</v>
      </c>
      <c r="H709" t="s">
        <v>30</v>
      </c>
      <c r="I709" t="s">
        <v>1894</v>
      </c>
      <c r="J709" t="s">
        <v>112</v>
      </c>
      <c r="L709" t="s">
        <v>3157</v>
      </c>
      <c r="N709" t="s">
        <v>113</v>
      </c>
      <c r="O709" t="s">
        <v>25</v>
      </c>
      <c r="P709" t="s">
        <v>229</v>
      </c>
      <c r="Q709" t="s">
        <v>114</v>
      </c>
      <c r="R709" t="s">
        <v>4743</v>
      </c>
      <c r="S709" t="s">
        <v>1801</v>
      </c>
      <c r="W709" t="s">
        <v>4500</v>
      </c>
      <c r="X709" t="s">
        <v>1887</v>
      </c>
    </row>
    <row r="710" spans="1:25" x14ac:dyDescent="0.25">
      <c r="A710" t="s">
        <v>1520</v>
      </c>
      <c r="B710" t="s">
        <v>1520</v>
      </c>
      <c r="D710" t="s">
        <v>142</v>
      </c>
      <c r="E710" t="s">
        <v>220</v>
      </c>
      <c r="F710" t="s">
        <v>455</v>
      </c>
      <c r="G710" t="s">
        <v>229</v>
      </c>
      <c r="H710" t="s">
        <v>30</v>
      </c>
      <c r="I710" t="s">
        <v>2088</v>
      </c>
      <c r="J710" t="s">
        <v>23</v>
      </c>
      <c r="L710" t="s">
        <v>3157</v>
      </c>
      <c r="N710" t="s">
        <v>24</v>
      </c>
      <c r="O710" t="s">
        <v>25</v>
      </c>
      <c r="P710" t="s">
        <v>229</v>
      </c>
      <c r="Q710" t="s">
        <v>26</v>
      </c>
      <c r="R710" t="s">
        <v>4743</v>
      </c>
      <c r="S710" t="s">
        <v>1521</v>
      </c>
      <c r="W710" t="s">
        <v>4500</v>
      </c>
      <c r="X710" t="s">
        <v>1887</v>
      </c>
    </row>
    <row r="711" spans="1:25" x14ac:dyDescent="0.25">
      <c r="A711" t="s">
        <v>2022</v>
      </c>
      <c r="B711" t="s">
        <v>2023</v>
      </c>
      <c r="D711" t="s">
        <v>142</v>
      </c>
      <c r="E711" t="s">
        <v>220</v>
      </c>
      <c r="F711" t="s">
        <v>455</v>
      </c>
      <c r="G711" t="s">
        <v>229</v>
      </c>
      <c r="H711" t="s">
        <v>30</v>
      </c>
      <c r="I711" t="s">
        <v>1662</v>
      </c>
      <c r="J711" t="s">
        <v>135</v>
      </c>
      <c r="L711" t="s">
        <v>5074</v>
      </c>
      <c r="N711" t="s">
        <v>136</v>
      </c>
      <c r="O711" t="s">
        <v>25</v>
      </c>
      <c r="P711" t="s">
        <v>229</v>
      </c>
      <c r="Q711" t="s">
        <v>137</v>
      </c>
      <c r="R711" t="s">
        <v>4743</v>
      </c>
      <c r="S711" t="s">
        <v>2024</v>
      </c>
      <c r="T711" t="s">
        <v>2733</v>
      </c>
      <c r="W711" t="s">
        <v>4500</v>
      </c>
      <c r="X711" t="s">
        <v>1887</v>
      </c>
      <c r="Y711" t="s">
        <v>1879</v>
      </c>
    </row>
    <row r="712" spans="1:25" x14ac:dyDescent="0.25">
      <c r="A712" t="s">
        <v>1906</v>
      </c>
      <c r="B712" t="s">
        <v>1907</v>
      </c>
      <c r="D712" t="s">
        <v>142</v>
      </c>
      <c r="E712" t="s">
        <v>220</v>
      </c>
      <c r="F712" t="s">
        <v>455</v>
      </c>
      <c r="G712" t="s">
        <v>229</v>
      </c>
      <c r="H712" t="s">
        <v>30</v>
      </c>
      <c r="I712" t="s">
        <v>1670</v>
      </c>
      <c r="J712" t="s">
        <v>112</v>
      </c>
      <c r="L712" t="s">
        <v>3157</v>
      </c>
      <c r="N712" t="s">
        <v>113</v>
      </c>
      <c r="O712" t="s">
        <v>25</v>
      </c>
      <c r="P712" t="s">
        <v>3063</v>
      </c>
      <c r="Q712" t="s">
        <v>114</v>
      </c>
      <c r="R712" t="s">
        <v>4743</v>
      </c>
      <c r="S712" t="s">
        <v>1908</v>
      </c>
      <c r="T712" t="s">
        <v>5443</v>
      </c>
      <c r="W712" t="s">
        <v>4500</v>
      </c>
      <c r="X712" t="s">
        <v>1887</v>
      </c>
    </row>
    <row r="713" spans="1:25" x14ac:dyDescent="0.25">
      <c r="A713" t="s">
        <v>1946</v>
      </c>
      <c r="B713" t="s">
        <v>1947</v>
      </c>
      <c r="D713" t="s">
        <v>142</v>
      </c>
      <c r="E713" t="s">
        <v>220</v>
      </c>
      <c r="F713" t="s">
        <v>455</v>
      </c>
      <c r="G713" t="s">
        <v>229</v>
      </c>
      <c r="H713" t="s">
        <v>30</v>
      </c>
      <c r="I713" t="s">
        <v>1851</v>
      </c>
      <c r="J713" t="s">
        <v>68</v>
      </c>
      <c r="L713" t="s">
        <v>3157</v>
      </c>
      <c r="N713" t="s">
        <v>69</v>
      </c>
      <c r="O713" t="s">
        <v>25</v>
      </c>
      <c r="P713" t="s">
        <v>229</v>
      </c>
      <c r="Q713" t="s">
        <v>70</v>
      </c>
      <c r="R713" t="s">
        <v>4743</v>
      </c>
      <c r="S713" t="s">
        <v>1948</v>
      </c>
      <c r="W713" t="s">
        <v>4500</v>
      </c>
      <c r="X713" t="s">
        <v>1887</v>
      </c>
    </row>
    <row r="714" spans="1:25" x14ac:dyDescent="0.25">
      <c r="A714" t="s">
        <v>1525</v>
      </c>
      <c r="B714" t="s">
        <v>1526</v>
      </c>
      <c r="D714" t="s">
        <v>142</v>
      </c>
      <c r="E714" t="s">
        <v>220</v>
      </c>
      <c r="F714" t="s">
        <v>455</v>
      </c>
      <c r="G714" t="s">
        <v>229</v>
      </c>
      <c r="H714" t="s">
        <v>30</v>
      </c>
      <c r="I714" t="s">
        <v>1989</v>
      </c>
      <c r="J714" t="s">
        <v>112</v>
      </c>
      <c r="L714" t="s">
        <v>3157</v>
      </c>
      <c r="N714" t="s">
        <v>113</v>
      </c>
      <c r="O714" t="s">
        <v>25</v>
      </c>
      <c r="P714" t="s">
        <v>229</v>
      </c>
      <c r="Q714" t="s">
        <v>114</v>
      </c>
      <c r="R714" t="s">
        <v>4743</v>
      </c>
      <c r="S714" t="s">
        <v>1527</v>
      </c>
      <c r="W714" t="s">
        <v>4500</v>
      </c>
      <c r="X714" t="s">
        <v>1887</v>
      </c>
    </row>
    <row r="715" spans="1:25" x14ac:dyDescent="0.25">
      <c r="A715" t="s">
        <v>1573</v>
      </c>
      <c r="B715" t="s">
        <v>1574</v>
      </c>
      <c r="D715" t="s">
        <v>142</v>
      </c>
      <c r="E715" t="s">
        <v>220</v>
      </c>
      <c r="F715" t="s">
        <v>455</v>
      </c>
      <c r="G715" t="s">
        <v>229</v>
      </c>
      <c r="H715" t="s">
        <v>30</v>
      </c>
      <c r="I715" t="s">
        <v>3251</v>
      </c>
      <c r="J715" t="s">
        <v>98</v>
      </c>
      <c r="L715" t="s">
        <v>3157</v>
      </c>
      <c r="N715" t="s">
        <v>99</v>
      </c>
      <c r="O715" t="s">
        <v>25</v>
      </c>
      <c r="P715" t="s">
        <v>229</v>
      </c>
      <c r="Q715" t="s">
        <v>100</v>
      </c>
      <c r="R715" t="s">
        <v>4743</v>
      </c>
      <c r="S715" t="s">
        <v>1575</v>
      </c>
      <c r="W715" t="s">
        <v>4500</v>
      </c>
      <c r="X715" t="s">
        <v>1887</v>
      </c>
    </row>
    <row r="716" spans="1:25" x14ac:dyDescent="0.25">
      <c r="A716" t="s">
        <v>1610</v>
      </c>
      <c r="B716" t="s">
        <v>1611</v>
      </c>
      <c r="D716" t="s">
        <v>142</v>
      </c>
      <c r="E716" t="s">
        <v>220</v>
      </c>
      <c r="F716" t="s">
        <v>455</v>
      </c>
      <c r="G716" t="s">
        <v>229</v>
      </c>
      <c r="H716" t="s">
        <v>30</v>
      </c>
      <c r="I716" t="s">
        <v>5432</v>
      </c>
      <c r="J716" t="s">
        <v>61</v>
      </c>
      <c r="L716" t="s">
        <v>3157</v>
      </c>
      <c r="N716" t="s">
        <v>63</v>
      </c>
      <c r="O716" t="s">
        <v>25</v>
      </c>
      <c r="P716" t="s">
        <v>229</v>
      </c>
      <c r="Q716" t="s">
        <v>64</v>
      </c>
      <c r="R716" t="s">
        <v>4743</v>
      </c>
      <c r="S716" t="s">
        <v>1612</v>
      </c>
      <c r="W716" t="s">
        <v>4862</v>
      </c>
      <c r="X716" t="s">
        <v>1887</v>
      </c>
    </row>
    <row r="717" spans="1:25" x14ac:dyDescent="0.25">
      <c r="A717" t="s">
        <v>1721</v>
      </c>
      <c r="B717" t="s">
        <v>1722</v>
      </c>
      <c r="D717" t="s">
        <v>142</v>
      </c>
      <c r="E717" t="s">
        <v>220</v>
      </c>
      <c r="F717" t="s">
        <v>455</v>
      </c>
      <c r="G717" t="s">
        <v>229</v>
      </c>
      <c r="H717" t="s">
        <v>30</v>
      </c>
      <c r="I717" t="s">
        <v>1754</v>
      </c>
      <c r="J717" t="s">
        <v>86</v>
      </c>
      <c r="L717" t="s">
        <v>3157</v>
      </c>
      <c r="N717" t="s">
        <v>87</v>
      </c>
      <c r="O717" t="s">
        <v>25</v>
      </c>
      <c r="P717" t="s">
        <v>229</v>
      </c>
      <c r="Q717" t="s">
        <v>88</v>
      </c>
      <c r="R717" t="s">
        <v>4743</v>
      </c>
      <c r="S717" t="s">
        <v>1723</v>
      </c>
      <c r="W717" t="s">
        <v>4500</v>
      </c>
      <c r="X717" t="s">
        <v>1887</v>
      </c>
    </row>
    <row r="718" spans="1:25" x14ac:dyDescent="0.25">
      <c r="A718" t="s">
        <v>2878</v>
      </c>
      <c r="B718" t="s">
        <v>2879</v>
      </c>
      <c r="D718" t="s">
        <v>142</v>
      </c>
      <c r="E718" t="s">
        <v>220</v>
      </c>
      <c r="F718" t="s">
        <v>455</v>
      </c>
      <c r="G718" t="s">
        <v>229</v>
      </c>
      <c r="H718" t="s">
        <v>30</v>
      </c>
      <c r="I718" t="s">
        <v>3236</v>
      </c>
      <c r="J718" t="s">
        <v>98</v>
      </c>
      <c r="L718" t="s">
        <v>3157</v>
      </c>
      <c r="N718" t="s">
        <v>99</v>
      </c>
      <c r="O718" t="s">
        <v>25</v>
      </c>
      <c r="P718" t="s">
        <v>229</v>
      </c>
      <c r="Q718" t="s">
        <v>100</v>
      </c>
      <c r="R718" t="s">
        <v>4743</v>
      </c>
      <c r="S718" t="s">
        <v>2880</v>
      </c>
      <c r="W718" t="s">
        <v>4862</v>
      </c>
      <c r="X718" t="s">
        <v>1887</v>
      </c>
    </row>
    <row r="719" spans="1:25" x14ac:dyDescent="0.25">
      <c r="A719" t="s">
        <v>1703</v>
      </c>
      <c r="B719" t="s">
        <v>1704</v>
      </c>
      <c r="C719" t="s">
        <v>2852</v>
      </c>
      <c r="D719" t="s">
        <v>142</v>
      </c>
      <c r="E719" t="s">
        <v>220</v>
      </c>
      <c r="F719" t="s">
        <v>455</v>
      </c>
      <c r="G719" t="s">
        <v>229</v>
      </c>
      <c r="H719" t="s">
        <v>30</v>
      </c>
      <c r="I719" t="s">
        <v>1669</v>
      </c>
      <c r="J719" t="s">
        <v>51</v>
      </c>
      <c r="K719" t="s">
        <v>1375</v>
      </c>
      <c r="L719" t="s">
        <v>3139</v>
      </c>
      <c r="M719" t="s">
        <v>2853</v>
      </c>
      <c r="N719" t="s">
        <v>53</v>
      </c>
      <c r="O719" t="s">
        <v>25</v>
      </c>
      <c r="P719" t="s">
        <v>229</v>
      </c>
      <c r="Q719" t="s">
        <v>54</v>
      </c>
      <c r="R719" t="s">
        <v>4743</v>
      </c>
      <c r="S719" t="s">
        <v>1705</v>
      </c>
      <c r="W719" t="s">
        <v>4500</v>
      </c>
      <c r="X719" t="s">
        <v>1887</v>
      </c>
    </row>
    <row r="720" spans="1:25" x14ac:dyDescent="0.25">
      <c r="A720" t="s">
        <v>2028</v>
      </c>
      <c r="B720" t="s">
        <v>2029</v>
      </c>
      <c r="D720" t="s">
        <v>142</v>
      </c>
      <c r="E720" t="s">
        <v>220</v>
      </c>
      <c r="F720" t="s">
        <v>455</v>
      </c>
      <c r="G720" t="s">
        <v>229</v>
      </c>
      <c r="H720" t="s">
        <v>30</v>
      </c>
      <c r="I720" t="s">
        <v>2061</v>
      </c>
      <c r="J720" t="s">
        <v>23</v>
      </c>
      <c r="L720" t="s">
        <v>3157</v>
      </c>
      <c r="N720" t="s">
        <v>24</v>
      </c>
      <c r="O720" t="s">
        <v>25</v>
      </c>
      <c r="P720" t="s">
        <v>229</v>
      </c>
      <c r="Q720" t="s">
        <v>26</v>
      </c>
      <c r="R720" t="s">
        <v>4743</v>
      </c>
      <c r="S720" t="s">
        <v>2030</v>
      </c>
      <c r="W720" t="s">
        <v>4500</v>
      </c>
      <c r="X720" t="s">
        <v>1887</v>
      </c>
    </row>
    <row r="721" spans="1:25" x14ac:dyDescent="0.25">
      <c r="A721" t="s">
        <v>1715</v>
      </c>
      <c r="B721" t="s">
        <v>1716</v>
      </c>
      <c r="D721" t="s">
        <v>142</v>
      </c>
      <c r="E721" t="s">
        <v>220</v>
      </c>
      <c r="F721" t="s">
        <v>459</v>
      </c>
      <c r="G721" t="s">
        <v>229</v>
      </c>
      <c r="H721" t="s">
        <v>45</v>
      </c>
      <c r="I721" t="s">
        <v>1751</v>
      </c>
      <c r="J721" t="s">
        <v>98</v>
      </c>
      <c r="L721" t="s">
        <v>3157</v>
      </c>
      <c r="N721" t="s">
        <v>99</v>
      </c>
      <c r="O721" t="s">
        <v>25</v>
      </c>
      <c r="P721" t="s">
        <v>229</v>
      </c>
      <c r="Q721" t="s">
        <v>100</v>
      </c>
      <c r="R721" t="s">
        <v>4743</v>
      </c>
      <c r="S721" t="s">
        <v>1717</v>
      </c>
      <c r="T721" t="s">
        <v>5444</v>
      </c>
      <c r="W721" t="s">
        <v>4500</v>
      </c>
      <c r="X721" t="s">
        <v>1884</v>
      </c>
      <c r="Y721" t="s">
        <v>1879</v>
      </c>
    </row>
    <row r="722" spans="1:25" x14ac:dyDescent="0.25">
      <c r="A722" t="s">
        <v>1724</v>
      </c>
      <c r="B722" t="s">
        <v>1725</v>
      </c>
      <c r="D722" t="s">
        <v>142</v>
      </c>
      <c r="E722" t="s">
        <v>220</v>
      </c>
      <c r="F722" t="s">
        <v>455</v>
      </c>
      <c r="G722" t="s">
        <v>229</v>
      </c>
      <c r="H722" t="s">
        <v>30</v>
      </c>
      <c r="I722" t="s">
        <v>2584</v>
      </c>
      <c r="J722" t="s">
        <v>208</v>
      </c>
      <c r="L722" t="s">
        <v>3157</v>
      </c>
      <c r="N722" t="s">
        <v>209</v>
      </c>
      <c r="O722" t="s">
        <v>25</v>
      </c>
      <c r="P722" t="s">
        <v>229</v>
      </c>
      <c r="Q722" t="s">
        <v>210</v>
      </c>
      <c r="R722" t="s">
        <v>4743</v>
      </c>
      <c r="S722" t="s">
        <v>1726</v>
      </c>
      <c r="W722" t="s">
        <v>4500</v>
      </c>
      <c r="X722" t="s">
        <v>1887</v>
      </c>
    </row>
    <row r="723" spans="1:25" x14ac:dyDescent="0.25">
      <c r="A723" t="s">
        <v>1805</v>
      </c>
      <c r="B723" t="s">
        <v>1806</v>
      </c>
      <c r="C723" t="s">
        <v>2737</v>
      </c>
      <c r="D723" t="s">
        <v>490</v>
      </c>
      <c r="E723" t="s">
        <v>220</v>
      </c>
      <c r="F723" t="s">
        <v>455</v>
      </c>
      <c r="G723" t="s">
        <v>229</v>
      </c>
      <c r="H723" t="s">
        <v>22</v>
      </c>
      <c r="I723" t="s">
        <v>1857</v>
      </c>
      <c r="J723" t="s">
        <v>112</v>
      </c>
      <c r="K723" t="s">
        <v>2738</v>
      </c>
      <c r="L723" t="s">
        <v>3157</v>
      </c>
      <c r="M723" t="s">
        <v>2739</v>
      </c>
      <c r="N723" t="s">
        <v>113</v>
      </c>
      <c r="O723" t="s">
        <v>25</v>
      </c>
      <c r="P723" t="s">
        <v>3063</v>
      </c>
      <c r="Q723" t="s">
        <v>114</v>
      </c>
      <c r="R723" t="s">
        <v>4743</v>
      </c>
      <c r="S723" t="s">
        <v>1807</v>
      </c>
      <c r="T723" t="s">
        <v>5445</v>
      </c>
      <c r="W723" t="s">
        <v>4500</v>
      </c>
      <c r="X723" t="s">
        <v>1887</v>
      </c>
      <c r="Y723" t="s">
        <v>1879</v>
      </c>
    </row>
    <row r="724" spans="1:25" x14ac:dyDescent="0.25">
      <c r="A724" t="s">
        <v>2881</v>
      </c>
      <c r="B724" t="s">
        <v>2882</v>
      </c>
      <c r="D724" t="s">
        <v>142</v>
      </c>
      <c r="E724" t="s">
        <v>220</v>
      </c>
      <c r="F724" t="s">
        <v>455</v>
      </c>
      <c r="G724" t="s">
        <v>229</v>
      </c>
      <c r="H724" t="s">
        <v>30</v>
      </c>
      <c r="I724" t="s">
        <v>5446</v>
      </c>
      <c r="J724" t="s">
        <v>72</v>
      </c>
      <c r="L724" t="s">
        <v>3157</v>
      </c>
      <c r="N724" t="s">
        <v>73</v>
      </c>
      <c r="O724" t="s">
        <v>25</v>
      </c>
      <c r="P724" t="s">
        <v>229</v>
      </c>
      <c r="Q724" t="s">
        <v>74</v>
      </c>
      <c r="R724" t="s">
        <v>4743</v>
      </c>
      <c r="S724" t="s">
        <v>2883</v>
      </c>
      <c r="W724" t="s">
        <v>4500</v>
      </c>
      <c r="X724" t="s">
        <v>1887</v>
      </c>
    </row>
    <row r="725" spans="1:25" x14ac:dyDescent="0.25">
      <c r="A725" t="s">
        <v>1903</v>
      </c>
      <c r="B725" t="s">
        <v>1904</v>
      </c>
      <c r="D725" t="s">
        <v>142</v>
      </c>
      <c r="E725" t="s">
        <v>220</v>
      </c>
      <c r="F725" t="s">
        <v>455</v>
      </c>
      <c r="G725" t="s">
        <v>229</v>
      </c>
      <c r="H725" t="s">
        <v>30</v>
      </c>
      <c r="I725" t="s">
        <v>2867</v>
      </c>
      <c r="J725" t="s">
        <v>68</v>
      </c>
      <c r="L725" t="s">
        <v>3157</v>
      </c>
      <c r="N725" t="s">
        <v>69</v>
      </c>
      <c r="O725" t="s">
        <v>25</v>
      </c>
      <c r="P725" t="s">
        <v>229</v>
      </c>
      <c r="Q725" t="s">
        <v>70</v>
      </c>
      <c r="R725" t="s">
        <v>4743</v>
      </c>
      <c r="S725" t="s">
        <v>1905</v>
      </c>
      <c r="W725" t="s">
        <v>4500</v>
      </c>
      <c r="X725" t="s">
        <v>1887</v>
      </c>
    </row>
    <row r="726" spans="1:25" x14ac:dyDescent="0.25">
      <c r="A726" t="s">
        <v>2166</v>
      </c>
      <c r="B726" t="s">
        <v>2167</v>
      </c>
      <c r="D726" t="s">
        <v>142</v>
      </c>
      <c r="E726" t="s">
        <v>220</v>
      </c>
      <c r="F726" t="s">
        <v>455</v>
      </c>
      <c r="G726" t="s">
        <v>229</v>
      </c>
      <c r="H726" t="s">
        <v>30</v>
      </c>
      <c r="I726" t="s">
        <v>5447</v>
      </c>
      <c r="J726" t="s">
        <v>91</v>
      </c>
      <c r="L726" t="s">
        <v>3157</v>
      </c>
      <c r="N726" t="s">
        <v>92</v>
      </c>
      <c r="O726" t="s">
        <v>25</v>
      </c>
      <c r="P726" t="s">
        <v>229</v>
      </c>
      <c r="Q726" t="s">
        <v>93</v>
      </c>
      <c r="R726" t="s">
        <v>4743</v>
      </c>
      <c r="S726" t="s">
        <v>2168</v>
      </c>
      <c r="W726" t="s">
        <v>4500</v>
      </c>
      <c r="X726" t="s">
        <v>1887</v>
      </c>
    </row>
    <row r="727" spans="1:25" x14ac:dyDescent="0.25">
      <c r="A727" t="s">
        <v>2177</v>
      </c>
      <c r="B727" t="s">
        <v>2178</v>
      </c>
      <c r="C727" t="s">
        <v>2740</v>
      </c>
      <c r="D727" t="s">
        <v>490</v>
      </c>
      <c r="E727" t="s">
        <v>220</v>
      </c>
      <c r="F727" t="s">
        <v>459</v>
      </c>
      <c r="G727" t="s">
        <v>229</v>
      </c>
      <c r="H727" t="s">
        <v>22</v>
      </c>
      <c r="I727" t="s">
        <v>1857</v>
      </c>
      <c r="J727" t="s">
        <v>23</v>
      </c>
      <c r="K727" t="s">
        <v>178</v>
      </c>
      <c r="L727" t="s">
        <v>3157</v>
      </c>
      <c r="M727" t="s">
        <v>2741</v>
      </c>
      <c r="N727" t="s">
        <v>24</v>
      </c>
      <c r="O727" t="s">
        <v>25</v>
      </c>
      <c r="P727" t="s">
        <v>3063</v>
      </c>
      <c r="Q727" t="s">
        <v>26</v>
      </c>
      <c r="R727" t="s">
        <v>4743</v>
      </c>
      <c r="S727" t="s">
        <v>2179</v>
      </c>
      <c r="T727" t="s">
        <v>5448</v>
      </c>
      <c r="W727" t="s">
        <v>4500</v>
      </c>
      <c r="X727" t="s">
        <v>1884</v>
      </c>
      <c r="Y727" t="s">
        <v>1885</v>
      </c>
    </row>
    <row r="728" spans="1:25" x14ac:dyDescent="0.25">
      <c r="A728" t="s">
        <v>2160</v>
      </c>
      <c r="B728" t="s">
        <v>2161</v>
      </c>
      <c r="D728" t="s">
        <v>142</v>
      </c>
      <c r="E728" t="s">
        <v>220</v>
      </c>
      <c r="F728" t="s">
        <v>455</v>
      </c>
      <c r="G728" t="s">
        <v>229</v>
      </c>
      <c r="H728" t="s">
        <v>30</v>
      </c>
      <c r="I728" t="s">
        <v>3232</v>
      </c>
      <c r="J728" t="s">
        <v>68</v>
      </c>
      <c r="L728" t="s">
        <v>3157</v>
      </c>
      <c r="N728" t="s">
        <v>69</v>
      </c>
      <c r="O728" t="s">
        <v>25</v>
      </c>
      <c r="P728" t="s">
        <v>229</v>
      </c>
      <c r="Q728" t="s">
        <v>70</v>
      </c>
      <c r="R728" t="s">
        <v>4743</v>
      </c>
      <c r="S728" t="s">
        <v>2162</v>
      </c>
      <c r="W728" t="s">
        <v>4500</v>
      </c>
      <c r="X728" t="s">
        <v>1887</v>
      </c>
    </row>
    <row r="729" spans="1:25" x14ac:dyDescent="0.25">
      <c r="A729" t="s">
        <v>2263</v>
      </c>
      <c r="B729" t="s">
        <v>2264</v>
      </c>
      <c r="D729" t="s">
        <v>142</v>
      </c>
      <c r="E729" t="s">
        <v>220</v>
      </c>
      <c r="F729" t="s">
        <v>455</v>
      </c>
      <c r="G729" t="s">
        <v>229</v>
      </c>
      <c r="H729" t="s">
        <v>30</v>
      </c>
      <c r="I729" t="s">
        <v>2819</v>
      </c>
      <c r="J729" t="s">
        <v>91</v>
      </c>
      <c r="L729" t="s">
        <v>3157</v>
      </c>
      <c r="N729" t="s">
        <v>92</v>
      </c>
      <c r="O729" t="s">
        <v>25</v>
      </c>
      <c r="P729" t="s">
        <v>229</v>
      </c>
      <c r="Q729" t="s">
        <v>93</v>
      </c>
      <c r="R729" t="s">
        <v>4743</v>
      </c>
      <c r="S729" t="s">
        <v>2265</v>
      </c>
      <c r="W729" t="s">
        <v>4500</v>
      </c>
      <c r="X729" t="s">
        <v>1887</v>
      </c>
    </row>
    <row r="730" spans="1:25" x14ac:dyDescent="0.25">
      <c r="A730" t="s">
        <v>2309</v>
      </c>
      <c r="B730" t="s">
        <v>2310</v>
      </c>
      <c r="D730" t="s">
        <v>142</v>
      </c>
      <c r="E730" t="s">
        <v>220</v>
      </c>
      <c r="F730" t="s">
        <v>455</v>
      </c>
      <c r="G730" t="s">
        <v>229</v>
      </c>
      <c r="H730" t="s">
        <v>30</v>
      </c>
      <c r="I730" t="s">
        <v>5080</v>
      </c>
      <c r="J730" t="s">
        <v>68</v>
      </c>
      <c r="L730" t="s">
        <v>3157</v>
      </c>
      <c r="N730" t="s">
        <v>69</v>
      </c>
      <c r="O730" t="s">
        <v>25</v>
      </c>
      <c r="P730" t="s">
        <v>229</v>
      </c>
      <c r="Q730" t="s">
        <v>70</v>
      </c>
      <c r="R730" t="s">
        <v>4743</v>
      </c>
      <c r="S730" t="s">
        <v>2311</v>
      </c>
      <c r="W730" t="s">
        <v>4500</v>
      </c>
      <c r="X730" t="s">
        <v>1887</v>
      </c>
    </row>
    <row r="731" spans="1:25" x14ac:dyDescent="0.25">
      <c r="A731" t="s">
        <v>2894</v>
      </c>
      <c r="B731" t="s">
        <v>2895</v>
      </c>
      <c r="D731" t="s">
        <v>142</v>
      </c>
      <c r="E731" t="s">
        <v>220</v>
      </c>
      <c r="F731" t="s">
        <v>455</v>
      </c>
      <c r="G731" t="s">
        <v>229</v>
      </c>
      <c r="H731" t="s">
        <v>30</v>
      </c>
      <c r="I731" t="s">
        <v>5449</v>
      </c>
      <c r="J731" t="s">
        <v>112</v>
      </c>
      <c r="L731" t="s">
        <v>3157</v>
      </c>
      <c r="N731" t="s">
        <v>113</v>
      </c>
      <c r="O731" t="s">
        <v>25</v>
      </c>
      <c r="P731" t="s">
        <v>229</v>
      </c>
      <c r="Q731" t="s">
        <v>114</v>
      </c>
      <c r="R731" t="s">
        <v>4743</v>
      </c>
      <c r="S731" t="s">
        <v>2896</v>
      </c>
      <c r="W731" t="s">
        <v>4500</v>
      </c>
      <c r="X731" t="s">
        <v>1887</v>
      </c>
    </row>
    <row r="732" spans="1:25" x14ac:dyDescent="0.25">
      <c r="A732" t="s">
        <v>2278</v>
      </c>
      <c r="B732" t="s">
        <v>2279</v>
      </c>
      <c r="D732" t="s">
        <v>142</v>
      </c>
      <c r="E732" t="s">
        <v>220</v>
      </c>
      <c r="F732" t="s">
        <v>455</v>
      </c>
      <c r="G732" t="s">
        <v>229</v>
      </c>
      <c r="H732" t="s">
        <v>22</v>
      </c>
      <c r="I732" t="s">
        <v>3234</v>
      </c>
      <c r="J732" t="s">
        <v>98</v>
      </c>
      <c r="L732" t="s">
        <v>3157</v>
      </c>
      <c r="N732" t="s">
        <v>99</v>
      </c>
      <c r="O732" t="s">
        <v>25</v>
      </c>
      <c r="P732" t="s">
        <v>229</v>
      </c>
      <c r="Q732" t="s">
        <v>100</v>
      </c>
      <c r="R732" t="s">
        <v>4743</v>
      </c>
      <c r="S732" t="s">
        <v>2280</v>
      </c>
      <c r="W732" t="s">
        <v>4500</v>
      </c>
      <c r="X732" t="s">
        <v>1887</v>
      </c>
    </row>
    <row r="733" spans="1:25" x14ac:dyDescent="0.25">
      <c r="A733" t="s">
        <v>1977</v>
      </c>
      <c r="B733" t="s">
        <v>1978</v>
      </c>
      <c r="D733" t="s">
        <v>142</v>
      </c>
      <c r="E733" t="s">
        <v>220</v>
      </c>
      <c r="F733" t="s">
        <v>455</v>
      </c>
      <c r="G733" t="s">
        <v>229</v>
      </c>
      <c r="H733" t="s">
        <v>30</v>
      </c>
      <c r="I733" t="s">
        <v>1916</v>
      </c>
      <c r="J733" t="s">
        <v>78</v>
      </c>
      <c r="L733" t="s">
        <v>3157</v>
      </c>
      <c r="N733" t="s">
        <v>80</v>
      </c>
      <c r="O733" t="s">
        <v>25</v>
      </c>
      <c r="P733" t="s">
        <v>229</v>
      </c>
      <c r="Q733" t="s">
        <v>81</v>
      </c>
      <c r="R733" t="s">
        <v>4743</v>
      </c>
      <c r="S733" t="s">
        <v>1979</v>
      </c>
      <c r="W733" t="s">
        <v>4500</v>
      </c>
      <c r="X733" t="s">
        <v>1887</v>
      </c>
    </row>
    <row r="734" spans="1:25" x14ac:dyDescent="0.25">
      <c r="A734" t="s">
        <v>1966</v>
      </c>
      <c r="B734" t="s">
        <v>1967</v>
      </c>
      <c r="D734" t="s">
        <v>356</v>
      </c>
      <c r="E734" t="s">
        <v>220</v>
      </c>
      <c r="F734" t="s">
        <v>459</v>
      </c>
      <c r="G734" t="s">
        <v>229</v>
      </c>
      <c r="H734" t="s">
        <v>30</v>
      </c>
      <c r="I734" t="s">
        <v>1668</v>
      </c>
      <c r="J734" t="s">
        <v>51</v>
      </c>
      <c r="L734" t="s">
        <v>5130</v>
      </c>
      <c r="N734" t="s">
        <v>53</v>
      </c>
      <c r="O734" t="s">
        <v>25</v>
      </c>
      <c r="P734" t="s">
        <v>3063</v>
      </c>
      <c r="Q734" t="s">
        <v>54</v>
      </c>
      <c r="R734" t="s">
        <v>5107</v>
      </c>
      <c r="S734" t="s">
        <v>1968</v>
      </c>
      <c r="T734" t="s">
        <v>5450</v>
      </c>
      <c r="W734" t="s">
        <v>4500</v>
      </c>
      <c r="X734" t="s">
        <v>1884</v>
      </c>
      <c r="Y734" t="s">
        <v>1885</v>
      </c>
    </row>
    <row r="735" spans="1:25" x14ac:dyDescent="0.25">
      <c r="A735" t="s">
        <v>2386</v>
      </c>
      <c r="B735" t="s">
        <v>2387</v>
      </c>
      <c r="D735" t="s">
        <v>142</v>
      </c>
      <c r="E735" t="s">
        <v>220</v>
      </c>
      <c r="F735" t="s">
        <v>455</v>
      </c>
      <c r="G735" t="s">
        <v>229</v>
      </c>
      <c r="H735" t="s">
        <v>30</v>
      </c>
      <c r="I735" t="s">
        <v>1855</v>
      </c>
      <c r="J735" t="s">
        <v>98</v>
      </c>
      <c r="L735" t="s">
        <v>3157</v>
      </c>
      <c r="N735" t="s">
        <v>99</v>
      </c>
      <c r="O735" t="s">
        <v>25</v>
      </c>
      <c r="P735" t="s">
        <v>229</v>
      </c>
      <c r="Q735" t="s">
        <v>100</v>
      </c>
      <c r="R735" t="s">
        <v>4743</v>
      </c>
      <c r="S735" t="s">
        <v>2388</v>
      </c>
      <c r="W735" t="s">
        <v>4862</v>
      </c>
      <c r="X735" t="s">
        <v>1887</v>
      </c>
    </row>
    <row r="736" spans="1:25" x14ac:dyDescent="0.25">
      <c r="A736" t="s">
        <v>2424</v>
      </c>
      <c r="B736" t="s">
        <v>2425</v>
      </c>
      <c r="D736" t="s">
        <v>490</v>
      </c>
      <c r="E736" t="s">
        <v>220</v>
      </c>
      <c r="F736" t="s">
        <v>459</v>
      </c>
      <c r="G736" t="s">
        <v>229</v>
      </c>
      <c r="H736" t="s">
        <v>22</v>
      </c>
      <c r="I736" t="s">
        <v>1757</v>
      </c>
      <c r="J736" t="s">
        <v>51</v>
      </c>
      <c r="L736" t="s">
        <v>3157</v>
      </c>
      <c r="N736" t="s">
        <v>53</v>
      </c>
      <c r="O736" t="s">
        <v>25</v>
      </c>
      <c r="P736" t="s">
        <v>3063</v>
      </c>
      <c r="Q736" t="s">
        <v>54</v>
      </c>
      <c r="R736" t="s">
        <v>4743</v>
      </c>
      <c r="S736" t="s">
        <v>2426</v>
      </c>
      <c r="T736" t="s">
        <v>5451</v>
      </c>
      <c r="W736" t="s">
        <v>4862</v>
      </c>
      <c r="X736" t="s">
        <v>1887</v>
      </c>
      <c r="Y736" t="s">
        <v>1877</v>
      </c>
    </row>
    <row r="737" spans="1:25" x14ac:dyDescent="0.25">
      <c r="A737" t="s">
        <v>2410</v>
      </c>
      <c r="B737" t="s">
        <v>2411</v>
      </c>
      <c r="D737" t="s">
        <v>3169</v>
      </c>
      <c r="E737" t="s">
        <v>220</v>
      </c>
      <c r="F737" t="s">
        <v>455</v>
      </c>
      <c r="G737" t="s">
        <v>229</v>
      </c>
      <c r="H737" t="s">
        <v>30</v>
      </c>
      <c r="I737" t="s">
        <v>1229</v>
      </c>
      <c r="J737" t="s">
        <v>112</v>
      </c>
      <c r="L737" t="s">
        <v>3157</v>
      </c>
      <c r="N737" t="s">
        <v>113</v>
      </c>
      <c r="O737" t="s">
        <v>25</v>
      </c>
      <c r="P737" t="s">
        <v>3063</v>
      </c>
      <c r="Q737" t="s">
        <v>114</v>
      </c>
      <c r="R737" t="s">
        <v>4777</v>
      </c>
      <c r="S737" t="s">
        <v>2412</v>
      </c>
      <c r="T737" t="s">
        <v>2733</v>
      </c>
      <c r="W737" t="s">
        <v>4862</v>
      </c>
      <c r="X737" t="s">
        <v>3071</v>
      </c>
      <c r="Y737" t="s">
        <v>1879</v>
      </c>
    </row>
    <row r="738" spans="1:25" x14ac:dyDescent="0.25">
      <c r="A738" t="s">
        <v>2498</v>
      </c>
      <c r="B738" t="s">
        <v>2499</v>
      </c>
      <c r="C738" t="s">
        <v>3087</v>
      </c>
      <c r="D738" t="s">
        <v>490</v>
      </c>
      <c r="E738" t="s">
        <v>220</v>
      </c>
      <c r="F738" t="s">
        <v>455</v>
      </c>
      <c r="G738" t="s">
        <v>229</v>
      </c>
      <c r="H738" t="s">
        <v>22</v>
      </c>
      <c r="I738" t="s">
        <v>1891</v>
      </c>
      <c r="J738" t="s">
        <v>23</v>
      </c>
      <c r="K738" t="s">
        <v>3088</v>
      </c>
      <c r="L738" t="s">
        <v>3157</v>
      </c>
      <c r="M738" t="s">
        <v>3089</v>
      </c>
      <c r="N738" t="s">
        <v>24</v>
      </c>
      <c r="O738" t="s">
        <v>25</v>
      </c>
      <c r="P738" t="s">
        <v>3060</v>
      </c>
      <c r="Q738" t="s">
        <v>26</v>
      </c>
      <c r="R738" t="s">
        <v>4743</v>
      </c>
      <c r="S738" t="s">
        <v>2500</v>
      </c>
      <c r="T738" t="s">
        <v>5452</v>
      </c>
      <c r="W738" t="s">
        <v>4500</v>
      </c>
      <c r="X738" t="s">
        <v>1887</v>
      </c>
      <c r="Y738" t="s">
        <v>1885</v>
      </c>
    </row>
    <row r="739" spans="1:25" x14ac:dyDescent="0.25">
      <c r="A739" t="s">
        <v>2490</v>
      </c>
      <c r="B739" t="s">
        <v>2491</v>
      </c>
      <c r="D739" t="s">
        <v>142</v>
      </c>
      <c r="E739" t="s">
        <v>220</v>
      </c>
      <c r="F739" t="s">
        <v>455</v>
      </c>
      <c r="G739" t="s">
        <v>229</v>
      </c>
      <c r="H739" t="s">
        <v>30</v>
      </c>
      <c r="I739" t="s">
        <v>2584</v>
      </c>
      <c r="J739" t="s">
        <v>39</v>
      </c>
      <c r="L739" t="s">
        <v>3157</v>
      </c>
      <c r="N739" t="s">
        <v>40</v>
      </c>
      <c r="O739" t="s">
        <v>25</v>
      </c>
      <c r="P739" t="s">
        <v>229</v>
      </c>
      <c r="Q739" t="s">
        <v>42</v>
      </c>
      <c r="R739" t="s">
        <v>4743</v>
      </c>
      <c r="S739" t="s">
        <v>2492</v>
      </c>
      <c r="W739" t="s">
        <v>4862</v>
      </c>
      <c r="X739" t="s">
        <v>1887</v>
      </c>
    </row>
    <row r="740" spans="1:25" x14ac:dyDescent="0.25">
      <c r="A740" t="s">
        <v>2442</v>
      </c>
      <c r="B740" t="s">
        <v>2443</v>
      </c>
      <c r="D740" t="s">
        <v>142</v>
      </c>
      <c r="E740" t="s">
        <v>220</v>
      </c>
      <c r="F740" t="s">
        <v>455</v>
      </c>
      <c r="G740" t="s">
        <v>229</v>
      </c>
      <c r="H740" t="s">
        <v>30</v>
      </c>
      <c r="I740" t="s">
        <v>1886</v>
      </c>
      <c r="J740" t="s">
        <v>98</v>
      </c>
      <c r="L740" t="s">
        <v>3157</v>
      </c>
      <c r="N740" t="s">
        <v>99</v>
      </c>
      <c r="O740" t="s">
        <v>25</v>
      </c>
      <c r="P740" t="s">
        <v>229</v>
      </c>
      <c r="Q740" t="s">
        <v>100</v>
      </c>
      <c r="R740" t="s">
        <v>4743</v>
      </c>
      <c r="S740" t="s">
        <v>2444</v>
      </c>
      <c r="W740" t="s">
        <v>4862</v>
      </c>
      <c r="X740" t="s">
        <v>1887</v>
      </c>
    </row>
    <row r="741" spans="1:25" x14ac:dyDescent="0.25">
      <c r="A741" t="s">
        <v>2321</v>
      </c>
      <c r="B741" t="s">
        <v>2322</v>
      </c>
      <c r="D741" t="s">
        <v>142</v>
      </c>
      <c r="E741" t="s">
        <v>220</v>
      </c>
      <c r="F741" t="s">
        <v>455</v>
      </c>
      <c r="G741" t="s">
        <v>229</v>
      </c>
      <c r="H741" t="s">
        <v>30</v>
      </c>
      <c r="I741" t="s">
        <v>3252</v>
      </c>
      <c r="J741" t="s">
        <v>117</v>
      </c>
      <c r="L741" t="s">
        <v>3157</v>
      </c>
      <c r="N741" t="s">
        <v>118</v>
      </c>
      <c r="O741" t="s">
        <v>25</v>
      </c>
      <c r="P741" t="s">
        <v>229</v>
      </c>
      <c r="Q741" t="s">
        <v>119</v>
      </c>
      <c r="R741" t="s">
        <v>4743</v>
      </c>
      <c r="S741" t="s">
        <v>2323</v>
      </c>
      <c r="W741" t="s">
        <v>4862</v>
      </c>
      <c r="X741" t="s">
        <v>1887</v>
      </c>
    </row>
    <row r="742" spans="1:25" x14ac:dyDescent="0.25">
      <c r="A742" t="s">
        <v>2445</v>
      </c>
      <c r="B742" t="s">
        <v>2446</v>
      </c>
      <c r="D742" t="s">
        <v>142</v>
      </c>
      <c r="E742" t="s">
        <v>220</v>
      </c>
      <c r="F742" t="s">
        <v>455</v>
      </c>
      <c r="G742" t="s">
        <v>229</v>
      </c>
      <c r="H742" t="s">
        <v>30</v>
      </c>
      <c r="I742" t="s">
        <v>1894</v>
      </c>
      <c r="J742" t="s">
        <v>112</v>
      </c>
      <c r="L742" t="s">
        <v>3157</v>
      </c>
      <c r="N742" t="s">
        <v>113</v>
      </c>
      <c r="O742" t="s">
        <v>25</v>
      </c>
      <c r="P742" t="s">
        <v>229</v>
      </c>
      <c r="Q742" t="s">
        <v>114</v>
      </c>
      <c r="R742" t="s">
        <v>4743</v>
      </c>
      <c r="S742" t="s">
        <v>2447</v>
      </c>
      <c r="W742" t="s">
        <v>4862</v>
      </c>
      <c r="X742" t="s">
        <v>1887</v>
      </c>
    </row>
    <row r="743" spans="1:25" x14ac:dyDescent="0.25">
      <c r="A743" t="s">
        <v>2478</v>
      </c>
      <c r="B743" t="s">
        <v>2479</v>
      </c>
      <c r="D743" t="s">
        <v>142</v>
      </c>
      <c r="E743" t="s">
        <v>220</v>
      </c>
      <c r="F743" t="s">
        <v>455</v>
      </c>
      <c r="G743" t="s">
        <v>229</v>
      </c>
      <c r="H743" t="s">
        <v>30</v>
      </c>
      <c r="I743" t="s">
        <v>3251</v>
      </c>
      <c r="J743" t="s">
        <v>72</v>
      </c>
      <c r="L743" t="s">
        <v>3157</v>
      </c>
      <c r="N743" t="s">
        <v>73</v>
      </c>
      <c r="O743" t="s">
        <v>25</v>
      </c>
      <c r="P743" t="s">
        <v>229</v>
      </c>
      <c r="Q743" t="s">
        <v>74</v>
      </c>
      <c r="R743" t="s">
        <v>4743</v>
      </c>
      <c r="S743" t="s">
        <v>2480</v>
      </c>
      <c r="W743" t="s">
        <v>4862</v>
      </c>
      <c r="X743" t="s">
        <v>1887</v>
      </c>
    </row>
    <row r="744" spans="1:25" x14ac:dyDescent="0.25">
      <c r="A744" t="s">
        <v>2481</v>
      </c>
      <c r="B744" t="s">
        <v>2482</v>
      </c>
      <c r="D744" t="s">
        <v>573</v>
      </c>
      <c r="E744" t="s">
        <v>220</v>
      </c>
      <c r="F744" t="s">
        <v>459</v>
      </c>
      <c r="G744" t="s">
        <v>229</v>
      </c>
      <c r="H744" t="s">
        <v>22</v>
      </c>
      <c r="I744" t="s">
        <v>1935</v>
      </c>
      <c r="J744" t="s">
        <v>78</v>
      </c>
      <c r="L744" t="s">
        <v>3157</v>
      </c>
      <c r="N744" t="s">
        <v>80</v>
      </c>
      <c r="O744" t="s">
        <v>25</v>
      </c>
      <c r="P744" t="s">
        <v>229</v>
      </c>
      <c r="Q744" t="s">
        <v>81</v>
      </c>
      <c r="R744" t="s">
        <v>4777</v>
      </c>
      <c r="S744" t="s">
        <v>2483</v>
      </c>
      <c r="W744" t="s">
        <v>4862</v>
      </c>
      <c r="X744" t="s">
        <v>1887</v>
      </c>
    </row>
    <row r="745" spans="1:25" x14ac:dyDescent="0.25">
      <c r="A745" t="s">
        <v>2611</v>
      </c>
      <c r="B745" t="s">
        <v>2612</v>
      </c>
      <c r="D745" t="s">
        <v>142</v>
      </c>
      <c r="E745" t="s">
        <v>220</v>
      </c>
      <c r="F745" t="s">
        <v>455</v>
      </c>
      <c r="G745" t="s">
        <v>229</v>
      </c>
      <c r="H745" t="s">
        <v>30</v>
      </c>
      <c r="I745" t="s">
        <v>1925</v>
      </c>
      <c r="J745" t="s">
        <v>68</v>
      </c>
      <c r="L745" t="s">
        <v>3157</v>
      </c>
      <c r="N745" t="s">
        <v>69</v>
      </c>
      <c r="O745" t="s">
        <v>25</v>
      </c>
      <c r="P745" t="s">
        <v>229</v>
      </c>
      <c r="Q745" t="s">
        <v>70</v>
      </c>
      <c r="R745" t="s">
        <v>4743</v>
      </c>
      <c r="S745" t="s">
        <v>2613</v>
      </c>
      <c r="W745" t="s">
        <v>4862</v>
      </c>
      <c r="X745" t="s">
        <v>1887</v>
      </c>
    </row>
    <row r="746" spans="1:25" x14ac:dyDescent="0.25">
      <c r="A746" t="s">
        <v>2651</v>
      </c>
      <c r="B746" t="s">
        <v>2652</v>
      </c>
      <c r="D746" t="s">
        <v>142</v>
      </c>
      <c r="E746" t="s">
        <v>220</v>
      </c>
      <c r="F746" t="s">
        <v>455</v>
      </c>
      <c r="G746" t="s">
        <v>229</v>
      </c>
      <c r="H746" t="s">
        <v>30</v>
      </c>
      <c r="I746" t="s">
        <v>3235</v>
      </c>
      <c r="J746" t="s">
        <v>23</v>
      </c>
      <c r="L746" t="s">
        <v>3157</v>
      </c>
      <c r="N746" t="s">
        <v>24</v>
      </c>
      <c r="O746" t="s">
        <v>25</v>
      </c>
      <c r="P746" t="s">
        <v>229</v>
      </c>
      <c r="Q746" t="s">
        <v>26</v>
      </c>
      <c r="R746" t="s">
        <v>4743</v>
      </c>
      <c r="S746" t="s">
        <v>2653</v>
      </c>
      <c r="W746" t="s">
        <v>4862</v>
      </c>
      <c r="X746" t="s">
        <v>1887</v>
      </c>
    </row>
    <row r="747" spans="1:25" x14ac:dyDescent="0.25">
      <c r="A747" t="s">
        <v>2630</v>
      </c>
      <c r="B747" t="s">
        <v>2631</v>
      </c>
      <c r="D747" t="s">
        <v>142</v>
      </c>
      <c r="E747" t="s">
        <v>220</v>
      </c>
      <c r="F747" t="s">
        <v>455</v>
      </c>
      <c r="G747" t="s">
        <v>229</v>
      </c>
      <c r="H747" t="s">
        <v>30</v>
      </c>
      <c r="I747" t="s">
        <v>3235</v>
      </c>
      <c r="J747" t="s">
        <v>112</v>
      </c>
      <c r="L747" t="s">
        <v>3157</v>
      </c>
      <c r="N747" t="s">
        <v>113</v>
      </c>
      <c r="O747" t="s">
        <v>25</v>
      </c>
      <c r="P747" t="s">
        <v>229</v>
      </c>
      <c r="Q747" t="s">
        <v>114</v>
      </c>
      <c r="R747" t="s">
        <v>4743</v>
      </c>
      <c r="S747" t="s">
        <v>2632</v>
      </c>
      <c r="W747" t="s">
        <v>4862</v>
      </c>
      <c r="X747" t="s">
        <v>1887</v>
      </c>
    </row>
    <row r="748" spans="1:25" x14ac:dyDescent="0.25">
      <c r="A748" t="s">
        <v>2636</v>
      </c>
      <c r="B748" t="s">
        <v>2637</v>
      </c>
      <c r="D748" t="s">
        <v>142</v>
      </c>
      <c r="E748" t="s">
        <v>220</v>
      </c>
      <c r="F748" t="s">
        <v>455</v>
      </c>
      <c r="G748" t="s">
        <v>229</v>
      </c>
      <c r="H748" t="s">
        <v>30</v>
      </c>
      <c r="I748" t="s">
        <v>3235</v>
      </c>
      <c r="J748" t="s">
        <v>68</v>
      </c>
      <c r="L748" t="s">
        <v>3157</v>
      </c>
      <c r="N748" t="s">
        <v>69</v>
      </c>
      <c r="O748" t="s">
        <v>25</v>
      </c>
      <c r="P748" t="s">
        <v>229</v>
      </c>
      <c r="Q748" t="s">
        <v>70</v>
      </c>
      <c r="R748" t="s">
        <v>4743</v>
      </c>
      <c r="S748" t="s">
        <v>2638</v>
      </c>
      <c r="W748" t="s">
        <v>4862</v>
      </c>
      <c r="X748" t="s">
        <v>1887</v>
      </c>
    </row>
    <row r="749" spans="1:25" x14ac:dyDescent="0.25">
      <c r="A749" t="s">
        <v>2639</v>
      </c>
      <c r="B749" t="s">
        <v>2640</v>
      </c>
      <c r="D749" t="s">
        <v>142</v>
      </c>
      <c r="E749" t="s">
        <v>220</v>
      </c>
      <c r="F749" t="s">
        <v>455</v>
      </c>
      <c r="G749" t="s">
        <v>229</v>
      </c>
      <c r="H749" t="s">
        <v>30</v>
      </c>
      <c r="I749" t="s">
        <v>3235</v>
      </c>
      <c r="J749" t="s">
        <v>23</v>
      </c>
      <c r="L749" t="s">
        <v>3157</v>
      </c>
      <c r="N749" t="s">
        <v>24</v>
      </c>
      <c r="O749" t="s">
        <v>25</v>
      </c>
      <c r="P749" t="s">
        <v>229</v>
      </c>
      <c r="Q749" t="s">
        <v>26</v>
      </c>
      <c r="R749" t="s">
        <v>4743</v>
      </c>
      <c r="S749" t="s">
        <v>2641</v>
      </c>
      <c r="W749" t="s">
        <v>4862</v>
      </c>
      <c r="X749" t="s">
        <v>1887</v>
      </c>
    </row>
    <row r="750" spans="1:25" x14ac:dyDescent="0.25">
      <c r="A750" t="s">
        <v>2618</v>
      </c>
      <c r="B750" t="s">
        <v>2619</v>
      </c>
      <c r="D750" t="s">
        <v>142</v>
      </c>
      <c r="E750" t="s">
        <v>220</v>
      </c>
      <c r="F750" t="s">
        <v>455</v>
      </c>
      <c r="G750" t="s">
        <v>229</v>
      </c>
      <c r="H750" t="s">
        <v>30</v>
      </c>
      <c r="I750" t="s">
        <v>3232</v>
      </c>
      <c r="J750" t="s">
        <v>347</v>
      </c>
      <c r="L750" t="s">
        <v>3157</v>
      </c>
      <c r="N750" t="s">
        <v>348</v>
      </c>
      <c r="O750" t="s">
        <v>25</v>
      </c>
      <c r="P750" t="s">
        <v>229</v>
      </c>
      <c r="Q750" t="s">
        <v>349</v>
      </c>
      <c r="R750" t="s">
        <v>4743</v>
      </c>
      <c r="S750" t="s">
        <v>2620</v>
      </c>
      <c r="W750" t="s">
        <v>4862</v>
      </c>
      <c r="X750" t="s">
        <v>1887</v>
      </c>
    </row>
    <row r="751" spans="1:25" x14ac:dyDescent="0.25">
      <c r="A751" t="s">
        <v>2654</v>
      </c>
      <c r="B751" t="s">
        <v>2655</v>
      </c>
      <c r="D751" t="s">
        <v>142</v>
      </c>
      <c r="E751" t="s">
        <v>220</v>
      </c>
      <c r="F751" t="s">
        <v>455</v>
      </c>
      <c r="G751" t="s">
        <v>229</v>
      </c>
      <c r="H751" t="s">
        <v>30</v>
      </c>
      <c r="I751" t="s">
        <v>5453</v>
      </c>
      <c r="J751" t="s">
        <v>127</v>
      </c>
      <c r="L751" t="s">
        <v>3157</v>
      </c>
      <c r="N751" t="s">
        <v>128</v>
      </c>
      <c r="O751" t="s">
        <v>25</v>
      </c>
      <c r="P751" t="s">
        <v>229</v>
      </c>
      <c r="Q751" t="s">
        <v>129</v>
      </c>
      <c r="R751" t="s">
        <v>4743</v>
      </c>
      <c r="S751" t="s">
        <v>2656</v>
      </c>
      <c r="W751" t="s">
        <v>4862</v>
      </c>
      <c r="X751" t="s">
        <v>1887</v>
      </c>
    </row>
    <row r="752" spans="1:25" x14ac:dyDescent="0.25">
      <c r="A752" t="s">
        <v>2627</v>
      </c>
      <c r="B752" t="s">
        <v>2628</v>
      </c>
      <c r="D752" t="s">
        <v>142</v>
      </c>
      <c r="E752" t="s">
        <v>220</v>
      </c>
      <c r="F752" t="s">
        <v>455</v>
      </c>
      <c r="G752" t="s">
        <v>229</v>
      </c>
      <c r="H752" t="s">
        <v>30</v>
      </c>
      <c r="I752" t="s">
        <v>5453</v>
      </c>
      <c r="J752" t="s">
        <v>51</v>
      </c>
      <c r="L752" t="s">
        <v>3157</v>
      </c>
      <c r="N752" t="s">
        <v>53</v>
      </c>
      <c r="O752" t="s">
        <v>25</v>
      </c>
      <c r="P752" t="s">
        <v>229</v>
      </c>
      <c r="Q752" t="s">
        <v>54</v>
      </c>
      <c r="R752" t="s">
        <v>4743</v>
      </c>
      <c r="S752" t="s">
        <v>2629</v>
      </c>
      <c r="W752" t="s">
        <v>4862</v>
      </c>
      <c r="X752" t="s">
        <v>1887</v>
      </c>
    </row>
    <row r="753" spans="1:24" x14ac:dyDescent="0.25">
      <c r="A753" t="s">
        <v>2642</v>
      </c>
      <c r="B753" t="s">
        <v>2643</v>
      </c>
      <c r="D753" t="s">
        <v>142</v>
      </c>
      <c r="E753" t="s">
        <v>220</v>
      </c>
      <c r="F753" t="s">
        <v>455</v>
      </c>
      <c r="G753" t="s">
        <v>229</v>
      </c>
      <c r="H753" t="s">
        <v>30</v>
      </c>
      <c r="I753" t="s">
        <v>3236</v>
      </c>
      <c r="J753" t="s">
        <v>112</v>
      </c>
      <c r="L753" t="s">
        <v>3157</v>
      </c>
      <c r="N753" t="s">
        <v>113</v>
      </c>
      <c r="O753" t="s">
        <v>25</v>
      </c>
      <c r="P753" t="s">
        <v>229</v>
      </c>
      <c r="Q753" t="s">
        <v>114</v>
      </c>
      <c r="R753" t="s">
        <v>4743</v>
      </c>
      <c r="S753" t="s">
        <v>2644</v>
      </c>
      <c r="W753" t="s">
        <v>4862</v>
      </c>
      <c r="X753" t="s">
        <v>1887</v>
      </c>
    </row>
    <row r="754" spans="1:24" x14ac:dyDescent="0.25">
      <c r="A754" t="s">
        <v>2645</v>
      </c>
      <c r="B754" t="s">
        <v>2646</v>
      </c>
      <c r="D754" t="s">
        <v>142</v>
      </c>
      <c r="E754" t="s">
        <v>220</v>
      </c>
      <c r="F754" t="s">
        <v>455</v>
      </c>
      <c r="G754" t="s">
        <v>229</v>
      </c>
      <c r="H754" t="s">
        <v>30</v>
      </c>
      <c r="I754" t="s">
        <v>5454</v>
      </c>
      <c r="J754" t="s">
        <v>68</v>
      </c>
      <c r="L754" t="s">
        <v>3157</v>
      </c>
      <c r="N754" t="s">
        <v>69</v>
      </c>
      <c r="O754" t="s">
        <v>25</v>
      </c>
      <c r="P754" t="s">
        <v>229</v>
      </c>
      <c r="Q754" t="s">
        <v>70</v>
      </c>
      <c r="R754" t="s">
        <v>4743</v>
      </c>
      <c r="S754" t="s">
        <v>2647</v>
      </c>
      <c r="W754" t="s">
        <v>4862</v>
      </c>
      <c r="X754" t="s">
        <v>1887</v>
      </c>
    </row>
    <row r="755" spans="1:24" x14ac:dyDescent="0.25">
      <c r="A755" t="s">
        <v>2666</v>
      </c>
      <c r="B755" t="s">
        <v>2667</v>
      </c>
      <c r="D755" t="s">
        <v>142</v>
      </c>
      <c r="E755" t="s">
        <v>220</v>
      </c>
      <c r="F755" t="s">
        <v>455</v>
      </c>
      <c r="G755" t="s">
        <v>229</v>
      </c>
      <c r="H755" t="s">
        <v>30</v>
      </c>
      <c r="I755" t="s">
        <v>5455</v>
      </c>
      <c r="J755" t="s">
        <v>112</v>
      </c>
      <c r="L755" t="s">
        <v>3157</v>
      </c>
      <c r="N755" t="s">
        <v>113</v>
      </c>
      <c r="O755" t="s">
        <v>25</v>
      </c>
      <c r="P755" t="s">
        <v>229</v>
      </c>
      <c r="Q755" t="s">
        <v>114</v>
      </c>
      <c r="R755" t="s">
        <v>4743</v>
      </c>
      <c r="S755" t="s">
        <v>2668</v>
      </c>
      <c r="W755" t="s">
        <v>4862</v>
      </c>
      <c r="X755" t="s">
        <v>1887</v>
      </c>
    </row>
    <row r="756" spans="1:24" x14ac:dyDescent="0.25">
      <c r="A756" t="s">
        <v>2693</v>
      </c>
      <c r="B756" t="s">
        <v>2694</v>
      </c>
      <c r="D756" t="s">
        <v>142</v>
      </c>
      <c r="E756" t="s">
        <v>220</v>
      </c>
      <c r="F756" t="s">
        <v>455</v>
      </c>
      <c r="G756" t="s">
        <v>229</v>
      </c>
      <c r="H756" t="s">
        <v>30</v>
      </c>
      <c r="I756" t="s">
        <v>3246</v>
      </c>
      <c r="J756" t="s">
        <v>121</v>
      </c>
      <c r="L756" t="s">
        <v>3157</v>
      </c>
      <c r="N756" t="s">
        <v>122</v>
      </c>
      <c r="O756" t="s">
        <v>25</v>
      </c>
      <c r="P756" t="s">
        <v>229</v>
      </c>
      <c r="Q756" t="s">
        <v>123</v>
      </c>
      <c r="R756" t="s">
        <v>4743</v>
      </c>
      <c r="S756" t="s">
        <v>2695</v>
      </c>
      <c r="W756" t="s">
        <v>4862</v>
      </c>
      <c r="X756" t="s">
        <v>1887</v>
      </c>
    </row>
    <row r="757" spans="1:24" x14ac:dyDescent="0.25">
      <c r="A757" t="s">
        <v>2669</v>
      </c>
      <c r="B757" t="s">
        <v>2670</v>
      </c>
      <c r="D757" t="s">
        <v>142</v>
      </c>
      <c r="E757" t="s">
        <v>220</v>
      </c>
      <c r="F757" t="s">
        <v>455</v>
      </c>
      <c r="G757" t="s">
        <v>229</v>
      </c>
      <c r="H757" t="s">
        <v>30</v>
      </c>
      <c r="I757" t="s">
        <v>5447</v>
      </c>
      <c r="J757" t="s">
        <v>135</v>
      </c>
      <c r="L757" t="s">
        <v>3157</v>
      </c>
      <c r="N757" t="s">
        <v>136</v>
      </c>
      <c r="O757" t="s">
        <v>25</v>
      </c>
      <c r="P757" t="s">
        <v>229</v>
      </c>
      <c r="Q757" t="s">
        <v>137</v>
      </c>
      <c r="R757" t="s">
        <v>4743</v>
      </c>
      <c r="S757" t="s">
        <v>2671</v>
      </c>
      <c r="W757" t="s">
        <v>4862</v>
      </c>
      <c r="X757" t="s">
        <v>1887</v>
      </c>
    </row>
    <row r="758" spans="1:24" x14ac:dyDescent="0.25">
      <c r="A758" t="s">
        <v>2714</v>
      </c>
      <c r="B758" t="s">
        <v>2715</v>
      </c>
      <c r="D758" t="s">
        <v>142</v>
      </c>
      <c r="E758" t="s">
        <v>220</v>
      </c>
      <c r="F758" t="s">
        <v>455</v>
      </c>
      <c r="G758" t="s">
        <v>229</v>
      </c>
      <c r="H758" t="s">
        <v>30</v>
      </c>
      <c r="I758" t="s">
        <v>3250</v>
      </c>
      <c r="J758" t="s">
        <v>98</v>
      </c>
      <c r="L758" t="s">
        <v>3157</v>
      </c>
      <c r="N758" t="s">
        <v>99</v>
      </c>
      <c r="O758" t="s">
        <v>25</v>
      </c>
      <c r="P758" t="s">
        <v>229</v>
      </c>
      <c r="Q758" t="s">
        <v>100</v>
      </c>
      <c r="R758" t="s">
        <v>4743</v>
      </c>
      <c r="S758" t="s">
        <v>2716</v>
      </c>
      <c r="W758" t="s">
        <v>4862</v>
      </c>
      <c r="X758" t="s">
        <v>1887</v>
      </c>
    </row>
    <row r="759" spans="1:24" x14ac:dyDescent="0.25">
      <c r="A759" t="s">
        <v>2681</v>
      </c>
      <c r="B759" t="s">
        <v>2682</v>
      </c>
      <c r="D759" t="s">
        <v>142</v>
      </c>
      <c r="E759" t="s">
        <v>220</v>
      </c>
      <c r="F759" t="s">
        <v>455</v>
      </c>
      <c r="G759" t="s">
        <v>229</v>
      </c>
      <c r="H759" t="s">
        <v>30</v>
      </c>
      <c r="I759" t="s">
        <v>3237</v>
      </c>
      <c r="J759" t="s">
        <v>23</v>
      </c>
      <c r="L759" t="s">
        <v>3157</v>
      </c>
      <c r="N759" t="s">
        <v>24</v>
      </c>
      <c r="O759" t="s">
        <v>25</v>
      </c>
      <c r="P759" t="s">
        <v>229</v>
      </c>
      <c r="Q759" t="s">
        <v>26</v>
      </c>
      <c r="R759" t="s">
        <v>4743</v>
      </c>
      <c r="S759" t="s">
        <v>2683</v>
      </c>
      <c r="W759" t="s">
        <v>4862</v>
      </c>
      <c r="X759" t="s">
        <v>1887</v>
      </c>
    </row>
    <row r="760" spans="1:24" x14ac:dyDescent="0.25">
      <c r="A760" t="s">
        <v>2684</v>
      </c>
      <c r="B760" t="s">
        <v>2685</v>
      </c>
      <c r="D760" t="s">
        <v>142</v>
      </c>
      <c r="E760" t="s">
        <v>220</v>
      </c>
      <c r="F760" t="s">
        <v>455</v>
      </c>
      <c r="G760" t="s">
        <v>229</v>
      </c>
      <c r="H760" t="s">
        <v>30</v>
      </c>
      <c r="I760" t="s">
        <v>2050</v>
      </c>
      <c r="J760" t="s">
        <v>135</v>
      </c>
      <c r="L760" t="s">
        <v>3157</v>
      </c>
      <c r="N760" t="s">
        <v>136</v>
      </c>
      <c r="O760" t="s">
        <v>25</v>
      </c>
      <c r="P760" t="s">
        <v>229</v>
      </c>
      <c r="Q760" t="s">
        <v>137</v>
      </c>
      <c r="R760" t="s">
        <v>4743</v>
      </c>
      <c r="S760" t="s">
        <v>2686</v>
      </c>
      <c r="W760" t="s">
        <v>4862</v>
      </c>
      <c r="X760" t="s">
        <v>1887</v>
      </c>
    </row>
    <row r="761" spans="1:24" x14ac:dyDescent="0.25">
      <c r="A761" t="s">
        <v>2696</v>
      </c>
      <c r="B761" t="s">
        <v>2697</v>
      </c>
      <c r="D761" t="s">
        <v>142</v>
      </c>
      <c r="E761" t="s">
        <v>220</v>
      </c>
      <c r="F761" t="s">
        <v>455</v>
      </c>
      <c r="G761" t="s">
        <v>229</v>
      </c>
      <c r="H761" t="s">
        <v>30</v>
      </c>
      <c r="I761" t="s">
        <v>1916</v>
      </c>
      <c r="J761" t="s">
        <v>51</v>
      </c>
      <c r="L761" t="s">
        <v>3157</v>
      </c>
      <c r="N761" t="s">
        <v>53</v>
      </c>
      <c r="O761" t="s">
        <v>25</v>
      </c>
      <c r="P761" t="s">
        <v>229</v>
      </c>
      <c r="Q761" t="s">
        <v>54</v>
      </c>
      <c r="R761" t="s">
        <v>4743</v>
      </c>
      <c r="S761" t="s">
        <v>2698</v>
      </c>
      <c r="W761" t="s">
        <v>4862</v>
      </c>
      <c r="X761" t="s">
        <v>1887</v>
      </c>
    </row>
    <row r="762" spans="1:24" x14ac:dyDescent="0.25">
      <c r="A762" t="s">
        <v>2702</v>
      </c>
      <c r="B762" t="s">
        <v>2703</v>
      </c>
      <c r="D762" t="s">
        <v>3153</v>
      </c>
      <c r="E762" t="s">
        <v>220</v>
      </c>
      <c r="F762" t="s">
        <v>455</v>
      </c>
      <c r="G762" t="s">
        <v>229</v>
      </c>
      <c r="H762" t="s">
        <v>30</v>
      </c>
      <c r="I762" t="s">
        <v>1890</v>
      </c>
      <c r="J762" t="s">
        <v>98</v>
      </c>
      <c r="L762" t="s">
        <v>3152</v>
      </c>
      <c r="N762" t="s">
        <v>99</v>
      </c>
      <c r="O762" t="s">
        <v>25</v>
      </c>
      <c r="P762" t="s">
        <v>229</v>
      </c>
      <c r="Q762" t="s">
        <v>100</v>
      </c>
      <c r="R762" t="s">
        <v>4777</v>
      </c>
      <c r="S762" t="s">
        <v>2704</v>
      </c>
      <c r="W762" t="s">
        <v>4862</v>
      </c>
      <c r="X762" t="s">
        <v>1887</v>
      </c>
    </row>
    <row r="763" spans="1:24" x14ac:dyDescent="0.25">
      <c r="A763" t="s">
        <v>2705</v>
      </c>
      <c r="B763" t="s">
        <v>2706</v>
      </c>
      <c r="D763" t="s">
        <v>142</v>
      </c>
      <c r="E763" t="s">
        <v>220</v>
      </c>
      <c r="F763" t="s">
        <v>455</v>
      </c>
      <c r="G763" t="s">
        <v>229</v>
      </c>
      <c r="H763" t="s">
        <v>30</v>
      </c>
      <c r="I763" t="s">
        <v>2901</v>
      </c>
      <c r="J763" t="s">
        <v>98</v>
      </c>
      <c r="L763" t="s">
        <v>3157</v>
      </c>
      <c r="N763" t="s">
        <v>99</v>
      </c>
      <c r="O763" t="s">
        <v>25</v>
      </c>
      <c r="P763" t="s">
        <v>229</v>
      </c>
      <c r="Q763" t="s">
        <v>100</v>
      </c>
      <c r="R763" t="s">
        <v>4743</v>
      </c>
      <c r="S763" t="s">
        <v>2707</v>
      </c>
      <c r="W763" t="s">
        <v>4862</v>
      </c>
      <c r="X763" t="s">
        <v>1887</v>
      </c>
    </row>
    <row r="764" spans="1:24" x14ac:dyDescent="0.25">
      <c r="A764" t="s">
        <v>2917</v>
      </c>
      <c r="B764" t="s">
        <v>2918</v>
      </c>
      <c r="D764" t="s">
        <v>142</v>
      </c>
      <c r="E764" t="s">
        <v>220</v>
      </c>
      <c r="F764" t="s">
        <v>455</v>
      </c>
      <c r="G764" t="s">
        <v>229</v>
      </c>
      <c r="H764" t="s">
        <v>30</v>
      </c>
      <c r="I764" t="s">
        <v>5446</v>
      </c>
      <c r="J764" t="s">
        <v>91</v>
      </c>
      <c r="L764" t="s">
        <v>3157</v>
      </c>
      <c r="N764" t="s">
        <v>92</v>
      </c>
      <c r="O764" t="s">
        <v>25</v>
      </c>
      <c r="P764" t="s">
        <v>229</v>
      </c>
      <c r="Q764" t="s">
        <v>93</v>
      </c>
      <c r="R764" t="s">
        <v>4743</v>
      </c>
      <c r="S764" t="s">
        <v>2919</v>
      </c>
      <c r="W764" t="s">
        <v>4862</v>
      </c>
      <c r="X764" t="s">
        <v>1887</v>
      </c>
    </row>
    <row r="765" spans="1:24" x14ac:dyDescent="0.25">
      <c r="A765" t="s">
        <v>2929</v>
      </c>
      <c r="B765" t="s">
        <v>2930</v>
      </c>
      <c r="D765" t="s">
        <v>142</v>
      </c>
      <c r="E765" t="s">
        <v>220</v>
      </c>
      <c r="F765" t="s">
        <v>455</v>
      </c>
      <c r="G765" t="s">
        <v>229</v>
      </c>
      <c r="H765" t="s">
        <v>30</v>
      </c>
      <c r="I765" t="s">
        <v>5419</v>
      </c>
      <c r="J765" t="s">
        <v>31</v>
      </c>
      <c r="L765" t="s">
        <v>3157</v>
      </c>
      <c r="N765" t="s">
        <v>33</v>
      </c>
      <c r="O765" t="s">
        <v>25</v>
      </c>
      <c r="P765" t="s">
        <v>229</v>
      </c>
      <c r="Q765" t="s">
        <v>34</v>
      </c>
      <c r="R765" t="s">
        <v>4743</v>
      </c>
      <c r="S765" t="s">
        <v>2931</v>
      </c>
      <c r="W765" t="s">
        <v>4862</v>
      </c>
      <c r="X765" t="s">
        <v>1887</v>
      </c>
    </row>
    <row r="766" spans="1:24" x14ac:dyDescent="0.25">
      <c r="A766" t="s">
        <v>2932</v>
      </c>
      <c r="B766" t="s">
        <v>2933</v>
      </c>
      <c r="D766" t="s">
        <v>142</v>
      </c>
      <c r="E766" t="s">
        <v>220</v>
      </c>
      <c r="F766" t="s">
        <v>455</v>
      </c>
      <c r="G766" t="s">
        <v>229</v>
      </c>
      <c r="H766" t="s">
        <v>30</v>
      </c>
      <c r="I766" t="s">
        <v>1855</v>
      </c>
      <c r="J766" t="s">
        <v>117</v>
      </c>
      <c r="L766" t="s">
        <v>3157</v>
      </c>
      <c r="N766" t="s">
        <v>118</v>
      </c>
      <c r="O766" t="s">
        <v>25</v>
      </c>
      <c r="P766" t="s">
        <v>229</v>
      </c>
      <c r="Q766" t="s">
        <v>119</v>
      </c>
      <c r="R766" t="s">
        <v>4743</v>
      </c>
      <c r="S766" t="s">
        <v>2934</v>
      </c>
      <c r="W766" t="s">
        <v>4862</v>
      </c>
      <c r="X766" t="s">
        <v>1887</v>
      </c>
    </row>
    <row r="767" spans="1:24" x14ac:dyDescent="0.25">
      <c r="A767" t="s">
        <v>2940</v>
      </c>
      <c r="B767" t="s">
        <v>2941</v>
      </c>
      <c r="D767" t="s">
        <v>142</v>
      </c>
      <c r="E767" t="s">
        <v>220</v>
      </c>
      <c r="F767" t="s">
        <v>455</v>
      </c>
      <c r="G767" t="s">
        <v>229</v>
      </c>
      <c r="H767" t="s">
        <v>30</v>
      </c>
      <c r="I767" t="s">
        <v>5449</v>
      </c>
      <c r="J767" t="s">
        <v>112</v>
      </c>
      <c r="L767" t="s">
        <v>3157</v>
      </c>
      <c r="N767" t="s">
        <v>113</v>
      </c>
      <c r="O767" t="s">
        <v>25</v>
      </c>
      <c r="P767" t="s">
        <v>229</v>
      </c>
      <c r="Q767" t="s">
        <v>114</v>
      </c>
      <c r="R767" t="s">
        <v>4743</v>
      </c>
      <c r="S767" t="s">
        <v>2942</v>
      </c>
      <c r="W767" t="s">
        <v>4862</v>
      </c>
      <c r="X767" t="s">
        <v>1887</v>
      </c>
    </row>
    <row r="768" spans="1:24" x14ac:dyDescent="0.25">
      <c r="A768" t="s">
        <v>2943</v>
      </c>
      <c r="B768" t="s">
        <v>2944</v>
      </c>
      <c r="D768" t="s">
        <v>142</v>
      </c>
      <c r="E768" t="s">
        <v>220</v>
      </c>
      <c r="F768" t="s">
        <v>455</v>
      </c>
      <c r="G768" t="s">
        <v>229</v>
      </c>
      <c r="H768" t="s">
        <v>30</v>
      </c>
      <c r="I768" t="s">
        <v>4437</v>
      </c>
      <c r="J768" t="s">
        <v>31</v>
      </c>
      <c r="L768" t="s">
        <v>3157</v>
      </c>
      <c r="N768" t="s">
        <v>33</v>
      </c>
      <c r="O768" t="s">
        <v>25</v>
      </c>
      <c r="P768" t="s">
        <v>229</v>
      </c>
      <c r="Q768" t="s">
        <v>34</v>
      </c>
      <c r="R768" t="s">
        <v>4743</v>
      </c>
      <c r="S768" t="s">
        <v>2945</v>
      </c>
      <c r="W768" t="s">
        <v>4862</v>
      </c>
      <c r="X768" t="s">
        <v>1887</v>
      </c>
    </row>
    <row r="769" spans="1:25" x14ac:dyDescent="0.25">
      <c r="A769" t="s">
        <v>2961</v>
      </c>
      <c r="B769" t="s">
        <v>2962</v>
      </c>
      <c r="D769" t="s">
        <v>142</v>
      </c>
      <c r="E769" t="s">
        <v>220</v>
      </c>
      <c r="F769" t="s">
        <v>455</v>
      </c>
      <c r="G769" t="s">
        <v>229</v>
      </c>
      <c r="H769" t="s">
        <v>30</v>
      </c>
      <c r="I769" t="s">
        <v>2021</v>
      </c>
      <c r="J769" t="s">
        <v>51</v>
      </c>
      <c r="L769" t="s">
        <v>3157</v>
      </c>
      <c r="N769" t="s">
        <v>53</v>
      </c>
      <c r="O769" t="s">
        <v>25</v>
      </c>
      <c r="P769" t="s">
        <v>229</v>
      </c>
      <c r="Q769" t="s">
        <v>54</v>
      </c>
      <c r="R769" t="s">
        <v>4743</v>
      </c>
      <c r="S769" t="s">
        <v>2963</v>
      </c>
      <c r="W769" t="s">
        <v>4862</v>
      </c>
      <c r="X769" t="s">
        <v>1887</v>
      </c>
    </row>
    <row r="770" spans="1:25" x14ac:dyDescent="0.25">
      <c r="A770" t="s">
        <v>2964</v>
      </c>
      <c r="B770" t="s">
        <v>2965</v>
      </c>
      <c r="D770" t="s">
        <v>142</v>
      </c>
      <c r="E770" t="s">
        <v>220</v>
      </c>
      <c r="F770" t="s">
        <v>455</v>
      </c>
      <c r="G770" t="s">
        <v>229</v>
      </c>
      <c r="H770" t="s">
        <v>30</v>
      </c>
      <c r="I770" t="s">
        <v>2102</v>
      </c>
      <c r="J770" t="s">
        <v>112</v>
      </c>
      <c r="L770" t="s">
        <v>3157</v>
      </c>
      <c r="N770" t="s">
        <v>113</v>
      </c>
      <c r="O770" t="s">
        <v>25</v>
      </c>
      <c r="P770" t="s">
        <v>229</v>
      </c>
      <c r="Q770" t="s">
        <v>114</v>
      </c>
      <c r="R770" t="s">
        <v>4743</v>
      </c>
      <c r="S770" t="s">
        <v>2966</v>
      </c>
      <c r="W770" t="s">
        <v>4862</v>
      </c>
      <c r="X770" t="s">
        <v>1887</v>
      </c>
    </row>
    <row r="771" spans="1:25" x14ac:dyDescent="0.25">
      <c r="A771" t="s">
        <v>2967</v>
      </c>
      <c r="B771" t="s">
        <v>2968</v>
      </c>
      <c r="D771" t="s">
        <v>142</v>
      </c>
      <c r="E771" t="s">
        <v>220</v>
      </c>
      <c r="F771" t="s">
        <v>455</v>
      </c>
      <c r="G771" t="s">
        <v>229</v>
      </c>
      <c r="H771" t="s">
        <v>30</v>
      </c>
      <c r="I771" t="s">
        <v>2866</v>
      </c>
      <c r="J771" t="s">
        <v>72</v>
      </c>
      <c r="L771" t="s">
        <v>3157</v>
      </c>
      <c r="N771" t="s">
        <v>73</v>
      </c>
      <c r="O771" t="s">
        <v>25</v>
      </c>
      <c r="P771" t="s">
        <v>229</v>
      </c>
      <c r="Q771" t="s">
        <v>74</v>
      </c>
      <c r="R771" t="s">
        <v>4743</v>
      </c>
      <c r="S771" t="s">
        <v>2969</v>
      </c>
      <c r="W771" t="s">
        <v>4862</v>
      </c>
      <c r="X771" t="s">
        <v>1887</v>
      </c>
    </row>
    <row r="772" spans="1:25" x14ac:dyDescent="0.25">
      <c r="A772" t="s">
        <v>2981</v>
      </c>
      <c r="B772" t="s">
        <v>2982</v>
      </c>
      <c r="D772" t="s">
        <v>142</v>
      </c>
      <c r="E772" t="s">
        <v>220</v>
      </c>
      <c r="F772" t="s">
        <v>455</v>
      </c>
      <c r="G772" t="s">
        <v>229</v>
      </c>
      <c r="H772" t="s">
        <v>30</v>
      </c>
      <c r="I772" t="s">
        <v>2054</v>
      </c>
      <c r="J772" t="s">
        <v>72</v>
      </c>
      <c r="L772" t="s">
        <v>3157</v>
      </c>
      <c r="N772" t="s">
        <v>73</v>
      </c>
      <c r="O772" t="s">
        <v>25</v>
      </c>
      <c r="P772" t="s">
        <v>229</v>
      </c>
      <c r="Q772" t="s">
        <v>74</v>
      </c>
      <c r="R772" t="s">
        <v>4743</v>
      </c>
      <c r="S772" t="s">
        <v>2983</v>
      </c>
      <c r="W772" t="s">
        <v>4862</v>
      </c>
      <c r="X772" t="s">
        <v>1887</v>
      </c>
    </row>
    <row r="773" spans="1:25" x14ac:dyDescent="0.25">
      <c r="A773" t="s">
        <v>2998</v>
      </c>
      <c r="B773" t="s">
        <v>2999</v>
      </c>
      <c r="D773" t="s">
        <v>142</v>
      </c>
      <c r="E773" t="s">
        <v>220</v>
      </c>
      <c r="F773" t="s">
        <v>455</v>
      </c>
      <c r="G773" t="s">
        <v>229</v>
      </c>
      <c r="H773" t="s">
        <v>30</v>
      </c>
      <c r="I773" t="s">
        <v>2823</v>
      </c>
      <c r="J773" t="s">
        <v>39</v>
      </c>
      <c r="L773" t="s">
        <v>3157</v>
      </c>
      <c r="N773" t="s">
        <v>40</v>
      </c>
      <c r="O773" t="s">
        <v>25</v>
      </c>
      <c r="P773" t="s">
        <v>229</v>
      </c>
      <c r="Q773" t="s">
        <v>42</v>
      </c>
      <c r="R773" t="s">
        <v>4743</v>
      </c>
      <c r="S773" t="s">
        <v>3000</v>
      </c>
      <c r="W773" t="s">
        <v>4862</v>
      </c>
      <c r="X773" t="s">
        <v>1887</v>
      </c>
    </row>
    <row r="774" spans="1:25" x14ac:dyDescent="0.25">
      <c r="A774" t="s">
        <v>41</v>
      </c>
      <c r="B774" t="s">
        <v>3016</v>
      </c>
      <c r="D774" t="s">
        <v>142</v>
      </c>
      <c r="E774" t="s">
        <v>220</v>
      </c>
      <c r="F774" t="s">
        <v>455</v>
      </c>
      <c r="G774" t="s">
        <v>229</v>
      </c>
      <c r="H774" t="s">
        <v>30</v>
      </c>
      <c r="I774" t="s">
        <v>5456</v>
      </c>
      <c r="J774" t="s">
        <v>98</v>
      </c>
      <c r="L774" t="s">
        <v>3157</v>
      </c>
      <c r="N774" t="s">
        <v>99</v>
      </c>
      <c r="O774" t="s">
        <v>25</v>
      </c>
      <c r="P774" t="s">
        <v>229</v>
      </c>
      <c r="Q774" t="s">
        <v>100</v>
      </c>
      <c r="R774" t="s">
        <v>4743</v>
      </c>
      <c r="S774" t="s">
        <v>3017</v>
      </c>
      <c r="W774" t="s">
        <v>4862</v>
      </c>
      <c r="X774" t="s">
        <v>1887</v>
      </c>
    </row>
    <row r="775" spans="1:25" x14ac:dyDescent="0.25">
      <c r="A775" t="s">
        <v>3026</v>
      </c>
      <c r="B775" t="s">
        <v>3027</v>
      </c>
      <c r="D775" t="s">
        <v>142</v>
      </c>
      <c r="E775" t="s">
        <v>220</v>
      </c>
      <c r="F775" t="s">
        <v>455</v>
      </c>
      <c r="G775" t="s">
        <v>229</v>
      </c>
      <c r="H775" t="s">
        <v>30</v>
      </c>
      <c r="I775" t="s">
        <v>1890</v>
      </c>
      <c r="J775" t="s">
        <v>68</v>
      </c>
      <c r="L775" t="s">
        <v>3157</v>
      </c>
      <c r="N775" t="s">
        <v>69</v>
      </c>
      <c r="O775" t="s">
        <v>25</v>
      </c>
      <c r="P775" t="s">
        <v>229</v>
      </c>
      <c r="Q775" t="s">
        <v>70</v>
      </c>
      <c r="R775" t="s">
        <v>4743</v>
      </c>
      <c r="S775" t="s">
        <v>3028</v>
      </c>
      <c r="W775" t="s">
        <v>4862</v>
      </c>
      <c r="X775" t="s">
        <v>1887</v>
      </c>
    </row>
    <row r="776" spans="1:25" x14ac:dyDescent="0.25">
      <c r="A776" t="s">
        <v>3038</v>
      </c>
      <c r="B776" t="s">
        <v>3039</v>
      </c>
      <c r="D776" t="s">
        <v>142</v>
      </c>
      <c r="E776" t="s">
        <v>220</v>
      </c>
      <c r="F776" t="s">
        <v>455</v>
      </c>
      <c r="G776" t="s">
        <v>229</v>
      </c>
      <c r="H776" t="s">
        <v>30</v>
      </c>
      <c r="I776" t="s">
        <v>4437</v>
      </c>
      <c r="J776" t="s">
        <v>68</v>
      </c>
      <c r="L776" t="s">
        <v>3157</v>
      </c>
      <c r="N776" t="s">
        <v>69</v>
      </c>
      <c r="O776" t="s">
        <v>25</v>
      </c>
      <c r="P776" t="s">
        <v>229</v>
      </c>
      <c r="Q776" t="s">
        <v>70</v>
      </c>
      <c r="R776" t="s">
        <v>4743</v>
      </c>
      <c r="S776" t="s">
        <v>3040</v>
      </c>
      <c r="W776" t="s">
        <v>4862</v>
      </c>
      <c r="X776" t="s">
        <v>1887</v>
      </c>
    </row>
    <row r="777" spans="1:25" x14ac:dyDescent="0.25">
      <c r="A777" t="s">
        <v>5457</v>
      </c>
      <c r="B777" t="s">
        <v>5458</v>
      </c>
      <c r="C777" t="s">
        <v>2737</v>
      </c>
      <c r="D777" t="s">
        <v>1326</v>
      </c>
      <c r="E777" t="s">
        <v>220</v>
      </c>
      <c r="F777" t="s">
        <v>459</v>
      </c>
      <c r="G777" t="s">
        <v>229</v>
      </c>
      <c r="H777" t="s">
        <v>22</v>
      </c>
      <c r="I777" t="s">
        <v>1669</v>
      </c>
      <c r="J777" t="s">
        <v>61</v>
      </c>
      <c r="K777" t="s">
        <v>2738</v>
      </c>
      <c r="L777" t="s">
        <v>3129</v>
      </c>
      <c r="M777" t="s">
        <v>2739</v>
      </c>
      <c r="N777" t="s">
        <v>63</v>
      </c>
      <c r="O777" t="s">
        <v>25</v>
      </c>
      <c r="P777" t="s">
        <v>3063</v>
      </c>
      <c r="Q777" t="s">
        <v>64</v>
      </c>
      <c r="R777" t="s">
        <v>4743</v>
      </c>
      <c r="S777" t="s">
        <v>5459</v>
      </c>
      <c r="W777" t="s">
        <v>1293</v>
      </c>
      <c r="X777" t="s">
        <v>1884</v>
      </c>
      <c r="Y777" t="s">
        <v>1877</v>
      </c>
    </row>
    <row r="778" spans="1:25" x14ac:dyDescent="0.25">
      <c r="A778" t="s">
        <v>3925</v>
      </c>
      <c r="B778" t="s">
        <v>3926</v>
      </c>
      <c r="C778" t="s">
        <v>4196</v>
      </c>
      <c r="D778" t="s">
        <v>3221</v>
      </c>
      <c r="E778" t="s">
        <v>220</v>
      </c>
      <c r="F778" t="s">
        <v>455</v>
      </c>
      <c r="G778" t="s">
        <v>229</v>
      </c>
      <c r="H778" t="s">
        <v>22</v>
      </c>
      <c r="I778" t="s">
        <v>1754</v>
      </c>
      <c r="J778" t="s">
        <v>23</v>
      </c>
      <c r="K778" t="s">
        <v>4197</v>
      </c>
      <c r="L778" t="s">
        <v>3148</v>
      </c>
      <c r="M778" t="s">
        <v>4198</v>
      </c>
      <c r="N778" t="s">
        <v>24</v>
      </c>
      <c r="O778" t="s">
        <v>25</v>
      </c>
      <c r="P778" t="s">
        <v>3063</v>
      </c>
      <c r="Q778" t="s">
        <v>26</v>
      </c>
      <c r="R778" t="s">
        <v>4888</v>
      </c>
      <c r="S778" t="s">
        <v>3927</v>
      </c>
      <c r="T778" t="s">
        <v>5460</v>
      </c>
      <c r="W778" t="s">
        <v>45</v>
      </c>
      <c r="X778" t="s">
        <v>1884</v>
      </c>
      <c r="Y778" t="s">
        <v>3080</v>
      </c>
    </row>
    <row r="779" spans="1:25" x14ac:dyDescent="0.25">
      <c r="A779" t="s">
        <v>1657</v>
      </c>
      <c r="B779" t="s">
        <v>1658</v>
      </c>
      <c r="D779" t="s">
        <v>379</v>
      </c>
      <c r="E779" t="s">
        <v>220</v>
      </c>
      <c r="F779" t="s">
        <v>455</v>
      </c>
      <c r="G779" t="s">
        <v>229</v>
      </c>
      <c r="H779" t="s">
        <v>30</v>
      </c>
      <c r="I779" t="s">
        <v>5456</v>
      </c>
      <c r="J779" t="s">
        <v>98</v>
      </c>
      <c r="L779" t="s">
        <v>5083</v>
      </c>
      <c r="N779" t="s">
        <v>99</v>
      </c>
      <c r="O779" t="s">
        <v>25</v>
      </c>
      <c r="P779" t="s">
        <v>229</v>
      </c>
      <c r="Q779" t="s">
        <v>100</v>
      </c>
      <c r="R779" t="s">
        <v>4972</v>
      </c>
      <c r="S779" t="s">
        <v>1659</v>
      </c>
      <c r="W779" t="s">
        <v>4862</v>
      </c>
      <c r="X779" t="s">
        <v>1887</v>
      </c>
    </row>
    <row r="780" spans="1:25" x14ac:dyDescent="0.25">
      <c r="A780" t="s">
        <v>1333</v>
      </c>
      <c r="B780" t="s">
        <v>1334</v>
      </c>
      <c r="C780" t="s">
        <v>2737</v>
      </c>
      <c r="D780" t="s">
        <v>490</v>
      </c>
      <c r="E780" t="s">
        <v>220</v>
      </c>
      <c r="F780" t="s">
        <v>459</v>
      </c>
      <c r="G780" t="s">
        <v>4469</v>
      </c>
      <c r="H780" t="s">
        <v>22</v>
      </c>
      <c r="I780" t="s">
        <v>1669</v>
      </c>
      <c r="J780" t="s">
        <v>112</v>
      </c>
      <c r="K780" t="s">
        <v>2738</v>
      </c>
      <c r="L780" t="s">
        <v>3150</v>
      </c>
      <c r="M780" t="s">
        <v>2739</v>
      </c>
      <c r="N780" t="s">
        <v>113</v>
      </c>
      <c r="O780" t="s">
        <v>25</v>
      </c>
      <c r="P780" t="s">
        <v>229</v>
      </c>
      <c r="Q780" t="s">
        <v>114</v>
      </c>
      <c r="R780" t="s">
        <v>4743</v>
      </c>
      <c r="S780" t="s">
        <v>1335</v>
      </c>
      <c r="T780" t="s">
        <v>5461</v>
      </c>
      <c r="W780" t="s">
        <v>4862</v>
      </c>
      <c r="X780" t="s">
        <v>3071</v>
      </c>
      <c r="Y780" t="s">
        <v>1885</v>
      </c>
    </row>
    <row r="781" spans="1:25" x14ac:dyDescent="0.25">
      <c r="A781" t="s">
        <v>1567</v>
      </c>
      <c r="B781" t="s">
        <v>1568</v>
      </c>
      <c r="D781" t="s">
        <v>356</v>
      </c>
      <c r="E781" t="s">
        <v>220</v>
      </c>
      <c r="F781" t="s">
        <v>459</v>
      </c>
      <c r="G781" t="s">
        <v>4469</v>
      </c>
      <c r="H781" t="s">
        <v>22</v>
      </c>
      <c r="I781" t="s">
        <v>1671</v>
      </c>
      <c r="J781" t="s">
        <v>112</v>
      </c>
      <c r="L781" t="s">
        <v>3151</v>
      </c>
      <c r="N781" t="s">
        <v>113</v>
      </c>
      <c r="O781" t="s">
        <v>25</v>
      </c>
      <c r="P781" t="s">
        <v>229</v>
      </c>
      <c r="Q781" t="s">
        <v>114</v>
      </c>
      <c r="R781" t="s">
        <v>4743</v>
      </c>
      <c r="S781" t="s">
        <v>1569</v>
      </c>
      <c r="T781" t="s">
        <v>5462</v>
      </c>
      <c r="W781" t="s">
        <v>4862</v>
      </c>
      <c r="X781" t="s">
        <v>1881</v>
      </c>
      <c r="Y781" t="s">
        <v>1877</v>
      </c>
    </row>
    <row r="782" spans="1:25" x14ac:dyDescent="0.25">
      <c r="A782" t="s">
        <v>5463</v>
      </c>
      <c r="B782" t="s">
        <v>5464</v>
      </c>
      <c r="C782" t="s">
        <v>2740</v>
      </c>
      <c r="D782" t="s">
        <v>142</v>
      </c>
      <c r="E782" t="s">
        <v>220</v>
      </c>
      <c r="F782" t="s">
        <v>459</v>
      </c>
      <c r="G782" t="s">
        <v>229</v>
      </c>
      <c r="H782" t="s">
        <v>30</v>
      </c>
      <c r="I782" t="s">
        <v>1668</v>
      </c>
      <c r="J782" t="s">
        <v>72</v>
      </c>
      <c r="K782" t="s">
        <v>178</v>
      </c>
      <c r="L782" t="s">
        <v>3139</v>
      </c>
      <c r="M782" t="s">
        <v>2741</v>
      </c>
      <c r="N782" t="s">
        <v>73</v>
      </c>
      <c r="O782" t="s">
        <v>25</v>
      </c>
      <c r="P782" t="s">
        <v>3063</v>
      </c>
      <c r="Q782" t="s">
        <v>74</v>
      </c>
      <c r="R782" t="s">
        <v>4743</v>
      </c>
      <c r="S782" t="s">
        <v>5465</v>
      </c>
      <c r="T782" t="s">
        <v>5466</v>
      </c>
      <c r="W782" t="s">
        <v>4500</v>
      </c>
      <c r="X782" t="s">
        <v>1884</v>
      </c>
      <c r="Y782" t="s">
        <v>1878</v>
      </c>
    </row>
    <row r="783" spans="1:25" x14ac:dyDescent="0.25">
      <c r="A783" t="s">
        <v>2139</v>
      </c>
      <c r="B783" t="s">
        <v>2140</v>
      </c>
      <c r="D783" t="s">
        <v>3221</v>
      </c>
      <c r="E783" t="s">
        <v>220</v>
      </c>
      <c r="F783" t="s">
        <v>459</v>
      </c>
      <c r="G783" t="s">
        <v>229</v>
      </c>
      <c r="H783" t="s">
        <v>3179</v>
      </c>
      <c r="I783" t="s">
        <v>1669</v>
      </c>
      <c r="J783" t="s">
        <v>23</v>
      </c>
      <c r="L783" t="s">
        <v>5065</v>
      </c>
      <c r="N783" t="s">
        <v>24</v>
      </c>
      <c r="O783" t="s">
        <v>25</v>
      </c>
      <c r="P783" t="s">
        <v>229</v>
      </c>
      <c r="Q783" t="s">
        <v>26</v>
      </c>
      <c r="R783" t="s">
        <v>5467</v>
      </c>
      <c r="S783" t="s">
        <v>2141</v>
      </c>
      <c r="W783" t="s">
        <v>4500</v>
      </c>
      <c r="X783" t="s">
        <v>1887</v>
      </c>
    </row>
    <row r="784" spans="1:25" x14ac:dyDescent="0.25">
      <c r="A784" t="s">
        <v>2124</v>
      </c>
      <c r="B784" t="s">
        <v>2125</v>
      </c>
      <c r="C784" t="s">
        <v>2761</v>
      </c>
      <c r="D784" t="s">
        <v>431</v>
      </c>
      <c r="E784" t="s">
        <v>220</v>
      </c>
      <c r="F784" t="s">
        <v>459</v>
      </c>
      <c r="G784" t="s">
        <v>4469</v>
      </c>
      <c r="H784" t="s">
        <v>22</v>
      </c>
      <c r="I784" t="s">
        <v>1662</v>
      </c>
      <c r="J784" t="s">
        <v>98</v>
      </c>
      <c r="K784" t="s">
        <v>79</v>
      </c>
      <c r="L784" t="s">
        <v>3152</v>
      </c>
      <c r="M784" t="s">
        <v>2762</v>
      </c>
      <c r="N784" t="s">
        <v>99</v>
      </c>
      <c r="O784" t="s">
        <v>25</v>
      </c>
      <c r="P784" t="s">
        <v>3063</v>
      </c>
      <c r="Q784" t="s">
        <v>100</v>
      </c>
      <c r="R784" t="s">
        <v>4743</v>
      </c>
      <c r="S784" t="s">
        <v>2126</v>
      </c>
      <c r="T784" t="s">
        <v>5468</v>
      </c>
      <c r="W784" t="s">
        <v>4862</v>
      </c>
      <c r="X784" t="s">
        <v>1881</v>
      </c>
      <c r="Y784" t="s">
        <v>1878</v>
      </c>
    </row>
    <row r="785" spans="1:25" x14ac:dyDescent="0.25">
      <c r="A785" t="s">
        <v>2216</v>
      </c>
      <c r="B785" t="s">
        <v>2217</v>
      </c>
      <c r="D785" t="s">
        <v>3200</v>
      </c>
      <c r="E785" t="s">
        <v>220</v>
      </c>
      <c r="F785" t="s">
        <v>459</v>
      </c>
      <c r="G785" t="s">
        <v>4469</v>
      </c>
      <c r="H785" t="s">
        <v>234</v>
      </c>
      <c r="I785" t="s">
        <v>1757</v>
      </c>
      <c r="J785" t="s">
        <v>98</v>
      </c>
      <c r="L785" t="s">
        <v>3168</v>
      </c>
      <c r="N785" t="s">
        <v>99</v>
      </c>
      <c r="O785" t="s">
        <v>25</v>
      </c>
      <c r="P785" t="s">
        <v>229</v>
      </c>
      <c r="Q785" t="s">
        <v>100</v>
      </c>
      <c r="R785" t="s">
        <v>4743</v>
      </c>
      <c r="S785" t="s">
        <v>2218</v>
      </c>
      <c r="T785" t="s">
        <v>5469</v>
      </c>
      <c r="W785" t="s">
        <v>4862</v>
      </c>
      <c r="X785" t="s">
        <v>1884</v>
      </c>
      <c r="Y785" t="s">
        <v>1879</v>
      </c>
    </row>
    <row r="786" spans="1:25" x14ac:dyDescent="0.25">
      <c r="A786" t="s">
        <v>1971</v>
      </c>
      <c r="B786" t="s">
        <v>1972</v>
      </c>
      <c r="C786" t="s">
        <v>3190</v>
      </c>
      <c r="D786" t="s">
        <v>379</v>
      </c>
      <c r="E786" t="s">
        <v>220</v>
      </c>
      <c r="F786" t="s">
        <v>459</v>
      </c>
      <c r="G786" t="s">
        <v>229</v>
      </c>
      <c r="H786" t="s">
        <v>30</v>
      </c>
      <c r="I786" t="s">
        <v>149</v>
      </c>
      <c r="J786" t="s">
        <v>130</v>
      </c>
      <c r="K786" t="s">
        <v>3192</v>
      </c>
      <c r="L786" t="s">
        <v>3157</v>
      </c>
      <c r="M786" t="s">
        <v>3193</v>
      </c>
      <c r="N786" t="s">
        <v>131</v>
      </c>
      <c r="O786" t="s">
        <v>25</v>
      </c>
      <c r="P786" t="s">
        <v>229</v>
      </c>
      <c r="Q786" t="s">
        <v>132</v>
      </c>
      <c r="R786" t="s">
        <v>4743</v>
      </c>
      <c r="S786" t="s">
        <v>1973</v>
      </c>
      <c r="T786" t="s">
        <v>5470</v>
      </c>
      <c r="W786" t="s">
        <v>4862</v>
      </c>
      <c r="X786" t="s">
        <v>1882</v>
      </c>
      <c r="Y786" t="s">
        <v>1877</v>
      </c>
    </row>
    <row r="787" spans="1:25" x14ac:dyDescent="0.25">
      <c r="A787" t="s">
        <v>2672</v>
      </c>
      <c r="B787" t="s">
        <v>2673</v>
      </c>
      <c r="C787" t="s">
        <v>2989</v>
      </c>
      <c r="D787" t="s">
        <v>142</v>
      </c>
      <c r="E787" t="s">
        <v>220</v>
      </c>
      <c r="F787" t="s">
        <v>455</v>
      </c>
      <c r="G787" t="s">
        <v>229</v>
      </c>
      <c r="H787" t="s">
        <v>30</v>
      </c>
      <c r="I787" t="s">
        <v>1750</v>
      </c>
      <c r="J787" t="s">
        <v>117</v>
      </c>
      <c r="K787" t="s">
        <v>388</v>
      </c>
      <c r="L787" t="s">
        <v>3151</v>
      </c>
      <c r="M787" t="s">
        <v>2991</v>
      </c>
      <c r="N787" t="s">
        <v>118</v>
      </c>
      <c r="O787" t="s">
        <v>25</v>
      </c>
      <c r="P787" t="s">
        <v>229</v>
      </c>
      <c r="Q787" t="s">
        <v>119</v>
      </c>
      <c r="R787" t="s">
        <v>4743</v>
      </c>
      <c r="S787" t="s">
        <v>2674</v>
      </c>
      <c r="T787" t="s">
        <v>5471</v>
      </c>
      <c r="W787" t="s">
        <v>4862</v>
      </c>
      <c r="X787" t="s">
        <v>3071</v>
      </c>
      <c r="Y787" t="s">
        <v>1879</v>
      </c>
    </row>
    <row r="788" spans="1:25" x14ac:dyDescent="0.25">
      <c r="A788" t="s">
        <v>3854</v>
      </c>
      <c r="B788" t="s">
        <v>3855</v>
      </c>
      <c r="D788" t="s">
        <v>356</v>
      </c>
      <c r="E788" t="s">
        <v>220</v>
      </c>
      <c r="F788" t="s">
        <v>459</v>
      </c>
      <c r="G788" t="s">
        <v>229</v>
      </c>
      <c r="H788" t="s">
        <v>22</v>
      </c>
      <c r="I788" t="s">
        <v>1839</v>
      </c>
      <c r="J788" t="s">
        <v>31</v>
      </c>
      <c r="L788" t="s">
        <v>3151</v>
      </c>
      <c r="N788" t="s">
        <v>33</v>
      </c>
      <c r="O788" t="s">
        <v>25</v>
      </c>
      <c r="P788" t="s">
        <v>229</v>
      </c>
      <c r="Q788" t="s">
        <v>34</v>
      </c>
      <c r="R788" t="s">
        <v>4743</v>
      </c>
      <c r="S788" t="s">
        <v>3856</v>
      </c>
      <c r="T788" t="s">
        <v>5472</v>
      </c>
      <c r="W788" t="s">
        <v>4500</v>
      </c>
      <c r="X788" t="s">
        <v>1884</v>
      </c>
      <c r="Y788" t="s">
        <v>1879</v>
      </c>
    </row>
    <row r="789" spans="1:25" x14ac:dyDescent="0.25">
      <c r="A789" t="s">
        <v>3268</v>
      </c>
      <c r="B789" t="s">
        <v>3269</v>
      </c>
      <c r="C789" t="s">
        <v>3087</v>
      </c>
      <c r="D789" t="s">
        <v>573</v>
      </c>
      <c r="E789" t="s">
        <v>220</v>
      </c>
      <c r="F789" t="s">
        <v>459</v>
      </c>
      <c r="G789" t="s">
        <v>229</v>
      </c>
      <c r="H789" t="s">
        <v>22</v>
      </c>
      <c r="I789" t="s">
        <v>1290</v>
      </c>
      <c r="J789" t="s">
        <v>51</v>
      </c>
      <c r="K789" t="s">
        <v>3088</v>
      </c>
      <c r="L789" t="s">
        <v>3168</v>
      </c>
      <c r="M789" t="s">
        <v>3089</v>
      </c>
      <c r="N789" t="s">
        <v>53</v>
      </c>
      <c r="O789" t="s">
        <v>25</v>
      </c>
      <c r="P789" t="s">
        <v>229</v>
      </c>
      <c r="Q789" t="s">
        <v>54</v>
      </c>
      <c r="R789" t="s">
        <v>4743</v>
      </c>
      <c r="S789" t="s">
        <v>3270</v>
      </c>
      <c r="T789" t="s">
        <v>5473</v>
      </c>
      <c r="W789" t="s">
        <v>45</v>
      </c>
      <c r="X789" t="s">
        <v>1887</v>
      </c>
      <c r="Y789" t="s">
        <v>1878</v>
      </c>
    </row>
    <row r="790" spans="1:25" x14ac:dyDescent="0.25">
      <c r="A790" t="s">
        <v>3955</v>
      </c>
      <c r="B790" t="s">
        <v>3956</v>
      </c>
      <c r="D790" t="s">
        <v>3200</v>
      </c>
      <c r="E790" t="s">
        <v>220</v>
      </c>
      <c r="F790" t="s">
        <v>455</v>
      </c>
      <c r="G790" t="s">
        <v>229</v>
      </c>
      <c r="H790" t="s">
        <v>234</v>
      </c>
      <c r="I790" t="s">
        <v>2071</v>
      </c>
      <c r="J790" t="s">
        <v>112</v>
      </c>
      <c r="L790" t="s">
        <v>5074</v>
      </c>
      <c r="N790" t="s">
        <v>113</v>
      </c>
      <c r="O790" t="s">
        <v>25</v>
      </c>
      <c r="P790" t="s">
        <v>229</v>
      </c>
      <c r="Q790" t="s">
        <v>114</v>
      </c>
      <c r="R790" t="s">
        <v>4743</v>
      </c>
      <c r="S790" t="s">
        <v>3957</v>
      </c>
      <c r="W790" t="s">
        <v>4500</v>
      </c>
      <c r="X790" t="s">
        <v>1887</v>
      </c>
    </row>
    <row r="791" spans="1:25" x14ac:dyDescent="0.25">
      <c r="A791" t="s">
        <v>5474</v>
      </c>
      <c r="B791" t="s">
        <v>5475</v>
      </c>
      <c r="D791" t="s">
        <v>3960</v>
      </c>
      <c r="E791" t="s">
        <v>220</v>
      </c>
      <c r="F791" t="s">
        <v>459</v>
      </c>
      <c r="G791" t="s">
        <v>229</v>
      </c>
      <c r="H791" t="s">
        <v>22</v>
      </c>
      <c r="I791" t="s">
        <v>5043</v>
      </c>
      <c r="J791" t="s">
        <v>98</v>
      </c>
      <c r="L791" t="s">
        <v>3144</v>
      </c>
      <c r="N791" t="s">
        <v>99</v>
      </c>
      <c r="O791" t="s">
        <v>25</v>
      </c>
      <c r="P791" t="s">
        <v>229</v>
      </c>
      <c r="Q791" t="s">
        <v>100</v>
      </c>
      <c r="R791" t="s">
        <v>4743</v>
      </c>
      <c r="S791" t="s">
        <v>5476</v>
      </c>
      <c r="T791" t="s">
        <v>2733</v>
      </c>
      <c r="W791" t="s">
        <v>4500</v>
      </c>
      <c r="X791" t="s">
        <v>1887</v>
      </c>
      <c r="Y791" t="s">
        <v>1879</v>
      </c>
    </row>
    <row r="792" spans="1:25" x14ac:dyDescent="0.25">
      <c r="A792" t="s">
        <v>5477</v>
      </c>
      <c r="B792" t="s">
        <v>5478</v>
      </c>
      <c r="D792" t="s">
        <v>3200</v>
      </c>
      <c r="E792" t="s">
        <v>220</v>
      </c>
      <c r="F792" t="s">
        <v>455</v>
      </c>
      <c r="G792" t="s">
        <v>229</v>
      </c>
      <c r="H792" t="s">
        <v>30</v>
      </c>
      <c r="I792" t="s">
        <v>1829</v>
      </c>
      <c r="J792" t="s">
        <v>98</v>
      </c>
      <c r="L792" t="s">
        <v>3134</v>
      </c>
      <c r="N792" t="s">
        <v>99</v>
      </c>
      <c r="O792" t="s">
        <v>25</v>
      </c>
      <c r="P792" t="s">
        <v>229</v>
      </c>
      <c r="Q792" t="s">
        <v>100</v>
      </c>
      <c r="R792" t="s">
        <v>4743</v>
      </c>
      <c r="S792" t="s">
        <v>5479</v>
      </c>
      <c r="W792" t="s">
        <v>4500</v>
      </c>
      <c r="X792" t="s">
        <v>3071</v>
      </c>
    </row>
    <row r="793" spans="1:25" x14ac:dyDescent="0.25">
      <c r="A793" t="s">
        <v>5480</v>
      </c>
      <c r="B793" t="s">
        <v>5481</v>
      </c>
      <c r="C793" t="s">
        <v>2737</v>
      </c>
      <c r="D793" t="s">
        <v>3200</v>
      </c>
      <c r="E793" t="s">
        <v>220</v>
      </c>
      <c r="F793" t="s">
        <v>459</v>
      </c>
      <c r="G793" t="s">
        <v>229</v>
      </c>
      <c r="H793" t="s">
        <v>234</v>
      </c>
      <c r="I793" t="s">
        <v>77</v>
      </c>
      <c r="J793" t="s">
        <v>39</v>
      </c>
      <c r="K793" t="s">
        <v>2738</v>
      </c>
      <c r="L793" t="s">
        <v>3144</v>
      </c>
      <c r="M793" t="s">
        <v>2739</v>
      </c>
      <c r="N793" t="s">
        <v>40</v>
      </c>
      <c r="O793" t="s">
        <v>25</v>
      </c>
      <c r="P793" t="s">
        <v>3063</v>
      </c>
      <c r="Q793" t="s">
        <v>42</v>
      </c>
      <c r="R793" t="s">
        <v>4743</v>
      </c>
      <c r="S793" t="s">
        <v>5482</v>
      </c>
      <c r="T793" t="s">
        <v>2535</v>
      </c>
      <c r="W793" t="s">
        <v>45</v>
      </c>
      <c r="X793" t="s">
        <v>3071</v>
      </c>
      <c r="Y793" t="s">
        <v>1877</v>
      </c>
    </row>
    <row r="794" spans="1:25" x14ac:dyDescent="0.25">
      <c r="A794" t="s">
        <v>5483</v>
      </c>
      <c r="B794" t="s">
        <v>5484</v>
      </c>
      <c r="D794" t="s">
        <v>3960</v>
      </c>
      <c r="E794" t="s">
        <v>220</v>
      </c>
      <c r="F794" t="s">
        <v>459</v>
      </c>
      <c r="G794" t="s">
        <v>229</v>
      </c>
      <c r="H794" t="s">
        <v>22</v>
      </c>
      <c r="I794" t="s">
        <v>1749</v>
      </c>
      <c r="J794" t="s">
        <v>72</v>
      </c>
      <c r="L794" t="s">
        <v>3139</v>
      </c>
      <c r="N794" t="s">
        <v>73</v>
      </c>
      <c r="O794" t="s">
        <v>25</v>
      </c>
      <c r="P794" t="s">
        <v>229</v>
      </c>
      <c r="Q794" t="s">
        <v>74</v>
      </c>
      <c r="R794" t="s">
        <v>4743</v>
      </c>
      <c r="S794" t="s">
        <v>5485</v>
      </c>
      <c r="T794" t="s">
        <v>5486</v>
      </c>
      <c r="W794" t="s">
        <v>4500</v>
      </c>
      <c r="X794" t="s">
        <v>1884</v>
      </c>
      <c r="Y794" t="s">
        <v>1879</v>
      </c>
    </row>
    <row r="795" spans="1:25" x14ac:dyDescent="0.25">
      <c r="A795" t="s">
        <v>5487</v>
      </c>
      <c r="B795" t="s">
        <v>5488</v>
      </c>
      <c r="C795" t="s">
        <v>2737</v>
      </c>
      <c r="D795" t="s">
        <v>3200</v>
      </c>
      <c r="E795" t="s">
        <v>220</v>
      </c>
      <c r="F795" t="s">
        <v>459</v>
      </c>
      <c r="G795" t="s">
        <v>229</v>
      </c>
      <c r="H795" t="s">
        <v>22</v>
      </c>
      <c r="I795" t="s">
        <v>1854</v>
      </c>
      <c r="J795" t="s">
        <v>130</v>
      </c>
      <c r="K795" t="s">
        <v>2738</v>
      </c>
      <c r="L795" t="s">
        <v>3134</v>
      </c>
      <c r="M795" t="s">
        <v>2739</v>
      </c>
      <c r="N795" t="s">
        <v>131</v>
      </c>
      <c r="O795" t="s">
        <v>25</v>
      </c>
      <c r="P795" t="s">
        <v>3063</v>
      </c>
      <c r="Q795" t="s">
        <v>132</v>
      </c>
      <c r="R795" t="s">
        <v>4743</v>
      </c>
      <c r="S795" t="s">
        <v>5489</v>
      </c>
      <c r="T795" t="s">
        <v>5490</v>
      </c>
      <c r="W795" t="s">
        <v>45</v>
      </c>
      <c r="X795" t="s">
        <v>1884</v>
      </c>
      <c r="Y795" t="s">
        <v>1885</v>
      </c>
    </row>
    <row r="796" spans="1:25" x14ac:dyDescent="0.25">
      <c r="A796" t="s">
        <v>5491</v>
      </c>
      <c r="B796" t="s">
        <v>5492</v>
      </c>
      <c r="D796" t="s">
        <v>142</v>
      </c>
      <c r="E796" t="s">
        <v>220</v>
      </c>
      <c r="F796" t="s">
        <v>455</v>
      </c>
      <c r="G796" t="s">
        <v>229</v>
      </c>
      <c r="H796" t="s">
        <v>30</v>
      </c>
      <c r="I796" t="s">
        <v>77</v>
      </c>
      <c r="J796" t="s">
        <v>39</v>
      </c>
      <c r="L796" t="s">
        <v>3129</v>
      </c>
      <c r="N796" t="s">
        <v>40</v>
      </c>
      <c r="O796" t="s">
        <v>25</v>
      </c>
      <c r="P796" t="s">
        <v>3063</v>
      </c>
      <c r="Q796" t="s">
        <v>42</v>
      </c>
      <c r="R796" t="s">
        <v>4743</v>
      </c>
      <c r="S796" t="s">
        <v>5493</v>
      </c>
      <c r="T796" t="s">
        <v>5494</v>
      </c>
      <c r="W796" t="s">
        <v>45</v>
      </c>
      <c r="X796" t="s">
        <v>3071</v>
      </c>
    </row>
    <row r="797" spans="1:25" x14ac:dyDescent="0.25">
      <c r="A797" t="s">
        <v>5495</v>
      </c>
      <c r="B797" t="s">
        <v>5496</v>
      </c>
      <c r="D797" t="s">
        <v>3200</v>
      </c>
      <c r="E797" t="s">
        <v>220</v>
      </c>
      <c r="F797" t="s">
        <v>455</v>
      </c>
      <c r="G797" t="s">
        <v>229</v>
      </c>
      <c r="H797" t="s">
        <v>30</v>
      </c>
      <c r="I797" t="s">
        <v>2744</v>
      </c>
      <c r="J797" t="s">
        <v>121</v>
      </c>
      <c r="L797" t="s">
        <v>3139</v>
      </c>
      <c r="N797" t="s">
        <v>122</v>
      </c>
      <c r="O797" t="s">
        <v>25</v>
      </c>
      <c r="P797" t="s">
        <v>229</v>
      </c>
      <c r="Q797" t="s">
        <v>123</v>
      </c>
      <c r="R797" t="s">
        <v>4743</v>
      </c>
      <c r="S797" t="s">
        <v>5497</v>
      </c>
      <c r="T797" t="s">
        <v>5498</v>
      </c>
      <c r="W797" t="s">
        <v>4500</v>
      </c>
      <c r="X797" t="s">
        <v>3071</v>
      </c>
      <c r="Y797" t="s">
        <v>1879</v>
      </c>
    </row>
    <row r="798" spans="1:25" x14ac:dyDescent="0.25">
      <c r="A798" t="s">
        <v>2758</v>
      </c>
      <c r="B798" t="s">
        <v>2759</v>
      </c>
      <c r="C798" t="s">
        <v>3133</v>
      </c>
      <c r="D798" t="s">
        <v>3334</v>
      </c>
      <c r="E798" t="s">
        <v>220</v>
      </c>
      <c r="F798" t="s">
        <v>455</v>
      </c>
      <c r="G798" t="s">
        <v>4469</v>
      </c>
      <c r="H798" t="s">
        <v>3179</v>
      </c>
      <c r="I798" t="s">
        <v>232</v>
      </c>
      <c r="J798" t="s">
        <v>39</v>
      </c>
      <c r="K798" t="s">
        <v>3135</v>
      </c>
      <c r="L798" t="s">
        <v>3144</v>
      </c>
      <c r="M798" t="s">
        <v>3136</v>
      </c>
      <c r="N798" t="s">
        <v>40</v>
      </c>
      <c r="O798" t="s">
        <v>25</v>
      </c>
      <c r="P798" t="s">
        <v>229</v>
      </c>
      <c r="Q798" t="s">
        <v>42</v>
      </c>
      <c r="R798" t="s">
        <v>4743</v>
      </c>
      <c r="S798" t="s">
        <v>2760</v>
      </c>
      <c r="T798" t="s">
        <v>5499</v>
      </c>
      <c r="W798" t="s">
        <v>4862</v>
      </c>
      <c r="X798" t="s">
        <v>1882</v>
      </c>
      <c r="Y798" t="s">
        <v>1877</v>
      </c>
    </row>
    <row r="799" spans="1:25" x14ac:dyDescent="0.25">
      <c r="A799" t="s">
        <v>5500</v>
      </c>
      <c r="B799" t="s">
        <v>5501</v>
      </c>
      <c r="D799" t="s">
        <v>142</v>
      </c>
      <c r="E799" t="s">
        <v>220</v>
      </c>
      <c r="F799" t="s">
        <v>455</v>
      </c>
      <c r="G799" t="s">
        <v>229</v>
      </c>
      <c r="H799" t="s">
        <v>30</v>
      </c>
      <c r="I799" t="s">
        <v>1893</v>
      </c>
      <c r="J799" t="s">
        <v>31</v>
      </c>
      <c r="L799" t="s">
        <v>3139</v>
      </c>
      <c r="N799" t="s">
        <v>33</v>
      </c>
      <c r="O799" t="s">
        <v>25</v>
      </c>
      <c r="P799" t="s">
        <v>229</v>
      </c>
      <c r="Q799" t="s">
        <v>34</v>
      </c>
      <c r="R799" t="s">
        <v>4743</v>
      </c>
      <c r="S799" t="s">
        <v>5502</v>
      </c>
      <c r="T799" t="s">
        <v>5503</v>
      </c>
      <c r="W799" t="s">
        <v>1293</v>
      </c>
      <c r="X799" t="s">
        <v>1884</v>
      </c>
      <c r="Y799" t="s">
        <v>1879</v>
      </c>
    </row>
    <row r="800" spans="1:25" x14ac:dyDescent="0.25">
      <c r="A800" t="s">
        <v>5504</v>
      </c>
      <c r="B800" t="s">
        <v>5505</v>
      </c>
      <c r="D800" t="s">
        <v>142</v>
      </c>
      <c r="E800" t="s">
        <v>220</v>
      </c>
      <c r="F800" t="s">
        <v>455</v>
      </c>
      <c r="G800" t="s">
        <v>229</v>
      </c>
      <c r="H800" t="s">
        <v>30</v>
      </c>
      <c r="I800" t="s">
        <v>1750</v>
      </c>
      <c r="J800" t="s">
        <v>117</v>
      </c>
      <c r="L800" t="s">
        <v>3134</v>
      </c>
      <c r="N800" t="s">
        <v>118</v>
      </c>
      <c r="O800" t="s">
        <v>25</v>
      </c>
      <c r="P800" t="s">
        <v>3063</v>
      </c>
      <c r="Q800" t="s">
        <v>119</v>
      </c>
      <c r="R800" t="s">
        <v>4743</v>
      </c>
      <c r="S800" t="s">
        <v>5506</v>
      </c>
      <c r="W800" t="s">
        <v>4500</v>
      </c>
      <c r="X800" t="s">
        <v>3071</v>
      </c>
    </row>
    <row r="801" spans="1:25" x14ac:dyDescent="0.25">
      <c r="A801" t="s">
        <v>3341</v>
      </c>
      <c r="B801" t="s">
        <v>3342</v>
      </c>
      <c r="D801" t="s">
        <v>490</v>
      </c>
      <c r="E801" t="s">
        <v>220</v>
      </c>
      <c r="F801" t="s">
        <v>459</v>
      </c>
      <c r="G801" t="s">
        <v>229</v>
      </c>
      <c r="H801" t="s">
        <v>22</v>
      </c>
      <c r="I801" t="s">
        <v>1854</v>
      </c>
      <c r="J801" t="s">
        <v>61</v>
      </c>
      <c r="L801" t="s">
        <v>3150</v>
      </c>
      <c r="N801" t="s">
        <v>63</v>
      </c>
      <c r="O801" t="s">
        <v>25</v>
      </c>
      <c r="P801" t="s">
        <v>3063</v>
      </c>
      <c r="Q801" t="s">
        <v>64</v>
      </c>
      <c r="R801" t="s">
        <v>4743</v>
      </c>
      <c r="S801" t="s">
        <v>3343</v>
      </c>
      <c r="T801" t="s">
        <v>5507</v>
      </c>
      <c r="W801" t="s">
        <v>1292</v>
      </c>
      <c r="X801" t="s">
        <v>3071</v>
      </c>
      <c r="Y801" t="s">
        <v>1885</v>
      </c>
    </row>
    <row r="802" spans="1:25" x14ac:dyDescent="0.25">
      <c r="A802" t="s">
        <v>284</v>
      </c>
      <c r="B802" t="s">
        <v>285</v>
      </c>
      <c r="C802" t="s">
        <v>2989</v>
      </c>
      <c r="D802" t="s">
        <v>490</v>
      </c>
      <c r="E802" t="s">
        <v>220</v>
      </c>
      <c r="F802" t="s">
        <v>459</v>
      </c>
      <c r="G802" t="s">
        <v>4469</v>
      </c>
      <c r="H802" t="s">
        <v>22</v>
      </c>
      <c r="I802" t="s">
        <v>1669</v>
      </c>
      <c r="J802" t="s">
        <v>117</v>
      </c>
      <c r="K802" t="s">
        <v>388</v>
      </c>
      <c r="L802" t="s">
        <v>3168</v>
      </c>
      <c r="M802" t="s">
        <v>2991</v>
      </c>
      <c r="N802" t="s">
        <v>118</v>
      </c>
      <c r="O802" t="s">
        <v>25</v>
      </c>
      <c r="P802" t="s">
        <v>229</v>
      </c>
      <c r="Q802" t="s">
        <v>119</v>
      </c>
      <c r="R802" t="s">
        <v>4743</v>
      </c>
      <c r="S802" t="s">
        <v>286</v>
      </c>
      <c r="T802" t="s">
        <v>5508</v>
      </c>
      <c r="W802" t="s">
        <v>1292</v>
      </c>
      <c r="X802" t="s">
        <v>3071</v>
      </c>
      <c r="Y802" t="s">
        <v>1877</v>
      </c>
    </row>
    <row r="803" spans="1:25" x14ac:dyDescent="0.25">
      <c r="A803" t="s">
        <v>5509</v>
      </c>
      <c r="B803" t="s">
        <v>5510</v>
      </c>
      <c r="D803" t="s">
        <v>3221</v>
      </c>
      <c r="E803" t="s">
        <v>220</v>
      </c>
      <c r="F803" t="s">
        <v>455</v>
      </c>
      <c r="G803" t="s">
        <v>229</v>
      </c>
      <c r="H803" t="s">
        <v>30</v>
      </c>
      <c r="I803" t="s">
        <v>1660</v>
      </c>
      <c r="J803" t="s">
        <v>61</v>
      </c>
      <c r="L803" t="s">
        <v>3134</v>
      </c>
      <c r="N803" t="s">
        <v>63</v>
      </c>
      <c r="O803" t="s">
        <v>25</v>
      </c>
      <c r="P803" t="s">
        <v>229</v>
      </c>
      <c r="Q803" t="s">
        <v>64</v>
      </c>
      <c r="R803" t="s">
        <v>5068</v>
      </c>
      <c r="S803" t="s">
        <v>5511</v>
      </c>
      <c r="W803" t="s">
        <v>4500</v>
      </c>
      <c r="X803" t="s">
        <v>1887</v>
      </c>
    </row>
    <row r="804" spans="1:25" x14ac:dyDescent="0.25">
      <c r="A804" t="s">
        <v>935</v>
      </c>
      <c r="B804" t="s">
        <v>936</v>
      </c>
      <c r="C804" t="s">
        <v>2761</v>
      </c>
      <c r="D804" t="s">
        <v>3960</v>
      </c>
      <c r="E804" t="s">
        <v>220</v>
      </c>
      <c r="F804" t="s">
        <v>459</v>
      </c>
      <c r="G804" t="s">
        <v>4469</v>
      </c>
      <c r="H804" t="s">
        <v>45</v>
      </c>
      <c r="I804" t="s">
        <v>1668</v>
      </c>
      <c r="J804" t="s">
        <v>39</v>
      </c>
      <c r="K804" t="s">
        <v>79</v>
      </c>
      <c r="L804" t="s">
        <v>3152</v>
      </c>
      <c r="M804" t="s">
        <v>2762</v>
      </c>
      <c r="N804" t="s">
        <v>40</v>
      </c>
      <c r="O804" t="s">
        <v>25</v>
      </c>
      <c r="P804" t="s">
        <v>229</v>
      </c>
      <c r="Q804" t="s">
        <v>42</v>
      </c>
      <c r="R804" t="s">
        <v>5512</v>
      </c>
      <c r="S804" t="s">
        <v>937</v>
      </c>
      <c r="T804" t="s">
        <v>4841</v>
      </c>
      <c r="W804" t="s">
        <v>4500</v>
      </c>
      <c r="X804" t="s">
        <v>1884</v>
      </c>
      <c r="Y804" t="s">
        <v>1877</v>
      </c>
    </row>
    <row r="805" spans="1:25" x14ac:dyDescent="0.25">
      <c r="A805" t="s">
        <v>1151</v>
      </c>
      <c r="B805" t="s">
        <v>1152</v>
      </c>
      <c r="C805" t="s">
        <v>2761</v>
      </c>
      <c r="D805" t="s">
        <v>490</v>
      </c>
      <c r="E805" t="s">
        <v>220</v>
      </c>
      <c r="F805" t="s">
        <v>459</v>
      </c>
      <c r="G805" t="s">
        <v>4469</v>
      </c>
      <c r="H805" t="s">
        <v>22</v>
      </c>
      <c r="I805" t="s">
        <v>77</v>
      </c>
      <c r="J805" t="s">
        <v>112</v>
      </c>
      <c r="K805" t="s">
        <v>79</v>
      </c>
      <c r="L805" t="s">
        <v>3157</v>
      </c>
      <c r="M805" t="s">
        <v>2762</v>
      </c>
      <c r="N805" t="s">
        <v>113</v>
      </c>
      <c r="O805" t="s">
        <v>25</v>
      </c>
      <c r="P805" t="s">
        <v>3060</v>
      </c>
      <c r="Q805" t="s">
        <v>114</v>
      </c>
      <c r="R805" t="s">
        <v>4743</v>
      </c>
      <c r="S805" t="s">
        <v>1153</v>
      </c>
      <c r="T805" t="s">
        <v>5513</v>
      </c>
      <c r="W805" t="s">
        <v>4862</v>
      </c>
      <c r="X805" t="s">
        <v>1884</v>
      </c>
      <c r="Y805" t="s">
        <v>1885</v>
      </c>
    </row>
    <row r="806" spans="1:25" x14ac:dyDescent="0.25">
      <c r="A806" t="s">
        <v>862</v>
      </c>
      <c r="B806" t="s">
        <v>863</v>
      </c>
      <c r="C806" t="s">
        <v>2737</v>
      </c>
      <c r="D806" t="s">
        <v>142</v>
      </c>
      <c r="E806" t="s">
        <v>220</v>
      </c>
      <c r="F806" t="s">
        <v>459</v>
      </c>
      <c r="G806" t="s">
        <v>4469</v>
      </c>
      <c r="H806" t="s">
        <v>30</v>
      </c>
      <c r="I806" t="s">
        <v>1757</v>
      </c>
      <c r="J806" t="s">
        <v>112</v>
      </c>
      <c r="K806" t="s">
        <v>2738</v>
      </c>
      <c r="L806" t="s">
        <v>3157</v>
      </c>
      <c r="M806" t="s">
        <v>2739</v>
      </c>
      <c r="N806" t="s">
        <v>113</v>
      </c>
      <c r="O806" t="s">
        <v>25</v>
      </c>
      <c r="P806" t="s">
        <v>3063</v>
      </c>
      <c r="Q806" t="s">
        <v>114</v>
      </c>
      <c r="R806" t="s">
        <v>4743</v>
      </c>
      <c r="S806" t="s">
        <v>864</v>
      </c>
      <c r="T806" t="s">
        <v>4991</v>
      </c>
      <c r="W806" t="s">
        <v>4862</v>
      </c>
      <c r="X806" t="s">
        <v>3071</v>
      </c>
      <c r="Y806" t="s">
        <v>1885</v>
      </c>
    </row>
    <row r="807" spans="1:25" x14ac:dyDescent="0.25">
      <c r="A807" t="s">
        <v>905</v>
      </c>
      <c r="B807" t="s">
        <v>905</v>
      </c>
      <c r="C807" t="s">
        <v>2761</v>
      </c>
      <c r="D807" t="s">
        <v>3125</v>
      </c>
      <c r="E807" t="s">
        <v>220</v>
      </c>
      <c r="F807" t="s">
        <v>459</v>
      </c>
      <c r="G807" t="s">
        <v>4469</v>
      </c>
      <c r="H807" t="s">
        <v>3179</v>
      </c>
      <c r="I807" t="s">
        <v>1666</v>
      </c>
      <c r="J807" t="s">
        <v>112</v>
      </c>
      <c r="K807" t="s">
        <v>79</v>
      </c>
      <c r="L807" t="s">
        <v>3157</v>
      </c>
      <c r="M807" t="s">
        <v>2762</v>
      </c>
      <c r="N807" t="s">
        <v>113</v>
      </c>
      <c r="O807" t="s">
        <v>25</v>
      </c>
      <c r="P807" t="s">
        <v>3063</v>
      </c>
      <c r="Q807" t="s">
        <v>114</v>
      </c>
      <c r="R807" t="s">
        <v>4743</v>
      </c>
      <c r="S807" t="s">
        <v>906</v>
      </c>
      <c r="T807" t="s">
        <v>5121</v>
      </c>
      <c r="W807" t="s">
        <v>4862</v>
      </c>
      <c r="X807" t="s">
        <v>1881</v>
      </c>
      <c r="Y807" t="s">
        <v>1879</v>
      </c>
    </row>
    <row r="808" spans="1:25" x14ac:dyDescent="0.25">
      <c r="A808" t="s">
        <v>1963</v>
      </c>
      <c r="B808" t="s">
        <v>1964</v>
      </c>
      <c r="C808" t="s">
        <v>2852</v>
      </c>
      <c r="D808" t="s">
        <v>1850</v>
      </c>
      <c r="E808" t="s">
        <v>220</v>
      </c>
      <c r="F808" t="s">
        <v>459</v>
      </c>
      <c r="G808" t="s">
        <v>4469</v>
      </c>
      <c r="H808" t="s">
        <v>234</v>
      </c>
      <c r="I808" t="s">
        <v>1670</v>
      </c>
      <c r="J808" t="s">
        <v>23</v>
      </c>
      <c r="K808" t="s">
        <v>1375</v>
      </c>
      <c r="L808" t="s">
        <v>5074</v>
      </c>
      <c r="M808" t="s">
        <v>2853</v>
      </c>
      <c r="N808" t="s">
        <v>24</v>
      </c>
      <c r="O808" t="s">
        <v>25</v>
      </c>
      <c r="P808" t="s">
        <v>229</v>
      </c>
      <c r="Q808" t="s">
        <v>26</v>
      </c>
      <c r="R808" t="s">
        <v>4743</v>
      </c>
      <c r="S808" t="s">
        <v>1965</v>
      </c>
      <c r="T808" t="s">
        <v>5514</v>
      </c>
      <c r="U808" t="s">
        <v>5515</v>
      </c>
      <c r="W808" t="s">
        <v>45</v>
      </c>
      <c r="X808" t="s">
        <v>3071</v>
      </c>
      <c r="Y808" t="s">
        <v>1885</v>
      </c>
    </row>
    <row r="809" spans="1:25" x14ac:dyDescent="0.25">
      <c r="A809" t="s">
        <v>2284</v>
      </c>
      <c r="B809" t="s">
        <v>2285</v>
      </c>
      <c r="D809" t="s">
        <v>3222</v>
      </c>
      <c r="E809" t="s">
        <v>220</v>
      </c>
      <c r="F809" t="s">
        <v>459</v>
      </c>
      <c r="G809" t="s">
        <v>229</v>
      </c>
      <c r="H809" t="s">
        <v>22</v>
      </c>
      <c r="I809" t="s">
        <v>1755</v>
      </c>
      <c r="J809" t="s">
        <v>68</v>
      </c>
      <c r="L809" t="s">
        <v>3205</v>
      </c>
      <c r="N809" t="s">
        <v>69</v>
      </c>
      <c r="O809" t="s">
        <v>25</v>
      </c>
      <c r="P809" t="s">
        <v>229</v>
      </c>
      <c r="Q809" t="s">
        <v>70</v>
      </c>
      <c r="R809" t="s">
        <v>4743</v>
      </c>
      <c r="S809" t="s">
        <v>2286</v>
      </c>
      <c r="T809" t="s">
        <v>5516</v>
      </c>
      <c r="W809" t="s">
        <v>4862</v>
      </c>
      <c r="X809" t="s">
        <v>1884</v>
      </c>
      <c r="Y809" t="s">
        <v>1879</v>
      </c>
    </row>
    <row r="810" spans="1:25" x14ac:dyDescent="0.25">
      <c r="A810" t="s">
        <v>3872</v>
      </c>
      <c r="B810" t="s">
        <v>3873</v>
      </c>
      <c r="C810" t="s">
        <v>2852</v>
      </c>
      <c r="D810" t="s">
        <v>490</v>
      </c>
      <c r="E810" t="s">
        <v>220</v>
      </c>
      <c r="F810" t="s">
        <v>459</v>
      </c>
      <c r="G810" t="s">
        <v>229</v>
      </c>
      <c r="H810" t="s">
        <v>22</v>
      </c>
      <c r="I810" t="s">
        <v>1670</v>
      </c>
      <c r="J810" t="s">
        <v>61</v>
      </c>
      <c r="K810" t="s">
        <v>1375</v>
      </c>
      <c r="L810" t="s">
        <v>3148</v>
      </c>
      <c r="M810" t="s">
        <v>2853</v>
      </c>
      <c r="N810" t="s">
        <v>63</v>
      </c>
      <c r="O810" t="s">
        <v>25</v>
      </c>
      <c r="P810" t="s">
        <v>229</v>
      </c>
      <c r="Q810" t="s">
        <v>64</v>
      </c>
      <c r="R810" t="s">
        <v>4743</v>
      </c>
      <c r="S810" t="s">
        <v>3874</v>
      </c>
      <c r="T810" t="s">
        <v>5517</v>
      </c>
      <c r="W810" t="s">
        <v>4500</v>
      </c>
      <c r="X810" t="s">
        <v>3071</v>
      </c>
      <c r="Y810" t="s">
        <v>1877</v>
      </c>
    </row>
    <row r="811" spans="1:25" x14ac:dyDescent="0.25">
      <c r="A811" t="s">
        <v>5518</v>
      </c>
      <c r="B811" t="s">
        <v>5519</v>
      </c>
      <c r="D811" t="s">
        <v>142</v>
      </c>
      <c r="E811" t="s">
        <v>220</v>
      </c>
      <c r="F811" t="s">
        <v>455</v>
      </c>
      <c r="G811" t="s">
        <v>229</v>
      </c>
      <c r="H811" t="s">
        <v>30</v>
      </c>
      <c r="I811" t="s">
        <v>1669</v>
      </c>
      <c r="J811" t="s">
        <v>112</v>
      </c>
      <c r="L811" t="s">
        <v>3139</v>
      </c>
      <c r="N811" t="s">
        <v>113</v>
      </c>
      <c r="O811" t="s">
        <v>25</v>
      </c>
      <c r="P811" t="s">
        <v>229</v>
      </c>
      <c r="Q811" t="s">
        <v>114</v>
      </c>
      <c r="R811" t="s">
        <v>4743</v>
      </c>
      <c r="S811" t="s">
        <v>5520</v>
      </c>
      <c r="T811" t="s">
        <v>5056</v>
      </c>
      <c r="W811" t="s">
        <v>4500</v>
      </c>
      <c r="X811" t="s">
        <v>3071</v>
      </c>
      <c r="Y811" t="s">
        <v>1879</v>
      </c>
    </row>
    <row r="812" spans="1:25" x14ac:dyDescent="0.25">
      <c r="A812" t="s">
        <v>5521</v>
      </c>
      <c r="B812" t="s">
        <v>5522</v>
      </c>
      <c r="D812" t="s">
        <v>3215</v>
      </c>
      <c r="E812" t="s">
        <v>220</v>
      </c>
      <c r="F812" t="s">
        <v>459</v>
      </c>
      <c r="G812" t="s">
        <v>229</v>
      </c>
      <c r="H812" t="s">
        <v>22</v>
      </c>
      <c r="I812" t="s">
        <v>1839</v>
      </c>
      <c r="J812" t="s">
        <v>112</v>
      </c>
      <c r="L812" t="s">
        <v>5523</v>
      </c>
      <c r="N812" t="s">
        <v>113</v>
      </c>
      <c r="O812" t="s">
        <v>25</v>
      </c>
      <c r="P812" t="s">
        <v>229</v>
      </c>
      <c r="Q812" t="s">
        <v>114</v>
      </c>
      <c r="R812" t="s">
        <v>4972</v>
      </c>
      <c r="S812" t="s">
        <v>5524</v>
      </c>
      <c r="T812" t="s">
        <v>5517</v>
      </c>
      <c r="W812" t="s">
        <v>4500</v>
      </c>
      <c r="X812" t="s">
        <v>1884</v>
      </c>
    </row>
    <row r="813" spans="1:25" x14ac:dyDescent="0.25">
      <c r="A813" t="s">
        <v>5525</v>
      </c>
      <c r="B813" t="s">
        <v>5526</v>
      </c>
      <c r="D813" t="s">
        <v>3170</v>
      </c>
      <c r="E813" t="s">
        <v>220</v>
      </c>
      <c r="F813" t="s">
        <v>455</v>
      </c>
      <c r="G813" t="s">
        <v>229</v>
      </c>
      <c r="H813" t="s">
        <v>30</v>
      </c>
      <c r="I813" t="s">
        <v>1229</v>
      </c>
      <c r="J813" t="s">
        <v>51</v>
      </c>
      <c r="L813" t="s">
        <v>3134</v>
      </c>
      <c r="N813" t="s">
        <v>53</v>
      </c>
      <c r="O813" t="s">
        <v>25</v>
      </c>
      <c r="P813" t="s">
        <v>229</v>
      </c>
      <c r="Q813" t="s">
        <v>54</v>
      </c>
      <c r="R813" t="s">
        <v>4888</v>
      </c>
      <c r="S813" t="s">
        <v>5527</v>
      </c>
      <c r="T813" t="s">
        <v>5528</v>
      </c>
      <c r="W813" t="s">
        <v>4500</v>
      </c>
      <c r="X813" t="s">
        <v>1887</v>
      </c>
    </row>
    <row r="814" spans="1:25" x14ac:dyDescent="0.25">
      <c r="A814" t="s">
        <v>5529</v>
      </c>
      <c r="B814" t="s">
        <v>5530</v>
      </c>
      <c r="C814" t="s">
        <v>2737</v>
      </c>
      <c r="D814" t="s">
        <v>490</v>
      </c>
      <c r="E814" t="s">
        <v>220</v>
      </c>
      <c r="F814" t="s">
        <v>459</v>
      </c>
      <c r="G814" t="s">
        <v>229</v>
      </c>
      <c r="H814" t="s">
        <v>22</v>
      </c>
      <c r="I814" t="s">
        <v>1668</v>
      </c>
      <c r="J814" t="s">
        <v>98</v>
      </c>
      <c r="K814" t="s">
        <v>2738</v>
      </c>
      <c r="L814" t="s">
        <v>5074</v>
      </c>
      <c r="M814" t="s">
        <v>2739</v>
      </c>
      <c r="N814" t="s">
        <v>99</v>
      </c>
      <c r="O814" t="s">
        <v>25</v>
      </c>
      <c r="P814" t="s">
        <v>3063</v>
      </c>
      <c r="Q814" t="s">
        <v>100</v>
      </c>
      <c r="R814" t="s">
        <v>4743</v>
      </c>
      <c r="S814" t="s">
        <v>5531</v>
      </c>
      <c r="T814" t="s">
        <v>5532</v>
      </c>
      <c r="W814" t="s">
        <v>4500</v>
      </c>
      <c r="X814" t="s">
        <v>1881</v>
      </c>
      <c r="Y814" t="s">
        <v>1877</v>
      </c>
    </row>
    <row r="815" spans="1:25" x14ac:dyDescent="0.25">
      <c r="A815" t="s">
        <v>5533</v>
      </c>
      <c r="B815" t="s">
        <v>5534</v>
      </c>
      <c r="D815" t="s">
        <v>3200</v>
      </c>
      <c r="E815" t="s">
        <v>220</v>
      </c>
      <c r="F815" t="s">
        <v>455</v>
      </c>
      <c r="G815" t="s">
        <v>229</v>
      </c>
      <c r="H815" t="s">
        <v>30</v>
      </c>
      <c r="I815" t="s">
        <v>1229</v>
      </c>
      <c r="J815" t="s">
        <v>51</v>
      </c>
      <c r="L815" t="s">
        <v>3139</v>
      </c>
      <c r="N815" t="s">
        <v>53</v>
      </c>
      <c r="O815" t="s">
        <v>25</v>
      </c>
      <c r="P815" t="s">
        <v>229</v>
      </c>
      <c r="Q815" t="s">
        <v>54</v>
      </c>
      <c r="R815" t="s">
        <v>4743</v>
      </c>
      <c r="S815" t="s">
        <v>5535</v>
      </c>
      <c r="W815" t="s">
        <v>4500</v>
      </c>
      <c r="X815" t="s">
        <v>1887</v>
      </c>
    </row>
    <row r="816" spans="1:25" x14ac:dyDescent="0.25">
      <c r="A816" t="s">
        <v>5536</v>
      </c>
      <c r="B816" t="s">
        <v>5537</v>
      </c>
      <c r="C816" t="s">
        <v>2737</v>
      </c>
      <c r="D816" t="s">
        <v>490</v>
      </c>
      <c r="E816" t="s">
        <v>220</v>
      </c>
      <c r="F816" t="s">
        <v>459</v>
      </c>
      <c r="G816" t="s">
        <v>4469</v>
      </c>
      <c r="H816" t="s">
        <v>22</v>
      </c>
      <c r="I816" t="s">
        <v>1670</v>
      </c>
      <c r="J816" t="s">
        <v>39</v>
      </c>
      <c r="K816" t="s">
        <v>2738</v>
      </c>
      <c r="L816" t="s">
        <v>3134</v>
      </c>
      <c r="M816" t="s">
        <v>2739</v>
      </c>
      <c r="N816" t="s">
        <v>40</v>
      </c>
      <c r="O816" t="s">
        <v>25</v>
      </c>
      <c r="P816" t="s">
        <v>229</v>
      </c>
      <c r="Q816" t="s">
        <v>42</v>
      </c>
      <c r="R816" t="s">
        <v>4743</v>
      </c>
      <c r="S816" t="s">
        <v>5538</v>
      </c>
      <c r="T816" t="s">
        <v>5539</v>
      </c>
      <c r="W816" t="s">
        <v>4500</v>
      </c>
      <c r="X816" t="s">
        <v>1884</v>
      </c>
      <c r="Y816" t="s">
        <v>1879</v>
      </c>
    </row>
    <row r="817" spans="1:25" x14ac:dyDescent="0.25">
      <c r="A817" t="s">
        <v>5540</v>
      </c>
      <c r="B817" t="s">
        <v>5541</v>
      </c>
      <c r="C817" t="s">
        <v>2737</v>
      </c>
      <c r="D817" t="s">
        <v>414</v>
      </c>
      <c r="E817" t="s">
        <v>220</v>
      </c>
      <c r="F817" t="s">
        <v>455</v>
      </c>
      <c r="G817" t="s">
        <v>229</v>
      </c>
      <c r="H817" t="s">
        <v>30</v>
      </c>
      <c r="I817" t="s">
        <v>1848</v>
      </c>
      <c r="J817" t="s">
        <v>98</v>
      </c>
      <c r="K817" t="s">
        <v>2738</v>
      </c>
      <c r="L817" t="s">
        <v>3152</v>
      </c>
      <c r="M817" t="s">
        <v>2739</v>
      </c>
      <c r="N817" t="s">
        <v>99</v>
      </c>
      <c r="O817" t="s">
        <v>25</v>
      </c>
      <c r="P817" t="s">
        <v>229</v>
      </c>
      <c r="Q817" t="s">
        <v>100</v>
      </c>
      <c r="R817" t="s">
        <v>4743</v>
      </c>
      <c r="S817" t="s">
        <v>5542</v>
      </c>
      <c r="T817" t="s">
        <v>5543</v>
      </c>
      <c r="W817" t="s">
        <v>1292</v>
      </c>
      <c r="X817" t="s">
        <v>1887</v>
      </c>
      <c r="Y817" t="s">
        <v>1879</v>
      </c>
    </row>
    <row r="818" spans="1:25" x14ac:dyDescent="0.25">
      <c r="A818" t="s">
        <v>5544</v>
      </c>
      <c r="B818" t="s">
        <v>5545</v>
      </c>
      <c r="D818" t="s">
        <v>490</v>
      </c>
      <c r="E818" t="s">
        <v>220</v>
      </c>
      <c r="F818" t="s">
        <v>459</v>
      </c>
      <c r="G818" t="s">
        <v>229</v>
      </c>
      <c r="H818" t="s">
        <v>22</v>
      </c>
      <c r="I818" t="s">
        <v>1891</v>
      </c>
      <c r="J818" t="s">
        <v>98</v>
      </c>
      <c r="L818" t="s">
        <v>3152</v>
      </c>
      <c r="N818" t="s">
        <v>99</v>
      </c>
      <c r="O818" t="s">
        <v>25</v>
      </c>
      <c r="P818" t="s">
        <v>229</v>
      </c>
      <c r="Q818" t="s">
        <v>100</v>
      </c>
      <c r="R818" t="s">
        <v>4743</v>
      </c>
      <c r="S818" t="s">
        <v>5546</v>
      </c>
      <c r="T818" t="s">
        <v>5308</v>
      </c>
      <c r="W818" t="s">
        <v>45</v>
      </c>
      <c r="X818" t="s">
        <v>1887</v>
      </c>
    </row>
    <row r="819" spans="1:25" x14ac:dyDescent="0.25">
      <c r="A819" t="s">
        <v>5547</v>
      </c>
      <c r="B819" t="s">
        <v>5548</v>
      </c>
      <c r="C819" t="s">
        <v>2737</v>
      </c>
      <c r="D819" t="s">
        <v>142</v>
      </c>
      <c r="E819" t="s">
        <v>220</v>
      </c>
      <c r="F819" t="s">
        <v>455</v>
      </c>
      <c r="G819" t="s">
        <v>229</v>
      </c>
      <c r="H819" t="s">
        <v>30</v>
      </c>
      <c r="I819" t="s">
        <v>1848</v>
      </c>
      <c r="J819" t="s">
        <v>112</v>
      </c>
      <c r="K819" t="s">
        <v>2738</v>
      </c>
      <c r="L819" t="s">
        <v>3152</v>
      </c>
      <c r="M819" t="s">
        <v>2739</v>
      </c>
      <c r="N819" t="s">
        <v>113</v>
      </c>
      <c r="O819" t="s">
        <v>25</v>
      </c>
      <c r="P819" t="s">
        <v>229</v>
      </c>
      <c r="Q819" t="s">
        <v>114</v>
      </c>
      <c r="R819" t="s">
        <v>4743</v>
      </c>
      <c r="S819" t="s">
        <v>5549</v>
      </c>
      <c r="W819" t="s">
        <v>45</v>
      </c>
      <c r="X819" t="s">
        <v>1884</v>
      </c>
    </row>
    <row r="820" spans="1:25" x14ac:dyDescent="0.25">
      <c r="A820" t="s">
        <v>5550</v>
      </c>
      <c r="B820" t="s">
        <v>5551</v>
      </c>
      <c r="C820" t="s">
        <v>2737</v>
      </c>
      <c r="D820" t="s">
        <v>142</v>
      </c>
      <c r="E820" t="s">
        <v>220</v>
      </c>
      <c r="F820" t="s">
        <v>455</v>
      </c>
      <c r="G820" t="s">
        <v>229</v>
      </c>
      <c r="H820" t="s">
        <v>30</v>
      </c>
      <c r="I820" t="s">
        <v>1771</v>
      </c>
      <c r="J820" t="s">
        <v>68</v>
      </c>
      <c r="K820" t="s">
        <v>2738</v>
      </c>
      <c r="L820" t="s">
        <v>3152</v>
      </c>
      <c r="M820" t="s">
        <v>2739</v>
      </c>
      <c r="N820" t="s">
        <v>69</v>
      </c>
      <c r="O820" t="s">
        <v>25</v>
      </c>
      <c r="P820" t="s">
        <v>229</v>
      </c>
      <c r="Q820" t="s">
        <v>70</v>
      </c>
      <c r="R820" t="s">
        <v>4743</v>
      </c>
      <c r="S820" t="s">
        <v>5552</v>
      </c>
      <c r="T820" t="s">
        <v>2733</v>
      </c>
      <c r="W820" t="s">
        <v>45</v>
      </c>
      <c r="X820" t="s">
        <v>1884</v>
      </c>
      <c r="Y820" t="s">
        <v>1879</v>
      </c>
    </row>
    <row r="821" spans="1:25" x14ac:dyDescent="0.25">
      <c r="A821" t="s">
        <v>5553</v>
      </c>
      <c r="B821" t="s">
        <v>5554</v>
      </c>
      <c r="C821" t="s">
        <v>2737</v>
      </c>
      <c r="D821" t="s">
        <v>3159</v>
      </c>
      <c r="E821" t="s">
        <v>220</v>
      </c>
      <c r="F821" t="s">
        <v>459</v>
      </c>
      <c r="G821" t="s">
        <v>229</v>
      </c>
      <c r="H821" t="s">
        <v>22</v>
      </c>
      <c r="I821" t="s">
        <v>1752</v>
      </c>
      <c r="J821" t="s">
        <v>91</v>
      </c>
      <c r="K821" t="s">
        <v>2738</v>
      </c>
      <c r="L821" t="s">
        <v>5172</v>
      </c>
      <c r="M821" t="s">
        <v>2739</v>
      </c>
      <c r="N821" t="s">
        <v>92</v>
      </c>
      <c r="O821" t="s">
        <v>25</v>
      </c>
      <c r="P821" t="s">
        <v>3063</v>
      </c>
      <c r="Q821" t="s">
        <v>93</v>
      </c>
      <c r="R821" t="s">
        <v>4743</v>
      </c>
      <c r="S821" t="s">
        <v>5555</v>
      </c>
      <c r="T821" t="s">
        <v>2733</v>
      </c>
      <c r="W821" t="s">
        <v>45</v>
      </c>
      <c r="X821" t="s">
        <v>3071</v>
      </c>
      <c r="Y821" t="s">
        <v>1879</v>
      </c>
    </row>
    <row r="822" spans="1:25" x14ac:dyDescent="0.25">
      <c r="A822" t="s">
        <v>3981</v>
      </c>
      <c r="B822" t="s">
        <v>3982</v>
      </c>
      <c r="D822" t="s">
        <v>1847</v>
      </c>
      <c r="E822" t="s">
        <v>220</v>
      </c>
      <c r="F822" t="s">
        <v>455</v>
      </c>
      <c r="G822" t="s">
        <v>229</v>
      </c>
      <c r="H822" t="s">
        <v>30</v>
      </c>
      <c r="I822" t="s">
        <v>2046</v>
      </c>
      <c r="J822" t="s">
        <v>39</v>
      </c>
      <c r="L822" t="s">
        <v>3157</v>
      </c>
      <c r="N822" t="s">
        <v>40</v>
      </c>
      <c r="O822" t="s">
        <v>25</v>
      </c>
      <c r="P822" t="s">
        <v>229</v>
      </c>
      <c r="Q822" t="s">
        <v>42</v>
      </c>
      <c r="R822" t="s">
        <v>5068</v>
      </c>
      <c r="S822" t="s">
        <v>3983</v>
      </c>
      <c r="W822" t="s">
        <v>4500</v>
      </c>
      <c r="X822" t="s">
        <v>1887</v>
      </c>
    </row>
    <row r="823" spans="1:25" x14ac:dyDescent="0.25">
      <c r="A823" t="s">
        <v>3407</v>
      </c>
      <c r="B823" t="s">
        <v>3408</v>
      </c>
      <c r="D823" t="s">
        <v>490</v>
      </c>
      <c r="E823" t="s">
        <v>220</v>
      </c>
      <c r="F823" t="s">
        <v>459</v>
      </c>
      <c r="G823" t="s">
        <v>229</v>
      </c>
      <c r="H823" t="s">
        <v>22</v>
      </c>
      <c r="I823" t="s">
        <v>2823</v>
      </c>
      <c r="J823" t="s">
        <v>39</v>
      </c>
      <c r="L823" t="s">
        <v>3157</v>
      </c>
      <c r="N823" t="s">
        <v>40</v>
      </c>
      <c r="O823" t="s">
        <v>25</v>
      </c>
      <c r="P823" t="s">
        <v>229</v>
      </c>
      <c r="Q823" t="s">
        <v>42</v>
      </c>
      <c r="R823" t="s">
        <v>4743</v>
      </c>
      <c r="S823" t="s">
        <v>3409</v>
      </c>
      <c r="T823" t="s">
        <v>5556</v>
      </c>
      <c r="W823" t="s">
        <v>4500</v>
      </c>
      <c r="X823" t="s">
        <v>1887</v>
      </c>
      <c r="Y823" t="s">
        <v>1879</v>
      </c>
    </row>
    <row r="824" spans="1:25" x14ac:dyDescent="0.25">
      <c r="A824" t="s">
        <v>5557</v>
      </c>
      <c r="B824" t="s">
        <v>5558</v>
      </c>
      <c r="D824" t="s">
        <v>490</v>
      </c>
      <c r="E824" t="s">
        <v>220</v>
      </c>
      <c r="F824" t="s">
        <v>459</v>
      </c>
      <c r="G824" t="s">
        <v>229</v>
      </c>
      <c r="H824" t="s">
        <v>22</v>
      </c>
      <c r="I824" t="s">
        <v>1233</v>
      </c>
      <c r="J824" t="s">
        <v>98</v>
      </c>
      <c r="L824" t="s">
        <v>3157</v>
      </c>
      <c r="N824" t="s">
        <v>99</v>
      </c>
      <c r="O824" t="s">
        <v>25</v>
      </c>
      <c r="P824" t="s">
        <v>229</v>
      </c>
      <c r="Q824" t="s">
        <v>100</v>
      </c>
      <c r="R824" t="s">
        <v>4743</v>
      </c>
      <c r="S824" t="s">
        <v>5559</v>
      </c>
      <c r="T824" t="s">
        <v>5560</v>
      </c>
      <c r="W824" t="s">
        <v>45</v>
      </c>
      <c r="X824" t="s">
        <v>1884</v>
      </c>
      <c r="Y824" t="s">
        <v>1879</v>
      </c>
    </row>
    <row r="825" spans="1:25" x14ac:dyDescent="0.25">
      <c r="A825" t="s">
        <v>5561</v>
      </c>
      <c r="B825" t="s">
        <v>5562</v>
      </c>
      <c r="D825" t="s">
        <v>340</v>
      </c>
      <c r="E825" t="s">
        <v>220</v>
      </c>
      <c r="F825" t="s">
        <v>459</v>
      </c>
      <c r="G825" t="s">
        <v>229</v>
      </c>
      <c r="H825" t="s">
        <v>22</v>
      </c>
      <c r="I825" t="s">
        <v>1660</v>
      </c>
      <c r="J825" t="s">
        <v>130</v>
      </c>
      <c r="L825" t="s">
        <v>3157</v>
      </c>
      <c r="N825" t="s">
        <v>131</v>
      </c>
      <c r="O825" t="s">
        <v>25</v>
      </c>
      <c r="P825" t="s">
        <v>229</v>
      </c>
      <c r="Q825" t="s">
        <v>132</v>
      </c>
      <c r="R825" t="s">
        <v>4777</v>
      </c>
      <c r="S825" t="s">
        <v>5563</v>
      </c>
      <c r="T825" t="s">
        <v>2733</v>
      </c>
      <c r="W825" t="s">
        <v>45</v>
      </c>
      <c r="X825" t="s">
        <v>1884</v>
      </c>
      <c r="Y825" t="s">
        <v>1879</v>
      </c>
    </row>
    <row r="826" spans="1:25" x14ac:dyDescent="0.25">
      <c r="A826" t="s">
        <v>5564</v>
      </c>
      <c r="B826" t="s">
        <v>5565</v>
      </c>
      <c r="D826" t="s">
        <v>490</v>
      </c>
      <c r="E826" t="s">
        <v>220</v>
      </c>
      <c r="F826" t="s">
        <v>459</v>
      </c>
      <c r="G826" t="s">
        <v>229</v>
      </c>
      <c r="H826" t="s">
        <v>22</v>
      </c>
      <c r="I826" t="s">
        <v>1854</v>
      </c>
      <c r="J826" t="s">
        <v>78</v>
      </c>
      <c r="L826" t="s">
        <v>3157</v>
      </c>
      <c r="N826" t="s">
        <v>80</v>
      </c>
      <c r="O826" t="s">
        <v>25</v>
      </c>
      <c r="P826" t="s">
        <v>229</v>
      </c>
      <c r="Q826" t="s">
        <v>81</v>
      </c>
      <c r="R826" t="s">
        <v>4743</v>
      </c>
      <c r="S826" t="s">
        <v>5566</v>
      </c>
      <c r="W826" t="s">
        <v>45</v>
      </c>
      <c r="X826" t="s">
        <v>1887</v>
      </c>
    </row>
    <row r="827" spans="1:25" x14ac:dyDescent="0.25">
      <c r="A827" t="s">
        <v>4247</v>
      </c>
      <c r="B827" t="s">
        <v>4248</v>
      </c>
      <c r="D827" t="s">
        <v>3226</v>
      </c>
      <c r="E827" t="s">
        <v>220</v>
      </c>
      <c r="F827" t="s">
        <v>455</v>
      </c>
      <c r="G827" t="s">
        <v>229</v>
      </c>
      <c r="H827" t="s">
        <v>30</v>
      </c>
      <c r="I827" t="s">
        <v>2046</v>
      </c>
      <c r="J827" t="s">
        <v>130</v>
      </c>
      <c r="L827" t="s">
        <v>3157</v>
      </c>
      <c r="N827" t="s">
        <v>131</v>
      </c>
      <c r="O827" t="s">
        <v>25</v>
      </c>
      <c r="P827" t="s">
        <v>229</v>
      </c>
      <c r="Q827" t="s">
        <v>132</v>
      </c>
      <c r="R827" t="s">
        <v>4777</v>
      </c>
      <c r="S827" t="s">
        <v>4249</v>
      </c>
      <c r="W827" t="s">
        <v>45</v>
      </c>
      <c r="X827" t="s">
        <v>1887</v>
      </c>
    </row>
    <row r="828" spans="1:25" x14ac:dyDescent="0.25">
      <c r="A828" t="s">
        <v>5567</v>
      </c>
      <c r="B828" t="s">
        <v>5568</v>
      </c>
      <c r="D828" t="s">
        <v>142</v>
      </c>
      <c r="E828" t="s">
        <v>220</v>
      </c>
      <c r="F828" t="s">
        <v>455</v>
      </c>
      <c r="G828" t="s">
        <v>229</v>
      </c>
      <c r="H828" t="s">
        <v>30</v>
      </c>
      <c r="I828" t="s">
        <v>1290</v>
      </c>
      <c r="J828" t="s">
        <v>98</v>
      </c>
      <c r="L828" t="s">
        <v>3157</v>
      </c>
      <c r="N828" t="s">
        <v>99</v>
      </c>
      <c r="O828" t="s">
        <v>25</v>
      </c>
      <c r="P828" t="s">
        <v>229</v>
      </c>
      <c r="Q828" t="s">
        <v>100</v>
      </c>
      <c r="R828" t="s">
        <v>4743</v>
      </c>
      <c r="S828" t="s">
        <v>5569</v>
      </c>
      <c r="W828" t="s">
        <v>45</v>
      </c>
      <c r="X828" t="s">
        <v>1887</v>
      </c>
    </row>
    <row r="829" spans="1:25" x14ac:dyDescent="0.25">
      <c r="A829" t="s">
        <v>5570</v>
      </c>
      <c r="B829" t="s">
        <v>5571</v>
      </c>
      <c r="D829" t="s">
        <v>142</v>
      </c>
      <c r="E829" t="s">
        <v>220</v>
      </c>
      <c r="F829" t="s">
        <v>455</v>
      </c>
      <c r="G829" t="s">
        <v>229</v>
      </c>
      <c r="H829" t="s">
        <v>30</v>
      </c>
      <c r="I829" t="s">
        <v>1893</v>
      </c>
      <c r="J829" t="s">
        <v>117</v>
      </c>
      <c r="L829" t="s">
        <v>3157</v>
      </c>
      <c r="N829" t="s">
        <v>118</v>
      </c>
      <c r="O829" t="s">
        <v>25</v>
      </c>
      <c r="P829" t="s">
        <v>229</v>
      </c>
      <c r="Q829" t="s">
        <v>119</v>
      </c>
      <c r="R829" t="s">
        <v>4743</v>
      </c>
      <c r="S829" t="s">
        <v>5572</v>
      </c>
      <c r="W829" t="s">
        <v>45</v>
      </c>
      <c r="X829" t="s">
        <v>1887</v>
      </c>
    </row>
    <row r="830" spans="1:25" x14ac:dyDescent="0.25">
      <c r="A830" t="s">
        <v>3792</v>
      </c>
      <c r="B830" t="s">
        <v>3793</v>
      </c>
      <c r="D830" t="s">
        <v>142</v>
      </c>
      <c r="E830" t="s">
        <v>220</v>
      </c>
      <c r="F830" t="s">
        <v>455</v>
      </c>
      <c r="G830" t="s">
        <v>229</v>
      </c>
      <c r="H830" t="s">
        <v>30</v>
      </c>
      <c r="I830" t="s">
        <v>1874</v>
      </c>
      <c r="J830" t="s">
        <v>39</v>
      </c>
      <c r="L830" t="s">
        <v>3157</v>
      </c>
      <c r="N830" t="s">
        <v>40</v>
      </c>
      <c r="O830" t="s">
        <v>25</v>
      </c>
      <c r="P830" t="s">
        <v>229</v>
      </c>
      <c r="Q830" t="s">
        <v>42</v>
      </c>
      <c r="R830" t="s">
        <v>4743</v>
      </c>
      <c r="S830" t="s">
        <v>3794</v>
      </c>
      <c r="T830" t="s">
        <v>5573</v>
      </c>
      <c r="W830" t="s">
        <v>4500</v>
      </c>
      <c r="X830" t="s">
        <v>1887</v>
      </c>
      <c r="Y830" t="s">
        <v>1879</v>
      </c>
    </row>
    <row r="831" spans="1:25" x14ac:dyDescent="0.25">
      <c r="A831" t="s">
        <v>4250</v>
      </c>
      <c r="B831" t="s">
        <v>4251</v>
      </c>
      <c r="D831" t="s">
        <v>142</v>
      </c>
      <c r="E831" t="s">
        <v>220</v>
      </c>
      <c r="F831" t="s">
        <v>455</v>
      </c>
      <c r="G831" t="s">
        <v>229</v>
      </c>
      <c r="H831" t="s">
        <v>30</v>
      </c>
      <c r="I831" t="s">
        <v>1893</v>
      </c>
      <c r="J831" t="s">
        <v>23</v>
      </c>
      <c r="L831" t="s">
        <v>3157</v>
      </c>
      <c r="N831" t="s">
        <v>24</v>
      </c>
      <c r="O831" t="s">
        <v>25</v>
      </c>
      <c r="P831" t="s">
        <v>229</v>
      </c>
      <c r="Q831" t="s">
        <v>26</v>
      </c>
      <c r="R831" t="s">
        <v>4743</v>
      </c>
      <c r="S831" t="s">
        <v>4252</v>
      </c>
      <c r="W831" t="s">
        <v>45</v>
      </c>
      <c r="X831" t="s">
        <v>1887</v>
      </c>
    </row>
    <row r="832" spans="1:25" x14ac:dyDescent="0.25">
      <c r="A832" t="s">
        <v>5574</v>
      </c>
      <c r="B832" t="s">
        <v>5575</v>
      </c>
      <c r="D832" t="s">
        <v>142</v>
      </c>
      <c r="E832" t="s">
        <v>220</v>
      </c>
      <c r="F832" t="s">
        <v>455</v>
      </c>
      <c r="G832" t="s">
        <v>229</v>
      </c>
      <c r="H832" t="s">
        <v>30</v>
      </c>
      <c r="I832" t="s">
        <v>1944</v>
      </c>
      <c r="J832" t="s">
        <v>23</v>
      </c>
      <c r="L832" t="s">
        <v>3157</v>
      </c>
      <c r="N832" t="s">
        <v>24</v>
      </c>
      <c r="O832" t="s">
        <v>25</v>
      </c>
      <c r="P832" t="s">
        <v>229</v>
      </c>
      <c r="Q832" t="s">
        <v>26</v>
      </c>
      <c r="R832" t="s">
        <v>4743</v>
      </c>
      <c r="S832" t="s">
        <v>5576</v>
      </c>
      <c r="W832" t="s">
        <v>45</v>
      </c>
      <c r="X832" t="s">
        <v>1887</v>
      </c>
    </row>
    <row r="833" spans="1:25" x14ac:dyDescent="0.25">
      <c r="A833" t="s">
        <v>4253</v>
      </c>
      <c r="B833" t="s">
        <v>4254</v>
      </c>
      <c r="D833" t="s">
        <v>3093</v>
      </c>
      <c r="E833" t="s">
        <v>220</v>
      </c>
      <c r="F833" t="s">
        <v>455</v>
      </c>
      <c r="G833" t="s">
        <v>229</v>
      </c>
      <c r="H833" t="s">
        <v>30</v>
      </c>
      <c r="I833" t="s">
        <v>1893</v>
      </c>
      <c r="J833" t="s">
        <v>86</v>
      </c>
      <c r="L833" t="s">
        <v>3157</v>
      </c>
      <c r="N833" t="s">
        <v>87</v>
      </c>
      <c r="O833" t="s">
        <v>25</v>
      </c>
      <c r="P833" t="s">
        <v>229</v>
      </c>
      <c r="Q833" t="s">
        <v>88</v>
      </c>
      <c r="R833" t="s">
        <v>4743</v>
      </c>
      <c r="S833" t="s">
        <v>4255</v>
      </c>
      <c r="T833" t="s">
        <v>2733</v>
      </c>
      <c r="W833" t="s">
        <v>45</v>
      </c>
      <c r="X833" t="s">
        <v>1887</v>
      </c>
      <c r="Y833" t="s">
        <v>1879</v>
      </c>
    </row>
    <row r="834" spans="1:25" x14ac:dyDescent="0.25">
      <c r="A834" t="s">
        <v>5577</v>
      </c>
      <c r="B834" t="s">
        <v>5578</v>
      </c>
      <c r="D834" t="s">
        <v>142</v>
      </c>
      <c r="E834" t="s">
        <v>220</v>
      </c>
      <c r="F834" t="s">
        <v>455</v>
      </c>
      <c r="G834" t="s">
        <v>229</v>
      </c>
      <c r="H834" t="s">
        <v>30</v>
      </c>
      <c r="I834" t="s">
        <v>1893</v>
      </c>
      <c r="J834" t="s">
        <v>39</v>
      </c>
      <c r="L834" t="s">
        <v>3144</v>
      </c>
      <c r="N834" t="s">
        <v>40</v>
      </c>
      <c r="O834" t="s">
        <v>25</v>
      </c>
      <c r="P834" t="s">
        <v>229</v>
      </c>
      <c r="Q834" t="s">
        <v>42</v>
      </c>
      <c r="R834" t="s">
        <v>4743</v>
      </c>
      <c r="S834" t="s">
        <v>5579</v>
      </c>
      <c r="T834" t="s">
        <v>2733</v>
      </c>
      <c r="W834" t="s">
        <v>4500</v>
      </c>
      <c r="X834" t="s">
        <v>1887</v>
      </c>
      <c r="Y834" t="s">
        <v>1879</v>
      </c>
    </row>
    <row r="835" spans="1:25" x14ac:dyDescent="0.25">
      <c r="A835" t="s">
        <v>5580</v>
      </c>
      <c r="B835" t="s">
        <v>5581</v>
      </c>
      <c r="D835" t="s">
        <v>142</v>
      </c>
      <c r="E835" t="s">
        <v>220</v>
      </c>
      <c r="F835" t="s">
        <v>455</v>
      </c>
      <c r="G835" t="s">
        <v>229</v>
      </c>
      <c r="H835" t="s">
        <v>30</v>
      </c>
      <c r="I835" t="s">
        <v>1229</v>
      </c>
      <c r="J835" t="s">
        <v>61</v>
      </c>
      <c r="L835" t="s">
        <v>3157</v>
      </c>
      <c r="N835" t="s">
        <v>63</v>
      </c>
      <c r="O835" t="s">
        <v>25</v>
      </c>
      <c r="P835" t="s">
        <v>229</v>
      </c>
      <c r="Q835" t="s">
        <v>64</v>
      </c>
      <c r="R835" t="s">
        <v>4743</v>
      </c>
      <c r="S835" t="s">
        <v>5582</v>
      </c>
      <c r="T835" t="s">
        <v>5583</v>
      </c>
      <c r="W835" t="s">
        <v>45</v>
      </c>
      <c r="X835" t="s">
        <v>1887</v>
      </c>
    </row>
    <row r="836" spans="1:25" x14ac:dyDescent="0.25">
      <c r="A836" t="s">
        <v>3796</v>
      </c>
      <c r="B836" t="s">
        <v>3797</v>
      </c>
      <c r="D836" t="s">
        <v>142</v>
      </c>
      <c r="E836" t="s">
        <v>220</v>
      </c>
      <c r="F836" t="s">
        <v>455</v>
      </c>
      <c r="G836" t="s">
        <v>229</v>
      </c>
      <c r="H836" t="s">
        <v>45</v>
      </c>
      <c r="I836" t="s">
        <v>1860</v>
      </c>
      <c r="J836" t="s">
        <v>39</v>
      </c>
      <c r="L836" t="s">
        <v>3157</v>
      </c>
      <c r="N836" t="s">
        <v>40</v>
      </c>
      <c r="O836" t="s">
        <v>25</v>
      </c>
      <c r="P836" t="s">
        <v>229</v>
      </c>
      <c r="Q836" t="s">
        <v>42</v>
      </c>
      <c r="R836" t="s">
        <v>4743</v>
      </c>
      <c r="S836" t="s">
        <v>3798</v>
      </c>
      <c r="T836" t="s">
        <v>5584</v>
      </c>
      <c r="W836" t="s">
        <v>4500</v>
      </c>
      <c r="X836" t="s">
        <v>1884</v>
      </c>
      <c r="Y836" t="s">
        <v>1879</v>
      </c>
    </row>
    <row r="837" spans="1:25" x14ac:dyDescent="0.25">
      <c r="A837" t="s">
        <v>5585</v>
      </c>
      <c r="B837" t="s">
        <v>5586</v>
      </c>
      <c r="D837" t="s">
        <v>142</v>
      </c>
      <c r="E837" t="s">
        <v>220</v>
      </c>
      <c r="F837" t="s">
        <v>455</v>
      </c>
      <c r="G837" t="s">
        <v>229</v>
      </c>
      <c r="H837" t="s">
        <v>30</v>
      </c>
      <c r="I837" t="s">
        <v>2744</v>
      </c>
      <c r="J837" t="s">
        <v>98</v>
      </c>
      <c r="L837" t="s">
        <v>3157</v>
      </c>
      <c r="N837" t="s">
        <v>99</v>
      </c>
      <c r="O837" t="s">
        <v>25</v>
      </c>
      <c r="P837" t="s">
        <v>229</v>
      </c>
      <c r="Q837" t="s">
        <v>100</v>
      </c>
      <c r="R837" t="s">
        <v>4743</v>
      </c>
      <c r="S837" t="s">
        <v>5587</v>
      </c>
      <c r="W837" t="s">
        <v>45</v>
      </c>
      <c r="X837" t="s">
        <v>1887</v>
      </c>
    </row>
    <row r="838" spans="1:25" x14ac:dyDescent="0.25">
      <c r="A838" t="s">
        <v>5588</v>
      </c>
      <c r="B838" t="s">
        <v>5589</v>
      </c>
      <c r="D838" t="s">
        <v>142</v>
      </c>
      <c r="E838" t="s">
        <v>220</v>
      </c>
      <c r="F838" t="s">
        <v>455</v>
      </c>
      <c r="G838" t="s">
        <v>229</v>
      </c>
      <c r="H838" t="s">
        <v>30</v>
      </c>
      <c r="I838" t="s">
        <v>1660</v>
      </c>
      <c r="J838" t="s">
        <v>208</v>
      </c>
      <c r="L838" t="s">
        <v>3144</v>
      </c>
      <c r="N838" t="s">
        <v>209</v>
      </c>
      <c r="O838" t="s">
        <v>25</v>
      </c>
      <c r="P838" t="s">
        <v>229</v>
      </c>
      <c r="Q838" t="s">
        <v>210</v>
      </c>
      <c r="R838" t="s">
        <v>4743</v>
      </c>
      <c r="S838" t="s">
        <v>5590</v>
      </c>
      <c r="W838" t="s">
        <v>4500</v>
      </c>
      <c r="X838" t="s">
        <v>1887</v>
      </c>
    </row>
    <row r="839" spans="1:25" x14ac:dyDescent="0.25">
      <c r="A839" t="s">
        <v>1820</v>
      </c>
      <c r="B839" t="s">
        <v>1821</v>
      </c>
      <c r="C839" t="s">
        <v>2766</v>
      </c>
      <c r="D839" t="s">
        <v>3222</v>
      </c>
      <c r="E839" t="s">
        <v>220</v>
      </c>
      <c r="F839" t="s">
        <v>459</v>
      </c>
      <c r="G839" t="s">
        <v>229</v>
      </c>
      <c r="H839" t="s">
        <v>45</v>
      </c>
      <c r="I839" t="s">
        <v>77</v>
      </c>
      <c r="J839" t="s">
        <v>23</v>
      </c>
      <c r="K839" t="s">
        <v>32</v>
      </c>
      <c r="L839" t="s">
        <v>3157</v>
      </c>
      <c r="M839" t="s">
        <v>2767</v>
      </c>
      <c r="N839" t="s">
        <v>24</v>
      </c>
      <c r="O839" t="s">
        <v>41</v>
      </c>
      <c r="P839" t="s">
        <v>3063</v>
      </c>
      <c r="Q839" t="s">
        <v>26</v>
      </c>
      <c r="R839" t="s">
        <v>4860</v>
      </c>
      <c r="S839" t="s">
        <v>1822</v>
      </c>
      <c r="T839" t="s">
        <v>5591</v>
      </c>
      <c r="W839" t="s">
        <v>4500</v>
      </c>
      <c r="X839" t="s">
        <v>3071</v>
      </c>
      <c r="Y839" t="s">
        <v>1879</v>
      </c>
    </row>
    <row r="840" spans="1:25" x14ac:dyDescent="0.25">
      <c r="A840" t="s">
        <v>5592</v>
      </c>
      <c r="B840" t="s">
        <v>5593</v>
      </c>
      <c r="D840" t="s">
        <v>142</v>
      </c>
      <c r="E840" t="s">
        <v>220</v>
      </c>
      <c r="F840" t="s">
        <v>455</v>
      </c>
      <c r="G840" t="s">
        <v>229</v>
      </c>
      <c r="H840" t="s">
        <v>30</v>
      </c>
      <c r="I840" t="s">
        <v>1233</v>
      </c>
      <c r="J840" t="s">
        <v>51</v>
      </c>
      <c r="L840" t="s">
        <v>3157</v>
      </c>
      <c r="N840" t="s">
        <v>53</v>
      </c>
      <c r="O840" t="s">
        <v>25</v>
      </c>
      <c r="P840" t="s">
        <v>229</v>
      </c>
      <c r="Q840" t="s">
        <v>54</v>
      </c>
      <c r="R840" t="s">
        <v>4743</v>
      </c>
      <c r="S840" t="s">
        <v>5594</v>
      </c>
      <c r="W840" t="s">
        <v>45</v>
      </c>
      <c r="X840" t="s">
        <v>1887</v>
      </c>
    </row>
    <row r="841" spans="1:25" x14ac:dyDescent="0.25">
      <c r="A841" t="s">
        <v>3811</v>
      </c>
      <c r="B841" t="s">
        <v>3812</v>
      </c>
      <c r="D841" t="s">
        <v>142</v>
      </c>
      <c r="E841" t="s">
        <v>220</v>
      </c>
      <c r="F841" t="s">
        <v>455</v>
      </c>
      <c r="G841" t="s">
        <v>229</v>
      </c>
      <c r="H841" t="s">
        <v>30</v>
      </c>
      <c r="I841" t="s">
        <v>3223</v>
      </c>
      <c r="J841" t="s">
        <v>98</v>
      </c>
      <c r="L841" t="s">
        <v>3150</v>
      </c>
      <c r="N841" t="s">
        <v>99</v>
      </c>
      <c r="O841" t="s">
        <v>25</v>
      </c>
      <c r="P841" t="s">
        <v>229</v>
      </c>
      <c r="Q841" t="s">
        <v>100</v>
      </c>
      <c r="R841" t="s">
        <v>4743</v>
      </c>
      <c r="S841" t="s">
        <v>3813</v>
      </c>
      <c r="T841" t="s">
        <v>5595</v>
      </c>
      <c r="W841" t="s">
        <v>4500</v>
      </c>
      <c r="X841" t="s">
        <v>1887</v>
      </c>
      <c r="Y841" t="s">
        <v>1879</v>
      </c>
    </row>
    <row r="842" spans="1:25" x14ac:dyDescent="0.25">
      <c r="A842" t="s">
        <v>5596</v>
      </c>
      <c r="B842" t="s">
        <v>5597</v>
      </c>
      <c r="D842" t="s">
        <v>142</v>
      </c>
      <c r="E842" t="s">
        <v>220</v>
      </c>
      <c r="F842" t="s">
        <v>455</v>
      </c>
      <c r="G842" t="s">
        <v>229</v>
      </c>
      <c r="H842" t="s">
        <v>30</v>
      </c>
      <c r="I842" t="s">
        <v>1233</v>
      </c>
      <c r="J842" t="s">
        <v>112</v>
      </c>
      <c r="L842" t="s">
        <v>3157</v>
      </c>
      <c r="N842" t="s">
        <v>113</v>
      </c>
      <c r="O842" t="s">
        <v>25</v>
      </c>
      <c r="P842" t="s">
        <v>229</v>
      </c>
      <c r="Q842" t="s">
        <v>114</v>
      </c>
      <c r="R842" t="s">
        <v>4743</v>
      </c>
      <c r="S842" t="s">
        <v>5598</v>
      </c>
      <c r="W842" t="s">
        <v>45</v>
      </c>
      <c r="X842" t="s">
        <v>1887</v>
      </c>
    </row>
    <row r="843" spans="1:25" x14ac:dyDescent="0.25">
      <c r="A843" t="s">
        <v>5599</v>
      </c>
      <c r="B843" t="s">
        <v>5600</v>
      </c>
      <c r="D843" t="s">
        <v>142</v>
      </c>
      <c r="E843" t="s">
        <v>220</v>
      </c>
      <c r="F843" t="s">
        <v>455</v>
      </c>
      <c r="G843" t="s">
        <v>229</v>
      </c>
      <c r="H843" t="s">
        <v>30</v>
      </c>
      <c r="I843" t="s">
        <v>1233</v>
      </c>
      <c r="J843" t="s">
        <v>117</v>
      </c>
      <c r="L843" t="s">
        <v>3157</v>
      </c>
      <c r="N843" t="s">
        <v>118</v>
      </c>
      <c r="O843" t="s">
        <v>25</v>
      </c>
      <c r="P843" t="s">
        <v>229</v>
      </c>
      <c r="Q843" t="s">
        <v>119</v>
      </c>
      <c r="R843" t="s">
        <v>4743</v>
      </c>
      <c r="S843" t="s">
        <v>5601</v>
      </c>
      <c r="T843" t="s">
        <v>5602</v>
      </c>
      <c r="W843" t="s">
        <v>45</v>
      </c>
      <c r="X843" t="s">
        <v>1884</v>
      </c>
      <c r="Y843" t="s">
        <v>1877</v>
      </c>
    </row>
    <row r="844" spans="1:25" x14ac:dyDescent="0.25">
      <c r="A844" t="s">
        <v>5603</v>
      </c>
      <c r="B844" t="s">
        <v>5604</v>
      </c>
      <c r="D844" t="s">
        <v>490</v>
      </c>
      <c r="E844" t="s">
        <v>220</v>
      </c>
      <c r="F844" t="s">
        <v>459</v>
      </c>
      <c r="G844" t="s">
        <v>229</v>
      </c>
      <c r="H844" t="s">
        <v>22</v>
      </c>
      <c r="I844" t="s">
        <v>5605</v>
      </c>
      <c r="J844" t="s">
        <v>98</v>
      </c>
      <c r="L844" t="s">
        <v>3157</v>
      </c>
      <c r="N844" t="s">
        <v>99</v>
      </c>
      <c r="O844" t="s">
        <v>25</v>
      </c>
      <c r="P844" t="s">
        <v>229</v>
      </c>
      <c r="Q844" t="s">
        <v>100</v>
      </c>
      <c r="R844" t="s">
        <v>4743</v>
      </c>
      <c r="S844" t="s">
        <v>5606</v>
      </c>
      <c r="W844" t="s">
        <v>45</v>
      </c>
      <c r="X844" t="s">
        <v>1887</v>
      </c>
    </row>
    <row r="845" spans="1:25" x14ac:dyDescent="0.25">
      <c r="A845" t="s">
        <v>3817</v>
      </c>
      <c r="B845" t="s">
        <v>3818</v>
      </c>
      <c r="D845" t="s">
        <v>142</v>
      </c>
      <c r="E845" t="s">
        <v>220</v>
      </c>
      <c r="F845" t="s">
        <v>455</v>
      </c>
      <c r="G845" t="s">
        <v>229</v>
      </c>
      <c r="H845" t="s">
        <v>30</v>
      </c>
      <c r="I845" t="s">
        <v>2877</v>
      </c>
      <c r="J845" t="s">
        <v>72</v>
      </c>
      <c r="L845" t="s">
        <v>3157</v>
      </c>
      <c r="N845" t="s">
        <v>73</v>
      </c>
      <c r="O845" t="s">
        <v>25</v>
      </c>
      <c r="P845" t="s">
        <v>229</v>
      </c>
      <c r="Q845" t="s">
        <v>74</v>
      </c>
      <c r="R845" t="s">
        <v>4743</v>
      </c>
      <c r="S845" t="s">
        <v>3819</v>
      </c>
      <c r="T845" t="s">
        <v>2535</v>
      </c>
      <c r="W845" t="s">
        <v>4500</v>
      </c>
      <c r="X845" t="s">
        <v>1884</v>
      </c>
      <c r="Y845" t="s">
        <v>1877</v>
      </c>
    </row>
    <row r="846" spans="1:25" x14ac:dyDescent="0.25">
      <c r="A846" t="s">
        <v>5607</v>
      </c>
      <c r="B846" t="s">
        <v>5608</v>
      </c>
      <c r="D846" t="s">
        <v>142</v>
      </c>
      <c r="E846" t="s">
        <v>220</v>
      </c>
      <c r="F846" t="s">
        <v>455</v>
      </c>
      <c r="G846" t="s">
        <v>229</v>
      </c>
      <c r="H846" t="s">
        <v>30</v>
      </c>
      <c r="I846" t="s">
        <v>1660</v>
      </c>
      <c r="J846" t="s">
        <v>98</v>
      </c>
      <c r="L846" t="s">
        <v>3157</v>
      </c>
      <c r="N846" t="s">
        <v>99</v>
      </c>
      <c r="O846" t="s">
        <v>25</v>
      </c>
      <c r="P846" t="s">
        <v>229</v>
      </c>
      <c r="Q846" t="s">
        <v>100</v>
      </c>
      <c r="R846" t="s">
        <v>4743</v>
      </c>
      <c r="S846" t="s">
        <v>5609</v>
      </c>
      <c r="W846" t="s">
        <v>45</v>
      </c>
      <c r="X846" t="s">
        <v>1887</v>
      </c>
    </row>
    <row r="847" spans="1:25" x14ac:dyDescent="0.25">
      <c r="A847" t="s">
        <v>3554</v>
      </c>
      <c r="B847" t="s">
        <v>3555</v>
      </c>
      <c r="D847" t="s">
        <v>573</v>
      </c>
      <c r="E847" t="s">
        <v>220</v>
      </c>
      <c r="F847" t="s">
        <v>459</v>
      </c>
      <c r="G847" t="s">
        <v>229</v>
      </c>
      <c r="H847" t="s">
        <v>234</v>
      </c>
      <c r="I847" t="s">
        <v>1750</v>
      </c>
      <c r="J847" t="s">
        <v>121</v>
      </c>
      <c r="L847" t="s">
        <v>3157</v>
      </c>
      <c r="N847" t="s">
        <v>122</v>
      </c>
      <c r="O847" t="s">
        <v>25</v>
      </c>
      <c r="P847" t="s">
        <v>229</v>
      </c>
      <c r="Q847" t="s">
        <v>123</v>
      </c>
      <c r="R847" t="s">
        <v>4743</v>
      </c>
      <c r="S847" t="s">
        <v>3556</v>
      </c>
      <c r="T847" t="s">
        <v>5610</v>
      </c>
      <c r="W847" t="s">
        <v>4500</v>
      </c>
      <c r="X847" t="s">
        <v>1884</v>
      </c>
    </row>
    <row r="848" spans="1:25" x14ac:dyDescent="0.25">
      <c r="A848" t="s">
        <v>5611</v>
      </c>
      <c r="B848" t="s">
        <v>5612</v>
      </c>
      <c r="D848" t="s">
        <v>490</v>
      </c>
      <c r="E848" t="s">
        <v>220</v>
      </c>
      <c r="F848" t="s">
        <v>459</v>
      </c>
      <c r="G848" t="s">
        <v>229</v>
      </c>
      <c r="H848" t="s">
        <v>22</v>
      </c>
      <c r="I848" t="s">
        <v>2744</v>
      </c>
      <c r="J848" t="s">
        <v>208</v>
      </c>
      <c r="L848" t="s">
        <v>3157</v>
      </c>
      <c r="N848" t="s">
        <v>209</v>
      </c>
      <c r="O848" t="s">
        <v>25</v>
      </c>
      <c r="P848" t="s">
        <v>229</v>
      </c>
      <c r="Q848" t="s">
        <v>210</v>
      </c>
      <c r="R848" t="s">
        <v>4743</v>
      </c>
      <c r="S848" t="s">
        <v>5613</v>
      </c>
      <c r="T848" t="s">
        <v>2733</v>
      </c>
      <c r="W848" t="s">
        <v>45</v>
      </c>
      <c r="X848" t="s">
        <v>1884</v>
      </c>
      <c r="Y848" t="s">
        <v>1879</v>
      </c>
    </row>
    <row r="849" spans="1:25" x14ac:dyDescent="0.25">
      <c r="A849" t="s">
        <v>5614</v>
      </c>
      <c r="B849" t="s">
        <v>5615</v>
      </c>
      <c r="D849" t="s">
        <v>490</v>
      </c>
      <c r="E849" t="s">
        <v>220</v>
      </c>
      <c r="F849" t="s">
        <v>459</v>
      </c>
      <c r="G849" t="s">
        <v>229</v>
      </c>
      <c r="H849" t="s">
        <v>22</v>
      </c>
      <c r="I849" t="s">
        <v>5043</v>
      </c>
      <c r="J849" t="s">
        <v>91</v>
      </c>
      <c r="L849" t="s">
        <v>3157</v>
      </c>
      <c r="N849" t="s">
        <v>92</v>
      </c>
      <c r="O849" t="s">
        <v>25</v>
      </c>
      <c r="P849" t="s">
        <v>229</v>
      </c>
      <c r="Q849" t="s">
        <v>93</v>
      </c>
      <c r="R849" t="s">
        <v>4743</v>
      </c>
      <c r="S849" t="s">
        <v>5616</v>
      </c>
      <c r="W849" t="s">
        <v>45</v>
      </c>
      <c r="X849" t="s">
        <v>1887</v>
      </c>
    </row>
    <row r="850" spans="1:25" x14ac:dyDescent="0.25">
      <c r="A850" t="s">
        <v>5617</v>
      </c>
      <c r="B850" t="s">
        <v>5618</v>
      </c>
      <c r="D850" t="s">
        <v>490</v>
      </c>
      <c r="E850" t="s">
        <v>220</v>
      </c>
      <c r="F850" t="s">
        <v>459</v>
      </c>
      <c r="G850" t="s">
        <v>229</v>
      </c>
      <c r="H850" t="s">
        <v>22</v>
      </c>
      <c r="I850" t="s">
        <v>1893</v>
      </c>
      <c r="J850" t="s">
        <v>31</v>
      </c>
      <c r="L850" t="s">
        <v>3157</v>
      </c>
      <c r="N850" t="s">
        <v>33</v>
      </c>
      <c r="O850" t="s">
        <v>25</v>
      </c>
      <c r="P850" t="s">
        <v>229</v>
      </c>
      <c r="Q850" t="s">
        <v>34</v>
      </c>
      <c r="R850" t="s">
        <v>4743</v>
      </c>
      <c r="S850" t="s">
        <v>5619</v>
      </c>
      <c r="T850" t="s">
        <v>2535</v>
      </c>
      <c r="W850" t="s">
        <v>45</v>
      </c>
      <c r="X850" t="s">
        <v>3071</v>
      </c>
      <c r="Y850" t="s">
        <v>1877</v>
      </c>
    </row>
    <row r="851" spans="1:25" x14ac:dyDescent="0.25">
      <c r="A851" t="s">
        <v>5620</v>
      </c>
      <c r="B851" t="s">
        <v>5621</v>
      </c>
      <c r="D851" t="s">
        <v>142</v>
      </c>
      <c r="E851" t="s">
        <v>220</v>
      </c>
      <c r="F851" t="s">
        <v>455</v>
      </c>
      <c r="G851" t="s">
        <v>229</v>
      </c>
      <c r="H851" t="s">
        <v>30</v>
      </c>
      <c r="I851" t="s">
        <v>1839</v>
      </c>
      <c r="J851" t="s">
        <v>72</v>
      </c>
      <c r="L851" t="s">
        <v>3157</v>
      </c>
      <c r="N851" t="s">
        <v>73</v>
      </c>
      <c r="O851" t="s">
        <v>25</v>
      </c>
      <c r="P851" t="s">
        <v>229</v>
      </c>
      <c r="Q851" t="s">
        <v>74</v>
      </c>
      <c r="R851" t="s">
        <v>4743</v>
      </c>
      <c r="S851" t="s">
        <v>5622</v>
      </c>
      <c r="W851" t="s">
        <v>45</v>
      </c>
      <c r="X851" t="s">
        <v>1887</v>
      </c>
    </row>
    <row r="852" spans="1:25" x14ac:dyDescent="0.25">
      <c r="A852" t="s">
        <v>5623</v>
      </c>
      <c r="B852" t="s">
        <v>5624</v>
      </c>
      <c r="D852" t="s">
        <v>142</v>
      </c>
      <c r="E852" t="s">
        <v>220</v>
      </c>
      <c r="F852" t="s">
        <v>455</v>
      </c>
      <c r="G852" t="s">
        <v>229</v>
      </c>
      <c r="H852" t="s">
        <v>30</v>
      </c>
      <c r="I852" t="s">
        <v>1660</v>
      </c>
      <c r="J852" t="s">
        <v>61</v>
      </c>
      <c r="L852" t="s">
        <v>3157</v>
      </c>
      <c r="N852" t="s">
        <v>63</v>
      </c>
      <c r="O852" t="s">
        <v>25</v>
      </c>
      <c r="P852" t="s">
        <v>229</v>
      </c>
      <c r="Q852" t="s">
        <v>64</v>
      </c>
      <c r="R852" t="s">
        <v>4743</v>
      </c>
      <c r="S852" t="s">
        <v>5625</v>
      </c>
      <c r="W852" t="s">
        <v>45</v>
      </c>
      <c r="X852" t="s">
        <v>1887</v>
      </c>
    </row>
    <row r="853" spans="1:25" x14ac:dyDescent="0.25">
      <c r="A853" t="s">
        <v>4259</v>
      </c>
      <c r="B853" t="s">
        <v>4260</v>
      </c>
      <c r="D853" t="s">
        <v>142</v>
      </c>
      <c r="E853" t="s">
        <v>220</v>
      </c>
      <c r="F853" t="s">
        <v>455</v>
      </c>
      <c r="G853" t="s">
        <v>229</v>
      </c>
      <c r="H853" t="s">
        <v>45</v>
      </c>
      <c r="I853" t="s">
        <v>1854</v>
      </c>
      <c r="J853" t="s">
        <v>98</v>
      </c>
      <c r="L853" t="s">
        <v>3157</v>
      </c>
      <c r="N853" t="s">
        <v>99</v>
      </c>
      <c r="O853" t="s">
        <v>25</v>
      </c>
      <c r="P853" t="s">
        <v>229</v>
      </c>
      <c r="Q853" t="s">
        <v>100</v>
      </c>
      <c r="R853" t="s">
        <v>4743</v>
      </c>
      <c r="S853" t="s">
        <v>4261</v>
      </c>
      <c r="W853" t="s">
        <v>45</v>
      </c>
      <c r="X853" t="s">
        <v>1887</v>
      </c>
    </row>
    <row r="854" spans="1:25" x14ac:dyDescent="0.25">
      <c r="A854" t="s">
        <v>5626</v>
      </c>
      <c r="B854" t="s">
        <v>5627</v>
      </c>
      <c r="D854" t="s">
        <v>142</v>
      </c>
      <c r="E854" t="s">
        <v>220</v>
      </c>
      <c r="F854" t="s">
        <v>455</v>
      </c>
      <c r="G854" t="s">
        <v>229</v>
      </c>
      <c r="H854" t="s">
        <v>30</v>
      </c>
      <c r="I854" t="s">
        <v>1857</v>
      </c>
      <c r="J854" t="s">
        <v>98</v>
      </c>
      <c r="L854" t="s">
        <v>3157</v>
      </c>
      <c r="N854" t="s">
        <v>99</v>
      </c>
      <c r="O854" t="s">
        <v>25</v>
      </c>
      <c r="P854" t="s">
        <v>229</v>
      </c>
      <c r="Q854" t="s">
        <v>100</v>
      </c>
      <c r="R854" t="s">
        <v>4743</v>
      </c>
      <c r="S854" t="s">
        <v>5628</v>
      </c>
      <c r="W854" t="s">
        <v>45</v>
      </c>
      <c r="X854" t="s">
        <v>1887</v>
      </c>
    </row>
    <row r="855" spans="1:25" x14ac:dyDescent="0.25">
      <c r="A855" t="s">
        <v>5629</v>
      </c>
      <c r="B855" t="s">
        <v>5630</v>
      </c>
      <c r="D855" t="s">
        <v>490</v>
      </c>
      <c r="E855" t="s">
        <v>220</v>
      </c>
      <c r="F855" t="s">
        <v>459</v>
      </c>
      <c r="G855" t="s">
        <v>229</v>
      </c>
      <c r="H855" t="s">
        <v>22</v>
      </c>
      <c r="I855" t="s">
        <v>1229</v>
      </c>
      <c r="J855" t="s">
        <v>23</v>
      </c>
      <c r="L855" t="s">
        <v>3157</v>
      </c>
      <c r="N855" t="s">
        <v>24</v>
      </c>
      <c r="O855" t="s">
        <v>25</v>
      </c>
      <c r="P855" t="s">
        <v>229</v>
      </c>
      <c r="Q855" t="s">
        <v>26</v>
      </c>
      <c r="R855" t="s">
        <v>4743</v>
      </c>
      <c r="S855" t="s">
        <v>5631</v>
      </c>
      <c r="W855" t="s">
        <v>45</v>
      </c>
      <c r="X855" t="s">
        <v>1887</v>
      </c>
    </row>
    <row r="856" spans="1:25" x14ac:dyDescent="0.25">
      <c r="A856" t="s">
        <v>5632</v>
      </c>
      <c r="B856" t="s">
        <v>5633</v>
      </c>
      <c r="D856" t="s">
        <v>490</v>
      </c>
      <c r="E856" t="s">
        <v>220</v>
      </c>
      <c r="F856" t="s">
        <v>459</v>
      </c>
      <c r="G856" t="s">
        <v>229</v>
      </c>
      <c r="H856" t="s">
        <v>22</v>
      </c>
      <c r="I856" t="s">
        <v>1944</v>
      </c>
      <c r="J856" t="s">
        <v>78</v>
      </c>
      <c r="L856" t="s">
        <v>3157</v>
      </c>
      <c r="N856" t="s">
        <v>80</v>
      </c>
      <c r="O856" t="s">
        <v>25</v>
      </c>
      <c r="P856" t="s">
        <v>229</v>
      </c>
      <c r="Q856" t="s">
        <v>81</v>
      </c>
      <c r="R856" t="s">
        <v>4743</v>
      </c>
      <c r="S856" t="s">
        <v>5634</v>
      </c>
      <c r="T856" t="s">
        <v>4886</v>
      </c>
      <c r="W856" t="s">
        <v>45</v>
      </c>
      <c r="X856" t="s">
        <v>3071</v>
      </c>
      <c r="Y856" t="s">
        <v>1879</v>
      </c>
    </row>
    <row r="857" spans="1:25" x14ac:dyDescent="0.25">
      <c r="A857" t="s">
        <v>555</v>
      </c>
      <c r="B857" t="s">
        <v>556</v>
      </c>
      <c r="C857" t="s">
        <v>2761</v>
      </c>
      <c r="D857" t="s">
        <v>577</v>
      </c>
      <c r="E857" t="s">
        <v>220</v>
      </c>
      <c r="F857" t="s">
        <v>459</v>
      </c>
      <c r="G857" t="s">
        <v>229</v>
      </c>
      <c r="H857" t="s">
        <v>22</v>
      </c>
      <c r="I857" t="s">
        <v>1755</v>
      </c>
      <c r="J857" t="s">
        <v>68</v>
      </c>
      <c r="K857" t="s">
        <v>79</v>
      </c>
      <c r="L857" t="s">
        <v>3157</v>
      </c>
      <c r="M857" t="s">
        <v>2762</v>
      </c>
      <c r="N857" t="s">
        <v>69</v>
      </c>
      <c r="O857" t="s">
        <v>25</v>
      </c>
      <c r="P857" t="s">
        <v>229</v>
      </c>
      <c r="Q857" t="s">
        <v>70</v>
      </c>
      <c r="R857" t="s">
        <v>4743</v>
      </c>
      <c r="S857" t="s">
        <v>557</v>
      </c>
      <c r="W857" t="s">
        <v>45</v>
      </c>
      <c r="X857" t="s">
        <v>3071</v>
      </c>
    </row>
    <row r="858" spans="1:25" x14ac:dyDescent="0.25">
      <c r="A858" t="s">
        <v>5635</v>
      </c>
      <c r="B858" t="s">
        <v>5636</v>
      </c>
      <c r="D858" t="s">
        <v>142</v>
      </c>
      <c r="E858" t="s">
        <v>220</v>
      </c>
      <c r="F858" t="s">
        <v>455</v>
      </c>
      <c r="G858" t="s">
        <v>229</v>
      </c>
      <c r="H858" t="s">
        <v>30</v>
      </c>
      <c r="I858" t="s">
        <v>2744</v>
      </c>
      <c r="J858" t="s">
        <v>130</v>
      </c>
      <c r="L858" t="s">
        <v>3157</v>
      </c>
      <c r="N858" t="s">
        <v>131</v>
      </c>
      <c r="O858" t="s">
        <v>25</v>
      </c>
      <c r="P858" t="s">
        <v>229</v>
      </c>
      <c r="Q858" t="s">
        <v>132</v>
      </c>
      <c r="R858" t="s">
        <v>4743</v>
      </c>
      <c r="S858" t="s">
        <v>5637</v>
      </c>
      <c r="W858" t="s">
        <v>45</v>
      </c>
      <c r="X858" t="s">
        <v>1887</v>
      </c>
    </row>
    <row r="859" spans="1:25" x14ac:dyDescent="0.25">
      <c r="A859" t="s">
        <v>4265</v>
      </c>
      <c r="B859" t="s">
        <v>4266</v>
      </c>
      <c r="C859" t="s">
        <v>2737</v>
      </c>
      <c r="D859" t="s">
        <v>142</v>
      </c>
      <c r="E859" t="s">
        <v>220</v>
      </c>
      <c r="F859" t="s">
        <v>455</v>
      </c>
      <c r="G859" t="s">
        <v>229</v>
      </c>
      <c r="H859" t="s">
        <v>30</v>
      </c>
      <c r="I859" t="s">
        <v>1748</v>
      </c>
      <c r="J859" t="s">
        <v>347</v>
      </c>
      <c r="K859" t="s">
        <v>2738</v>
      </c>
      <c r="L859" t="s">
        <v>3157</v>
      </c>
      <c r="M859" t="s">
        <v>2739</v>
      </c>
      <c r="N859" t="s">
        <v>348</v>
      </c>
      <c r="O859" t="s">
        <v>25</v>
      </c>
      <c r="P859" t="s">
        <v>229</v>
      </c>
      <c r="Q859" t="s">
        <v>349</v>
      </c>
      <c r="R859" t="s">
        <v>4743</v>
      </c>
      <c r="S859" t="s">
        <v>4267</v>
      </c>
      <c r="T859" t="s">
        <v>5638</v>
      </c>
      <c r="W859" t="s">
        <v>45</v>
      </c>
      <c r="X859" t="s">
        <v>1884</v>
      </c>
      <c r="Y859" t="s">
        <v>1877</v>
      </c>
    </row>
    <row r="860" spans="1:25" x14ac:dyDescent="0.25">
      <c r="A860" t="s">
        <v>5639</v>
      </c>
      <c r="B860" t="s">
        <v>5640</v>
      </c>
      <c r="D860" t="s">
        <v>142</v>
      </c>
      <c r="E860" t="s">
        <v>220</v>
      </c>
      <c r="F860" t="s">
        <v>455</v>
      </c>
      <c r="G860" t="s">
        <v>229</v>
      </c>
      <c r="H860" t="s">
        <v>30</v>
      </c>
      <c r="I860" t="s">
        <v>5605</v>
      </c>
      <c r="J860" t="s">
        <v>117</v>
      </c>
      <c r="L860" t="s">
        <v>3157</v>
      </c>
      <c r="N860" t="s">
        <v>118</v>
      </c>
      <c r="O860" t="s">
        <v>25</v>
      </c>
      <c r="P860" t="s">
        <v>229</v>
      </c>
      <c r="Q860" t="s">
        <v>119</v>
      </c>
      <c r="R860" t="s">
        <v>4743</v>
      </c>
      <c r="S860" t="s">
        <v>5641</v>
      </c>
      <c r="W860" t="s">
        <v>45</v>
      </c>
      <c r="X860" t="s">
        <v>1887</v>
      </c>
    </row>
    <row r="861" spans="1:25" x14ac:dyDescent="0.25">
      <c r="A861" t="s">
        <v>865</v>
      </c>
      <c r="B861" t="s">
        <v>866</v>
      </c>
      <c r="D861" t="s">
        <v>1847</v>
      </c>
      <c r="E861" t="s">
        <v>220</v>
      </c>
      <c r="F861" t="s">
        <v>455</v>
      </c>
      <c r="G861" t="s">
        <v>229</v>
      </c>
      <c r="H861" t="s">
        <v>30</v>
      </c>
      <c r="I861" t="s">
        <v>475</v>
      </c>
      <c r="J861" t="s">
        <v>112</v>
      </c>
      <c r="L861" t="s">
        <v>3157</v>
      </c>
      <c r="N861" t="s">
        <v>113</v>
      </c>
      <c r="O861" t="s">
        <v>25</v>
      </c>
      <c r="P861" t="s">
        <v>229</v>
      </c>
      <c r="Q861" t="s">
        <v>114</v>
      </c>
      <c r="R861" t="s">
        <v>4777</v>
      </c>
      <c r="S861" t="s">
        <v>867</v>
      </c>
      <c r="W861" t="s">
        <v>4500</v>
      </c>
      <c r="X861" t="s">
        <v>1887</v>
      </c>
    </row>
    <row r="862" spans="1:25" x14ac:dyDescent="0.25">
      <c r="A862" t="s">
        <v>5642</v>
      </c>
      <c r="B862" t="s">
        <v>5643</v>
      </c>
      <c r="D862" t="s">
        <v>142</v>
      </c>
      <c r="E862" t="s">
        <v>220</v>
      </c>
      <c r="F862" t="s">
        <v>455</v>
      </c>
      <c r="G862" t="s">
        <v>229</v>
      </c>
      <c r="H862" t="s">
        <v>30</v>
      </c>
      <c r="I862" t="s">
        <v>1893</v>
      </c>
      <c r="J862" t="s">
        <v>23</v>
      </c>
      <c r="L862" t="s">
        <v>3157</v>
      </c>
      <c r="N862" t="s">
        <v>24</v>
      </c>
      <c r="O862" t="s">
        <v>25</v>
      </c>
      <c r="P862" t="s">
        <v>229</v>
      </c>
      <c r="Q862" t="s">
        <v>26</v>
      </c>
      <c r="R862" t="s">
        <v>4743</v>
      </c>
      <c r="S862" t="s">
        <v>5644</v>
      </c>
      <c r="W862" t="s">
        <v>45</v>
      </c>
      <c r="X862" t="s">
        <v>1887</v>
      </c>
    </row>
    <row r="863" spans="1:25" x14ac:dyDescent="0.25">
      <c r="A863" t="s">
        <v>1817</v>
      </c>
      <c r="B863" t="s">
        <v>1818</v>
      </c>
      <c r="C863" t="s">
        <v>3087</v>
      </c>
      <c r="D863" t="s">
        <v>44</v>
      </c>
      <c r="E863" t="s">
        <v>220</v>
      </c>
      <c r="F863" t="s">
        <v>455</v>
      </c>
      <c r="G863" t="s">
        <v>229</v>
      </c>
      <c r="H863" t="s">
        <v>22</v>
      </c>
      <c r="I863" t="s">
        <v>1669</v>
      </c>
      <c r="J863" t="s">
        <v>130</v>
      </c>
      <c r="K863" t="s">
        <v>3088</v>
      </c>
      <c r="L863" t="s">
        <v>3157</v>
      </c>
      <c r="M863" t="s">
        <v>3089</v>
      </c>
      <c r="N863" t="s">
        <v>131</v>
      </c>
      <c r="O863" t="s">
        <v>25</v>
      </c>
      <c r="P863" t="s">
        <v>229</v>
      </c>
      <c r="Q863" t="s">
        <v>132</v>
      </c>
      <c r="R863" t="s">
        <v>5068</v>
      </c>
      <c r="S863" t="s">
        <v>1819</v>
      </c>
      <c r="W863" t="s">
        <v>4500</v>
      </c>
      <c r="X863" t="s">
        <v>1887</v>
      </c>
    </row>
    <row r="864" spans="1:25" x14ac:dyDescent="0.25">
      <c r="A864" t="s">
        <v>5645</v>
      </c>
      <c r="B864" t="s">
        <v>5646</v>
      </c>
      <c r="D864" t="s">
        <v>142</v>
      </c>
      <c r="E864" t="s">
        <v>220</v>
      </c>
      <c r="F864" t="s">
        <v>455</v>
      </c>
      <c r="G864" t="s">
        <v>229</v>
      </c>
      <c r="H864" t="s">
        <v>30</v>
      </c>
      <c r="I864" t="s">
        <v>1229</v>
      </c>
      <c r="J864" t="s">
        <v>46</v>
      </c>
      <c r="L864" t="s">
        <v>3157</v>
      </c>
      <c r="N864" t="s">
        <v>47</v>
      </c>
      <c r="O864" t="s">
        <v>25</v>
      </c>
      <c r="P864" t="s">
        <v>229</v>
      </c>
      <c r="Q864" t="s">
        <v>48</v>
      </c>
      <c r="R864" t="s">
        <v>4743</v>
      </c>
      <c r="S864" t="s">
        <v>5647</v>
      </c>
      <c r="W864" t="s">
        <v>45</v>
      </c>
      <c r="X864" t="s">
        <v>1887</v>
      </c>
    </row>
    <row r="865" spans="1:25" x14ac:dyDescent="0.25">
      <c r="A865" t="s">
        <v>4271</v>
      </c>
      <c r="B865" t="s">
        <v>4272</v>
      </c>
      <c r="D865" t="s">
        <v>142</v>
      </c>
      <c r="E865" t="s">
        <v>220</v>
      </c>
      <c r="F865" t="s">
        <v>455</v>
      </c>
      <c r="G865" t="s">
        <v>229</v>
      </c>
      <c r="H865" t="s">
        <v>30</v>
      </c>
      <c r="I865" t="s">
        <v>2046</v>
      </c>
      <c r="J865" t="s">
        <v>61</v>
      </c>
      <c r="L865" t="s">
        <v>3157</v>
      </c>
      <c r="N865" t="s">
        <v>63</v>
      </c>
      <c r="O865" t="s">
        <v>25</v>
      </c>
      <c r="P865" t="s">
        <v>229</v>
      </c>
      <c r="Q865" t="s">
        <v>64</v>
      </c>
      <c r="R865" t="s">
        <v>4743</v>
      </c>
      <c r="S865" t="s">
        <v>4273</v>
      </c>
      <c r="W865" t="s">
        <v>45</v>
      </c>
      <c r="X865" t="s">
        <v>1887</v>
      </c>
    </row>
    <row r="866" spans="1:25" x14ac:dyDescent="0.25">
      <c r="A866" t="s">
        <v>4175</v>
      </c>
      <c r="B866" t="s">
        <v>4176</v>
      </c>
      <c r="D866" t="s">
        <v>3200</v>
      </c>
      <c r="E866" t="s">
        <v>220</v>
      </c>
      <c r="F866" t="s">
        <v>455</v>
      </c>
      <c r="G866" t="s">
        <v>229</v>
      </c>
      <c r="H866" t="s">
        <v>30</v>
      </c>
      <c r="I866" t="s">
        <v>1405</v>
      </c>
      <c r="J866" t="s">
        <v>98</v>
      </c>
      <c r="L866" t="s">
        <v>3157</v>
      </c>
      <c r="N866" t="s">
        <v>99</v>
      </c>
      <c r="O866" t="s">
        <v>25</v>
      </c>
      <c r="P866" t="s">
        <v>229</v>
      </c>
      <c r="Q866" t="s">
        <v>100</v>
      </c>
      <c r="R866" t="s">
        <v>4743</v>
      </c>
      <c r="S866" t="s">
        <v>4177</v>
      </c>
      <c r="T866" t="s">
        <v>2733</v>
      </c>
      <c r="W866" t="s">
        <v>4500</v>
      </c>
      <c r="X866" t="s">
        <v>1884</v>
      </c>
      <c r="Y866" t="s">
        <v>1879</v>
      </c>
    </row>
    <row r="867" spans="1:25" x14ac:dyDescent="0.25">
      <c r="A867" t="s">
        <v>5648</v>
      </c>
      <c r="B867" t="s">
        <v>5649</v>
      </c>
      <c r="D867" t="s">
        <v>3153</v>
      </c>
      <c r="E867" t="s">
        <v>220</v>
      </c>
      <c r="F867" t="s">
        <v>455</v>
      </c>
      <c r="G867" t="s">
        <v>229</v>
      </c>
      <c r="H867" t="s">
        <v>30</v>
      </c>
      <c r="I867" t="s">
        <v>1660</v>
      </c>
      <c r="J867" t="s">
        <v>121</v>
      </c>
      <c r="L867" t="s">
        <v>3157</v>
      </c>
      <c r="N867" t="s">
        <v>122</v>
      </c>
      <c r="O867" t="s">
        <v>25</v>
      </c>
      <c r="P867" t="s">
        <v>229</v>
      </c>
      <c r="Q867" t="s">
        <v>123</v>
      </c>
      <c r="R867" t="s">
        <v>4777</v>
      </c>
      <c r="S867" t="s">
        <v>5650</v>
      </c>
      <c r="W867" t="s">
        <v>45</v>
      </c>
      <c r="X867" t="s">
        <v>1887</v>
      </c>
    </row>
    <row r="868" spans="1:25" x14ac:dyDescent="0.25">
      <c r="A868" t="s">
        <v>2298</v>
      </c>
      <c r="B868" t="s">
        <v>2299</v>
      </c>
      <c r="C868" t="s">
        <v>4079</v>
      </c>
      <c r="D868" t="s">
        <v>587</v>
      </c>
      <c r="E868" t="s">
        <v>220</v>
      </c>
      <c r="F868" t="s">
        <v>455</v>
      </c>
      <c r="G868" t="s">
        <v>229</v>
      </c>
      <c r="H868" t="s">
        <v>30</v>
      </c>
      <c r="I868" t="s">
        <v>1766</v>
      </c>
      <c r="J868" t="s">
        <v>91</v>
      </c>
      <c r="K868" t="s">
        <v>4080</v>
      </c>
      <c r="L868" t="s">
        <v>3157</v>
      </c>
      <c r="M868" t="s">
        <v>4081</v>
      </c>
      <c r="N868" t="s">
        <v>92</v>
      </c>
      <c r="O868" t="s">
        <v>25</v>
      </c>
      <c r="P868" t="s">
        <v>229</v>
      </c>
      <c r="Q868" t="s">
        <v>93</v>
      </c>
      <c r="R868" t="s">
        <v>4743</v>
      </c>
      <c r="S868" t="s">
        <v>2300</v>
      </c>
      <c r="T868" t="s">
        <v>2733</v>
      </c>
      <c r="W868" t="s">
        <v>4500</v>
      </c>
      <c r="X868" t="s">
        <v>1887</v>
      </c>
      <c r="Y868" t="s">
        <v>1879</v>
      </c>
    </row>
    <row r="869" spans="1:25" x14ac:dyDescent="0.25">
      <c r="A869" t="s">
        <v>3863</v>
      </c>
      <c r="B869" t="s">
        <v>3864</v>
      </c>
      <c r="C869" t="s">
        <v>2766</v>
      </c>
      <c r="D869" t="s">
        <v>490</v>
      </c>
      <c r="E869" t="s">
        <v>220</v>
      </c>
      <c r="F869" t="s">
        <v>459</v>
      </c>
      <c r="G869" t="s">
        <v>229</v>
      </c>
      <c r="H869" t="s">
        <v>22</v>
      </c>
      <c r="I869" t="s">
        <v>1748</v>
      </c>
      <c r="J869" t="s">
        <v>91</v>
      </c>
      <c r="K869" t="s">
        <v>32</v>
      </c>
      <c r="L869" t="s">
        <v>3157</v>
      </c>
      <c r="M869" t="s">
        <v>2767</v>
      </c>
      <c r="N869" t="s">
        <v>92</v>
      </c>
      <c r="O869" t="s">
        <v>25</v>
      </c>
      <c r="P869" t="s">
        <v>229</v>
      </c>
      <c r="Q869" t="s">
        <v>93</v>
      </c>
      <c r="R869" t="s">
        <v>4743</v>
      </c>
      <c r="S869" t="s">
        <v>3865</v>
      </c>
      <c r="T869" t="s">
        <v>5651</v>
      </c>
      <c r="W869" t="s">
        <v>4500</v>
      </c>
      <c r="X869" t="s">
        <v>3071</v>
      </c>
      <c r="Y869" t="s">
        <v>1879</v>
      </c>
    </row>
    <row r="870" spans="1:25" x14ac:dyDescent="0.25">
      <c r="A870" t="s">
        <v>3165</v>
      </c>
      <c r="B870" t="s">
        <v>3166</v>
      </c>
      <c r="D870" t="s">
        <v>3222</v>
      </c>
      <c r="E870" t="s">
        <v>220</v>
      </c>
      <c r="F870" t="s">
        <v>455</v>
      </c>
      <c r="G870" t="s">
        <v>229</v>
      </c>
      <c r="H870" t="s">
        <v>45</v>
      </c>
      <c r="I870" t="s">
        <v>1748</v>
      </c>
      <c r="J870" t="s">
        <v>72</v>
      </c>
      <c r="L870" t="s">
        <v>3157</v>
      </c>
      <c r="N870" t="s">
        <v>73</v>
      </c>
      <c r="O870" t="s">
        <v>41</v>
      </c>
      <c r="P870" t="s">
        <v>229</v>
      </c>
      <c r="Q870" t="s">
        <v>74</v>
      </c>
      <c r="R870" t="s">
        <v>5107</v>
      </c>
      <c r="S870" t="s">
        <v>3167</v>
      </c>
      <c r="T870" t="s">
        <v>2756</v>
      </c>
      <c r="W870" t="s">
        <v>45</v>
      </c>
      <c r="X870" t="s">
        <v>3071</v>
      </c>
      <c r="Y870" t="s">
        <v>1885</v>
      </c>
    </row>
    <row r="871" spans="1:25" x14ac:dyDescent="0.25">
      <c r="A871" t="s">
        <v>3887</v>
      </c>
      <c r="B871" t="s">
        <v>3888</v>
      </c>
      <c r="C871" t="s">
        <v>2989</v>
      </c>
      <c r="D871" t="s">
        <v>142</v>
      </c>
      <c r="E871" t="s">
        <v>220</v>
      </c>
      <c r="F871" t="s">
        <v>459</v>
      </c>
      <c r="G871" t="s">
        <v>229</v>
      </c>
      <c r="H871" t="s">
        <v>22</v>
      </c>
      <c r="I871" t="s">
        <v>2744</v>
      </c>
      <c r="J871" t="s">
        <v>78</v>
      </c>
      <c r="K871" t="s">
        <v>388</v>
      </c>
      <c r="L871" t="s">
        <v>3157</v>
      </c>
      <c r="M871" t="s">
        <v>2991</v>
      </c>
      <c r="N871" t="s">
        <v>80</v>
      </c>
      <c r="O871" t="s">
        <v>25</v>
      </c>
      <c r="P871" t="s">
        <v>229</v>
      </c>
      <c r="Q871" t="s">
        <v>81</v>
      </c>
      <c r="R871" t="s">
        <v>4743</v>
      </c>
      <c r="S871" t="s">
        <v>3889</v>
      </c>
      <c r="W871" t="s">
        <v>1293</v>
      </c>
      <c r="X871" t="s">
        <v>1884</v>
      </c>
    </row>
    <row r="872" spans="1:25" x14ac:dyDescent="0.25">
      <c r="A872" t="s">
        <v>4132</v>
      </c>
      <c r="B872" t="s">
        <v>4133</v>
      </c>
      <c r="D872" t="s">
        <v>3226</v>
      </c>
      <c r="E872" t="s">
        <v>220</v>
      </c>
      <c r="F872" t="s">
        <v>455</v>
      </c>
      <c r="G872" t="s">
        <v>229</v>
      </c>
      <c r="H872" t="s">
        <v>30</v>
      </c>
      <c r="I872" t="s">
        <v>1856</v>
      </c>
      <c r="J872" t="s">
        <v>61</v>
      </c>
      <c r="L872" t="s">
        <v>3152</v>
      </c>
      <c r="N872" t="s">
        <v>63</v>
      </c>
      <c r="O872" t="s">
        <v>25</v>
      </c>
      <c r="P872" t="s">
        <v>229</v>
      </c>
      <c r="Q872" t="s">
        <v>64</v>
      </c>
      <c r="R872" t="s">
        <v>4777</v>
      </c>
      <c r="S872" t="s">
        <v>4134</v>
      </c>
      <c r="W872" t="s">
        <v>4500</v>
      </c>
      <c r="X872" t="s">
        <v>1887</v>
      </c>
    </row>
    <row r="873" spans="1:25" x14ac:dyDescent="0.25">
      <c r="A873" t="s">
        <v>4303</v>
      </c>
      <c r="B873" t="s">
        <v>4304</v>
      </c>
      <c r="C873" t="s">
        <v>4323</v>
      </c>
      <c r="D873" t="s">
        <v>142</v>
      </c>
      <c r="E873" t="s">
        <v>220</v>
      </c>
      <c r="F873" t="s">
        <v>455</v>
      </c>
      <c r="G873" t="s">
        <v>229</v>
      </c>
      <c r="H873" t="s">
        <v>30</v>
      </c>
      <c r="I873" t="s">
        <v>1660</v>
      </c>
      <c r="J873" t="s">
        <v>39</v>
      </c>
      <c r="K873" t="s">
        <v>4324</v>
      </c>
      <c r="L873" t="s">
        <v>3157</v>
      </c>
      <c r="M873" t="s">
        <v>4325</v>
      </c>
      <c r="N873" t="s">
        <v>40</v>
      </c>
      <c r="O873" t="s">
        <v>25</v>
      </c>
      <c r="P873" t="s">
        <v>229</v>
      </c>
      <c r="Q873" t="s">
        <v>42</v>
      </c>
      <c r="R873" t="s">
        <v>4743</v>
      </c>
      <c r="S873" t="s">
        <v>4305</v>
      </c>
      <c r="T873" t="s">
        <v>2733</v>
      </c>
      <c r="W873" t="s">
        <v>45</v>
      </c>
      <c r="X873" t="s">
        <v>1887</v>
      </c>
      <c r="Y873" t="s">
        <v>1879</v>
      </c>
    </row>
    <row r="874" spans="1:25" x14ac:dyDescent="0.25">
      <c r="A874" t="s">
        <v>4321</v>
      </c>
      <c r="B874" t="s">
        <v>4322</v>
      </c>
      <c r="C874" t="s">
        <v>4323</v>
      </c>
      <c r="D874" t="s">
        <v>142</v>
      </c>
      <c r="E874" t="s">
        <v>220</v>
      </c>
      <c r="F874" t="s">
        <v>455</v>
      </c>
      <c r="G874" t="s">
        <v>229</v>
      </c>
      <c r="H874" t="s">
        <v>30</v>
      </c>
      <c r="I874" t="s">
        <v>5043</v>
      </c>
      <c r="J874" t="s">
        <v>39</v>
      </c>
      <c r="K874" t="s">
        <v>4324</v>
      </c>
      <c r="L874" t="s">
        <v>3157</v>
      </c>
      <c r="M874" t="s">
        <v>4325</v>
      </c>
      <c r="N874" t="s">
        <v>40</v>
      </c>
      <c r="O874" t="s">
        <v>25</v>
      </c>
      <c r="P874" t="s">
        <v>229</v>
      </c>
      <c r="Q874" t="s">
        <v>42</v>
      </c>
      <c r="R874" t="s">
        <v>4743</v>
      </c>
      <c r="S874" t="s">
        <v>4326</v>
      </c>
      <c r="W874" t="s">
        <v>45</v>
      </c>
      <c r="X874" t="s">
        <v>3071</v>
      </c>
    </row>
    <row r="875" spans="1:25" x14ac:dyDescent="0.25">
      <c r="A875" t="s">
        <v>4330</v>
      </c>
      <c r="B875" t="s">
        <v>4331</v>
      </c>
      <c r="D875" t="s">
        <v>142</v>
      </c>
      <c r="E875" t="s">
        <v>220</v>
      </c>
      <c r="F875" t="s">
        <v>455</v>
      </c>
      <c r="G875" t="s">
        <v>229</v>
      </c>
      <c r="H875" t="s">
        <v>30</v>
      </c>
      <c r="I875" t="s">
        <v>1660</v>
      </c>
      <c r="J875" t="s">
        <v>39</v>
      </c>
      <c r="L875" t="s">
        <v>3157</v>
      </c>
      <c r="N875" t="s">
        <v>40</v>
      </c>
      <c r="O875" t="s">
        <v>25</v>
      </c>
      <c r="P875" t="s">
        <v>229</v>
      </c>
      <c r="Q875" t="s">
        <v>42</v>
      </c>
      <c r="R875" t="s">
        <v>4743</v>
      </c>
      <c r="S875" t="s">
        <v>4332</v>
      </c>
      <c r="W875" t="s">
        <v>45</v>
      </c>
      <c r="X875" t="s">
        <v>3071</v>
      </c>
    </row>
    <row r="876" spans="1:25" x14ac:dyDescent="0.25">
      <c r="A876" t="s">
        <v>5652</v>
      </c>
      <c r="B876" t="s">
        <v>5653</v>
      </c>
      <c r="D876" t="s">
        <v>142</v>
      </c>
      <c r="E876" t="s">
        <v>220</v>
      </c>
      <c r="F876" t="s">
        <v>455</v>
      </c>
      <c r="G876" t="s">
        <v>229</v>
      </c>
      <c r="H876" t="s">
        <v>30</v>
      </c>
      <c r="I876" t="s">
        <v>1893</v>
      </c>
      <c r="J876" t="s">
        <v>86</v>
      </c>
      <c r="L876" t="s">
        <v>3157</v>
      </c>
      <c r="N876" t="s">
        <v>87</v>
      </c>
      <c r="O876" t="s">
        <v>25</v>
      </c>
      <c r="P876" t="s">
        <v>229</v>
      </c>
      <c r="Q876" t="s">
        <v>88</v>
      </c>
      <c r="R876" t="s">
        <v>4743</v>
      </c>
      <c r="S876" t="s">
        <v>5654</v>
      </c>
      <c r="W876" t="s">
        <v>45</v>
      </c>
      <c r="X876" t="s">
        <v>1887</v>
      </c>
    </row>
    <row r="877" spans="1:25" x14ac:dyDescent="0.25">
      <c r="A877" t="s">
        <v>5655</v>
      </c>
      <c r="B877" t="s">
        <v>5656</v>
      </c>
      <c r="D877" t="s">
        <v>490</v>
      </c>
      <c r="E877" t="s">
        <v>220</v>
      </c>
      <c r="F877" t="s">
        <v>459</v>
      </c>
      <c r="G877" t="s">
        <v>229</v>
      </c>
      <c r="H877" t="s">
        <v>22</v>
      </c>
      <c r="I877" t="s">
        <v>1893</v>
      </c>
      <c r="J877" t="s">
        <v>130</v>
      </c>
      <c r="L877" t="s">
        <v>3157</v>
      </c>
      <c r="N877" t="s">
        <v>131</v>
      </c>
      <c r="O877" t="s">
        <v>25</v>
      </c>
      <c r="P877" t="s">
        <v>229</v>
      </c>
      <c r="Q877" t="s">
        <v>132</v>
      </c>
      <c r="R877" t="s">
        <v>4743</v>
      </c>
      <c r="S877" t="s">
        <v>5657</v>
      </c>
      <c r="W877" t="s">
        <v>45</v>
      </c>
      <c r="X877" t="s">
        <v>1887</v>
      </c>
    </row>
    <row r="878" spans="1:25" x14ac:dyDescent="0.25">
      <c r="A878" t="s">
        <v>5658</v>
      </c>
      <c r="B878" t="s">
        <v>5659</v>
      </c>
      <c r="D878" t="s">
        <v>142</v>
      </c>
      <c r="E878" t="s">
        <v>220</v>
      </c>
      <c r="F878" t="s">
        <v>455</v>
      </c>
      <c r="G878" t="s">
        <v>229</v>
      </c>
      <c r="H878" t="s">
        <v>30</v>
      </c>
      <c r="I878" t="s">
        <v>1660</v>
      </c>
      <c r="J878" t="s">
        <v>121</v>
      </c>
      <c r="L878" t="s">
        <v>3157</v>
      </c>
      <c r="N878" t="s">
        <v>122</v>
      </c>
      <c r="O878" t="s">
        <v>25</v>
      </c>
      <c r="P878" t="s">
        <v>229</v>
      </c>
      <c r="Q878" t="s">
        <v>123</v>
      </c>
      <c r="R878" t="s">
        <v>4743</v>
      </c>
      <c r="S878" t="s">
        <v>5660</v>
      </c>
      <c r="T878" t="s">
        <v>5661</v>
      </c>
      <c r="W878" t="s">
        <v>45</v>
      </c>
      <c r="X878" t="s">
        <v>1884</v>
      </c>
      <c r="Y878" t="s">
        <v>1879</v>
      </c>
    </row>
    <row r="879" spans="1:25" x14ac:dyDescent="0.25">
      <c r="A879" t="s">
        <v>5662</v>
      </c>
      <c r="B879" t="s">
        <v>5663</v>
      </c>
      <c r="D879" t="s">
        <v>142</v>
      </c>
      <c r="E879" t="s">
        <v>220</v>
      </c>
      <c r="F879" t="s">
        <v>455</v>
      </c>
      <c r="G879" t="s">
        <v>229</v>
      </c>
      <c r="H879" t="s">
        <v>30</v>
      </c>
      <c r="I879" t="s">
        <v>5605</v>
      </c>
      <c r="J879" t="s">
        <v>72</v>
      </c>
      <c r="L879" t="s">
        <v>3157</v>
      </c>
      <c r="N879" t="s">
        <v>73</v>
      </c>
      <c r="O879" t="s">
        <v>25</v>
      </c>
      <c r="P879" t="s">
        <v>229</v>
      </c>
      <c r="Q879" t="s">
        <v>74</v>
      </c>
      <c r="R879" t="s">
        <v>4743</v>
      </c>
      <c r="S879" t="s">
        <v>5664</v>
      </c>
      <c r="T879" t="s">
        <v>5665</v>
      </c>
      <c r="W879" t="s">
        <v>45</v>
      </c>
      <c r="X879" t="s">
        <v>1887</v>
      </c>
    </row>
    <row r="880" spans="1:25" x14ac:dyDescent="0.25">
      <c r="A880" t="s">
        <v>5666</v>
      </c>
      <c r="B880" t="s">
        <v>5667</v>
      </c>
      <c r="D880" t="s">
        <v>142</v>
      </c>
      <c r="E880" t="s">
        <v>220</v>
      </c>
      <c r="F880" t="s">
        <v>455</v>
      </c>
      <c r="G880" t="s">
        <v>229</v>
      </c>
      <c r="H880" t="s">
        <v>30</v>
      </c>
      <c r="I880" t="s">
        <v>2744</v>
      </c>
      <c r="J880" t="s">
        <v>208</v>
      </c>
      <c r="L880" t="s">
        <v>3157</v>
      </c>
      <c r="N880" t="s">
        <v>209</v>
      </c>
      <c r="O880" t="s">
        <v>25</v>
      </c>
      <c r="P880" t="s">
        <v>229</v>
      </c>
      <c r="Q880" t="s">
        <v>210</v>
      </c>
      <c r="R880" t="s">
        <v>4743</v>
      </c>
      <c r="S880" t="s">
        <v>5668</v>
      </c>
      <c r="W880" t="s">
        <v>45</v>
      </c>
      <c r="X880" t="s">
        <v>1887</v>
      </c>
    </row>
    <row r="881" spans="1:25" x14ac:dyDescent="0.25">
      <c r="A881" t="s">
        <v>5669</v>
      </c>
      <c r="B881" t="s">
        <v>5670</v>
      </c>
      <c r="D881" t="s">
        <v>142</v>
      </c>
      <c r="E881" t="s">
        <v>220</v>
      </c>
      <c r="F881" t="s">
        <v>455</v>
      </c>
      <c r="G881" t="s">
        <v>229</v>
      </c>
      <c r="H881" t="s">
        <v>30</v>
      </c>
      <c r="I881" t="s">
        <v>1669</v>
      </c>
      <c r="J881" t="s">
        <v>91</v>
      </c>
      <c r="L881" t="s">
        <v>3157</v>
      </c>
      <c r="N881" t="s">
        <v>92</v>
      </c>
      <c r="O881" t="s">
        <v>25</v>
      </c>
      <c r="P881" t="s">
        <v>229</v>
      </c>
      <c r="Q881" t="s">
        <v>93</v>
      </c>
      <c r="R881" t="s">
        <v>4743</v>
      </c>
      <c r="S881" t="s">
        <v>5671</v>
      </c>
      <c r="T881" t="s">
        <v>5672</v>
      </c>
      <c r="W881" t="s">
        <v>45</v>
      </c>
      <c r="X881" t="s">
        <v>1881</v>
      </c>
      <c r="Y881" t="s">
        <v>1879</v>
      </c>
    </row>
    <row r="882" spans="1:25" x14ac:dyDescent="0.25">
      <c r="A882" t="s">
        <v>5673</v>
      </c>
      <c r="B882" t="s">
        <v>5674</v>
      </c>
      <c r="D882" t="s">
        <v>490</v>
      </c>
      <c r="E882" t="s">
        <v>220</v>
      </c>
      <c r="F882" t="s">
        <v>459</v>
      </c>
      <c r="G882" t="s">
        <v>229</v>
      </c>
      <c r="H882" t="s">
        <v>22</v>
      </c>
      <c r="I882" t="s">
        <v>5043</v>
      </c>
      <c r="J882" t="s">
        <v>51</v>
      </c>
      <c r="L882" t="s">
        <v>3157</v>
      </c>
      <c r="N882" t="s">
        <v>53</v>
      </c>
      <c r="O882" t="s">
        <v>25</v>
      </c>
      <c r="P882" t="s">
        <v>229</v>
      </c>
      <c r="Q882" t="s">
        <v>54</v>
      </c>
      <c r="R882" t="s">
        <v>4743</v>
      </c>
      <c r="S882" t="s">
        <v>5675</v>
      </c>
      <c r="T882" t="s">
        <v>5676</v>
      </c>
      <c r="W882" t="s">
        <v>45</v>
      </c>
      <c r="X882" t="s">
        <v>1887</v>
      </c>
      <c r="Y882" t="s">
        <v>1879</v>
      </c>
    </row>
    <row r="883" spans="1:25" x14ac:dyDescent="0.25">
      <c r="A883" t="s">
        <v>5677</v>
      </c>
      <c r="B883" t="s">
        <v>5678</v>
      </c>
      <c r="D883" t="s">
        <v>490</v>
      </c>
      <c r="E883" t="s">
        <v>220</v>
      </c>
      <c r="F883" t="s">
        <v>455</v>
      </c>
      <c r="G883" t="s">
        <v>229</v>
      </c>
      <c r="H883" t="s">
        <v>45</v>
      </c>
      <c r="I883" t="s">
        <v>1670</v>
      </c>
      <c r="J883" t="s">
        <v>121</v>
      </c>
      <c r="L883" t="s">
        <v>3157</v>
      </c>
      <c r="N883" t="s">
        <v>122</v>
      </c>
      <c r="O883" t="s">
        <v>25</v>
      </c>
      <c r="P883" t="s">
        <v>229</v>
      </c>
      <c r="Q883" t="s">
        <v>123</v>
      </c>
      <c r="R883" t="s">
        <v>4743</v>
      </c>
      <c r="S883" t="s">
        <v>5679</v>
      </c>
      <c r="W883" t="s">
        <v>45</v>
      </c>
      <c r="X883" t="s">
        <v>1887</v>
      </c>
    </row>
    <row r="884" spans="1:25" x14ac:dyDescent="0.25">
      <c r="A884" t="s">
        <v>5680</v>
      </c>
      <c r="B884" t="s">
        <v>5681</v>
      </c>
      <c r="D884" t="s">
        <v>1847</v>
      </c>
      <c r="E884" t="s">
        <v>220</v>
      </c>
      <c r="F884" t="s">
        <v>455</v>
      </c>
      <c r="G884" t="s">
        <v>229</v>
      </c>
      <c r="H884" t="s">
        <v>30</v>
      </c>
      <c r="I884" t="s">
        <v>1233</v>
      </c>
      <c r="J884" t="s">
        <v>23</v>
      </c>
      <c r="L884" t="s">
        <v>3157</v>
      </c>
      <c r="N884" t="s">
        <v>24</v>
      </c>
      <c r="O884" t="s">
        <v>25</v>
      </c>
      <c r="P884" t="s">
        <v>229</v>
      </c>
      <c r="Q884" t="s">
        <v>26</v>
      </c>
      <c r="R884" t="s">
        <v>4777</v>
      </c>
      <c r="S884" t="s">
        <v>5682</v>
      </c>
      <c r="W884" t="s">
        <v>45</v>
      </c>
      <c r="X884" t="s">
        <v>1887</v>
      </c>
    </row>
    <row r="885" spans="1:25" x14ac:dyDescent="0.25">
      <c r="A885" t="s">
        <v>5683</v>
      </c>
      <c r="B885" t="s">
        <v>5684</v>
      </c>
      <c r="D885" t="s">
        <v>142</v>
      </c>
      <c r="E885" t="s">
        <v>220</v>
      </c>
      <c r="F885" t="s">
        <v>455</v>
      </c>
      <c r="G885" t="s">
        <v>229</v>
      </c>
      <c r="H885" t="s">
        <v>30</v>
      </c>
      <c r="I885" t="s">
        <v>1857</v>
      </c>
      <c r="J885" t="s">
        <v>61</v>
      </c>
      <c r="L885" t="s">
        <v>3157</v>
      </c>
      <c r="N885" t="s">
        <v>63</v>
      </c>
      <c r="O885" t="s">
        <v>25</v>
      </c>
      <c r="P885" t="s">
        <v>229</v>
      </c>
      <c r="Q885" t="s">
        <v>64</v>
      </c>
      <c r="R885" t="s">
        <v>4743</v>
      </c>
      <c r="S885" t="s">
        <v>5685</v>
      </c>
      <c r="W885" t="s">
        <v>45</v>
      </c>
      <c r="X885" t="s">
        <v>1887</v>
      </c>
    </row>
    <row r="886" spans="1:25" x14ac:dyDescent="0.25">
      <c r="A886" t="s">
        <v>5686</v>
      </c>
      <c r="B886" t="s">
        <v>5687</v>
      </c>
      <c r="D886" t="s">
        <v>142</v>
      </c>
      <c r="E886" t="s">
        <v>220</v>
      </c>
      <c r="F886" t="s">
        <v>455</v>
      </c>
      <c r="G886" t="s">
        <v>229</v>
      </c>
      <c r="H886" t="s">
        <v>30</v>
      </c>
      <c r="I886" t="s">
        <v>1229</v>
      </c>
      <c r="J886" t="s">
        <v>39</v>
      </c>
      <c r="L886" t="s">
        <v>3157</v>
      </c>
      <c r="N886" t="s">
        <v>40</v>
      </c>
      <c r="O886" t="s">
        <v>25</v>
      </c>
      <c r="P886" t="s">
        <v>229</v>
      </c>
      <c r="Q886" t="s">
        <v>42</v>
      </c>
      <c r="R886" t="s">
        <v>4743</v>
      </c>
      <c r="S886" t="s">
        <v>5688</v>
      </c>
      <c r="W886" t="s">
        <v>45</v>
      </c>
      <c r="X886" t="s">
        <v>1887</v>
      </c>
    </row>
    <row r="887" spans="1:25" x14ac:dyDescent="0.25">
      <c r="A887" t="s">
        <v>5689</v>
      </c>
      <c r="B887" t="s">
        <v>5690</v>
      </c>
      <c r="D887" t="s">
        <v>490</v>
      </c>
      <c r="E887" t="s">
        <v>220</v>
      </c>
      <c r="F887" t="s">
        <v>459</v>
      </c>
      <c r="G887" t="s">
        <v>229</v>
      </c>
      <c r="H887" t="s">
        <v>22</v>
      </c>
      <c r="I887" t="s">
        <v>1751</v>
      </c>
      <c r="J887" t="s">
        <v>135</v>
      </c>
      <c r="L887" t="s">
        <v>3157</v>
      </c>
      <c r="N887" t="s">
        <v>136</v>
      </c>
      <c r="O887" t="s">
        <v>25</v>
      </c>
      <c r="P887" t="s">
        <v>229</v>
      </c>
      <c r="Q887" t="s">
        <v>137</v>
      </c>
      <c r="R887" t="s">
        <v>4743</v>
      </c>
      <c r="S887" t="s">
        <v>5691</v>
      </c>
      <c r="W887" t="s">
        <v>1293</v>
      </c>
      <c r="X887" t="s">
        <v>1881</v>
      </c>
    </row>
    <row r="888" spans="1:25" x14ac:dyDescent="0.25">
      <c r="A888" t="s">
        <v>5692</v>
      </c>
      <c r="B888" t="s">
        <v>5693</v>
      </c>
      <c r="D888" t="s">
        <v>142</v>
      </c>
      <c r="E888" t="s">
        <v>220</v>
      </c>
      <c r="F888" t="s">
        <v>455</v>
      </c>
      <c r="G888" t="s">
        <v>229</v>
      </c>
      <c r="H888" t="s">
        <v>30</v>
      </c>
      <c r="I888" t="s">
        <v>1591</v>
      </c>
      <c r="J888" t="s">
        <v>23</v>
      </c>
      <c r="L888" t="s">
        <v>3144</v>
      </c>
      <c r="N888" t="s">
        <v>24</v>
      </c>
      <c r="O888" t="s">
        <v>25</v>
      </c>
      <c r="P888" t="s">
        <v>229</v>
      </c>
      <c r="Q888" t="s">
        <v>26</v>
      </c>
      <c r="R888" t="s">
        <v>4743</v>
      </c>
      <c r="S888" t="s">
        <v>5694</v>
      </c>
      <c r="W888" t="s">
        <v>4500</v>
      </c>
      <c r="X888" t="s">
        <v>1887</v>
      </c>
    </row>
    <row r="889" spans="1:25" x14ac:dyDescent="0.25">
      <c r="A889" t="s">
        <v>5695</v>
      </c>
      <c r="B889" t="s">
        <v>5696</v>
      </c>
      <c r="D889" t="s">
        <v>142</v>
      </c>
      <c r="E889" t="s">
        <v>220</v>
      </c>
      <c r="F889" t="s">
        <v>455</v>
      </c>
      <c r="G889" t="s">
        <v>229</v>
      </c>
      <c r="H889" t="s">
        <v>30</v>
      </c>
      <c r="I889" t="s">
        <v>1857</v>
      </c>
      <c r="J889" t="s">
        <v>130</v>
      </c>
      <c r="L889" t="s">
        <v>3144</v>
      </c>
      <c r="N889" t="s">
        <v>131</v>
      </c>
      <c r="O889" t="s">
        <v>25</v>
      </c>
      <c r="P889" t="s">
        <v>229</v>
      </c>
      <c r="Q889" t="s">
        <v>132</v>
      </c>
      <c r="R889" t="s">
        <v>4743</v>
      </c>
      <c r="S889" t="s">
        <v>5697</v>
      </c>
      <c r="T889" t="s">
        <v>5698</v>
      </c>
      <c r="W889" t="s">
        <v>4500</v>
      </c>
      <c r="X889" t="s">
        <v>1887</v>
      </c>
      <c r="Y889" t="s">
        <v>1879</v>
      </c>
    </row>
    <row r="890" spans="1:25" x14ac:dyDescent="0.25">
      <c r="A890" t="s">
        <v>5699</v>
      </c>
      <c r="B890" t="s">
        <v>5700</v>
      </c>
      <c r="D890" t="s">
        <v>142</v>
      </c>
      <c r="E890" t="s">
        <v>220</v>
      </c>
      <c r="F890" t="s">
        <v>455</v>
      </c>
      <c r="G890" t="s">
        <v>229</v>
      </c>
      <c r="H890" t="s">
        <v>30</v>
      </c>
      <c r="I890" t="s">
        <v>1229</v>
      </c>
      <c r="J890" t="s">
        <v>31</v>
      </c>
      <c r="L890" t="s">
        <v>3157</v>
      </c>
      <c r="N890" t="s">
        <v>33</v>
      </c>
      <c r="O890" t="s">
        <v>25</v>
      </c>
      <c r="P890" t="s">
        <v>229</v>
      </c>
      <c r="Q890" t="s">
        <v>34</v>
      </c>
      <c r="R890" t="s">
        <v>4743</v>
      </c>
      <c r="S890" t="s">
        <v>5701</v>
      </c>
      <c r="T890" t="s">
        <v>5702</v>
      </c>
      <c r="W890" t="s">
        <v>45</v>
      </c>
      <c r="X890" t="s">
        <v>1887</v>
      </c>
      <c r="Y890" t="s">
        <v>1879</v>
      </c>
    </row>
    <row r="891" spans="1:25" x14ac:dyDescent="0.25">
      <c r="A891" t="s">
        <v>5703</v>
      </c>
      <c r="B891" t="s">
        <v>5704</v>
      </c>
      <c r="D891" t="s">
        <v>490</v>
      </c>
      <c r="E891" t="s">
        <v>220</v>
      </c>
      <c r="F891" t="s">
        <v>459</v>
      </c>
      <c r="G891" t="s">
        <v>229</v>
      </c>
      <c r="H891" t="s">
        <v>22</v>
      </c>
      <c r="I891" t="s">
        <v>1857</v>
      </c>
      <c r="J891" t="s">
        <v>61</v>
      </c>
      <c r="L891" t="s">
        <v>3157</v>
      </c>
      <c r="N891" t="s">
        <v>63</v>
      </c>
      <c r="O891" t="s">
        <v>25</v>
      </c>
      <c r="P891" t="s">
        <v>229</v>
      </c>
      <c r="Q891" t="s">
        <v>64</v>
      </c>
      <c r="R891" t="s">
        <v>4743</v>
      </c>
      <c r="S891" t="s">
        <v>5705</v>
      </c>
      <c r="W891" t="s">
        <v>45</v>
      </c>
      <c r="X891" t="s">
        <v>1887</v>
      </c>
    </row>
    <row r="892" spans="1:25" x14ac:dyDescent="0.25">
      <c r="A892" t="s">
        <v>5706</v>
      </c>
      <c r="B892" t="s">
        <v>5707</v>
      </c>
      <c r="D892" t="s">
        <v>142</v>
      </c>
      <c r="E892" t="s">
        <v>220</v>
      </c>
      <c r="F892" t="s">
        <v>455</v>
      </c>
      <c r="G892" t="s">
        <v>229</v>
      </c>
      <c r="H892" t="s">
        <v>30</v>
      </c>
      <c r="I892" t="s">
        <v>1591</v>
      </c>
      <c r="J892" t="s">
        <v>91</v>
      </c>
      <c r="L892" t="s">
        <v>3144</v>
      </c>
      <c r="N892" t="s">
        <v>92</v>
      </c>
      <c r="O892" t="s">
        <v>25</v>
      </c>
      <c r="P892" t="s">
        <v>229</v>
      </c>
      <c r="Q892" t="s">
        <v>93</v>
      </c>
      <c r="R892" t="s">
        <v>4743</v>
      </c>
      <c r="S892" t="s">
        <v>5708</v>
      </c>
      <c r="W892" t="s">
        <v>4500</v>
      </c>
      <c r="X892" t="s">
        <v>1887</v>
      </c>
    </row>
    <row r="893" spans="1:25" x14ac:dyDescent="0.25">
      <c r="A893" t="s">
        <v>5709</v>
      </c>
      <c r="B893" t="s">
        <v>5710</v>
      </c>
      <c r="D893" t="s">
        <v>142</v>
      </c>
      <c r="E893" t="s">
        <v>220</v>
      </c>
      <c r="F893" t="s">
        <v>455</v>
      </c>
      <c r="G893" t="s">
        <v>229</v>
      </c>
      <c r="H893" t="s">
        <v>30</v>
      </c>
      <c r="I893" t="s">
        <v>1857</v>
      </c>
      <c r="J893" t="s">
        <v>72</v>
      </c>
      <c r="L893" t="s">
        <v>3157</v>
      </c>
      <c r="N893" t="s">
        <v>73</v>
      </c>
      <c r="O893" t="s">
        <v>25</v>
      </c>
      <c r="P893" t="s">
        <v>229</v>
      </c>
      <c r="Q893" t="s">
        <v>74</v>
      </c>
      <c r="R893" t="s">
        <v>4743</v>
      </c>
      <c r="S893" t="s">
        <v>5711</v>
      </c>
      <c r="W893" t="s">
        <v>45</v>
      </c>
      <c r="X893" t="s">
        <v>1887</v>
      </c>
    </row>
    <row r="894" spans="1:25" x14ac:dyDescent="0.25">
      <c r="A894" t="s">
        <v>5712</v>
      </c>
      <c r="B894" t="s">
        <v>5713</v>
      </c>
      <c r="D894" t="s">
        <v>142</v>
      </c>
      <c r="E894" t="s">
        <v>220</v>
      </c>
      <c r="F894" t="s">
        <v>455</v>
      </c>
      <c r="G894" t="s">
        <v>229</v>
      </c>
      <c r="H894" t="s">
        <v>30</v>
      </c>
      <c r="I894" t="s">
        <v>1857</v>
      </c>
      <c r="J894" t="s">
        <v>39</v>
      </c>
      <c r="L894" t="s">
        <v>3157</v>
      </c>
      <c r="N894" t="s">
        <v>40</v>
      </c>
      <c r="O894" t="s">
        <v>25</v>
      </c>
      <c r="P894" t="s">
        <v>229</v>
      </c>
      <c r="Q894" t="s">
        <v>42</v>
      </c>
      <c r="R894" t="s">
        <v>4743</v>
      </c>
      <c r="S894" t="s">
        <v>5714</v>
      </c>
      <c r="W894" t="s">
        <v>45</v>
      </c>
      <c r="X894" t="s">
        <v>1887</v>
      </c>
    </row>
    <row r="895" spans="1:25" x14ac:dyDescent="0.25">
      <c r="A895" t="s">
        <v>5715</v>
      </c>
      <c r="B895" t="s">
        <v>5716</v>
      </c>
      <c r="D895" t="s">
        <v>142</v>
      </c>
      <c r="E895" t="s">
        <v>220</v>
      </c>
      <c r="F895" t="s">
        <v>455</v>
      </c>
      <c r="G895" t="s">
        <v>229</v>
      </c>
      <c r="H895" t="s">
        <v>30</v>
      </c>
      <c r="I895" t="s">
        <v>1857</v>
      </c>
      <c r="J895" t="s">
        <v>98</v>
      </c>
      <c r="L895" t="s">
        <v>3157</v>
      </c>
      <c r="N895" t="s">
        <v>99</v>
      </c>
      <c r="O895" t="s">
        <v>25</v>
      </c>
      <c r="P895" t="s">
        <v>229</v>
      </c>
      <c r="Q895" t="s">
        <v>100</v>
      </c>
      <c r="R895" t="s">
        <v>4743</v>
      </c>
      <c r="S895" t="s">
        <v>5717</v>
      </c>
      <c r="W895" t="s">
        <v>45</v>
      </c>
      <c r="X895" t="s">
        <v>1887</v>
      </c>
    </row>
    <row r="896" spans="1:25" x14ac:dyDescent="0.25">
      <c r="A896" t="s">
        <v>5718</v>
      </c>
      <c r="B896" t="s">
        <v>5719</v>
      </c>
      <c r="C896" t="s">
        <v>5720</v>
      </c>
      <c r="D896" t="s">
        <v>142</v>
      </c>
      <c r="E896" t="s">
        <v>220</v>
      </c>
      <c r="F896" t="s">
        <v>455</v>
      </c>
      <c r="G896" t="s">
        <v>229</v>
      </c>
      <c r="H896" t="s">
        <v>30</v>
      </c>
      <c r="I896" t="s">
        <v>1229</v>
      </c>
      <c r="J896" t="s">
        <v>91</v>
      </c>
      <c r="K896" t="s">
        <v>5721</v>
      </c>
      <c r="L896" t="s">
        <v>3157</v>
      </c>
      <c r="M896" t="s">
        <v>5722</v>
      </c>
      <c r="N896" t="s">
        <v>92</v>
      </c>
      <c r="O896" t="s">
        <v>25</v>
      </c>
      <c r="P896" t="s">
        <v>229</v>
      </c>
      <c r="Q896" t="s">
        <v>93</v>
      </c>
      <c r="R896" t="s">
        <v>4743</v>
      </c>
      <c r="S896" t="s">
        <v>5723</v>
      </c>
      <c r="T896" t="s">
        <v>2733</v>
      </c>
      <c r="W896" t="s">
        <v>45</v>
      </c>
      <c r="X896" t="s">
        <v>1887</v>
      </c>
      <c r="Y896" t="s">
        <v>1879</v>
      </c>
    </row>
    <row r="897" spans="1:25" x14ac:dyDescent="0.25">
      <c r="A897" t="s">
        <v>5724</v>
      </c>
      <c r="B897" t="s">
        <v>5725</v>
      </c>
      <c r="D897" t="s">
        <v>142</v>
      </c>
      <c r="E897" t="s">
        <v>220</v>
      </c>
      <c r="F897" t="s">
        <v>455</v>
      </c>
      <c r="G897" t="s">
        <v>229</v>
      </c>
      <c r="H897" t="s">
        <v>30</v>
      </c>
      <c r="I897" t="s">
        <v>1857</v>
      </c>
      <c r="J897" t="s">
        <v>23</v>
      </c>
      <c r="L897" t="s">
        <v>3157</v>
      </c>
      <c r="N897" t="s">
        <v>24</v>
      </c>
      <c r="O897" t="s">
        <v>25</v>
      </c>
      <c r="P897" t="s">
        <v>229</v>
      </c>
      <c r="Q897" t="s">
        <v>26</v>
      </c>
      <c r="R897" t="s">
        <v>4743</v>
      </c>
      <c r="S897" t="s">
        <v>5726</v>
      </c>
      <c r="W897" t="s">
        <v>45</v>
      </c>
      <c r="X897" t="s">
        <v>1887</v>
      </c>
    </row>
    <row r="898" spans="1:25" x14ac:dyDescent="0.25">
      <c r="A898" t="s">
        <v>5727</v>
      </c>
      <c r="B898" t="s">
        <v>5728</v>
      </c>
      <c r="D898" t="s">
        <v>142</v>
      </c>
      <c r="E898" t="s">
        <v>220</v>
      </c>
      <c r="F898" t="s">
        <v>455</v>
      </c>
      <c r="G898" t="s">
        <v>229</v>
      </c>
      <c r="H898" t="s">
        <v>30</v>
      </c>
      <c r="I898" t="s">
        <v>1670</v>
      </c>
      <c r="J898" t="s">
        <v>135</v>
      </c>
      <c r="L898" t="s">
        <v>3157</v>
      </c>
      <c r="N898" t="s">
        <v>136</v>
      </c>
      <c r="O898" t="s">
        <v>25</v>
      </c>
      <c r="P898" t="s">
        <v>229</v>
      </c>
      <c r="Q898" t="s">
        <v>137</v>
      </c>
      <c r="R898" t="s">
        <v>4743</v>
      </c>
      <c r="S898" t="s">
        <v>5729</v>
      </c>
      <c r="T898" t="s">
        <v>2733</v>
      </c>
      <c r="W898" t="s">
        <v>45</v>
      </c>
      <c r="X898" t="s">
        <v>1884</v>
      </c>
      <c r="Y898" t="s">
        <v>1879</v>
      </c>
    </row>
    <row r="899" spans="1:25" x14ac:dyDescent="0.25">
      <c r="A899" t="s">
        <v>5730</v>
      </c>
      <c r="B899" t="s">
        <v>5731</v>
      </c>
      <c r="D899" t="s">
        <v>142</v>
      </c>
      <c r="E899" t="s">
        <v>220</v>
      </c>
      <c r="F899" t="s">
        <v>455</v>
      </c>
      <c r="G899" t="s">
        <v>229</v>
      </c>
      <c r="H899" t="s">
        <v>30</v>
      </c>
      <c r="I899" t="s">
        <v>1829</v>
      </c>
      <c r="J899" t="s">
        <v>135</v>
      </c>
      <c r="L899" t="s">
        <v>3157</v>
      </c>
      <c r="N899" t="s">
        <v>136</v>
      </c>
      <c r="O899" t="s">
        <v>25</v>
      </c>
      <c r="P899" t="s">
        <v>229</v>
      </c>
      <c r="Q899" t="s">
        <v>137</v>
      </c>
      <c r="R899" t="s">
        <v>4743</v>
      </c>
      <c r="S899" t="s">
        <v>5732</v>
      </c>
      <c r="W899" t="s">
        <v>45</v>
      </c>
      <c r="X899" t="s">
        <v>3071</v>
      </c>
    </row>
    <row r="900" spans="1:25" x14ac:dyDescent="0.25">
      <c r="A900" t="s">
        <v>5733</v>
      </c>
      <c r="B900" t="s">
        <v>5734</v>
      </c>
      <c r="C900" t="s">
        <v>2737</v>
      </c>
      <c r="D900" t="s">
        <v>142</v>
      </c>
      <c r="E900" t="s">
        <v>220</v>
      </c>
      <c r="F900" t="s">
        <v>455</v>
      </c>
      <c r="G900" t="s">
        <v>229</v>
      </c>
      <c r="H900" t="s">
        <v>30</v>
      </c>
      <c r="I900" t="s">
        <v>1880</v>
      </c>
      <c r="J900" t="s">
        <v>61</v>
      </c>
      <c r="K900" t="s">
        <v>2738</v>
      </c>
      <c r="L900" t="s">
        <v>3157</v>
      </c>
      <c r="M900" t="s">
        <v>2739</v>
      </c>
      <c r="N900" t="s">
        <v>63</v>
      </c>
      <c r="O900" t="s">
        <v>25</v>
      </c>
      <c r="P900" t="s">
        <v>229</v>
      </c>
      <c r="Q900" t="s">
        <v>64</v>
      </c>
      <c r="R900" t="s">
        <v>4743</v>
      </c>
      <c r="S900" t="s">
        <v>5735</v>
      </c>
      <c r="W900" t="s">
        <v>45</v>
      </c>
      <c r="X900" t="s">
        <v>1884</v>
      </c>
    </row>
    <row r="901" spans="1:25" x14ac:dyDescent="0.25">
      <c r="A901" t="s">
        <v>5736</v>
      </c>
      <c r="B901" t="s">
        <v>5737</v>
      </c>
      <c r="D901" t="s">
        <v>142</v>
      </c>
      <c r="E901" t="s">
        <v>220</v>
      </c>
      <c r="F901" t="s">
        <v>455</v>
      </c>
      <c r="G901" t="s">
        <v>229</v>
      </c>
      <c r="H901" t="s">
        <v>30</v>
      </c>
      <c r="I901" t="s">
        <v>1229</v>
      </c>
      <c r="J901" t="s">
        <v>91</v>
      </c>
      <c r="L901" t="s">
        <v>3157</v>
      </c>
      <c r="N901" t="s">
        <v>92</v>
      </c>
      <c r="O901" t="s">
        <v>25</v>
      </c>
      <c r="P901" t="s">
        <v>229</v>
      </c>
      <c r="Q901" t="s">
        <v>93</v>
      </c>
      <c r="R901" t="s">
        <v>4743</v>
      </c>
      <c r="S901" t="s">
        <v>5738</v>
      </c>
      <c r="W901" t="s">
        <v>45</v>
      </c>
      <c r="X901" t="s">
        <v>3071</v>
      </c>
    </row>
    <row r="902" spans="1:25" x14ac:dyDescent="0.25">
      <c r="A902" t="s">
        <v>5739</v>
      </c>
      <c r="B902" t="s">
        <v>5740</v>
      </c>
      <c r="D902" t="s">
        <v>142</v>
      </c>
      <c r="E902" t="s">
        <v>220</v>
      </c>
      <c r="F902" t="s">
        <v>455</v>
      </c>
      <c r="G902" t="s">
        <v>229</v>
      </c>
      <c r="H902" t="s">
        <v>30</v>
      </c>
      <c r="I902" t="s">
        <v>1857</v>
      </c>
      <c r="J902" t="s">
        <v>98</v>
      </c>
      <c r="L902" t="s">
        <v>3157</v>
      </c>
      <c r="N902" t="s">
        <v>99</v>
      </c>
      <c r="O902" t="s">
        <v>25</v>
      </c>
      <c r="P902" t="s">
        <v>229</v>
      </c>
      <c r="Q902" t="s">
        <v>100</v>
      </c>
      <c r="R902" t="s">
        <v>4743</v>
      </c>
      <c r="S902" t="s">
        <v>5741</v>
      </c>
      <c r="W902" t="s">
        <v>45</v>
      </c>
      <c r="X902" t="s">
        <v>1887</v>
      </c>
    </row>
    <row r="903" spans="1:25" x14ac:dyDescent="0.25">
      <c r="A903" t="s">
        <v>5742</v>
      </c>
      <c r="B903" t="s">
        <v>5743</v>
      </c>
      <c r="D903" t="s">
        <v>490</v>
      </c>
      <c r="E903" t="s">
        <v>220</v>
      </c>
      <c r="F903" t="s">
        <v>459</v>
      </c>
      <c r="G903" t="s">
        <v>229</v>
      </c>
      <c r="H903" t="s">
        <v>22</v>
      </c>
      <c r="I903" t="s">
        <v>1857</v>
      </c>
      <c r="J903" t="s">
        <v>91</v>
      </c>
      <c r="L903" t="s">
        <v>3157</v>
      </c>
      <c r="N903" t="s">
        <v>92</v>
      </c>
      <c r="O903" t="s">
        <v>25</v>
      </c>
      <c r="P903" t="s">
        <v>229</v>
      </c>
      <c r="Q903" t="s">
        <v>93</v>
      </c>
      <c r="R903" t="s">
        <v>4743</v>
      </c>
      <c r="S903" t="s">
        <v>5744</v>
      </c>
      <c r="T903" t="s">
        <v>2733</v>
      </c>
      <c r="W903" t="s">
        <v>45</v>
      </c>
      <c r="X903" t="s">
        <v>1884</v>
      </c>
      <c r="Y903" t="s">
        <v>1879</v>
      </c>
    </row>
    <row r="904" spans="1:25" x14ac:dyDescent="0.25">
      <c r="A904" t="s">
        <v>5745</v>
      </c>
      <c r="B904" t="s">
        <v>5746</v>
      </c>
      <c r="C904" t="s">
        <v>2737</v>
      </c>
      <c r="D904" t="s">
        <v>490</v>
      </c>
      <c r="E904" t="s">
        <v>220</v>
      </c>
      <c r="F904" t="s">
        <v>455</v>
      </c>
      <c r="G904" t="s">
        <v>229</v>
      </c>
      <c r="H904" t="s">
        <v>22</v>
      </c>
      <c r="I904" t="s">
        <v>1756</v>
      </c>
      <c r="J904" t="s">
        <v>130</v>
      </c>
      <c r="K904" t="s">
        <v>2738</v>
      </c>
      <c r="L904" t="s">
        <v>3157</v>
      </c>
      <c r="M904" t="s">
        <v>2739</v>
      </c>
      <c r="N904" t="s">
        <v>131</v>
      </c>
      <c r="O904" t="s">
        <v>25</v>
      </c>
      <c r="P904" t="s">
        <v>229</v>
      </c>
      <c r="Q904" t="s">
        <v>132</v>
      </c>
      <c r="R904" t="s">
        <v>4981</v>
      </c>
      <c r="S904" t="s">
        <v>5747</v>
      </c>
      <c r="T904" t="s">
        <v>5748</v>
      </c>
      <c r="W904" t="s">
        <v>45</v>
      </c>
      <c r="X904" t="s">
        <v>1884</v>
      </c>
      <c r="Y904" t="s">
        <v>1877</v>
      </c>
    </row>
    <row r="905" spans="1:25" x14ac:dyDescent="0.25">
      <c r="A905" t="s">
        <v>5749</v>
      </c>
      <c r="B905" t="s">
        <v>5750</v>
      </c>
      <c r="D905" t="s">
        <v>3221</v>
      </c>
      <c r="E905" t="s">
        <v>220</v>
      </c>
      <c r="F905" t="s">
        <v>455</v>
      </c>
      <c r="G905" t="s">
        <v>229</v>
      </c>
      <c r="H905" t="s">
        <v>30</v>
      </c>
      <c r="I905" t="s">
        <v>1857</v>
      </c>
      <c r="J905" t="s">
        <v>130</v>
      </c>
      <c r="L905" t="s">
        <v>3157</v>
      </c>
      <c r="N905" t="s">
        <v>131</v>
      </c>
      <c r="O905" t="s">
        <v>25</v>
      </c>
      <c r="P905" t="s">
        <v>229</v>
      </c>
      <c r="Q905" t="s">
        <v>132</v>
      </c>
      <c r="R905" t="s">
        <v>4777</v>
      </c>
      <c r="S905" t="s">
        <v>5751</v>
      </c>
      <c r="W905" t="s">
        <v>45</v>
      </c>
      <c r="X905" t="s">
        <v>1887</v>
      </c>
    </row>
    <row r="906" spans="1:25" x14ac:dyDescent="0.25">
      <c r="A906" t="s">
        <v>5752</v>
      </c>
      <c r="B906" t="s">
        <v>5753</v>
      </c>
      <c r="D906" t="s">
        <v>142</v>
      </c>
      <c r="E906" t="s">
        <v>220</v>
      </c>
      <c r="F906" t="s">
        <v>455</v>
      </c>
      <c r="G906" t="s">
        <v>229</v>
      </c>
      <c r="H906" t="s">
        <v>30</v>
      </c>
      <c r="I906" t="s">
        <v>1857</v>
      </c>
      <c r="J906" t="s">
        <v>31</v>
      </c>
      <c r="L906" t="s">
        <v>3157</v>
      </c>
      <c r="N906" t="s">
        <v>33</v>
      </c>
      <c r="O906" t="s">
        <v>25</v>
      </c>
      <c r="P906" t="s">
        <v>229</v>
      </c>
      <c r="Q906" t="s">
        <v>34</v>
      </c>
      <c r="R906" t="s">
        <v>4743</v>
      </c>
      <c r="S906" t="s">
        <v>5754</v>
      </c>
      <c r="W906" t="s">
        <v>45</v>
      </c>
      <c r="X906" t="s">
        <v>1887</v>
      </c>
    </row>
    <row r="907" spans="1:25" x14ac:dyDescent="0.25">
      <c r="A907" t="s">
        <v>5755</v>
      </c>
      <c r="B907" t="s">
        <v>5756</v>
      </c>
      <c r="D907" t="s">
        <v>142</v>
      </c>
      <c r="E907" t="s">
        <v>220</v>
      </c>
      <c r="F907" t="s">
        <v>455</v>
      </c>
      <c r="G907" t="s">
        <v>229</v>
      </c>
      <c r="H907" t="s">
        <v>30</v>
      </c>
      <c r="I907" t="s">
        <v>1229</v>
      </c>
      <c r="J907" t="s">
        <v>51</v>
      </c>
      <c r="L907" t="s">
        <v>3157</v>
      </c>
      <c r="N907" t="s">
        <v>53</v>
      </c>
      <c r="O907" t="s">
        <v>25</v>
      </c>
      <c r="P907" t="s">
        <v>229</v>
      </c>
      <c r="Q907" t="s">
        <v>54</v>
      </c>
      <c r="R907" t="s">
        <v>4743</v>
      </c>
      <c r="S907" t="s">
        <v>5757</v>
      </c>
      <c r="W907" t="s">
        <v>45</v>
      </c>
      <c r="X907" t="s">
        <v>1887</v>
      </c>
    </row>
    <row r="908" spans="1:25" x14ac:dyDescent="0.25">
      <c r="A908" t="s">
        <v>5758</v>
      </c>
      <c r="B908" t="s">
        <v>5759</v>
      </c>
      <c r="D908" t="s">
        <v>142</v>
      </c>
      <c r="E908" t="s">
        <v>220</v>
      </c>
      <c r="F908" t="s">
        <v>455</v>
      </c>
      <c r="G908" t="s">
        <v>229</v>
      </c>
      <c r="H908" t="s">
        <v>30</v>
      </c>
      <c r="I908" t="s">
        <v>1229</v>
      </c>
      <c r="J908" t="s">
        <v>61</v>
      </c>
      <c r="L908" t="s">
        <v>3157</v>
      </c>
      <c r="N908" t="s">
        <v>63</v>
      </c>
      <c r="O908" t="s">
        <v>25</v>
      </c>
      <c r="P908" t="s">
        <v>229</v>
      </c>
      <c r="Q908" t="s">
        <v>64</v>
      </c>
      <c r="R908" t="s">
        <v>4743</v>
      </c>
      <c r="S908" t="s">
        <v>5760</v>
      </c>
      <c r="W908" t="s">
        <v>45</v>
      </c>
      <c r="X908" t="s">
        <v>1884</v>
      </c>
    </row>
    <row r="909" spans="1:25" x14ac:dyDescent="0.25">
      <c r="A909" t="s">
        <v>5761</v>
      </c>
      <c r="B909" t="s">
        <v>5762</v>
      </c>
      <c r="D909" t="s">
        <v>142</v>
      </c>
      <c r="E909" t="s">
        <v>220</v>
      </c>
      <c r="F909" t="s">
        <v>455</v>
      </c>
      <c r="G909" t="s">
        <v>229</v>
      </c>
      <c r="H909" t="s">
        <v>30</v>
      </c>
      <c r="I909" t="s">
        <v>1750</v>
      </c>
      <c r="J909" t="s">
        <v>68</v>
      </c>
      <c r="L909" t="s">
        <v>3157</v>
      </c>
      <c r="N909" t="s">
        <v>69</v>
      </c>
      <c r="O909" t="s">
        <v>25</v>
      </c>
      <c r="P909" t="s">
        <v>229</v>
      </c>
      <c r="Q909" t="s">
        <v>70</v>
      </c>
      <c r="R909" t="s">
        <v>4743</v>
      </c>
      <c r="S909" t="s">
        <v>5763</v>
      </c>
      <c r="T909" t="s">
        <v>2733</v>
      </c>
      <c r="W909" t="s">
        <v>45</v>
      </c>
      <c r="X909" t="s">
        <v>1884</v>
      </c>
      <c r="Y909" t="s">
        <v>1879</v>
      </c>
    </row>
    <row r="910" spans="1:25" x14ac:dyDescent="0.25">
      <c r="A910" t="s">
        <v>5764</v>
      </c>
      <c r="B910" t="s">
        <v>5765</v>
      </c>
      <c r="C910" t="s">
        <v>2737</v>
      </c>
      <c r="D910" t="s">
        <v>142</v>
      </c>
      <c r="E910" t="s">
        <v>220</v>
      </c>
      <c r="F910" t="s">
        <v>455</v>
      </c>
      <c r="G910" t="s">
        <v>229</v>
      </c>
      <c r="H910" t="s">
        <v>30</v>
      </c>
      <c r="I910" t="s">
        <v>1229</v>
      </c>
      <c r="J910" t="s">
        <v>61</v>
      </c>
      <c r="K910" t="s">
        <v>2738</v>
      </c>
      <c r="L910" t="s">
        <v>3157</v>
      </c>
      <c r="M910" t="s">
        <v>2739</v>
      </c>
      <c r="N910" t="s">
        <v>63</v>
      </c>
      <c r="O910" t="s">
        <v>25</v>
      </c>
      <c r="P910" t="s">
        <v>229</v>
      </c>
      <c r="Q910" t="s">
        <v>64</v>
      </c>
      <c r="R910" t="s">
        <v>4743</v>
      </c>
      <c r="S910" t="s">
        <v>5766</v>
      </c>
      <c r="T910" t="s">
        <v>5767</v>
      </c>
      <c r="W910" t="s">
        <v>1293</v>
      </c>
      <c r="X910" t="s">
        <v>1887</v>
      </c>
      <c r="Y910" t="s">
        <v>1879</v>
      </c>
    </row>
    <row r="911" spans="1:25" x14ac:dyDescent="0.25">
      <c r="A911" t="s">
        <v>5768</v>
      </c>
      <c r="B911" t="s">
        <v>5769</v>
      </c>
      <c r="D911" t="s">
        <v>142</v>
      </c>
      <c r="E911" t="s">
        <v>220</v>
      </c>
      <c r="F911" t="s">
        <v>455</v>
      </c>
      <c r="G911" t="s">
        <v>229</v>
      </c>
      <c r="H911" t="s">
        <v>30</v>
      </c>
      <c r="I911" t="s">
        <v>1229</v>
      </c>
      <c r="J911" t="s">
        <v>31</v>
      </c>
      <c r="L911" t="s">
        <v>3157</v>
      </c>
      <c r="N911" t="s">
        <v>33</v>
      </c>
      <c r="O911" t="s">
        <v>25</v>
      </c>
      <c r="P911" t="s">
        <v>229</v>
      </c>
      <c r="Q911" t="s">
        <v>34</v>
      </c>
      <c r="R911" t="s">
        <v>4743</v>
      </c>
      <c r="S911" t="s">
        <v>5770</v>
      </c>
      <c r="W911" t="s">
        <v>45</v>
      </c>
      <c r="X911" t="s">
        <v>1887</v>
      </c>
    </row>
    <row r="912" spans="1:25" x14ac:dyDescent="0.25">
      <c r="A912" t="s">
        <v>5771</v>
      </c>
      <c r="B912" t="s">
        <v>5772</v>
      </c>
      <c r="D912" t="s">
        <v>3216</v>
      </c>
      <c r="E912" t="s">
        <v>220</v>
      </c>
      <c r="F912" t="s">
        <v>455</v>
      </c>
      <c r="G912" t="s">
        <v>229</v>
      </c>
      <c r="H912" t="s">
        <v>30</v>
      </c>
      <c r="I912" t="s">
        <v>1854</v>
      </c>
      <c r="J912" t="s">
        <v>130</v>
      </c>
      <c r="L912" t="s">
        <v>3157</v>
      </c>
      <c r="N912" t="s">
        <v>131</v>
      </c>
      <c r="O912" t="s">
        <v>25</v>
      </c>
      <c r="P912" t="s">
        <v>229</v>
      </c>
      <c r="Q912" t="s">
        <v>132</v>
      </c>
      <c r="R912" t="s">
        <v>4888</v>
      </c>
      <c r="S912" t="s">
        <v>5773</v>
      </c>
      <c r="W912" t="s">
        <v>45</v>
      </c>
      <c r="X912" t="s">
        <v>1887</v>
      </c>
    </row>
    <row r="913" spans="1:25" x14ac:dyDescent="0.25">
      <c r="A913" t="s">
        <v>5774</v>
      </c>
      <c r="B913" t="s">
        <v>5775</v>
      </c>
      <c r="D913" t="s">
        <v>490</v>
      </c>
      <c r="E913" t="s">
        <v>220</v>
      </c>
      <c r="F913" t="s">
        <v>459</v>
      </c>
      <c r="G913" t="s">
        <v>229</v>
      </c>
      <c r="H913" t="s">
        <v>22</v>
      </c>
      <c r="I913" t="s">
        <v>1753</v>
      </c>
      <c r="J913" t="s">
        <v>51</v>
      </c>
      <c r="L913" t="s">
        <v>3157</v>
      </c>
      <c r="N913" t="s">
        <v>53</v>
      </c>
      <c r="O913" t="s">
        <v>25</v>
      </c>
      <c r="P913" t="s">
        <v>229</v>
      </c>
      <c r="Q913" t="s">
        <v>54</v>
      </c>
      <c r="R913" t="s">
        <v>4743</v>
      </c>
      <c r="S913" t="s">
        <v>5776</v>
      </c>
      <c r="T913" t="s">
        <v>5777</v>
      </c>
      <c r="W913" t="s">
        <v>45</v>
      </c>
      <c r="X913" t="s">
        <v>1887</v>
      </c>
      <c r="Y913" t="s">
        <v>1879</v>
      </c>
    </row>
    <row r="914" spans="1:25" x14ac:dyDescent="0.25">
      <c r="A914" t="s">
        <v>5778</v>
      </c>
      <c r="B914" t="s">
        <v>5779</v>
      </c>
      <c r="D914" t="s">
        <v>3171</v>
      </c>
      <c r="E914" t="s">
        <v>220</v>
      </c>
      <c r="F914" t="s">
        <v>455</v>
      </c>
      <c r="G914" t="s">
        <v>229</v>
      </c>
      <c r="H914" t="s">
        <v>30</v>
      </c>
      <c r="I914" t="s">
        <v>1229</v>
      </c>
      <c r="J914" t="s">
        <v>39</v>
      </c>
      <c r="L914" t="s">
        <v>3157</v>
      </c>
      <c r="N914" t="s">
        <v>40</v>
      </c>
      <c r="O914" t="s">
        <v>25</v>
      </c>
      <c r="P914" t="s">
        <v>229</v>
      </c>
      <c r="Q914" t="s">
        <v>42</v>
      </c>
      <c r="R914" t="s">
        <v>4888</v>
      </c>
      <c r="S914" t="s">
        <v>5780</v>
      </c>
      <c r="W914" t="s">
        <v>45</v>
      </c>
      <c r="X914" t="s">
        <v>1887</v>
      </c>
    </row>
    <row r="915" spans="1:25" x14ac:dyDescent="0.25">
      <c r="A915" t="s">
        <v>5781</v>
      </c>
      <c r="B915" t="s">
        <v>5782</v>
      </c>
      <c r="D915" t="s">
        <v>490</v>
      </c>
      <c r="E915" t="s">
        <v>220</v>
      </c>
      <c r="F915" t="s">
        <v>459</v>
      </c>
      <c r="G915" t="s">
        <v>229</v>
      </c>
      <c r="H915" t="s">
        <v>22</v>
      </c>
      <c r="I915" t="s">
        <v>1857</v>
      </c>
      <c r="J915" t="s">
        <v>208</v>
      </c>
      <c r="L915" t="s">
        <v>3144</v>
      </c>
      <c r="N915" t="s">
        <v>209</v>
      </c>
      <c r="O915" t="s">
        <v>25</v>
      </c>
      <c r="P915" t="s">
        <v>229</v>
      </c>
      <c r="Q915" t="s">
        <v>210</v>
      </c>
      <c r="R915" t="s">
        <v>4743</v>
      </c>
      <c r="S915" t="s">
        <v>5783</v>
      </c>
      <c r="W915" t="s">
        <v>4500</v>
      </c>
      <c r="X915" t="s">
        <v>1887</v>
      </c>
    </row>
    <row r="916" spans="1:25" x14ac:dyDescent="0.25">
      <c r="A916" t="s">
        <v>5784</v>
      </c>
      <c r="B916" t="s">
        <v>5784</v>
      </c>
      <c r="D916" t="s">
        <v>142</v>
      </c>
      <c r="E916" t="s">
        <v>220</v>
      </c>
      <c r="F916" t="s">
        <v>455</v>
      </c>
      <c r="G916" t="s">
        <v>229</v>
      </c>
      <c r="H916" t="s">
        <v>30</v>
      </c>
      <c r="I916" t="s">
        <v>1229</v>
      </c>
      <c r="J916" t="s">
        <v>72</v>
      </c>
      <c r="L916" t="s">
        <v>3157</v>
      </c>
      <c r="N916" t="s">
        <v>73</v>
      </c>
      <c r="O916" t="s">
        <v>25</v>
      </c>
      <c r="P916" t="s">
        <v>229</v>
      </c>
      <c r="Q916" t="s">
        <v>74</v>
      </c>
      <c r="R916" t="s">
        <v>4743</v>
      </c>
      <c r="S916" t="s">
        <v>5785</v>
      </c>
      <c r="W916" t="s">
        <v>45</v>
      </c>
      <c r="X916" t="s">
        <v>3071</v>
      </c>
    </row>
    <row r="917" spans="1:25" x14ac:dyDescent="0.25">
      <c r="A917" t="s">
        <v>5786</v>
      </c>
      <c r="B917" t="s">
        <v>5787</v>
      </c>
      <c r="D917" t="s">
        <v>142</v>
      </c>
      <c r="E917" t="s">
        <v>220</v>
      </c>
      <c r="F917" t="s">
        <v>455</v>
      </c>
      <c r="G917" t="s">
        <v>229</v>
      </c>
      <c r="H917" t="s">
        <v>30</v>
      </c>
      <c r="I917" t="s">
        <v>1229</v>
      </c>
      <c r="J917" t="s">
        <v>39</v>
      </c>
      <c r="L917" t="s">
        <v>3157</v>
      </c>
      <c r="N917" t="s">
        <v>40</v>
      </c>
      <c r="O917" t="s">
        <v>25</v>
      </c>
      <c r="P917" t="s">
        <v>229</v>
      </c>
      <c r="Q917" t="s">
        <v>42</v>
      </c>
      <c r="R917" t="s">
        <v>4743</v>
      </c>
      <c r="S917" t="s">
        <v>5788</v>
      </c>
      <c r="W917" t="s">
        <v>45</v>
      </c>
      <c r="X917" t="s">
        <v>1887</v>
      </c>
    </row>
    <row r="918" spans="1:25" x14ac:dyDescent="0.25">
      <c r="A918" t="s">
        <v>5789</v>
      </c>
      <c r="B918" t="s">
        <v>5790</v>
      </c>
      <c r="D918" t="s">
        <v>142</v>
      </c>
      <c r="E918" t="s">
        <v>220</v>
      </c>
      <c r="F918" t="s">
        <v>455</v>
      </c>
      <c r="G918" t="s">
        <v>229</v>
      </c>
      <c r="H918" t="s">
        <v>30</v>
      </c>
      <c r="I918" t="s">
        <v>1229</v>
      </c>
      <c r="J918" t="s">
        <v>130</v>
      </c>
      <c r="L918" t="s">
        <v>3157</v>
      </c>
      <c r="N918" t="s">
        <v>131</v>
      </c>
      <c r="O918" t="s">
        <v>25</v>
      </c>
      <c r="P918" t="s">
        <v>229</v>
      </c>
      <c r="Q918" t="s">
        <v>132</v>
      </c>
      <c r="R918" t="s">
        <v>4743</v>
      </c>
      <c r="S918" t="s">
        <v>5791</v>
      </c>
      <c r="W918" t="s">
        <v>45</v>
      </c>
      <c r="X918" t="s">
        <v>1887</v>
      </c>
    </row>
    <row r="919" spans="1:25" x14ac:dyDescent="0.25">
      <c r="A919" t="s">
        <v>5792</v>
      </c>
      <c r="B919" t="s">
        <v>5793</v>
      </c>
      <c r="D919" t="s">
        <v>142</v>
      </c>
      <c r="E919" t="s">
        <v>220</v>
      </c>
      <c r="F919" t="s">
        <v>455</v>
      </c>
      <c r="G919" t="s">
        <v>229</v>
      </c>
      <c r="H919" t="s">
        <v>30</v>
      </c>
      <c r="I919" t="s">
        <v>1229</v>
      </c>
      <c r="J919" t="s">
        <v>78</v>
      </c>
      <c r="L919" t="s">
        <v>3157</v>
      </c>
      <c r="N919" t="s">
        <v>80</v>
      </c>
      <c r="O919" t="s">
        <v>25</v>
      </c>
      <c r="P919" t="s">
        <v>229</v>
      </c>
      <c r="Q919" t="s">
        <v>81</v>
      </c>
      <c r="R919" t="s">
        <v>4743</v>
      </c>
      <c r="S919" t="s">
        <v>5794</v>
      </c>
      <c r="W919" t="s">
        <v>45</v>
      </c>
      <c r="X919" t="s">
        <v>1887</v>
      </c>
    </row>
    <row r="920" spans="1:25" x14ac:dyDescent="0.25">
      <c r="A920" t="s">
        <v>5795</v>
      </c>
      <c r="B920" t="s">
        <v>5796</v>
      </c>
      <c r="C920" t="s">
        <v>2737</v>
      </c>
      <c r="D920" t="s">
        <v>142</v>
      </c>
      <c r="E920" t="s">
        <v>220</v>
      </c>
      <c r="F920" t="s">
        <v>455</v>
      </c>
      <c r="G920" t="s">
        <v>229</v>
      </c>
      <c r="H920" t="s">
        <v>30</v>
      </c>
      <c r="I920" t="s">
        <v>1944</v>
      </c>
      <c r="J920" t="s">
        <v>112</v>
      </c>
      <c r="K920" t="s">
        <v>2738</v>
      </c>
      <c r="L920" t="s">
        <v>3157</v>
      </c>
      <c r="M920" t="s">
        <v>2739</v>
      </c>
      <c r="N920" t="s">
        <v>113</v>
      </c>
      <c r="O920" t="s">
        <v>25</v>
      </c>
      <c r="P920" t="s">
        <v>229</v>
      </c>
      <c r="Q920" t="s">
        <v>114</v>
      </c>
      <c r="R920" t="s">
        <v>4743</v>
      </c>
      <c r="S920" t="s">
        <v>5797</v>
      </c>
      <c r="W920" t="s">
        <v>45</v>
      </c>
      <c r="X920" t="s">
        <v>1884</v>
      </c>
    </row>
    <row r="921" spans="1:25" x14ac:dyDescent="0.25">
      <c r="A921" t="s">
        <v>5798</v>
      </c>
      <c r="B921" t="s">
        <v>5799</v>
      </c>
      <c r="D921" t="s">
        <v>142</v>
      </c>
      <c r="E921" t="s">
        <v>220</v>
      </c>
      <c r="F921" t="s">
        <v>455</v>
      </c>
      <c r="G921" t="s">
        <v>229</v>
      </c>
      <c r="H921" t="s">
        <v>30</v>
      </c>
      <c r="I921" t="s">
        <v>1229</v>
      </c>
      <c r="J921" t="s">
        <v>98</v>
      </c>
      <c r="L921" t="s">
        <v>3157</v>
      </c>
      <c r="N921" t="s">
        <v>99</v>
      </c>
      <c r="O921" t="s">
        <v>25</v>
      </c>
      <c r="P921" t="s">
        <v>229</v>
      </c>
      <c r="Q921" t="s">
        <v>100</v>
      </c>
      <c r="R921" t="s">
        <v>4743</v>
      </c>
      <c r="S921" t="s">
        <v>5800</v>
      </c>
      <c r="W921" t="s">
        <v>45</v>
      </c>
      <c r="X921" t="s">
        <v>1887</v>
      </c>
    </row>
    <row r="922" spans="1:25" x14ac:dyDescent="0.25">
      <c r="A922" t="s">
        <v>5801</v>
      </c>
      <c r="B922" t="s">
        <v>5802</v>
      </c>
      <c r="D922" t="s">
        <v>490</v>
      </c>
      <c r="E922" t="s">
        <v>220</v>
      </c>
      <c r="F922" t="s">
        <v>459</v>
      </c>
      <c r="G922" t="s">
        <v>229</v>
      </c>
      <c r="H922" t="s">
        <v>22</v>
      </c>
      <c r="I922" t="s">
        <v>1880</v>
      </c>
      <c r="J922" t="s">
        <v>72</v>
      </c>
      <c r="L922" t="s">
        <v>3157</v>
      </c>
      <c r="N922" t="s">
        <v>73</v>
      </c>
      <c r="O922" t="s">
        <v>25</v>
      </c>
      <c r="P922" t="s">
        <v>229</v>
      </c>
      <c r="Q922" t="s">
        <v>74</v>
      </c>
      <c r="R922" t="s">
        <v>4743</v>
      </c>
      <c r="S922" t="s">
        <v>5803</v>
      </c>
      <c r="W922" t="s">
        <v>45</v>
      </c>
      <c r="X922" t="s">
        <v>1887</v>
      </c>
    </row>
    <row r="923" spans="1:25" x14ac:dyDescent="0.25">
      <c r="A923" t="s">
        <v>5804</v>
      </c>
      <c r="B923" t="s">
        <v>5805</v>
      </c>
      <c r="D923" t="s">
        <v>490</v>
      </c>
      <c r="E923" t="s">
        <v>220</v>
      </c>
      <c r="F923" t="s">
        <v>459</v>
      </c>
      <c r="G923" t="s">
        <v>229</v>
      </c>
      <c r="H923" t="s">
        <v>22</v>
      </c>
      <c r="I923" t="s">
        <v>1229</v>
      </c>
      <c r="J923" t="s">
        <v>121</v>
      </c>
      <c r="L923" t="s">
        <v>3157</v>
      </c>
      <c r="N923" t="s">
        <v>122</v>
      </c>
      <c r="O923" t="s">
        <v>25</v>
      </c>
      <c r="P923" t="s">
        <v>229</v>
      </c>
      <c r="Q923" t="s">
        <v>123</v>
      </c>
      <c r="R923" t="s">
        <v>4743</v>
      </c>
      <c r="S923" t="s">
        <v>5806</v>
      </c>
      <c r="T923" t="s">
        <v>5807</v>
      </c>
      <c r="W923" t="s">
        <v>45</v>
      </c>
      <c r="X923" t="s">
        <v>1887</v>
      </c>
      <c r="Y923" t="s">
        <v>1879</v>
      </c>
    </row>
    <row r="924" spans="1:25" x14ac:dyDescent="0.25">
      <c r="A924" t="s">
        <v>5808</v>
      </c>
      <c r="B924" t="s">
        <v>5809</v>
      </c>
      <c r="D924" t="s">
        <v>142</v>
      </c>
      <c r="E924" t="s">
        <v>220</v>
      </c>
      <c r="F924" t="s">
        <v>455</v>
      </c>
      <c r="G924" t="s">
        <v>229</v>
      </c>
      <c r="H924" t="s">
        <v>30</v>
      </c>
      <c r="I924" t="s">
        <v>1944</v>
      </c>
      <c r="J924" t="s">
        <v>31</v>
      </c>
      <c r="L924" t="s">
        <v>3157</v>
      </c>
      <c r="N924" t="s">
        <v>33</v>
      </c>
      <c r="O924" t="s">
        <v>25</v>
      </c>
      <c r="P924" t="s">
        <v>229</v>
      </c>
      <c r="Q924" t="s">
        <v>34</v>
      </c>
      <c r="R924" t="s">
        <v>4743</v>
      </c>
      <c r="S924" t="s">
        <v>5810</v>
      </c>
      <c r="W924" t="s">
        <v>45</v>
      </c>
      <c r="X924" t="s">
        <v>1887</v>
      </c>
    </row>
    <row r="925" spans="1:25" x14ac:dyDescent="0.25">
      <c r="A925" t="s">
        <v>5811</v>
      </c>
      <c r="B925" t="s">
        <v>5812</v>
      </c>
      <c r="D925" t="s">
        <v>142</v>
      </c>
      <c r="E925" t="s">
        <v>220</v>
      </c>
      <c r="F925" t="s">
        <v>455</v>
      </c>
      <c r="G925" t="s">
        <v>229</v>
      </c>
      <c r="H925" t="s">
        <v>30</v>
      </c>
      <c r="I925" t="s">
        <v>1229</v>
      </c>
      <c r="J925" t="s">
        <v>98</v>
      </c>
      <c r="L925" t="s">
        <v>3157</v>
      </c>
      <c r="N925" t="s">
        <v>99</v>
      </c>
      <c r="O925" t="s">
        <v>25</v>
      </c>
      <c r="P925" t="s">
        <v>229</v>
      </c>
      <c r="Q925" t="s">
        <v>100</v>
      </c>
      <c r="R925" t="s">
        <v>4743</v>
      </c>
      <c r="S925" t="s">
        <v>5813</v>
      </c>
      <c r="W925" t="s">
        <v>45</v>
      </c>
      <c r="X925" t="s">
        <v>1887</v>
      </c>
    </row>
    <row r="926" spans="1:25" x14ac:dyDescent="0.25">
      <c r="A926" t="s">
        <v>5814</v>
      </c>
      <c r="B926" t="s">
        <v>5815</v>
      </c>
      <c r="D926" t="s">
        <v>490</v>
      </c>
      <c r="E926" t="s">
        <v>220</v>
      </c>
      <c r="F926" t="s">
        <v>459</v>
      </c>
      <c r="G926" t="s">
        <v>229</v>
      </c>
      <c r="H926" t="s">
        <v>22</v>
      </c>
      <c r="I926" t="s">
        <v>1755</v>
      </c>
      <c r="J926" t="s">
        <v>86</v>
      </c>
      <c r="L926" t="s">
        <v>3144</v>
      </c>
      <c r="N926" t="s">
        <v>87</v>
      </c>
      <c r="O926" t="s">
        <v>25</v>
      </c>
      <c r="P926" t="s">
        <v>3063</v>
      </c>
      <c r="Q926" t="s">
        <v>88</v>
      </c>
      <c r="R926" t="s">
        <v>4743</v>
      </c>
      <c r="S926" t="s">
        <v>5816</v>
      </c>
      <c r="T926" t="s">
        <v>5817</v>
      </c>
      <c r="W926" t="s">
        <v>4500</v>
      </c>
      <c r="X926" t="s">
        <v>1884</v>
      </c>
      <c r="Y926" t="s">
        <v>1879</v>
      </c>
    </row>
    <row r="927" spans="1:25" x14ac:dyDescent="0.25">
      <c r="A927" t="s">
        <v>5818</v>
      </c>
      <c r="B927" t="s">
        <v>5819</v>
      </c>
      <c r="D927" t="s">
        <v>3171</v>
      </c>
      <c r="E927" t="s">
        <v>220</v>
      </c>
      <c r="F927" t="s">
        <v>455</v>
      </c>
      <c r="G927" t="s">
        <v>229</v>
      </c>
      <c r="H927" t="s">
        <v>30</v>
      </c>
      <c r="I927" t="s">
        <v>1944</v>
      </c>
      <c r="J927" t="s">
        <v>78</v>
      </c>
      <c r="L927" t="s">
        <v>3157</v>
      </c>
      <c r="N927" t="s">
        <v>80</v>
      </c>
      <c r="O927" t="s">
        <v>25</v>
      </c>
      <c r="P927" t="s">
        <v>229</v>
      </c>
      <c r="Q927" t="s">
        <v>81</v>
      </c>
      <c r="R927" t="s">
        <v>4777</v>
      </c>
      <c r="S927" t="s">
        <v>5820</v>
      </c>
      <c r="W927" t="s">
        <v>45</v>
      </c>
      <c r="X927" t="s">
        <v>3071</v>
      </c>
      <c r="Y927" t="s">
        <v>1879</v>
      </c>
    </row>
    <row r="928" spans="1:25" x14ac:dyDescent="0.25">
      <c r="A928" t="s">
        <v>5821</v>
      </c>
      <c r="B928" t="s">
        <v>5822</v>
      </c>
      <c r="D928" t="s">
        <v>490</v>
      </c>
      <c r="E928" t="s">
        <v>220</v>
      </c>
      <c r="F928" t="s">
        <v>459</v>
      </c>
      <c r="G928" t="s">
        <v>229</v>
      </c>
      <c r="H928" t="s">
        <v>22</v>
      </c>
      <c r="I928" t="s">
        <v>1944</v>
      </c>
      <c r="J928" t="s">
        <v>117</v>
      </c>
      <c r="L928" t="s">
        <v>3157</v>
      </c>
      <c r="N928" t="s">
        <v>118</v>
      </c>
      <c r="O928" t="s">
        <v>25</v>
      </c>
      <c r="P928" t="s">
        <v>229</v>
      </c>
      <c r="Q928" t="s">
        <v>119</v>
      </c>
      <c r="R928" t="s">
        <v>4743</v>
      </c>
      <c r="S928" t="s">
        <v>5823</v>
      </c>
      <c r="W928" t="s">
        <v>45</v>
      </c>
      <c r="X928" t="s">
        <v>1887</v>
      </c>
    </row>
    <row r="929" spans="1:25" x14ac:dyDescent="0.25">
      <c r="A929" t="s">
        <v>5824</v>
      </c>
      <c r="B929" t="s">
        <v>5825</v>
      </c>
      <c r="D929" t="s">
        <v>142</v>
      </c>
      <c r="E929" t="s">
        <v>220</v>
      </c>
      <c r="F929" t="s">
        <v>455</v>
      </c>
      <c r="G929" t="s">
        <v>229</v>
      </c>
      <c r="H929" t="s">
        <v>30</v>
      </c>
      <c r="I929" t="s">
        <v>1944</v>
      </c>
      <c r="J929" t="s">
        <v>135</v>
      </c>
      <c r="L929" t="s">
        <v>3157</v>
      </c>
      <c r="N929" t="s">
        <v>136</v>
      </c>
      <c r="O929" t="s">
        <v>25</v>
      </c>
      <c r="P929" t="s">
        <v>229</v>
      </c>
      <c r="Q929" t="s">
        <v>137</v>
      </c>
      <c r="R929" t="s">
        <v>4743</v>
      </c>
      <c r="S929" t="s">
        <v>5826</v>
      </c>
      <c r="W929" t="s">
        <v>45</v>
      </c>
      <c r="X929" t="s">
        <v>1887</v>
      </c>
    </row>
    <row r="930" spans="1:25" x14ac:dyDescent="0.25">
      <c r="A930" t="s">
        <v>5827</v>
      </c>
      <c r="B930" t="s">
        <v>5828</v>
      </c>
      <c r="D930" t="s">
        <v>142</v>
      </c>
      <c r="E930" t="s">
        <v>220</v>
      </c>
      <c r="F930" t="s">
        <v>455</v>
      </c>
      <c r="G930" t="s">
        <v>229</v>
      </c>
      <c r="H930" t="s">
        <v>30</v>
      </c>
      <c r="I930" t="s">
        <v>1944</v>
      </c>
      <c r="J930" t="s">
        <v>61</v>
      </c>
      <c r="L930" t="s">
        <v>3157</v>
      </c>
      <c r="N930" t="s">
        <v>63</v>
      </c>
      <c r="O930" t="s">
        <v>25</v>
      </c>
      <c r="P930" t="s">
        <v>229</v>
      </c>
      <c r="Q930" t="s">
        <v>64</v>
      </c>
      <c r="R930" t="s">
        <v>4743</v>
      </c>
      <c r="S930" t="s">
        <v>5829</v>
      </c>
      <c r="W930" t="s">
        <v>45</v>
      </c>
      <c r="X930" t="s">
        <v>1887</v>
      </c>
    </row>
    <row r="931" spans="1:25" x14ac:dyDescent="0.25">
      <c r="A931" t="s">
        <v>5830</v>
      </c>
      <c r="B931" t="s">
        <v>5831</v>
      </c>
      <c r="D931" t="s">
        <v>490</v>
      </c>
      <c r="E931" t="s">
        <v>220</v>
      </c>
      <c r="F931" t="s">
        <v>459</v>
      </c>
      <c r="G931" t="s">
        <v>229</v>
      </c>
      <c r="H931" t="s">
        <v>22</v>
      </c>
      <c r="I931" t="s">
        <v>1944</v>
      </c>
      <c r="J931" t="s">
        <v>51</v>
      </c>
      <c r="L931" t="s">
        <v>3157</v>
      </c>
      <c r="N931" t="s">
        <v>53</v>
      </c>
      <c r="O931" t="s">
        <v>25</v>
      </c>
      <c r="P931" t="s">
        <v>229</v>
      </c>
      <c r="Q931" t="s">
        <v>54</v>
      </c>
      <c r="R931" t="s">
        <v>4743</v>
      </c>
      <c r="S931" t="s">
        <v>5832</v>
      </c>
      <c r="W931" t="s">
        <v>45</v>
      </c>
      <c r="X931" t="s">
        <v>1887</v>
      </c>
    </row>
    <row r="932" spans="1:25" x14ac:dyDescent="0.25">
      <c r="A932" t="s">
        <v>5833</v>
      </c>
      <c r="B932" t="s">
        <v>5834</v>
      </c>
      <c r="D932" t="s">
        <v>142</v>
      </c>
      <c r="E932" t="s">
        <v>220</v>
      </c>
      <c r="F932" t="s">
        <v>455</v>
      </c>
      <c r="G932" t="s">
        <v>229</v>
      </c>
      <c r="H932" t="s">
        <v>45</v>
      </c>
      <c r="I932" t="s">
        <v>149</v>
      </c>
      <c r="J932" t="s">
        <v>51</v>
      </c>
      <c r="L932" t="s">
        <v>3157</v>
      </c>
      <c r="N932" t="s">
        <v>53</v>
      </c>
      <c r="O932" t="s">
        <v>25</v>
      </c>
      <c r="P932" t="s">
        <v>229</v>
      </c>
      <c r="Q932" t="s">
        <v>54</v>
      </c>
      <c r="R932" t="s">
        <v>4743</v>
      </c>
      <c r="S932" t="s">
        <v>5835</v>
      </c>
      <c r="T932" t="s">
        <v>5836</v>
      </c>
      <c r="W932" t="s">
        <v>45</v>
      </c>
      <c r="X932" t="s">
        <v>1884</v>
      </c>
      <c r="Y932" t="s">
        <v>1879</v>
      </c>
    </row>
    <row r="933" spans="1:25" x14ac:dyDescent="0.25">
      <c r="A933" t="s">
        <v>5837</v>
      </c>
      <c r="B933" t="s">
        <v>5838</v>
      </c>
      <c r="D933" t="s">
        <v>142</v>
      </c>
      <c r="E933" t="s">
        <v>220</v>
      </c>
      <c r="F933" t="s">
        <v>455</v>
      </c>
      <c r="G933" t="s">
        <v>229</v>
      </c>
      <c r="H933" t="s">
        <v>30</v>
      </c>
      <c r="I933" t="s">
        <v>1944</v>
      </c>
      <c r="J933" t="s">
        <v>91</v>
      </c>
      <c r="L933" t="s">
        <v>3157</v>
      </c>
      <c r="N933" t="s">
        <v>92</v>
      </c>
      <c r="O933" t="s">
        <v>25</v>
      </c>
      <c r="P933" t="s">
        <v>229</v>
      </c>
      <c r="Q933" t="s">
        <v>93</v>
      </c>
      <c r="R933" t="s">
        <v>4743</v>
      </c>
      <c r="S933" t="s">
        <v>5839</v>
      </c>
      <c r="W933" t="s">
        <v>45</v>
      </c>
      <c r="X933" t="s">
        <v>1887</v>
      </c>
    </row>
    <row r="934" spans="1:25" x14ac:dyDescent="0.25">
      <c r="A934" t="s">
        <v>5840</v>
      </c>
      <c r="B934" t="s">
        <v>5841</v>
      </c>
      <c r="D934" t="s">
        <v>490</v>
      </c>
      <c r="E934" t="s">
        <v>220</v>
      </c>
      <c r="F934" t="s">
        <v>459</v>
      </c>
      <c r="G934" t="s">
        <v>229</v>
      </c>
      <c r="H934" t="s">
        <v>22</v>
      </c>
      <c r="I934" t="s">
        <v>1374</v>
      </c>
      <c r="J934" t="s">
        <v>208</v>
      </c>
      <c r="L934" t="s">
        <v>3157</v>
      </c>
      <c r="N934" t="s">
        <v>209</v>
      </c>
      <c r="O934" t="s">
        <v>25</v>
      </c>
      <c r="P934" t="s">
        <v>229</v>
      </c>
      <c r="Q934" t="s">
        <v>210</v>
      </c>
      <c r="R934" t="s">
        <v>4743</v>
      </c>
      <c r="S934" t="s">
        <v>5842</v>
      </c>
      <c r="T934" t="s">
        <v>5843</v>
      </c>
      <c r="W934" t="s">
        <v>45</v>
      </c>
      <c r="X934" t="s">
        <v>1884</v>
      </c>
      <c r="Y934" t="s">
        <v>1885</v>
      </c>
    </row>
    <row r="935" spans="1:25" x14ac:dyDescent="0.25">
      <c r="A935" t="s">
        <v>5844</v>
      </c>
      <c r="B935" t="s">
        <v>5845</v>
      </c>
      <c r="C935" t="s">
        <v>2737</v>
      </c>
      <c r="D935" t="s">
        <v>142</v>
      </c>
      <c r="E935" t="s">
        <v>220</v>
      </c>
      <c r="F935" t="s">
        <v>455</v>
      </c>
      <c r="G935" t="s">
        <v>229</v>
      </c>
      <c r="H935" t="s">
        <v>30</v>
      </c>
      <c r="I935" t="s">
        <v>1944</v>
      </c>
      <c r="J935" t="s">
        <v>23</v>
      </c>
      <c r="K935" t="s">
        <v>2738</v>
      </c>
      <c r="L935" t="s">
        <v>3157</v>
      </c>
      <c r="M935" t="s">
        <v>2739</v>
      </c>
      <c r="N935" t="s">
        <v>24</v>
      </c>
      <c r="O935" t="s">
        <v>25</v>
      </c>
      <c r="P935" t="s">
        <v>229</v>
      </c>
      <c r="Q935" t="s">
        <v>26</v>
      </c>
      <c r="R935" t="s">
        <v>4743</v>
      </c>
      <c r="S935" t="s">
        <v>5846</v>
      </c>
      <c r="T935" t="s">
        <v>5847</v>
      </c>
      <c r="W935" t="s">
        <v>45</v>
      </c>
      <c r="X935" t="s">
        <v>1887</v>
      </c>
      <c r="Y935" t="s">
        <v>1879</v>
      </c>
    </row>
    <row r="936" spans="1:25" x14ac:dyDescent="0.25">
      <c r="A936" t="s">
        <v>5848</v>
      </c>
      <c r="B936" t="s">
        <v>5849</v>
      </c>
      <c r="D936" t="s">
        <v>142</v>
      </c>
      <c r="E936" t="s">
        <v>220</v>
      </c>
      <c r="F936" t="s">
        <v>455</v>
      </c>
      <c r="G936" t="s">
        <v>229</v>
      </c>
      <c r="H936" t="s">
        <v>30</v>
      </c>
      <c r="I936" t="s">
        <v>415</v>
      </c>
      <c r="J936" t="s">
        <v>98</v>
      </c>
      <c r="L936" t="s">
        <v>3157</v>
      </c>
      <c r="N936" t="s">
        <v>99</v>
      </c>
      <c r="O936" t="s">
        <v>25</v>
      </c>
      <c r="P936" t="s">
        <v>229</v>
      </c>
      <c r="Q936" t="s">
        <v>100</v>
      </c>
      <c r="R936" t="s">
        <v>4743</v>
      </c>
      <c r="S936" t="s">
        <v>5850</v>
      </c>
      <c r="W936" t="s">
        <v>45</v>
      </c>
      <c r="X936" t="s">
        <v>1887</v>
      </c>
    </row>
    <row r="937" spans="1:25" x14ac:dyDescent="0.25">
      <c r="A937" t="s">
        <v>5851</v>
      </c>
      <c r="B937" t="s">
        <v>5852</v>
      </c>
      <c r="C937" t="s">
        <v>2737</v>
      </c>
      <c r="D937" t="s">
        <v>490</v>
      </c>
      <c r="E937" t="s">
        <v>220</v>
      </c>
      <c r="F937" t="s">
        <v>459</v>
      </c>
      <c r="G937" t="s">
        <v>229</v>
      </c>
      <c r="H937" t="s">
        <v>22</v>
      </c>
      <c r="I937" t="s">
        <v>1666</v>
      </c>
      <c r="J937" t="s">
        <v>98</v>
      </c>
      <c r="K937" t="s">
        <v>2738</v>
      </c>
      <c r="L937" t="s">
        <v>3157</v>
      </c>
      <c r="M937" t="s">
        <v>2739</v>
      </c>
      <c r="N937" t="s">
        <v>99</v>
      </c>
      <c r="O937" t="s">
        <v>25</v>
      </c>
      <c r="P937" t="s">
        <v>3063</v>
      </c>
      <c r="Q937" t="s">
        <v>100</v>
      </c>
      <c r="R937" t="s">
        <v>4743</v>
      </c>
      <c r="S937" t="s">
        <v>5853</v>
      </c>
      <c r="T937" t="s">
        <v>5854</v>
      </c>
      <c r="W937" t="s">
        <v>45</v>
      </c>
      <c r="X937" t="s">
        <v>3071</v>
      </c>
      <c r="Y937" t="s">
        <v>1877</v>
      </c>
    </row>
    <row r="938" spans="1:25" x14ac:dyDescent="0.25">
      <c r="A938" t="s">
        <v>5855</v>
      </c>
      <c r="B938" t="s">
        <v>5856</v>
      </c>
      <c r="D938" t="s">
        <v>142</v>
      </c>
      <c r="E938" t="s">
        <v>220</v>
      </c>
      <c r="F938" t="s">
        <v>455</v>
      </c>
      <c r="G938" t="s">
        <v>229</v>
      </c>
      <c r="H938" t="s">
        <v>30</v>
      </c>
      <c r="I938" t="s">
        <v>1229</v>
      </c>
      <c r="J938" t="s">
        <v>78</v>
      </c>
      <c r="L938" t="s">
        <v>3144</v>
      </c>
      <c r="N938" t="s">
        <v>80</v>
      </c>
      <c r="O938" t="s">
        <v>25</v>
      </c>
      <c r="P938" t="s">
        <v>229</v>
      </c>
      <c r="Q938" t="s">
        <v>81</v>
      </c>
      <c r="R938" t="s">
        <v>4743</v>
      </c>
      <c r="S938" t="s">
        <v>5857</v>
      </c>
      <c r="W938" t="s">
        <v>4500</v>
      </c>
      <c r="X938" t="s">
        <v>1887</v>
      </c>
    </row>
    <row r="939" spans="1:25" x14ac:dyDescent="0.25">
      <c r="A939" t="s">
        <v>5858</v>
      </c>
      <c r="B939" t="s">
        <v>5859</v>
      </c>
      <c r="D939" t="s">
        <v>142</v>
      </c>
      <c r="E939" t="s">
        <v>220</v>
      </c>
      <c r="F939" t="s">
        <v>455</v>
      </c>
      <c r="G939" t="s">
        <v>229</v>
      </c>
      <c r="H939" t="s">
        <v>30</v>
      </c>
      <c r="I939" t="s">
        <v>1229</v>
      </c>
      <c r="J939" t="s">
        <v>130</v>
      </c>
      <c r="L939" t="s">
        <v>3144</v>
      </c>
      <c r="N939" t="s">
        <v>131</v>
      </c>
      <c r="O939" t="s">
        <v>25</v>
      </c>
      <c r="P939" t="s">
        <v>229</v>
      </c>
      <c r="Q939" t="s">
        <v>132</v>
      </c>
      <c r="R939" t="s">
        <v>4743</v>
      </c>
      <c r="S939" t="s">
        <v>5860</v>
      </c>
      <c r="W939" t="s">
        <v>4500</v>
      </c>
      <c r="X939" t="s">
        <v>1887</v>
      </c>
    </row>
    <row r="940" spans="1:25" x14ac:dyDescent="0.25">
      <c r="A940" t="s">
        <v>5861</v>
      </c>
      <c r="B940" t="s">
        <v>5862</v>
      </c>
      <c r="C940" t="s">
        <v>2737</v>
      </c>
      <c r="D940" t="s">
        <v>142</v>
      </c>
      <c r="E940" t="s">
        <v>220</v>
      </c>
      <c r="F940" t="s">
        <v>455</v>
      </c>
      <c r="G940" t="s">
        <v>229</v>
      </c>
      <c r="H940" t="s">
        <v>30</v>
      </c>
      <c r="I940" t="s">
        <v>1944</v>
      </c>
      <c r="J940" t="s">
        <v>61</v>
      </c>
      <c r="K940" t="s">
        <v>2738</v>
      </c>
      <c r="L940" t="s">
        <v>3157</v>
      </c>
      <c r="M940" t="s">
        <v>2739</v>
      </c>
      <c r="N940" t="s">
        <v>63</v>
      </c>
      <c r="O940" t="s">
        <v>25</v>
      </c>
      <c r="P940" t="s">
        <v>229</v>
      </c>
      <c r="Q940" t="s">
        <v>64</v>
      </c>
      <c r="R940" t="s">
        <v>4743</v>
      </c>
      <c r="S940" t="s">
        <v>5863</v>
      </c>
      <c r="W940" t="s">
        <v>45</v>
      </c>
      <c r="X940" t="s">
        <v>1887</v>
      </c>
    </row>
    <row r="941" spans="1:25" x14ac:dyDescent="0.25">
      <c r="A941" t="s">
        <v>5864</v>
      </c>
      <c r="B941" t="s">
        <v>5865</v>
      </c>
      <c r="D941" t="s">
        <v>142</v>
      </c>
      <c r="E941" t="s">
        <v>220</v>
      </c>
      <c r="F941" t="s">
        <v>455</v>
      </c>
      <c r="G941" t="s">
        <v>229</v>
      </c>
      <c r="H941" t="s">
        <v>30</v>
      </c>
      <c r="I941" t="s">
        <v>1944</v>
      </c>
      <c r="J941" t="s">
        <v>46</v>
      </c>
      <c r="L941" t="s">
        <v>3157</v>
      </c>
      <c r="N941" t="s">
        <v>47</v>
      </c>
      <c r="O941" t="s">
        <v>25</v>
      </c>
      <c r="P941" t="s">
        <v>229</v>
      </c>
      <c r="Q941" t="s">
        <v>48</v>
      </c>
      <c r="R941" t="s">
        <v>4743</v>
      </c>
      <c r="S941" t="s">
        <v>5866</v>
      </c>
      <c r="W941" t="s">
        <v>45</v>
      </c>
      <c r="X941" t="s">
        <v>1884</v>
      </c>
    </row>
    <row r="942" spans="1:25" x14ac:dyDescent="0.25">
      <c r="A942" t="s">
        <v>5867</v>
      </c>
      <c r="B942" t="s">
        <v>5868</v>
      </c>
      <c r="D942" t="s">
        <v>142</v>
      </c>
      <c r="E942" t="s">
        <v>220</v>
      </c>
      <c r="F942" t="s">
        <v>455</v>
      </c>
      <c r="G942" t="s">
        <v>229</v>
      </c>
      <c r="H942" t="s">
        <v>30</v>
      </c>
      <c r="I942" t="s">
        <v>1944</v>
      </c>
      <c r="J942" t="s">
        <v>121</v>
      </c>
      <c r="L942" t="s">
        <v>3157</v>
      </c>
      <c r="N942" t="s">
        <v>122</v>
      </c>
      <c r="O942" t="s">
        <v>25</v>
      </c>
      <c r="P942" t="s">
        <v>229</v>
      </c>
      <c r="Q942" t="s">
        <v>123</v>
      </c>
      <c r="R942" t="s">
        <v>4743</v>
      </c>
      <c r="S942" t="s">
        <v>5869</v>
      </c>
      <c r="W942" t="s">
        <v>45</v>
      </c>
      <c r="X942" t="s">
        <v>1887</v>
      </c>
    </row>
    <row r="943" spans="1:25" x14ac:dyDescent="0.25">
      <c r="A943" t="s">
        <v>5870</v>
      </c>
      <c r="B943" t="s">
        <v>5871</v>
      </c>
      <c r="D943" t="s">
        <v>577</v>
      </c>
      <c r="E943" t="s">
        <v>220</v>
      </c>
      <c r="F943" t="s">
        <v>455</v>
      </c>
      <c r="G943" t="s">
        <v>229</v>
      </c>
      <c r="H943" t="s">
        <v>30</v>
      </c>
      <c r="I943" t="s">
        <v>1944</v>
      </c>
      <c r="J943" t="s">
        <v>68</v>
      </c>
      <c r="L943" t="s">
        <v>3157</v>
      </c>
      <c r="N943" t="s">
        <v>69</v>
      </c>
      <c r="O943" t="s">
        <v>25</v>
      </c>
      <c r="P943" t="s">
        <v>229</v>
      </c>
      <c r="Q943" t="s">
        <v>70</v>
      </c>
      <c r="R943" t="s">
        <v>4743</v>
      </c>
      <c r="S943" t="s">
        <v>5872</v>
      </c>
      <c r="W943" t="s">
        <v>45</v>
      </c>
      <c r="X943" t="s">
        <v>1887</v>
      </c>
    </row>
    <row r="944" spans="1:25" x14ac:dyDescent="0.25">
      <c r="A944" t="s">
        <v>5873</v>
      </c>
      <c r="B944" t="s">
        <v>5874</v>
      </c>
      <c r="D944" t="s">
        <v>142</v>
      </c>
      <c r="E944" t="s">
        <v>220</v>
      </c>
      <c r="F944" t="s">
        <v>455</v>
      </c>
      <c r="G944" t="s">
        <v>229</v>
      </c>
      <c r="H944" t="s">
        <v>30</v>
      </c>
      <c r="I944" t="s">
        <v>1944</v>
      </c>
      <c r="J944" t="s">
        <v>208</v>
      </c>
      <c r="L944" t="s">
        <v>3144</v>
      </c>
      <c r="N944" t="s">
        <v>209</v>
      </c>
      <c r="O944" t="s">
        <v>25</v>
      </c>
      <c r="P944" t="s">
        <v>229</v>
      </c>
      <c r="Q944" t="s">
        <v>210</v>
      </c>
      <c r="R944" t="s">
        <v>4743</v>
      </c>
      <c r="S944" t="s">
        <v>5875</v>
      </c>
      <c r="W944" t="s">
        <v>4500</v>
      </c>
      <c r="X944" t="s">
        <v>1887</v>
      </c>
    </row>
    <row r="945" spans="1:25" x14ac:dyDescent="0.25">
      <c r="A945" t="s">
        <v>5876</v>
      </c>
      <c r="B945" t="s">
        <v>5877</v>
      </c>
      <c r="D945" t="s">
        <v>142</v>
      </c>
      <c r="E945" t="s">
        <v>220</v>
      </c>
      <c r="F945" t="s">
        <v>455</v>
      </c>
      <c r="G945" t="s">
        <v>229</v>
      </c>
      <c r="H945" t="s">
        <v>30</v>
      </c>
      <c r="I945" t="s">
        <v>1944</v>
      </c>
      <c r="J945" t="s">
        <v>78</v>
      </c>
      <c r="L945" t="s">
        <v>3157</v>
      </c>
      <c r="N945" t="s">
        <v>80</v>
      </c>
      <c r="O945" t="s">
        <v>25</v>
      </c>
      <c r="P945" t="s">
        <v>229</v>
      </c>
      <c r="Q945" t="s">
        <v>81</v>
      </c>
      <c r="R945" t="s">
        <v>4743</v>
      </c>
      <c r="S945" t="s">
        <v>5878</v>
      </c>
      <c r="W945" t="s">
        <v>45</v>
      </c>
      <c r="X945" t="s">
        <v>1887</v>
      </c>
    </row>
    <row r="946" spans="1:25" x14ac:dyDescent="0.25">
      <c r="A946" t="s">
        <v>5879</v>
      </c>
      <c r="B946" t="s">
        <v>5880</v>
      </c>
      <c r="C946" t="s">
        <v>2737</v>
      </c>
      <c r="D946" t="s">
        <v>3200</v>
      </c>
      <c r="E946" t="s">
        <v>220</v>
      </c>
      <c r="F946" t="s">
        <v>459</v>
      </c>
      <c r="G946" t="s">
        <v>229</v>
      </c>
      <c r="H946" t="s">
        <v>45</v>
      </c>
      <c r="I946" t="s">
        <v>77</v>
      </c>
      <c r="J946" t="s">
        <v>31</v>
      </c>
      <c r="K946" t="s">
        <v>2738</v>
      </c>
      <c r="L946" t="s">
        <v>3144</v>
      </c>
      <c r="M946" t="s">
        <v>2739</v>
      </c>
      <c r="N946" t="s">
        <v>33</v>
      </c>
      <c r="O946" t="s">
        <v>25</v>
      </c>
      <c r="P946" t="s">
        <v>229</v>
      </c>
      <c r="Q946" t="s">
        <v>34</v>
      </c>
      <c r="R946" t="s">
        <v>4743</v>
      </c>
      <c r="S946" t="s">
        <v>5881</v>
      </c>
      <c r="T946" t="s">
        <v>5882</v>
      </c>
      <c r="W946" t="s">
        <v>1293</v>
      </c>
      <c r="X946" t="s">
        <v>3071</v>
      </c>
      <c r="Y946" t="s">
        <v>1879</v>
      </c>
    </row>
    <row r="947" spans="1:25" x14ac:dyDescent="0.25">
      <c r="A947" t="s">
        <v>5883</v>
      </c>
      <c r="B947" t="s">
        <v>5884</v>
      </c>
      <c r="C947" t="s">
        <v>2737</v>
      </c>
      <c r="D947" t="s">
        <v>142</v>
      </c>
      <c r="E947" t="s">
        <v>220</v>
      </c>
      <c r="F947" t="s">
        <v>455</v>
      </c>
      <c r="G947" t="s">
        <v>229</v>
      </c>
      <c r="H947" t="s">
        <v>30</v>
      </c>
      <c r="I947" t="s">
        <v>1664</v>
      </c>
      <c r="J947" t="s">
        <v>39</v>
      </c>
      <c r="K947" t="s">
        <v>2738</v>
      </c>
      <c r="L947" t="s">
        <v>3157</v>
      </c>
      <c r="M947" t="s">
        <v>2739</v>
      </c>
      <c r="N947" t="s">
        <v>40</v>
      </c>
      <c r="O947" t="s">
        <v>25</v>
      </c>
      <c r="P947" t="s">
        <v>229</v>
      </c>
      <c r="Q947" t="s">
        <v>42</v>
      </c>
      <c r="R947" t="s">
        <v>4743</v>
      </c>
      <c r="S947" t="s">
        <v>5885</v>
      </c>
      <c r="T947" t="s">
        <v>4242</v>
      </c>
      <c r="W947" t="s">
        <v>45</v>
      </c>
      <c r="X947" t="s">
        <v>3071</v>
      </c>
    </row>
    <row r="948" spans="1:25" x14ac:dyDescent="0.25">
      <c r="A948" t="s">
        <v>5886</v>
      </c>
      <c r="B948" t="s">
        <v>5887</v>
      </c>
      <c r="D948" t="s">
        <v>142</v>
      </c>
      <c r="E948" t="s">
        <v>220</v>
      </c>
      <c r="F948" t="s">
        <v>455</v>
      </c>
      <c r="G948" t="s">
        <v>229</v>
      </c>
      <c r="H948" t="s">
        <v>30</v>
      </c>
      <c r="I948" t="s">
        <v>1839</v>
      </c>
      <c r="J948" t="s">
        <v>98</v>
      </c>
      <c r="L948" t="s">
        <v>3157</v>
      </c>
      <c r="N948" t="s">
        <v>99</v>
      </c>
      <c r="O948" t="s">
        <v>25</v>
      </c>
      <c r="P948" t="s">
        <v>229</v>
      </c>
      <c r="Q948" t="s">
        <v>100</v>
      </c>
      <c r="R948" t="s">
        <v>4743</v>
      </c>
      <c r="S948" t="s">
        <v>5888</v>
      </c>
      <c r="W948" t="s">
        <v>45</v>
      </c>
      <c r="X948" t="s">
        <v>1887</v>
      </c>
    </row>
    <row r="949" spans="1:25" x14ac:dyDescent="0.25">
      <c r="A949" t="s">
        <v>5889</v>
      </c>
      <c r="B949" t="s">
        <v>5890</v>
      </c>
      <c r="C949" t="s">
        <v>2737</v>
      </c>
      <c r="D949" t="s">
        <v>142</v>
      </c>
      <c r="E949" t="s">
        <v>220</v>
      </c>
      <c r="F949" t="s">
        <v>455</v>
      </c>
      <c r="G949" t="s">
        <v>229</v>
      </c>
      <c r="H949" t="s">
        <v>30</v>
      </c>
      <c r="I949" t="s">
        <v>475</v>
      </c>
      <c r="J949" t="s">
        <v>51</v>
      </c>
      <c r="K949" t="s">
        <v>2738</v>
      </c>
      <c r="L949" t="s">
        <v>3144</v>
      </c>
      <c r="M949" t="s">
        <v>2739</v>
      </c>
      <c r="N949" t="s">
        <v>53</v>
      </c>
      <c r="O949" t="s">
        <v>25</v>
      </c>
      <c r="P949" t="s">
        <v>229</v>
      </c>
      <c r="Q949" t="s">
        <v>54</v>
      </c>
      <c r="R949" t="s">
        <v>4743</v>
      </c>
      <c r="S949" t="s">
        <v>5891</v>
      </c>
      <c r="T949" t="s">
        <v>5892</v>
      </c>
      <c r="W949" t="s">
        <v>4500</v>
      </c>
      <c r="X949" t="s">
        <v>1887</v>
      </c>
      <c r="Y949" t="s">
        <v>1885</v>
      </c>
    </row>
    <row r="950" spans="1:25" x14ac:dyDescent="0.25">
      <c r="A950" t="s">
        <v>5893</v>
      </c>
      <c r="B950" t="s">
        <v>5894</v>
      </c>
      <c r="D950" t="s">
        <v>142</v>
      </c>
      <c r="E950" t="s">
        <v>220</v>
      </c>
      <c r="F950" t="s">
        <v>455</v>
      </c>
      <c r="G950" t="s">
        <v>229</v>
      </c>
      <c r="H950" t="s">
        <v>30</v>
      </c>
      <c r="I950" t="s">
        <v>1839</v>
      </c>
      <c r="J950" t="s">
        <v>61</v>
      </c>
      <c r="L950" t="s">
        <v>3157</v>
      </c>
      <c r="N950" t="s">
        <v>63</v>
      </c>
      <c r="O950" t="s">
        <v>25</v>
      </c>
      <c r="P950" t="s">
        <v>229</v>
      </c>
      <c r="Q950" t="s">
        <v>64</v>
      </c>
      <c r="R950" t="s">
        <v>4743</v>
      </c>
      <c r="S950" t="s">
        <v>5895</v>
      </c>
      <c r="W950" t="s">
        <v>45</v>
      </c>
      <c r="X950" t="s">
        <v>1884</v>
      </c>
    </row>
    <row r="951" spans="1:25" x14ac:dyDescent="0.25">
      <c r="A951" t="s">
        <v>5896</v>
      </c>
      <c r="B951" t="s">
        <v>5897</v>
      </c>
      <c r="D951" t="s">
        <v>142</v>
      </c>
      <c r="E951" t="s">
        <v>220</v>
      </c>
      <c r="F951" t="s">
        <v>455</v>
      </c>
      <c r="G951" t="s">
        <v>229</v>
      </c>
      <c r="H951" t="s">
        <v>30</v>
      </c>
      <c r="I951" t="s">
        <v>1839</v>
      </c>
      <c r="J951" t="s">
        <v>72</v>
      </c>
      <c r="L951" t="s">
        <v>3157</v>
      </c>
      <c r="N951" t="s">
        <v>73</v>
      </c>
      <c r="O951" t="s">
        <v>25</v>
      </c>
      <c r="P951" t="s">
        <v>229</v>
      </c>
      <c r="Q951" t="s">
        <v>74</v>
      </c>
      <c r="R951" t="s">
        <v>4743</v>
      </c>
      <c r="S951" t="s">
        <v>5898</v>
      </c>
      <c r="W951" t="s">
        <v>45</v>
      </c>
      <c r="X951" t="s">
        <v>1887</v>
      </c>
    </row>
    <row r="952" spans="1:25" x14ac:dyDescent="0.25">
      <c r="A952" t="s">
        <v>5899</v>
      </c>
      <c r="B952" t="s">
        <v>5900</v>
      </c>
      <c r="D952" t="s">
        <v>490</v>
      </c>
      <c r="E952" t="s">
        <v>220</v>
      </c>
      <c r="F952" t="s">
        <v>459</v>
      </c>
      <c r="G952" t="s">
        <v>229</v>
      </c>
      <c r="H952" t="s">
        <v>22</v>
      </c>
      <c r="I952" t="s">
        <v>1880</v>
      </c>
      <c r="J952" t="s">
        <v>130</v>
      </c>
      <c r="L952" t="s">
        <v>3144</v>
      </c>
      <c r="N952" t="s">
        <v>131</v>
      </c>
      <c r="O952" t="s">
        <v>25</v>
      </c>
      <c r="P952" t="s">
        <v>229</v>
      </c>
      <c r="Q952" t="s">
        <v>132</v>
      </c>
      <c r="R952" t="s">
        <v>4743</v>
      </c>
      <c r="S952" t="s">
        <v>5901</v>
      </c>
      <c r="T952" t="s">
        <v>5902</v>
      </c>
      <c r="W952" t="s">
        <v>4500</v>
      </c>
      <c r="X952" t="s">
        <v>1884</v>
      </c>
      <c r="Y952" t="s">
        <v>1879</v>
      </c>
    </row>
    <row r="953" spans="1:25" x14ac:dyDescent="0.25">
      <c r="A953" t="s">
        <v>5903</v>
      </c>
      <c r="B953" t="s">
        <v>5904</v>
      </c>
      <c r="D953" t="s">
        <v>490</v>
      </c>
      <c r="E953" t="s">
        <v>220</v>
      </c>
      <c r="F953" t="s">
        <v>459</v>
      </c>
      <c r="G953" t="s">
        <v>229</v>
      </c>
      <c r="H953" t="s">
        <v>22</v>
      </c>
      <c r="I953" t="s">
        <v>1671</v>
      </c>
      <c r="J953" t="s">
        <v>112</v>
      </c>
      <c r="L953" t="s">
        <v>3157</v>
      </c>
      <c r="N953" t="s">
        <v>113</v>
      </c>
      <c r="O953" t="s">
        <v>25</v>
      </c>
      <c r="P953" t="s">
        <v>229</v>
      </c>
      <c r="Q953" t="s">
        <v>114</v>
      </c>
      <c r="R953" t="s">
        <v>4743</v>
      </c>
      <c r="S953" t="s">
        <v>5905</v>
      </c>
      <c r="W953" t="s">
        <v>45</v>
      </c>
      <c r="X953" t="s">
        <v>1887</v>
      </c>
    </row>
    <row r="954" spans="1:25" x14ac:dyDescent="0.25">
      <c r="A954" t="s">
        <v>5906</v>
      </c>
      <c r="B954" t="s">
        <v>5907</v>
      </c>
      <c r="D954" t="s">
        <v>142</v>
      </c>
      <c r="E954" t="s">
        <v>220</v>
      </c>
      <c r="F954" t="s">
        <v>455</v>
      </c>
      <c r="G954" t="s">
        <v>229</v>
      </c>
      <c r="H954" t="s">
        <v>30</v>
      </c>
      <c r="I954" t="s">
        <v>1848</v>
      </c>
      <c r="J954" t="s">
        <v>23</v>
      </c>
      <c r="L954" t="s">
        <v>3157</v>
      </c>
      <c r="N954" t="s">
        <v>24</v>
      </c>
      <c r="O954" t="s">
        <v>25</v>
      </c>
      <c r="P954" t="s">
        <v>229</v>
      </c>
      <c r="Q954" t="s">
        <v>26</v>
      </c>
      <c r="R954" t="s">
        <v>4743</v>
      </c>
      <c r="S954" t="s">
        <v>5908</v>
      </c>
      <c r="T954" t="s">
        <v>2733</v>
      </c>
      <c r="W954" t="s">
        <v>45</v>
      </c>
      <c r="X954" t="s">
        <v>1887</v>
      </c>
      <c r="Y954" t="s">
        <v>1879</v>
      </c>
    </row>
    <row r="955" spans="1:25" x14ac:dyDescent="0.25">
      <c r="A955" t="s">
        <v>5909</v>
      </c>
      <c r="B955" t="s">
        <v>5910</v>
      </c>
      <c r="C955" t="s">
        <v>2737</v>
      </c>
      <c r="D955" t="s">
        <v>142</v>
      </c>
      <c r="E955" t="s">
        <v>220</v>
      </c>
      <c r="F955" t="s">
        <v>455</v>
      </c>
      <c r="G955" t="s">
        <v>229</v>
      </c>
      <c r="H955" t="s">
        <v>30</v>
      </c>
      <c r="I955" t="s">
        <v>1374</v>
      </c>
      <c r="J955" t="s">
        <v>112</v>
      </c>
      <c r="K955" t="s">
        <v>2738</v>
      </c>
      <c r="L955" t="s">
        <v>5074</v>
      </c>
      <c r="M955" t="s">
        <v>2739</v>
      </c>
      <c r="N955" t="s">
        <v>113</v>
      </c>
      <c r="O955" t="s">
        <v>25</v>
      </c>
      <c r="P955" t="s">
        <v>229</v>
      </c>
      <c r="Q955" t="s">
        <v>114</v>
      </c>
      <c r="R955" t="s">
        <v>4743</v>
      </c>
      <c r="S955" t="s">
        <v>5911</v>
      </c>
      <c r="W955" t="s">
        <v>45</v>
      </c>
      <c r="X955" t="s">
        <v>1887</v>
      </c>
    </row>
    <row r="956" spans="1:25" x14ac:dyDescent="0.25">
      <c r="A956" t="s">
        <v>5912</v>
      </c>
      <c r="B956" t="s">
        <v>5913</v>
      </c>
      <c r="D956" t="s">
        <v>142</v>
      </c>
      <c r="E956" t="s">
        <v>220</v>
      </c>
      <c r="F956" t="s">
        <v>455</v>
      </c>
      <c r="G956" t="s">
        <v>229</v>
      </c>
      <c r="H956" t="s">
        <v>30</v>
      </c>
      <c r="I956" t="s">
        <v>1772</v>
      </c>
      <c r="J956" t="s">
        <v>39</v>
      </c>
      <c r="L956" t="s">
        <v>3157</v>
      </c>
      <c r="N956" t="s">
        <v>40</v>
      </c>
      <c r="O956" t="s">
        <v>25</v>
      </c>
      <c r="P956" t="s">
        <v>229</v>
      </c>
      <c r="Q956" t="s">
        <v>42</v>
      </c>
      <c r="R956" t="s">
        <v>4743</v>
      </c>
      <c r="S956" t="s">
        <v>5914</v>
      </c>
      <c r="W956" t="s">
        <v>45</v>
      </c>
      <c r="X956" t="s">
        <v>1887</v>
      </c>
    </row>
    <row r="957" spans="1:25" x14ac:dyDescent="0.25">
      <c r="A957" t="s">
        <v>3971</v>
      </c>
      <c r="B957" t="s">
        <v>3972</v>
      </c>
      <c r="D957" t="s">
        <v>142</v>
      </c>
      <c r="E957" t="s">
        <v>220</v>
      </c>
      <c r="F957" t="s">
        <v>455</v>
      </c>
      <c r="G957" t="s">
        <v>229</v>
      </c>
      <c r="H957" t="s">
        <v>30</v>
      </c>
      <c r="I957" t="s">
        <v>2046</v>
      </c>
      <c r="J957" t="s">
        <v>117</v>
      </c>
      <c r="L957" t="s">
        <v>3168</v>
      </c>
      <c r="N957" t="s">
        <v>118</v>
      </c>
      <c r="O957" t="s">
        <v>25</v>
      </c>
      <c r="P957" t="s">
        <v>229</v>
      </c>
      <c r="Q957" t="s">
        <v>119</v>
      </c>
      <c r="R957" t="s">
        <v>4743</v>
      </c>
      <c r="S957" t="s">
        <v>3974</v>
      </c>
      <c r="W957" t="s">
        <v>4500</v>
      </c>
      <c r="X957" t="s">
        <v>1887</v>
      </c>
    </row>
    <row r="958" spans="1:25" x14ac:dyDescent="0.25">
      <c r="A958" t="s">
        <v>3975</v>
      </c>
      <c r="B958" t="s">
        <v>3976</v>
      </c>
      <c r="D958" t="s">
        <v>490</v>
      </c>
      <c r="E958" t="s">
        <v>220</v>
      </c>
      <c r="F958" t="s">
        <v>459</v>
      </c>
      <c r="G958" t="s">
        <v>229</v>
      </c>
      <c r="H958" t="s">
        <v>22</v>
      </c>
      <c r="I958" t="s">
        <v>3224</v>
      </c>
      <c r="J958" t="s">
        <v>121</v>
      </c>
      <c r="L958" t="s">
        <v>3168</v>
      </c>
      <c r="N958" t="s">
        <v>122</v>
      </c>
      <c r="O958" t="s">
        <v>25</v>
      </c>
      <c r="P958" t="s">
        <v>229</v>
      </c>
      <c r="Q958" t="s">
        <v>123</v>
      </c>
      <c r="R958" t="s">
        <v>4743</v>
      </c>
      <c r="S958" t="s">
        <v>3977</v>
      </c>
      <c r="W958" t="s">
        <v>4500</v>
      </c>
      <c r="X958" t="s">
        <v>1887</v>
      </c>
    </row>
    <row r="959" spans="1:25" x14ac:dyDescent="0.25">
      <c r="A959" t="s">
        <v>3991</v>
      </c>
      <c r="B959" t="s">
        <v>3992</v>
      </c>
      <c r="D959" t="s">
        <v>142</v>
      </c>
      <c r="E959" t="s">
        <v>220</v>
      </c>
      <c r="F959" t="s">
        <v>455</v>
      </c>
      <c r="G959" t="s">
        <v>229</v>
      </c>
      <c r="H959" t="s">
        <v>30</v>
      </c>
      <c r="I959" t="s">
        <v>415</v>
      </c>
      <c r="J959" t="s">
        <v>112</v>
      </c>
      <c r="L959" t="s">
        <v>3172</v>
      </c>
      <c r="N959" t="s">
        <v>113</v>
      </c>
      <c r="O959" t="s">
        <v>25</v>
      </c>
      <c r="P959" t="s">
        <v>229</v>
      </c>
      <c r="Q959" t="s">
        <v>114</v>
      </c>
      <c r="R959" t="s">
        <v>4743</v>
      </c>
      <c r="S959" t="s">
        <v>3993</v>
      </c>
      <c r="W959" t="s">
        <v>4500</v>
      </c>
      <c r="X959" t="s">
        <v>1887</v>
      </c>
    </row>
    <row r="960" spans="1:25" x14ac:dyDescent="0.25">
      <c r="A960" t="s">
        <v>3994</v>
      </c>
      <c r="B960" t="s">
        <v>3995</v>
      </c>
      <c r="D960" t="s">
        <v>142</v>
      </c>
      <c r="E960" t="s">
        <v>220</v>
      </c>
      <c r="F960" t="s">
        <v>455</v>
      </c>
      <c r="G960" t="s">
        <v>229</v>
      </c>
      <c r="H960" t="s">
        <v>30</v>
      </c>
      <c r="I960" t="s">
        <v>4975</v>
      </c>
      <c r="J960" t="s">
        <v>68</v>
      </c>
      <c r="L960" t="s">
        <v>3172</v>
      </c>
      <c r="N960" t="s">
        <v>69</v>
      </c>
      <c r="O960" t="s">
        <v>25</v>
      </c>
      <c r="P960" t="s">
        <v>229</v>
      </c>
      <c r="Q960" t="s">
        <v>70</v>
      </c>
      <c r="R960" t="s">
        <v>4743</v>
      </c>
      <c r="S960" t="s">
        <v>3996</v>
      </c>
      <c r="W960" t="s">
        <v>4500</v>
      </c>
      <c r="X960" t="s">
        <v>1887</v>
      </c>
    </row>
    <row r="961" spans="1:25" x14ac:dyDescent="0.25">
      <c r="A961" t="s">
        <v>3997</v>
      </c>
      <c r="B961" t="s">
        <v>3998</v>
      </c>
      <c r="D961" t="s">
        <v>142</v>
      </c>
      <c r="E961" t="s">
        <v>220</v>
      </c>
      <c r="F961" t="s">
        <v>455</v>
      </c>
      <c r="G961" t="s">
        <v>229</v>
      </c>
      <c r="H961" t="s">
        <v>30</v>
      </c>
      <c r="I961" t="s">
        <v>2565</v>
      </c>
      <c r="J961" t="s">
        <v>39</v>
      </c>
      <c r="L961" t="s">
        <v>3168</v>
      </c>
      <c r="N961" t="s">
        <v>40</v>
      </c>
      <c r="O961" t="s">
        <v>25</v>
      </c>
      <c r="P961" t="s">
        <v>229</v>
      </c>
      <c r="Q961" t="s">
        <v>42</v>
      </c>
      <c r="R961" t="s">
        <v>4743</v>
      </c>
      <c r="S961" t="s">
        <v>3999</v>
      </c>
      <c r="W961" t="s">
        <v>4500</v>
      </c>
      <c r="X961" t="s">
        <v>1887</v>
      </c>
    </row>
    <row r="962" spans="1:25" x14ac:dyDescent="0.25">
      <c r="A962" t="s">
        <v>4000</v>
      </c>
      <c r="B962" t="s">
        <v>4001</v>
      </c>
      <c r="D962" t="s">
        <v>490</v>
      </c>
      <c r="E962" t="s">
        <v>220</v>
      </c>
      <c r="F962" t="s">
        <v>459</v>
      </c>
      <c r="G962" t="s">
        <v>229</v>
      </c>
      <c r="H962" t="s">
        <v>22</v>
      </c>
      <c r="I962" t="s">
        <v>1405</v>
      </c>
      <c r="J962" t="s">
        <v>72</v>
      </c>
      <c r="L962" t="s">
        <v>3168</v>
      </c>
      <c r="N962" t="s">
        <v>73</v>
      </c>
      <c r="O962" t="s">
        <v>25</v>
      </c>
      <c r="P962" t="s">
        <v>229</v>
      </c>
      <c r="Q962" t="s">
        <v>74</v>
      </c>
      <c r="R962" t="s">
        <v>4743</v>
      </c>
      <c r="S962" t="s">
        <v>4002</v>
      </c>
      <c r="T962" t="s">
        <v>5915</v>
      </c>
      <c r="W962" t="s">
        <v>4500</v>
      </c>
      <c r="X962" t="s">
        <v>1884</v>
      </c>
      <c r="Y962" t="s">
        <v>1879</v>
      </c>
    </row>
    <row r="963" spans="1:25" x14ac:dyDescent="0.25">
      <c r="A963" t="s">
        <v>2169</v>
      </c>
      <c r="B963" t="s">
        <v>2169</v>
      </c>
      <c r="C963" t="s">
        <v>3190</v>
      </c>
      <c r="D963" t="s">
        <v>3200</v>
      </c>
      <c r="E963" t="s">
        <v>220</v>
      </c>
      <c r="F963" t="s">
        <v>459</v>
      </c>
      <c r="G963" t="s">
        <v>4469</v>
      </c>
      <c r="H963" t="s">
        <v>45</v>
      </c>
      <c r="I963" t="s">
        <v>415</v>
      </c>
      <c r="J963" t="s">
        <v>130</v>
      </c>
      <c r="K963" t="s">
        <v>3192</v>
      </c>
      <c r="L963" t="s">
        <v>3168</v>
      </c>
      <c r="M963" t="s">
        <v>3193</v>
      </c>
      <c r="N963" t="s">
        <v>131</v>
      </c>
      <c r="O963" t="s">
        <v>41</v>
      </c>
      <c r="P963" t="s">
        <v>229</v>
      </c>
      <c r="Q963" t="s">
        <v>132</v>
      </c>
      <c r="R963" t="s">
        <v>4888</v>
      </c>
      <c r="S963" t="s">
        <v>2170</v>
      </c>
      <c r="T963" t="s">
        <v>5916</v>
      </c>
      <c r="W963" t="s">
        <v>4500</v>
      </c>
      <c r="X963" t="s">
        <v>1881</v>
      </c>
      <c r="Y963" t="s">
        <v>1885</v>
      </c>
    </row>
    <row r="964" spans="1:25" x14ac:dyDescent="0.25">
      <c r="A964" t="s">
        <v>4009</v>
      </c>
      <c r="B964" t="s">
        <v>4010</v>
      </c>
      <c r="D964" t="s">
        <v>142</v>
      </c>
      <c r="E964" t="s">
        <v>220</v>
      </c>
      <c r="F964" t="s">
        <v>455</v>
      </c>
      <c r="G964" t="s">
        <v>229</v>
      </c>
      <c r="H964" t="s">
        <v>30</v>
      </c>
      <c r="I964" t="s">
        <v>2046</v>
      </c>
      <c r="J964" t="s">
        <v>61</v>
      </c>
      <c r="L964" t="s">
        <v>3168</v>
      </c>
      <c r="N964" t="s">
        <v>63</v>
      </c>
      <c r="O964" t="s">
        <v>25</v>
      </c>
      <c r="P964" t="s">
        <v>229</v>
      </c>
      <c r="Q964" t="s">
        <v>64</v>
      </c>
      <c r="R964" t="s">
        <v>4743</v>
      </c>
      <c r="S964" t="s">
        <v>4011</v>
      </c>
      <c r="W964" t="s">
        <v>4500</v>
      </c>
      <c r="X964" t="s">
        <v>1887</v>
      </c>
    </row>
    <row r="965" spans="1:25" x14ac:dyDescent="0.25">
      <c r="A965" t="s">
        <v>4014</v>
      </c>
      <c r="B965" t="s">
        <v>4015</v>
      </c>
      <c r="D965" t="s">
        <v>142</v>
      </c>
      <c r="E965" t="s">
        <v>220</v>
      </c>
      <c r="F965" t="s">
        <v>455</v>
      </c>
      <c r="G965" t="s">
        <v>229</v>
      </c>
      <c r="H965" t="s">
        <v>30</v>
      </c>
      <c r="I965" t="s">
        <v>1856</v>
      </c>
      <c r="J965" t="s">
        <v>135</v>
      </c>
      <c r="L965" t="s">
        <v>3168</v>
      </c>
      <c r="N965" t="s">
        <v>136</v>
      </c>
      <c r="O965" t="s">
        <v>25</v>
      </c>
      <c r="P965" t="s">
        <v>229</v>
      </c>
      <c r="Q965" t="s">
        <v>137</v>
      </c>
      <c r="R965" t="s">
        <v>4743</v>
      </c>
      <c r="S965" t="s">
        <v>4016</v>
      </c>
      <c r="W965" t="s">
        <v>4500</v>
      </c>
      <c r="X965" t="s">
        <v>1887</v>
      </c>
    </row>
    <row r="966" spans="1:25" x14ac:dyDescent="0.25">
      <c r="A966" t="s">
        <v>4020</v>
      </c>
      <c r="B966" t="s">
        <v>4021</v>
      </c>
      <c r="D966" t="s">
        <v>490</v>
      </c>
      <c r="E966" t="s">
        <v>220</v>
      </c>
      <c r="F966" t="s">
        <v>459</v>
      </c>
      <c r="G966" t="s">
        <v>229</v>
      </c>
      <c r="H966" t="s">
        <v>22</v>
      </c>
      <c r="I966" t="s">
        <v>4975</v>
      </c>
      <c r="J966" t="s">
        <v>121</v>
      </c>
      <c r="L966" t="s">
        <v>3172</v>
      </c>
      <c r="N966" t="s">
        <v>122</v>
      </c>
      <c r="O966" t="s">
        <v>25</v>
      </c>
      <c r="P966" t="s">
        <v>229</v>
      </c>
      <c r="Q966" t="s">
        <v>123</v>
      </c>
      <c r="R966" t="s">
        <v>4743</v>
      </c>
      <c r="S966" t="s">
        <v>4022</v>
      </c>
      <c r="W966" t="s">
        <v>4500</v>
      </c>
      <c r="X966" t="s">
        <v>1887</v>
      </c>
    </row>
    <row r="967" spans="1:25" x14ac:dyDescent="0.25">
      <c r="A967" t="s">
        <v>4025</v>
      </c>
      <c r="B967" t="s">
        <v>4026</v>
      </c>
      <c r="D967" t="s">
        <v>44</v>
      </c>
      <c r="E967" t="s">
        <v>220</v>
      </c>
      <c r="F967" t="s">
        <v>459</v>
      </c>
      <c r="G967" t="s">
        <v>229</v>
      </c>
      <c r="H967" t="s">
        <v>22</v>
      </c>
      <c r="I967" t="s">
        <v>2046</v>
      </c>
      <c r="J967" t="s">
        <v>61</v>
      </c>
      <c r="L967" t="s">
        <v>3168</v>
      </c>
      <c r="N967" t="s">
        <v>63</v>
      </c>
      <c r="O967" t="s">
        <v>25</v>
      </c>
      <c r="P967" t="s">
        <v>229</v>
      </c>
      <c r="Q967" t="s">
        <v>64</v>
      </c>
      <c r="R967" t="s">
        <v>4777</v>
      </c>
      <c r="S967" t="s">
        <v>4027</v>
      </c>
      <c r="W967" t="s">
        <v>4500</v>
      </c>
      <c r="X967" t="s">
        <v>1887</v>
      </c>
    </row>
    <row r="968" spans="1:25" x14ac:dyDescent="0.25">
      <c r="A968" t="s">
        <v>36</v>
      </c>
      <c r="B968" t="s">
        <v>37</v>
      </c>
      <c r="C968" t="s">
        <v>2766</v>
      </c>
      <c r="D968" t="s">
        <v>702</v>
      </c>
      <c r="E968" t="s">
        <v>220</v>
      </c>
      <c r="F968" t="s">
        <v>455</v>
      </c>
      <c r="G968" t="s">
        <v>229</v>
      </c>
      <c r="H968" t="s">
        <v>22</v>
      </c>
      <c r="I968" t="s">
        <v>232</v>
      </c>
      <c r="J968" t="s">
        <v>39</v>
      </c>
      <c r="K968" t="s">
        <v>32</v>
      </c>
      <c r="L968" t="s">
        <v>3168</v>
      </c>
      <c r="M968" t="s">
        <v>2767</v>
      </c>
      <c r="N968" t="s">
        <v>40</v>
      </c>
      <c r="O968" t="s">
        <v>25</v>
      </c>
      <c r="P968" t="s">
        <v>3063</v>
      </c>
      <c r="Q968" t="s">
        <v>42</v>
      </c>
      <c r="R968" t="s">
        <v>4952</v>
      </c>
      <c r="S968" t="s">
        <v>43</v>
      </c>
      <c r="W968" t="s">
        <v>4500</v>
      </c>
      <c r="X968" t="s">
        <v>1881</v>
      </c>
    </row>
    <row r="969" spans="1:25" x14ac:dyDescent="0.25">
      <c r="A969" t="s">
        <v>4040</v>
      </c>
      <c r="B969" t="s">
        <v>4041</v>
      </c>
      <c r="D969" t="s">
        <v>577</v>
      </c>
      <c r="E969" t="s">
        <v>220</v>
      </c>
      <c r="F969" t="s">
        <v>455</v>
      </c>
      <c r="G969" t="s">
        <v>229</v>
      </c>
      <c r="H969" t="s">
        <v>30</v>
      </c>
      <c r="I969" t="s">
        <v>2565</v>
      </c>
      <c r="J969" t="s">
        <v>112</v>
      </c>
      <c r="L969" t="s">
        <v>3172</v>
      </c>
      <c r="N969" t="s">
        <v>113</v>
      </c>
      <c r="O969" t="s">
        <v>25</v>
      </c>
      <c r="P969" t="s">
        <v>229</v>
      </c>
      <c r="Q969" t="s">
        <v>114</v>
      </c>
      <c r="R969" t="s">
        <v>4743</v>
      </c>
      <c r="S969" t="s">
        <v>4042</v>
      </c>
      <c r="W969" t="s">
        <v>4500</v>
      </c>
      <c r="X969" t="s">
        <v>1887</v>
      </c>
    </row>
    <row r="970" spans="1:25" x14ac:dyDescent="0.25">
      <c r="A970" t="s">
        <v>4043</v>
      </c>
      <c r="B970" t="s">
        <v>4044</v>
      </c>
      <c r="D970" t="s">
        <v>142</v>
      </c>
      <c r="E970" t="s">
        <v>220</v>
      </c>
      <c r="F970" t="s">
        <v>455</v>
      </c>
      <c r="G970" t="s">
        <v>229</v>
      </c>
      <c r="H970" t="s">
        <v>30</v>
      </c>
      <c r="I970" t="s">
        <v>1888</v>
      </c>
      <c r="J970" t="s">
        <v>98</v>
      </c>
      <c r="L970" t="s">
        <v>3168</v>
      </c>
      <c r="N970" t="s">
        <v>99</v>
      </c>
      <c r="O970" t="s">
        <v>25</v>
      </c>
      <c r="P970" t="s">
        <v>229</v>
      </c>
      <c r="Q970" t="s">
        <v>100</v>
      </c>
      <c r="R970" t="s">
        <v>4743</v>
      </c>
      <c r="S970" t="s">
        <v>4045</v>
      </c>
      <c r="W970" t="s">
        <v>4500</v>
      </c>
      <c r="X970" t="s">
        <v>1887</v>
      </c>
    </row>
    <row r="971" spans="1:25" x14ac:dyDescent="0.25">
      <c r="A971" t="s">
        <v>4046</v>
      </c>
      <c r="B971" t="s">
        <v>4047</v>
      </c>
      <c r="C971" t="s">
        <v>2766</v>
      </c>
      <c r="D971" t="s">
        <v>702</v>
      </c>
      <c r="E971" t="s">
        <v>220</v>
      </c>
      <c r="F971" t="s">
        <v>459</v>
      </c>
      <c r="G971" t="s">
        <v>229</v>
      </c>
      <c r="H971" t="s">
        <v>22</v>
      </c>
      <c r="I971" t="s">
        <v>1669</v>
      </c>
      <c r="J971" t="s">
        <v>61</v>
      </c>
      <c r="K971" t="s">
        <v>32</v>
      </c>
      <c r="L971" t="s">
        <v>3191</v>
      </c>
      <c r="M971" t="s">
        <v>2767</v>
      </c>
      <c r="N971" t="s">
        <v>63</v>
      </c>
      <c r="O971" t="s">
        <v>25</v>
      </c>
      <c r="P971" t="s">
        <v>229</v>
      </c>
      <c r="Q971" t="s">
        <v>64</v>
      </c>
      <c r="R971" t="s">
        <v>5917</v>
      </c>
      <c r="S971" t="s">
        <v>4048</v>
      </c>
      <c r="W971" t="s">
        <v>45</v>
      </c>
      <c r="X971" t="s">
        <v>1887</v>
      </c>
    </row>
    <row r="972" spans="1:25" x14ac:dyDescent="0.25">
      <c r="A972" t="s">
        <v>4052</v>
      </c>
      <c r="B972" t="s">
        <v>4053</v>
      </c>
      <c r="D972" t="s">
        <v>142</v>
      </c>
      <c r="E972" t="s">
        <v>220</v>
      </c>
      <c r="F972" t="s">
        <v>455</v>
      </c>
      <c r="G972" t="s">
        <v>229</v>
      </c>
      <c r="H972" t="s">
        <v>30</v>
      </c>
      <c r="I972" t="s">
        <v>4975</v>
      </c>
      <c r="J972" t="s">
        <v>98</v>
      </c>
      <c r="L972" t="s">
        <v>3168</v>
      </c>
      <c r="N972" t="s">
        <v>99</v>
      </c>
      <c r="O972" t="s">
        <v>25</v>
      </c>
      <c r="P972" t="s">
        <v>229</v>
      </c>
      <c r="Q972" t="s">
        <v>100</v>
      </c>
      <c r="R972" t="s">
        <v>4743</v>
      </c>
      <c r="S972" t="s">
        <v>4054</v>
      </c>
      <c r="W972" t="s">
        <v>4500</v>
      </c>
      <c r="X972" t="s">
        <v>1887</v>
      </c>
    </row>
    <row r="973" spans="1:25" x14ac:dyDescent="0.25">
      <c r="A973" t="s">
        <v>4061</v>
      </c>
      <c r="B973" t="s">
        <v>4062</v>
      </c>
      <c r="D973" t="s">
        <v>142</v>
      </c>
      <c r="E973" t="s">
        <v>220</v>
      </c>
      <c r="F973" t="s">
        <v>455</v>
      </c>
      <c r="G973" t="s">
        <v>229</v>
      </c>
      <c r="H973" t="s">
        <v>30</v>
      </c>
      <c r="I973" t="s">
        <v>1888</v>
      </c>
      <c r="J973" t="s">
        <v>98</v>
      </c>
      <c r="L973" t="s">
        <v>3172</v>
      </c>
      <c r="N973" t="s">
        <v>99</v>
      </c>
      <c r="O973" t="s">
        <v>25</v>
      </c>
      <c r="P973" t="s">
        <v>229</v>
      </c>
      <c r="Q973" t="s">
        <v>100</v>
      </c>
      <c r="R973" t="s">
        <v>4743</v>
      </c>
      <c r="S973" t="s">
        <v>4063</v>
      </c>
      <c r="W973" t="s">
        <v>4500</v>
      </c>
      <c r="X973" t="s">
        <v>1884</v>
      </c>
    </row>
    <row r="974" spans="1:25" x14ac:dyDescent="0.25">
      <c r="A974" t="s">
        <v>838</v>
      </c>
      <c r="B974" t="s">
        <v>839</v>
      </c>
      <c r="C974" t="s">
        <v>2737</v>
      </c>
      <c r="D974" t="s">
        <v>3200</v>
      </c>
      <c r="E974" t="s">
        <v>220</v>
      </c>
      <c r="F974" t="s">
        <v>459</v>
      </c>
      <c r="G974" t="s">
        <v>229</v>
      </c>
      <c r="H974" t="s">
        <v>30</v>
      </c>
      <c r="I974" t="s">
        <v>1667</v>
      </c>
      <c r="J974" t="s">
        <v>61</v>
      </c>
      <c r="K974" t="s">
        <v>2738</v>
      </c>
      <c r="L974" t="s">
        <v>3152</v>
      </c>
      <c r="M974" t="s">
        <v>2739</v>
      </c>
      <c r="N974" t="s">
        <v>63</v>
      </c>
      <c r="O974" t="s">
        <v>25</v>
      </c>
      <c r="P974" t="s">
        <v>229</v>
      </c>
      <c r="Q974" t="s">
        <v>64</v>
      </c>
      <c r="R974" t="s">
        <v>4743</v>
      </c>
      <c r="S974" t="s">
        <v>840</v>
      </c>
      <c r="T974" t="s">
        <v>5702</v>
      </c>
      <c r="W974" t="s">
        <v>4862</v>
      </c>
      <c r="X974" t="s">
        <v>1881</v>
      </c>
      <c r="Y974" t="s">
        <v>1879</v>
      </c>
    </row>
    <row r="975" spans="1:25" x14ac:dyDescent="0.25">
      <c r="A975" t="s">
        <v>1107</v>
      </c>
      <c r="B975" t="s">
        <v>1107</v>
      </c>
      <c r="C975" t="s">
        <v>2807</v>
      </c>
      <c r="D975" t="s">
        <v>715</v>
      </c>
      <c r="E975" t="s">
        <v>220</v>
      </c>
      <c r="F975" t="s">
        <v>459</v>
      </c>
      <c r="G975" t="s">
        <v>229</v>
      </c>
      <c r="H975" t="s">
        <v>45</v>
      </c>
      <c r="I975" t="s">
        <v>1748</v>
      </c>
      <c r="J975" t="s">
        <v>51</v>
      </c>
      <c r="K975" t="s">
        <v>2809</v>
      </c>
      <c r="L975" t="s">
        <v>3168</v>
      </c>
      <c r="M975" t="s">
        <v>2810</v>
      </c>
      <c r="N975" t="s">
        <v>53</v>
      </c>
      <c r="O975" t="s">
        <v>25</v>
      </c>
      <c r="P975" t="s">
        <v>3060</v>
      </c>
      <c r="Q975" t="s">
        <v>54</v>
      </c>
      <c r="R975" t="s">
        <v>4743</v>
      </c>
      <c r="S975" t="s">
        <v>1108</v>
      </c>
      <c r="T975" t="s">
        <v>5918</v>
      </c>
      <c r="W975" t="s">
        <v>4500</v>
      </c>
      <c r="X975" t="s">
        <v>1884</v>
      </c>
      <c r="Y975" t="s">
        <v>1879</v>
      </c>
    </row>
    <row r="976" spans="1:25" x14ac:dyDescent="0.25">
      <c r="A976" t="s">
        <v>4076</v>
      </c>
      <c r="B976" t="s">
        <v>4077</v>
      </c>
      <c r="D976" t="s">
        <v>3169</v>
      </c>
      <c r="E976" t="s">
        <v>220</v>
      </c>
      <c r="F976" t="s">
        <v>455</v>
      </c>
      <c r="G976" t="s">
        <v>229</v>
      </c>
      <c r="H976" t="s">
        <v>30</v>
      </c>
      <c r="I976" t="s">
        <v>1753</v>
      </c>
      <c r="J976" t="s">
        <v>68</v>
      </c>
      <c r="L976" t="s">
        <v>3168</v>
      </c>
      <c r="N976" t="s">
        <v>69</v>
      </c>
      <c r="O976" t="s">
        <v>25</v>
      </c>
      <c r="P976" t="s">
        <v>229</v>
      </c>
      <c r="Q976" t="s">
        <v>70</v>
      </c>
      <c r="R976" t="s">
        <v>4777</v>
      </c>
      <c r="S976" t="s">
        <v>4078</v>
      </c>
      <c r="W976" t="s">
        <v>4500</v>
      </c>
      <c r="X976" t="s">
        <v>1887</v>
      </c>
    </row>
    <row r="977" spans="1:25" x14ac:dyDescent="0.25">
      <c r="A977" t="s">
        <v>2501</v>
      </c>
      <c r="B977" t="s">
        <v>2502</v>
      </c>
      <c r="C977" t="s">
        <v>2737</v>
      </c>
      <c r="D977" t="s">
        <v>142</v>
      </c>
      <c r="E977" t="s">
        <v>220</v>
      </c>
      <c r="F977" t="s">
        <v>459</v>
      </c>
      <c r="G977" t="s">
        <v>4469</v>
      </c>
      <c r="H977" t="s">
        <v>22</v>
      </c>
      <c r="I977" t="s">
        <v>1666</v>
      </c>
      <c r="J977" t="s">
        <v>98</v>
      </c>
      <c r="K977" t="s">
        <v>2738</v>
      </c>
      <c r="L977" t="s">
        <v>3168</v>
      </c>
      <c r="M977" t="s">
        <v>2739</v>
      </c>
      <c r="N977" t="s">
        <v>99</v>
      </c>
      <c r="O977" t="s">
        <v>25</v>
      </c>
      <c r="P977" t="s">
        <v>229</v>
      </c>
      <c r="Q977" t="s">
        <v>100</v>
      </c>
      <c r="R977" t="s">
        <v>4743</v>
      </c>
      <c r="S977" t="s">
        <v>2503</v>
      </c>
      <c r="T977" t="s">
        <v>2733</v>
      </c>
      <c r="W977" t="s">
        <v>4500</v>
      </c>
      <c r="X977" t="s">
        <v>3071</v>
      </c>
      <c r="Y977" t="s">
        <v>1879</v>
      </c>
    </row>
    <row r="978" spans="1:25" x14ac:dyDescent="0.25">
      <c r="A978" t="s">
        <v>2657</v>
      </c>
      <c r="B978" t="s">
        <v>2658</v>
      </c>
      <c r="D978" t="s">
        <v>431</v>
      </c>
      <c r="E978" t="s">
        <v>220</v>
      </c>
      <c r="F978" t="s">
        <v>459</v>
      </c>
      <c r="G978" t="s">
        <v>229</v>
      </c>
      <c r="H978" t="s">
        <v>22</v>
      </c>
      <c r="I978" t="s">
        <v>1670</v>
      </c>
      <c r="J978" t="s">
        <v>117</v>
      </c>
      <c r="L978" t="s">
        <v>3168</v>
      </c>
      <c r="N978" t="s">
        <v>118</v>
      </c>
      <c r="O978" t="s">
        <v>25</v>
      </c>
      <c r="P978" t="s">
        <v>229</v>
      </c>
      <c r="Q978" t="s">
        <v>119</v>
      </c>
      <c r="R978" t="s">
        <v>4743</v>
      </c>
      <c r="S978" t="s">
        <v>2659</v>
      </c>
      <c r="W978" t="s">
        <v>45</v>
      </c>
      <c r="X978" t="s">
        <v>1884</v>
      </c>
    </row>
    <row r="979" spans="1:25" x14ac:dyDescent="0.25">
      <c r="A979" t="s">
        <v>4094</v>
      </c>
      <c r="B979" t="s">
        <v>4095</v>
      </c>
      <c r="D979" t="s">
        <v>3169</v>
      </c>
      <c r="E979" t="s">
        <v>220</v>
      </c>
      <c r="F979" t="s">
        <v>459</v>
      </c>
      <c r="G979" t="s">
        <v>229</v>
      </c>
      <c r="H979" t="s">
        <v>22</v>
      </c>
      <c r="I979" t="s">
        <v>3224</v>
      </c>
      <c r="J979" t="s">
        <v>51</v>
      </c>
      <c r="L979" t="s">
        <v>3172</v>
      </c>
      <c r="N979" t="s">
        <v>53</v>
      </c>
      <c r="O979" t="s">
        <v>25</v>
      </c>
      <c r="P979" t="s">
        <v>229</v>
      </c>
      <c r="Q979" t="s">
        <v>54</v>
      </c>
      <c r="R979" t="s">
        <v>4888</v>
      </c>
      <c r="S979" t="s">
        <v>4096</v>
      </c>
      <c r="W979" t="s">
        <v>4500</v>
      </c>
      <c r="X979" t="s">
        <v>1887</v>
      </c>
    </row>
    <row r="980" spans="1:25" x14ac:dyDescent="0.25">
      <c r="A980" t="s">
        <v>4097</v>
      </c>
      <c r="B980" t="s">
        <v>4098</v>
      </c>
      <c r="D980" t="s">
        <v>490</v>
      </c>
      <c r="E980" t="s">
        <v>220</v>
      </c>
      <c r="F980" t="s">
        <v>459</v>
      </c>
      <c r="G980" t="s">
        <v>229</v>
      </c>
      <c r="H980" t="s">
        <v>22</v>
      </c>
      <c r="I980" t="s">
        <v>3224</v>
      </c>
      <c r="J980" t="s">
        <v>72</v>
      </c>
      <c r="L980" t="s">
        <v>3168</v>
      </c>
      <c r="N980" t="s">
        <v>73</v>
      </c>
      <c r="O980" t="s">
        <v>25</v>
      </c>
      <c r="P980" t="s">
        <v>229</v>
      </c>
      <c r="Q980" t="s">
        <v>74</v>
      </c>
      <c r="R980" t="s">
        <v>4743</v>
      </c>
      <c r="S980" t="s">
        <v>4099</v>
      </c>
      <c r="W980" t="s">
        <v>4500</v>
      </c>
      <c r="X980" t="s">
        <v>1887</v>
      </c>
    </row>
    <row r="981" spans="1:25" x14ac:dyDescent="0.25">
      <c r="A981" t="s">
        <v>4100</v>
      </c>
      <c r="B981" t="s">
        <v>4101</v>
      </c>
      <c r="D981" t="s">
        <v>142</v>
      </c>
      <c r="E981" t="s">
        <v>220</v>
      </c>
      <c r="F981" t="s">
        <v>455</v>
      </c>
      <c r="G981" t="s">
        <v>229</v>
      </c>
      <c r="H981" t="s">
        <v>30</v>
      </c>
      <c r="I981" t="s">
        <v>1888</v>
      </c>
      <c r="J981" t="s">
        <v>51</v>
      </c>
      <c r="L981" t="s">
        <v>3168</v>
      </c>
      <c r="N981" t="s">
        <v>53</v>
      </c>
      <c r="O981" t="s">
        <v>25</v>
      </c>
      <c r="P981" t="s">
        <v>229</v>
      </c>
      <c r="Q981" t="s">
        <v>54</v>
      </c>
      <c r="R981" t="s">
        <v>4743</v>
      </c>
      <c r="S981" t="s">
        <v>4102</v>
      </c>
      <c r="W981" t="s">
        <v>4500</v>
      </c>
      <c r="X981" t="s">
        <v>1887</v>
      </c>
    </row>
    <row r="982" spans="1:25" x14ac:dyDescent="0.25">
      <c r="A982" t="s">
        <v>3952</v>
      </c>
      <c r="B982" t="s">
        <v>3953</v>
      </c>
      <c r="C982" t="s">
        <v>2761</v>
      </c>
      <c r="D982" t="s">
        <v>577</v>
      </c>
      <c r="E982" t="s">
        <v>220</v>
      </c>
      <c r="F982" t="s">
        <v>459</v>
      </c>
      <c r="G982" t="s">
        <v>229</v>
      </c>
      <c r="H982" t="s">
        <v>30</v>
      </c>
      <c r="I982" t="s">
        <v>77</v>
      </c>
      <c r="J982" t="s">
        <v>68</v>
      </c>
      <c r="K982" t="s">
        <v>79</v>
      </c>
      <c r="L982" t="s">
        <v>3168</v>
      </c>
      <c r="M982" t="s">
        <v>2762</v>
      </c>
      <c r="N982" t="s">
        <v>69</v>
      </c>
      <c r="O982" t="s">
        <v>25</v>
      </c>
      <c r="P982" t="s">
        <v>229</v>
      </c>
      <c r="Q982" t="s">
        <v>70</v>
      </c>
      <c r="R982" t="s">
        <v>5919</v>
      </c>
      <c r="S982" t="s">
        <v>3954</v>
      </c>
      <c r="T982" t="s">
        <v>5920</v>
      </c>
      <c r="W982" t="s">
        <v>4500</v>
      </c>
      <c r="X982" t="s">
        <v>3124</v>
      </c>
      <c r="Y982" t="s">
        <v>1885</v>
      </c>
    </row>
    <row r="983" spans="1:25" x14ac:dyDescent="0.25">
      <c r="A983" t="s">
        <v>4111</v>
      </c>
      <c r="B983" t="s">
        <v>4112</v>
      </c>
      <c r="D983" t="s">
        <v>142</v>
      </c>
      <c r="E983" t="s">
        <v>220</v>
      </c>
      <c r="F983" t="s">
        <v>455</v>
      </c>
      <c r="G983" t="s">
        <v>229</v>
      </c>
      <c r="H983" t="s">
        <v>30</v>
      </c>
      <c r="I983" t="s">
        <v>1869</v>
      </c>
      <c r="J983" t="s">
        <v>72</v>
      </c>
      <c r="L983" t="s">
        <v>3172</v>
      </c>
      <c r="N983" t="s">
        <v>73</v>
      </c>
      <c r="O983" t="s">
        <v>25</v>
      </c>
      <c r="P983" t="s">
        <v>229</v>
      </c>
      <c r="Q983" t="s">
        <v>74</v>
      </c>
      <c r="R983" t="s">
        <v>4743</v>
      </c>
      <c r="S983" t="s">
        <v>4113</v>
      </c>
      <c r="T983" t="s">
        <v>5921</v>
      </c>
      <c r="W983" t="s">
        <v>4500</v>
      </c>
      <c r="X983" t="s">
        <v>1884</v>
      </c>
      <c r="Y983" t="s">
        <v>1879</v>
      </c>
    </row>
    <row r="984" spans="1:25" x14ac:dyDescent="0.25">
      <c r="A984" t="s">
        <v>4129</v>
      </c>
      <c r="B984" t="s">
        <v>4130</v>
      </c>
      <c r="D984" t="s">
        <v>490</v>
      </c>
      <c r="E984" t="s">
        <v>220</v>
      </c>
      <c r="F984" t="s">
        <v>459</v>
      </c>
      <c r="G984" t="s">
        <v>229</v>
      </c>
      <c r="H984" t="s">
        <v>22</v>
      </c>
      <c r="I984" t="s">
        <v>1856</v>
      </c>
      <c r="J984" t="s">
        <v>23</v>
      </c>
      <c r="L984" t="s">
        <v>3168</v>
      </c>
      <c r="N984" t="s">
        <v>24</v>
      </c>
      <c r="O984" t="s">
        <v>25</v>
      </c>
      <c r="P984" t="s">
        <v>229</v>
      </c>
      <c r="Q984" t="s">
        <v>26</v>
      </c>
      <c r="R984" t="s">
        <v>4743</v>
      </c>
      <c r="S984" t="s">
        <v>4131</v>
      </c>
      <c r="W984" t="s">
        <v>4500</v>
      </c>
      <c r="X984" t="s">
        <v>1887</v>
      </c>
    </row>
    <row r="985" spans="1:25" x14ac:dyDescent="0.25">
      <c r="A985" t="s">
        <v>4153</v>
      </c>
      <c r="B985" t="s">
        <v>4154</v>
      </c>
      <c r="D985" t="s">
        <v>490</v>
      </c>
      <c r="E985" t="s">
        <v>220</v>
      </c>
      <c r="F985" t="s">
        <v>459</v>
      </c>
      <c r="G985" t="s">
        <v>229</v>
      </c>
      <c r="H985" t="s">
        <v>22</v>
      </c>
      <c r="I985" t="s">
        <v>4975</v>
      </c>
      <c r="J985" t="s">
        <v>117</v>
      </c>
      <c r="L985" t="s">
        <v>3168</v>
      </c>
      <c r="N985" t="s">
        <v>118</v>
      </c>
      <c r="O985" t="s">
        <v>25</v>
      </c>
      <c r="P985" t="s">
        <v>229</v>
      </c>
      <c r="Q985" t="s">
        <v>119</v>
      </c>
      <c r="R985" t="s">
        <v>4743</v>
      </c>
      <c r="S985" t="s">
        <v>4155</v>
      </c>
      <c r="W985" t="s">
        <v>4500</v>
      </c>
      <c r="X985" t="s">
        <v>1887</v>
      </c>
    </row>
    <row r="986" spans="1:25" x14ac:dyDescent="0.25">
      <c r="A986" t="s">
        <v>5922</v>
      </c>
      <c r="B986" t="s">
        <v>5923</v>
      </c>
      <c r="C986" t="s">
        <v>2737</v>
      </c>
      <c r="D986" t="s">
        <v>734</v>
      </c>
      <c r="E986" t="s">
        <v>220</v>
      </c>
      <c r="F986" t="s">
        <v>459</v>
      </c>
      <c r="G986" t="s">
        <v>229</v>
      </c>
      <c r="H986" t="s">
        <v>45</v>
      </c>
      <c r="I986" t="s">
        <v>77</v>
      </c>
      <c r="J986" t="s">
        <v>98</v>
      </c>
      <c r="K986" t="s">
        <v>2738</v>
      </c>
      <c r="L986" t="s">
        <v>3168</v>
      </c>
      <c r="M986" t="s">
        <v>2739</v>
      </c>
      <c r="N986" t="s">
        <v>99</v>
      </c>
      <c r="O986" t="s">
        <v>25</v>
      </c>
      <c r="P986" t="s">
        <v>3063</v>
      </c>
      <c r="Q986" t="s">
        <v>100</v>
      </c>
      <c r="R986" t="s">
        <v>4743</v>
      </c>
      <c r="S986" t="s">
        <v>5924</v>
      </c>
      <c r="T986" t="s">
        <v>5925</v>
      </c>
      <c r="W986" t="s">
        <v>45</v>
      </c>
      <c r="X986" t="s">
        <v>1884</v>
      </c>
      <c r="Y986" t="s">
        <v>1879</v>
      </c>
    </row>
    <row r="987" spans="1:25" x14ac:dyDescent="0.25">
      <c r="A987" t="s">
        <v>5926</v>
      </c>
      <c r="B987" t="s">
        <v>5927</v>
      </c>
      <c r="C987" t="s">
        <v>2737</v>
      </c>
      <c r="D987" t="s">
        <v>142</v>
      </c>
      <c r="E987" t="s">
        <v>220</v>
      </c>
      <c r="F987" t="s">
        <v>455</v>
      </c>
      <c r="G987" t="s">
        <v>229</v>
      </c>
      <c r="H987" t="s">
        <v>30</v>
      </c>
      <c r="I987" t="s">
        <v>1839</v>
      </c>
      <c r="J987" t="s">
        <v>39</v>
      </c>
      <c r="K987" t="s">
        <v>2738</v>
      </c>
      <c r="L987" t="s">
        <v>3168</v>
      </c>
      <c r="M987" t="s">
        <v>2739</v>
      </c>
      <c r="N987" t="s">
        <v>40</v>
      </c>
      <c r="O987" t="s">
        <v>25</v>
      </c>
      <c r="P987" t="s">
        <v>229</v>
      </c>
      <c r="Q987" t="s">
        <v>42</v>
      </c>
      <c r="R987" t="s">
        <v>4743</v>
      </c>
      <c r="S987" t="s">
        <v>5928</v>
      </c>
      <c r="T987" t="s">
        <v>5364</v>
      </c>
      <c r="W987" t="s">
        <v>45</v>
      </c>
      <c r="X987" t="s">
        <v>1884</v>
      </c>
      <c r="Y987" t="s">
        <v>1879</v>
      </c>
    </row>
    <row r="988" spans="1:25" x14ac:dyDescent="0.25">
      <c r="A988" t="s">
        <v>5929</v>
      </c>
      <c r="B988" t="s">
        <v>5930</v>
      </c>
      <c r="D988" t="s">
        <v>587</v>
      </c>
      <c r="E988" t="s">
        <v>220</v>
      </c>
      <c r="F988" t="s">
        <v>455</v>
      </c>
      <c r="G988" t="s">
        <v>229</v>
      </c>
      <c r="H988" t="s">
        <v>45</v>
      </c>
      <c r="I988" t="s">
        <v>609</v>
      </c>
      <c r="J988" t="s">
        <v>72</v>
      </c>
      <c r="L988" t="s">
        <v>3168</v>
      </c>
      <c r="N988" t="s">
        <v>73</v>
      </c>
      <c r="O988" t="s">
        <v>25</v>
      </c>
      <c r="P988" t="s">
        <v>229</v>
      </c>
      <c r="Q988" t="s">
        <v>74</v>
      </c>
      <c r="R988" t="s">
        <v>4743</v>
      </c>
      <c r="S988" t="s">
        <v>5931</v>
      </c>
      <c r="T988" t="s">
        <v>5932</v>
      </c>
      <c r="W988" t="s">
        <v>1293</v>
      </c>
      <c r="X988" t="s">
        <v>3071</v>
      </c>
      <c r="Y988" t="s">
        <v>1885</v>
      </c>
    </row>
    <row r="989" spans="1:25" x14ac:dyDescent="0.25">
      <c r="A989" t="s">
        <v>5933</v>
      </c>
      <c r="B989" t="s">
        <v>5933</v>
      </c>
      <c r="C989" t="s">
        <v>2737</v>
      </c>
      <c r="D989" t="s">
        <v>3153</v>
      </c>
      <c r="E989" t="s">
        <v>220</v>
      </c>
      <c r="F989" t="s">
        <v>455</v>
      </c>
      <c r="G989" t="s">
        <v>229</v>
      </c>
      <c r="H989" t="s">
        <v>22</v>
      </c>
      <c r="I989" t="s">
        <v>77</v>
      </c>
      <c r="J989" t="s">
        <v>347</v>
      </c>
      <c r="K989" t="s">
        <v>2738</v>
      </c>
      <c r="L989" t="s">
        <v>5074</v>
      </c>
      <c r="M989" t="s">
        <v>2739</v>
      </c>
      <c r="N989" t="s">
        <v>348</v>
      </c>
      <c r="O989" t="s">
        <v>25</v>
      </c>
      <c r="P989" t="s">
        <v>3063</v>
      </c>
      <c r="Q989" t="s">
        <v>349</v>
      </c>
      <c r="R989" t="s">
        <v>4952</v>
      </c>
      <c r="S989" t="s">
        <v>5934</v>
      </c>
      <c r="W989" t="s">
        <v>1291</v>
      </c>
      <c r="X989" t="s">
        <v>1884</v>
      </c>
      <c r="Y989" t="s">
        <v>1879</v>
      </c>
    </row>
    <row r="990" spans="1:25" x14ac:dyDescent="0.25">
      <c r="A990" t="s">
        <v>3401</v>
      </c>
      <c r="B990" t="s">
        <v>3402</v>
      </c>
      <c r="D990" t="s">
        <v>490</v>
      </c>
      <c r="E990" t="s">
        <v>220</v>
      </c>
      <c r="F990" t="s">
        <v>459</v>
      </c>
      <c r="G990" t="s">
        <v>229</v>
      </c>
      <c r="H990" t="s">
        <v>22</v>
      </c>
      <c r="I990" t="s">
        <v>2877</v>
      </c>
      <c r="J990" t="s">
        <v>121</v>
      </c>
      <c r="L990" t="s">
        <v>3172</v>
      </c>
      <c r="N990" t="s">
        <v>122</v>
      </c>
      <c r="O990" t="s">
        <v>25</v>
      </c>
      <c r="P990" t="s">
        <v>229</v>
      </c>
      <c r="Q990" t="s">
        <v>123</v>
      </c>
      <c r="R990" t="s">
        <v>4743</v>
      </c>
      <c r="S990" t="s">
        <v>3403</v>
      </c>
      <c r="W990" t="s">
        <v>4500</v>
      </c>
      <c r="X990" t="s">
        <v>1887</v>
      </c>
    </row>
    <row r="991" spans="1:25" x14ac:dyDescent="0.25">
      <c r="A991" t="s">
        <v>3410</v>
      </c>
      <c r="B991" t="s">
        <v>3411</v>
      </c>
      <c r="D991" t="s">
        <v>142</v>
      </c>
      <c r="E991" t="s">
        <v>220</v>
      </c>
      <c r="F991" t="s">
        <v>455</v>
      </c>
      <c r="G991" t="s">
        <v>229</v>
      </c>
      <c r="H991" t="s">
        <v>30</v>
      </c>
      <c r="I991" t="s">
        <v>2877</v>
      </c>
      <c r="J991" t="s">
        <v>98</v>
      </c>
      <c r="L991" t="s">
        <v>3231</v>
      </c>
      <c r="N991" t="s">
        <v>99</v>
      </c>
      <c r="O991" t="s">
        <v>25</v>
      </c>
      <c r="P991" t="s">
        <v>229</v>
      </c>
      <c r="Q991" t="s">
        <v>100</v>
      </c>
      <c r="R991" t="s">
        <v>4743</v>
      </c>
      <c r="S991" t="s">
        <v>3412</v>
      </c>
      <c r="W991" t="s">
        <v>4500</v>
      </c>
      <c r="X991" t="s">
        <v>1887</v>
      </c>
    </row>
    <row r="992" spans="1:25" x14ac:dyDescent="0.25">
      <c r="A992" t="s">
        <v>3425</v>
      </c>
      <c r="B992" t="s">
        <v>3426</v>
      </c>
      <c r="D992" t="s">
        <v>490</v>
      </c>
      <c r="E992" t="s">
        <v>220</v>
      </c>
      <c r="F992" t="s">
        <v>459</v>
      </c>
      <c r="G992" t="s">
        <v>229</v>
      </c>
      <c r="H992" t="s">
        <v>22</v>
      </c>
      <c r="I992" t="s">
        <v>1990</v>
      </c>
      <c r="J992" t="s">
        <v>61</v>
      </c>
      <c r="L992" t="s">
        <v>3172</v>
      </c>
      <c r="N992" t="s">
        <v>63</v>
      </c>
      <c r="O992" t="s">
        <v>25</v>
      </c>
      <c r="P992" t="s">
        <v>229</v>
      </c>
      <c r="Q992" t="s">
        <v>64</v>
      </c>
      <c r="R992" t="s">
        <v>4743</v>
      </c>
      <c r="S992" t="s">
        <v>3427</v>
      </c>
      <c r="W992" t="s">
        <v>4500</v>
      </c>
      <c r="X992" t="s">
        <v>1887</v>
      </c>
    </row>
    <row r="993" spans="1:25" x14ac:dyDescent="0.25">
      <c r="A993" t="s">
        <v>3431</v>
      </c>
      <c r="B993" t="s">
        <v>3432</v>
      </c>
      <c r="D993" t="s">
        <v>490</v>
      </c>
      <c r="E993" t="s">
        <v>220</v>
      </c>
      <c r="F993" t="s">
        <v>459</v>
      </c>
      <c r="G993" t="s">
        <v>229</v>
      </c>
      <c r="H993" t="s">
        <v>22</v>
      </c>
      <c r="I993" t="s">
        <v>2542</v>
      </c>
      <c r="J993" t="s">
        <v>78</v>
      </c>
      <c r="L993" t="s">
        <v>3172</v>
      </c>
      <c r="N993" t="s">
        <v>80</v>
      </c>
      <c r="O993" t="s">
        <v>25</v>
      </c>
      <c r="P993" t="s">
        <v>229</v>
      </c>
      <c r="Q993" t="s">
        <v>81</v>
      </c>
      <c r="R993" t="s">
        <v>4743</v>
      </c>
      <c r="S993" t="s">
        <v>3433</v>
      </c>
      <c r="W993" t="s">
        <v>4500</v>
      </c>
      <c r="X993" t="s">
        <v>1887</v>
      </c>
    </row>
    <row r="994" spans="1:25" x14ac:dyDescent="0.25">
      <c r="A994" t="s">
        <v>3443</v>
      </c>
      <c r="B994" t="s">
        <v>3444</v>
      </c>
      <c r="D994" t="s">
        <v>490</v>
      </c>
      <c r="E994" t="s">
        <v>220</v>
      </c>
      <c r="F994" t="s">
        <v>459</v>
      </c>
      <c r="G994" t="s">
        <v>229</v>
      </c>
      <c r="H994" t="s">
        <v>22</v>
      </c>
      <c r="I994" t="s">
        <v>2823</v>
      </c>
      <c r="J994" t="s">
        <v>72</v>
      </c>
      <c r="L994" t="s">
        <v>3172</v>
      </c>
      <c r="N994" t="s">
        <v>73</v>
      </c>
      <c r="O994" t="s">
        <v>25</v>
      </c>
      <c r="P994" t="s">
        <v>229</v>
      </c>
      <c r="Q994" t="s">
        <v>74</v>
      </c>
      <c r="R994" t="s">
        <v>4743</v>
      </c>
      <c r="S994" t="s">
        <v>3445</v>
      </c>
      <c r="W994" t="s">
        <v>4500</v>
      </c>
      <c r="X994" t="s">
        <v>1887</v>
      </c>
    </row>
    <row r="995" spans="1:25" x14ac:dyDescent="0.25">
      <c r="A995" t="s">
        <v>3449</v>
      </c>
      <c r="B995" t="s">
        <v>3450</v>
      </c>
      <c r="D995" t="s">
        <v>142</v>
      </c>
      <c r="E995" t="s">
        <v>220</v>
      </c>
      <c r="F995" t="s">
        <v>455</v>
      </c>
      <c r="G995" t="s">
        <v>229</v>
      </c>
      <c r="H995" t="s">
        <v>30</v>
      </c>
      <c r="I995" t="s">
        <v>2877</v>
      </c>
      <c r="J995" t="s">
        <v>78</v>
      </c>
      <c r="L995" t="s">
        <v>3172</v>
      </c>
      <c r="N995" t="s">
        <v>80</v>
      </c>
      <c r="O995" t="s">
        <v>25</v>
      </c>
      <c r="P995" t="s">
        <v>229</v>
      </c>
      <c r="Q995" t="s">
        <v>81</v>
      </c>
      <c r="R995" t="s">
        <v>4743</v>
      </c>
      <c r="S995" t="s">
        <v>3451</v>
      </c>
      <c r="W995" t="s">
        <v>4500</v>
      </c>
      <c r="X995" t="s">
        <v>1887</v>
      </c>
    </row>
    <row r="996" spans="1:25" x14ac:dyDescent="0.25">
      <c r="A996" t="s">
        <v>3455</v>
      </c>
      <c r="B996" t="s">
        <v>3456</v>
      </c>
      <c r="D996" t="s">
        <v>142</v>
      </c>
      <c r="E996" t="s">
        <v>220</v>
      </c>
      <c r="F996" t="s">
        <v>455</v>
      </c>
      <c r="G996" t="s">
        <v>229</v>
      </c>
      <c r="H996" t="s">
        <v>30</v>
      </c>
      <c r="I996" t="s">
        <v>2877</v>
      </c>
      <c r="J996" t="s">
        <v>117</v>
      </c>
      <c r="L996" t="s">
        <v>3172</v>
      </c>
      <c r="N996" t="s">
        <v>118</v>
      </c>
      <c r="O996" t="s">
        <v>25</v>
      </c>
      <c r="P996" t="s">
        <v>229</v>
      </c>
      <c r="Q996" t="s">
        <v>119</v>
      </c>
      <c r="R996" t="s">
        <v>4743</v>
      </c>
      <c r="S996" t="s">
        <v>3457</v>
      </c>
      <c r="W996" t="s">
        <v>4500</v>
      </c>
      <c r="X996" t="s">
        <v>1887</v>
      </c>
    </row>
    <row r="997" spans="1:25" x14ac:dyDescent="0.25">
      <c r="A997" t="s">
        <v>3461</v>
      </c>
      <c r="B997" t="s">
        <v>3462</v>
      </c>
      <c r="D997" t="s">
        <v>490</v>
      </c>
      <c r="E997" t="s">
        <v>220</v>
      </c>
      <c r="F997" t="s">
        <v>459</v>
      </c>
      <c r="G997" t="s">
        <v>229</v>
      </c>
      <c r="H997" t="s">
        <v>22</v>
      </c>
      <c r="I997" t="s">
        <v>1874</v>
      </c>
      <c r="J997" t="s">
        <v>72</v>
      </c>
      <c r="L997" t="s">
        <v>3172</v>
      </c>
      <c r="N997" t="s">
        <v>73</v>
      </c>
      <c r="O997" t="s">
        <v>25</v>
      </c>
      <c r="P997" t="s">
        <v>229</v>
      </c>
      <c r="Q997" t="s">
        <v>74</v>
      </c>
      <c r="R997" t="s">
        <v>4743</v>
      </c>
      <c r="S997" t="s">
        <v>3463</v>
      </c>
      <c r="T997" t="s">
        <v>5935</v>
      </c>
      <c r="W997" t="s">
        <v>4500</v>
      </c>
      <c r="X997" t="s">
        <v>3071</v>
      </c>
      <c r="Y997" t="s">
        <v>1877</v>
      </c>
    </row>
    <row r="998" spans="1:25" x14ac:dyDescent="0.25">
      <c r="A998" t="s">
        <v>3470</v>
      </c>
      <c r="B998" t="s">
        <v>3471</v>
      </c>
      <c r="D998" t="s">
        <v>490</v>
      </c>
      <c r="E998" t="s">
        <v>220</v>
      </c>
      <c r="F998" t="s">
        <v>459</v>
      </c>
      <c r="G998" t="s">
        <v>229</v>
      </c>
      <c r="H998" t="s">
        <v>22</v>
      </c>
      <c r="I998" t="s">
        <v>2877</v>
      </c>
      <c r="J998" t="s">
        <v>98</v>
      </c>
      <c r="L998" t="s">
        <v>3172</v>
      </c>
      <c r="N998" t="s">
        <v>99</v>
      </c>
      <c r="O998" t="s">
        <v>25</v>
      </c>
      <c r="P998" t="s">
        <v>229</v>
      </c>
      <c r="Q998" t="s">
        <v>100</v>
      </c>
      <c r="R998" t="s">
        <v>4743</v>
      </c>
      <c r="S998" t="s">
        <v>3472</v>
      </c>
      <c r="W998" t="s">
        <v>4500</v>
      </c>
      <c r="X998" t="s">
        <v>1887</v>
      </c>
    </row>
    <row r="999" spans="1:25" x14ac:dyDescent="0.25">
      <c r="A999" t="s">
        <v>3473</v>
      </c>
      <c r="B999" t="s">
        <v>3474</v>
      </c>
      <c r="D999" t="s">
        <v>490</v>
      </c>
      <c r="E999" t="s">
        <v>220</v>
      </c>
      <c r="F999" t="s">
        <v>459</v>
      </c>
      <c r="G999" t="s">
        <v>229</v>
      </c>
      <c r="H999" t="s">
        <v>22</v>
      </c>
      <c r="I999" t="s">
        <v>1990</v>
      </c>
      <c r="J999" t="s">
        <v>78</v>
      </c>
      <c r="L999" t="s">
        <v>3231</v>
      </c>
      <c r="N999" t="s">
        <v>80</v>
      </c>
      <c r="O999" t="s">
        <v>25</v>
      </c>
      <c r="P999" t="s">
        <v>229</v>
      </c>
      <c r="Q999" t="s">
        <v>81</v>
      </c>
      <c r="R999" t="s">
        <v>4743</v>
      </c>
      <c r="S999" t="s">
        <v>3475</v>
      </c>
      <c r="W999" t="s">
        <v>4500</v>
      </c>
      <c r="X999" t="s">
        <v>1887</v>
      </c>
    </row>
    <row r="1000" spans="1:25" x14ac:dyDescent="0.25">
      <c r="A1000" t="s">
        <v>3476</v>
      </c>
      <c r="B1000" t="s">
        <v>3477</v>
      </c>
      <c r="D1000" t="s">
        <v>142</v>
      </c>
      <c r="E1000" t="s">
        <v>220</v>
      </c>
      <c r="F1000" t="s">
        <v>455</v>
      </c>
      <c r="G1000" t="s">
        <v>229</v>
      </c>
      <c r="H1000" t="s">
        <v>30</v>
      </c>
      <c r="I1000" t="s">
        <v>1935</v>
      </c>
      <c r="J1000" t="s">
        <v>39</v>
      </c>
      <c r="L1000" t="s">
        <v>3231</v>
      </c>
      <c r="N1000" t="s">
        <v>40</v>
      </c>
      <c r="O1000" t="s">
        <v>25</v>
      </c>
      <c r="P1000" t="s">
        <v>229</v>
      </c>
      <c r="Q1000" t="s">
        <v>42</v>
      </c>
      <c r="R1000" t="s">
        <v>4743</v>
      </c>
      <c r="S1000" t="s">
        <v>3478</v>
      </c>
      <c r="W1000" t="s">
        <v>4500</v>
      </c>
      <c r="X1000" t="s">
        <v>1887</v>
      </c>
    </row>
    <row r="1001" spans="1:25" x14ac:dyDescent="0.25">
      <c r="A1001" t="s">
        <v>3479</v>
      </c>
      <c r="B1001" t="s">
        <v>3480</v>
      </c>
      <c r="D1001" t="s">
        <v>142</v>
      </c>
      <c r="E1001" t="s">
        <v>220</v>
      </c>
      <c r="F1001" t="s">
        <v>459</v>
      </c>
      <c r="G1001" t="s">
        <v>229</v>
      </c>
      <c r="H1001" t="s">
        <v>22</v>
      </c>
      <c r="I1001" t="s">
        <v>1852</v>
      </c>
      <c r="J1001" t="s">
        <v>23</v>
      </c>
      <c r="L1001" t="s">
        <v>3172</v>
      </c>
      <c r="N1001" t="s">
        <v>24</v>
      </c>
      <c r="O1001" t="s">
        <v>25</v>
      </c>
      <c r="P1001" t="s">
        <v>229</v>
      </c>
      <c r="Q1001" t="s">
        <v>26</v>
      </c>
      <c r="R1001" t="s">
        <v>4888</v>
      </c>
      <c r="S1001" t="s">
        <v>3481</v>
      </c>
      <c r="W1001" t="s">
        <v>4500</v>
      </c>
      <c r="X1001" t="s">
        <v>1887</v>
      </c>
    </row>
    <row r="1002" spans="1:25" x14ac:dyDescent="0.25">
      <c r="A1002" t="s">
        <v>3482</v>
      </c>
      <c r="B1002" t="s">
        <v>3483</v>
      </c>
      <c r="D1002" t="s">
        <v>490</v>
      </c>
      <c r="E1002" t="s">
        <v>220</v>
      </c>
      <c r="F1002" t="s">
        <v>459</v>
      </c>
      <c r="G1002" t="s">
        <v>229</v>
      </c>
      <c r="H1002" t="s">
        <v>22</v>
      </c>
      <c r="I1002" t="s">
        <v>5143</v>
      </c>
      <c r="J1002" t="s">
        <v>91</v>
      </c>
      <c r="L1002" t="s">
        <v>3172</v>
      </c>
      <c r="N1002" t="s">
        <v>92</v>
      </c>
      <c r="O1002" t="s">
        <v>25</v>
      </c>
      <c r="P1002" t="s">
        <v>229</v>
      </c>
      <c r="Q1002" t="s">
        <v>93</v>
      </c>
      <c r="R1002" t="s">
        <v>4743</v>
      </c>
      <c r="S1002" t="s">
        <v>3484</v>
      </c>
      <c r="W1002" t="s">
        <v>4500</v>
      </c>
      <c r="X1002" t="s">
        <v>1887</v>
      </c>
    </row>
    <row r="1003" spans="1:25" x14ac:dyDescent="0.25">
      <c r="A1003" t="s">
        <v>3485</v>
      </c>
      <c r="B1003" t="s">
        <v>3486</v>
      </c>
      <c r="D1003" t="s">
        <v>142</v>
      </c>
      <c r="E1003" t="s">
        <v>220</v>
      </c>
      <c r="F1003" t="s">
        <v>455</v>
      </c>
      <c r="G1003" t="s">
        <v>229</v>
      </c>
      <c r="H1003" t="s">
        <v>30</v>
      </c>
      <c r="I1003" t="s">
        <v>2877</v>
      </c>
      <c r="J1003" t="s">
        <v>72</v>
      </c>
      <c r="L1003" t="s">
        <v>3231</v>
      </c>
      <c r="N1003" t="s">
        <v>73</v>
      </c>
      <c r="O1003" t="s">
        <v>25</v>
      </c>
      <c r="P1003" t="s">
        <v>229</v>
      </c>
      <c r="Q1003" t="s">
        <v>74</v>
      </c>
      <c r="R1003" t="s">
        <v>4743</v>
      </c>
      <c r="S1003" t="s">
        <v>3487</v>
      </c>
      <c r="W1003" t="s">
        <v>4500</v>
      </c>
      <c r="X1003" t="s">
        <v>1887</v>
      </c>
    </row>
    <row r="1004" spans="1:25" x14ac:dyDescent="0.25">
      <c r="A1004" t="s">
        <v>3518</v>
      </c>
      <c r="B1004" t="s">
        <v>3519</v>
      </c>
      <c r="D1004" t="s">
        <v>490</v>
      </c>
      <c r="E1004" t="s">
        <v>220</v>
      </c>
      <c r="F1004" t="s">
        <v>459</v>
      </c>
      <c r="G1004" t="s">
        <v>229</v>
      </c>
      <c r="H1004" t="s">
        <v>22</v>
      </c>
      <c r="I1004" t="s">
        <v>3234</v>
      </c>
      <c r="J1004" t="s">
        <v>208</v>
      </c>
      <c r="L1004" t="s">
        <v>3172</v>
      </c>
      <c r="N1004" t="s">
        <v>209</v>
      </c>
      <c r="O1004" t="s">
        <v>25</v>
      </c>
      <c r="P1004" t="s">
        <v>229</v>
      </c>
      <c r="Q1004" t="s">
        <v>210</v>
      </c>
      <c r="R1004" t="s">
        <v>4743</v>
      </c>
      <c r="S1004" t="s">
        <v>3520</v>
      </c>
      <c r="W1004" t="s">
        <v>4500</v>
      </c>
      <c r="X1004" t="s">
        <v>1887</v>
      </c>
    </row>
    <row r="1005" spans="1:25" x14ac:dyDescent="0.25">
      <c r="A1005" t="s">
        <v>3527</v>
      </c>
      <c r="B1005" t="s">
        <v>3528</v>
      </c>
      <c r="D1005" t="s">
        <v>142</v>
      </c>
      <c r="E1005" t="s">
        <v>220</v>
      </c>
      <c r="F1005" t="s">
        <v>455</v>
      </c>
      <c r="G1005" t="s">
        <v>229</v>
      </c>
      <c r="H1005" t="s">
        <v>30</v>
      </c>
      <c r="I1005" t="s">
        <v>1860</v>
      </c>
      <c r="J1005" t="s">
        <v>112</v>
      </c>
      <c r="L1005" t="s">
        <v>3172</v>
      </c>
      <c r="N1005" t="s">
        <v>113</v>
      </c>
      <c r="O1005" t="s">
        <v>25</v>
      </c>
      <c r="P1005" t="s">
        <v>229</v>
      </c>
      <c r="Q1005" t="s">
        <v>114</v>
      </c>
      <c r="R1005" t="s">
        <v>4743</v>
      </c>
      <c r="S1005" t="s">
        <v>3529</v>
      </c>
      <c r="W1005" t="s">
        <v>4500</v>
      </c>
      <c r="X1005" t="s">
        <v>1887</v>
      </c>
    </row>
    <row r="1006" spans="1:25" x14ac:dyDescent="0.25">
      <c r="A1006" t="s">
        <v>3530</v>
      </c>
      <c r="B1006" t="s">
        <v>3531</v>
      </c>
      <c r="D1006" t="s">
        <v>142</v>
      </c>
      <c r="E1006" t="s">
        <v>220</v>
      </c>
      <c r="F1006" t="s">
        <v>455</v>
      </c>
      <c r="G1006" t="s">
        <v>229</v>
      </c>
      <c r="H1006" t="s">
        <v>30</v>
      </c>
      <c r="I1006" t="s">
        <v>2877</v>
      </c>
      <c r="J1006" t="s">
        <v>98</v>
      </c>
      <c r="L1006" t="s">
        <v>3172</v>
      </c>
      <c r="N1006" t="s">
        <v>99</v>
      </c>
      <c r="O1006" t="s">
        <v>25</v>
      </c>
      <c r="P1006" t="s">
        <v>229</v>
      </c>
      <c r="Q1006" t="s">
        <v>100</v>
      </c>
      <c r="R1006" t="s">
        <v>4743</v>
      </c>
      <c r="S1006" t="s">
        <v>3532</v>
      </c>
      <c r="W1006" t="s">
        <v>4500</v>
      </c>
      <c r="X1006" t="s">
        <v>1887</v>
      </c>
    </row>
    <row r="1007" spans="1:25" x14ac:dyDescent="0.25">
      <c r="A1007" t="s">
        <v>3536</v>
      </c>
      <c r="B1007" t="s">
        <v>3537</v>
      </c>
      <c r="D1007" t="s">
        <v>142</v>
      </c>
      <c r="E1007" t="s">
        <v>220</v>
      </c>
      <c r="F1007" t="s">
        <v>455</v>
      </c>
      <c r="G1007" t="s">
        <v>229</v>
      </c>
      <c r="H1007" t="s">
        <v>30</v>
      </c>
      <c r="I1007" t="s">
        <v>2877</v>
      </c>
      <c r="J1007" t="s">
        <v>117</v>
      </c>
      <c r="L1007" t="s">
        <v>3172</v>
      </c>
      <c r="N1007" t="s">
        <v>118</v>
      </c>
      <c r="O1007" t="s">
        <v>25</v>
      </c>
      <c r="P1007" t="s">
        <v>229</v>
      </c>
      <c r="Q1007" t="s">
        <v>119</v>
      </c>
      <c r="R1007" t="s">
        <v>4743</v>
      </c>
      <c r="S1007" t="s">
        <v>3538</v>
      </c>
      <c r="W1007" t="s">
        <v>4500</v>
      </c>
      <c r="X1007" t="s">
        <v>1887</v>
      </c>
    </row>
    <row r="1008" spans="1:25" x14ac:dyDescent="0.25">
      <c r="A1008" t="s">
        <v>3539</v>
      </c>
      <c r="B1008" t="s">
        <v>3540</v>
      </c>
      <c r="D1008" t="s">
        <v>142</v>
      </c>
      <c r="E1008" t="s">
        <v>220</v>
      </c>
      <c r="F1008" t="s">
        <v>455</v>
      </c>
      <c r="G1008" t="s">
        <v>229</v>
      </c>
      <c r="H1008" t="s">
        <v>30</v>
      </c>
      <c r="I1008" t="s">
        <v>1990</v>
      </c>
      <c r="J1008" t="s">
        <v>135</v>
      </c>
      <c r="L1008" t="s">
        <v>3172</v>
      </c>
      <c r="N1008" t="s">
        <v>136</v>
      </c>
      <c r="O1008" t="s">
        <v>25</v>
      </c>
      <c r="P1008" t="s">
        <v>229</v>
      </c>
      <c r="Q1008" t="s">
        <v>137</v>
      </c>
      <c r="R1008" t="s">
        <v>4743</v>
      </c>
      <c r="S1008" t="s">
        <v>3541</v>
      </c>
      <c r="W1008" t="s">
        <v>4500</v>
      </c>
      <c r="X1008" t="s">
        <v>1887</v>
      </c>
    </row>
    <row r="1009" spans="1:25" x14ac:dyDescent="0.25">
      <c r="A1009" t="s">
        <v>3548</v>
      </c>
      <c r="B1009" t="s">
        <v>3549</v>
      </c>
      <c r="D1009" t="s">
        <v>414</v>
      </c>
      <c r="E1009" t="s">
        <v>220</v>
      </c>
      <c r="F1009" t="s">
        <v>455</v>
      </c>
      <c r="G1009" t="s">
        <v>229</v>
      </c>
      <c r="H1009" t="s">
        <v>30</v>
      </c>
      <c r="I1009" t="s">
        <v>2877</v>
      </c>
      <c r="J1009" t="s">
        <v>135</v>
      </c>
      <c r="L1009" t="s">
        <v>3172</v>
      </c>
      <c r="N1009" t="s">
        <v>136</v>
      </c>
      <c r="O1009" t="s">
        <v>25</v>
      </c>
      <c r="P1009" t="s">
        <v>229</v>
      </c>
      <c r="Q1009" t="s">
        <v>137</v>
      </c>
      <c r="R1009" t="s">
        <v>4888</v>
      </c>
      <c r="S1009" t="s">
        <v>3550</v>
      </c>
      <c r="W1009" t="s">
        <v>4500</v>
      </c>
      <c r="X1009" t="s">
        <v>1887</v>
      </c>
    </row>
    <row r="1010" spans="1:25" x14ac:dyDescent="0.25">
      <c r="A1010" t="s">
        <v>3569</v>
      </c>
      <c r="B1010" t="s">
        <v>3570</v>
      </c>
      <c r="D1010" t="s">
        <v>490</v>
      </c>
      <c r="E1010" t="s">
        <v>220</v>
      </c>
      <c r="F1010" t="s">
        <v>459</v>
      </c>
      <c r="G1010" t="s">
        <v>229</v>
      </c>
      <c r="H1010" t="s">
        <v>22</v>
      </c>
      <c r="I1010" t="s">
        <v>2877</v>
      </c>
      <c r="J1010" t="s">
        <v>61</v>
      </c>
      <c r="L1010" t="s">
        <v>3172</v>
      </c>
      <c r="N1010" t="s">
        <v>63</v>
      </c>
      <c r="O1010" t="s">
        <v>25</v>
      </c>
      <c r="P1010" t="s">
        <v>229</v>
      </c>
      <c r="Q1010" t="s">
        <v>64</v>
      </c>
      <c r="R1010" t="s">
        <v>4743</v>
      </c>
      <c r="S1010" t="s">
        <v>3571</v>
      </c>
      <c r="W1010" t="s">
        <v>4500</v>
      </c>
      <c r="X1010" t="s">
        <v>1887</v>
      </c>
    </row>
    <row r="1011" spans="1:25" x14ac:dyDescent="0.25">
      <c r="A1011" t="s">
        <v>5936</v>
      </c>
      <c r="B1011" t="s">
        <v>5937</v>
      </c>
      <c r="C1011" t="s">
        <v>2737</v>
      </c>
      <c r="D1011" t="s">
        <v>3169</v>
      </c>
      <c r="E1011" t="s">
        <v>220</v>
      </c>
      <c r="F1011" t="s">
        <v>455</v>
      </c>
      <c r="G1011" t="s">
        <v>229</v>
      </c>
      <c r="H1011" t="s">
        <v>22</v>
      </c>
      <c r="I1011" t="s">
        <v>77</v>
      </c>
      <c r="J1011" t="s">
        <v>91</v>
      </c>
      <c r="K1011" t="s">
        <v>2738</v>
      </c>
      <c r="L1011" t="s">
        <v>3172</v>
      </c>
      <c r="M1011" t="s">
        <v>2739</v>
      </c>
      <c r="N1011" t="s">
        <v>92</v>
      </c>
      <c r="O1011" t="s">
        <v>25</v>
      </c>
      <c r="P1011" t="s">
        <v>229</v>
      </c>
      <c r="Q1011" t="s">
        <v>93</v>
      </c>
      <c r="R1011" t="s">
        <v>4743</v>
      </c>
      <c r="S1011" t="s">
        <v>5938</v>
      </c>
      <c r="T1011" t="s">
        <v>5499</v>
      </c>
      <c r="W1011" t="s">
        <v>1291</v>
      </c>
      <c r="X1011" t="s">
        <v>3068</v>
      </c>
      <c r="Y1011" t="s">
        <v>1877</v>
      </c>
    </row>
    <row r="1012" spans="1:25" x14ac:dyDescent="0.25">
      <c r="A1012" t="s">
        <v>3578</v>
      </c>
      <c r="B1012" t="s">
        <v>3579</v>
      </c>
      <c r="D1012" t="s">
        <v>490</v>
      </c>
      <c r="E1012" t="s">
        <v>220</v>
      </c>
      <c r="F1012" t="s">
        <v>459</v>
      </c>
      <c r="G1012" t="s">
        <v>229</v>
      </c>
      <c r="H1012" t="s">
        <v>22</v>
      </c>
      <c r="I1012" t="s">
        <v>1990</v>
      </c>
      <c r="J1012" t="s">
        <v>98</v>
      </c>
      <c r="L1012" t="s">
        <v>3172</v>
      </c>
      <c r="N1012" t="s">
        <v>99</v>
      </c>
      <c r="O1012" t="s">
        <v>25</v>
      </c>
      <c r="P1012" t="s">
        <v>229</v>
      </c>
      <c r="Q1012" t="s">
        <v>100</v>
      </c>
      <c r="R1012" t="s">
        <v>4743</v>
      </c>
      <c r="S1012" t="s">
        <v>3580</v>
      </c>
      <c r="W1012" t="s">
        <v>4500</v>
      </c>
      <c r="X1012" t="s">
        <v>1887</v>
      </c>
    </row>
    <row r="1013" spans="1:25" x14ac:dyDescent="0.25">
      <c r="A1013" t="s">
        <v>3599</v>
      </c>
      <c r="B1013" t="s">
        <v>3600</v>
      </c>
      <c r="D1013" t="s">
        <v>3216</v>
      </c>
      <c r="E1013" t="s">
        <v>220</v>
      </c>
      <c r="F1013" t="s">
        <v>455</v>
      </c>
      <c r="G1013" t="s">
        <v>229</v>
      </c>
      <c r="H1013" t="s">
        <v>30</v>
      </c>
      <c r="I1013" t="s">
        <v>5143</v>
      </c>
      <c r="J1013" t="s">
        <v>98</v>
      </c>
      <c r="L1013" t="s">
        <v>3172</v>
      </c>
      <c r="N1013" t="s">
        <v>99</v>
      </c>
      <c r="O1013" t="s">
        <v>25</v>
      </c>
      <c r="P1013" t="s">
        <v>229</v>
      </c>
      <c r="Q1013" t="s">
        <v>100</v>
      </c>
      <c r="R1013" t="s">
        <v>4888</v>
      </c>
      <c r="S1013" t="s">
        <v>3601</v>
      </c>
      <c r="W1013" t="s">
        <v>4500</v>
      </c>
      <c r="X1013" t="s">
        <v>1887</v>
      </c>
    </row>
    <row r="1014" spans="1:25" x14ac:dyDescent="0.25">
      <c r="A1014" t="s">
        <v>3602</v>
      </c>
      <c r="B1014" t="s">
        <v>3603</v>
      </c>
      <c r="D1014" t="s">
        <v>142</v>
      </c>
      <c r="E1014" t="s">
        <v>220</v>
      </c>
      <c r="F1014" t="s">
        <v>455</v>
      </c>
      <c r="G1014" t="s">
        <v>229</v>
      </c>
      <c r="H1014" t="s">
        <v>30</v>
      </c>
      <c r="I1014" t="s">
        <v>1874</v>
      </c>
      <c r="J1014" t="s">
        <v>98</v>
      </c>
      <c r="L1014" t="s">
        <v>3231</v>
      </c>
      <c r="N1014" t="s">
        <v>99</v>
      </c>
      <c r="O1014" t="s">
        <v>25</v>
      </c>
      <c r="P1014" t="s">
        <v>229</v>
      </c>
      <c r="Q1014" t="s">
        <v>100</v>
      </c>
      <c r="R1014" t="s">
        <v>4743</v>
      </c>
      <c r="S1014" t="s">
        <v>3604</v>
      </c>
      <c r="W1014" t="s">
        <v>4500</v>
      </c>
      <c r="X1014" t="s">
        <v>1887</v>
      </c>
    </row>
    <row r="1015" spans="1:25" x14ac:dyDescent="0.25">
      <c r="A1015" t="s">
        <v>3611</v>
      </c>
      <c r="B1015" t="s">
        <v>3612</v>
      </c>
      <c r="D1015" t="s">
        <v>142</v>
      </c>
      <c r="E1015" t="s">
        <v>220</v>
      </c>
      <c r="F1015" t="s">
        <v>455</v>
      </c>
      <c r="G1015" t="s">
        <v>229</v>
      </c>
      <c r="H1015" t="s">
        <v>30</v>
      </c>
      <c r="I1015" t="s">
        <v>1874</v>
      </c>
      <c r="J1015" t="s">
        <v>98</v>
      </c>
      <c r="L1015" t="s">
        <v>3172</v>
      </c>
      <c r="N1015" t="s">
        <v>99</v>
      </c>
      <c r="O1015" t="s">
        <v>25</v>
      </c>
      <c r="P1015" t="s">
        <v>229</v>
      </c>
      <c r="Q1015" t="s">
        <v>100</v>
      </c>
      <c r="R1015" t="s">
        <v>4743</v>
      </c>
      <c r="S1015" t="s">
        <v>3613</v>
      </c>
      <c r="W1015" t="s">
        <v>4500</v>
      </c>
      <c r="X1015" t="s">
        <v>1887</v>
      </c>
    </row>
    <row r="1016" spans="1:25" x14ac:dyDescent="0.25">
      <c r="A1016" t="s">
        <v>3614</v>
      </c>
      <c r="B1016" t="s">
        <v>3615</v>
      </c>
      <c r="D1016" t="s">
        <v>142</v>
      </c>
      <c r="E1016" t="s">
        <v>220</v>
      </c>
      <c r="F1016" t="s">
        <v>455</v>
      </c>
      <c r="G1016" t="s">
        <v>229</v>
      </c>
      <c r="H1016" t="s">
        <v>30</v>
      </c>
      <c r="I1016" t="s">
        <v>2877</v>
      </c>
      <c r="J1016" t="s">
        <v>31</v>
      </c>
      <c r="L1016" t="s">
        <v>3172</v>
      </c>
      <c r="N1016" t="s">
        <v>33</v>
      </c>
      <c r="O1016" t="s">
        <v>25</v>
      </c>
      <c r="P1016" t="s">
        <v>229</v>
      </c>
      <c r="Q1016" t="s">
        <v>34</v>
      </c>
      <c r="R1016" t="s">
        <v>4743</v>
      </c>
      <c r="S1016" t="s">
        <v>3616</v>
      </c>
      <c r="W1016" t="s">
        <v>4500</v>
      </c>
      <c r="X1016" t="s">
        <v>1887</v>
      </c>
    </row>
    <row r="1017" spans="1:25" x14ac:dyDescent="0.25">
      <c r="A1017" t="s">
        <v>3623</v>
      </c>
      <c r="B1017" t="s">
        <v>3624</v>
      </c>
      <c r="D1017" t="s">
        <v>142</v>
      </c>
      <c r="E1017" t="s">
        <v>220</v>
      </c>
      <c r="F1017" t="s">
        <v>455</v>
      </c>
      <c r="G1017" t="s">
        <v>229</v>
      </c>
      <c r="H1017" t="s">
        <v>30</v>
      </c>
      <c r="I1017" t="s">
        <v>1860</v>
      </c>
      <c r="J1017" t="s">
        <v>39</v>
      </c>
      <c r="L1017" t="s">
        <v>3172</v>
      </c>
      <c r="N1017" t="s">
        <v>40</v>
      </c>
      <c r="O1017" t="s">
        <v>25</v>
      </c>
      <c r="P1017" t="s">
        <v>229</v>
      </c>
      <c r="Q1017" t="s">
        <v>42</v>
      </c>
      <c r="R1017" t="s">
        <v>4743</v>
      </c>
      <c r="S1017" t="s">
        <v>3625</v>
      </c>
      <c r="T1017" t="s">
        <v>2733</v>
      </c>
      <c r="W1017" t="s">
        <v>4500</v>
      </c>
      <c r="X1017" t="s">
        <v>1884</v>
      </c>
      <c r="Y1017" t="s">
        <v>1879</v>
      </c>
    </row>
    <row r="1018" spans="1:25" x14ac:dyDescent="0.25">
      <c r="A1018" t="s">
        <v>3626</v>
      </c>
      <c r="B1018" t="s">
        <v>3627</v>
      </c>
      <c r="D1018" t="s">
        <v>3216</v>
      </c>
      <c r="E1018" t="s">
        <v>220</v>
      </c>
      <c r="F1018" t="s">
        <v>455</v>
      </c>
      <c r="G1018" t="s">
        <v>229</v>
      </c>
      <c r="H1018" t="s">
        <v>30</v>
      </c>
      <c r="I1018" t="s">
        <v>1990</v>
      </c>
      <c r="J1018" t="s">
        <v>46</v>
      </c>
      <c r="L1018" t="s">
        <v>3172</v>
      </c>
      <c r="N1018" t="s">
        <v>47</v>
      </c>
      <c r="O1018" t="s">
        <v>25</v>
      </c>
      <c r="P1018" t="s">
        <v>229</v>
      </c>
      <c r="Q1018" t="s">
        <v>48</v>
      </c>
      <c r="R1018" t="s">
        <v>4888</v>
      </c>
      <c r="S1018" t="s">
        <v>3628</v>
      </c>
      <c r="W1018" t="s">
        <v>4500</v>
      </c>
      <c r="X1018" t="s">
        <v>1887</v>
      </c>
    </row>
    <row r="1019" spans="1:25" x14ac:dyDescent="0.25">
      <c r="A1019" t="s">
        <v>1830</v>
      </c>
      <c r="B1019" t="s">
        <v>1831</v>
      </c>
      <c r="D1019" t="s">
        <v>3143</v>
      </c>
      <c r="E1019" t="s">
        <v>220</v>
      </c>
      <c r="F1019" t="s">
        <v>455</v>
      </c>
      <c r="G1019" t="s">
        <v>229</v>
      </c>
      <c r="H1019" t="s">
        <v>22</v>
      </c>
      <c r="I1019" t="s">
        <v>1666</v>
      </c>
      <c r="J1019" t="s">
        <v>91</v>
      </c>
      <c r="L1019" t="s">
        <v>3172</v>
      </c>
      <c r="N1019" t="s">
        <v>92</v>
      </c>
      <c r="O1019" t="s">
        <v>25</v>
      </c>
      <c r="P1019" t="s">
        <v>229</v>
      </c>
      <c r="Q1019" t="s">
        <v>93</v>
      </c>
      <c r="R1019" t="s">
        <v>5068</v>
      </c>
      <c r="S1019" t="s">
        <v>1832</v>
      </c>
      <c r="W1019" t="s">
        <v>45</v>
      </c>
      <c r="X1019" t="s">
        <v>1884</v>
      </c>
    </row>
    <row r="1020" spans="1:25" x14ac:dyDescent="0.25">
      <c r="A1020" t="s">
        <v>3629</v>
      </c>
      <c r="B1020" t="s">
        <v>3630</v>
      </c>
      <c r="C1020" t="s">
        <v>2737</v>
      </c>
      <c r="D1020" t="s">
        <v>490</v>
      </c>
      <c r="E1020" t="s">
        <v>220</v>
      </c>
      <c r="F1020" t="s">
        <v>459</v>
      </c>
      <c r="G1020" t="s">
        <v>229</v>
      </c>
      <c r="H1020" t="s">
        <v>22</v>
      </c>
      <c r="I1020" t="s">
        <v>4775</v>
      </c>
      <c r="J1020" t="s">
        <v>98</v>
      </c>
      <c r="K1020" t="s">
        <v>2738</v>
      </c>
      <c r="L1020" t="s">
        <v>3172</v>
      </c>
      <c r="M1020" t="s">
        <v>2739</v>
      </c>
      <c r="N1020" t="s">
        <v>99</v>
      </c>
      <c r="O1020" t="s">
        <v>25</v>
      </c>
      <c r="P1020" t="s">
        <v>229</v>
      </c>
      <c r="Q1020" t="s">
        <v>100</v>
      </c>
      <c r="R1020" t="s">
        <v>4743</v>
      </c>
      <c r="S1020" t="s">
        <v>3631</v>
      </c>
      <c r="W1020" t="s">
        <v>4500</v>
      </c>
      <c r="X1020" t="s">
        <v>1884</v>
      </c>
    </row>
    <row r="1021" spans="1:25" x14ac:dyDescent="0.25">
      <c r="A1021" t="s">
        <v>3632</v>
      </c>
      <c r="B1021" t="s">
        <v>3633</v>
      </c>
      <c r="D1021" t="s">
        <v>490</v>
      </c>
      <c r="E1021" t="s">
        <v>220</v>
      </c>
      <c r="F1021" t="s">
        <v>459</v>
      </c>
      <c r="G1021" t="s">
        <v>229</v>
      </c>
      <c r="H1021" t="s">
        <v>22</v>
      </c>
      <c r="I1021" t="s">
        <v>2823</v>
      </c>
      <c r="J1021" t="s">
        <v>117</v>
      </c>
      <c r="L1021" t="s">
        <v>3172</v>
      </c>
      <c r="N1021" t="s">
        <v>118</v>
      </c>
      <c r="O1021" t="s">
        <v>25</v>
      </c>
      <c r="P1021" t="s">
        <v>229</v>
      </c>
      <c r="Q1021" t="s">
        <v>119</v>
      </c>
      <c r="R1021" t="s">
        <v>4743</v>
      </c>
      <c r="S1021" t="s">
        <v>3634</v>
      </c>
      <c r="W1021" t="s">
        <v>4500</v>
      </c>
      <c r="X1021" t="s">
        <v>1887</v>
      </c>
    </row>
    <row r="1022" spans="1:25" x14ac:dyDescent="0.25">
      <c r="A1022" t="s">
        <v>3635</v>
      </c>
      <c r="B1022" t="s">
        <v>3636</v>
      </c>
      <c r="C1022" t="s">
        <v>2852</v>
      </c>
      <c r="D1022" t="s">
        <v>431</v>
      </c>
      <c r="E1022" t="s">
        <v>220</v>
      </c>
      <c r="F1022" t="s">
        <v>459</v>
      </c>
      <c r="G1022" t="s">
        <v>4469</v>
      </c>
      <c r="H1022" t="s">
        <v>22</v>
      </c>
      <c r="I1022" t="s">
        <v>232</v>
      </c>
      <c r="J1022" t="s">
        <v>112</v>
      </c>
      <c r="K1022" t="s">
        <v>1375</v>
      </c>
      <c r="L1022" t="s">
        <v>3172</v>
      </c>
      <c r="M1022" t="s">
        <v>2853</v>
      </c>
      <c r="N1022" t="s">
        <v>113</v>
      </c>
      <c r="O1022" t="s">
        <v>25</v>
      </c>
      <c r="P1022" t="s">
        <v>229</v>
      </c>
      <c r="Q1022" t="s">
        <v>114</v>
      </c>
      <c r="R1022" t="s">
        <v>4743</v>
      </c>
      <c r="S1022" t="s">
        <v>3637</v>
      </c>
      <c r="T1022" t="s">
        <v>5939</v>
      </c>
      <c r="W1022" t="s">
        <v>4500</v>
      </c>
      <c r="X1022" t="s">
        <v>1887</v>
      </c>
      <c r="Y1022" t="s">
        <v>1877</v>
      </c>
    </row>
    <row r="1023" spans="1:25" x14ac:dyDescent="0.25">
      <c r="A1023" t="s">
        <v>1030</v>
      </c>
      <c r="B1023" t="s">
        <v>1031</v>
      </c>
      <c r="C1023" t="s">
        <v>2740</v>
      </c>
      <c r="D1023" t="s">
        <v>734</v>
      </c>
      <c r="E1023" t="s">
        <v>220</v>
      </c>
      <c r="F1023" t="s">
        <v>459</v>
      </c>
      <c r="G1023" t="s">
        <v>229</v>
      </c>
      <c r="H1023" t="s">
        <v>22</v>
      </c>
      <c r="I1023" t="s">
        <v>1661</v>
      </c>
      <c r="J1023" t="s">
        <v>86</v>
      </c>
      <c r="K1023" t="s">
        <v>178</v>
      </c>
      <c r="L1023" t="s">
        <v>3172</v>
      </c>
      <c r="M1023" t="s">
        <v>2741</v>
      </c>
      <c r="N1023" t="s">
        <v>87</v>
      </c>
      <c r="O1023" t="s">
        <v>25</v>
      </c>
      <c r="P1023" t="s">
        <v>229</v>
      </c>
      <c r="Q1023" t="s">
        <v>88</v>
      </c>
      <c r="R1023" t="s">
        <v>4743</v>
      </c>
      <c r="S1023" t="s">
        <v>1032</v>
      </c>
      <c r="T1023" t="s">
        <v>5940</v>
      </c>
      <c r="W1023" t="s">
        <v>1292</v>
      </c>
      <c r="X1023" t="s">
        <v>1884</v>
      </c>
      <c r="Y1023" t="s">
        <v>1879</v>
      </c>
    </row>
    <row r="1024" spans="1:25" x14ac:dyDescent="0.25">
      <c r="A1024" t="s">
        <v>1345</v>
      </c>
      <c r="B1024" t="s">
        <v>1346</v>
      </c>
      <c r="D1024" t="s">
        <v>1326</v>
      </c>
      <c r="E1024" t="s">
        <v>220</v>
      </c>
      <c r="F1024" t="s">
        <v>459</v>
      </c>
      <c r="G1024" t="s">
        <v>229</v>
      </c>
      <c r="H1024" t="s">
        <v>45</v>
      </c>
      <c r="I1024" t="s">
        <v>3224</v>
      </c>
      <c r="J1024" t="s">
        <v>91</v>
      </c>
      <c r="L1024" t="s">
        <v>3172</v>
      </c>
      <c r="N1024" t="s">
        <v>92</v>
      </c>
      <c r="O1024" t="s">
        <v>25</v>
      </c>
      <c r="P1024" t="s">
        <v>229</v>
      </c>
      <c r="Q1024" t="s">
        <v>93</v>
      </c>
      <c r="R1024" t="s">
        <v>4743</v>
      </c>
      <c r="S1024" t="s">
        <v>1347</v>
      </c>
      <c r="T1024" t="s">
        <v>5941</v>
      </c>
      <c r="W1024" t="s">
        <v>4500</v>
      </c>
      <c r="X1024" t="s">
        <v>1884</v>
      </c>
      <c r="Y1024" t="s">
        <v>1879</v>
      </c>
    </row>
    <row r="1025" spans="1:25" x14ac:dyDescent="0.25">
      <c r="A1025" t="s">
        <v>1700</v>
      </c>
      <c r="B1025" t="s">
        <v>1701</v>
      </c>
      <c r="C1025" t="s">
        <v>3087</v>
      </c>
      <c r="D1025" t="s">
        <v>379</v>
      </c>
      <c r="E1025" t="s">
        <v>220</v>
      </c>
      <c r="F1025" t="s">
        <v>455</v>
      </c>
      <c r="G1025" t="s">
        <v>229</v>
      </c>
      <c r="H1025" t="s">
        <v>30</v>
      </c>
      <c r="I1025" t="s">
        <v>1669</v>
      </c>
      <c r="J1025" t="s">
        <v>51</v>
      </c>
      <c r="K1025" t="s">
        <v>3088</v>
      </c>
      <c r="L1025" t="s">
        <v>3172</v>
      </c>
      <c r="M1025" t="s">
        <v>3089</v>
      </c>
      <c r="N1025" t="s">
        <v>53</v>
      </c>
      <c r="O1025" t="s">
        <v>25</v>
      </c>
      <c r="P1025" t="s">
        <v>229</v>
      </c>
      <c r="Q1025" t="s">
        <v>54</v>
      </c>
      <c r="R1025" t="s">
        <v>5010</v>
      </c>
      <c r="S1025" t="s">
        <v>1702</v>
      </c>
      <c r="W1025" t="s">
        <v>4500</v>
      </c>
      <c r="X1025" t="s">
        <v>1887</v>
      </c>
    </row>
    <row r="1026" spans="1:25" x14ac:dyDescent="0.25">
      <c r="A1026" t="s">
        <v>4463</v>
      </c>
      <c r="B1026" t="s">
        <v>4464</v>
      </c>
      <c r="D1026" t="s">
        <v>3226</v>
      </c>
      <c r="E1026" t="s">
        <v>220</v>
      </c>
      <c r="F1026" t="s">
        <v>455</v>
      </c>
      <c r="G1026" t="s">
        <v>229</v>
      </c>
      <c r="H1026" t="s">
        <v>3179</v>
      </c>
      <c r="I1026" t="s">
        <v>2046</v>
      </c>
      <c r="J1026" t="s">
        <v>23</v>
      </c>
      <c r="L1026" t="s">
        <v>3172</v>
      </c>
      <c r="N1026" t="s">
        <v>24</v>
      </c>
      <c r="O1026" t="s">
        <v>25</v>
      </c>
      <c r="P1026" t="s">
        <v>229</v>
      </c>
      <c r="Q1026" t="s">
        <v>26</v>
      </c>
      <c r="R1026" t="s">
        <v>5942</v>
      </c>
      <c r="S1026" t="s">
        <v>4465</v>
      </c>
      <c r="T1026" t="s">
        <v>4577</v>
      </c>
      <c r="W1026" t="s">
        <v>4500</v>
      </c>
      <c r="X1026" t="s">
        <v>1887</v>
      </c>
      <c r="Y1026" t="s">
        <v>1885</v>
      </c>
    </row>
    <row r="1027" spans="1:25" x14ac:dyDescent="0.25">
      <c r="A1027" t="s">
        <v>3657</v>
      </c>
      <c r="B1027" t="s">
        <v>3658</v>
      </c>
      <c r="D1027" t="s">
        <v>490</v>
      </c>
      <c r="E1027" t="s">
        <v>220</v>
      </c>
      <c r="F1027" t="s">
        <v>459</v>
      </c>
      <c r="G1027" t="s">
        <v>229</v>
      </c>
      <c r="H1027" t="s">
        <v>22</v>
      </c>
      <c r="I1027" t="s">
        <v>5162</v>
      </c>
      <c r="J1027" t="s">
        <v>68</v>
      </c>
      <c r="L1027" t="s">
        <v>3172</v>
      </c>
      <c r="N1027" t="s">
        <v>69</v>
      </c>
      <c r="O1027" t="s">
        <v>25</v>
      </c>
      <c r="P1027" t="s">
        <v>229</v>
      </c>
      <c r="Q1027" t="s">
        <v>70</v>
      </c>
      <c r="R1027" t="s">
        <v>4743</v>
      </c>
      <c r="S1027" t="s">
        <v>3659</v>
      </c>
      <c r="W1027" t="s">
        <v>4500</v>
      </c>
      <c r="X1027" t="s">
        <v>1887</v>
      </c>
    </row>
    <row r="1028" spans="1:25" x14ac:dyDescent="0.25">
      <c r="A1028" t="s">
        <v>3660</v>
      </c>
      <c r="B1028" t="s">
        <v>3661</v>
      </c>
      <c r="D1028" t="s">
        <v>142</v>
      </c>
      <c r="E1028" t="s">
        <v>220</v>
      </c>
      <c r="F1028" t="s">
        <v>455</v>
      </c>
      <c r="G1028" t="s">
        <v>229</v>
      </c>
      <c r="H1028" t="s">
        <v>30</v>
      </c>
      <c r="I1028" t="s">
        <v>4775</v>
      </c>
      <c r="J1028" t="s">
        <v>61</v>
      </c>
      <c r="L1028" t="s">
        <v>3172</v>
      </c>
      <c r="N1028" t="s">
        <v>63</v>
      </c>
      <c r="O1028" t="s">
        <v>25</v>
      </c>
      <c r="P1028" t="s">
        <v>229</v>
      </c>
      <c r="Q1028" t="s">
        <v>64</v>
      </c>
      <c r="R1028" t="s">
        <v>4743</v>
      </c>
      <c r="S1028" t="s">
        <v>3662</v>
      </c>
      <c r="W1028" t="s">
        <v>4500</v>
      </c>
      <c r="X1028" t="s">
        <v>1887</v>
      </c>
    </row>
    <row r="1029" spans="1:25" x14ac:dyDescent="0.25">
      <c r="A1029" t="s">
        <v>3663</v>
      </c>
      <c r="B1029" t="s">
        <v>3664</v>
      </c>
      <c r="D1029" t="s">
        <v>490</v>
      </c>
      <c r="E1029" t="s">
        <v>220</v>
      </c>
      <c r="F1029" t="s">
        <v>459</v>
      </c>
      <c r="G1029" t="s">
        <v>229</v>
      </c>
      <c r="H1029" t="s">
        <v>22</v>
      </c>
      <c r="I1029" t="s">
        <v>5162</v>
      </c>
      <c r="J1029" t="s">
        <v>39</v>
      </c>
      <c r="L1029" t="s">
        <v>3231</v>
      </c>
      <c r="N1029" t="s">
        <v>40</v>
      </c>
      <c r="O1029" t="s">
        <v>25</v>
      </c>
      <c r="P1029" t="s">
        <v>229</v>
      </c>
      <c r="Q1029" t="s">
        <v>42</v>
      </c>
      <c r="R1029" t="s">
        <v>4743</v>
      </c>
      <c r="S1029" t="s">
        <v>3665</v>
      </c>
      <c r="W1029" t="s">
        <v>4500</v>
      </c>
      <c r="X1029" t="s">
        <v>1887</v>
      </c>
    </row>
    <row r="1030" spans="1:25" x14ac:dyDescent="0.25">
      <c r="A1030" t="s">
        <v>3666</v>
      </c>
      <c r="B1030" t="s">
        <v>3667</v>
      </c>
      <c r="D1030" t="s">
        <v>490</v>
      </c>
      <c r="E1030" t="s">
        <v>220</v>
      </c>
      <c r="F1030" t="s">
        <v>459</v>
      </c>
      <c r="G1030" t="s">
        <v>229</v>
      </c>
      <c r="H1030" t="s">
        <v>22</v>
      </c>
      <c r="I1030" t="s">
        <v>4775</v>
      </c>
      <c r="J1030" t="s">
        <v>112</v>
      </c>
      <c r="L1030" t="s">
        <v>3172</v>
      </c>
      <c r="N1030" t="s">
        <v>113</v>
      </c>
      <c r="O1030" t="s">
        <v>25</v>
      </c>
      <c r="P1030" t="s">
        <v>229</v>
      </c>
      <c r="Q1030" t="s">
        <v>114</v>
      </c>
      <c r="R1030" t="s">
        <v>4743</v>
      </c>
      <c r="S1030" t="s">
        <v>3668</v>
      </c>
      <c r="W1030" t="s">
        <v>4500</v>
      </c>
      <c r="X1030" t="s">
        <v>1884</v>
      </c>
    </row>
    <row r="1031" spans="1:25" x14ac:dyDescent="0.25">
      <c r="A1031" t="s">
        <v>3678</v>
      </c>
      <c r="B1031" t="s">
        <v>3679</v>
      </c>
      <c r="C1031" t="s">
        <v>3087</v>
      </c>
      <c r="D1031" t="s">
        <v>142</v>
      </c>
      <c r="E1031" t="s">
        <v>220</v>
      </c>
      <c r="F1031" t="s">
        <v>455</v>
      </c>
      <c r="G1031" t="s">
        <v>229</v>
      </c>
      <c r="H1031" t="s">
        <v>45</v>
      </c>
      <c r="I1031" t="s">
        <v>77</v>
      </c>
      <c r="J1031" t="s">
        <v>51</v>
      </c>
      <c r="K1031" t="s">
        <v>3088</v>
      </c>
      <c r="L1031" t="s">
        <v>3172</v>
      </c>
      <c r="M1031" t="s">
        <v>3089</v>
      </c>
      <c r="N1031" t="s">
        <v>53</v>
      </c>
      <c r="O1031" t="s">
        <v>25</v>
      </c>
      <c r="P1031" t="s">
        <v>229</v>
      </c>
      <c r="Q1031" t="s">
        <v>54</v>
      </c>
      <c r="R1031" t="s">
        <v>4743</v>
      </c>
      <c r="S1031" t="s">
        <v>3680</v>
      </c>
      <c r="T1031" t="s">
        <v>4985</v>
      </c>
      <c r="W1031" t="s">
        <v>4500</v>
      </c>
      <c r="X1031" t="s">
        <v>1884</v>
      </c>
      <c r="Y1031" t="s">
        <v>1877</v>
      </c>
    </row>
    <row r="1032" spans="1:25" x14ac:dyDescent="0.25">
      <c r="A1032" t="s">
        <v>3693</v>
      </c>
      <c r="B1032" t="s">
        <v>3694</v>
      </c>
      <c r="D1032" t="s">
        <v>490</v>
      </c>
      <c r="E1032" t="s">
        <v>220</v>
      </c>
      <c r="F1032" t="s">
        <v>459</v>
      </c>
      <c r="G1032" t="s">
        <v>229</v>
      </c>
      <c r="H1032" t="s">
        <v>22</v>
      </c>
      <c r="I1032" t="s">
        <v>5143</v>
      </c>
      <c r="J1032" t="s">
        <v>68</v>
      </c>
      <c r="L1032" t="s">
        <v>3172</v>
      </c>
      <c r="N1032" t="s">
        <v>69</v>
      </c>
      <c r="O1032" t="s">
        <v>25</v>
      </c>
      <c r="P1032" t="s">
        <v>229</v>
      </c>
      <c r="Q1032" t="s">
        <v>70</v>
      </c>
      <c r="R1032" t="s">
        <v>4743</v>
      </c>
      <c r="S1032" t="s">
        <v>3695</v>
      </c>
      <c r="T1032" t="s">
        <v>5943</v>
      </c>
      <c r="W1032" t="s">
        <v>4500</v>
      </c>
      <c r="X1032" t="s">
        <v>1887</v>
      </c>
      <c r="Y1032" t="s">
        <v>1879</v>
      </c>
    </row>
    <row r="1033" spans="1:25" x14ac:dyDescent="0.25">
      <c r="A1033" t="s">
        <v>3904</v>
      </c>
      <c r="B1033" t="s">
        <v>3905</v>
      </c>
      <c r="C1033" t="s">
        <v>5944</v>
      </c>
      <c r="D1033" t="s">
        <v>3216</v>
      </c>
      <c r="E1033" t="s">
        <v>220</v>
      </c>
      <c r="F1033" t="s">
        <v>459</v>
      </c>
      <c r="G1033" t="s">
        <v>229</v>
      </c>
      <c r="H1033" t="s">
        <v>22</v>
      </c>
      <c r="I1033" t="s">
        <v>1670</v>
      </c>
      <c r="J1033" t="s">
        <v>61</v>
      </c>
      <c r="K1033" t="s">
        <v>5945</v>
      </c>
      <c r="L1033" t="s">
        <v>3172</v>
      </c>
      <c r="M1033" t="s">
        <v>5946</v>
      </c>
      <c r="N1033" t="s">
        <v>63</v>
      </c>
      <c r="P1033" t="s">
        <v>3063</v>
      </c>
      <c r="Q1033" t="s">
        <v>64</v>
      </c>
      <c r="R1033" t="s">
        <v>4743</v>
      </c>
      <c r="S1033" t="s">
        <v>3906</v>
      </c>
      <c r="T1033" t="s">
        <v>5947</v>
      </c>
      <c r="W1033" t="s">
        <v>4636</v>
      </c>
      <c r="X1033" t="s">
        <v>3068</v>
      </c>
      <c r="Y1033" t="s">
        <v>1877</v>
      </c>
    </row>
    <row r="1034" spans="1:25" x14ac:dyDescent="0.25">
      <c r="A1034" t="s">
        <v>3705</v>
      </c>
      <c r="B1034" t="s">
        <v>3706</v>
      </c>
      <c r="D1034" t="s">
        <v>3215</v>
      </c>
      <c r="E1034" t="s">
        <v>220</v>
      </c>
      <c r="F1034" t="s">
        <v>455</v>
      </c>
      <c r="G1034" t="s">
        <v>229</v>
      </c>
      <c r="H1034" t="s">
        <v>30</v>
      </c>
      <c r="I1034" t="s">
        <v>2823</v>
      </c>
      <c r="J1034" t="s">
        <v>39</v>
      </c>
      <c r="L1034" t="s">
        <v>3172</v>
      </c>
      <c r="N1034" t="s">
        <v>40</v>
      </c>
      <c r="O1034" t="s">
        <v>25</v>
      </c>
      <c r="P1034" t="s">
        <v>229</v>
      </c>
      <c r="Q1034" t="s">
        <v>42</v>
      </c>
      <c r="R1034" t="s">
        <v>4777</v>
      </c>
      <c r="S1034" t="s">
        <v>3707</v>
      </c>
      <c r="W1034" t="s">
        <v>4500</v>
      </c>
      <c r="X1034" t="s">
        <v>1887</v>
      </c>
    </row>
    <row r="1035" spans="1:25" x14ac:dyDescent="0.25">
      <c r="A1035" t="s">
        <v>3869</v>
      </c>
      <c r="B1035" t="s">
        <v>3870</v>
      </c>
      <c r="C1035" t="s">
        <v>2852</v>
      </c>
      <c r="D1035" t="s">
        <v>702</v>
      </c>
      <c r="E1035" t="s">
        <v>220</v>
      </c>
      <c r="F1035" t="s">
        <v>459</v>
      </c>
      <c r="G1035" t="s">
        <v>4469</v>
      </c>
      <c r="H1035" t="s">
        <v>45</v>
      </c>
      <c r="I1035" t="s">
        <v>1750</v>
      </c>
      <c r="J1035" t="s">
        <v>112</v>
      </c>
      <c r="K1035" t="s">
        <v>1375</v>
      </c>
      <c r="L1035" t="s">
        <v>3172</v>
      </c>
      <c r="M1035" t="s">
        <v>2853</v>
      </c>
      <c r="N1035" t="s">
        <v>113</v>
      </c>
      <c r="O1035" t="s">
        <v>25</v>
      </c>
      <c r="P1035" t="s">
        <v>3060</v>
      </c>
      <c r="Q1035" t="s">
        <v>114</v>
      </c>
      <c r="R1035" t="s">
        <v>5948</v>
      </c>
      <c r="S1035" t="s">
        <v>3871</v>
      </c>
      <c r="T1035" t="s">
        <v>5949</v>
      </c>
      <c r="W1035" t="s">
        <v>4500</v>
      </c>
      <c r="X1035" t="s">
        <v>1881</v>
      </c>
      <c r="Y1035" t="s">
        <v>1878</v>
      </c>
    </row>
    <row r="1036" spans="1:25" x14ac:dyDescent="0.25">
      <c r="A1036" t="s">
        <v>3729</v>
      </c>
      <c r="B1036" t="s">
        <v>3730</v>
      </c>
      <c r="D1036" t="s">
        <v>142</v>
      </c>
      <c r="E1036" t="s">
        <v>220</v>
      </c>
      <c r="F1036" t="s">
        <v>455</v>
      </c>
      <c r="G1036" t="s">
        <v>229</v>
      </c>
      <c r="H1036" t="s">
        <v>30</v>
      </c>
      <c r="I1036" t="s">
        <v>2823</v>
      </c>
      <c r="J1036" t="s">
        <v>98</v>
      </c>
      <c r="L1036" t="s">
        <v>3172</v>
      </c>
      <c r="N1036" t="s">
        <v>99</v>
      </c>
      <c r="O1036" t="s">
        <v>25</v>
      </c>
      <c r="P1036" t="s">
        <v>229</v>
      </c>
      <c r="Q1036" t="s">
        <v>100</v>
      </c>
      <c r="R1036" t="s">
        <v>4743</v>
      </c>
      <c r="S1036" t="s">
        <v>3731</v>
      </c>
      <c r="W1036" t="s">
        <v>4500</v>
      </c>
      <c r="X1036" t="s">
        <v>1887</v>
      </c>
    </row>
    <row r="1037" spans="1:25" x14ac:dyDescent="0.25">
      <c r="A1037" t="s">
        <v>3740</v>
      </c>
      <c r="B1037" t="s">
        <v>3741</v>
      </c>
      <c r="D1037" t="s">
        <v>142</v>
      </c>
      <c r="E1037" t="s">
        <v>220</v>
      </c>
      <c r="F1037" t="s">
        <v>455</v>
      </c>
      <c r="G1037" t="s">
        <v>229</v>
      </c>
      <c r="H1037" t="s">
        <v>30</v>
      </c>
      <c r="I1037" t="s">
        <v>1860</v>
      </c>
      <c r="J1037" t="s">
        <v>98</v>
      </c>
      <c r="L1037" t="s">
        <v>3172</v>
      </c>
      <c r="N1037" t="s">
        <v>99</v>
      </c>
      <c r="O1037" t="s">
        <v>25</v>
      </c>
      <c r="P1037" t="s">
        <v>229</v>
      </c>
      <c r="Q1037" t="s">
        <v>100</v>
      </c>
      <c r="R1037" t="s">
        <v>4743</v>
      </c>
      <c r="S1037" t="s">
        <v>3742</v>
      </c>
      <c r="W1037" t="s">
        <v>4500</v>
      </c>
      <c r="X1037" t="s">
        <v>1887</v>
      </c>
    </row>
    <row r="1038" spans="1:25" x14ac:dyDescent="0.25">
      <c r="A1038" t="s">
        <v>3761</v>
      </c>
      <c r="B1038" t="s">
        <v>3762</v>
      </c>
      <c r="D1038" t="s">
        <v>490</v>
      </c>
      <c r="E1038" t="s">
        <v>220</v>
      </c>
      <c r="F1038" t="s">
        <v>459</v>
      </c>
      <c r="G1038" t="s">
        <v>229</v>
      </c>
      <c r="H1038" t="s">
        <v>22</v>
      </c>
      <c r="I1038" t="s">
        <v>2542</v>
      </c>
      <c r="J1038" t="s">
        <v>46</v>
      </c>
      <c r="L1038" t="s">
        <v>3172</v>
      </c>
      <c r="N1038" t="s">
        <v>47</v>
      </c>
      <c r="O1038" t="s">
        <v>25</v>
      </c>
      <c r="P1038" t="s">
        <v>229</v>
      </c>
      <c r="Q1038" t="s">
        <v>48</v>
      </c>
      <c r="R1038" t="s">
        <v>4743</v>
      </c>
      <c r="S1038" t="s">
        <v>3763</v>
      </c>
      <c r="T1038" t="s">
        <v>5950</v>
      </c>
      <c r="W1038" t="s">
        <v>4500</v>
      </c>
      <c r="X1038" t="s">
        <v>1887</v>
      </c>
      <c r="Y1038" t="s">
        <v>1879</v>
      </c>
    </row>
    <row r="1039" spans="1:25" x14ac:dyDescent="0.25">
      <c r="A1039" t="s">
        <v>3958</v>
      </c>
      <c r="B1039" t="s">
        <v>3959</v>
      </c>
      <c r="D1039" t="s">
        <v>3960</v>
      </c>
      <c r="E1039" t="s">
        <v>220</v>
      </c>
      <c r="F1039" t="s">
        <v>459</v>
      </c>
      <c r="G1039" t="s">
        <v>229</v>
      </c>
      <c r="H1039" t="s">
        <v>22</v>
      </c>
      <c r="I1039" t="s">
        <v>1666</v>
      </c>
      <c r="J1039" t="s">
        <v>130</v>
      </c>
      <c r="L1039" t="s">
        <v>3152</v>
      </c>
      <c r="N1039" t="s">
        <v>131</v>
      </c>
      <c r="O1039" t="s">
        <v>25</v>
      </c>
      <c r="P1039" t="s">
        <v>3063</v>
      </c>
      <c r="Q1039" t="s">
        <v>132</v>
      </c>
      <c r="R1039" t="s">
        <v>4743</v>
      </c>
      <c r="S1039" t="s">
        <v>3961</v>
      </c>
      <c r="T1039" t="s">
        <v>5951</v>
      </c>
      <c r="W1039" t="s">
        <v>4500</v>
      </c>
      <c r="X1039" t="s">
        <v>1887</v>
      </c>
      <c r="Y1039" t="s">
        <v>1885</v>
      </c>
    </row>
    <row r="1040" spans="1:25" x14ac:dyDescent="0.25">
      <c r="A1040" t="s">
        <v>5952</v>
      </c>
      <c r="B1040" t="s">
        <v>5953</v>
      </c>
      <c r="D1040" t="s">
        <v>490</v>
      </c>
      <c r="E1040" t="s">
        <v>220</v>
      </c>
      <c r="F1040" t="s">
        <v>459</v>
      </c>
      <c r="G1040" t="s">
        <v>229</v>
      </c>
      <c r="H1040" t="s">
        <v>22</v>
      </c>
      <c r="I1040" t="s">
        <v>77</v>
      </c>
      <c r="J1040" t="s">
        <v>61</v>
      </c>
      <c r="L1040" t="s">
        <v>3172</v>
      </c>
      <c r="N1040" t="s">
        <v>63</v>
      </c>
      <c r="O1040" t="s">
        <v>25</v>
      </c>
      <c r="P1040" t="s">
        <v>3063</v>
      </c>
      <c r="Q1040" t="s">
        <v>64</v>
      </c>
      <c r="R1040" t="s">
        <v>4743</v>
      </c>
      <c r="S1040" t="s">
        <v>5954</v>
      </c>
      <c r="T1040" t="s">
        <v>5955</v>
      </c>
      <c r="W1040" t="s">
        <v>1293</v>
      </c>
      <c r="X1040" t="s">
        <v>3071</v>
      </c>
      <c r="Y1040" t="s">
        <v>1877</v>
      </c>
    </row>
    <row r="1041" spans="1:25" x14ac:dyDescent="0.25">
      <c r="A1041" t="s">
        <v>5956</v>
      </c>
      <c r="B1041" t="s">
        <v>5957</v>
      </c>
      <c r="D1041" t="s">
        <v>3200</v>
      </c>
      <c r="E1041" t="s">
        <v>220</v>
      </c>
      <c r="F1041" t="s">
        <v>455</v>
      </c>
      <c r="G1041" t="s">
        <v>229</v>
      </c>
      <c r="H1041" t="s">
        <v>30</v>
      </c>
      <c r="I1041" t="s">
        <v>1660</v>
      </c>
      <c r="J1041" t="s">
        <v>51</v>
      </c>
      <c r="L1041" t="s">
        <v>3172</v>
      </c>
      <c r="N1041" t="s">
        <v>53</v>
      </c>
      <c r="O1041" t="s">
        <v>25</v>
      </c>
      <c r="P1041" t="s">
        <v>229</v>
      </c>
      <c r="Q1041" t="s">
        <v>54</v>
      </c>
      <c r="R1041" t="s">
        <v>4743</v>
      </c>
      <c r="S1041" t="s">
        <v>5958</v>
      </c>
      <c r="T1041" t="s">
        <v>5959</v>
      </c>
      <c r="W1041" t="s">
        <v>45</v>
      </c>
      <c r="X1041" t="s">
        <v>1884</v>
      </c>
      <c r="Y1041" t="s">
        <v>1879</v>
      </c>
    </row>
    <row r="1042" spans="1:25" x14ac:dyDescent="0.25">
      <c r="A1042" t="s">
        <v>5960</v>
      </c>
      <c r="B1042" t="s">
        <v>5961</v>
      </c>
      <c r="D1042" t="s">
        <v>3200</v>
      </c>
      <c r="E1042" t="s">
        <v>220</v>
      </c>
      <c r="F1042" t="s">
        <v>455</v>
      </c>
      <c r="G1042" t="s">
        <v>229</v>
      </c>
      <c r="H1042" t="s">
        <v>30</v>
      </c>
      <c r="I1042" t="s">
        <v>1670</v>
      </c>
      <c r="J1042" t="s">
        <v>135</v>
      </c>
      <c r="L1042" t="s">
        <v>3172</v>
      </c>
      <c r="N1042" t="s">
        <v>136</v>
      </c>
      <c r="O1042" t="s">
        <v>25</v>
      </c>
      <c r="P1042" t="s">
        <v>229</v>
      </c>
      <c r="Q1042" t="s">
        <v>137</v>
      </c>
      <c r="R1042" t="s">
        <v>4743</v>
      </c>
      <c r="S1042" t="s">
        <v>5962</v>
      </c>
      <c r="T1042" t="s">
        <v>5963</v>
      </c>
      <c r="W1042" t="s">
        <v>45</v>
      </c>
      <c r="X1042" t="s">
        <v>3068</v>
      </c>
      <c r="Y1042" t="s">
        <v>1879</v>
      </c>
    </row>
    <row r="1043" spans="1:25" x14ac:dyDescent="0.25">
      <c r="A1043" t="s">
        <v>5964</v>
      </c>
      <c r="B1043" t="s">
        <v>5965</v>
      </c>
      <c r="C1043" t="s">
        <v>5966</v>
      </c>
      <c r="D1043" t="s">
        <v>490</v>
      </c>
      <c r="E1043" t="s">
        <v>220</v>
      </c>
      <c r="F1043" t="s">
        <v>459</v>
      </c>
      <c r="G1043" t="s">
        <v>4469</v>
      </c>
      <c r="H1043" t="s">
        <v>22</v>
      </c>
      <c r="I1043" t="s">
        <v>77</v>
      </c>
      <c r="J1043" t="s">
        <v>117</v>
      </c>
      <c r="K1043" t="s">
        <v>5967</v>
      </c>
      <c r="L1043" t="s">
        <v>3172</v>
      </c>
      <c r="M1043" t="s">
        <v>5968</v>
      </c>
      <c r="N1043" t="s">
        <v>118</v>
      </c>
      <c r="O1043" t="s">
        <v>25</v>
      </c>
      <c r="P1043" t="s">
        <v>229</v>
      </c>
      <c r="Q1043" t="s">
        <v>119</v>
      </c>
      <c r="R1043" t="s">
        <v>4743</v>
      </c>
      <c r="S1043" t="s">
        <v>5969</v>
      </c>
      <c r="T1043" t="s">
        <v>5970</v>
      </c>
      <c r="W1043" t="s">
        <v>4636</v>
      </c>
      <c r="X1043" t="s">
        <v>1884</v>
      </c>
    </row>
    <row r="1044" spans="1:25" x14ac:dyDescent="0.25">
      <c r="A1044" t="s">
        <v>5971</v>
      </c>
      <c r="B1044" t="s">
        <v>5972</v>
      </c>
      <c r="C1044" t="s">
        <v>2737</v>
      </c>
      <c r="D1044" t="s">
        <v>142</v>
      </c>
      <c r="E1044" t="s">
        <v>220</v>
      </c>
      <c r="F1044" t="s">
        <v>455</v>
      </c>
      <c r="G1044" t="s">
        <v>229</v>
      </c>
      <c r="H1044" t="s">
        <v>30</v>
      </c>
      <c r="I1044" t="s">
        <v>1229</v>
      </c>
      <c r="J1044" t="s">
        <v>39</v>
      </c>
      <c r="K1044" t="s">
        <v>2738</v>
      </c>
      <c r="L1044" t="s">
        <v>3172</v>
      </c>
      <c r="M1044" t="s">
        <v>2739</v>
      </c>
      <c r="N1044" t="s">
        <v>40</v>
      </c>
      <c r="O1044" t="s">
        <v>25</v>
      </c>
      <c r="P1044" t="s">
        <v>229</v>
      </c>
      <c r="Q1044" t="s">
        <v>42</v>
      </c>
      <c r="R1044" t="s">
        <v>4743</v>
      </c>
      <c r="S1044" t="s">
        <v>5973</v>
      </c>
      <c r="W1044" t="s">
        <v>45</v>
      </c>
      <c r="X1044" t="s">
        <v>1884</v>
      </c>
      <c r="Y1044" t="s">
        <v>1879</v>
      </c>
    </row>
    <row r="1045" spans="1:25" x14ac:dyDescent="0.25">
      <c r="A1045" t="s">
        <v>5974</v>
      </c>
      <c r="B1045" t="s">
        <v>5975</v>
      </c>
      <c r="D1045" t="s">
        <v>142</v>
      </c>
      <c r="E1045" t="s">
        <v>220</v>
      </c>
      <c r="F1045" t="s">
        <v>455</v>
      </c>
      <c r="G1045" t="s">
        <v>229</v>
      </c>
      <c r="H1045" t="s">
        <v>30</v>
      </c>
      <c r="I1045" t="s">
        <v>1229</v>
      </c>
      <c r="J1045" t="s">
        <v>61</v>
      </c>
      <c r="L1045" t="s">
        <v>3172</v>
      </c>
      <c r="N1045" t="s">
        <v>63</v>
      </c>
      <c r="O1045" t="s">
        <v>25</v>
      </c>
      <c r="P1045" t="s">
        <v>229</v>
      </c>
      <c r="Q1045" t="s">
        <v>64</v>
      </c>
      <c r="R1045" t="s">
        <v>4743</v>
      </c>
      <c r="S1045" t="s">
        <v>5976</v>
      </c>
      <c r="W1045" t="s">
        <v>1293</v>
      </c>
      <c r="X1045" t="s">
        <v>1887</v>
      </c>
    </row>
    <row r="1046" spans="1:25" x14ac:dyDescent="0.25">
      <c r="A1046" t="s">
        <v>5977</v>
      </c>
      <c r="B1046" t="s">
        <v>5978</v>
      </c>
      <c r="D1046" t="s">
        <v>356</v>
      </c>
      <c r="E1046" t="s">
        <v>220</v>
      </c>
      <c r="F1046" t="s">
        <v>459</v>
      </c>
      <c r="G1046" t="s">
        <v>229</v>
      </c>
      <c r="H1046" t="s">
        <v>22</v>
      </c>
      <c r="I1046" t="s">
        <v>1944</v>
      </c>
      <c r="J1046" t="s">
        <v>51</v>
      </c>
      <c r="L1046" t="s">
        <v>3172</v>
      </c>
      <c r="N1046" t="s">
        <v>53</v>
      </c>
      <c r="O1046" t="s">
        <v>25</v>
      </c>
      <c r="P1046" t="s">
        <v>229</v>
      </c>
      <c r="Q1046" t="s">
        <v>54</v>
      </c>
      <c r="R1046" t="s">
        <v>4743</v>
      </c>
      <c r="S1046" t="s">
        <v>5979</v>
      </c>
      <c r="T1046" t="s">
        <v>3970</v>
      </c>
      <c r="W1046" t="s">
        <v>45</v>
      </c>
      <c r="X1046" t="s">
        <v>1887</v>
      </c>
    </row>
    <row r="1047" spans="1:25" x14ac:dyDescent="0.25">
      <c r="A1047" t="s">
        <v>5980</v>
      </c>
      <c r="B1047" t="s">
        <v>5981</v>
      </c>
      <c r="D1047" t="s">
        <v>142</v>
      </c>
      <c r="E1047" t="s">
        <v>220</v>
      </c>
      <c r="F1047" t="s">
        <v>455</v>
      </c>
      <c r="G1047" t="s">
        <v>229</v>
      </c>
      <c r="H1047" t="s">
        <v>30</v>
      </c>
      <c r="I1047" t="s">
        <v>1944</v>
      </c>
      <c r="J1047" t="s">
        <v>46</v>
      </c>
      <c r="L1047" t="s">
        <v>3172</v>
      </c>
      <c r="N1047" t="s">
        <v>47</v>
      </c>
      <c r="O1047" t="s">
        <v>25</v>
      </c>
      <c r="P1047" t="s">
        <v>229</v>
      </c>
      <c r="Q1047" t="s">
        <v>48</v>
      </c>
      <c r="R1047" t="s">
        <v>4743</v>
      </c>
      <c r="S1047" t="s">
        <v>5982</v>
      </c>
      <c r="W1047" t="s">
        <v>45</v>
      </c>
      <c r="X1047" t="s">
        <v>1887</v>
      </c>
    </row>
    <row r="1048" spans="1:25" x14ac:dyDescent="0.25">
      <c r="A1048" t="s">
        <v>5983</v>
      </c>
      <c r="B1048" t="s">
        <v>5984</v>
      </c>
      <c r="D1048" t="s">
        <v>142</v>
      </c>
      <c r="E1048" t="s">
        <v>220</v>
      </c>
      <c r="F1048" t="s">
        <v>455</v>
      </c>
      <c r="G1048" t="s">
        <v>229</v>
      </c>
      <c r="H1048" t="s">
        <v>30</v>
      </c>
      <c r="I1048" t="s">
        <v>1839</v>
      </c>
      <c r="J1048" t="s">
        <v>98</v>
      </c>
      <c r="L1048" t="s">
        <v>3172</v>
      </c>
      <c r="N1048" t="s">
        <v>99</v>
      </c>
      <c r="O1048" t="s">
        <v>25</v>
      </c>
      <c r="P1048" t="s">
        <v>229</v>
      </c>
      <c r="Q1048" t="s">
        <v>100</v>
      </c>
      <c r="R1048" t="s">
        <v>4743</v>
      </c>
      <c r="S1048" t="s">
        <v>5985</v>
      </c>
      <c r="W1048" t="s">
        <v>45</v>
      </c>
      <c r="X1048" t="s">
        <v>1887</v>
      </c>
    </row>
    <row r="1049" spans="1:25" x14ac:dyDescent="0.25">
      <c r="A1049" t="s">
        <v>5986</v>
      </c>
      <c r="B1049" t="s">
        <v>5987</v>
      </c>
      <c r="D1049" t="s">
        <v>3216</v>
      </c>
      <c r="E1049" t="s">
        <v>220</v>
      </c>
      <c r="F1049" t="s">
        <v>455</v>
      </c>
      <c r="G1049" t="s">
        <v>229</v>
      </c>
      <c r="H1049" t="s">
        <v>30</v>
      </c>
      <c r="I1049" t="s">
        <v>1839</v>
      </c>
      <c r="J1049" t="s">
        <v>130</v>
      </c>
      <c r="L1049" t="s">
        <v>3172</v>
      </c>
      <c r="N1049" t="s">
        <v>131</v>
      </c>
      <c r="O1049" t="s">
        <v>25</v>
      </c>
      <c r="P1049" t="s">
        <v>229</v>
      </c>
      <c r="Q1049" t="s">
        <v>132</v>
      </c>
      <c r="R1049" t="s">
        <v>5202</v>
      </c>
      <c r="S1049" t="s">
        <v>5988</v>
      </c>
      <c r="W1049" t="s">
        <v>45</v>
      </c>
      <c r="X1049" t="s">
        <v>1887</v>
      </c>
    </row>
    <row r="1050" spans="1:25" x14ac:dyDescent="0.25">
      <c r="A1050" t="s">
        <v>5989</v>
      </c>
      <c r="B1050" t="s">
        <v>5990</v>
      </c>
      <c r="D1050" t="s">
        <v>3143</v>
      </c>
      <c r="E1050" t="s">
        <v>220</v>
      </c>
      <c r="F1050" t="s">
        <v>455</v>
      </c>
      <c r="G1050" t="s">
        <v>229</v>
      </c>
      <c r="H1050" t="s">
        <v>30</v>
      </c>
      <c r="I1050" t="s">
        <v>1839</v>
      </c>
      <c r="J1050" t="s">
        <v>112</v>
      </c>
      <c r="L1050" t="s">
        <v>3172</v>
      </c>
      <c r="N1050" t="s">
        <v>113</v>
      </c>
      <c r="O1050" t="s">
        <v>25</v>
      </c>
      <c r="P1050" t="s">
        <v>229</v>
      </c>
      <c r="Q1050" t="s">
        <v>114</v>
      </c>
      <c r="R1050" t="s">
        <v>5068</v>
      </c>
      <c r="S1050" t="s">
        <v>5991</v>
      </c>
      <c r="W1050" t="s">
        <v>45</v>
      </c>
      <c r="X1050" t="s">
        <v>1887</v>
      </c>
    </row>
    <row r="1051" spans="1:25" x14ac:dyDescent="0.25">
      <c r="A1051" t="s">
        <v>5992</v>
      </c>
      <c r="B1051" t="s">
        <v>5993</v>
      </c>
      <c r="D1051" t="s">
        <v>3221</v>
      </c>
      <c r="E1051" t="s">
        <v>220</v>
      </c>
      <c r="F1051" t="s">
        <v>455</v>
      </c>
      <c r="G1051" t="s">
        <v>229</v>
      </c>
      <c r="H1051" t="s">
        <v>30</v>
      </c>
      <c r="I1051" t="s">
        <v>1848</v>
      </c>
      <c r="J1051" t="s">
        <v>91</v>
      </c>
      <c r="L1051" t="s">
        <v>3172</v>
      </c>
      <c r="N1051" t="s">
        <v>92</v>
      </c>
      <c r="O1051" t="s">
        <v>25</v>
      </c>
      <c r="P1051" t="s">
        <v>229</v>
      </c>
      <c r="Q1051" t="s">
        <v>93</v>
      </c>
      <c r="R1051" t="s">
        <v>5202</v>
      </c>
      <c r="S1051" t="s">
        <v>5994</v>
      </c>
      <c r="W1051" t="s">
        <v>45</v>
      </c>
      <c r="X1051" t="s">
        <v>1887</v>
      </c>
    </row>
    <row r="1052" spans="1:25" x14ac:dyDescent="0.25">
      <c r="A1052" t="s">
        <v>5995</v>
      </c>
      <c r="B1052" t="s">
        <v>5996</v>
      </c>
      <c r="D1052" t="s">
        <v>142</v>
      </c>
      <c r="E1052" t="s">
        <v>220</v>
      </c>
      <c r="F1052" t="s">
        <v>455</v>
      </c>
      <c r="G1052" t="s">
        <v>229</v>
      </c>
      <c r="H1052" t="s">
        <v>30</v>
      </c>
      <c r="I1052" t="s">
        <v>1848</v>
      </c>
      <c r="J1052" t="s">
        <v>61</v>
      </c>
      <c r="L1052" t="s">
        <v>3172</v>
      </c>
      <c r="N1052" t="s">
        <v>63</v>
      </c>
      <c r="O1052" t="s">
        <v>25</v>
      </c>
      <c r="P1052" t="s">
        <v>229</v>
      </c>
      <c r="Q1052" t="s">
        <v>64</v>
      </c>
      <c r="R1052" t="s">
        <v>4743</v>
      </c>
      <c r="S1052" t="s">
        <v>5997</v>
      </c>
      <c r="W1052" t="s">
        <v>45</v>
      </c>
      <c r="X1052" t="s">
        <v>1884</v>
      </c>
    </row>
    <row r="1053" spans="1:25" x14ac:dyDescent="0.25">
      <c r="A1053" t="s">
        <v>5998</v>
      </c>
      <c r="B1053" t="s">
        <v>5999</v>
      </c>
      <c r="C1053" t="s">
        <v>2737</v>
      </c>
      <c r="D1053" t="s">
        <v>490</v>
      </c>
      <c r="E1053" t="s">
        <v>220</v>
      </c>
      <c r="F1053" t="s">
        <v>459</v>
      </c>
      <c r="G1053" t="s">
        <v>229</v>
      </c>
      <c r="H1053" t="s">
        <v>22</v>
      </c>
      <c r="I1053" t="s">
        <v>1748</v>
      </c>
      <c r="J1053" t="s">
        <v>46</v>
      </c>
      <c r="K1053" t="s">
        <v>2738</v>
      </c>
      <c r="L1053" t="s">
        <v>3148</v>
      </c>
      <c r="M1053" t="s">
        <v>2739</v>
      </c>
      <c r="N1053" t="s">
        <v>47</v>
      </c>
      <c r="O1053" t="s">
        <v>25</v>
      </c>
      <c r="P1053" t="s">
        <v>3063</v>
      </c>
      <c r="Q1053" t="s">
        <v>48</v>
      </c>
      <c r="R1053" t="s">
        <v>4743</v>
      </c>
      <c r="S1053" t="s">
        <v>6000</v>
      </c>
      <c r="W1053" t="s">
        <v>45</v>
      </c>
      <c r="X1053" t="s">
        <v>1884</v>
      </c>
    </row>
    <row r="1054" spans="1:25" x14ac:dyDescent="0.25">
      <c r="A1054" t="s">
        <v>6001</v>
      </c>
      <c r="B1054" t="s">
        <v>6002</v>
      </c>
      <c r="D1054" t="s">
        <v>3225</v>
      </c>
      <c r="E1054" t="s">
        <v>220</v>
      </c>
      <c r="F1054" t="s">
        <v>455</v>
      </c>
      <c r="G1054" t="s">
        <v>229</v>
      </c>
      <c r="H1054" t="s">
        <v>30</v>
      </c>
      <c r="I1054" t="s">
        <v>1839</v>
      </c>
      <c r="J1054" t="s">
        <v>39</v>
      </c>
      <c r="L1054" t="s">
        <v>5074</v>
      </c>
      <c r="N1054" t="s">
        <v>40</v>
      </c>
      <c r="O1054" t="s">
        <v>25</v>
      </c>
      <c r="P1054" t="s">
        <v>229</v>
      </c>
      <c r="Q1054" t="s">
        <v>42</v>
      </c>
      <c r="R1054" t="s">
        <v>5068</v>
      </c>
      <c r="S1054" t="s">
        <v>6003</v>
      </c>
      <c r="W1054" t="s">
        <v>45</v>
      </c>
      <c r="X1054" t="s">
        <v>1887</v>
      </c>
    </row>
    <row r="1055" spans="1:25" x14ac:dyDescent="0.25">
      <c r="A1055" t="s">
        <v>6004</v>
      </c>
      <c r="B1055" t="s">
        <v>6005</v>
      </c>
      <c r="D1055" t="s">
        <v>490</v>
      </c>
      <c r="E1055" t="s">
        <v>220</v>
      </c>
      <c r="F1055" t="s">
        <v>459</v>
      </c>
      <c r="G1055" t="s">
        <v>229</v>
      </c>
      <c r="H1055" t="s">
        <v>22</v>
      </c>
      <c r="I1055" t="s">
        <v>1883</v>
      </c>
      <c r="J1055" t="s">
        <v>98</v>
      </c>
      <c r="L1055" t="s">
        <v>3172</v>
      </c>
      <c r="N1055" t="s">
        <v>99</v>
      </c>
      <c r="O1055" t="s">
        <v>25</v>
      </c>
      <c r="P1055" t="s">
        <v>229</v>
      </c>
      <c r="Q1055" t="s">
        <v>100</v>
      </c>
      <c r="R1055" t="s">
        <v>4743</v>
      </c>
      <c r="S1055" t="s">
        <v>6006</v>
      </c>
      <c r="W1055" t="s">
        <v>45</v>
      </c>
      <c r="X1055" t="s">
        <v>3071</v>
      </c>
    </row>
    <row r="1056" spans="1:25" x14ac:dyDescent="0.25">
      <c r="A1056" t="s">
        <v>6007</v>
      </c>
      <c r="B1056" t="s">
        <v>6008</v>
      </c>
      <c r="C1056" t="s">
        <v>2740</v>
      </c>
      <c r="D1056" t="s">
        <v>490</v>
      </c>
      <c r="E1056" t="s">
        <v>220</v>
      </c>
      <c r="F1056" t="s">
        <v>459</v>
      </c>
      <c r="G1056" t="s">
        <v>229</v>
      </c>
      <c r="H1056" t="s">
        <v>22</v>
      </c>
      <c r="I1056" t="s">
        <v>232</v>
      </c>
      <c r="J1056" t="s">
        <v>61</v>
      </c>
      <c r="K1056" t="s">
        <v>178</v>
      </c>
      <c r="L1056" t="s">
        <v>3172</v>
      </c>
      <c r="M1056" t="s">
        <v>2741</v>
      </c>
      <c r="N1056" t="s">
        <v>63</v>
      </c>
      <c r="O1056" t="s">
        <v>25</v>
      </c>
      <c r="P1056" t="s">
        <v>229</v>
      </c>
      <c r="Q1056" t="s">
        <v>64</v>
      </c>
      <c r="R1056" t="s">
        <v>4743</v>
      </c>
      <c r="S1056" t="s">
        <v>6009</v>
      </c>
      <c r="W1056" t="s">
        <v>1291</v>
      </c>
      <c r="X1056" t="s">
        <v>1884</v>
      </c>
    </row>
    <row r="1057" spans="1:25" x14ac:dyDescent="0.25">
      <c r="A1057" t="s">
        <v>6010</v>
      </c>
      <c r="B1057" t="s">
        <v>6011</v>
      </c>
      <c r="D1057" t="s">
        <v>3143</v>
      </c>
      <c r="E1057" t="s">
        <v>220</v>
      </c>
      <c r="F1057" t="s">
        <v>455</v>
      </c>
      <c r="G1057" t="s">
        <v>229</v>
      </c>
      <c r="H1057" t="s">
        <v>30</v>
      </c>
      <c r="I1057" t="s">
        <v>2159</v>
      </c>
      <c r="J1057" t="s">
        <v>39</v>
      </c>
      <c r="L1057" t="s">
        <v>3172</v>
      </c>
      <c r="N1057" t="s">
        <v>40</v>
      </c>
      <c r="O1057" t="s">
        <v>25</v>
      </c>
      <c r="P1057" t="s">
        <v>229</v>
      </c>
      <c r="Q1057" t="s">
        <v>42</v>
      </c>
      <c r="R1057" t="s">
        <v>5202</v>
      </c>
      <c r="S1057" t="s">
        <v>6012</v>
      </c>
      <c r="T1057" t="s">
        <v>2733</v>
      </c>
      <c r="W1057" t="s">
        <v>45</v>
      </c>
      <c r="X1057" t="s">
        <v>1884</v>
      </c>
      <c r="Y1057" t="s">
        <v>1879</v>
      </c>
    </row>
    <row r="1058" spans="1:25" x14ac:dyDescent="0.25">
      <c r="A1058" t="s">
        <v>6013</v>
      </c>
      <c r="B1058" t="s">
        <v>6014</v>
      </c>
      <c r="C1058" t="s">
        <v>2737</v>
      </c>
      <c r="D1058" t="s">
        <v>490</v>
      </c>
      <c r="E1058" t="s">
        <v>220</v>
      </c>
      <c r="F1058" t="s">
        <v>459</v>
      </c>
      <c r="G1058" t="s">
        <v>229</v>
      </c>
      <c r="H1058" t="s">
        <v>22</v>
      </c>
      <c r="I1058" t="s">
        <v>415</v>
      </c>
      <c r="J1058" t="s">
        <v>98</v>
      </c>
      <c r="K1058" t="s">
        <v>2738</v>
      </c>
      <c r="L1058" t="s">
        <v>3172</v>
      </c>
      <c r="M1058" t="s">
        <v>2739</v>
      </c>
      <c r="N1058" t="s">
        <v>99</v>
      </c>
      <c r="O1058" t="s">
        <v>25</v>
      </c>
      <c r="P1058" t="s">
        <v>229</v>
      </c>
      <c r="Q1058" t="s">
        <v>100</v>
      </c>
      <c r="R1058" t="s">
        <v>4743</v>
      </c>
      <c r="S1058" t="s">
        <v>6015</v>
      </c>
      <c r="T1058" t="s">
        <v>6016</v>
      </c>
      <c r="W1058" t="s">
        <v>45</v>
      </c>
      <c r="X1058" t="s">
        <v>1884</v>
      </c>
    </row>
    <row r="1059" spans="1:25" x14ac:dyDescent="0.25">
      <c r="A1059" t="s">
        <v>6017</v>
      </c>
      <c r="B1059" t="s">
        <v>6018</v>
      </c>
      <c r="C1059" t="s">
        <v>2737</v>
      </c>
      <c r="D1059" t="s">
        <v>142</v>
      </c>
      <c r="E1059" t="s">
        <v>220</v>
      </c>
      <c r="F1059" t="s">
        <v>455</v>
      </c>
      <c r="G1059" t="s">
        <v>229</v>
      </c>
      <c r="H1059" t="s">
        <v>30</v>
      </c>
      <c r="I1059" t="s">
        <v>1851</v>
      </c>
      <c r="J1059" t="s">
        <v>68</v>
      </c>
      <c r="K1059" t="s">
        <v>2738</v>
      </c>
      <c r="L1059" t="s">
        <v>3172</v>
      </c>
      <c r="M1059" t="s">
        <v>2739</v>
      </c>
      <c r="N1059" t="s">
        <v>69</v>
      </c>
      <c r="O1059" t="s">
        <v>25</v>
      </c>
      <c r="P1059" t="s">
        <v>229</v>
      </c>
      <c r="Q1059" t="s">
        <v>70</v>
      </c>
      <c r="R1059" t="s">
        <v>4743</v>
      </c>
      <c r="S1059" t="s">
        <v>6019</v>
      </c>
      <c r="W1059" t="s">
        <v>45</v>
      </c>
      <c r="X1059" t="s">
        <v>1887</v>
      </c>
    </row>
    <row r="1060" spans="1:25" x14ac:dyDescent="0.25">
      <c r="A1060" t="s">
        <v>6020</v>
      </c>
      <c r="B1060" t="s">
        <v>6021</v>
      </c>
      <c r="D1060" t="s">
        <v>142</v>
      </c>
      <c r="E1060" t="s">
        <v>220</v>
      </c>
      <c r="F1060" t="s">
        <v>455</v>
      </c>
      <c r="G1060" t="s">
        <v>4469</v>
      </c>
      <c r="H1060" t="s">
        <v>30</v>
      </c>
      <c r="I1060" t="s">
        <v>1668</v>
      </c>
      <c r="J1060" t="s">
        <v>121</v>
      </c>
      <c r="L1060" t="s">
        <v>3172</v>
      </c>
      <c r="N1060" t="s">
        <v>122</v>
      </c>
      <c r="O1060" t="s">
        <v>25</v>
      </c>
      <c r="P1060" t="s">
        <v>229</v>
      </c>
      <c r="Q1060" t="s">
        <v>123</v>
      </c>
      <c r="R1060" t="s">
        <v>4743</v>
      </c>
      <c r="S1060" t="s">
        <v>6022</v>
      </c>
      <c r="T1060" t="s">
        <v>6023</v>
      </c>
      <c r="W1060" t="s">
        <v>45</v>
      </c>
      <c r="X1060" t="s">
        <v>1887</v>
      </c>
      <c r="Y1060" t="s">
        <v>1879</v>
      </c>
    </row>
    <row r="1061" spans="1:25" x14ac:dyDescent="0.25">
      <c r="A1061" t="s">
        <v>6024</v>
      </c>
      <c r="B1061" t="s">
        <v>6025</v>
      </c>
      <c r="D1061" t="s">
        <v>3226</v>
      </c>
      <c r="E1061" t="s">
        <v>220</v>
      </c>
      <c r="F1061" t="s">
        <v>455</v>
      </c>
      <c r="G1061" t="s">
        <v>229</v>
      </c>
      <c r="H1061" t="s">
        <v>30</v>
      </c>
      <c r="I1061" t="s">
        <v>1994</v>
      </c>
      <c r="J1061" t="s">
        <v>31</v>
      </c>
      <c r="L1061" t="s">
        <v>5074</v>
      </c>
      <c r="N1061" t="s">
        <v>33</v>
      </c>
      <c r="O1061" t="s">
        <v>25</v>
      </c>
      <c r="P1061" t="s">
        <v>229</v>
      </c>
      <c r="Q1061" t="s">
        <v>34</v>
      </c>
      <c r="R1061" t="s">
        <v>5068</v>
      </c>
      <c r="S1061" t="s">
        <v>6026</v>
      </c>
      <c r="T1061" t="s">
        <v>2733</v>
      </c>
      <c r="W1061" t="s">
        <v>45</v>
      </c>
      <c r="X1061" t="s">
        <v>1884</v>
      </c>
      <c r="Y1061" t="s">
        <v>1879</v>
      </c>
    </row>
    <row r="1062" spans="1:25" x14ac:dyDescent="0.25">
      <c r="A1062" t="s">
        <v>6027</v>
      </c>
      <c r="B1062" t="s">
        <v>6028</v>
      </c>
      <c r="D1062" t="s">
        <v>142</v>
      </c>
      <c r="E1062" t="s">
        <v>220</v>
      </c>
      <c r="F1062" t="s">
        <v>455</v>
      </c>
      <c r="G1062" t="s">
        <v>229</v>
      </c>
      <c r="H1062" t="s">
        <v>30</v>
      </c>
      <c r="I1062" t="s">
        <v>1859</v>
      </c>
      <c r="J1062" t="s">
        <v>112</v>
      </c>
      <c r="L1062" t="s">
        <v>3172</v>
      </c>
      <c r="N1062" t="s">
        <v>113</v>
      </c>
      <c r="O1062" t="s">
        <v>25</v>
      </c>
      <c r="P1062" t="s">
        <v>229</v>
      </c>
      <c r="Q1062" t="s">
        <v>114</v>
      </c>
      <c r="R1062" t="s">
        <v>4743</v>
      </c>
      <c r="S1062" t="s">
        <v>6029</v>
      </c>
      <c r="W1062" t="s">
        <v>45</v>
      </c>
      <c r="X1062" t="s">
        <v>1887</v>
      </c>
    </row>
    <row r="1063" spans="1:25" x14ac:dyDescent="0.25">
      <c r="A1063" t="s">
        <v>269</v>
      </c>
      <c r="B1063" t="s">
        <v>270</v>
      </c>
      <c r="D1063" t="s">
        <v>44</v>
      </c>
      <c r="E1063" t="s">
        <v>220</v>
      </c>
      <c r="F1063" t="s">
        <v>459</v>
      </c>
      <c r="G1063" t="s">
        <v>229</v>
      </c>
      <c r="H1063" t="s">
        <v>22</v>
      </c>
      <c r="I1063" t="s">
        <v>1664</v>
      </c>
      <c r="J1063" t="s">
        <v>72</v>
      </c>
      <c r="L1063" t="s">
        <v>3191</v>
      </c>
      <c r="N1063" t="s">
        <v>73</v>
      </c>
      <c r="O1063" t="s">
        <v>41</v>
      </c>
      <c r="P1063" t="s">
        <v>3063</v>
      </c>
      <c r="Q1063" t="s">
        <v>74</v>
      </c>
      <c r="R1063" t="s">
        <v>6030</v>
      </c>
      <c r="S1063" t="s">
        <v>271</v>
      </c>
      <c r="T1063" t="s">
        <v>6031</v>
      </c>
      <c r="W1063" t="s">
        <v>4500</v>
      </c>
      <c r="X1063" t="s">
        <v>1884</v>
      </c>
      <c r="Y1063" t="s">
        <v>1885</v>
      </c>
    </row>
    <row r="1064" spans="1:25" x14ac:dyDescent="0.25">
      <c r="A1064" t="s">
        <v>124</v>
      </c>
      <c r="B1064" t="s">
        <v>125</v>
      </c>
      <c r="D1064" t="s">
        <v>858</v>
      </c>
      <c r="E1064" t="s">
        <v>220</v>
      </c>
      <c r="F1064" t="s">
        <v>455</v>
      </c>
      <c r="G1064" t="s">
        <v>4469</v>
      </c>
      <c r="H1064" t="s">
        <v>3179</v>
      </c>
      <c r="I1064" t="s">
        <v>1669</v>
      </c>
      <c r="J1064" t="s">
        <v>61</v>
      </c>
      <c r="L1064" t="s">
        <v>3191</v>
      </c>
      <c r="N1064" t="s">
        <v>63</v>
      </c>
      <c r="O1064" t="s">
        <v>25</v>
      </c>
      <c r="P1064" t="s">
        <v>229</v>
      </c>
      <c r="Q1064" t="s">
        <v>64</v>
      </c>
      <c r="R1064" t="s">
        <v>4743</v>
      </c>
      <c r="S1064" t="s">
        <v>126</v>
      </c>
      <c r="W1064" t="s">
        <v>4500</v>
      </c>
      <c r="X1064" t="s">
        <v>1882</v>
      </c>
    </row>
    <row r="1065" spans="1:25" x14ac:dyDescent="0.25">
      <c r="A1065" t="s">
        <v>2047</v>
      </c>
      <c r="B1065" t="s">
        <v>2048</v>
      </c>
      <c r="D1065" t="s">
        <v>573</v>
      </c>
      <c r="E1065" t="s">
        <v>220</v>
      </c>
      <c r="F1065" t="s">
        <v>455</v>
      </c>
      <c r="G1065" t="s">
        <v>229</v>
      </c>
      <c r="H1065" t="s">
        <v>30</v>
      </c>
      <c r="I1065" t="s">
        <v>1233</v>
      </c>
      <c r="J1065" t="s">
        <v>135</v>
      </c>
      <c r="L1065" t="s">
        <v>3191</v>
      </c>
      <c r="N1065" t="s">
        <v>136</v>
      </c>
      <c r="O1065" t="s">
        <v>25</v>
      </c>
      <c r="P1065" t="s">
        <v>229</v>
      </c>
      <c r="Q1065" t="s">
        <v>137</v>
      </c>
      <c r="R1065" t="s">
        <v>4743</v>
      </c>
      <c r="S1065" t="s">
        <v>2049</v>
      </c>
      <c r="T1065" t="s">
        <v>6032</v>
      </c>
      <c r="W1065" t="s">
        <v>4500</v>
      </c>
      <c r="X1065" t="s">
        <v>3071</v>
      </c>
      <c r="Y1065" t="s">
        <v>1877</v>
      </c>
    </row>
    <row r="1066" spans="1:25" x14ac:dyDescent="0.25">
      <c r="A1066" t="s">
        <v>393</v>
      </c>
      <c r="B1066" t="s">
        <v>394</v>
      </c>
      <c r="D1066" t="s">
        <v>858</v>
      </c>
      <c r="E1066" t="s">
        <v>220</v>
      </c>
      <c r="F1066" t="s">
        <v>455</v>
      </c>
      <c r="G1066" t="s">
        <v>229</v>
      </c>
      <c r="H1066" t="s">
        <v>3179</v>
      </c>
      <c r="I1066" t="s">
        <v>149</v>
      </c>
      <c r="J1066" t="s">
        <v>39</v>
      </c>
      <c r="L1066" t="s">
        <v>3191</v>
      </c>
      <c r="N1066" t="s">
        <v>40</v>
      </c>
      <c r="O1066" t="s">
        <v>25</v>
      </c>
      <c r="P1066" t="s">
        <v>229</v>
      </c>
      <c r="Q1066" t="s">
        <v>42</v>
      </c>
      <c r="R1066" t="s">
        <v>4743</v>
      </c>
      <c r="S1066" t="s">
        <v>395</v>
      </c>
      <c r="W1066" t="s">
        <v>4500</v>
      </c>
      <c r="X1066" t="s">
        <v>1887</v>
      </c>
    </row>
    <row r="1067" spans="1:25" x14ac:dyDescent="0.25">
      <c r="A1067" t="s">
        <v>6033</v>
      </c>
      <c r="B1067" t="s">
        <v>6034</v>
      </c>
      <c r="D1067" t="s">
        <v>490</v>
      </c>
      <c r="E1067" t="s">
        <v>220</v>
      </c>
      <c r="F1067" t="s">
        <v>459</v>
      </c>
      <c r="G1067" t="s">
        <v>229</v>
      </c>
      <c r="H1067" t="s">
        <v>22</v>
      </c>
      <c r="I1067" t="s">
        <v>1944</v>
      </c>
      <c r="J1067" t="s">
        <v>61</v>
      </c>
      <c r="L1067" t="s">
        <v>3191</v>
      </c>
      <c r="N1067" t="s">
        <v>63</v>
      </c>
      <c r="O1067" t="s">
        <v>25</v>
      </c>
      <c r="P1067" t="s">
        <v>229</v>
      </c>
      <c r="Q1067" t="s">
        <v>64</v>
      </c>
      <c r="R1067" t="s">
        <v>4743</v>
      </c>
      <c r="S1067" t="s">
        <v>6035</v>
      </c>
      <c r="T1067" t="s">
        <v>6036</v>
      </c>
      <c r="W1067" t="s">
        <v>1291</v>
      </c>
      <c r="X1067" t="s">
        <v>1884</v>
      </c>
      <c r="Y1067" t="s">
        <v>1879</v>
      </c>
    </row>
    <row r="1068" spans="1:25" x14ac:dyDescent="0.25">
      <c r="A1068" t="s">
        <v>4037</v>
      </c>
      <c r="B1068" t="s">
        <v>4038</v>
      </c>
      <c r="D1068" t="s">
        <v>142</v>
      </c>
      <c r="E1068" t="s">
        <v>220</v>
      </c>
      <c r="F1068" t="s">
        <v>455</v>
      </c>
      <c r="G1068" t="s">
        <v>229</v>
      </c>
      <c r="H1068" t="s">
        <v>30</v>
      </c>
      <c r="I1068" t="s">
        <v>1869</v>
      </c>
      <c r="J1068" t="s">
        <v>72</v>
      </c>
      <c r="L1068" t="s">
        <v>3157</v>
      </c>
      <c r="N1068" t="s">
        <v>73</v>
      </c>
      <c r="O1068" t="s">
        <v>25</v>
      </c>
      <c r="P1068" t="s">
        <v>229</v>
      </c>
      <c r="Q1068" t="s">
        <v>74</v>
      </c>
      <c r="R1068" t="s">
        <v>4743</v>
      </c>
      <c r="S1068" t="s">
        <v>4039</v>
      </c>
      <c r="T1068" t="s">
        <v>6037</v>
      </c>
      <c r="W1068" t="s">
        <v>4500</v>
      </c>
      <c r="X1068" t="s">
        <v>3071</v>
      </c>
      <c r="Y1068" t="s">
        <v>1878</v>
      </c>
    </row>
    <row r="1069" spans="1:25" x14ac:dyDescent="0.25">
      <c r="A1069" t="s">
        <v>200</v>
      </c>
      <c r="B1069" t="s">
        <v>201</v>
      </c>
      <c r="C1069" t="s">
        <v>3087</v>
      </c>
      <c r="D1069" t="s">
        <v>379</v>
      </c>
      <c r="E1069" t="s">
        <v>220</v>
      </c>
      <c r="F1069" t="s">
        <v>459</v>
      </c>
      <c r="G1069" t="s">
        <v>229</v>
      </c>
      <c r="H1069" t="s">
        <v>30</v>
      </c>
      <c r="I1069" t="s">
        <v>1664</v>
      </c>
      <c r="J1069" t="s">
        <v>39</v>
      </c>
      <c r="K1069" t="s">
        <v>3088</v>
      </c>
      <c r="L1069" t="s">
        <v>3191</v>
      </c>
      <c r="M1069" t="s">
        <v>3089</v>
      </c>
      <c r="N1069" t="s">
        <v>40</v>
      </c>
      <c r="O1069" t="s">
        <v>25</v>
      </c>
      <c r="P1069" t="s">
        <v>229</v>
      </c>
      <c r="Q1069" t="s">
        <v>42</v>
      </c>
      <c r="R1069" t="s">
        <v>4743</v>
      </c>
      <c r="S1069" t="s">
        <v>202</v>
      </c>
      <c r="T1069" t="s">
        <v>6038</v>
      </c>
      <c r="W1069" t="s">
        <v>4500</v>
      </c>
      <c r="X1069" t="s">
        <v>1882</v>
      </c>
      <c r="Y1069" t="s">
        <v>1879</v>
      </c>
    </row>
    <row r="1070" spans="1:25" x14ac:dyDescent="0.25">
      <c r="A1070" t="s">
        <v>570</v>
      </c>
      <c r="B1070" t="s">
        <v>571</v>
      </c>
      <c r="C1070" t="s">
        <v>2761</v>
      </c>
      <c r="D1070" t="s">
        <v>490</v>
      </c>
      <c r="E1070" t="s">
        <v>220</v>
      </c>
      <c r="F1070" t="s">
        <v>459</v>
      </c>
      <c r="G1070" t="s">
        <v>229</v>
      </c>
      <c r="H1070" t="s">
        <v>22</v>
      </c>
      <c r="I1070" t="s">
        <v>1748</v>
      </c>
      <c r="J1070" t="s">
        <v>98</v>
      </c>
      <c r="K1070" t="s">
        <v>79</v>
      </c>
      <c r="L1070" t="s">
        <v>3191</v>
      </c>
      <c r="M1070" t="s">
        <v>2762</v>
      </c>
      <c r="N1070" t="s">
        <v>99</v>
      </c>
      <c r="O1070" t="s">
        <v>25</v>
      </c>
      <c r="P1070" t="s">
        <v>3060</v>
      </c>
      <c r="Q1070" t="s">
        <v>100</v>
      </c>
      <c r="R1070" t="s">
        <v>4743</v>
      </c>
      <c r="S1070" t="s">
        <v>572</v>
      </c>
      <c r="T1070" t="s">
        <v>6039</v>
      </c>
      <c r="W1070" t="s">
        <v>4500</v>
      </c>
      <c r="X1070" t="s">
        <v>3071</v>
      </c>
      <c r="Y1070" t="s">
        <v>1879</v>
      </c>
    </row>
    <row r="1071" spans="1:25" x14ac:dyDescent="0.25">
      <c r="A1071" t="s">
        <v>746</v>
      </c>
      <c r="B1071" t="s">
        <v>747</v>
      </c>
      <c r="C1071" t="s">
        <v>2761</v>
      </c>
      <c r="D1071" t="s">
        <v>3216</v>
      </c>
      <c r="E1071" t="s">
        <v>220</v>
      </c>
      <c r="F1071" t="s">
        <v>459</v>
      </c>
      <c r="G1071" t="s">
        <v>229</v>
      </c>
      <c r="H1071" t="s">
        <v>30</v>
      </c>
      <c r="I1071" t="s">
        <v>1766</v>
      </c>
      <c r="J1071" t="s">
        <v>51</v>
      </c>
      <c r="K1071" t="s">
        <v>79</v>
      </c>
      <c r="L1071" t="s">
        <v>3191</v>
      </c>
      <c r="M1071" t="s">
        <v>2762</v>
      </c>
      <c r="N1071" t="s">
        <v>53</v>
      </c>
      <c r="O1071" t="s">
        <v>41</v>
      </c>
      <c r="P1071" t="s">
        <v>229</v>
      </c>
      <c r="Q1071" t="s">
        <v>54</v>
      </c>
      <c r="R1071" t="s">
        <v>5202</v>
      </c>
      <c r="S1071" t="s">
        <v>748</v>
      </c>
      <c r="W1071" t="s">
        <v>4500</v>
      </c>
      <c r="X1071" t="s">
        <v>1887</v>
      </c>
    </row>
    <row r="1072" spans="1:25" x14ac:dyDescent="0.25">
      <c r="A1072" t="s">
        <v>3176</v>
      </c>
      <c r="B1072" t="s">
        <v>3177</v>
      </c>
      <c r="D1072" t="s">
        <v>3171</v>
      </c>
      <c r="E1072" t="s">
        <v>220</v>
      </c>
      <c r="F1072" t="s">
        <v>455</v>
      </c>
      <c r="G1072" t="s">
        <v>229</v>
      </c>
      <c r="H1072" t="s">
        <v>3179</v>
      </c>
      <c r="I1072" t="s">
        <v>5162</v>
      </c>
      <c r="J1072" t="s">
        <v>98</v>
      </c>
      <c r="L1072" t="s">
        <v>3191</v>
      </c>
      <c r="N1072" t="s">
        <v>99</v>
      </c>
      <c r="O1072" t="s">
        <v>25</v>
      </c>
      <c r="P1072" t="s">
        <v>229</v>
      </c>
      <c r="Q1072" t="s">
        <v>100</v>
      </c>
      <c r="R1072" t="s">
        <v>5010</v>
      </c>
      <c r="S1072" t="s">
        <v>3180</v>
      </c>
      <c r="W1072" t="s">
        <v>4500</v>
      </c>
      <c r="X1072" t="s">
        <v>1887</v>
      </c>
    </row>
    <row r="1073" spans="1:25" x14ac:dyDescent="0.25">
      <c r="A1073" t="s">
        <v>1745</v>
      </c>
      <c r="B1073" t="s">
        <v>1746</v>
      </c>
      <c r="C1073" t="s">
        <v>2852</v>
      </c>
      <c r="D1073" t="s">
        <v>490</v>
      </c>
      <c r="E1073" t="s">
        <v>220</v>
      </c>
      <c r="F1073" t="s">
        <v>459</v>
      </c>
      <c r="G1073" t="s">
        <v>229</v>
      </c>
      <c r="H1073" t="s">
        <v>22</v>
      </c>
      <c r="I1073" t="s">
        <v>1757</v>
      </c>
      <c r="J1073" t="s">
        <v>112</v>
      </c>
      <c r="K1073" t="s">
        <v>1375</v>
      </c>
      <c r="L1073" t="s">
        <v>3191</v>
      </c>
      <c r="M1073" t="s">
        <v>2853</v>
      </c>
      <c r="N1073" t="s">
        <v>113</v>
      </c>
      <c r="O1073" t="s">
        <v>25</v>
      </c>
      <c r="P1073" t="s">
        <v>3060</v>
      </c>
      <c r="Q1073" t="s">
        <v>114</v>
      </c>
      <c r="R1073" t="s">
        <v>4743</v>
      </c>
      <c r="S1073" t="s">
        <v>1747</v>
      </c>
      <c r="T1073" t="s">
        <v>6040</v>
      </c>
      <c r="W1073" t="s">
        <v>4500</v>
      </c>
      <c r="X1073" t="s">
        <v>1887</v>
      </c>
      <c r="Y1073" t="s">
        <v>1879</v>
      </c>
    </row>
    <row r="1074" spans="1:25" x14ac:dyDescent="0.25">
      <c r="A1074" t="s">
        <v>1095</v>
      </c>
      <c r="B1074" t="s">
        <v>1096</v>
      </c>
      <c r="C1074" t="s">
        <v>2761</v>
      </c>
      <c r="D1074" t="s">
        <v>356</v>
      </c>
      <c r="E1074" t="s">
        <v>220</v>
      </c>
      <c r="F1074" t="s">
        <v>459</v>
      </c>
      <c r="G1074" t="s">
        <v>229</v>
      </c>
      <c r="H1074" t="s">
        <v>22</v>
      </c>
      <c r="I1074" t="s">
        <v>1829</v>
      </c>
      <c r="J1074" t="s">
        <v>39</v>
      </c>
      <c r="K1074" t="s">
        <v>79</v>
      </c>
      <c r="L1074" t="s">
        <v>3191</v>
      </c>
      <c r="M1074" t="s">
        <v>2762</v>
      </c>
      <c r="N1074" t="s">
        <v>40</v>
      </c>
      <c r="O1074" t="s">
        <v>25</v>
      </c>
      <c r="P1074" t="s">
        <v>229</v>
      </c>
      <c r="Q1074" t="s">
        <v>42</v>
      </c>
      <c r="R1074" t="s">
        <v>4743</v>
      </c>
      <c r="S1074" t="s">
        <v>1097</v>
      </c>
      <c r="W1074" t="s">
        <v>4500</v>
      </c>
      <c r="X1074" t="s">
        <v>1887</v>
      </c>
    </row>
    <row r="1075" spans="1:25" x14ac:dyDescent="0.25">
      <c r="A1075" t="s">
        <v>1348</v>
      </c>
      <c r="B1075" t="s">
        <v>1349</v>
      </c>
      <c r="D1075" t="s">
        <v>3125</v>
      </c>
      <c r="E1075" t="s">
        <v>220</v>
      </c>
      <c r="F1075" t="s">
        <v>455</v>
      </c>
      <c r="G1075" t="s">
        <v>229</v>
      </c>
      <c r="H1075" t="s">
        <v>3179</v>
      </c>
      <c r="I1075" t="s">
        <v>1762</v>
      </c>
      <c r="J1075" t="s">
        <v>23</v>
      </c>
      <c r="L1075" t="s">
        <v>3191</v>
      </c>
      <c r="N1075" t="s">
        <v>24</v>
      </c>
      <c r="O1075" t="s">
        <v>25</v>
      </c>
      <c r="P1075" t="s">
        <v>229</v>
      </c>
      <c r="Q1075" t="s">
        <v>26</v>
      </c>
      <c r="R1075" t="s">
        <v>4743</v>
      </c>
      <c r="S1075" t="s">
        <v>1350</v>
      </c>
      <c r="T1075" t="s">
        <v>2733</v>
      </c>
      <c r="W1075" t="s">
        <v>4500</v>
      </c>
      <c r="X1075" t="s">
        <v>1881</v>
      </c>
      <c r="Y1075" t="s">
        <v>1879</v>
      </c>
    </row>
    <row r="1076" spans="1:25" x14ac:dyDescent="0.25">
      <c r="A1076" t="s">
        <v>1588</v>
      </c>
      <c r="B1076" t="s">
        <v>1589</v>
      </c>
      <c r="C1076" t="s">
        <v>2737</v>
      </c>
      <c r="D1076" t="s">
        <v>3078</v>
      </c>
      <c r="E1076" t="s">
        <v>220</v>
      </c>
      <c r="F1076" t="s">
        <v>455</v>
      </c>
      <c r="G1076" t="s">
        <v>229</v>
      </c>
      <c r="H1076" t="s">
        <v>45</v>
      </c>
      <c r="I1076" t="s">
        <v>1665</v>
      </c>
      <c r="J1076" t="s">
        <v>46</v>
      </c>
      <c r="K1076" t="s">
        <v>2738</v>
      </c>
      <c r="L1076" t="s">
        <v>3191</v>
      </c>
      <c r="M1076" t="s">
        <v>2739</v>
      </c>
      <c r="N1076" t="s">
        <v>47</v>
      </c>
      <c r="O1076" t="s">
        <v>25</v>
      </c>
      <c r="P1076" t="s">
        <v>229</v>
      </c>
      <c r="Q1076" t="s">
        <v>48</v>
      </c>
      <c r="R1076" t="s">
        <v>4743</v>
      </c>
      <c r="S1076" t="s">
        <v>1590</v>
      </c>
      <c r="T1076" t="s">
        <v>6041</v>
      </c>
      <c r="W1076" t="s">
        <v>4500</v>
      </c>
      <c r="X1076" t="s">
        <v>1881</v>
      </c>
      <c r="Y1076" t="s">
        <v>1879</v>
      </c>
    </row>
    <row r="1077" spans="1:25" x14ac:dyDescent="0.25">
      <c r="A1077" t="s">
        <v>2363</v>
      </c>
      <c r="B1077" t="s">
        <v>2364</v>
      </c>
      <c r="C1077" t="s">
        <v>3087</v>
      </c>
      <c r="D1077" t="s">
        <v>3153</v>
      </c>
      <c r="E1077" t="s">
        <v>220</v>
      </c>
      <c r="F1077" t="s">
        <v>459</v>
      </c>
      <c r="G1077" t="s">
        <v>229</v>
      </c>
      <c r="H1077" t="s">
        <v>22</v>
      </c>
      <c r="I1077" t="s">
        <v>1750</v>
      </c>
      <c r="J1077" t="s">
        <v>23</v>
      </c>
      <c r="K1077" t="s">
        <v>3088</v>
      </c>
      <c r="L1077" t="s">
        <v>3191</v>
      </c>
      <c r="M1077" t="s">
        <v>3089</v>
      </c>
      <c r="N1077" t="s">
        <v>24</v>
      </c>
      <c r="O1077" t="s">
        <v>25</v>
      </c>
      <c r="P1077" t="s">
        <v>229</v>
      </c>
      <c r="Q1077" t="s">
        <v>26</v>
      </c>
      <c r="R1077" t="s">
        <v>5010</v>
      </c>
      <c r="S1077" t="s">
        <v>2365</v>
      </c>
      <c r="W1077" t="s">
        <v>4500</v>
      </c>
      <c r="X1077" t="s">
        <v>1887</v>
      </c>
    </row>
    <row r="1078" spans="1:25" x14ac:dyDescent="0.25">
      <c r="A1078" t="s">
        <v>2207</v>
      </c>
      <c r="B1078" t="s">
        <v>2208</v>
      </c>
      <c r="C1078" t="s">
        <v>2761</v>
      </c>
      <c r="D1078" t="s">
        <v>3960</v>
      </c>
      <c r="E1078" t="s">
        <v>220</v>
      </c>
      <c r="F1078" t="s">
        <v>455</v>
      </c>
      <c r="G1078" t="s">
        <v>229</v>
      </c>
      <c r="H1078" t="s">
        <v>45</v>
      </c>
      <c r="I1078" t="s">
        <v>1664</v>
      </c>
      <c r="J1078" t="s">
        <v>86</v>
      </c>
      <c r="K1078" t="s">
        <v>79</v>
      </c>
      <c r="L1078" t="s">
        <v>3172</v>
      </c>
      <c r="M1078" t="s">
        <v>2762</v>
      </c>
      <c r="N1078" t="s">
        <v>87</v>
      </c>
      <c r="O1078" t="s">
        <v>25</v>
      </c>
      <c r="P1078" t="s">
        <v>229</v>
      </c>
      <c r="Q1078" t="s">
        <v>88</v>
      </c>
      <c r="R1078" t="s">
        <v>4743</v>
      </c>
      <c r="S1078" t="s">
        <v>2209</v>
      </c>
      <c r="T1078" t="s">
        <v>2535</v>
      </c>
      <c r="W1078" t="s">
        <v>4500</v>
      </c>
      <c r="X1078" t="s">
        <v>1884</v>
      </c>
      <c r="Y1078" t="s">
        <v>1877</v>
      </c>
    </row>
    <row r="1079" spans="1:25" x14ac:dyDescent="0.25">
      <c r="A1079" t="s">
        <v>1983</v>
      </c>
      <c r="B1079" t="s">
        <v>1984</v>
      </c>
      <c r="C1079" t="s">
        <v>2737</v>
      </c>
      <c r="D1079" t="s">
        <v>490</v>
      </c>
      <c r="E1079" t="s">
        <v>220</v>
      </c>
      <c r="F1079" t="s">
        <v>459</v>
      </c>
      <c r="G1079" t="s">
        <v>229</v>
      </c>
      <c r="H1079" t="s">
        <v>22</v>
      </c>
      <c r="I1079" t="s">
        <v>1290</v>
      </c>
      <c r="J1079" t="s">
        <v>127</v>
      </c>
      <c r="K1079" t="s">
        <v>2738</v>
      </c>
      <c r="L1079" t="s">
        <v>3191</v>
      </c>
      <c r="M1079" t="s">
        <v>2739</v>
      </c>
      <c r="N1079" t="s">
        <v>128</v>
      </c>
      <c r="O1079" t="s">
        <v>25</v>
      </c>
      <c r="P1079" t="s">
        <v>3063</v>
      </c>
      <c r="Q1079" t="s">
        <v>129</v>
      </c>
      <c r="R1079" t="s">
        <v>4743</v>
      </c>
      <c r="S1079" t="s">
        <v>1985</v>
      </c>
      <c r="W1079" t="s">
        <v>4500</v>
      </c>
      <c r="X1079" t="s">
        <v>1884</v>
      </c>
    </row>
    <row r="1080" spans="1:25" x14ac:dyDescent="0.25">
      <c r="A1080" t="s">
        <v>2333</v>
      </c>
      <c r="B1080" t="s">
        <v>2334</v>
      </c>
      <c r="C1080" t="s">
        <v>2740</v>
      </c>
      <c r="D1080" t="s">
        <v>734</v>
      </c>
      <c r="E1080" t="s">
        <v>220</v>
      </c>
      <c r="F1080" t="s">
        <v>459</v>
      </c>
      <c r="G1080" t="s">
        <v>229</v>
      </c>
      <c r="H1080" t="s">
        <v>45</v>
      </c>
      <c r="I1080" t="s">
        <v>3224</v>
      </c>
      <c r="J1080" t="s">
        <v>23</v>
      </c>
      <c r="K1080" t="s">
        <v>178</v>
      </c>
      <c r="L1080" t="s">
        <v>3191</v>
      </c>
      <c r="M1080" t="s">
        <v>2741</v>
      </c>
      <c r="N1080" t="s">
        <v>24</v>
      </c>
      <c r="O1080" t="s">
        <v>25</v>
      </c>
      <c r="P1080" t="s">
        <v>3063</v>
      </c>
      <c r="Q1080" t="s">
        <v>26</v>
      </c>
      <c r="R1080" t="s">
        <v>5087</v>
      </c>
      <c r="S1080" t="s">
        <v>2335</v>
      </c>
      <c r="T1080" t="s">
        <v>6042</v>
      </c>
      <c r="W1080" t="s">
        <v>4500</v>
      </c>
      <c r="X1080" t="s">
        <v>1884</v>
      </c>
      <c r="Y1080" t="s">
        <v>1877</v>
      </c>
    </row>
    <row r="1081" spans="1:25" x14ac:dyDescent="0.25">
      <c r="A1081" t="s">
        <v>4114</v>
      </c>
      <c r="B1081" t="s">
        <v>4115</v>
      </c>
      <c r="D1081" t="s">
        <v>3143</v>
      </c>
      <c r="E1081" t="s">
        <v>220</v>
      </c>
      <c r="F1081" t="s">
        <v>455</v>
      </c>
      <c r="G1081" t="s">
        <v>229</v>
      </c>
      <c r="H1081" t="s">
        <v>30</v>
      </c>
      <c r="I1081" t="s">
        <v>1869</v>
      </c>
      <c r="J1081" t="s">
        <v>51</v>
      </c>
      <c r="L1081" t="s">
        <v>3191</v>
      </c>
      <c r="N1081" t="s">
        <v>53</v>
      </c>
      <c r="O1081" t="s">
        <v>25</v>
      </c>
      <c r="P1081" t="s">
        <v>229</v>
      </c>
      <c r="Q1081" t="s">
        <v>54</v>
      </c>
      <c r="R1081" t="s">
        <v>4888</v>
      </c>
      <c r="S1081" t="s">
        <v>4116</v>
      </c>
      <c r="T1081" t="s">
        <v>6043</v>
      </c>
      <c r="W1081" t="s">
        <v>4500</v>
      </c>
      <c r="X1081" t="s">
        <v>1887</v>
      </c>
      <c r="Y1081" t="s">
        <v>1879</v>
      </c>
    </row>
    <row r="1082" spans="1:25" x14ac:dyDescent="0.25">
      <c r="A1082" t="s">
        <v>4138</v>
      </c>
      <c r="B1082" t="s">
        <v>4139</v>
      </c>
      <c r="D1082" t="s">
        <v>142</v>
      </c>
      <c r="E1082" t="s">
        <v>220</v>
      </c>
      <c r="F1082" t="s">
        <v>459</v>
      </c>
      <c r="G1082" t="s">
        <v>229</v>
      </c>
      <c r="H1082" t="s">
        <v>30</v>
      </c>
      <c r="I1082" t="s">
        <v>1667</v>
      </c>
      <c r="J1082" t="s">
        <v>31</v>
      </c>
      <c r="L1082" t="s">
        <v>3157</v>
      </c>
      <c r="N1082" t="s">
        <v>33</v>
      </c>
      <c r="O1082" t="s">
        <v>25</v>
      </c>
      <c r="P1082" t="s">
        <v>3063</v>
      </c>
      <c r="Q1082" t="s">
        <v>34</v>
      </c>
      <c r="R1082" t="s">
        <v>4743</v>
      </c>
      <c r="S1082" t="s">
        <v>4140</v>
      </c>
      <c r="T1082" t="s">
        <v>3307</v>
      </c>
      <c r="W1082" t="s">
        <v>4500</v>
      </c>
      <c r="X1082" t="s">
        <v>1887</v>
      </c>
    </row>
    <row r="1083" spans="1:25" x14ac:dyDescent="0.25">
      <c r="A1083" t="s">
        <v>6044</v>
      </c>
      <c r="B1083" t="s">
        <v>6045</v>
      </c>
      <c r="C1083" t="s">
        <v>2737</v>
      </c>
      <c r="D1083" t="s">
        <v>142</v>
      </c>
      <c r="E1083" t="s">
        <v>220</v>
      </c>
      <c r="F1083" t="s">
        <v>459</v>
      </c>
      <c r="G1083" t="s">
        <v>229</v>
      </c>
      <c r="H1083" t="s">
        <v>45</v>
      </c>
      <c r="I1083" t="s">
        <v>1662</v>
      </c>
      <c r="J1083" t="s">
        <v>86</v>
      </c>
      <c r="K1083" t="s">
        <v>2738</v>
      </c>
      <c r="L1083" t="s">
        <v>3191</v>
      </c>
      <c r="M1083" t="s">
        <v>2739</v>
      </c>
      <c r="N1083" t="s">
        <v>87</v>
      </c>
      <c r="O1083" t="s">
        <v>25</v>
      </c>
      <c r="P1083" t="s">
        <v>3063</v>
      </c>
      <c r="Q1083" t="s">
        <v>88</v>
      </c>
      <c r="R1083" t="s">
        <v>4743</v>
      </c>
      <c r="S1083" t="s">
        <v>6046</v>
      </c>
      <c r="T1083" t="s">
        <v>6047</v>
      </c>
      <c r="W1083" t="s">
        <v>45</v>
      </c>
      <c r="X1083" t="s">
        <v>1884</v>
      </c>
      <c r="Y1083" t="s">
        <v>3080</v>
      </c>
    </row>
    <row r="1084" spans="1:25" x14ac:dyDescent="0.25">
      <c r="A1084" t="s">
        <v>6048</v>
      </c>
      <c r="B1084" t="s">
        <v>6049</v>
      </c>
      <c r="C1084" t="s">
        <v>2737</v>
      </c>
      <c r="D1084" t="s">
        <v>702</v>
      </c>
      <c r="E1084" t="s">
        <v>220</v>
      </c>
      <c r="F1084" t="s">
        <v>459</v>
      </c>
      <c r="G1084" t="s">
        <v>4469</v>
      </c>
      <c r="H1084" t="s">
        <v>45</v>
      </c>
      <c r="I1084" t="s">
        <v>415</v>
      </c>
      <c r="J1084" t="s">
        <v>51</v>
      </c>
      <c r="K1084" t="s">
        <v>2738</v>
      </c>
      <c r="L1084" t="s">
        <v>3191</v>
      </c>
      <c r="M1084" t="s">
        <v>2739</v>
      </c>
      <c r="N1084" t="s">
        <v>53</v>
      </c>
      <c r="O1084" t="s">
        <v>25</v>
      </c>
      <c r="P1084" t="s">
        <v>3063</v>
      </c>
      <c r="Q1084" t="s">
        <v>54</v>
      </c>
      <c r="R1084" t="s">
        <v>5948</v>
      </c>
      <c r="S1084" t="s">
        <v>6050</v>
      </c>
      <c r="T1084" t="s">
        <v>6051</v>
      </c>
      <c r="W1084" t="s">
        <v>1292</v>
      </c>
      <c r="X1084" t="s">
        <v>3071</v>
      </c>
      <c r="Y1084" t="s">
        <v>1885</v>
      </c>
    </row>
    <row r="1085" spans="1:25" x14ac:dyDescent="0.25">
      <c r="A1085" t="s">
        <v>6052</v>
      </c>
      <c r="B1085" t="s">
        <v>6053</v>
      </c>
      <c r="D1085" t="s">
        <v>3200</v>
      </c>
      <c r="E1085" t="s">
        <v>220</v>
      </c>
      <c r="F1085" t="s">
        <v>459</v>
      </c>
      <c r="G1085" t="s">
        <v>229</v>
      </c>
      <c r="H1085" t="s">
        <v>22</v>
      </c>
      <c r="I1085" t="s">
        <v>1668</v>
      </c>
      <c r="J1085" t="s">
        <v>98</v>
      </c>
      <c r="L1085" t="s">
        <v>3191</v>
      </c>
      <c r="N1085" t="s">
        <v>99</v>
      </c>
      <c r="O1085" t="s">
        <v>25</v>
      </c>
      <c r="P1085" t="s">
        <v>3063</v>
      </c>
      <c r="Q1085" t="s">
        <v>100</v>
      </c>
      <c r="R1085" t="s">
        <v>4743</v>
      </c>
      <c r="S1085" t="s">
        <v>6054</v>
      </c>
      <c r="W1085" t="s">
        <v>45</v>
      </c>
      <c r="X1085" t="s">
        <v>1884</v>
      </c>
    </row>
    <row r="1086" spans="1:25" x14ac:dyDescent="0.25">
      <c r="A1086" t="s">
        <v>6055</v>
      </c>
      <c r="B1086" t="s">
        <v>6056</v>
      </c>
      <c r="C1086" t="s">
        <v>2737</v>
      </c>
      <c r="D1086" t="s">
        <v>3078</v>
      </c>
      <c r="E1086" t="s">
        <v>220</v>
      </c>
      <c r="F1086" t="s">
        <v>455</v>
      </c>
      <c r="G1086" t="s">
        <v>229</v>
      </c>
      <c r="H1086" t="s">
        <v>234</v>
      </c>
      <c r="I1086" t="s">
        <v>1670</v>
      </c>
      <c r="J1086" t="s">
        <v>51</v>
      </c>
      <c r="K1086" t="s">
        <v>2738</v>
      </c>
      <c r="L1086" t="s">
        <v>3191</v>
      </c>
      <c r="M1086" t="s">
        <v>2739</v>
      </c>
      <c r="N1086" t="s">
        <v>53</v>
      </c>
      <c r="O1086" t="s">
        <v>25</v>
      </c>
      <c r="P1086" t="s">
        <v>3063</v>
      </c>
      <c r="Q1086" t="s">
        <v>54</v>
      </c>
      <c r="R1086" t="s">
        <v>4981</v>
      </c>
      <c r="S1086" t="s">
        <v>6057</v>
      </c>
      <c r="T1086" t="s">
        <v>6058</v>
      </c>
      <c r="W1086" t="s">
        <v>45</v>
      </c>
      <c r="X1086" t="s">
        <v>1884</v>
      </c>
      <c r="Y1086" t="s">
        <v>1878</v>
      </c>
    </row>
    <row r="1087" spans="1:25" x14ac:dyDescent="0.25">
      <c r="A1087" t="s">
        <v>6059</v>
      </c>
      <c r="B1087" t="s">
        <v>6060</v>
      </c>
      <c r="D1087" t="s">
        <v>490</v>
      </c>
      <c r="E1087" t="s">
        <v>220</v>
      </c>
      <c r="F1087" t="s">
        <v>459</v>
      </c>
      <c r="G1087" t="s">
        <v>229</v>
      </c>
      <c r="H1087" t="s">
        <v>22</v>
      </c>
      <c r="I1087" t="s">
        <v>898</v>
      </c>
      <c r="J1087" t="s">
        <v>127</v>
      </c>
      <c r="L1087" t="s">
        <v>3191</v>
      </c>
      <c r="N1087" t="s">
        <v>128</v>
      </c>
      <c r="O1087" t="s">
        <v>25</v>
      </c>
      <c r="P1087" t="s">
        <v>229</v>
      </c>
      <c r="Q1087" t="s">
        <v>129</v>
      </c>
      <c r="R1087" t="s">
        <v>4777</v>
      </c>
      <c r="S1087" t="s">
        <v>6061</v>
      </c>
      <c r="W1087" t="s">
        <v>45</v>
      </c>
      <c r="X1087" t="s">
        <v>1887</v>
      </c>
    </row>
    <row r="1088" spans="1:25" x14ac:dyDescent="0.25">
      <c r="A1088" t="s">
        <v>6062</v>
      </c>
      <c r="B1088" t="s">
        <v>6063</v>
      </c>
      <c r="D1088" t="s">
        <v>142</v>
      </c>
      <c r="E1088" t="s">
        <v>220</v>
      </c>
      <c r="F1088" t="s">
        <v>455</v>
      </c>
      <c r="G1088" t="s">
        <v>229</v>
      </c>
      <c r="H1088" t="s">
        <v>30</v>
      </c>
      <c r="I1088" t="s">
        <v>1944</v>
      </c>
      <c r="J1088" t="s">
        <v>135</v>
      </c>
      <c r="L1088" t="s">
        <v>3151</v>
      </c>
      <c r="N1088" t="s">
        <v>136</v>
      </c>
      <c r="O1088" t="s">
        <v>25</v>
      </c>
      <c r="P1088" t="s">
        <v>229</v>
      </c>
      <c r="Q1088" t="s">
        <v>137</v>
      </c>
      <c r="R1088" t="s">
        <v>4743</v>
      </c>
      <c r="S1088" t="s">
        <v>6064</v>
      </c>
      <c r="W1088" t="s">
        <v>1293</v>
      </c>
      <c r="X1088" t="s">
        <v>1887</v>
      </c>
    </row>
    <row r="1089" spans="1:25" x14ac:dyDescent="0.25">
      <c r="A1089" t="s">
        <v>6065</v>
      </c>
      <c r="B1089" t="s">
        <v>6066</v>
      </c>
      <c r="D1089" t="s">
        <v>142</v>
      </c>
      <c r="E1089" t="s">
        <v>220</v>
      </c>
      <c r="F1089" t="s">
        <v>455</v>
      </c>
      <c r="G1089" t="s">
        <v>229</v>
      </c>
      <c r="H1089" t="s">
        <v>30</v>
      </c>
      <c r="I1089" t="s">
        <v>2159</v>
      </c>
      <c r="J1089" t="s">
        <v>117</v>
      </c>
      <c r="L1089" t="s">
        <v>3191</v>
      </c>
      <c r="N1089" t="s">
        <v>118</v>
      </c>
      <c r="O1089" t="s">
        <v>25</v>
      </c>
      <c r="P1089" t="s">
        <v>229</v>
      </c>
      <c r="Q1089" t="s">
        <v>119</v>
      </c>
      <c r="R1089" t="s">
        <v>4743</v>
      </c>
      <c r="S1089" t="s">
        <v>6067</v>
      </c>
      <c r="T1089" t="s">
        <v>6068</v>
      </c>
      <c r="W1089" t="s">
        <v>45</v>
      </c>
      <c r="X1089" t="s">
        <v>1887</v>
      </c>
      <c r="Y1089" t="s">
        <v>1879</v>
      </c>
    </row>
    <row r="1090" spans="1:25" x14ac:dyDescent="0.25">
      <c r="A1090" t="s">
        <v>6069</v>
      </c>
      <c r="B1090" t="s">
        <v>6070</v>
      </c>
      <c r="C1090" t="s">
        <v>2737</v>
      </c>
      <c r="D1090" t="s">
        <v>490</v>
      </c>
      <c r="E1090" t="s">
        <v>220</v>
      </c>
      <c r="F1090" t="s">
        <v>459</v>
      </c>
      <c r="G1090" t="s">
        <v>229</v>
      </c>
      <c r="H1090" t="s">
        <v>22</v>
      </c>
      <c r="I1090" t="s">
        <v>1751</v>
      </c>
      <c r="J1090" t="s">
        <v>31</v>
      </c>
      <c r="K1090" t="s">
        <v>2738</v>
      </c>
      <c r="L1090" t="s">
        <v>3150</v>
      </c>
      <c r="M1090" t="s">
        <v>2739</v>
      </c>
      <c r="N1090" t="s">
        <v>33</v>
      </c>
      <c r="O1090" t="s">
        <v>25</v>
      </c>
      <c r="P1090" t="s">
        <v>3063</v>
      </c>
      <c r="Q1090" t="s">
        <v>34</v>
      </c>
      <c r="R1090" t="s">
        <v>4743</v>
      </c>
      <c r="S1090" t="s">
        <v>6071</v>
      </c>
      <c r="T1090" t="s">
        <v>6072</v>
      </c>
      <c r="W1090" t="s">
        <v>45</v>
      </c>
      <c r="X1090" t="s">
        <v>1887</v>
      </c>
      <c r="Y1090" t="s">
        <v>1879</v>
      </c>
    </row>
    <row r="1091" spans="1:25" x14ac:dyDescent="0.25">
      <c r="A1091" t="s">
        <v>6073</v>
      </c>
      <c r="B1091" t="s">
        <v>6074</v>
      </c>
      <c r="C1091" t="s">
        <v>2737</v>
      </c>
      <c r="D1091" t="s">
        <v>356</v>
      </c>
      <c r="E1091" t="s">
        <v>220</v>
      </c>
      <c r="F1091" t="s">
        <v>459</v>
      </c>
      <c r="G1091" t="s">
        <v>229</v>
      </c>
      <c r="H1091" t="s">
        <v>22</v>
      </c>
      <c r="I1091" t="s">
        <v>1767</v>
      </c>
      <c r="J1091" t="s">
        <v>86</v>
      </c>
      <c r="K1091" t="s">
        <v>2738</v>
      </c>
      <c r="L1091" t="s">
        <v>3191</v>
      </c>
      <c r="M1091" t="s">
        <v>2739</v>
      </c>
      <c r="N1091" t="s">
        <v>87</v>
      </c>
      <c r="O1091" t="s">
        <v>25</v>
      </c>
      <c r="P1091" t="s">
        <v>229</v>
      </c>
      <c r="Q1091" t="s">
        <v>88</v>
      </c>
      <c r="R1091" t="s">
        <v>4743</v>
      </c>
      <c r="S1091" t="s">
        <v>6075</v>
      </c>
      <c r="T1091" t="s">
        <v>6076</v>
      </c>
      <c r="W1091" t="s">
        <v>45</v>
      </c>
      <c r="X1091" t="s">
        <v>1887</v>
      </c>
      <c r="Y1091" t="s">
        <v>1879</v>
      </c>
    </row>
    <row r="1092" spans="1:25" x14ac:dyDescent="0.25">
      <c r="A1092" t="s">
        <v>6077</v>
      </c>
      <c r="B1092" t="s">
        <v>6078</v>
      </c>
      <c r="D1092" t="s">
        <v>142</v>
      </c>
      <c r="E1092" t="s">
        <v>220</v>
      </c>
      <c r="F1092" t="s">
        <v>455</v>
      </c>
      <c r="G1092" t="s">
        <v>229</v>
      </c>
      <c r="H1092" t="s">
        <v>30</v>
      </c>
      <c r="I1092" t="s">
        <v>232</v>
      </c>
      <c r="J1092" t="s">
        <v>117</v>
      </c>
      <c r="L1092" t="s">
        <v>3148</v>
      </c>
      <c r="N1092" t="s">
        <v>118</v>
      </c>
      <c r="O1092" t="s">
        <v>25</v>
      </c>
      <c r="P1092" t="s">
        <v>229</v>
      </c>
      <c r="Q1092" t="s">
        <v>119</v>
      </c>
      <c r="R1092" t="s">
        <v>4743</v>
      </c>
      <c r="S1092" t="s">
        <v>6079</v>
      </c>
      <c r="T1092" t="s">
        <v>6080</v>
      </c>
      <c r="W1092" t="s">
        <v>1293</v>
      </c>
      <c r="X1092" t="s">
        <v>1887</v>
      </c>
      <c r="Y1092" t="s">
        <v>1879</v>
      </c>
    </row>
    <row r="1093" spans="1:25" x14ac:dyDescent="0.25">
      <c r="A1093" t="s">
        <v>6081</v>
      </c>
      <c r="B1093" t="s">
        <v>6082</v>
      </c>
      <c r="D1093" t="s">
        <v>142</v>
      </c>
      <c r="E1093" t="s">
        <v>220</v>
      </c>
      <c r="F1093" t="s">
        <v>459</v>
      </c>
      <c r="G1093" t="s">
        <v>229</v>
      </c>
      <c r="H1093" t="s">
        <v>22</v>
      </c>
      <c r="I1093" t="s">
        <v>1661</v>
      </c>
      <c r="J1093" t="s">
        <v>91</v>
      </c>
      <c r="L1093" t="s">
        <v>3150</v>
      </c>
      <c r="N1093" t="s">
        <v>92</v>
      </c>
      <c r="O1093" t="s">
        <v>25</v>
      </c>
      <c r="P1093" t="s">
        <v>3063</v>
      </c>
      <c r="Q1093" t="s">
        <v>93</v>
      </c>
      <c r="R1093" t="s">
        <v>4743</v>
      </c>
      <c r="S1093" t="s">
        <v>6083</v>
      </c>
      <c r="T1093" t="s">
        <v>6084</v>
      </c>
      <c r="W1093" t="s">
        <v>45</v>
      </c>
      <c r="X1093" t="s">
        <v>1884</v>
      </c>
      <c r="Y1093" t="s">
        <v>1879</v>
      </c>
    </row>
    <row r="1094" spans="1:25" x14ac:dyDescent="0.25">
      <c r="A1094" t="s">
        <v>6085</v>
      </c>
      <c r="B1094" t="s">
        <v>6086</v>
      </c>
      <c r="D1094" t="s">
        <v>577</v>
      </c>
      <c r="E1094" t="s">
        <v>220</v>
      </c>
      <c r="F1094" t="s">
        <v>455</v>
      </c>
      <c r="G1094" t="s">
        <v>229</v>
      </c>
      <c r="H1094" t="s">
        <v>30</v>
      </c>
      <c r="I1094" t="s">
        <v>415</v>
      </c>
      <c r="J1094" t="s">
        <v>130</v>
      </c>
      <c r="L1094" t="s">
        <v>3148</v>
      </c>
      <c r="N1094" t="s">
        <v>131</v>
      </c>
      <c r="O1094" t="s">
        <v>25</v>
      </c>
      <c r="P1094" t="s">
        <v>229</v>
      </c>
      <c r="Q1094" t="s">
        <v>132</v>
      </c>
      <c r="R1094" t="s">
        <v>4743</v>
      </c>
      <c r="S1094" t="s">
        <v>6087</v>
      </c>
      <c r="T1094" t="s">
        <v>6088</v>
      </c>
      <c r="W1094" t="s">
        <v>45</v>
      </c>
      <c r="X1094" t="s">
        <v>1887</v>
      </c>
    </row>
    <row r="1095" spans="1:25" x14ac:dyDescent="0.25">
      <c r="A1095" t="s">
        <v>6089</v>
      </c>
      <c r="B1095" t="s">
        <v>6090</v>
      </c>
      <c r="D1095" t="s">
        <v>490</v>
      </c>
      <c r="E1095" t="s">
        <v>220</v>
      </c>
      <c r="F1095" t="s">
        <v>459</v>
      </c>
      <c r="G1095" t="s">
        <v>229</v>
      </c>
      <c r="H1095" t="s">
        <v>22</v>
      </c>
      <c r="I1095" t="s">
        <v>1666</v>
      </c>
      <c r="J1095" t="s">
        <v>208</v>
      </c>
      <c r="L1095" t="s">
        <v>3148</v>
      </c>
      <c r="N1095" t="s">
        <v>209</v>
      </c>
      <c r="O1095" t="s">
        <v>25</v>
      </c>
      <c r="P1095" t="s">
        <v>3063</v>
      </c>
      <c r="Q1095" t="s">
        <v>210</v>
      </c>
      <c r="R1095" t="s">
        <v>4743</v>
      </c>
      <c r="S1095" t="s">
        <v>6091</v>
      </c>
      <c r="W1095" t="s">
        <v>45</v>
      </c>
      <c r="X1095" t="s">
        <v>1882</v>
      </c>
    </row>
    <row r="1096" spans="1:25" x14ac:dyDescent="0.25">
      <c r="A1096" t="s">
        <v>6092</v>
      </c>
      <c r="B1096" t="s">
        <v>6093</v>
      </c>
      <c r="D1096" t="s">
        <v>3159</v>
      </c>
      <c r="E1096" t="s">
        <v>220</v>
      </c>
      <c r="F1096" t="s">
        <v>459</v>
      </c>
      <c r="G1096" t="s">
        <v>229</v>
      </c>
      <c r="H1096" t="s">
        <v>22</v>
      </c>
      <c r="I1096" t="s">
        <v>1891</v>
      </c>
      <c r="J1096" t="s">
        <v>51</v>
      </c>
      <c r="L1096" t="s">
        <v>3150</v>
      </c>
      <c r="N1096" t="s">
        <v>53</v>
      </c>
      <c r="O1096" t="s">
        <v>25</v>
      </c>
      <c r="P1096" t="s">
        <v>229</v>
      </c>
      <c r="Q1096" t="s">
        <v>54</v>
      </c>
      <c r="R1096" t="s">
        <v>4777</v>
      </c>
      <c r="S1096" t="s">
        <v>6094</v>
      </c>
      <c r="T1096" t="s">
        <v>6095</v>
      </c>
      <c r="W1096" t="s">
        <v>45</v>
      </c>
      <c r="X1096" t="s">
        <v>1887</v>
      </c>
      <c r="Y1096" t="s">
        <v>1877</v>
      </c>
    </row>
    <row r="1097" spans="1:25" x14ac:dyDescent="0.25">
      <c r="A1097" t="s">
        <v>2507</v>
      </c>
      <c r="B1097" t="s">
        <v>2508</v>
      </c>
      <c r="D1097" t="s">
        <v>3143</v>
      </c>
      <c r="E1097" t="s">
        <v>220</v>
      </c>
      <c r="F1097" t="s">
        <v>455</v>
      </c>
      <c r="G1097" t="s">
        <v>229</v>
      </c>
      <c r="H1097" t="s">
        <v>30</v>
      </c>
      <c r="I1097" t="s">
        <v>1749</v>
      </c>
      <c r="J1097" t="s">
        <v>127</v>
      </c>
      <c r="L1097" t="s">
        <v>3130</v>
      </c>
      <c r="N1097" t="s">
        <v>128</v>
      </c>
      <c r="O1097" t="s">
        <v>25</v>
      </c>
      <c r="P1097" t="s">
        <v>229</v>
      </c>
      <c r="Q1097" t="s">
        <v>129</v>
      </c>
      <c r="R1097" t="s">
        <v>4972</v>
      </c>
      <c r="S1097" t="s">
        <v>2509</v>
      </c>
      <c r="W1097" t="s">
        <v>4500</v>
      </c>
      <c r="X1097" t="s">
        <v>1887</v>
      </c>
    </row>
    <row r="1098" spans="1:25" x14ac:dyDescent="0.25">
      <c r="A1098" t="s">
        <v>2726</v>
      </c>
      <c r="B1098" t="s">
        <v>2727</v>
      </c>
      <c r="D1098" t="s">
        <v>3221</v>
      </c>
      <c r="E1098" t="s">
        <v>220</v>
      </c>
      <c r="F1098" t="s">
        <v>455</v>
      </c>
      <c r="G1098" t="s">
        <v>229</v>
      </c>
      <c r="H1098" t="s">
        <v>30</v>
      </c>
      <c r="I1098" t="s">
        <v>1916</v>
      </c>
      <c r="J1098" t="s">
        <v>98</v>
      </c>
      <c r="L1098" t="s">
        <v>3130</v>
      </c>
      <c r="N1098" t="s">
        <v>99</v>
      </c>
      <c r="O1098" t="s">
        <v>25</v>
      </c>
      <c r="P1098" t="s">
        <v>229</v>
      </c>
      <c r="Q1098" t="s">
        <v>100</v>
      </c>
      <c r="R1098" t="s">
        <v>5010</v>
      </c>
      <c r="S1098" t="s">
        <v>2728</v>
      </c>
      <c r="W1098" t="s">
        <v>4500</v>
      </c>
      <c r="X1098" t="s">
        <v>1887</v>
      </c>
    </row>
    <row r="1099" spans="1:25" x14ac:dyDescent="0.25">
      <c r="A1099" t="s">
        <v>506</v>
      </c>
      <c r="B1099" t="s">
        <v>507</v>
      </c>
      <c r="C1099" t="s">
        <v>2737</v>
      </c>
      <c r="D1099" t="s">
        <v>858</v>
      </c>
      <c r="E1099" t="s">
        <v>220</v>
      </c>
      <c r="F1099" t="s">
        <v>459</v>
      </c>
      <c r="G1099" t="s">
        <v>4469</v>
      </c>
      <c r="H1099" t="s">
        <v>45</v>
      </c>
      <c r="I1099" t="s">
        <v>1664</v>
      </c>
      <c r="J1099" t="s">
        <v>68</v>
      </c>
      <c r="K1099" t="s">
        <v>2738</v>
      </c>
      <c r="L1099" t="s">
        <v>3157</v>
      </c>
      <c r="M1099" t="s">
        <v>2739</v>
      </c>
      <c r="N1099" t="s">
        <v>69</v>
      </c>
      <c r="O1099" t="s">
        <v>25</v>
      </c>
      <c r="P1099" t="s">
        <v>3063</v>
      </c>
      <c r="Q1099" t="s">
        <v>70</v>
      </c>
      <c r="R1099" t="s">
        <v>4743</v>
      </c>
      <c r="S1099" t="s">
        <v>508</v>
      </c>
      <c r="T1099" t="s">
        <v>6096</v>
      </c>
      <c r="W1099" t="s">
        <v>4500</v>
      </c>
      <c r="X1099" t="s">
        <v>1881</v>
      </c>
      <c r="Y1099" t="s">
        <v>1879</v>
      </c>
    </row>
    <row r="1100" spans="1:25" x14ac:dyDescent="0.25">
      <c r="A1100" t="s">
        <v>725</v>
      </c>
      <c r="B1100" t="s">
        <v>726</v>
      </c>
      <c r="D1100" t="s">
        <v>3221</v>
      </c>
      <c r="E1100" t="s">
        <v>220</v>
      </c>
      <c r="F1100" t="s">
        <v>455</v>
      </c>
      <c r="G1100" t="s">
        <v>229</v>
      </c>
      <c r="H1100" t="s">
        <v>30</v>
      </c>
      <c r="I1100" t="s">
        <v>3234</v>
      </c>
      <c r="J1100" t="s">
        <v>72</v>
      </c>
      <c r="L1100" t="s">
        <v>3130</v>
      </c>
      <c r="N1100" t="s">
        <v>73</v>
      </c>
      <c r="O1100" t="s">
        <v>25</v>
      </c>
      <c r="P1100" t="s">
        <v>229</v>
      </c>
      <c r="Q1100" t="s">
        <v>74</v>
      </c>
      <c r="R1100" t="s">
        <v>5010</v>
      </c>
      <c r="S1100" t="s">
        <v>727</v>
      </c>
      <c r="W1100" t="s">
        <v>4500</v>
      </c>
      <c r="X1100" t="s">
        <v>1887</v>
      </c>
    </row>
    <row r="1101" spans="1:25" x14ac:dyDescent="0.25">
      <c r="A1101" t="s">
        <v>6097</v>
      </c>
      <c r="B1101" t="s">
        <v>6098</v>
      </c>
      <c r="D1101" t="s">
        <v>142</v>
      </c>
      <c r="E1101" t="s">
        <v>220</v>
      </c>
      <c r="F1101" t="s">
        <v>455</v>
      </c>
      <c r="G1101" t="s">
        <v>229</v>
      </c>
      <c r="H1101" t="s">
        <v>30</v>
      </c>
      <c r="I1101" t="s">
        <v>1891</v>
      </c>
      <c r="J1101" t="s">
        <v>68</v>
      </c>
      <c r="L1101" t="s">
        <v>3205</v>
      </c>
      <c r="N1101" t="s">
        <v>69</v>
      </c>
      <c r="O1101" t="s">
        <v>25</v>
      </c>
      <c r="P1101" t="s">
        <v>229</v>
      </c>
      <c r="Q1101" t="s">
        <v>70</v>
      </c>
      <c r="R1101" t="s">
        <v>4743</v>
      </c>
      <c r="S1101" t="s">
        <v>6099</v>
      </c>
      <c r="W1101" t="s">
        <v>45</v>
      </c>
      <c r="X1101" t="s">
        <v>1884</v>
      </c>
    </row>
    <row r="1102" spans="1:25" x14ac:dyDescent="0.25">
      <c r="A1102" t="s">
        <v>1787</v>
      </c>
      <c r="B1102" t="s">
        <v>1788</v>
      </c>
      <c r="C1102" t="s">
        <v>2761</v>
      </c>
      <c r="D1102" t="s">
        <v>356</v>
      </c>
      <c r="E1102" t="s">
        <v>220</v>
      </c>
      <c r="F1102" t="s">
        <v>459</v>
      </c>
      <c r="G1102" t="s">
        <v>229</v>
      </c>
      <c r="H1102" t="s">
        <v>22</v>
      </c>
      <c r="I1102" t="s">
        <v>1670</v>
      </c>
      <c r="J1102" t="s">
        <v>127</v>
      </c>
      <c r="K1102" t="s">
        <v>79</v>
      </c>
      <c r="L1102" t="s">
        <v>3205</v>
      </c>
      <c r="M1102" t="s">
        <v>2762</v>
      </c>
      <c r="N1102" t="s">
        <v>128</v>
      </c>
      <c r="O1102" t="s">
        <v>25</v>
      </c>
      <c r="P1102" t="s">
        <v>229</v>
      </c>
      <c r="Q1102" t="s">
        <v>129</v>
      </c>
      <c r="R1102" t="s">
        <v>4743</v>
      </c>
      <c r="S1102" t="s">
        <v>1789</v>
      </c>
      <c r="T1102" t="s">
        <v>6100</v>
      </c>
      <c r="W1102" t="s">
        <v>45</v>
      </c>
      <c r="X1102" t="s">
        <v>1881</v>
      </c>
      <c r="Y1102" t="s">
        <v>1885</v>
      </c>
    </row>
    <row r="1103" spans="1:25" x14ac:dyDescent="0.25">
      <c r="A1103" t="s">
        <v>6101</v>
      </c>
      <c r="B1103" t="s">
        <v>6102</v>
      </c>
      <c r="D1103" t="s">
        <v>356</v>
      </c>
      <c r="E1103" t="s">
        <v>220</v>
      </c>
      <c r="F1103" t="s">
        <v>459</v>
      </c>
      <c r="G1103" t="s">
        <v>229</v>
      </c>
      <c r="H1103" t="s">
        <v>22</v>
      </c>
      <c r="I1103" t="s">
        <v>1944</v>
      </c>
      <c r="J1103" t="s">
        <v>78</v>
      </c>
      <c r="L1103" t="s">
        <v>3157</v>
      </c>
      <c r="N1103" t="s">
        <v>80</v>
      </c>
      <c r="O1103" t="s">
        <v>25</v>
      </c>
      <c r="P1103" t="s">
        <v>229</v>
      </c>
      <c r="Q1103" t="s">
        <v>81</v>
      </c>
      <c r="R1103" t="s">
        <v>5087</v>
      </c>
      <c r="S1103" t="s">
        <v>6103</v>
      </c>
      <c r="T1103" t="s">
        <v>2733</v>
      </c>
      <c r="W1103" t="s">
        <v>1292</v>
      </c>
      <c r="X1103" t="s">
        <v>1881</v>
      </c>
      <c r="Y1103" t="s">
        <v>1879</v>
      </c>
    </row>
    <row r="1104" spans="1:25" x14ac:dyDescent="0.25">
      <c r="A1104" t="s">
        <v>188</v>
      </c>
      <c r="B1104" t="s">
        <v>189</v>
      </c>
      <c r="C1104" t="s">
        <v>2777</v>
      </c>
      <c r="D1104" t="s">
        <v>573</v>
      </c>
      <c r="E1104" t="s">
        <v>220</v>
      </c>
      <c r="F1104" t="s">
        <v>459</v>
      </c>
      <c r="G1104" t="s">
        <v>229</v>
      </c>
      <c r="H1104" t="s">
        <v>45</v>
      </c>
      <c r="I1104" t="s">
        <v>1669</v>
      </c>
      <c r="J1104" t="s">
        <v>68</v>
      </c>
      <c r="K1104" t="s">
        <v>3067</v>
      </c>
      <c r="L1104" t="s">
        <v>3263</v>
      </c>
      <c r="M1104" t="s">
        <v>2778</v>
      </c>
      <c r="N1104" t="s">
        <v>69</v>
      </c>
      <c r="O1104" t="s">
        <v>25</v>
      </c>
      <c r="P1104" t="s">
        <v>3063</v>
      </c>
      <c r="Q1104" t="s">
        <v>70</v>
      </c>
      <c r="R1104" t="s">
        <v>4777</v>
      </c>
      <c r="S1104" t="s">
        <v>190</v>
      </c>
      <c r="T1104" t="s">
        <v>5200</v>
      </c>
      <c r="W1104" t="s">
        <v>4500</v>
      </c>
      <c r="X1104" t="s">
        <v>1887</v>
      </c>
      <c r="Y1104" t="s">
        <v>1879</v>
      </c>
    </row>
    <row r="1105" spans="1:25" x14ac:dyDescent="0.25">
      <c r="A1105" t="s">
        <v>2768</v>
      </c>
      <c r="B1105" t="s">
        <v>2769</v>
      </c>
      <c r="D1105" t="s">
        <v>3226</v>
      </c>
      <c r="E1105" t="s">
        <v>220</v>
      </c>
      <c r="F1105" t="s">
        <v>455</v>
      </c>
      <c r="G1105" t="s">
        <v>229</v>
      </c>
      <c r="H1105" t="s">
        <v>30</v>
      </c>
      <c r="I1105" t="s">
        <v>1665</v>
      </c>
      <c r="J1105" t="s">
        <v>130</v>
      </c>
      <c r="L1105" t="s">
        <v>3130</v>
      </c>
      <c r="N1105" t="s">
        <v>131</v>
      </c>
      <c r="O1105" t="s">
        <v>25</v>
      </c>
      <c r="P1105" t="s">
        <v>229</v>
      </c>
      <c r="Q1105" t="s">
        <v>132</v>
      </c>
      <c r="R1105" t="s">
        <v>5010</v>
      </c>
      <c r="S1105" t="s">
        <v>2770</v>
      </c>
      <c r="W1105" t="s">
        <v>4500</v>
      </c>
      <c r="X1105" t="s">
        <v>1887</v>
      </c>
    </row>
    <row r="1106" spans="1:25" x14ac:dyDescent="0.25">
      <c r="A1106" t="s">
        <v>3275</v>
      </c>
      <c r="B1106" t="s">
        <v>3276</v>
      </c>
      <c r="D1106" t="s">
        <v>3171</v>
      </c>
      <c r="E1106" t="s">
        <v>220</v>
      </c>
      <c r="F1106" t="s">
        <v>455</v>
      </c>
      <c r="G1106" t="s">
        <v>229</v>
      </c>
      <c r="H1106" t="s">
        <v>30</v>
      </c>
      <c r="I1106" t="s">
        <v>2877</v>
      </c>
      <c r="J1106" t="s">
        <v>39</v>
      </c>
      <c r="L1106" t="s">
        <v>5012</v>
      </c>
      <c r="N1106" t="s">
        <v>40</v>
      </c>
      <c r="O1106" t="s">
        <v>25</v>
      </c>
      <c r="P1106" t="s">
        <v>229</v>
      </c>
      <c r="Q1106" t="s">
        <v>42</v>
      </c>
      <c r="R1106" t="s">
        <v>4972</v>
      </c>
      <c r="S1106" t="s">
        <v>3277</v>
      </c>
      <c r="W1106" t="s">
        <v>4500</v>
      </c>
      <c r="X1106" t="s">
        <v>1887</v>
      </c>
    </row>
    <row r="1107" spans="1:25" x14ac:dyDescent="0.25">
      <c r="A1107" t="s">
        <v>4028</v>
      </c>
      <c r="B1107" t="s">
        <v>4029</v>
      </c>
      <c r="D1107" t="s">
        <v>3334</v>
      </c>
      <c r="E1107" t="s">
        <v>220</v>
      </c>
      <c r="F1107" t="s">
        <v>455</v>
      </c>
      <c r="G1107" t="s">
        <v>229</v>
      </c>
      <c r="H1107" t="s">
        <v>45</v>
      </c>
      <c r="I1107" t="s">
        <v>1854</v>
      </c>
      <c r="J1107" t="s">
        <v>86</v>
      </c>
      <c r="L1107" t="s">
        <v>5074</v>
      </c>
      <c r="N1107" t="s">
        <v>87</v>
      </c>
      <c r="O1107" t="s">
        <v>41</v>
      </c>
      <c r="P1107" t="s">
        <v>229</v>
      </c>
      <c r="Q1107" t="s">
        <v>88</v>
      </c>
      <c r="R1107" t="s">
        <v>6104</v>
      </c>
      <c r="S1107" t="s">
        <v>4030</v>
      </c>
      <c r="T1107" t="s">
        <v>6105</v>
      </c>
      <c r="W1107" t="s">
        <v>4500</v>
      </c>
      <c r="X1107" t="s">
        <v>1881</v>
      </c>
      <c r="Y1107" t="s">
        <v>1878</v>
      </c>
    </row>
    <row r="1108" spans="1:25" x14ac:dyDescent="0.25">
      <c r="A1108" t="s">
        <v>2799</v>
      </c>
      <c r="B1108" t="s">
        <v>2800</v>
      </c>
      <c r="C1108" t="s">
        <v>2766</v>
      </c>
      <c r="D1108" t="s">
        <v>414</v>
      </c>
      <c r="E1108" t="s">
        <v>220</v>
      </c>
      <c r="F1108" t="s">
        <v>459</v>
      </c>
      <c r="G1108" t="s">
        <v>229</v>
      </c>
      <c r="H1108" t="s">
        <v>22</v>
      </c>
      <c r="I1108" t="s">
        <v>1662</v>
      </c>
      <c r="J1108" t="s">
        <v>23</v>
      </c>
      <c r="K1108" t="s">
        <v>32</v>
      </c>
      <c r="L1108" t="s">
        <v>3130</v>
      </c>
      <c r="M1108" t="s">
        <v>2767</v>
      </c>
      <c r="N1108" t="s">
        <v>24</v>
      </c>
      <c r="O1108" t="s">
        <v>25</v>
      </c>
      <c r="P1108" t="s">
        <v>229</v>
      </c>
      <c r="Q1108" t="s">
        <v>26</v>
      </c>
      <c r="R1108" t="s">
        <v>5010</v>
      </c>
      <c r="S1108" t="s">
        <v>2801</v>
      </c>
      <c r="W1108" t="s">
        <v>4500</v>
      </c>
      <c r="X1108" t="s">
        <v>1887</v>
      </c>
    </row>
    <row r="1109" spans="1:25" x14ac:dyDescent="0.25">
      <c r="A1109" t="s">
        <v>1995</v>
      </c>
      <c r="B1109" t="s">
        <v>1996</v>
      </c>
      <c r="C1109" t="s">
        <v>2740</v>
      </c>
      <c r="D1109" t="s">
        <v>858</v>
      </c>
      <c r="E1109" t="s">
        <v>220</v>
      </c>
      <c r="F1109" t="s">
        <v>459</v>
      </c>
      <c r="G1109" t="s">
        <v>229</v>
      </c>
      <c r="H1109" t="s">
        <v>45</v>
      </c>
      <c r="I1109" t="s">
        <v>1755</v>
      </c>
      <c r="J1109" t="s">
        <v>39</v>
      </c>
      <c r="K1109" t="s">
        <v>178</v>
      </c>
      <c r="L1109" t="s">
        <v>3263</v>
      </c>
      <c r="M1109" t="s">
        <v>2741</v>
      </c>
      <c r="N1109" t="s">
        <v>40</v>
      </c>
      <c r="O1109" t="s">
        <v>25</v>
      </c>
      <c r="P1109" t="s">
        <v>3063</v>
      </c>
      <c r="Q1109" t="s">
        <v>42</v>
      </c>
      <c r="R1109" t="s">
        <v>4743</v>
      </c>
      <c r="S1109" t="s">
        <v>1997</v>
      </c>
      <c r="T1109" t="s">
        <v>6106</v>
      </c>
      <c r="W1109" t="s">
        <v>4862</v>
      </c>
      <c r="X1109" t="s">
        <v>1887</v>
      </c>
      <c r="Y1109" t="s">
        <v>1879</v>
      </c>
    </row>
    <row r="1110" spans="1:25" x14ac:dyDescent="0.25">
      <c r="A1110" t="s">
        <v>2813</v>
      </c>
      <c r="B1110" t="s">
        <v>2814</v>
      </c>
      <c r="D1110" t="s">
        <v>3221</v>
      </c>
      <c r="E1110" t="s">
        <v>220</v>
      </c>
      <c r="F1110" t="s">
        <v>455</v>
      </c>
      <c r="G1110" t="s">
        <v>229</v>
      </c>
      <c r="H1110" t="s">
        <v>30</v>
      </c>
      <c r="I1110" t="s">
        <v>5432</v>
      </c>
      <c r="J1110" t="s">
        <v>61</v>
      </c>
      <c r="L1110" t="s">
        <v>3130</v>
      </c>
      <c r="N1110" t="s">
        <v>63</v>
      </c>
      <c r="O1110" t="s">
        <v>25</v>
      </c>
      <c r="P1110" t="s">
        <v>229</v>
      </c>
      <c r="Q1110" t="s">
        <v>64</v>
      </c>
      <c r="R1110" t="s">
        <v>5010</v>
      </c>
      <c r="S1110" t="s">
        <v>2815</v>
      </c>
      <c r="W1110" t="s">
        <v>4500</v>
      </c>
      <c r="X1110" t="s">
        <v>1887</v>
      </c>
    </row>
    <row r="1111" spans="1:25" x14ac:dyDescent="0.25">
      <c r="A1111" t="s">
        <v>2588</v>
      </c>
      <c r="B1111" t="s">
        <v>2589</v>
      </c>
      <c r="D1111" t="s">
        <v>379</v>
      </c>
      <c r="E1111" t="s">
        <v>220</v>
      </c>
      <c r="F1111" t="s">
        <v>455</v>
      </c>
      <c r="G1111" t="s">
        <v>229</v>
      </c>
      <c r="H1111" t="s">
        <v>30</v>
      </c>
      <c r="I1111" t="s">
        <v>1921</v>
      </c>
      <c r="J1111" t="s">
        <v>98</v>
      </c>
      <c r="L1111" t="s">
        <v>3130</v>
      </c>
      <c r="N1111" t="s">
        <v>99</v>
      </c>
      <c r="O1111" t="s">
        <v>25</v>
      </c>
      <c r="P1111" t="s">
        <v>229</v>
      </c>
      <c r="Q1111" t="s">
        <v>100</v>
      </c>
      <c r="R1111" t="s">
        <v>5010</v>
      </c>
      <c r="S1111" t="s">
        <v>2590</v>
      </c>
      <c r="W1111" t="s">
        <v>4500</v>
      </c>
      <c r="X1111" t="s">
        <v>1887</v>
      </c>
    </row>
    <row r="1112" spans="1:25" x14ac:dyDescent="0.25">
      <c r="A1112" t="s">
        <v>578</v>
      </c>
      <c r="B1112" t="s">
        <v>579</v>
      </c>
      <c r="C1112" t="s">
        <v>2740</v>
      </c>
      <c r="D1112" t="s">
        <v>431</v>
      </c>
      <c r="E1112" t="s">
        <v>220</v>
      </c>
      <c r="F1112" t="s">
        <v>459</v>
      </c>
      <c r="G1112" t="s">
        <v>4469</v>
      </c>
      <c r="H1112" t="s">
        <v>22</v>
      </c>
      <c r="I1112" t="s">
        <v>1661</v>
      </c>
      <c r="J1112" t="s">
        <v>46</v>
      </c>
      <c r="K1112" t="s">
        <v>178</v>
      </c>
      <c r="L1112" t="s">
        <v>3172</v>
      </c>
      <c r="M1112" t="s">
        <v>2741</v>
      </c>
      <c r="N1112" t="s">
        <v>47</v>
      </c>
      <c r="O1112" t="s">
        <v>25</v>
      </c>
      <c r="P1112" t="s">
        <v>229</v>
      </c>
      <c r="Q1112" t="s">
        <v>48</v>
      </c>
      <c r="R1112" t="s">
        <v>4743</v>
      </c>
      <c r="S1112" t="s">
        <v>580</v>
      </c>
      <c r="T1112" t="s">
        <v>6107</v>
      </c>
      <c r="W1112" t="s">
        <v>4500</v>
      </c>
      <c r="X1112" t="s">
        <v>1881</v>
      </c>
      <c r="Y1112" t="s">
        <v>1877</v>
      </c>
    </row>
    <row r="1113" spans="1:25" x14ac:dyDescent="0.25">
      <c r="A1113" t="s">
        <v>3833</v>
      </c>
      <c r="B1113" t="s">
        <v>3834</v>
      </c>
      <c r="D1113" t="s">
        <v>577</v>
      </c>
      <c r="E1113" t="s">
        <v>220</v>
      </c>
      <c r="F1113" t="s">
        <v>455</v>
      </c>
      <c r="G1113" t="s">
        <v>229</v>
      </c>
      <c r="H1113" t="s">
        <v>30</v>
      </c>
      <c r="I1113" t="s">
        <v>2542</v>
      </c>
      <c r="J1113" t="s">
        <v>98</v>
      </c>
      <c r="L1113" t="s">
        <v>3157</v>
      </c>
      <c r="N1113" t="s">
        <v>99</v>
      </c>
      <c r="O1113" t="s">
        <v>25</v>
      </c>
      <c r="P1113" t="s">
        <v>229</v>
      </c>
      <c r="Q1113" t="s">
        <v>100</v>
      </c>
      <c r="R1113" t="s">
        <v>4743</v>
      </c>
      <c r="S1113" t="s">
        <v>3835</v>
      </c>
      <c r="T1113" t="s">
        <v>4974</v>
      </c>
      <c r="W1113" t="s">
        <v>4500</v>
      </c>
      <c r="X1113" t="s">
        <v>1887</v>
      </c>
    </row>
    <row r="1114" spans="1:25" x14ac:dyDescent="0.25">
      <c r="A1114" t="s">
        <v>2106</v>
      </c>
      <c r="B1114" t="s">
        <v>2107</v>
      </c>
      <c r="D1114" t="s">
        <v>3221</v>
      </c>
      <c r="E1114" t="s">
        <v>220</v>
      </c>
      <c r="F1114" t="s">
        <v>455</v>
      </c>
      <c r="G1114" t="s">
        <v>229</v>
      </c>
      <c r="H1114" t="s">
        <v>30</v>
      </c>
      <c r="I1114" t="s">
        <v>5432</v>
      </c>
      <c r="J1114" t="s">
        <v>23</v>
      </c>
      <c r="L1114" t="s">
        <v>3130</v>
      </c>
      <c r="N1114" t="s">
        <v>24</v>
      </c>
      <c r="O1114" t="s">
        <v>25</v>
      </c>
      <c r="P1114" t="s">
        <v>229</v>
      </c>
      <c r="Q1114" t="s">
        <v>26</v>
      </c>
      <c r="R1114" t="s">
        <v>5010</v>
      </c>
      <c r="S1114" t="s">
        <v>2108</v>
      </c>
      <c r="W1114" t="s">
        <v>4500</v>
      </c>
      <c r="X1114" t="s">
        <v>1887</v>
      </c>
    </row>
    <row r="1115" spans="1:25" x14ac:dyDescent="0.25">
      <c r="A1115" t="s">
        <v>6108</v>
      </c>
      <c r="B1115" t="s">
        <v>6109</v>
      </c>
      <c r="D1115" t="s">
        <v>356</v>
      </c>
      <c r="E1115" t="s">
        <v>220</v>
      </c>
      <c r="F1115" t="s">
        <v>459</v>
      </c>
      <c r="G1115" t="s">
        <v>229</v>
      </c>
      <c r="H1115" t="s">
        <v>22</v>
      </c>
      <c r="I1115" t="s">
        <v>1757</v>
      </c>
      <c r="J1115" t="s">
        <v>112</v>
      </c>
      <c r="L1115" t="s">
        <v>3157</v>
      </c>
      <c r="N1115" t="s">
        <v>113</v>
      </c>
      <c r="O1115" t="s">
        <v>25</v>
      </c>
      <c r="P1115" t="s">
        <v>3063</v>
      </c>
      <c r="Q1115" t="s">
        <v>114</v>
      </c>
      <c r="R1115" t="s">
        <v>4743</v>
      </c>
      <c r="S1115" t="s">
        <v>6110</v>
      </c>
      <c r="W1115" t="s">
        <v>45</v>
      </c>
      <c r="X1115" t="s">
        <v>1884</v>
      </c>
    </row>
    <row r="1116" spans="1:25" x14ac:dyDescent="0.25">
      <c r="A1116" t="s">
        <v>2846</v>
      </c>
      <c r="B1116" t="s">
        <v>2847</v>
      </c>
      <c r="D1116" t="s">
        <v>3221</v>
      </c>
      <c r="E1116" t="s">
        <v>220</v>
      </c>
      <c r="F1116" t="s">
        <v>455</v>
      </c>
      <c r="G1116" t="s">
        <v>229</v>
      </c>
      <c r="H1116" t="s">
        <v>30</v>
      </c>
      <c r="I1116" t="s">
        <v>5080</v>
      </c>
      <c r="J1116" t="s">
        <v>98</v>
      </c>
      <c r="L1116" t="s">
        <v>3130</v>
      </c>
      <c r="N1116" t="s">
        <v>99</v>
      </c>
      <c r="O1116" t="s">
        <v>25</v>
      </c>
      <c r="P1116" t="s">
        <v>229</v>
      </c>
      <c r="Q1116" t="s">
        <v>100</v>
      </c>
      <c r="R1116" t="s">
        <v>5010</v>
      </c>
      <c r="S1116" t="s">
        <v>2848</v>
      </c>
      <c r="W1116" t="s">
        <v>4500</v>
      </c>
      <c r="X1116" t="s">
        <v>1887</v>
      </c>
    </row>
    <row r="1117" spans="1:25" x14ac:dyDescent="0.25">
      <c r="A1117" t="s">
        <v>1181</v>
      </c>
      <c r="B1117" t="s">
        <v>1182</v>
      </c>
      <c r="D1117" t="s">
        <v>3215</v>
      </c>
      <c r="E1117" t="s">
        <v>220</v>
      </c>
      <c r="F1117" t="s">
        <v>455</v>
      </c>
      <c r="G1117" t="s">
        <v>229</v>
      </c>
      <c r="H1117" t="s">
        <v>30</v>
      </c>
      <c r="I1117" t="s">
        <v>3236</v>
      </c>
      <c r="J1117" t="s">
        <v>98</v>
      </c>
      <c r="L1117" t="s">
        <v>3130</v>
      </c>
      <c r="N1117" t="s">
        <v>99</v>
      </c>
      <c r="O1117" t="s">
        <v>25</v>
      </c>
      <c r="P1117" t="s">
        <v>229</v>
      </c>
      <c r="Q1117" t="s">
        <v>100</v>
      </c>
      <c r="R1117" t="s">
        <v>5010</v>
      </c>
      <c r="S1117" t="s">
        <v>1183</v>
      </c>
      <c r="W1117" t="s">
        <v>4500</v>
      </c>
      <c r="X1117" t="s">
        <v>1887</v>
      </c>
    </row>
    <row r="1118" spans="1:25" x14ac:dyDescent="0.25">
      <c r="A1118" t="s">
        <v>2860</v>
      </c>
      <c r="B1118" t="s">
        <v>2861</v>
      </c>
      <c r="D1118" t="s">
        <v>3221</v>
      </c>
      <c r="E1118" t="s">
        <v>220</v>
      </c>
      <c r="F1118" t="s">
        <v>455</v>
      </c>
      <c r="G1118" t="s">
        <v>229</v>
      </c>
      <c r="H1118" t="s">
        <v>30</v>
      </c>
      <c r="I1118" t="s">
        <v>3253</v>
      </c>
      <c r="J1118" t="s">
        <v>135</v>
      </c>
      <c r="L1118" t="s">
        <v>3130</v>
      </c>
      <c r="N1118" t="s">
        <v>136</v>
      </c>
      <c r="O1118" t="s">
        <v>25</v>
      </c>
      <c r="P1118" t="s">
        <v>229</v>
      </c>
      <c r="Q1118" t="s">
        <v>137</v>
      </c>
      <c r="R1118" t="s">
        <v>5010</v>
      </c>
      <c r="S1118" t="s">
        <v>2862</v>
      </c>
      <c r="W1118" t="s">
        <v>4500</v>
      </c>
      <c r="X1118" t="s">
        <v>1887</v>
      </c>
    </row>
    <row r="1119" spans="1:25" x14ac:dyDescent="0.25">
      <c r="A1119" t="s">
        <v>1205</v>
      </c>
      <c r="B1119" t="s">
        <v>1206</v>
      </c>
      <c r="D1119" t="s">
        <v>414</v>
      </c>
      <c r="E1119" t="s">
        <v>220</v>
      </c>
      <c r="F1119" t="s">
        <v>459</v>
      </c>
      <c r="G1119" t="s">
        <v>229</v>
      </c>
      <c r="H1119" t="s">
        <v>22</v>
      </c>
      <c r="I1119" t="s">
        <v>1662</v>
      </c>
      <c r="J1119" t="s">
        <v>23</v>
      </c>
      <c r="L1119" t="s">
        <v>5028</v>
      </c>
      <c r="N1119" t="s">
        <v>24</v>
      </c>
      <c r="O1119" t="s">
        <v>25</v>
      </c>
      <c r="P1119" t="s">
        <v>229</v>
      </c>
      <c r="Q1119" t="s">
        <v>26</v>
      </c>
      <c r="R1119" t="s">
        <v>5010</v>
      </c>
      <c r="S1119" t="s">
        <v>1207</v>
      </c>
      <c r="W1119" t="s">
        <v>4500</v>
      </c>
      <c r="X1119" t="s">
        <v>1887</v>
      </c>
    </row>
    <row r="1120" spans="1:25" x14ac:dyDescent="0.25">
      <c r="A1120" t="s">
        <v>1202</v>
      </c>
      <c r="B1120" t="s">
        <v>1203</v>
      </c>
      <c r="D1120" t="s">
        <v>379</v>
      </c>
      <c r="E1120" t="s">
        <v>220</v>
      </c>
      <c r="F1120" t="s">
        <v>455</v>
      </c>
      <c r="G1120" t="s">
        <v>229</v>
      </c>
      <c r="H1120" t="s">
        <v>30</v>
      </c>
      <c r="I1120" t="s">
        <v>1661</v>
      </c>
      <c r="J1120" t="s">
        <v>78</v>
      </c>
      <c r="L1120" t="s">
        <v>3263</v>
      </c>
      <c r="N1120" t="s">
        <v>80</v>
      </c>
      <c r="O1120" t="s">
        <v>25</v>
      </c>
      <c r="P1120" t="s">
        <v>229</v>
      </c>
      <c r="Q1120" t="s">
        <v>81</v>
      </c>
      <c r="R1120" t="s">
        <v>4743</v>
      </c>
      <c r="S1120" t="s">
        <v>1204</v>
      </c>
      <c r="W1120" t="s">
        <v>1293</v>
      </c>
      <c r="X1120" t="s">
        <v>1887</v>
      </c>
    </row>
    <row r="1121" spans="1:25" x14ac:dyDescent="0.25">
      <c r="A1121" t="s">
        <v>1379</v>
      </c>
      <c r="B1121" t="s">
        <v>1380</v>
      </c>
      <c r="D1121" t="s">
        <v>3221</v>
      </c>
      <c r="E1121" t="s">
        <v>220</v>
      </c>
      <c r="F1121" t="s">
        <v>455</v>
      </c>
      <c r="G1121" t="s">
        <v>229</v>
      </c>
      <c r="H1121" t="s">
        <v>30</v>
      </c>
      <c r="I1121" t="s">
        <v>1859</v>
      </c>
      <c r="J1121" t="s">
        <v>112</v>
      </c>
      <c r="L1121" t="s">
        <v>3130</v>
      </c>
      <c r="N1121" t="s">
        <v>113</v>
      </c>
      <c r="O1121" t="s">
        <v>25</v>
      </c>
      <c r="P1121" t="s">
        <v>229</v>
      </c>
      <c r="Q1121" t="s">
        <v>114</v>
      </c>
      <c r="R1121" t="s">
        <v>5010</v>
      </c>
      <c r="S1121" t="s">
        <v>1381</v>
      </c>
      <c r="W1121" t="s">
        <v>4500</v>
      </c>
      <c r="X1121" t="s">
        <v>1887</v>
      </c>
    </row>
    <row r="1122" spans="1:25" x14ac:dyDescent="0.25">
      <c r="A1122" t="s">
        <v>1477</v>
      </c>
      <c r="B1122" t="s">
        <v>1478</v>
      </c>
      <c r="C1122" t="s">
        <v>2852</v>
      </c>
      <c r="D1122" t="s">
        <v>431</v>
      </c>
      <c r="E1122" t="s">
        <v>220</v>
      </c>
      <c r="F1122" t="s">
        <v>455</v>
      </c>
      <c r="G1122" t="s">
        <v>4469</v>
      </c>
      <c r="H1122" t="s">
        <v>30</v>
      </c>
      <c r="I1122" t="s">
        <v>1661</v>
      </c>
      <c r="J1122" t="s">
        <v>86</v>
      </c>
      <c r="K1122" t="s">
        <v>1375</v>
      </c>
      <c r="L1122" t="s">
        <v>3172</v>
      </c>
      <c r="M1122" t="s">
        <v>2853</v>
      </c>
      <c r="N1122" t="s">
        <v>87</v>
      </c>
      <c r="O1122" t="s">
        <v>25</v>
      </c>
      <c r="P1122" t="s">
        <v>229</v>
      </c>
      <c r="Q1122" t="s">
        <v>88</v>
      </c>
      <c r="R1122" t="s">
        <v>4743</v>
      </c>
      <c r="S1122" t="s">
        <v>1479</v>
      </c>
      <c r="T1122" t="s">
        <v>6111</v>
      </c>
      <c r="W1122" t="s">
        <v>4862</v>
      </c>
      <c r="X1122" t="s">
        <v>1881</v>
      </c>
      <c r="Y1122" t="s">
        <v>1876</v>
      </c>
    </row>
    <row r="1123" spans="1:25" x14ac:dyDescent="0.25">
      <c r="A1123" t="s">
        <v>2597</v>
      </c>
      <c r="B1123" t="s">
        <v>2598</v>
      </c>
      <c r="D1123" t="s">
        <v>3226</v>
      </c>
      <c r="E1123" t="s">
        <v>220</v>
      </c>
      <c r="F1123" t="s">
        <v>455</v>
      </c>
      <c r="G1123" t="s">
        <v>229</v>
      </c>
      <c r="H1123" t="s">
        <v>30</v>
      </c>
      <c r="I1123" t="s">
        <v>2061</v>
      </c>
      <c r="J1123" t="s">
        <v>51</v>
      </c>
      <c r="L1123" t="s">
        <v>3130</v>
      </c>
      <c r="N1123" t="s">
        <v>53</v>
      </c>
      <c r="O1123" t="s">
        <v>25</v>
      </c>
      <c r="P1123" t="s">
        <v>229</v>
      </c>
      <c r="Q1123" t="s">
        <v>54</v>
      </c>
      <c r="R1123" t="s">
        <v>5010</v>
      </c>
      <c r="S1123" t="s">
        <v>2599</v>
      </c>
      <c r="W1123" t="s">
        <v>4500</v>
      </c>
      <c r="X1123" t="s">
        <v>1887</v>
      </c>
    </row>
    <row r="1124" spans="1:25" x14ac:dyDescent="0.25">
      <c r="A1124" t="s">
        <v>2261</v>
      </c>
      <c r="B1124" t="s">
        <v>2261</v>
      </c>
      <c r="D1124" t="s">
        <v>407</v>
      </c>
      <c r="E1124" t="s">
        <v>220</v>
      </c>
      <c r="F1124" t="s">
        <v>459</v>
      </c>
      <c r="G1124" t="s">
        <v>229</v>
      </c>
      <c r="H1124" t="s">
        <v>45</v>
      </c>
      <c r="I1124" t="s">
        <v>1668</v>
      </c>
      <c r="J1124" t="s">
        <v>117</v>
      </c>
      <c r="L1124" t="s">
        <v>3283</v>
      </c>
      <c r="N1124" t="s">
        <v>118</v>
      </c>
      <c r="O1124" t="s">
        <v>25</v>
      </c>
      <c r="P1124" t="s">
        <v>3063</v>
      </c>
      <c r="Q1124" t="s">
        <v>119</v>
      </c>
      <c r="R1124" t="s">
        <v>4743</v>
      </c>
      <c r="S1124" t="s">
        <v>2262</v>
      </c>
      <c r="T1124" t="s">
        <v>6112</v>
      </c>
      <c r="W1124" t="s">
        <v>4500</v>
      </c>
      <c r="X1124" t="s">
        <v>1882</v>
      </c>
      <c r="Y1124" t="s">
        <v>1877</v>
      </c>
    </row>
    <row r="1125" spans="1:25" x14ac:dyDescent="0.25">
      <c r="A1125" t="s">
        <v>2407</v>
      </c>
      <c r="B1125" t="s">
        <v>2408</v>
      </c>
      <c r="D1125" t="s">
        <v>3226</v>
      </c>
      <c r="E1125" t="s">
        <v>220</v>
      </c>
      <c r="F1125" t="s">
        <v>455</v>
      </c>
      <c r="G1125" t="s">
        <v>229</v>
      </c>
      <c r="H1125" t="s">
        <v>30</v>
      </c>
      <c r="I1125" t="s">
        <v>2614</v>
      </c>
      <c r="J1125" t="s">
        <v>86</v>
      </c>
      <c r="L1125" t="s">
        <v>3130</v>
      </c>
      <c r="N1125" t="s">
        <v>87</v>
      </c>
      <c r="O1125" t="s">
        <v>25</v>
      </c>
      <c r="P1125" t="s">
        <v>229</v>
      </c>
      <c r="Q1125" t="s">
        <v>88</v>
      </c>
      <c r="R1125" t="s">
        <v>5010</v>
      </c>
      <c r="S1125" t="s">
        <v>2409</v>
      </c>
      <c r="W1125" t="s">
        <v>4500</v>
      </c>
      <c r="X1125" t="s">
        <v>1887</v>
      </c>
    </row>
    <row r="1126" spans="1:25" x14ac:dyDescent="0.25">
      <c r="A1126" t="s">
        <v>2495</v>
      </c>
      <c r="B1126" t="s">
        <v>2496</v>
      </c>
      <c r="D1126" t="s">
        <v>3221</v>
      </c>
      <c r="E1126" t="s">
        <v>220</v>
      </c>
      <c r="F1126" t="s">
        <v>455</v>
      </c>
      <c r="G1126" t="s">
        <v>229</v>
      </c>
      <c r="H1126" t="s">
        <v>30</v>
      </c>
      <c r="I1126" t="s">
        <v>1891</v>
      </c>
      <c r="J1126" t="s">
        <v>72</v>
      </c>
      <c r="L1126" t="s">
        <v>3130</v>
      </c>
      <c r="N1126" t="s">
        <v>73</v>
      </c>
      <c r="O1126" t="s">
        <v>25</v>
      </c>
      <c r="P1126" t="s">
        <v>229</v>
      </c>
      <c r="Q1126" t="s">
        <v>74</v>
      </c>
      <c r="R1126" t="s">
        <v>5010</v>
      </c>
      <c r="S1126" t="s">
        <v>2497</v>
      </c>
      <c r="W1126" t="s">
        <v>4500</v>
      </c>
      <c r="X1126" t="s">
        <v>1887</v>
      </c>
    </row>
    <row r="1127" spans="1:25" x14ac:dyDescent="0.25">
      <c r="A1127" t="s">
        <v>2708</v>
      </c>
      <c r="B1127" t="s">
        <v>2709</v>
      </c>
      <c r="D1127" t="s">
        <v>3226</v>
      </c>
      <c r="E1127" t="s">
        <v>220</v>
      </c>
      <c r="F1127" t="s">
        <v>455</v>
      </c>
      <c r="G1127" t="s">
        <v>229</v>
      </c>
      <c r="H1127" t="s">
        <v>30</v>
      </c>
      <c r="I1127" t="s">
        <v>2061</v>
      </c>
      <c r="J1127" t="s">
        <v>61</v>
      </c>
      <c r="L1127" t="s">
        <v>3130</v>
      </c>
      <c r="N1127" t="s">
        <v>63</v>
      </c>
      <c r="O1127" t="s">
        <v>25</v>
      </c>
      <c r="P1127" t="s">
        <v>229</v>
      </c>
      <c r="Q1127" t="s">
        <v>64</v>
      </c>
      <c r="R1127" t="s">
        <v>5010</v>
      </c>
      <c r="S1127" t="s">
        <v>2710</v>
      </c>
      <c r="W1127" t="s">
        <v>4500</v>
      </c>
      <c r="X1127" t="s">
        <v>1887</v>
      </c>
    </row>
    <row r="1128" spans="1:25" x14ac:dyDescent="0.25">
      <c r="A1128" t="s">
        <v>2914</v>
      </c>
      <c r="B1128" t="s">
        <v>2915</v>
      </c>
      <c r="D1128" t="s">
        <v>3215</v>
      </c>
      <c r="E1128" t="s">
        <v>220</v>
      </c>
      <c r="F1128" t="s">
        <v>455</v>
      </c>
      <c r="G1128" t="s">
        <v>229</v>
      </c>
      <c r="H1128" t="s">
        <v>30</v>
      </c>
      <c r="I1128" t="s">
        <v>5432</v>
      </c>
      <c r="J1128" t="s">
        <v>61</v>
      </c>
      <c r="L1128" t="s">
        <v>3130</v>
      </c>
      <c r="N1128" t="s">
        <v>63</v>
      </c>
      <c r="O1128" t="s">
        <v>25</v>
      </c>
      <c r="P1128" t="s">
        <v>229</v>
      </c>
      <c r="Q1128" t="s">
        <v>64</v>
      </c>
      <c r="R1128" t="s">
        <v>5010</v>
      </c>
      <c r="S1128" t="s">
        <v>2916</v>
      </c>
      <c r="W1128" t="s">
        <v>4500</v>
      </c>
      <c r="X1128" t="s">
        <v>1887</v>
      </c>
    </row>
    <row r="1129" spans="1:25" x14ac:dyDescent="0.25">
      <c r="A1129" t="s">
        <v>2955</v>
      </c>
      <c r="B1129" t="s">
        <v>2956</v>
      </c>
      <c r="D1129" t="s">
        <v>3215</v>
      </c>
      <c r="E1129" t="s">
        <v>220</v>
      </c>
      <c r="F1129" t="s">
        <v>455</v>
      </c>
      <c r="G1129" t="s">
        <v>229</v>
      </c>
      <c r="H1129" t="s">
        <v>30</v>
      </c>
      <c r="I1129" t="s">
        <v>2021</v>
      </c>
      <c r="J1129" t="s">
        <v>98</v>
      </c>
      <c r="L1129" t="s">
        <v>3130</v>
      </c>
      <c r="N1129" t="s">
        <v>99</v>
      </c>
      <c r="O1129" t="s">
        <v>25</v>
      </c>
      <c r="P1129" t="s">
        <v>229</v>
      </c>
      <c r="Q1129" t="s">
        <v>100</v>
      </c>
      <c r="R1129" t="s">
        <v>5010</v>
      </c>
      <c r="S1129" t="s">
        <v>2957</v>
      </c>
      <c r="W1129" t="s">
        <v>4500</v>
      </c>
      <c r="X1129" t="s">
        <v>1887</v>
      </c>
    </row>
    <row r="1130" spans="1:25" x14ac:dyDescent="0.25">
      <c r="A1130" t="s">
        <v>3001</v>
      </c>
      <c r="B1130" t="s">
        <v>3002</v>
      </c>
      <c r="D1130" t="s">
        <v>3226</v>
      </c>
      <c r="E1130" t="s">
        <v>220</v>
      </c>
      <c r="F1130" t="s">
        <v>455</v>
      </c>
      <c r="G1130" t="s">
        <v>229</v>
      </c>
      <c r="H1130" t="s">
        <v>30</v>
      </c>
      <c r="I1130" t="s">
        <v>1892</v>
      </c>
      <c r="J1130" t="s">
        <v>61</v>
      </c>
      <c r="L1130" t="s">
        <v>4439</v>
      </c>
      <c r="N1130" t="s">
        <v>63</v>
      </c>
      <c r="O1130" t="s">
        <v>25</v>
      </c>
      <c r="P1130" t="s">
        <v>229</v>
      </c>
      <c r="Q1130" t="s">
        <v>64</v>
      </c>
      <c r="R1130" t="s">
        <v>5010</v>
      </c>
      <c r="S1130" t="s">
        <v>3003</v>
      </c>
      <c r="T1130" t="s">
        <v>6113</v>
      </c>
      <c r="W1130" t="s">
        <v>1292</v>
      </c>
      <c r="X1130" t="s">
        <v>1881</v>
      </c>
      <c r="Y1130" t="s">
        <v>1879</v>
      </c>
    </row>
    <row r="1131" spans="1:25" x14ac:dyDescent="0.25">
      <c r="A1131" t="s">
        <v>3018</v>
      </c>
      <c r="B1131" t="s">
        <v>3019</v>
      </c>
      <c r="D1131" t="s">
        <v>3221</v>
      </c>
      <c r="E1131" t="s">
        <v>220</v>
      </c>
      <c r="F1131" t="s">
        <v>455</v>
      </c>
      <c r="G1131" t="s">
        <v>229</v>
      </c>
      <c r="H1131" t="s">
        <v>30</v>
      </c>
      <c r="I1131" t="s">
        <v>1886</v>
      </c>
      <c r="J1131" t="s">
        <v>72</v>
      </c>
      <c r="L1131" t="s">
        <v>3130</v>
      </c>
      <c r="N1131" t="s">
        <v>73</v>
      </c>
      <c r="O1131" t="s">
        <v>25</v>
      </c>
      <c r="P1131" t="s">
        <v>229</v>
      </c>
      <c r="Q1131" t="s">
        <v>74</v>
      </c>
      <c r="R1131" t="s">
        <v>5010</v>
      </c>
      <c r="S1131" t="s">
        <v>3020</v>
      </c>
      <c r="W1131" t="s">
        <v>4500</v>
      </c>
      <c r="X1131" t="s">
        <v>1887</v>
      </c>
    </row>
    <row r="1132" spans="1:25" x14ac:dyDescent="0.25">
      <c r="A1132" t="s">
        <v>3021</v>
      </c>
      <c r="B1132" t="s">
        <v>3022</v>
      </c>
      <c r="D1132" t="s">
        <v>3221</v>
      </c>
      <c r="E1132" t="s">
        <v>220</v>
      </c>
      <c r="F1132" t="s">
        <v>455</v>
      </c>
      <c r="G1132" t="s">
        <v>229</v>
      </c>
      <c r="H1132" t="s">
        <v>30</v>
      </c>
      <c r="I1132" t="s">
        <v>3253</v>
      </c>
      <c r="J1132" t="s">
        <v>61</v>
      </c>
      <c r="L1132" t="s">
        <v>3130</v>
      </c>
      <c r="N1132" t="s">
        <v>63</v>
      </c>
      <c r="O1132" t="s">
        <v>25</v>
      </c>
      <c r="P1132" t="s">
        <v>229</v>
      </c>
      <c r="Q1132" t="s">
        <v>64</v>
      </c>
      <c r="R1132" t="s">
        <v>5010</v>
      </c>
      <c r="S1132" t="s">
        <v>3023</v>
      </c>
      <c r="W1132" t="s">
        <v>4500</v>
      </c>
      <c r="X1132" t="s">
        <v>1887</v>
      </c>
    </row>
    <row r="1133" spans="1:25" x14ac:dyDescent="0.25">
      <c r="A1133" t="s">
        <v>3032</v>
      </c>
      <c r="B1133" t="s">
        <v>3033</v>
      </c>
      <c r="C1133" t="s">
        <v>3087</v>
      </c>
      <c r="D1133" t="s">
        <v>577</v>
      </c>
      <c r="E1133" t="s">
        <v>220</v>
      </c>
      <c r="F1133" t="s">
        <v>455</v>
      </c>
      <c r="G1133" t="s">
        <v>229</v>
      </c>
      <c r="H1133" t="s">
        <v>45</v>
      </c>
      <c r="I1133" t="s">
        <v>1670</v>
      </c>
      <c r="J1133" t="s">
        <v>51</v>
      </c>
      <c r="K1133" t="s">
        <v>3088</v>
      </c>
      <c r="L1133" t="s">
        <v>3172</v>
      </c>
      <c r="M1133" t="s">
        <v>3089</v>
      </c>
      <c r="N1133" t="s">
        <v>53</v>
      </c>
      <c r="O1133" t="s">
        <v>25</v>
      </c>
      <c r="P1133" t="s">
        <v>229</v>
      </c>
      <c r="Q1133" t="s">
        <v>54</v>
      </c>
      <c r="R1133" t="s">
        <v>4743</v>
      </c>
      <c r="S1133" t="s">
        <v>3034</v>
      </c>
      <c r="T1133" t="s">
        <v>6114</v>
      </c>
      <c r="U1133" t="s">
        <v>3233</v>
      </c>
      <c r="W1133" t="s">
        <v>4500</v>
      </c>
      <c r="X1133" t="s">
        <v>1887</v>
      </c>
      <c r="Y1133" t="s">
        <v>1879</v>
      </c>
    </row>
    <row r="1134" spans="1:25" x14ac:dyDescent="0.25">
      <c r="A1134" t="s">
        <v>3878</v>
      </c>
      <c r="B1134" t="s">
        <v>3879</v>
      </c>
      <c r="D1134" t="s">
        <v>142</v>
      </c>
      <c r="E1134" t="s">
        <v>220</v>
      </c>
      <c r="F1134" t="s">
        <v>455</v>
      </c>
      <c r="G1134" t="s">
        <v>229</v>
      </c>
      <c r="H1134" t="s">
        <v>30</v>
      </c>
      <c r="I1134" t="s">
        <v>2744</v>
      </c>
      <c r="J1134" t="s">
        <v>98</v>
      </c>
      <c r="L1134" t="s">
        <v>3271</v>
      </c>
      <c r="N1134" t="s">
        <v>99</v>
      </c>
      <c r="O1134" t="s">
        <v>25</v>
      </c>
      <c r="P1134" t="s">
        <v>229</v>
      </c>
      <c r="Q1134" t="s">
        <v>100</v>
      </c>
      <c r="R1134" t="s">
        <v>4743</v>
      </c>
      <c r="S1134" t="s">
        <v>3880</v>
      </c>
      <c r="W1134" t="s">
        <v>4500</v>
      </c>
      <c r="X1134" t="s">
        <v>1887</v>
      </c>
    </row>
    <row r="1135" spans="1:25" x14ac:dyDescent="0.25">
      <c r="A1135" t="s">
        <v>4306</v>
      </c>
      <c r="B1135" t="s">
        <v>4307</v>
      </c>
      <c r="C1135" t="s">
        <v>2740</v>
      </c>
      <c r="D1135" t="s">
        <v>858</v>
      </c>
      <c r="E1135" t="s">
        <v>220</v>
      </c>
      <c r="F1135" t="s">
        <v>455</v>
      </c>
      <c r="G1135" t="s">
        <v>229</v>
      </c>
      <c r="H1135" t="s">
        <v>30</v>
      </c>
      <c r="I1135" t="s">
        <v>475</v>
      </c>
      <c r="J1135" t="s">
        <v>121</v>
      </c>
      <c r="K1135" t="s">
        <v>178</v>
      </c>
      <c r="L1135" t="s">
        <v>3157</v>
      </c>
      <c r="M1135" t="s">
        <v>2741</v>
      </c>
      <c r="N1135" t="s">
        <v>122</v>
      </c>
      <c r="O1135" t="s">
        <v>25</v>
      </c>
      <c r="P1135" t="s">
        <v>229</v>
      </c>
      <c r="Q1135" t="s">
        <v>123</v>
      </c>
      <c r="R1135" t="s">
        <v>4743</v>
      </c>
      <c r="S1135" t="s">
        <v>4308</v>
      </c>
      <c r="W1135" t="s">
        <v>45</v>
      </c>
      <c r="X1135" t="s">
        <v>1881</v>
      </c>
    </row>
    <row r="1136" spans="1:25" x14ac:dyDescent="0.25">
      <c r="A1136" t="s">
        <v>6115</v>
      </c>
      <c r="B1136" t="s">
        <v>6116</v>
      </c>
      <c r="C1136" t="s">
        <v>4323</v>
      </c>
      <c r="D1136" t="s">
        <v>142</v>
      </c>
      <c r="E1136" t="s">
        <v>220</v>
      </c>
      <c r="F1136" t="s">
        <v>459</v>
      </c>
      <c r="G1136" t="s">
        <v>229</v>
      </c>
      <c r="H1136" t="s">
        <v>30</v>
      </c>
      <c r="I1136" t="s">
        <v>1880</v>
      </c>
      <c r="J1136" t="s">
        <v>39</v>
      </c>
      <c r="K1136" t="s">
        <v>4324</v>
      </c>
      <c r="L1136" t="s">
        <v>3205</v>
      </c>
      <c r="M1136" t="s">
        <v>4325</v>
      </c>
      <c r="N1136" t="s">
        <v>40</v>
      </c>
      <c r="O1136" t="s">
        <v>25</v>
      </c>
      <c r="P1136" t="s">
        <v>3063</v>
      </c>
      <c r="Q1136" t="s">
        <v>42</v>
      </c>
      <c r="R1136" t="s">
        <v>4743</v>
      </c>
      <c r="S1136" t="s">
        <v>6117</v>
      </c>
      <c r="W1136" t="s">
        <v>45</v>
      </c>
      <c r="X1136" t="s">
        <v>1884</v>
      </c>
    </row>
    <row r="1137" spans="1:25" x14ac:dyDescent="0.25">
      <c r="A1137" t="s">
        <v>6118</v>
      </c>
      <c r="B1137" t="s">
        <v>6119</v>
      </c>
      <c r="C1137" t="s">
        <v>2737</v>
      </c>
      <c r="D1137" t="s">
        <v>3222</v>
      </c>
      <c r="E1137" t="s">
        <v>220</v>
      </c>
      <c r="F1137" t="s">
        <v>455</v>
      </c>
      <c r="G1137" t="s">
        <v>229</v>
      </c>
      <c r="H1137" t="s">
        <v>22</v>
      </c>
      <c r="I1137" t="s">
        <v>1661</v>
      </c>
      <c r="J1137" t="s">
        <v>61</v>
      </c>
      <c r="K1137" t="s">
        <v>2738</v>
      </c>
      <c r="L1137" t="s">
        <v>3172</v>
      </c>
      <c r="M1137" t="s">
        <v>2739</v>
      </c>
      <c r="N1137" t="s">
        <v>63</v>
      </c>
      <c r="O1137" t="s">
        <v>25</v>
      </c>
      <c r="P1137" t="s">
        <v>229</v>
      </c>
      <c r="Q1137" t="s">
        <v>64</v>
      </c>
      <c r="R1137" t="s">
        <v>4952</v>
      </c>
      <c r="S1137" t="s">
        <v>6120</v>
      </c>
      <c r="T1137" t="s">
        <v>6121</v>
      </c>
      <c r="W1137" t="s">
        <v>4636</v>
      </c>
      <c r="X1137" t="s">
        <v>1881</v>
      </c>
      <c r="Y1137" t="s">
        <v>1877</v>
      </c>
    </row>
    <row r="1138" spans="1:25" x14ac:dyDescent="0.25">
      <c r="A1138" t="s">
        <v>6122</v>
      </c>
      <c r="B1138" t="s">
        <v>6123</v>
      </c>
      <c r="C1138" t="s">
        <v>2737</v>
      </c>
      <c r="D1138" t="s">
        <v>407</v>
      </c>
      <c r="E1138" t="s">
        <v>220</v>
      </c>
      <c r="F1138" t="s">
        <v>459</v>
      </c>
      <c r="G1138" t="s">
        <v>229</v>
      </c>
      <c r="H1138" t="s">
        <v>45</v>
      </c>
      <c r="I1138" t="s">
        <v>609</v>
      </c>
      <c r="J1138" t="s">
        <v>98</v>
      </c>
      <c r="K1138" t="s">
        <v>2738</v>
      </c>
      <c r="L1138" t="s">
        <v>3271</v>
      </c>
      <c r="M1138" t="s">
        <v>2739</v>
      </c>
      <c r="N1138" t="s">
        <v>99</v>
      </c>
      <c r="O1138" t="s">
        <v>25</v>
      </c>
      <c r="P1138" t="s">
        <v>3063</v>
      </c>
      <c r="Q1138" t="s">
        <v>100</v>
      </c>
      <c r="R1138" t="s">
        <v>4743</v>
      </c>
      <c r="S1138" t="s">
        <v>6124</v>
      </c>
      <c r="W1138" t="s">
        <v>45</v>
      </c>
      <c r="X1138" t="s">
        <v>3071</v>
      </c>
      <c r="Y1138" t="s">
        <v>1878</v>
      </c>
    </row>
    <row r="1139" spans="1:25" x14ac:dyDescent="0.25">
      <c r="A1139" t="s">
        <v>6125</v>
      </c>
      <c r="B1139" t="s">
        <v>6126</v>
      </c>
      <c r="C1139" t="s">
        <v>5720</v>
      </c>
      <c r="D1139" t="s">
        <v>356</v>
      </c>
      <c r="E1139" t="s">
        <v>220</v>
      </c>
      <c r="F1139" t="s">
        <v>459</v>
      </c>
      <c r="G1139" t="s">
        <v>229</v>
      </c>
      <c r="H1139" t="s">
        <v>22</v>
      </c>
      <c r="I1139" t="s">
        <v>1857</v>
      </c>
      <c r="J1139" t="s">
        <v>91</v>
      </c>
      <c r="K1139" t="s">
        <v>5721</v>
      </c>
      <c r="L1139" t="s">
        <v>3157</v>
      </c>
      <c r="M1139" t="s">
        <v>5722</v>
      </c>
      <c r="N1139" t="s">
        <v>92</v>
      </c>
      <c r="O1139" t="s">
        <v>25</v>
      </c>
      <c r="P1139" t="s">
        <v>229</v>
      </c>
      <c r="Q1139" t="s">
        <v>93</v>
      </c>
      <c r="R1139" t="s">
        <v>4743</v>
      </c>
      <c r="S1139" t="s">
        <v>6127</v>
      </c>
      <c r="T1139" t="s">
        <v>5408</v>
      </c>
      <c r="W1139" t="s">
        <v>45</v>
      </c>
      <c r="X1139" t="s">
        <v>1887</v>
      </c>
    </row>
    <row r="1140" spans="1:25" x14ac:dyDescent="0.25">
      <c r="A1140" t="s">
        <v>6128</v>
      </c>
      <c r="B1140" t="s">
        <v>6129</v>
      </c>
      <c r="D1140" t="s">
        <v>142</v>
      </c>
      <c r="E1140" t="s">
        <v>220</v>
      </c>
      <c r="F1140" t="s">
        <v>459</v>
      </c>
      <c r="G1140" t="s">
        <v>229</v>
      </c>
      <c r="H1140" t="s">
        <v>45</v>
      </c>
      <c r="I1140" t="s">
        <v>1664</v>
      </c>
      <c r="J1140" t="s">
        <v>61</v>
      </c>
      <c r="L1140" t="s">
        <v>3152</v>
      </c>
      <c r="N1140" t="s">
        <v>63</v>
      </c>
      <c r="O1140" t="s">
        <v>25</v>
      </c>
      <c r="P1140" t="s">
        <v>229</v>
      </c>
      <c r="Q1140" t="s">
        <v>64</v>
      </c>
      <c r="R1140" t="s">
        <v>4743</v>
      </c>
      <c r="S1140" t="s">
        <v>6130</v>
      </c>
      <c r="W1140" t="s">
        <v>45</v>
      </c>
      <c r="X1140" t="s">
        <v>1884</v>
      </c>
      <c r="Y1140" t="s">
        <v>1879</v>
      </c>
    </row>
    <row r="1141" spans="1:25" x14ac:dyDescent="0.25">
      <c r="A1141" t="s">
        <v>6131</v>
      </c>
      <c r="B1141" t="s">
        <v>6132</v>
      </c>
      <c r="D1141" t="s">
        <v>142</v>
      </c>
      <c r="E1141" t="s">
        <v>220</v>
      </c>
      <c r="F1141" t="s">
        <v>455</v>
      </c>
      <c r="G1141" t="s">
        <v>229</v>
      </c>
      <c r="H1141" t="s">
        <v>30</v>
      </c>
      <c r="I1141" t="s">
        <v>1944</v>
      </c>
      <c r="J1141" t="s">
        <v>39</v>
      </c>
      <c r="L1141" t="s">
        <v>3231</v>
      </c>
      <c r="N1141" t="s">
        <v>40</v>
      </c>
      <c r="O1141" t="s">
        <v>25</v>
      </c>
      <c r="P1141" t="s">
        <v>229</v>
      </c>
      <c r="Q1141" t="s">
        <v>42</v>
      </c>
      <c r="R1141" t="s">
        <v>4743</v>
      </c>
      <c r="S1141" t="s">
        <v>6133</v>
      </c>
      <c r="W1141" t="s">
        <v>45</v>
      </c>
      <c r="X1141" t="s">
        <v>1884</v>
      </c>
    </row>
    <row r="1142" spans="1:25" x14ac:dyDescent="0.25">
      <c r="A1142" t="s">
        <v>6134</v>
      </c>
      <c r="B1142" t="s">
        <v>6135</v>
      </c>
      <c r="D1142" t="s">
        <v>3216</v>
      </c>
      <c r="E1142" t="s">
        <v>220</v>
      </c>
      <c r="F1142" t="s">
        <v>455</v>
      </c>
      <c r="G1142" t="s">
        <v>229</v>
      </c>
      <c r="H1142" t="s">
        <v>30</v>
      </c>
      <c r="I1142" t="s">
        <v>1839</v>
      </c>
      <c r="J1142" t="s">
        <v>98</v>
      </c>
      <c r="L1142" t="s">
        <v>3150</v>
      </c>
      <c r="N1142" t="s">
        <v>99</v>
      </c>
      <c r="O1142" t="s">
        <v>25</v>
      </c>
      <c r="P1142" t="s">
        <v>229</v>
      </c>
      <c r="Q1142" t="s">
        <v>100</v>
      </c>
      <c r="R1142" t="s">
        <v>4888</v>
      </c>
      <c r="S1142" t="s">
        <v>6136</v>
      </c>
      <c r="T1142" t="s">
        <v>6137</v>
      </c>
      <c r="W1142" t="s">
        <v>45</v>
      </c>
      <c r="X1142" t="s">
        <v>1884</v>
      </c>
      <c r="Y1142" t="s">
        <v>1879</v>
      </c>
    </row>
    <row r="1143" spans="1:25" x14ac:dyDescent="0.25">
      <c r="A1143" t="s">
        <v>6138</v>
      </c>
      <c r="B1143" t="s">
        <v>6139</v>
      </c>
      <c r="C1143" t="s">
        <v>2737</v>
      </c>
      <c r="D1143" t="s">
        <v>142</v>
      </c>
      <c r="E1143" t="s">
        <v>220</v>
      </c>
      <c r="F1143" t="s">
        <v>455</v>
      </c>
      <c r="G1143" t="s">
        <v>229</v>
      </c>
      <c r="H1143" t="s">
        <v>30</v>
      </c>
      <c r="I1143" t="s">
        <v>1664</v>
      </c>
      <c r="J1143" t="s">
        <v>72</v>
      </c>
      <c r="K1143" t="s">
        <v>2738</v>
      </c>
      <c r="L1143" t="s">
        <v>3152</v>
      </c>
      <c r="M1143" t="s">
        <v>2739</v>
      </c>
      <c r="N1143" t="s">
        <v>73</v>
      </c>
      <c r="O1143" t="s">
        <v>25</v>
      </c>
      <c r="P1143" t="s">
        <v>229</v>
      </c>
      <c r="Q1143" t="s">
        <v>74</v>
      </c>
      <c r="R1143" t="s">
        <v>4743</v>
      </c>
      <c r="S1143" t="s">
        <v>6140</v>
      </c>
      <c r="W1143" t="s">
        <v>45</v>
      </c>
      <c r="X1143" t="s">
        <v>1887</v>
      </c>
    </row>
    <row r="1144" spans="1:25" x14ac:dyDescent="0.25">
      <c r="A1144" t="s">
        <v>6141</v>
      </c>
      <c r="B1144" t="s">
        <v>6142</v>
      </c>
      <c r="C1144" t="s">
        <v>2989</v>
      </c>
      <c r="D1144" t="s">
        <v>142</v>
      </c>
      <c r="E1144" t="s">
        <v>220</v>
      </c>
      <c r="F1144" t="s">
        <v>455</v>
      </c>
      <c r="G1144" t="s">
        <v>229</v>
      </c>
      <c r="H1144" t="s">
        <v>30</v>
      </c>
      <c r="I1144" t="s">
        <v>1748</v>
      </c>
      <c r="J1144" t="s">
        <v>78</v>
      </c>
      <c r="K1144" t="s">
        <v>388</v>
      </c>
      <c r="L1144" t="s">
        <v>3151</v>
      </c>
      <c r="M1144" t="s">
        <v>2991</v>
      </c>
      <c r="N1144" t="s">
        <v>80</v>
      </c>
      <c r="O1144" t="s">
        <v>25</v>
      </c>
      <c r="P1144" t="s">
        <v>229</v>
      </c>
      <c r="Q1144" t="s">
        <v>81</v>
      </c>
      <c r="R1144" t="s">
        <v>4743</v>
      </c>
      <c r="S1144" t="s">
        <v>6143</v>
      </c>
      <c r="W1144" t="s">
        <v>45</v>
      </c>
      <c r="X1144" t="s">
        <v>3071</v>
      </c>
    </row>
    <row r="1145" spans="1:25" x14ac:dyDescent="0.25">
      <c r="A1145" t="s">
        <v>6144</v>
      </c>
      <c r="B1145" t="s">
        <v>6145</v>
      </c>
      <c r="C1145" t="s">
        <v>2737</v>
      </c>
      <c r="D1145" t="s">
        <v>490</v>
      </c>
      <c r="E1145" t="s">
        <v>220</v>
      </c>
      <c r="F1145" t="s">
        <v>459</v>
      </c>
      <c r="G1145" t="s">
        <v>229</v>
      </c>
      <c r="H1145" t="s">
        <v>30</v>
      </c>
      <c r="I1145" t="s">
        <v>1662</v>
      </c>
      <c r="J1145" t="s">
        <v>135</v>
      </c>
      <c r="K1145" t="s">
        <v>2738</v>
      </c>
      <c r="L1145" t="s">
        <v>3152</v>
      </c>
      <c r="M1145" t="s">
        <v>2739</v>
      </c>
      <c r="N1145" t="s">
        <v>136</v>
      </c>
      <c r="O1145" t="s">
        <v>25</v>
      </c>
      <c r="P1145" t="s">
        <v>229</v>
      </c>
      <c r="Q1145" t="s">
        <v>137</v>
      </c>
      <c r="R1145" t="s">
        <v>5087</v>
      </c>
      <c r="S1145" t="s">
        <v>6146</v>
      </c>
      <c r="W1145" t="s">
        <v>1291</v>
      </c>
      <c r="X1145" t="s">
        <v>1887</v>
      </c>
    </row>
    <row r="1146" spans="1:25" x14ac:dyDescent="0.25">
      <c r="A1146" t="s">
        <v>6147</v>
      </c>
      <c r="B1146" t="s">
        <v>6148</v>
      </c>
      <c r="C1146" t="s">
        <v>2737</v>
      </c>
      <c r="D1146" t="s">
        <v>414</v>
      </c>
      <c r="E1146" t="s">
        <v>220</v>
      </c>
      <c r="F1146" t="s">
        <v>459</v>
      </c>
      <c r="G1146" t="s">
        <v>229</v>
      </c>
      <c r="H1146" t="s">
        <v>30</v>
      </c>
      <c r="I1146" t="s">
        <v>1666</v>
      </c>
      <c r="J1146" t="s">
        <v>61</v>
      </c>
      <c r="K1146" t="s">
        <v>2738</v>
      </c>
      <c r="L1146" t="s">
        <v>5074</v>
      </c>
      <c r="M1146" t="s">
        <v>2739</v>
      </c>
      <c r="N1146" t="s">
        <v>63</v>
      </c>
      <c r="O1146" t="s">
        <v>25</v>
      </c>
      <c r="P1146" t="s">
        <v>229</v>
      </c>
      <c r="Q1146" t="s">
        <v>64</v>
      </c>
      <c r="R1146" t="s">
        <v>4743</v>
      </c>
      <c r="S1146" t="s">
        <v>6149</v>
      </c>
      <c r="T1146" t="s">
        <v>5472</v>
      </c>
      <c r="W1146" t="s">
        <v>45</v>
      </c>
      <c r="X1146" t="s">
        <v>1884</v>
      </c>
      <c r="Y1146" t="s">
        <v>1879</v>
      </c>
    </row>
    <row r="1147" spans="1:25" x14ac:dyDescent="0.25">
      <c r="A1147" t="s">
        <v>6150</v>
      </c>
      <c r="B1147" t="s">
        <v>6150</v>
      </c>
      <c r="D1147" t="s">
        <v>490</v>
      </c>
      <c r="E1147" t="s">
        <v>220</v>
      </c>
      <c r="F1147" t="s">
        <v>459</v>
      </c>
      <c r="G1147" t="s">
        <v>229</v>
      </c>
      <c r="H1147" t="s">
        <v>22</v>
      </c>
      <c r="I1147" t="s">
        <v>1374</v>
      </c>
      <c r="J1147" t="s">
        <v>98</v>
      </c>
      <c r="L1147" t="s">
        <v>3157</v>
      </c>
      <c r="N1147" t="s">
        <v>99</v>
      </c>
      <c r="O1147" t="s">
        <v>25</v>
      </c>
      <c r="P1147" t="s">
        <v>229</v>
      </c>
      <c r="Q1147" t="s">
        <v>100</v>
      </c>
      <c r="R1147" t="s">
        <v>4743</v>
      </c>
      <c r="S1147" t="s">
        <v>6151</v>
      </c>
      <c r="W1147" t="s">
        <v>45</v>
      </c>
      <c r="X1147" t="s">
        <v>1887</v>
      </c>
    </row>
    <row r="1148" spans="1:25" x14ac:dyDescent="0.25">
      <c r="A1148" t="s">
        <v>4238</v>
      </c>
      <c r="B1148" t="s">
        <v>4239</v>
      </c>
      <c r="D1148" t="s">
        <v>3826</v>
      </c>
      <c r="E1148" t="s">
        <v>220</v>
      </c>
      <c r="F1148" t="s">
        <v>455</v>
      </c>
      <c r="G1148" t="s">
        <v>229</v>
      </c>
      <c r="H1148" t="s">
        <v>30</v>
      </c>
      <c r="I1148" t="s">
        <v>1664</v>
      </c>
      <c r="J1148" t="s">
        <v>98</v>
      </c>
      <c r="L1148" t="s">
        <v>3205</v>
      </c>
      <c r="N1148" t="s">
        <v>99</v>
      </c>
      <c r="O1148" t="s">
        <v>25</v>
      </c>
      <c r="P1148" t="s">
        <v>229</v>
      </c>
      <c r="Q1148" t="s">
        <v>100</v>
      </c>
      <c r="R1148" t="s">
        <v>4743</v>
      </c>
      <c r="S1148" t="s">
        <v>4241</v>
      </c>
      <c r="T1148" t="s">
        <v>4910</v>
      </c>
      <c r="W1148" t="s">
        <v>4500</v>
      </c>
      <c r="X1148" t="s">
        <v>1884</v>
      </c>
      <c r="Y1148" t="s">
        <v>1879</v>
      </c>
    </row>
    <row r="1149" spans="1:25" x14ac:dyDescent="0.25">
      <c r="A1149" t="s">
        <v>3287</v>
      </c>
      <c r="B1149" t="s">
        <v>3288</v>
      </c>
      <c r="C1149" t="s">
        <v>2989</v>
      </c>
      <c r="D1149" t="s">
        <v>3083</v>
      </c>
      <c r="E1149" t="s">
        <v>220</v>
      </c>
      <c r="F1149" t="s">
        <v>459</v>
      </c>
      <c r="G1149" t="s">
        <v>229</v>
      </c>
      <c r="H1149" t="s">
        <v>45</v>
      </c>
      <c r="I1149" t="s">
        <v>1752</v>
      </c>
      <c r="J1149" t="s">
        <v>61</v>
      </c>
      <c r="K1149" t="s">
        <v>388</v>
      </c>
      <c r="L1149" t="s">
        <v>3271</v>
      </c>
      <c r="M1149" t="s">
        <v>2991</v>
      </c>
      <c r="N1149" t="s">
        <v>63</v>
      </c>
      <c r="O1149" t="s">
        <v>25</v>
      </c>
      <c r="P1149" t="s">
        <v>3063</v>
      </c>
      <c r="Q1149" t="s">
        <v>64</v>
      </c>
      <c r="R1149" t="s">
        <v>4743</v>
      </c>
      <c r="S1149" t="s">
        <v>3289</v>
      </c>
      <c r="W1149" t="s">
        <v>1293</v>
      </c>
      <c r="X1149" t="s">
        <v>1887</v>
      </c>
    </row>
    <row r="1150" spans="1:25" x14ac:dyDescent="0.25">
      <c r="A1150" t="s">
        <v>6152</v>
      </c>
      <c r="B1150" t="s">
        <v>6153</v>
      </c>
      <c r="D1150" t="s">
        <v>142</v>
      </c>
      <c r="E1150" t="s">
        <v>220</v>
      </c>
      <c r="F1150" t="s">
        <v>455</v>
      </c>
      <c r="G1150" t="s">
        <v>229</v>
      </c>
      <c r="H1150" t="s">
        <v>30</v>
      </c>
      <c r="I1150" t="s">
        <v>2546</v>
      </c>
      <c r="J1150" t="s">
        <v>91</v>
      </c>
      <c r="L1150" t="s">
        <v>3157</v>
      </c>
      <c r="N1150" t="s">
        <v>92</v>
      </c>
      <c r="O1150" t="s">
        <v>25</v>
      </c>
      <c r="P1150" t="s">
        <v>229</v>
      </c>
      <c r="Q1150" t="s">
        <v>93</v>
      </c>
      <c r="R1150" t="s">
        <v>4743</v>
      </c>
      <c r="S1150" t="s">
        <v>6154</v>
      </c>
      <c r="W1150" t="s">
        <v>45</v>
      </c>
      <c r="X1150" t="s">
        <v>3068</v>
      </c>
    </row>
    <row r="1151" spans="1:25" x14ac:dyDescent="0.25">
      <c r="A1151" t="s">
        <v>6155</v>
      </c>
      <c r="B1151" t="s">
        <v>6156</v>
      </c>
      <c r="D1151" t="s">
        <v>142</v>
      </c>
      <c r="E1151" t="s">
        <v>220</v>
      </c>
      <c r="F1151" t="s">
        <v>455</v>
      </c>
      <c r="G1151" t="s">
        <v>229</v>
      </c>
      <c r="H1151" t="s">
        <v>30</v>
      </c>
      <c r="I1151" t="s">
        <v>2159</v>
      </c>
      <c r="J1151" t="s">
        <v>117</v>
      </c>
      <c r="L1151" t="s">
        <v>3157</v>
      </c>
      <c r="N1151" t="s">
        <v>118</v>
      </c>
      <c r="O1151" t="s">
        <v>25</v>
      </c>
      <c r="P1151" t="s">
        <v>229</v>
      </c>
      <c r="Q1151" t="s">
        <v>119</v>
      </c>
      <c r="R1151" t="s">
        <v>4743</v>
      </c>
      <c r="S1151" t="s">
        <v>6157</v>
      </c>
      <c r="W1151" t="s">
        <v>45</v>
      </c>
      <c r="X1151" t="s">
        <v>1887</v>
      </c>
    </row>
    <row r="1152" spans="1:25" x14ac:dyDescent="0.25">
      <c r="A1152" t="s">
        <v>6158</v>
      </c>
      <c r="B1152" t="s">
        <v>6159</v>
      </c>
      <c r="D1152" t="s">
        <v>490</v>
      </c>
      <c r="E1152" t="s">
        <v>220</v>
      </c>
      <c r="F1152" t="s">
        <v>459</v>
      </c>
      <c r="G1152" t="s">
        <v>229</v>
      </c>
      <c r="H1152" t="s">
        <v>22</v>
      </c>
      <c r="I1152" t="s">
        <v>2546</v>
      </c>
      <c r="J1152" t="s">
        <v>51</v>
      </c>
      <c r="L1152" t="s">
        <v>3157</v>
      </c>
      <c r="N1152" t="s">
        <v>53</v>
      </c>
      <c r="O1152" t="s">
        <v>25</v>
      </c>
      <c r="P1152" t="s">
        <v>229</v>
      </c>
      <c r="Q1152" t="s">
        <v>54</v>
      </c>
      <c r="R1152" t="s">
        <v>4743</v>
      </c>
      <c r="S1152" t="s">
        <v>6160</v>
      </c>
      <c r="W1152" t="s">
        <v>45</v>
      </c>
      <c r="X1152" t="s">
        <v>1887</v>
      </c>
    </row>
    <row r="1153" spans="1:25" x14ac:dyDescent="0.25">
      <c r="A1153" t="s">
        <v>6161</v>
      </c>
      <c r="B1153" t="s">
        <v>6162</v>
      </c>
      <c r="D1153" t="s">
        <v>356</v>
      </c>
      <c r="E1153" t="s">
        <v>220</v>
      </c>
      <c r="F1153" t="s">
        <v>455</v>
      </c>
      <c r="G1153" t="s">
        <v>229</v>
      </c>
      <c r="H1153" t="s">
        <v>30</v>
      </c>
      <c r="I1153" t="s">
        <v>1752</v>
      </c>
      <c r="J1153" t="s">
        <v>130</v>
      </c>
      <c r="L1153" t="s">
        <v>3271</v>
      </c>
      <c r="N1153" t="s">
        <v>131</v>
      </c>
      <c r="O1153" t="s">
        <v>41</v>
      </c>
      <c r="P1153" t="s">
        <v>3063</v>
      </c>
      <c r="Q1153" t="s">
        <v>132</v>
      </c>
      <c r="R1153" t="s">
        <v>4946</v>
      </c>
      <c r="S1153" t="s">
        <v>6163</v>
      </c>
      <c r="T1153" t="s">
        <v>2535</v>
      </c>
      <c r="W1153" t="s">
        <v>4500</v>
      </c>
      <c r="X1153" t="s">
        <v>1881</v>
      </c>
      <c r="Y1153" t="s">
        <v>1877</v>
      </c>
    </row>
    <row r="1154" spans="1:25" x14ac:dyDescent="0.25">
      <c r="A1154" t="s">
        <v>6164</v>
      </c>
      <c r="B1154" t="s">
        <v>6165</v>
      </c>
      <c r="D1154" t="s">
        <v>142</v>
      </c>
      <c r="E1154" t="s">
        <v>220</v>
      </c>
      <c r="F1154" t="s">
        <v>455</v>
      </c>
      <c r="G1154" t="s">
        <v>229</v>
      </c>
      <c r="H1154" t="s">
        <v>30</v>
      </c>
      <c r="I1154" t="s">
        <v>1839</v>
      </c>
      <c r="J1154" t="s">
        <v>72</v>
      </c>
      <c r="L1154" t="s">
        <v>3157</v>
      </c>
      <c r="N1154" t="s">
        <v>73</v>
      </c>
      <c r="O1154" t="s">
        <v>25</v>
      </c>
      <c r="P1154" t="s">
        <v>229</v>
      </c>
      <c r="Q1154" t="s">
        <v>74</v>
      </c>
      <c r="R1154" t="s">
        <v>4743</v>
      </c>
      <c r="S1154" t="s">
        <v>6166</v>
      </c>
      <c r="W1154" t="s">
        <v>45</v>
      </c>
      <c r="X1154" t="s">
        <v>1887</v>
      </c>
    </row>
    <row r="1155" spans="1:25" x14ac:dyDescent="0.25">
      <c r="A1155" t="s">
        <v>6167</v>
      </c>
      <c r="B1155" t="s">
        <v>6168</v>
      </c>
      <c r="D1155" t="s">
        <v>142</v>
      </c>
      <c r="E1155" t="s">
        <v>220</v>
      </c>
      <c r="F1155" t="s">
        <v>455</v>
      </c>
      <c r="G1155" t="s">
        <v>229</v>
      </c>
      <c r="H1155" t="s">
        <v>30</v>
      </c>
      <c r="I1155" t="s">
        <v>1883</v>
      </c>
      <c r="J1155" t="s">
        <v>39</v>
      </c>
      <c r="L1155" t="s">
        <v>3157</v>
      </c>
      <c r="N1155" t="s">
        <v>40</v>
      </c>
      <c r="O1155" t="s">
        <v>25</v>
      </c>
      <c r="P1155" t="s">
        <v>229</v>
      </c>
      <c r="Q1155" t="s">
        <v>42</v>
      </c>
      <c r="R1155" t="s">
        <v>4743</v>
      </c>
      <c r="S1155" t="s">
        <v>6169</v>
      </c>
      <c r="T1155" t="s">
        <v>6170</v>
      </c>
      <c r="W1155" t="s">
        <v>45</v>
      </c>
      <c r="X1155" t="s">
        <v>1884</v>
      </c>
    </row>
    <row r="1156" spans="1:25" x14ac:dyDescent="0.25">
      <c r="A1156" t="s">
        <v>139</v>
      </c>
      <c r="B1156" t="s">
        <v>140</v>
      </c>
      <c r="C1156" t="s">
        <v>3081</v>
      </c>
      <c r="D1156" t="s">
        <v>715</v>
      </c>
      <c r="E1156" t="s">
        <v>220</v>
      </c>
      <c r="F1156" t="s">
        <v>459</v>
      </c>
      <c r="G1156" t="s">
        <v>4469</v>
      </c>
      <c r="H1156" t="s">
        <v>30</v>
      </c>
      <c r="I1156" t="s">
        <v>1667</v>
      </c>
      <c r="J1156" t="s">
        <v>61</v>
      </c>
      <c r="K1156" t="s">
        <v>62</v>
      </c>
      <c r="L1156" t="s">
        <v>3330</v>
      </c>
      <c r="M1156" t="s">
        <v>3082</v>
      </c>
      <c r="N1156" t="s">
        <v>63</v>
      </c>
      <c r="O1156" t="s">
        <v>25</v>
      </c>
      <c r="P1156" t="s">
        <v>229</v>
      </c>
      <c r="Q1156" t="s">
        <v>64</v>
      </c>
      <c r="R1156" t="s">
        <v>4743</v>
      </c>
      <c r="S1156" t="s">
        <v>141</v>
      </c>
      <c r="W1156" t="s">
        <v>4862</v>
      </c>
      <c r="X1156" t="s">
        <v>1887</v>
      </c>
    </row>
    <row r="1157" spans="1:25" x14ac:dyDescent="0.25">
      <c r="A1157" t="s">
        <v>6171</v>
      </c>
      <c r="B1157" t="s">
        <v>6172</v>
      </c>
      <c r="D1157" t="s">
        <v>142</v>
      </c>
      <c r="E1157" t="s">
        <v>220</v>
      </c>
      <c r="F1157" t="s">
        <v>455</v>
      </c>
      <c r="G1157" t="s">
        <v>229</v>
      </c>
      <c r="H1157" t="s">
        <v>30</v>
      </c>
      <c r="I1157" t="s">
        <v>1374</v>
      </c>
      <c r="J1157" t="s">
        <v>98</v>
      </c>
      <c r="L1157" t="s">
        <v>3157</v>
      </c>
      <c r="N1157" t="s">
        <v>99</v>
      </c>
      <c r="O1157" t="s">
        <v>25</v>
      </c>
      <c r="P1157" t="s">
        <v>229</v>
      </c>
      <c r="Q1157" t="s">
        <v>100</v>
      </c>
      <c r="R1157" t="s">
        <v>4743</v>
      </c>
      <c r="S1157" t="s">
        <v>6173</v>
      </c>
      <c r="W1157" t="s">
        <v>45</v>
      </c>
      <c r="X1157" t="s">
        <v>1887</v>
      </c>
    </row>
    <row r="1158" spans="1:25" x14ac:dyDescent="0.25">
      <c r="A1158" t="s">
        <v>6174</v>
      </c>
      <c r="B1158" t="s">
        <v>6175</v>
      </c>
      <c r="D1158" t="s">
        <v>490</v>
      </c>
      <c r="E1158" t="s">
        <v>220</v>
      </c>
      <c r="F1158" t="s">
        <v>459</v>
      </c>
      <c r="G1158" t="s">
        <v>229</v>
      </c>
      <c r="H1158" t="s">
        <v>22</v>
      </c>
      <c r="I1158" t="s">
        <v>1374</v>
      </c>
      <c r="J1158" t="s">
        <v>46</v>
      </c>
      <c r="L1158" t="s">
        <v>3157</v>
      </c>
      <c r="N1158" t="s">
        <v>47</v>
      </c>
      <c r="O1158" t="s">
        <v>25</v>
      </c>
      <c r="P1158" t="s">
        <v>229</v>
      </c>
      <c r="Q1158" t="s">
        <v>48</v>
      </c>
      <c r="R1158" t="s">
        <v>4743</v>
      </c>
      <c r="S1158" t="s">
        <v>6176</v>
      </c>
      <c r="T1158" t="s">
        <v>3917</v>
      </c>
      <c r="W1158" t="s">
        <v>45</v>
      </c>
      <c r="X1158" t="s">
        <v>3068</v>
      </c>
    </row>
    <row r="1159" spans="1:25" x14ac:dyDescent="0.25">
      <c r="A1159" t="s">
        <v>4422</v>
      </c>
      <c r="B1159" t="s">
        <v>4422</v>
      </c>
      <c r="D1159" t="s">
        <v>379</v>
      </c>
      <c r="E1159" t="s">
        <v>220</v>
      </c>
      <c r="F1159" t="s">
        <v>455</v>
      </c>
      <c r="G1159" t="s">
        <v>229</v>
      </c>
      <c r="H1159" t="s">
        <v>30</v>
      </c>
      <c r="I1159" t="s">
        <v>2823</v>
      </c>
      <c r="J1159" t="s">
        <v>127</v>
      </c>
      <c r="L1159" t="s">
        <v>5140</v>
      </c>
      <c r="N1159" t="s">
        <v>128</v>
      </c>
      <c r="O1159" t="s">
        <v>25</v>
      </c>
      <c r="P1159" t="s">
        <v>229</v>
      </c>
      <c r="Q1159" t="s">
        <v>129</v>
      </c>
      <c r="R1159" t="s">
        <v>6177</v>
      </c>
      <c r="S1159" t="s">
        <v>4424</v>
      </c>
      <c r="W1159" t="s">
        <v>45</v>
      </c>
      <c r="X1159" t="s">
        <v>1887</v>
      </c>
    </row>
    <row r="1160" spans="1:25" x14ac:dyDescent="0.25">
      <c r="A1160" t="s">
        <v>1104</v>
      </c>
      <c r="B1160" t="s">
        <v>1105</v>
      </c>
      <c r="C1160" t="s">
        <v>2761</v>
      </c>
      <c r="D1160" t="s">
        <v>490</v>
      </c>
      <c r="E1160" t="s">
        <v>220</v>
      </c>
      <c r="F1160" t="s">
        <v>455</v>
      </c>
      <c r="G1160" t="s">
        <v>229</v>
      </c>
      <c r="H1160" t="s">
        <v>30</v>
      </c>
      <c r="I1160" t="s">
        <v>1661</v>
      </c>
      <c r="J1160" t="s">
        <v>98</v>
      </c>
      <c r="K1160" t="s">
        <v>79</v>
      </c>
      <c r="L1160" t="s">
        <v>3271</v>
      </c>
      <c r="M1160" t="s">
        <v>2762</v>
      </c>
      <c r="N1160" t="s">
        <v>99</v>
      </c>
      <c r="O1160" t="s">
        <v>25</v>
      </c>
      <c r="P1160" t="s">
        <v>3111</v>
      </c>
      <c r="Q1160" t="s">
        <v>100</v>
      </c>
      <c r="R1160" t="s">
        <v>6178</v>
      </c>
      <c r="S1160" t="s">
        <v>1106</v>
      </c>
      <c r="T1160" t="s">
        <v>6179</v>
      </c>
      <c r="W1160" t="s">
        <v>45</v>
      </c>
      <c r="X1160" t="s">
        <v>1881</v>
      </c>
      <c r="Y1160" t="s">
        <v>1879</v>
      </c>
    </row>
    <row r="1161" spans="1:25" x14ac:dyDescent="0.25">
      <c r="A1161" t="s">
        <v>6180</v>
      </c>
      <c r="B1161" t="s">
        <v>6181</v>
      </c>
      <c r="C1161" t="s">
        <v>2740</v>
      </c>
      <c r="D1161" t="s">
        <v>490</v>
      </c>
      <c r="E1161" t="s">
        <v>220</v>
      </c>
      <c r="F1161" t="s">
        <v>459</v>
      </c>
      <c r="G1161" t="s">
        <v>229</v>
      </c>
      <c r="H1161" t="s">
        <v>22</v>
      </c>
      <c r="I1161" t="s">
        <v>1751</v>
      </c>
      <c r="J1161" t="s">
        <v>130</v>
      </c>
      <c r="K1161" t="s">
        <v>178</v>
      </c>
      <c r="L1161" t="s">
        <v>3157</v>
      </c>
      <c r="M1161" t="s">
        <v>2741</v>
      </c>
      <c r="N1161" t="s">
        <v>131</v>
      </c>
      <c r="O1161" t="s">
        <v>25</v>
      </c>
      <c r="P1161" t="s">
        <v>229</v>
      </c>
      <c r="Q1161" t="s">
        <v>132</v>
      </c>
      <c r="R1161" t="s">
        <v>4743</v>
      </c>
      <c r="S1161" t="s">
        <v>6182</v>
      </c>
      <c r="T1161" t="s">
        <v>6183</v>
      </c>
      <c r="W1161" t="s">
        <v>45</v>
      </c>
      <c r="X1161" t="s">
        <v>3071</v>
      </c>
      <c r="Y1161" t="s">
        <v>1885</v>
      </c>
    </row>
    <row r="1162" spans="1:25" x14ac:dyDescent="0.25">
      <c r="A1162" t="s">
        <v>6184</v>
      </c>
      <c r="B1162" t="s">
        <v>6185</v>
      </c>
      <c r="D1162" t="s">
        <v>3143</v>
      </c>
      <c r="E1162" t="s">
        <v>220</v>
      </c>
      <c r="F1162" t="s">
        <v>455</v>
      </c>
      <c r="G1162" t="s">
        <v>229</v>
      </c>
      <c r="H1162" t="s">
        <v>30</v>
      </c>
      <c r="I1162" t="s">
        <v>1848</v>
      </c>
      <c r="J1162" t="s">
        <v>98</v>
      </c>
      <c r="L1162" t="s">
        <v>3152</v>
      </c>
      <c r="N1162" t="s">
        <v>99</v>
      </c>
      <c r="O1162" t="s">
        <v>25</v>
      </c>
      <c r="P1162" t="s">
        <v>229</v>
      </c>
      <c r="Q1162" t="s">
        <v>100</v>
      </c>
      <c r="R1162" t="s">
        <v>4888</v>
      </c>
      <c r="S1162" t="s">
        <v>6186</v>
      </c>
      <c r="W1162" t="s">
        <v>45</v>
      </c>
      <c r="X1162" t="s">
        <v>1887</v>
      </c>
    </row>
    <row r="1163" spans="1:25" x14ac:dyDescent="0.25">
      <c r="A1163" t="s">
        <v>4340</v>
      </c>
      <c r="B1163" t="s">
        <v>4341</v>
      </c>
      <c r="D1163" t="s">
        <v>490</v>
      </c>
      <c r="E1163" t="s">
        <v>220</v>
      </c>
      <c r="F1163" t="s">
        <v>459</v>
      </c>
      <c r="G1163" t="s">
        <v>229</v>
      </c>
      <c r="H1163" t="s">
        <v>22</v>
      </c>
      <c r="I1163" t="s">
        <v>2159</v>
      </c>
      <c r="J1163" t="s">
        <v>130</v>
      </c>
      <c r="L1163" t="s">
        <v>3263</v>
      </c>
      <c r="N1163" t="s">
        <v>131</v>
      </c>
      <c r="O1163" t="s">
        <v>25</v>
      </c>
      <c r="P1163" t="s">
        <v>3060</v>
      </c>
      <c r="Q1163" t="s">
        <v>132</v>
      </c>
      <c r="R1163" t="s">
        <v>5087</v>
      </c>
      <c r="S1163" t="s">
        <v>4342</v>
      </c>
      <c r="T1163" t="s">
        <v>6187</v>
      </c>
      <c r="W1163" t="s">
        <v>4500</v>
      </c>
      <c r="X1163" t="s">
        <v>1884</v>
      </c>
      <c r="Y1163" t="s">
        <v>1879</v>
      </c>
    </row>
    <row r="1164" spans="1:25" x14ac:dyDescent="0.25">
      <c r="A1164" t="s">
        <v>6188</v>
      </c>
      <c r="B1164" t="s">
        <v>6189</v>
      </c>
      <c r="D1164" t="s">
        <v>490</v>
      </c>
      <c r="E1164" t="s">
        <v>220</v>
      </c>
      <c r="F1164" t="s">
        <v>459</v>
      </c>
      <c r="G1164" t="s">
        <v>229</v>
      </c>
      <c r="H1164" t="s">
        <v>22</v>
      </c>
      <c r="I1164" t="s">
        <v>1753</v>
      </c>
      <c r="J1164" t="s">
        <v>46</v>
      </c>
      <c r="L1164" t="s">
        <v>3157</v>
      </c>
      <c r="N1164" t="s">
        <v>47</v>
      </c>
      <c r="O1164" t="s">
        <v>25</v>
      </c>
      <c r="P1164" t="s">
        <v>229</v>
      </c>
      <c r="Q1164" t="s">
        <v>48</v>
      </c>
      <c r="R1164" t="s">
        <v>4743</v>
      </c>
      <c r="S1164" t="s">
        <v>6190</v>
      </c>
      <c r="T1164" t="s">
        <v>2733</v>
      </c>
      <c r="W1164" t="s">
        <v>45</v>
      </c>
      <c r="X1164" t="s">
        <v>3071</v>
      </c>
      <c r="Y1164" t="s">
        <v>1879</v>
      </c>
    </row>
    <row r="1165" spans="1:25" x14ac:dyDescent="0.25">
      <c r="A1165" t="s">
        <v>6191</v>
      </c>
      <c r="B1165" t="s">
        <v>6192</v>
      </c>
      <c r="D1165" t="s">
        <v>3153</v>
      </c>
      <c r="E1165" t="s">
        <v>220</v>
      </c>
      <c r="F1165" t="s">
        <v>455</v>
      </c>
      <c r="G1165" t="s">
        <v>229</v>
      </c>
      <c r="H1165" t="s">
        <v>30</v>
      </c>
      <c r="I1165" t="s">
        <v>1848</v>
      </c>
      <c r="J1165" t="s">
        <v>61</v>
      </c>
      <c r="L1165" t="s">
        <v>3152</v>
      </c>
      <c r="N1165" t="s">
        <v>63</v>
      </c>
      <c r="O1165" t="s">
        <v>25</v>
      </c>
      <c r="P1165" t="s">
        <v>229</v>
      </c>
      <c r="Q1165" t="s">
        <v>64</v>
      </c>
      <c r="R1165" t="s">
        <v>4888</v>
      </c>
      <c r="S1165" t="s">
        <v>6193</v>
      </c>
      <c r="W1165" t="s">
        <v>45</v>
      </c>
      <c r="X1165" t="s">
        <v>1887</v>
      </c>
    </row>
    <row r="1166" spans="1:25" x14ac:dyDescent="0.25">
      <c r="A1166" t="s">
        <v>6194</v>
      </c>
      <c r="B1166" t="s">
        <v>6195</v>
      </c>
      <c r="D1166" t="s">
        <v>490</v>
      </c>
      <c r="E1166" t="s">
        <v>220</v>
      </c>
      <c r="F1166" t="s">
        <v>459</v>
      </c>
      <c r="G1166" t="s">
        <v>229</v>
      </c>
      <c r="H1166" t="s">
        <v>22</v>
      </c>
      <c r="I1166" t="s">
        <v>1671</v>
      </c>
      <c r="J1166" t="s">
        <v>39</v>
      </c>
      <c r="L1166" t="s">
        <v>3157</v>
      </c>
      <c r="N1166" t="s">
        <v>40</v>
      </c>
      <c r="O1166" t="s">
        <v>25</v>
      </c>
      <c r="P1166" t="s">
        <v>229</v>
      </c>
      <c r="Q1166" t="s">
        <v>42</v>
      </c>
      <c r="R1166" t="s">
        <v>4743</v>
      </c>
      <c r="S1166" t="s">
        <v>6196</v>
      </c>
      <c r="W1166" t="s">
        <v>1292</v>
      </c>
      <c r="X1166" t="s">
        <v>1887</v>
      </c>
    </row>
    <row r="1167" spans="1:25" x14ac:dyDescent="0.25">
      <c r="A1167" t="s">
        <v>2072</v>
      </c>
      <c r="B1167" t="s">
        <v>2073</v>
      </c>
      <c r="D1167" t="s">
        <v>3153</v>
      </c>
      <c r="E1167" t="s">
        <v>220</v>
      </c>
      <c r="F1167" t="s">
        <v>455</v>
      </c>
      <c r="G1167" t="s">
        <v>229</v>
      </c>
      <c r="H1167" t="s">
        <v>22</v>
      </c>
      <c r="I1167" t="s">
        <v>1892</v>
      </c>
      <c r="J1167" t="s">
        <v>86</v>
      </c>
      <c r="L1167" t="s">
        <v>3283</v>
      </c>
      <c r="N1167" t="s">
        <v>87</v>
      </c>
      <c r="O1167" t="s">
        <v>25</v>
      </c>
      <c r="P1167" t="s">
        <v>229</v>
      </c>
      <c r="Q1167" t="s">
        <v>88</v>
      </c>
      <c r="R1167" t="s">
        <v>4777</v>
      </c>
      <c r="S1167" t="s">
        <v>2074</v>
      </c>
      <c r="T1167" t="s">
        <v>2733</v>
      </c>
      <c r="W1167" t="s">
        <v>4862</v>
      </c>
      <c r="X1167" t="s">
        <v>1884</v>
      </c>
      <c r="Y1167" t="s">
        <v>1879</v>
      </c>
    </row>
    <row r="1168" spans="1:25" x14ac:dyDescent="0.25">
      <c r="A1168" t="s">
        <v>4400</v>
      </c>
      <c r="B1168" t="s">
        <v>4401</v>
      </c>
      <c r="D1168" t="s">
        <v>142</v>
      </c>
      <c r="E1168" t="s">
        <v>220</v>
      </c>
      <c r="F1168" t="s">
        <v>459</v>
      </c>
      <c r="G1168" t="s">
        <v>229</v>
      </c>
      <c r="H1168" t="s">
        <v>45</v>
      </c>
      <c r="I1168" t="s">
        <v>77</v>
      </c>
      <c r="J1168" t="s">
        <v>61</v>
      </c>
      <c r="L1168" t="s">
        <v>3157</v>
      </c>
      <c r="N1168" t="s">
        <v>63</v>
      </c>
      <c r="O1168" t="s">
        <v>25</v>
      </c>
      <c r="P1168" t="s">
        <v>229</v>
      </c>
      <c r="Q1168" t="s">
        <v>64</v>
      </c>
      <c r="R1168" t="s">
        <v>4981</v>
      </c>
      <c r="S1168" t="s">
        <v>4403</v>
      </c>
      <c r="T1168" t="s">
        <v>6197</v>
      </c>
      <c r="W1168" t="s">
        <v>45</v>
      </c>
      <c r="X1168" t="s">
        <v>1881</v>
      </c>
      <c r="Y1168" t="s">
        <v>1877</v>
      </c>
    </row>
    <row r="1169" spans="1:25" x14ac:dyDescent="0.25">
      <c r="A1169" t="s">
        <v>325</v>
      </c>
      <c r="B1169" t="s">
        <v>326</v>
      </c>
      <c r="C1169" t="s">
        <v>2761</v>
      </c>
      <c r="D1169" t="s">
        <v>490</v>
      </c>
      <c r="E1169" t="s">
        <v>220</v>
      </c>
      <c r="F1169" t="s">
        <v>459</v>
      </c>
      <c r="G1169" t="s">
        <v>229</v>
      </c>
      <c r="H1169" t="s">
        <v>22</v>
      </c>
      <c r="I1169" t="s">
        <v>4775</v>
      </c>
      <c r="J1169" t="s">
        <v>112</v>
      </c>
      <c r="K1169" t="s">
        <v>79</v>
      </c>
      <c r="L1169" t="s">
        <v>3399</v>
      </c>
      <c r="M1169" t="s">
        <v>2762</v>
      </c>
      <c r="N1169" t="s">
        <v>113</v>
      </c>
      <c r="O1169" t="s">
        <v>25</v>
      </c>
      <c r="P1169" t="s">
        <v>229</v>
      </c>
      <c r="Q1169" t="s">
        <v>114</v>
      </c>
      <c r="R1169" t="s">
        <v>4743</v>
      </c>
      <c r="S1169" t="s">
        <v>327</v>
      </c>
      <c r="W1169" t="s">
        <v>4862</v>
      </c>
      <c r="X1169" t="s">
        <v>1887</v>
      </c>
    </row>
    <row r="1170" spans="1:25" x14ac:dyDescent="0.25">
      <c r="A1170" t="s">
        <v>6198</v>
      </c>
      <c r="B1170" t="s">
        <v>6199</v>
      </c>
      <c r="D1170" t="s">
        <v>142</v>
      </c>
      <c r="E1170" t="s">
        <v>220</v>
      </c>
      <c r="F1170" t="s">
        <v>455</v>
      </c>
      <c r="G1170" t="s">
        <v>229</v>
      </c>
      <c r="H1170" t="s">
        <v>30</v>
      </c>
      <c r="I1170" t="s">
        <v>2547</v>
      </c>
      <c r="J1170" t="s">
        <v>347</v>
      </c>
      <c r="L1170" t="s">
        <v>3157</v>
      </c>
      <c r="N1170" t="s">
        <v>348</v>
      </c>
      <c r="O1170" t="s">
        <v>25</v>
      </c>
      <c r="P1170" t="s">
        <v>229</v>
      </c>
      <c r="Q1170" t="s">
        <v>349</v>
      </c>
      <c r="R1170" t="s">
        <v>4743</v>
      </c>
      <c r="S1170" t="s">
        <v>6200</v>
      </c>
      <c r="W1170" t="s">
        <v>45</v>
      </c>
      <c r="X1170" t="s">
        <v>1887</v>
      </c>
    </row>
    <row r="1171" spans="1:25" x14ac:dyDescent="0.25">
      <c r="A1171" t="s">
        <v>6201</v>
      </c>
      <c r="B1171" t="s">
        <v>6202</v>
      </c>
      <c r="D1171" t="s">
        <v>142</v>
      </c>
      <c r="E1171" t="s">
        <v>220</v>
      </c>
      <c r="F1171" t="s">
        <v>459</v>
      </c>
      <c r="G1171" t="s">
        <v>229</v>
      </c>
      <c r="H1171" t="s">
        <v>45</v>
      </c>
      <c r="I1171" t="s">
        <v>1666</v>
      </c>
      <c r="J1171" t="s">
        <v>98</v>
      </c>
      <c r="L1171" t="s">
        <v>3172</v>
      </c>
      <c r="N1171" t="s">
        <v>99</v>
      </c>
      <c r="O1171" t="s">
        <v>25</v>
      </c>
      <c r="P1171" t="s">
        <v>3063</v>
      </c>
      <c r="Q1171" t="s">
        <v>100</v>
      </c>
      <c r="R1171" t="s">
        <v>4743</v>
      </c>
      <c r="S1171" t="s">
        <v>6203</v>
      </c>
      <c r="T1171" t="s">
        <v>6204</v>
      </c>
      <c r="W1171" t="s">
        <v>45</v>
      </c>
      <c r="X1171" t="s">
        <v>3071</v>
      </c>
      <c r="Y1171" t="s">
        <v>1879</v>
      </c>
    </row>
    <row r="1172" spans="1:25" x14ac:dyDescent="0.25">
      <c r="A1172" t="s">
        <v>6205</v>
      </c>
      <c r="B1172" t="s">
        <v>6206</v>
      </c>
      <c r="D1172" t="s">
        <v>577</v>
      </c>
      <c r="E1172" t="s">
        <v>220</v>
      </c>
      <c r="F1172" t="s">
        <v>455</v>
      </c>
      <c r="G1172" t="s">
        <v>229</v>
      </c>
      <c r="H1172" t="s">
        <v>30</v>
      </c>
      <c r="I1172" t="s">
        <v>1752</v>
      </c>
      <c r="J1172" t="s">
        <v>98</v>
      </c>
      <c r="L1172" t="s">
        <v>3157</v>
      </c>
      <c r="N1172" t="s">
        <v>99</v>
      </c>
      <c r="O1172" t="s">
        <v>25</v>
      </c>
      <c r="P1172" t="s">
        <v>229</v>
      </c>
      <c r="Q1172" t="s">
        <v>100</v>
      </c>
      <c r="R1172" t="s">
        <v>4743</v>
      </c>
      <c r="S1172" t="s">
        <v>6207</v>
      </c>
      <c r="W1172" t="s">
        <v>45</v>
      </c>
      <c r="X1172" t="s">
        <v>1887</v>
      </c>
      <c r="Y1172" t="s">
        <v>1879</v>
      </c>
    </row>
    <row r="1173" spans="1:25" x14ac:dyDescent="0.25">
      <c r="A1173" t="s">
        <v>6208</v>
      </c>
      <c r="B1173" t="s">
        <v>6209</v>
      </c>
      <c r="D1173" t="s">
        <v>142</v>
      </c>
      <c r="E1173" t="s">
        <v>220</v>
      </c>
      <c r="F1173" t="s">
        <v>455</v>
      </c>
      <c r="G1173" t="s">
        <v>229</v>
      </c>
      <c r="H1173" t="s">
        <v>30</v>
      </c>
      <c r="I1173" t="s">
        <v>1772</v>
      </c>
      <c r="J1173" t="s">
        <v>61</v>
      </c>
      <c r="L1173" t="s">
        <v>3157</v>
      </c>
      <c r="N1173" t="s">
        <v>63</v>
      </c>
      <c r="O1173" t="s">
        <v>25</v>
      </c>
      <c r="P1173" t="s">
        <v>229</v>
      </c>
      <c r="Q1173" t="s">
        <v>64</v>
      </c>
      <c r="R1173" t="s">
        <v>4743</v>
      </c>
      <c r="S1173" t="s">
        <v>6210</v>
      </c>
      <c r="W1173" t="s">
        <v>45</v>
      </c>
      <c r="X1173" t="s">
        <v>1887</v>
      </c>
    </row>
    <row r="1174" spans="1:25" x14ac:dyDescent="0.25">
      <c r="A1174" t="s">
        <v>6211</v>
      </c>
      <c r="B1174" t="s">
        <v>6212</v>
      </c>
      <c r="D1174" t="s">
        <v>379</v>
      </c>
      <c r="E1174" t="s">
        <v>220</v>
      </c>
      <c r="F1174" t="s">
        <v>455</v>
      </c>
      <c r="G1174" t="s">
        <v>229</v>
      </c>
      <c r="H1174" t="s">
        <v>30</v>
      </c>
      <c r="I1174" t="s">
        <v>1668</v>
      </c>
      <c r="J1174" t="s">
        <v>39</v>
      </c>
      <c r="L1174" t="s">
        <v>3157</v>
      </c>
      <c r="N1174" t="s">
        <v>40</v>
      </c>
      <c r="O1174" t="s">
        <v>25</v>
      </c>
      <c r="P1174" t="s">
        <v>229</v>
      </c>
      <c r="Q1174" t="s">
        <v>42</v>
      </c>
      <c r="R1174" t="s">
        <v>4777</v>
      </c>
      <c r="S1174" t="s">
        <v>6213</v>
      </c>
      <c r="W1174" t="s">
        <v>45</v>
      </c>
      <c r="X1174" t="s">
        <v>1887</v>
      </c>
    </row>
    <row r="1175" spans="1:25" x14ac:dyDescent="0.25">
      <c r="A1175" t="s">
        <v>722</v>
      </c>
      <c r="B1175" t="s">
        <v>723</v>
      </c>
      <c r="C1175" t="s">
        <v>2761</v>
      </c>
      <c r="D1175" t="s">
        <v>142</v>
      </c>
      <c r="E1175" t="s">
        <v>220</v>
      </c>
      <c r="F1175" t="s">
        <v>459</v>
      </c>
      <c r="G1175" t="s">
        <v>229</v>
      </c>
      <c r="H1175" t="s">
        <v>30</v>
      </c>
      <c r="I1175" t="s">
        <v>2547</v>
      </c>
      <c r="J1175" t="s">
        <v>127</v>
      </c>
      <c r="K1175" t="s">
        <v>79</v>
      </c>
      <c r="L1175" t="s">
        <v>3283</v>
      </c>
      <c r="M1175" t="s">
        <v>2762</v>
      </c>
      <c r="N1175" t="s">
        <v>128</v>
      </c>
      <c r="O1175" t="s">
        <v>25</v>
      </c>
      <c r="P1175" t="s">
        <v>3060</v>
      </c>
      <c r="Q1175" t="s">
        <v>129</v>
      </c>
      <c r="R1175" t="s">
        <v>4952</v>
      </c>
      <c r="S1175" t="s">
        <v>724</v>
      </c>
      <c r="T1175" t="s">
        <v>5191</v>
      </c>
      <c r="W1175" t="s">
        <v>4500</v>
      </c>
      <c r="X1175" t="s">
        <v>1884</v>
      </c>
      <c r="Y1175" t="s">
        <v>1879</v>
      </c>
    </row>
    <row r="1176" spans="1:25" x14ac:dyDescent="0.25">
      <c r="A1176" t="s">
        <v>833</v>
      </c>
      <c r="B1176" t="s">
        <v>834</v>
      </c>
      <c r="D1176" t="s">
        <v>490</v>
      </c>
      <c r="E1176" t="s">
        <v>220</v>
      </c>
      <c r="F1176" t="s">
        <v>459</v>
      </c>
      <c r="G1176" t="s">
        <v>229</v>
      </c>
      <c r="H1176" t="s">
        <v>22</v>
      </c>
      <c r="I1176" t="s">
        <v>3234</v>
      </c>
      <c r="J1176" t="s">
        <v>112</v>
      </c>
      <c r="L1176" t="s">
        <v>3399</v>
      </c>
      <c r="N1176" t="s">
        <v>113</v>
      </c>
      <c r="O1176" t="s">
        <v>25</v>
      </c>
      <c r="P1176" t="s">
        <v>229</v>
      </c>
      <c r="Q1176" t="s">
        <v>114</v>
      </c>
      <c r="R1176" t="s">
        <v>4743</v>
      </c>
      <c r="S1176" t="s">
        <v>835</v>
      </c>
      <c r="T1176" t="s">
        <v>6214</v>
      </c>
      <c r="W1176" t="s">
        <v>4862</v>
      </c>
      <c r="X1176" t="s">
        <v>3071</v>
      </c>
      <c r="Y1176" t="s">
        <v>1879</v>
      </c>
    </row>
    <row r="1177" spans="1:25" x14ac:dyDescent="0.25">
      <c r="A1177" t="s">
        <v>971</v>
      </c>
      <c r="B1177" t="s">
        <v>972</v>
      </c>
      <c r="C1177" t="s">
        <v>2761</v>
      </c>
      <c r="D1177" t="s">
        <v>490</v>
      </c>
      <c r="E1177" t="s">
        <v>220</v>
      </c>
      <c r="F1177" t="s">
        <v>459</v>
      </c>
      <c r="G1177" t="s">
        <v>229</v>
      </c>
      <c r="H1177" t="s">
        <v>22</v>
      </c>
      <c r="I1177" t="s">
        <v>1750</v>
      </c>
      <c r="J1177" t="s">
        <v>130</v>
      </c>
      <c r="K1177" t="s">
        <v>79</v>
      </c>
      <c r="L1177" t="s">
        <v>3399</v>
      </c>
      <c r="M1177" t="s">
        <v>2762</v>
      </c>
      <c r="N1177" t="s">
        <v>131</v>
      </c>
      <c r="O1177" t="s">
        <v>25</v>
      </c>
      <c r="P1177" t="s">
        <v>3060</v>
      </c>
      <c r="Q1177" t="s">
        <v>132</v>
      </c>
      <c r="R1177" t="s">
        <v>4743</v>
      </c>
      <c r="S1177" t="s">
        <v>973</v>
      </c>
      <c r="W1177" t="s">
        <v>4862</v>
      </c>
      <c r="X1177" t="s">
        <v>1887</v>
      </c>
    </row>
    <row r="1178" spans="1:25" x14ac:dyDescent="0.25">
      <c r="A1178" t="s">
        <v>1354</v>
      </c>
      <c r="B1178" t="s">
        <v>1355</v>
      </c>
      <c r="C1178" t="s">
        <v>2761</v>
      </c>
      <c r="D1178" t="s">
        <v>490</v>
      </c>
      <c r="E1178" t="s">
        <v>220</v>
      </c>
      <c r="F1178" t="s">
        <v>459</v>
      </c>
      <c r="G1178" t="s">
        <v>229</v>
      </c>
      <c r="H1178" t="s">
        <v>22</v>
      </c>
      <c r="I1178" t="s">
        <v>1374</v>
      </c>
      <c r="J1178" t="s">
        <v>112</v>
      </c>
      <c r="K1178" t="s">
        <v>79</v>
      </c>
      <c r="L1178" t="s">
        <v>3399</v>
      </c>
      <c r="M1178" t="s">
        <v>2762</v>
      </c>
      <c r="N1178" t="s">
        <v>113</v>
      </c>
      <c r="O1178" t="s">
        <v>25</v>
      </c>
      <c r="P1178" t="s">
        <v>3060</v>
      </c>
      <c r="Q1178" t="s">
        <v>114</v>
      </c>
      <c r="R1178" t="s">
        <v>4743</v>
      </c>
      <c r="S1178" t="s">
        <v>1356</v>
      </c>
      <c r="T1178" t="s">
        <v>4782</v>
      </c>
      <c r="W1178" t="s">
        <v>4862</v>
      </c>
      <c r="X1178" t="s">
        <v>1884</v>
      </c>
      <c r="Y1178" t="s">
        <v>1879</v>
      </c>
    </row>
    <row r="1179" spans="1:25" x14ac:dyDescent="0.25">
      <c r="A1179" t="s">
        <v>1601</v>
      </c>
      <c r="B1179" t="s">
        <v>1602</v>
      </c>
      <c r="C1179" t="s">
        <v>2740</v>
      </c>
      <c r="D1179" t="s">
        <v>490</v>
      </c>
      <c r="E1179" t="s">
        <v>220</v>
      </c>
      <c r="F1179" t="s">
        <v>459</v>
      </c>
      <c r="G1179" t="s">
        <v>229</v>
      </c>
      <c r="H1179" t="s">
        <v>22</v>
      </c>
      <c r="I1179" t="s">
        <v>1935</v>
      </c>
      <c r="J1179" t="s">
        <v>23</v>
      </c>
      <c r="K1179" t="s">
        <v>178</v>
      </c>
      <c r="L1179" t="s">
        <v>3399</v>
      </c>
      <c r="M1179" t="s">
        <v>2741</v>
      </c>
      <c r="N1179" t="s">
        <v>24</v>
      </c>
      <c r="O1179" t="s">
        <v>25</v>
      </c>
      <c r="P1179" t="s">
        <v>229</v>
      </c>
      <c r="Q1179" t="s">
        <v>26</v>
      </c>
      <c r="R1179" t="s">
        <v>4743</v>
      </c>
      <c r="S1179" t="s">
        <v>1603</v>
      </c>
      <c r="T1179" t="s">
        <v>6215</v>
      </c>
      <c r="W1179" t="s">
        <v>4862</v>
      </c>
      <c r="X1179" t="s">
        <v>3071</v>
      </c>
      <c r="Y1179" t="s">
        <v>1877</v>
      </c>
    </row>
    <row r="1180" spans="1:25" x14ac:dyDescent="0.25">
      <c r="A1180" t="s">
        <v>1694</v>
      </c>
      <c r="B1180" t="s">
        <v>1695</v>
      </c>
      <c r="C1180" t="s">
        <v>3087</v>
      </c>
      <c r="D1180" t="s">
        <v>142</v>
      </c>
      <c r="E1180" t="s">
        <v>220</v>
      </c>
      <c r="F1180" t="s">
        <v>455</v>
      </c>
      <c r="G1180" t="s">
        <v>229</v>
      </c>
      <c r="H1180" t="s">
        <v>30</v>
      </c>
      <c r="I1180" t="s">
        <v>1661</v>
      </c>
      <c r="J1180" t="s">
        <v>51</v>
      </c>
      <c r="K1180" t="s">
        <v>3088</v>
      </c>
      <c r="L1180" t="s">
        <v>3231</v>
      </c>
      <c r="M1180" t="s">
        <v>3089</v>
      </c>
      <c r="N1180" t="s">
        <v>53</v>
      </c>
      <c r="O1180" t="s">
        <v>25</v>
      </c>
      <c r="P1180" t="s">
        <v>229</v>
      </c>
      <c r="Q1180" t="s">
        <v>54</v>
      </c>
      <c r="R1180" t="s">
        <v>4743</v>
      </c>
      <c r="S1180" t="s">
        <v>1696</v>
      </c>
      <c r="W1180" t="s">
        <v>4862</v>
      </c>
      <c r="X1180" t="s">
        <v>1887</v>
      </c>
    </row>
    <row r="1181" spans="1:25" x14ac:dyDescent="0.25">
      <c r="A1181" t="s">
        <v>1706</v>
      </c>
      <c r="B1181" t="s">
        <v>1707</v>
      </c>
      <c r="C1181" t="s">
        <v>2740</v>
      </c>
      <c r="D1181" t="s">
        <v>490</v>
      </c>
      <c r="E1181" t="s">
        <v>220</v>
      </c>
      <c r="F1181" t="s">
        <v>455</v>
      </c>
      <c r="G1181" t="s">
        <v>229</v>
      </c>
      <c r="H1181" t="s">
        <v>45</v>
      </c>
      <c r="I1181" t="s">
        <v>1669</v>
      </c>
      <c r="J1181" t="s">
        <v>23</v>
      </c>
      <c r="K1181" t="s">
        <v>178</v>
      </c>
      <c r="L1181" t="s">
        <v>3231</v>
      </c>
      <c r="M1181" t="s">
        <v>2741</v>
      </c>
      <c r="N1181" t="s">
        <v>24</v>
      </c>
      <c r="O1181" t="s">
        <v>25</v>
      </c>
      <c r="P1181" t="s">
        <v>229</v>
      </c>
      <c r="Q1181" t="s">
        <v>26</v>
      </c>
      <c r="R1181" t="s">
        <v>4743</v>
      </c>
      <c r="S1181" t="s">
        <v>1708</v>
      </c>
      <c r="W1181" t="s">
        <v>4862</v>
      </c>
      <c r="X1181" t="s">
        <v>1887</v>
      </c>
    </row>
    <row r="1182" spans="1:25" x14ac:dyDescent="0.25">
      <c r="A1182" t="s">
        <v>1730</v>
      </c>
      <c r="B1182" t="s">
        <v>1731</v>
      </c>
      <c r="C1182" t="s">
        <v>3087</v>
      </c>
      <c r="D1182" t="s">
        <v>490</v>
      </c>
      <c r="E1182" t="s">
        <v>220</v>
      </c>
      <c r="F1182" t="s">
        <v>459</v>
      </c>
      <c r="G1182" t="s">
        <v>229</v>
      </c>
      <c r="H1182" t="s">
        <v>22</v>
      </c>
      <c r="I1182" t="s">
        <v>1854</v>
      </c>
      <c r="J1182" t="s">
        <v>23</v>
      </c>
      <c r="K1182" t="s">
        <v>3088</v>
      </c>
      <c r="L1182" t="s">
        <v>3399</v>
      </c>
      <c r="M1182" t="s">
        <v>3089</v>
      </c>
      <c r="N1182" t="s">
        <v>24</v>
      </c>
      <c r="O1182" t="s">
        <v>25</v>
      </c>
      <c r="P1182" t="s">
        <v>3060</v>
      </c>
      <c r="Q1182" t="s">
        <v>26</v>
      </c>
      <c r="R1182" t="s">
        <v>4743</v>
      </c>
      <c r="S1182" t="s">
        <v>1732</v>
      </c>
      <c r="T1182" t="s">
        <v>6216</v>
      </c>
      <c r="W1182" t="s">
        <v>4862</v>
      </c>
      <c r="X1182" t="s">
        <v>3071</v>
      </c>
      <c r="Y1182" t="s">
        <v>1877</v>
      </c>
    </row>
    <row r="1183" spans="1:25" x14ac:dyDescent="0.25">
      <c r="A1183" t="s">
        <v>2493</v>
      </c>
      <c r="B1183" t="s">
        <v>1302</v>
      </c>
      <c r="C1183" t="s">
        <v>3158</v>
      </c>
      <c r="D1183" t="s">
        <v>1847</v>
      </c>
      <c r="E1183" t="s">
        <v>220</v>
      </c>
      <c r="F1183" t="s">
        <v>459</v>
      </c>
      <c r="G1183" t="s">
        <v>229</v>
      </c>
      <c r="H1183" t="s">
        <v>45</v>
      </c>
      <c r="I1183" t="s">
        <v>1661</v>
      </c>
      <c r="J1183" t="s">
        <v>46</v>
      </c>
      <c r="K1183" t="s">
        <v>3160</v>
      </c>
      <c r="L1183" t="s">
        <v>3283</v>
      </c>
      <c r="M1183" t="s">
        <v>3161</v>
      </c>
      <c r="N1183" t="s">
        <v>47</v>
      </c>
      <c r="O1183" t="s">
        <v>25</v>
      </c>
      <c r="P1183" t="s">
        <v>3063</v>
      </c>
      <c r="Q1183" t="s">
        <v>48</v>
      </c>
      <c r="R1183" t="s">
        <v>4743</v>
      </c>
      <c r="S1183" t="s">
        <v>2494</v>
      </c>
      <c r="T1183" t="s">
        <v>2535</v>
      </c>
      <c r="W1183" t="s">
        <v>4500</v>
      </c>
      <c r="X1183" t="s">
        <v>1887</v>
      </c>
      <c r="Y1183" t="s">
        <v>1877</v>
      </c>
    </row>
    <row r="1184" spans="1:25" x14ac:dyDescent="0.25">
      <c r="A1184" t="s">
        <v>2451</v>
      </c>
      <c r="B1184" t="s">
        <v>2452</v>
      </c>
      <c r="D1184" t="s">
        <v>3125</v>
      </c>
      <c r="E1184" t="s">
        <v>220</v>
      </c>
      <c r="F1184" t="s">
        <v>455</v>
      </c>
      <c r="G1184" t="s">
        <v>229</v>
      </c>
      <c r="H1184" t="s">
        <v>234</v>
      </c>
      <c r="I1184" t="s">
        <v>1757</v>
      </c>
      <c r="J1184" t="s">
        <v>86</v>
      </c>
      <c r="L1184" t="s">
        <v>3271</v>
      </c>
      <c r="N1184" t="s">
        <v>87</v>
      </c>
      <c r="O1184" t="s">
        <v>25</v>
      </c>
      <c r="P1184" t="s">
        <v>3063</v>
      </c>
      <c r="Q1184" t="s">
        <v>88</v>
      </c>
      <c r="R1184" t="s">
        <v>6217</v>
      </c>
      <c r="S1184" t="s">
        <v>2453</v>
      </c>
      <c r="T1184" t="s">
        <v>6218</v>
      </c>
      <c r="W1184" t="s">
        <v>1292</v>
      </c>
      <c r="X1184" t="s">
        <v>3071</v>
      </c>
      <c r="Y1184" t="s">
        <v>1885</v>
      </c>
    </row>
    <row r="1185" spans="1:25" x14ac:dyDescent="0.25">
      <c r="A1185" t="s">
        <v>2675</v>
      </c>
      <c r="B1185" t="s">
        <v>2676</v>
      </c>
      <c r="C1185" t="s">
        <v>2737</v>
      </c>
      <c r="D1185" t="s">
        <v>3334</v>
      </c>
      <c r="E1185" t="s">
        <v>220</v>
      </c>
      <c r="F1185" t="s">
        <v>459</v>
      </c>
      <c r="G1185" t="s">
        <v>229</v>
      </c>
      <c r="H1185" t="s">
        <v>22</v>
      </c>
      <c r="I1185" t="s">
        <v>77</v>
      </c>
      <c r="J1185" t="s">
        <v>98</v>
      </c>
      <c r="K1185" t="s">
        <v>2738</v>
      </c>
      <c r="L1185" t="s">
        <v>3283</v>
      </c>
      <c r="M1185" t="s">
        <v>2739</v>
      </c>
      <c r="N1185" t="s">
        <v>99</v>
      </c>
      <c r="O1185" t="s">
        <v>25</v>
      </c>
      <c r="P1185" t="s">
        <v>3063</v>
      </c>
      <c r="Q1185" t="s">
        <v>100</v>
      </c>
      <c r="R1185" t="s">
        <v>5008</v>
      </c>
      <c r="S1185" t="s">
        <v>2677</v>
      </c>
      <c r="T1185" t="s">
        <v>6219</v>
      </c>
      <c r="W1185" t="s">
        <v>45</v>
      </c>
      <c r="X1185" t="s">
        <v>3071</v>
      </c>
      <c r="Y1185" t="s">
        <v>1879</v>
      </c>
    </row>
    <row r="1186" spans="1:25" x14ac:dyDescent="0.25">
      <c r="A1186" t="s">
        <v>2973</v>
      </c>
      <c r="B1186" t="s">
        <v>2974</v>
      </c>
      <c r="D1186" t="s">
        <v>3159</v>
      </c>
      <c r="E1186" t="s">
        <v>220</v>
      </c>
      <c r="F1186" t="s">
        <v>455</v>
      </c>
      <c r="G1186" t="s">
        <v>229</v>
      </c>
      <c r="H1186" t="s">
        <v>30</v>
      </c>
      <c r="I1186" t="s">
        <v>1869</v>
      </c>
      <c r="J1186" t="s">
        <v>130</v>
      </c>
      <c r="L1186" t="s">
        <v>3330</v>
      </c>
      <c r="N1186" t="s">
        <v>131</v>
      </c>
      <c r="O1186" t="s">
        <v>25</v>
      </c>
      <c r="P1186" t="s">
        <v>3063</v>
      </c>
      <c r="Q1186" t="s">
        <v>132</v>
      </c>
      <c r="R1186" t="s">
        <v>4777</v>
      </c>
      <c r="S1186" t="s">
        <v>2975</v>
      </c>
      <c r="T1186" t="s">
        <v>2535</v>
      </c>
      <c r="W1186" t="s">
        <v>4862</v>
      </c>
      <c r="X1186" t="s">
        <v>1887</v>
      </c>
      <c r="Y1186" t="s">
        <v>1877</v>
      </c>
    </row>
    <row r="1187" spans="1:25" x14ac:dyDescent="0.25">
      <c r="A1187" t="s">
        <v>4103</v>
      </c>
      <c r="B1187" t="s">
        <v>4104</v>
      </c>
      <c r="D1187" t="s">
        <v>490</v>
      </c>
      <c r="E1187" t="s">
        <v>220</v>
      </c>
      <c r="F1187" t="s">
        <v>459</v>
      </c>
      <c r="G1187" t="s">
        <v>229</v>
      </c>
      <c r="H1187" t="s">
        <v>22</v>
      </c>
      <c r="I1187" t="s">
        <v>1666</v>
      </c>
      <c r="J1187" t="s">
        <v>23</v>
      </c>
      <c r="L1187" t="s">
        <v>3205</v>
      </c>
      <c r="N1187" t="s">
        <v>24</v>
      </c>
      <c r="O1187" t="s">
        <v>25</v>
      </c>
      <c r="P1187" t="s">
        <v>3063</v>
      </c>
      <c r="Q1187" t="s">
        <v>26</v>
      </c>
      <c r="R1187" t="s">
        <v>4743</v>
      </c>
      <c r="S1187" t="s">
        <v>4105</v>
      </c>
      <c r="T1187" t="s">
        <v>6220</v>
      </c>
      <c r="W1187" t="s">
        <v>4500</v>
      </c>
      <c r="X1187" t="s">
        <v>1884</v>
      </c>
      <c r="Y1187" t="s">
        <v>1877</v>
      </c>
    </row>
    <row r="1188" spans="1:25" x14ac:dyDescent="0.25">
      <c r="A1188" t="s">
        <v>6221</v>
      </c>
      <c r="B1188" t="s">
        <v>6222</v>
      </c>
      <c r="D1188" t="s">
        <v>3226</v>
      </c>
      <c r="E1188" t="s">
        <v>220</v>
      </c>
      <c r="F1188" t="s">
        <v>455</v>
      </c>
      <c r="G1188" t="s">
        <v>229</v>
      </c>
      <c r="H1188" t="s">
        <v>30</v>
      </c>
      <c r="I1188" t="s">
        <v>415</v>
      </c>
      <c r="J1188" t="s">
        <v>51</v>
      </c>
      <c r="L1188" t="s">
        <v>6223</v>
      </c>
      <c r="N1188" t="s">
        <v>53</v>
      </c>
      <c r="O1188" t="s">
        <v>25</v>
      </c>
      <c r="P1188" t="s">
        <v>229</v>
      </c>
      <c r="Q1188" t="s">
        <v>54</v>
      </c>
      <c r="R1188" t="s">
        <v>6224</v>
      </c>
      <c r="S1188" t="s">
        <v>6225</v>
      </c>
      <c r="W1188" t="s">
        <v>1292</v>
      </c>
      <c r="X1188" t="s">
        <v>1887</v>
      </c>
    </row>
    <row r="1189" spans="1:25" x14ac:dyDescent="0.25">
      <c r="A1189" t="s">
        <v>6226</v>
      </c>
      <c r="B1189" t="s">
        <v>6227</v>
      </c>
      <c r="D1189" t="s">
        <v>3200</v>
      </c>
      <c r="E1189" t="s">
        <v>220</v>
      </c>
      <c r="F1189" t="s">
        <v>455</v>
      </c>
      <c r="G1189" t="s">
        <v>229</v>
      </c>
      <c r="H1189" t="s">
        <v>30</v>
      </c>
      <c r="I1189" t="s">
        <v>1848</v>
      </c>
      <c r="J1189" t="s">
        <v>121</v>
      </c>
      <c r="L1189" t="s">
        <v>3157</v>
      </c>
      <c r="N1189" t="s">
        <v>122</v>
      </c>
      <c r="O1189" t="s">
        <v>25</v>
      </c>
      <c r="P1189" t="s">
        <v>229</v>
      </c>
      <c r="Q1189" t="s">
        <v>123</v>
      </c>
      <c r="R1189" t="s">
        <v>4743</v>
      </c>
      <c r="S1189" t="s">
        <v>6228</v>
      </c>
      <c r="W1189" t="s">
        <v>45</v>
      </c>
      <c r="X1189" t="s">
        <v>1884</v>
      </c>
    </row>
    <row r="1190" spans="1:25" x14ac:dyDescent="0.25">
      <c r="A1190" t="s">
        <v>6229</v>
      </c>
      <c r="B1190" t="s">
        <v>6230</v>
      </c>
      <c r="C1190" t="s">
        <v>2737</v>
      </c>
      <c r="D1190" t="s">
        <v>142</v>
      </c>
      <c r="E1190" t="s">
        <v>220</v>
      </c>
      <c r="F1190" t="s">
        <v>455</v>
      </c>
      <c r="G1190" t="s">
        <v>229</v>
      </c>
      <c r="H1190" t="s">
        <v>30</v>
      </c>
      <c r="I1190" t="s">
        <v>1664</v>
      </c>
      <c r="J1190" t="s">
        <v>72</v>
      </c>
      <c r="K1190" t="s">
        <v>2738</v>
      </c>
      <c r="L1190" t="s">
        <v>3157</v>
      </c>
      <c r="M1190" t="s">
        <v>2739</v>
      </c>
      <c r="N1190" t="s">
        <v>73</v>
      </c>
      <c r="O1190" t="s">
        <v>25</v>
      </c>
      <c r="P1190" t="s">
        <v>3063</v>
      </c>
      <c r="Q1190" t="s">
        <v>74</v>
      </c>
      <c r="R1190" t="s">
        <v>4743</v>
      </c>
      <c r="S1190" t="s">
        <v>6231</v>
      </c>
      <c r="T1190" t="s">
        <v>6232</v>
      </c>
      <c r="W1190" t="s">
        <v>45</v>
      </c>
      <c r="X1190" t="s">
        <v>1884</v>
      </c>
      <c r="Y1190" t="s">
        <v>1877</v>
      </c>
    </row>
    <row r="1191" spans="1:25" x14ac:dyDescent="0.25">
      <c r="A1191" t="s">
        <v>6233</v>
      </c>
      <c r="B1191" t="s">
        <v>6234</v>
      </c>
      <c r="C1191" t="s">
        <v>2737</v>
      </c>
      <c r="D1191" t="s">
        <v>142</v>
      </c>
      <c r="E1191" t="s">
        <v>220</v>
      </c>
      <c r="F1191" t="s">
        <v>455</v>
      </c>
      <c r="G1191" t="s">
        <v>229</v>
      </c>
      <c r="H1191" t="s">
        <v>30</v>
      </c>
      <c r="I1191" t="s">
        <v>1762</v>
      </c>
      <c r="J1191" t="s">
        <v>121</v>
      </c>
      <c r="K1191" t="s">
        <v>2738</v>
      </c>
      <c r="L1191" t="s">
        <v>3157</v>
      </c>
      <c r="M1191" t="s">
        <v>2739</v>
      </c>
      <c r="N1191" t="s">
        <v>122</v>
      </c>
      <c r="O1191" t="s">
        <v>25</v>
      </c>
      <c r="P1191" t="s">
        <v>229</v>
      </c>
      <c r="Q1191" t="s">
        <v>123</v>
      </c>
      <c r="R1191" t="s">
        <v>4743</v>
      </c>
      <c r="S1191" t="s">
        <v>6235</v>
      </c>
      <c r="W1191" t="s">
        <v>45</v>
      </c>
      <c r="X1191" t="s">
        <v>1884</v>
      </c>
    </row>
    <row r="1192" spans="1:25" x14ac:dyDescent="0.25">
      <c r="A1192" t="s">
        <v>6236</v>
      </c>
      <c r="B1192" t="s">
        <v>6236</v>
      </c>
      <c r="D1192" t="s">
        <v>142</v>
      </c>
      <c r="E1192" t="s">
        <v>220</v>
      </c>
      <c r="F1192" t="s">
        <v>455</v>
      </c>
      <c r="G1192" t="s">
        <v>229</v>
      </c>
      <c r="H1192" t="s">
        <v>30</v>
      </c>
      <c r="I1192" t="s">
        <v>1839</v>
      </c>
      <c r="J1192" t="s">
        <v>61</v>
      </c>
      <c r="L1192" t="s">
        <v>3157</v>
      </c>
      <c r="N1192" t="s">
        <v>63</v>
      </c>
      <c r="O1192" t="s">
        <v>25</v>
      </c>
      <c r="P1192" t="s">
        <v>229</v>
      </c>
      <c r="Q1192" t="s">
        <v>64</v>
      </c>
      <c r="R1192" t="s">
        <v>4743</v>
      </c>
      <c r="S1192" t="s">
        <v>6237</v>
      </c>
      <c r="W1192" t="s">
        <v>45</v>
      </c>
      <c r="X1192" t="s">
        <v>1887</v>
      </c>
    </row>
    <row r="1193" spans="1:25" x14ac:dyDescent="0.25">
      <c r="A1193" t="s">
        <v>6238</v>
      </c>
      <c r="B1193" t="s">
        <v>6239</v>
      </c>
      <c r="D1193" t="s">
        <v>142</v>
      </c>
      <c r="E1193" t="s">
        <v>220</v>
      </c>
      <c r="F1193" t="s">
        <v>455</v>
      </c>
      <c r="G1193" t="s">
        <v>229</v>
      </c>
      <c r="H1193" t="s">
        <v>30</v>
      </c>
      <c r="I1193" t="s">
        <v>2159</v>
      </c>
      <c r="J1193" t="s">
        <v>51</v>
      </c>
      <c r="L1193" t="s">
        <v>3157</v>
      </c>
      <c r="N1193" t="s">
        <v>53</v>
      </c>
      <c r="O1193" t="s">
        <v>25</v>
      </c>
      <c r="P1193" t="s">
        <v>229</v>
      </c>
      <c r="Q1193" t="s">
        <v>54</v>
      </c>
      <c r="R1193" t="s">
        <v>4743</v>
      </c>
      <c r="S1193" t="s">
        <v>6240</v>
      </c>
      <c r="W1193" t="s">
        <v>45</v>
      </c>
      <c r="X1193" t="s">
        <v>1887</v>
      </c>
    </row>
    <row r="1194" spans="1:25" x14ac:dyDescent="0.25">
      <c r="A1194" t="s">
        <v>6241</v>
      </c>
      <c r="B1194" t="s">
        <v>6242</v>
      </c>
      <c r="D1194" t="s">
        <v>490</v>
      </c>
      <c r="E1194" t="s">
        <v>220</v>
      </c>
      <c r="F1194" t="s">
        <v>459</v>
      </c>
      <c r="G1194" t="s">
        <v>229</v>
      </c>
      <c r="H1194" t="s">
        <v>22</v>
      </c>
      <c r="I1194" t="s">
        <v>1671</v>
      </c>
      <c r="J1194" t="s">
        <v>61</v>
      </c>
      <c r="L1194" t="s">
        <v>3191</v>
      </c>
      <c r="N1194" t="s">
        <v>63</v>
      </c>
      <c r="O1194" t="s">
        <v>25</v>
      </c>
      <c r="P1194" t="s">
        <v>229</v>
      </c>
      <c r="Q1194" t="s">
        <v>64</v>
      </c>
      <c r="R1194" t="s">
        <v>4743</v>
      </c>
      <c r="S1194" t="s">
        <v>6243</v>
      </c>
      <c r="T1194" t="s">
        <v>6244</v>
      </c>
      <c r="W1194" t="s">
        <v>4636</v>
      </c>
      <c r="X1194" t="s">
        <v>1884</v>
      </c>
      <c r="Y1194" t="s">
        <v>1879</v>
      </c>
    </row>
    <row r="1195" spans="1:25" x14ac:dyDescent="0.25">
      <c r="A1195" t="s">
        <v>6245</v>
      </c>
      <c r="B1195" t="s">
        <v>6246</v>
      </c>
      <c r="D1195" t="s">
        <v>142</v>
      </c>
      <c r="E1195" t="s">
        <v>220</v>
      </c>
      <c r="F1195" t="s">
        <v>455</v>
      </c>
      <c r="G1195" t="s">
        <v>229</v>
      </c>
      <c r="H1195" t="s">
        <v>30</v>
      </c>
      <c r="I1195" t="s">
        <v>1839</v>
      </c>
      <c r="J1195" t="s">
        <v>98</v>
      </c>
      <c r="L1195" t="s">
        <v>3157</v>
      </c>
      <c r="N1195" t="s">
        <v>99</v>
      </c>
      <c r="O1195" t="s">
        <v>25</v>
      </c>
      <c r="P1195" t="s">
        <v>229</v>
      </c>
      <c r="Q1195" t="s">
        <v>100</v>
      </c>
      <c r="R1195" t="s">
        <v>4743</v>
      </c>
      <c r="S1195" t="s">
        <v>6247</v>
      </c>
      <c r="W1195" t="s">
        <v>45</v>
      </c>
      <c r="X1195" t="s">
        <v>1887</v>
      </c>
    </row>
    <row r="1196" spans="1:25" x14ac:dyDescent="0.25">
      <c r="A1196" t="s">
        <v>6248</v>
      </c>
      <c r="B1196" t="s">
        <v>6249</v>
      </c>
      <c r="D1196" t="s">
        <v>142</v>
      </c>
      <c r="E1196" t="s">
        <v>220</v>
      </c>
      <c r="F1196" t="s">
        <v>455</v>
      </c>
      <c r="G1196" t="s">
        <v>229</v>
      </c>
      <c r="H1196" t="s">
        <v>30</v>
      </c>
      <c r="I1196" t="s">
        <v>1839</v>
      </c>
      <c r="J1196" t="s">
        <v>208</v>
      </c>
      <c r="L1196" t="s">
        <v>3157</v>
      </c>
      <c r="N1196" t="s">
        <v>209</v>
      </c>
      <c r="O1196" t="s">
        <v>25</v>
      </c>
      <c r="P1196" t="s">
        <v>229</v>
      </c>
      <c r="Q1196" t="s">
        <v>210</v>
      </c>
      <c r="R1196" t="s">
        <v>4743</v>
      </c>
      <c r="S1196" t="s">
        <v>6250</v>
      </c>
      <c r="W1196" t="s">
        <v>45</v>
      </c>
      <c r="X1196" t="s">
        <v>1887</v>
      </c>
    </row>
    <row r="1197" spans="1:25" x14ac:dyDescent="0.25">
      <c r="A1197" t="s">
        <v>6251</v>
      </c>
      <c r="B1197" t="s">
        <v>6252</v>
      </c>
      <c r="C1197" t="s">
        <v>4079</v>
      </c>
      <c r="D1197" t="s">
        <v>142</v>
      </c>
      <c r="E1197" t="s">
        <v>220</v>
      </c>
      <c r="F1197" t="s">
        <v>455</v>
      </c>
      <c r="G1197" t="s">
        <v>229</v>
      </c>
      <c r="H1197" t="s">
        <v>30</v>
      </c>
      <c r="I1197" t="s">
        <v>1661</v>
      </c>
      <c r="J1197" t="s">
        <v>46</v>
      </c>
      <c r="K1197" t="s">
        <v>4080</v>
      </c>
      <c r="L1197" t="s">
        <v>3157</v>
      </c>
      <c r="M1197" t="s">
        <v>4081</v>
      </c>
      <c r="N1197" t="s">
        <v>47</v>
      </c>
      <c r="O1197" t="s">
        <v>25</v>
      </c>
      <c r="P1197" t="s">
        <v>229</v>
      </c>
      <c r="Q1197" t="s">
        <v>48</v>
      </c>
      <c r="R1197" t="s">
        <v>4743</v>
      </c>
      <c r="S1197" t="s">
        <v>6253</v>
      </c>
      <c r="W1197" t="s">
        <v>45</v>
      </c>
      <c r="X1197" t="s">
        <v>3071</v>
      </c>
    </row>
    <row r="1198" spans="1:25" x14ac:dyDescent="0.25">
      <c r="A1198" t="s">
        <v>6254</v>
      </c>
      <c r="B1198" t="s">
        <v>6255</v>
      </c>
      <c r="D1198" t="s">
        <v>142</v>
      </c>
      <c r="E1198" t="s">
        <v>220</v>
      </c>
      <c r="F1198" t="s">
        <v>455</v>
      </c>
      <c r="G1198" t="s">
        <v>229</v>
      </c>
      <c r="H1198" t="s">
        <v>30</v>
      </c>
      <c r="I1198" t="s">
        <v>1839</v>
      </c>
      <c r="J1198" t="s">
        <v>72</v>
      </c>
      <c r="L1198" t="s">
        <v>3157</v>
      </c>
      <c r="N1198" t="s">
        <v>73</v>
      </c>
      <c r="O1198" t="s">
        <v>25</v>
      </c>
      <c r="P1198" t="s">
        <v>229</v>
      </c>
      <c r="Q1198" t="s">
        <v>74</v>
      </c>
      <c r="R1198" t="s">
        <v>4743</v>
      </c>
      <c r="S1198" t="s">
        <v>6256</v>
      </c>
      <c r="W1198" t="s">
        <v>45</v>
      </c>
      <c r="X1198" t="s">
        <v>1887</v>
      </c>
    </row>
    <row r="1199" spans="1:25" x14ac:dyDescent="0.25">
      <c r="A1199" t="s">
        <v>6257</v>
      </c>
      <c r="B1199" t="s">
        <v>6258</v>
      </c>
      <c r="D1199" t="s">
        <v>142</v>
      </c>
      <c r="E1199" t="s">
        <v>220</v>
      </c>
      <c r="F1199" t="s">
        <v>455</v>
      </c>
      <c r="G1199" t="s">
        <v>229</v>
      </c>
      <c r="H1199" t="s">
        <v>30</v>
      </c>
      <c r="I1199" t="s">
        <v>1670</v>
      </c>
      <c r="J1199" t="s">
        <v>51</v>
      </c>
      <c r="L1199" t="s">
        <v>3157</v>
      </c>
      <c r="N1199" t="s">
        <v>53</v>
      </c>
      <c r="O1199" t="s">
        <v>25</v>
      </c>
      <c r="P1199" t="s">
        <v>229</v>
      </c>
      <c r="Q1199" t="s">
        <v>54</v>
      </c>
      <c r="R1199" t="s">
        <v>4743</v>
      </c>
      <c r="S1199" t="s">
        <v>6259</v>
      </c>
      <c r="T1199" t="s">
        <v>6260</v>
      </c>
      <c r="W1199" t="s">
        <v>45</v>
      </c>
      <c r="X1199" t="s">
        <v>3071</v>
      </c>
      <c r="Y1199" t="s">
        <v>1879</v>
      </c>
    </row>
    <row r="1200" spans="1:25" x14ac:dyDescent="0.25">
      <c r="A1200" t="s">
        <v>6261</v>
      </c>
      <c r="B1200" t="s">
        <v>6262</v>
      </c>
      <c r="D1200" t="s">
        <v>3216</v>
      </c>
      <c r="E1200" t="s">
        <v>220</v>
      </c>
      <c r="F1200" t="s">
        <v>455</v>
      </c>
      <c r="G1200" t="s">
        <v>229</v>
      </c>
      <c r="H1200" t="s">
        <v>30</v>
      </c>
      <c r="I1200" t="s">
        <v>1839</v>
      </c>
      <c r="J1200" t="s">
        <v>39</v>
      </c>
      <c r="L1200" t="s">
        <v>3157</v>
      </c>
      <c r="N1200" t="s">
        <v>40</v>
      </c>
      <c r="O1200" t="s">
        <v>25</v>
      </c>
      <c r="P1200" t="s">
        <v>229</v>
      </c>
      <c r="Q1200" t="s">
        <v>42</v>
      </c>
      <c r="R1200" t="s">
        <v>4888</v>
      </c>
      <c r="S1200" t="s">
        <v>6263</v>
      </c>
      <c r="W1200" t="s">
        <v>45</v>
      </c>
      <c r="X1200" t="s">
        <v>1887</v>
      </c>
    </row>
    <row r="1201" spans="1:25" x14ac:dyDescent="0.25">
      <c r="A1201" t="s">
        <v>6264</v>
      </c>
      <c r="B1201" t="s">
        <v>6265</v>
      </c>
      <c r="D1201" t="s">
        <v>142</v>
      </c>
      <c r="E1201" t="s">
        <v>220</v>
      </c>
      <c r="F1201" t="s">
        <v>455</v>
      </c>
      <c r="G1201" t="s">
        <v>229</v>
      </c>
      <c r="H1201" t="s">
        <v>30</v>
      </c>
      <c r="I1201" t="s">
        <v>1839</v>
      </c>
      <c r="J1201" t="s">
        <v>208</v>
      </c>
      <c r="L1201" t="s">
        <v>3157</v>
      </c>
      <c r="N1201" t="s">
        <v>209</v>
      </c>
      <c r="O1201" t="s">
        <v>25</v>
      </c>
      <c r="P1201" t="s">
        <v>229</v>
      </c>
      <c r="Q1201" t="s">
        <v>210</v>
      </c>
      <c r="R1201" t="s">
        <v>4743</v>
      </c>
      <c r="S1201" t="s">
        <v>6266</v>
      </c>
      <c r="W1201" t="s">
        <v>45</v>
      </c>
      <c r="X1201" t="s">
        <v>1887</v>
      </c>
    </row>
    <row r="1202" spans="1:25" x14ac:dyDescent="0.25">
      <c r="A1202" t="s">
        <v>6267</v>
      </c>
      <c r="B1202" t="s">
        <v>6268</v>
      </c>
      <c r="D1202" t="s">
        <v>142</v>
      </c>
      <c r="E1202" t="s">
        <v>220</v>
      </c>
      <c r="F1202" t="s">
        <v>459</v>
      </c>
      <c r="G1202" t="s">
        <v>229</v>
      </c>
      <c r="H1202" t="s">
        <v>30</v>
      </c>
      <c r="I1202" t="s">
        <v>1661</v>
      </c>
      <c r="J1202" t="s">
        <v>51</v>
      </c>
      <c r="L1202" t="s">
        <v>3157</v>
      </c>
      <c r="N1202" t="s">
        <v>53</v>
      </c>
      <c r="O1202" t="s">
        <v>25</v>
      </c>
      <c r="P1202" t="s">
        <v>3063</v>
      </c>
      <c r="Q1202" t="s">
        <v>54</v>
      </c>
      <c r="R1202" t="s">
        <v>4743</v>
      </c>
      <c r="S1202" t="s">
        <v>6269</v>
      </c>
      <c r="T1202" t="s">
        <v>6270</v>
      </c>
      <c r="W1202" t="s">
        <v>45</v>
      </c>
      <c r="X1202" t="s">
        <v>1887</v>
      </c>
      <c r="Y1202" t="s">
        <v>1877</v>
      </c>
    </row>
    <row r="1203" spans="1:25" x14ac:dyDescent="0.25">
      <c r="A1203" t="s">
        <v>6271</v>
      </c>
      <c r="B1203" t="s">
        <v>6272</v>
      </c>
      <c r="C1203" t="s">
        <v>2737</v>
      </c>
      <c r="D1203" t="s">
        <v>142</v>
      </c>
      <c r="E1203" t="s">
        <v>220</v>
      </c>
      <c r="F1203" t="s">
        <v>455</v>
      </c>
      <c r="G1203" t="s">
        <v>229</v>
      </c>
      <c r="H1203" t="s">
        <v>30</v>
      </c>
      <c r="I1203" t="s">
        <v>609</v>
      </c>
      <c r="J1203" t="s">
        <v>31</v>
      </c>
      <c r="K1203" t="s">
        <v>2738</v>
      </c>
      <c r="L1203" t="s">
        <v>3157</v>
      </c>
      <c r="M1203" t="s">
        <v>2739</v>
      </c>
      <c r="N1203" t="s">
        <v>33</v>
      </c>
      <c r="O1203" t="s">
        <v>25</v>
      </c>
      <c r="P1203" t="s">
        <v>3063</v>
      </c>
      <c r="Q1203" t="s">
        <v>34</v>
      </c>
      <c r="R1203" t="s">
        <v>4743</v>
      </c>
      <c r="S1203" t="s">
        <v>6273</v>
      </c>
      <c r="W1203" t="s">
        <v>45</v>
      </c>
      <c r="X1203" t="s">
        <v>3071</v>
      </c>
      <c r="Y1203" t="s">
        <v>1879</v>
      </c>
    </row>
    <row r="1204" spans="1:25" x14ac:dyDescent="0.25">
      <c r="A1204" t="s">
        <v>6274</v>
      </c>
      <c r="B1204" t="s">
        <v>6275</v>
      </c>
      <c r="C1204" t="s">
        <v>2737</v>
      </c>
      <c r="D1204" t="s">
        <v>142</v>
      </c>
      <c r="E1204" t="s">
        <v>220</v>
      </c>
      <c r="F1204" t="s">
        <v>455</v>
      </c>
      <c r="G1204" t="s">
        <v>229</v>
      </c>
      <c r="H1204" t="s">
        <v>30</v>
      </c>
      <c r="I1204" t="s">
        <v>1883</v>
      </c>
      <c r="J1204" t="s">
        <v>51</v>
      </c>
      <c r="K1204" t="s">
        <v>2738</v>
      </c>
      <c r="L1204" t="s">
        <v>3157</v>
      </c>
      <c r="M1204" t="s">
        <v>2739</v>
      </c>
      <c r="N1204" t="s">
        <v>53</v>
      </c>
      <c r="O1204" t="s">
        <v>25</v>
      </c>
      <c r="P1204" t="s">
        <v>229</v>
      </c>
      <c r="Q1204" t="s">
        <v>54</v>
      </c>
      <c r="R1204" t="s">
        <v>4743</v>
      </c>
      <c r="S1204" t="s">
        <v>6276</v>
      </c>
      <c r="T1204" t="s">
        <v>2535</v>
      </c>
      <c r="W1204" t="s">
        <v>45</v>
      </c>
      <c r="X1204" t="s">
        <v>1887</v>
      </c>
      <c r="Y1204" t="s">
        <v>1877</v>
      </c>
    </row>
    <row r="1205" spans="1:25" x14ac:dyDescent="0.25">
      <c r="A1205" t="s">
        <v>6277</v>
      </c>
      <c r="B1205" t="s">
        <v>6278</v>
      </c>
      <c r="C1205" t="s">
        <v>2737</v>
      </c>
      <c r="D1205" t="s">
        <v>490</v>
      </c>
      <c r="E1205" t="s">
        <v>220</v>
      </c>
      <c r="F1205" t="s">
        <v>459</v>
      </c>
      <c r="G1205" t="s">
        <v>229</v>
      </c>
      <c r="H1205" t="s">
        <v>22</v>
      </c>
      <c r="I1205" t="s">
        <v>1848</v>
      </c>
      <c r="J1205" t="s">
        <v>39</v>
      </c>
      <c r="K1205" t="s">
        <v>2738</v>
      </c>
      <c r="L1205" t="s">
        <v>3157</v>
      </c>
      <c r="M1205" t="s">
        <v>2739</v>
      </c>
      <c r="N1205" t="s">
        <v>40</v>
      </c>
      <c r="O1205" t="s">
        <v>25</v>
      </c>
      <c r="P1205" t="s">
        <v>229</v>
      </c>
      <c r="Q1205" t="s">
        <v>42</v>
      </c>
      <c r="R1205" t="s">
        <v>4743</v>
      </c>
      <c r="S1205" t="s">
        <v>6279</v>
      </c>
      <c r="W1205" t="s">
        <v>45</v>
      </c>
      <c r="X1205" t="s">
        <v>1887</v>
      </c>
    </row>
    <row r="1206" spans="1:25" x14ac:dyDescent="0.25">
      <c r="A1206" t="s">
        <v>6280</v>
      </c>
      <c r="B1206" t="s">
        <v>6281</v>
      </c>
      <c r="D1206" t="s">
        <v>490</v>
      </c>
      <c r="E1206" t="s">
        <v>220</v>
      </c>
      <c r="F1206" t="s">
        <v>459</v>
      </c>
      <c r="G1206" t="s">
        <v>229</v>
      </c>
      <c r="H1206" t="s">
        <v>22</v>
      </c>
      <c r="I1206" t="s">
        <v>1839</v>
      </c>
      <c r="J1206" t="s">
        <v>23</v>
      </c>
      <c r="L1206" t="s">
        <v>3157</v>
      </c>
      <c r="N1206" t="s">
        <v>24</v>
      </c>
      <c r="O1206" t="s">
        <v>25</v>
      </c>
      <c r="P1206" t="s">
        <v>229</v>
      </c>
      <c r="Q1206" t="s">
        <v>26</v>
      </c>
      <c r="R1206" t="s">
        <v>4743</v>
      </c>
      <c r="S1206" t="s">
        <v>6282</v>
      </c>
      <c r="W1206" t="s">
        <v>45</v>
      </c>
      <c r="X1206" t="s">
        <v>1887</v>
      </c>
    </row>
    <row r="1207" spans="1:25" x14ac:dyDescent="0.25">
      <c r="A1207" t="s">
        <v>6283</v>
      </c>
      <c r="B1207" t="s">
        <v>6284</v>
      </c>
      <c r="D1207" t="s">
        <v>490</v>
      </c>
      <c r="E1207" t="s">
        <v>220</v>
      </c>
      <c r="F1207" t="s">
        <v>459</v>
      </c>
      <c r="G1207" t="s">
        <v>229</v>
      </c>
      <c r="H1207" t="s">
        <v>22</v>
      </c>
      <c r="I1207" t="s">
        <v>1848</v>
      </c>
      <c r="J1207" t="s">
        <v>39</v>
      </c>
      <c r="L1207" t="s">
        <v>3157</v>
      </c>
      <c r="N1207" t="s">
        <v>40</v>
      </c>
      <c r="O1207" t="s">
        <v>25</v>
      </c>
      <c r="P1207" t="s">
        <v>229</v>
      </c>
      <c r="Q1207" t="s">
        <v>42</v>
      </c>
      <c r="R1207" t="s">
        <v>4743</v>
      </c>
      <c r="S1207" t="s">
        <v>6285</v>
      </c>
      <c r="W1207" t="s">
        <v>45</v>
      </c>
      <c r="X1207" t="s">
        <v>1884</v>
      </c>
    </row>
    <row r="1208" spans="1:25" x14ac:dyDescent="0.25">
      <c r="A1208" t="s">
        <v>6286</v>
      </c>
      <c r="B1208" t="s">
        <v>6287</v>
      </c>
      <c r="D1208" t="s">
        <v>490</v>
      </c>
      <c r="E1208" t="s">
        <v>220</v>
      </c>
      <c r="F1208" t="s">
        <v>459</v>
      </c>
      <c r="G1208" t="s">
        <v>229</v>
      </c>
      <c r="H1208" t="s">
        <v>22</v>
      </c>
      <c r="I1208" t="s">
        <v>1848</v>
      </c>
      <c r="J1208" t="s">
        <v>91</v>
      </c>
      <c r="L1208" t="s">
        <v>3157</v>
      </c>
      <c r="N1208" t="s">
        <v>92</v>
      </c>
      <c r="O1208" t="s">
        <v>25</v>
      </c>
      <c r="P1208" t="s">
        <v>229</v>
      </c>
      <c r="Q1208" t="s">
        <v>93</v>
      </c>
      <c r="R1208" t="s">
        <v>4743</v>
      </c>
      <c r="S1208" t="s">
        <v>6288</v>
      </c>
      <c r="W1208" t="s">
        <v>45</v>
      </c>
      <c r="X1208" t="s">
        <v>1884</v>
      </c>
    </row>
    <row r="1209" spans="1:25" x14ac:dyDescent="0.25">
      <c r="A1209" t="s">
        <v>6289</v>
      </c>
      <c r="B1209" t="s">
        <v>6290</v>
      </c>
      <c r="C1209" t="s">
        <v>2737</v>
      </c>
      <c r="D1209" t="s">
        <v>490</v>
      </c>
      <c r="E1209" t="s">
        <v>220</v>
      </c>
      <c r="F1209" t="s">
        <v>459</v>
      </c>
      <c r="G1209" t="s">
        <v>229</v>
      </c>
      <c r="H1209" t="s">
        <v>22</v>
      </c>
      <c r="I1209" t="s">
        <v>415</v>
      </c>
      <c r="J1209" t="s">
        <v>98</v>
      </c>
      <c r="K1209" t="s">
        <v>2738</v>
      </c>
      <c r="L1209" t="s">
        <v>3191</v>
      </c>
      <c r="M1209" t="s">
        <v>2739</v>
      </c>
      <c r="N1209" t="s">
        <v>99</v>
      </c>
      <c r="O1209" t="s">
        <v>25</v>
      </c>
      <c r="P1209" t="s">
        <v>229</v>
      </c>
      <c r="Q1209" t="s">
        <v>100</v>
      </c>
      <c r="R1209" t="s">
        <v>4743</v>
      </c>
      <c r="S1209" t="s">
        <v>6291</v>
      </c>
      <c r="T1209" t="s">
        <v>2733</v>
      </c>
      <c r="W1209" t="s">
        <v>45</v>
      </c>
      <c r="X1209" t="s">
        <v>1884</v>
      </c>
      <c r="Y1209" t="s">
        <v>1879</v>
      </c>
    </row>
    <row r="1210" spans="1:25" x14ac:dyDescent="0.25">
      <c r="A1210" t="s">
        <v>6292</v>
      </c>
      <c r="B1210" t="s">
        <v>6293</v>
      </c>
      <c r="D1210" t="s">
        <v>490</v>
      </c>
      <c r="E1210" t="s">
        <v>220</v>
      </c>
      <c r="F1210" t="s">
        <v>459</v>
      </c>
      <c r="G1210" t="s">
        <v>229</v>
      </c>
      <c r="H1210" t="s">
        <v>22</v>
      </c>
      <c r="I1210" t="s">
        <v>1848</v>
      </c>
      <c r="J1210" t="s">
        <v>91</v>
      </c>
      <c r="L1210" t="s">
        <v>3157</v>
      </c>
      <c r="N1210" t="s">
        <v>92</v>
      </c>
      <c r="O1210" t="s">
        <v>25</v>
      </c>
      <c r="P1210" t="s">
        <v>229</v>
      </c>
      <c r="Q1210" t="s">
        <v>93</v>
      </c>
      <c r="R1210" t="s">
        <v>4743</v>
      </c>
      <c r="S1210" t="s">
        <v>6294</v>
      </c>
      <c r="W1210" t="s">
        <v>45</v>
      </c>
      <c r="X1210" t="s">
        <v>1887</v>
      </c>
    </row>
    <row r="1211" spans="1:25" x14ac:dyDescent="0.25">
      <c r="A1211" t="s">
        <v>6295</v>
      </c>
      <c r="B1211" t="s">
        <v>6296</v>
      </c>
      <c r="D1211" t="s">
        <v>3171</v>
      </c>
      <c r="E1211" t="s">
        <v>220</v>
      </c>
      <c r="F1211" t="s">
        <v>455</v>
      </c>
      <c r="G1211" t="s">
        <v>229</v>
      </c>
      <c r="H1211" t="s">
        <v>30</v>
      </c>
      <c r="I1211" t="s">
        <v>1848</v>
      </c>
      <c r="J1211" t="s">
        <v>23</v>
      </c>
      <c r="L1211" t="s">
        <v>4430</v>
      </c>
      <c r="N1211" t="s">
        <v>24</v>
      </c>
      <c r="O1211" t="s">
        <v>25</v>
      </c>
      <c r="P1211" t="s">
        <v>229</v>
      </c>
      <c r="Q1211" t="s">
        <v>26</v>
      </c>
      <c r="R1211" t="s">
        <v>5010</v>
      </c>
      <c r="S1211" t="s">
        <v>6297</v>
      </c>
      <c r="T1211" t="s">
        <v>2535</v>
      </c>
      <c r="W1211" t="s">
        <v>45</v>
      </c>
      <c r="X1211" t="s">
        <v>1887</v>
      </c>
      <c r="Y1211" t="s">
        <v>1877</v>
      </c>
    </row>
    <row r="1212" spans="1:25" x14ac:dyDescent="0.25">
      <c r="A1212" t="s">
        <v>6298</v>
      </c>
      <c r="B1212" t="s">
        <v>6299</v>
      </c>
      <c r="D1212" t="s">
        <v>142</v>
      </c>
      <c r="E1212" t="s">
        <v>220</v>
      </c>
      <c r="F1212" t="s">
        <v>455</v>
      </c>
      <c r="G1212" t="s">
        <v>229</v>
      </c>
      <c r="H1212" t="s">
        <v>30</v>
      </c>
      <c r="I1212" t="s">
        <v>1848</v>
      </c>
      <c r="J1212" t="s">
        <v>72</v>
      </c>
      <c r="L1212" t="s">
        <v>3157</v>
      </c>
      <c r="N1212" t="s">
        <v>73</v>
      </c>
      <c r="O1212" t="s">
        <v>25</v>
      </c>
      <c r="P1212" t="s">
        <v>229</v>
      </c>
      <c r="Q1212" t="s">
        <v>74</v>
      </c>
      <c r="R1212" t="s">
        <v>4743</v>
      </c>
      <c r="S1212" t="s">
        <v>6300</v>
      </c>
      <c r="T1212" t="s">
        <v>6301</v>
      </c>
      <c r="W1212" t="s">
        <v>45</v>
      </c>
      <c r="X1212" t="s">
        <v>1887</v>
      </c>
      <c r="Y1212" t="s">
        <v>1879</v>
      </c>
    </row>
    <row r="1213" spans="1:25" x14ac:dyDescent="0.25">
      <c r="A1213" t="s">
        <v>6302</v>
      </c>
      <c r="B1213" t="s">
        <v>6303</v>
      </c>
      <c r="D1213" t="s">
        <v>142</v>
      </c>
      <c r="E1213" t="s">
        <v>220</v>
      </c>
      <c r="F1213" t="s">
        <v>455</v>
      </c>
      <c r="G1213" t="s">
        <v>229</v>
      </c>
      <c r="H1213" t="s">
        <v>30</v>
      </c>
      <c r="I1213" t="s">
        <v>1848</v>
      </c>
      <c r="J1213" t="s">
        <v>61</v>
      </c>
      <c r="L1213" t="s">
        <v>3157</v>
      </c>
      <c r="N1213" t="s">
        <v>63</v>
      </c>
      <c r="O1213" t="s">
        <v>25</v>
      </c>
      <c r="P1213" t="s">
        <v>229</v>
      </c>
      <c r="Q1213" t="s">
        <v>64</v>
      </c>
      <c r="R1213" t="s">
        <v>4743</v>
      </c>
      <c r="S1213" t="s">
        <v>6304</v>
      </c>
      <c r="T1213" t="s">
        <v>6305</v>
      </c>
      <c r="W1213" t="s">
        <v>45</v>
      </c>
      <c r="X1213" t="s">
        <v>1887</v>
      </c>
      <c r="Y1213" t="s">
        <v>1879</v>
      </c>
    </row>
    <row r="1214" spans="1:25" x14ac:dyDescent="0.25">
      <c r="A1214" t="s">
        <v>6306</v>
      </c>
      <c r="B1214" t="s">
        <v>6307</v>
      </c>
      <c r="C1214" t="s">
        <v>2737</v>
      </c>
      <c r="D1214" t="s">
        <v>573</v>
      </c>
      <c r="E1214" t="s">
        <v>220</v>
      </c>
      <c r="F1214" t="s">
        <v>459</v>
      </c>
      <c r="G1214" t="s">
        <v>229</v>
      </c>
      <c r="H1214" t="s">
        <v>22</v>
      </c>
      <c r="I1214" t="s">
        <v>77</v>
      </c>
      <c r="J1214" t="s">
        <v>135</v>
      </c>
      <c r="K1214" t="s">
        <v>2738</v>
      </c>
      <c r="L1214" t="s">
        <v>3157</v>
      </c>
      <c r="M1214" t="s">
        <v>2739</v>
      </c>
      <c r="N1214" t="s">
        <v>136</v>
      </c>
      <c r="O1214" t="s">
        <v>25</v>
      </c>
      <c r="P1214" t="s">
        <v>3063</v>
      </c>
      <c r="Q1214" t="s">
        <v>137</v>
      </c>
      <c r="R1214" t="s">
        <v>4952</v>
      </c>
      <c r="S1214" t="s">
        <v>6308</v>
      </c>
      <c r="T1214" t="s">
        <v>6309</v>
      </c>
      <c r="W1214" t="s">
        <v>45</v>
      </c>
      <c r="X1214" t="s">
        <v>3068</v>
      </c>
      <c r="Y1214" t="s">
        <v>1877</v>
      </c>
    </row>
    <row r="1215" spans="1:25" x14ac:dyDescent="0.25">
      <c r="A1215" t="s">
        <v>6310</v>
      </c>
      <c r="B1215" t="s">
        <v>6311</v>
      </c>
      <c r="D1215" t="s">
        <v>587</v>
      </c>
      <c r="E1215" t="s">
        <v>220</v>
      </c>
      <c r="F1215" t="s">
        <v>455</v>
      </c>
      <c r="G1215" t="s">
        <v>229</v>
      </c>
      <c r="H1215" t="s">
        <v>30</v>
      </c>
      <c r="I1215" t="s">
        <v>1766</v>
      </c>
      <c r="J1215" t="s">
        <v>46</v>
      </c>
      <c r="L1215" t="s">
        <v>3157</v>
      </c>
      <c r="N1215" t="s">
        <v>47</v>
      </c>
      <c r="O1215" t="s">
        <v>25</v>
      </c>
      <c r="P1215" t="s">
        <v>229</v>
      </c>
      <c r="Q1215" t="s">
        <v>48</v>
      </c>
      <c r="R1215" t="s">
        <v>4777</v>
      </c>
      <c r="S1215" t="s">
        <v>6312</v>
      </c>
      <c r="T1215" t="s">
        <v>2733</v>
      </c>
      <c r="W1215" t="s">
        <v>1292</v>
      </c>
      <c r="X1215" t="s">
        <v>1887</v>
      </c>
      <c r="Y1215" t="s">
        <v>1879</v>
      </c>
    </row>
    <row r="1216" spans="1:25" x14ac:dyDescent="0.25">
      <c r="A1216" t="s">
        <v>6313</v>
      </c>
      <c r="B1216" t="s">
        <v>6314</v>
      </c>
      <c r="C1216" t="s">
        <v>3087</v>
      </c>
      <c r="D1216" t="s">
        <v>142</v>
      </c>
      <c r="E1216" t="s">
        <v>220</v>
      </c>
      <c r="F1216" t="s">
        <v>455</v>
      </c>
      <c r="G1216" t="s">
        <v>229</v>
      </c>
      <c r="H1216" t="s">
        <v>30</v>
      </c>
      <c r="I1216" t="s">
        <v>1848</v>
      </c>
      <c r="J1216" t="s">
        <v>51</v>
      </c>
      <c r="K1216" t="s">
        <v>3088</v>
      </c>
      <c r="L1216" t="s">
        <v>3157</v>
      </c>
      <c r="M1216" t="s">
        <v>3089</v>
      </c>
      <c r="N1216" t="s">
        <v>53</v>
      </c>
      <c r="O1216" t="s">
        <v>25</v>
      </c>
      <c r="P1216" t="s">
        <v>229</v>
      </c>
      <c r="Q1216" t="s">
        <v>54</v>
      </c>
      <c r="R1216" t="s">
        <v>4743</v>
      </c>
      <c r="S1216" t="s">
        <v>6315</v>
      </c>
      <c r="T1216" t="s">
        <v>6316</v>
      </c>
      <c r="W1216" t="s">
        <v>45</v>
      </c>
      <c r="X1216" t="s">
        <v>1884</v>
      </c>
      <c r="Y1216" t="s">
        <v>1879</v>
      </c>
    </row>
    <row r="1217" spans="1:25" x14ac:dyDescent="0.25">
      <c r="A1217">
        <v>1428</v>
      </c>
      <c r="B1217" t="s">
        <v>6317</v>
      </c>
      <c r="D1217" t="s">
        <v>490</v>
      </c>
      <c r="E1217" t="s">
        <v>220</v>
      </c>
      <c r="F1217" t="s">
        <v>459</v>
      </c>
      <c r="G1217" t="s">
        <v>229</v>
      </c>
      <c r="H1217" t="s">
        <v>22</v>
      </c>
      <c r="I1217" t="s">
        <v>1668</v>
      </c>
      <c r="J1217" t="s">
        <v>135</v>
      </c>
      <c r="L1217" t="s">
        <v>3157</v>
      </c>
      <c r="N1217" t="s">
        <v>136</v>
      </c>
      <c r="O1217" t="s">
        <v>25</v>
      </c>
      <c r="P1217" t="s">
        <v>3063</v>
      </c>
      <c r="Q1217" t="s">
        <v>137</v>
      </c>
      <c r="R1217" t="s">
        <v>4743</v>
      </c>
      <c r="S1217" t="s">
        <v>6318</v>
      </c>
      <c r="T1217" t="s">
        <v>6036</v>
      </c>
      <c r="W1217" t="s">
        <v>45</v>
      </c>
      <c r="X1217" t="s">
        <v>1884</v>
      </c>
      <c r="Y1217" t="s">
        <v>1879</v>
      </c>
    </row>
    <row r="1218" spans="1:25" x14ac:dyDescent="0.25">
      <c r="A1218" t="s">
        <v>6319</v>
      </c>
      <c r="B1218" t="s">
        <v>6320</v>
      </c>
      <c r="D1218" t="s">
        <v>142</v>
      </c>
      <c r="E1218" t="s">
        <v>220</v>
      </c>
      <c r="F1218" t="s">
        <v>455</v>
      </c>
      <c r="G1218" t="s">
        <v>229</v>
      </c>
      <c r="H1218" t="s">
        <v>30</v>
      </c>
      <c r="I1218" t="s">
        <v>1848</v>
      </c>
      <c r="J1218" t="s">
        <v>46</v>
      </c>
      <c r="L1218" t="s">
        <v>3157</v>
      </c>
      <c r="N1218" t="s">
        <v>47</v>
      </c>
      <c r="O1218" t="s">
        <v>25</v>
      </c>
      <c r="P1218" t="s">
        <v>229</v>
      </c>
      <c r="Q1218" t="s">
        <v>48</v>
      </c>
      <c r="R1218" t="s">
        <v>4743</v>
      </c>
      <c r="S1218" t="s">
        <v>6321</v>
      </c>
      <c r="W1218" t="s">
        <v>45</v>
      </c>
      <c r="X1218" t="s">
        <v>1887</v>
      </c>
    </row>
    <row r="1219" spans="1:25" x14ac:dyDescent="0.25">
      <c r="A1219" t="s">
        <v>6322</v>
      </c>
      <c r="B1219" t="s">
        <v>6323</v>
      </c>
      <c r="D1219" t="s">
        <v>142</v>
      </c>
      <c r="E1219" t="s">
        <v>220</v>
      </c>
      <c r="F1219" t="s">
        <v>455</v>
      </c>
      <c r="G1219" t="s">
        <v>229</v>
      </c>
      <c r="H1219" t="s">
        <v>30</v>
      </c>
      <c r="I1219" t="s">
        <v>1848</v>
      </c>
      <c r="J1219" t="s">
        <v>112</v>
      </c>
      <c r="L1219" t="s">
        <v>3157</v>
      </c>
      <c r="N1219" t="s">
        <v>113</v>
      </c>
      <c r="O1219" t="s">
        <v>25</v>
      </c>
      <c r="P1219" t="s">
        <v>229</v>
      </c>
      <c r="Q1219" t="s">
        <v>114</v>
      </c>
      <c r="R1219" t="s">
        <v>4743</v>
      </c>
      <c r="S1219" t="s">
        <v>6324</v>
      </c>
      <c r="W1219" t="s">
        <v>45</v>
      </c>
      <c r="X1219" t="s">
        <v>1887</v>
      </c>
    </row>
    <row r="1220" spans="1:25" x14ac:dyDescent="0.25">
      <c r="A1220" t="s">
        <v>6325</v>
      </c>
      <c r="B1220" t="s">
        <v>6326</v>
      </c>
      <c r="C1220" t="s">
        <v>2737</v>
      </c>
      <c r="D1220" t="s">
        <v>490</v>
      </c>
      <c r="E1220" t="s">
        <v>220</v>
      </c>
      <c r="F1220" t="s">
        <v>459</v>
      </c>
      <c r="G1220" t="s">
        <v>229</v>
      </c>
      <c r="H1220" t="s">
        <v>22</v>
      </c>
      <c r="I1220" t="s">
        <v>1751</v>
      </c>
      <c r="J1220" t="s">
        <v>61</v>
      </c>
      <c r="K1220" t="s">
        <v>2738</v>
      </c>
      <c r="L1220" t="s">
        <v>3399</v>
      </c>
      <c r="M1220" t="s">
        <v>2739</v>
      </c>
      <c r="N1220" t="s">
        <v>63</v>
      </c>
      <c r="O1220" t="s">
        <v>25</v>
      </c>
      <c r="P1220" t="s">
        <v>229</v>
      </c>
      <c r="Q1220" t="s">
        <v>64</v>
      </c>
      <c r="R1220" t="s">
        <v>4743</v>
      </c>
      <c r="S1220" t="s">
        <v>6327</v>
      </c>
      <c r="W1220" t="s">
        <v>45</v>
      </c>
      <c r="X1220" t="s">
        <v>1884</v>
      </c>
    </row>
    <row r="1221" spans="1:25" x14ac:dyDescent="0.25">
      <c r="A1221" t="s">
        <v>6328</v>
      </c>
      <c r="B1221" t="s">
        <v>6329</v>
      </c>
      <c r="D1221" t="s">
        <v>490</v>
      </c>
      <c r="E1221" t="s">
        <v>220</v>
      </c>
      <c r="F1221" t="s">
        <v>459</v>
      </c>
      <c r="G1221" t="s">
        <v>229</v>
      </c>
      <c r="H1221" t="s">
        <v>22</v>
      </c>
      <c r="I1221" t="s">
        <v>1848</v>
      </c>
      <c r="J1221" t="s">
        <v>86</v>
      </c>
      <c r="L1221" t="s">
        <v>3157</v>
      </c>
      <c r="N1221" t="s">
        <v>87</v>
      </c>
      <c r="O1221" t="s">
        <v>25</v>
      </c>
      <c r="P1221" t="s">
        <v>229</v>
      </c>
      <c r="Q1221" t="s">
        <v>88</v>
      </c>
      <c r="R1221" t="s">
        <v>4743</v>
      </c>
      <c r="S1221" t="s">
        <v>6330</v>
      </c>
      <c r="W1221" t="s">
        <v>45</v>
      </c>
      <c r="X1221" t="s">
        <v>1887</v>
      </c>
    </row>
    <row r="1222" spans="1:25" x14ac:dyDescent="0.25">
      <c r="A1222" t="s">
        <v>6331</v>
      </c>
      <c r="B1222" t="s">
        <v>6331</v>
      </c>
      <c r="D1222" t="s">
        <v>142</v>
      </c>
      <c r="E1222" t="s">
        <v>220</v>
      </c>
      <c r="F1222" t="s">
        <v>455</v>
      </c>
      <c r="G1222" t="s">
        <v>229</v>
      </c>
      <c r="H1222" t="s">
        <v>30</v>
      </c>
      <c r="I1222" t="s">
        <v>1848</v>
      </c>
      <c r="J1222" t="s">
        <v>72</v>
      </c>
      <c r="L1222" t="s">
        <v>3157</v>
      </c>
      <c r="N1222" t="s">
        <v>73</v>
      </c>
      <c r="O1222" t="s">
        <v>25</v>
      </c>
      <c r="P1222" t="s">
        <v>229</v>
      </c>
      <c r="Q1222" t="s">
        <v>74</v>
      </c>
      <c r="R1222" t="s">
        <v>4743</v>
      </c>
      <c r="S1222" t="s">
        <v>6332</v>
      </c>
      <c r="W1222" t="s">
        <v>45</v>
      </c>
      <c r="X1222" t="s">
        <v>1887</v>
      </c>
    </row>
    <row r="1223" spans="1:25" x14ac:dyDescent="0.25">
      <c r="A1223" t="s">
        <v>6333</v>
      </c>
      <c r="B1223" t="s">
        <v>6334</v>
      </c>
      <c r="D1223" t="s">
        <v>142</v>
      </c>
      <c r="E1223" t="s">
        <v>220</v>
      </c>
      <c r="F1223" t="s">
        <v>455</v>
      </c>
      <c r="G1223" t="s">
        <v>229</v>
      </c>
      <c r="H1223" t="s">
        <v>30</v>
      </c>
      <c r="I1223" t="s">
        <v>1848</v>
      </c>
      <c r="J1223" t="s">
        <v>86</v>
      </c>
      <c r="L1223" t="s">
        <v>3157</v>
      </c>
      <c r="N1223" t="s">
        <v>87</v>
      </c>
      <c r="O1223" t="s">
        <v>25</v>
      </c>
      <c r="P1223" t="s">
        <v>229</v>
      </c>
      <c r="Q1223" t="s">
        <v>88</v>
      </c>
      <c r="R1223" t="s">
        <v>4743</v>
      </c>
      <c r="S1223" t="s">
        <v>6335</v>
      </c>
      <c r="W1223" t="s">
        <v>45</v>
      </c>
      <c r="X1223" t="s">
        <v>1887</v>
      </c>
    </row>
    <row r="1224" spans="1:25" x14ac:dyDescent="0.25">
      <c r="A1224" t="s">
        <v>6336</v>
      </c>
      <c r="B1224" t="s">
        <v>6337</v>
      </c>
      <c r="C1224" t="s">
        <v>2737</v>
      </c>
      <c r="D1224" t="s">
        <v>490</v>
      </c>
      <c r="E1224" t="s">
        <v>220</v>
      </c>
      <c r="F1224" t="s">
        <v>455</v>
      </c>
      <c r="G1224" t="s">
        <v>229</v>
      </c>
      <c r="H1224" t="s">
        <v>22</v>
      </c>
      <c r="I1224" t="s">
        <v>1756</v>
      </c>
      <c r="J1224" t="s">
        <v>39</v>
      </c>
      <c r="K1224" t="s">
        <v>2738</v>
      </c>
      <c r="L1224" t="s">
        <v>3172</v>
      </c>
      <c r="M1224" t="s">
        <v>2739</v>
      </c>
      <c r="N1224" t="s">
        <v>40</v>
      </c>
      <c r="O1224" t="s">
        <v>25</v>
      </c>
      <c r="P1224" t="s">
        <v>3063</v>
      </c>
      <c r="Q1224" t="s">
        <v>42</v>
      </c>
      <c r="R1224" t="s">
        <v>4952</v>
      </c>
      <c r="S1224" t="s">
        <v>6338</v>
      </c>
      <c r="T1224" t="s">
        <v>6339</v>
      </c>
      <c r="W1224" t="s">
        <v>1292</v>
      </c>
      <c r="X1224" t="s">
        <v>1884</v>
      </c>
      <c r="Y1224" t="s">
        <v>1877</v>
      </c>
    </row>
    <row r="1225" spans="1:25" x14ac:dyDescent="0.25">
      <c r="A1225" t="s">
        <v>6340</v>
      </c>
      <c r="B1225" t="s">
        <v>6341</v>
      </c>
      <c r="D1225" t="s">
        <v>490</v>
      </c>
      <c r="E1225" t="s">
        <v>220</v>
      </c>
      <c r="F1225" t="s">
        <v>459</v>
      </c>
      <c r="G1225" t="s">
        <v>229</v>
      </c>
      <c r="H1225" t="s">
        <v>22</v>
      </c>
      <c r="I1225" t="s">
        <v>1671</v>
      </c>
      <c r="J1225" t="s">
        <v>121</v>
      </c>
      <c r="L1225" t="s">
        <v>3231</v>
      </c>
      <c r="N1225" t="s">
        <v>122</v>
      </c>
      <c r="O1225" t="s">
        <v>25</v>
      </c>
      <c r="P1225" t="s">
        <v>3063</v>
      </c>
      <c r="Q1225" t="s">
        <v>123</v>
      </c>
      <c r="R1225" t="s">
        <v>4743</v>
      </c>
      <c r="S1225" t="s">
        <v>6342</v>
      </c>
      <c r="T1225" t="s">
        <v>6343</v>
      </c>
      <c r="W1225" t="s">
        <v>45</v>
      </c>
      <c r="X1225" t="s">
        <v>1884</v>
      </c>
      <c r="Y1225" t="s">
        <v>1885</v>
      </c>
    </row>
    <row r="1226" spans="1:25" x14ac:dyDescent="0.25">
      <c r="A1226" t="s">
        <v>6344</v>
      </c>
      <c r="B1226" t="s">
        <v>6345</v>
      </c>
      <c r="C1226" t="s">
        <v>3087</v>
      </c>
      <c r="D1226" t="s">
        <v>490</v>
      </c>
      <c r="E1226" t="s">
        <v>220</v>
      </c>
      <c r="F1226" t="s">
        <v>459</v>
      </c>
      <c r="G1226" t="s">
        <v>229</v>
      </c>
      <c r="H1226" t="s">
        <v>22</v>
      </c>
      <c r="I1226" t="s">
        <v>609</v>
      </c>
      <c r="J1226" t="s">
        <v>72</v>
      </c>
      <c r="K1226" t="s">
        <v>3088</v>
      </c>
      <c r="L1226" t="s">
        <v>3231</v>
      </c>
      <c r="M1226" t="s">
        <v>3089</v>
      </c>
      <c r="N1226" t="s">
        <v>73</v>
      </c>
      <c r="O1226" t="s">
        <v>25</v>
      </c>
      <c r="P1226" t="s">
        <v>229</v>
      </c>
      <c r="Q1226" t="s">
        <v>74</v>
      </c>
      <c r="R1226" t="s">
        <v>4743</v>
      </c>
      <c r="S1226" t="s">
        <v>6346</v>
      </c>
      <c r="T1226" t="s">
        <v>6347</v>
      </c>
      <c r="W1226" t="s">
        <v>45</v>
      </c>
      <c r="X1226" t="s">
        <v>1887</v>
      </c>
      <c r="Y1226" t="s">
        <v>1877</v>
      </c>
    </row>
    <row r="1227" spans="1:25" x14ac:dyDescent="0.25">
      <c r="A1227" t="s">
        <v>6348</v>
      </c>
      <c r="B1227" t="s">
        <v>6349</v>
      </c>
      <c r="D1227" t="s">
        <v>142</v>
      </c>
      <c r="E1227" t="s">
        <v>220</v>
      </c>
      <c r="F1227" t="s">
        <v>455</v>
      </c>
      <c r="G1227" t="s">
        <v>229</v>
      </c>
      <c r="H1227" t="s">
        <v>30</v>
      </c>
      <c r="I1227" t="s">
        <v>1374</v>
      </c>
      <c r="J1227" t="s">
        <v>121</v>
      </c>
      <c r="L1227" t="s">
        <v>3231</v>
      </c>
      <c r="N1227" t="s">
        <v>122</v>
      </c>
      <c r="O1227" t="s">
        <v>25</v>
      </c>
      <c r="P1227" t="s">
        <v>229</v>
      </c>
      <c r="Q1227" t="s">
        <v>123</v>
      </c>
      <c r="R1227" t="s">
        <v>4743</v>
      </c>
      <c r="S1227" t="s">
        <v>6350</v>
      </c>
      <c r="W1227" t="s">
        <v>45</v>
      </c>
      <c r="X1227" t="s">
        <v>1887</v>
      </c>
    </row>
    <row r="1228" spans="1:25" x14ac:dyDescent="0.25">
      <c r="A1228" t="s">
        <v>6351</v>
      </c>
      <c r="B1228" t="s">
        <v>6352</v>
      </c>
      <c r="D1228" t="s">
        <v>142</v>
      </c>
      <c r="E1228" t="s">
        <v>220</v>
      </c>
      <c r="F1228" t="s">
        <v>455</v>
      </c>
      <c r="G1228" t="s">
        <v>229</v>
      </c>
      <c r="H1228" t="s">
        <v>30</v>
      </c>
      <c r="I1228" t="s">
        <v>1374</v>
      </c>
      <c r="J1228" t="s">
        <v>130</v>
      </c>
      <c r="L1228" t="s">
        <v>3231</v>
      </c>
      <c r="N1228" t="s">
        <v>131</v>
      </c>
      <c r="O1228" t="s">
        <v>25</v>
      </c>
      <c r="P1228" t="s">
        <v>229</v>
      </c>
      <c r="Q1228" t="s">
        <v>132</v>
      </c>
      <c r="R1228" t="s">
        <v>4743</v>
      </c>
      <c r="S1228" t="s">
        <v>6353</v>
      </c>
      <c r="T1228" t="s">
        <v>6354</v>
      </c>
      <c r="W1228" t="s">
        <v>45</v>
      </c>
      <c r="X1228" t="s">
        <v>1887</v>
      </c>
    </row>
    <row r="1229" spans="1:25" x14ac:dyDescent="0.25">
      <c r="A1229" t="s">
        <v>6355</v>
      </c>
      <c r="B1229" t="s">
        <v>6356</v>
      </c>
      <c r="D1229" t="s">
        <v>142</v>
      </c>
      <c r="E1229" t="s">
        <v>220</v>
      </c>
      <c r="F1229" t="s">
        <v>455</v>
      </c>
      <c r="G1229" t="s">
        <v>229</v>
      </c>
      <c r="H1229" t="s">
        <v>30</v>
      </c>
      <c r="I1229" t="s">
        <v>1374</v>
      </c>
      <c r="J1229" t="s">
        <v>98</v>
      </c>
      <c r="L1229" t="s">
        <v>3231</v>
      </c>
      <c r="N1229" t="s">
        <v>99</v>
      </c>
      <c r="O1229" t="s">
        <v>25</v>
      </c>
      <c r="P1229" t="s">
        <v>229</v>
      </c>
      <c r="Q1229" t="s">
        <v>100</v>
      </c>
      <c r="R1229" t="s">
        <v>4743</v>
      </c>
      <c r="S1229" t="s">
        <v>6357</v>
      </c>
      <c r="W1229" t="s">
        <v>45</v>
      </c>
      <c r="X1229" t="s">
        <v>1887</v>
      </c>
    </row>
    <row r="1230" spans="1:25" x14ac:dyDescent="0.25">
      <c r="A1230" t="s">
        <v>6358</v>
      </c>
      <c r="B1230" t="s">
        <v>6359</v>
      </c>
      <c r="D1230" t="s">
        <v>142</v>
      </c>
      <c r="E1230" t="s">
        <v>220</v>
      </c>
      <c r="F1230" t="s">
        <v>455</v>
      </c>
      <c r="G1230" t="s">
        <v>229</v>
      </c>
      <c r="H1230" t="s">
        <v>30</v>
      </c>
      <c r="I1230" t="s">
        <v>1374</v>
      </c>
      <c r="J1230" t="s">
        <v>208</v>
      </c>
      <c r="L1230" t="s">
        <v>3231</v>
      </c>
      <c r="N1230" t="s">
        <v>209</v>
      </c>
      <c r="O1230" t="s">
        <v>25</v>
      </c>
      <c r="P1230" t="s">
        <v>229</v>
      </c>
      <c r="Q1230" t="s">
        <v>210</v>
      </c>
      <c r="R1230" t="s">
        <v>4743</v>
      </c>
      <c r="S1230" t="s">
        <v>6360</v>
      </c>
      <c r="W1230" t="s">
        <v>45</v>
      </c>
      <c r="X1230" t="s">
        <v>1887</v>
      </c>
    </row>
    <row r="1231" spans="1:25" x14ac:dyDescent="0.25">
      <c r="A1231" t="s">
        <v>6361</v>
      </c>
      <c r="B1231" t="s">
        <v>6362</v>
      </c>
      <c r="D1231" t="s">
        <v>490</v>
      </c>
      <c r="E1231" t="s">
        <v>220</v>
      </c>
      <c r="F1231" t="s">
        <v>459</v>
      </c>
      <c r="G1231" t="s">
        <v>229</v>
      </c>
      <c r="H1231" t="s">
        <v>22</v>
      </c>
      <c r="I1231" t="s">
        <v>1374</v>
      </c>
      <c r="J1231" t="s">
        <v>121</v>
      </c>
      <c r="L1231" t="s">
        <v>3231</v>
      </c>
      <c r="N1231" t="s">
        <v>122</v>
      </c>
      <c r="O1231" t="s">
        <v>25</v>
      </c>
      <c r="P1231" t="s">
        <v>229</v>
      </c>
      <c r="Q1231" t="s">
        <v>123</v>
      </c>
      <c r="R1231" t="s">
        <v>4743</v>
      </c>
      <c r="S1231" t="s">
        <v>6363</v>
      </c>
      <c r="W1231" t="s">
        <v>45</v>
      </c>
      <c r="X1231" t="s">
        <v>1887</v>
      </c>
    </row>
    <row r="1232" spans="1:25" x14ac:dyDescent="0.25">
      <c r="A1232" t="s">
        <v>6364</v>
      </c>
      <c r="B1232" t="s">
        <v>6365</v>
      </c>
      <c r="D1232" t="s">
        <v>142</v>
      </c>
      <c r="E1232" t="s">
        <v>220</v>
      </c>
      <c r="F1232" t="s">
        <v>455</v>
      </c>
      <c r="G1232" t="s">
        <v>229</v>
      </c>
      <c r="H1232" t="s">
        <v>30</v>
      </c>
      <c r="I1232" t="s">
        <v>1374</v>
      </c>
      <c r="J1232" t="s">
        <v>121</v>
      </c>
      <c r="L1232" t="s">
        <v>3231</v>
      </c>
      <c r="N1232" t="s">
        <v>122</v>
      </c>
      <c r="O1232" t="s">
        <v>25</v>
      </c>
      <c r="P1232" t="s">
        <v>229</v>
      </c>
      <c r="Q1232" t="s">
        <v>123</v>
      </c>
      <c r="R1232" t="s">
        <v>4743</v>
      </c>
      <c r="S1232" t="s">
        <v>6366</v>
      </c>
      <c r="T1232" t="s">
        <v>6367</v>
      </c>
      <c r="W1232" t="s">
        <v>45</v>
      </c>
      <c r="X1232" t="s">
        <v>3071</v>
      </c>
    </row>
    <row r="1233" spans="1:25" x14ac:dyDescent="0.25">
      <c r="A1233" t="s">
        <v>6368</v>
      </c>
      <c r="B1233" t="s">
        <v>6369</v>
      </c>
      <c r="C1233" t="s">
        <v>2737</v>
      </c>
      <c r="D1233" t="s">
        <v>142</v>
      </c>
      <c r="E1233" t="s">
        <v>220</v>
      </c>
      <c r="F1233" t="s">
        <v>455</v>
      </c>
      <c r="G1233" t="s">
        <v>229</v>
      </c>
      <c r="H1233" t="s">
        <v>30</v>
      </c>
      <c r="I1233" t="s">
        <v>1374</v>
      </c>
      <c r="J1233" t="s">
        <v>46</v>
      </c>
      <c r="K1233" t="s">
        <v>2738</v>
      </c>
      <c r="L1233" t="s">
        <v>3231</v>
      </c>
      <c r="M1233" t="s">
        <v>2739</v>
      </c>
      <c r="N1233" t="s">
        <v>47</v>
      </c>
      <c r="O1233" t="s">
        <v>25</v>
      </c>
      <c r="P1233" t="s">
        <v>229</v>
      </c>
      <c r="Q1233" t="s">
        <v>48</v>
      </c>
      <c r="R1233" t="s">
        <v>4743</v>
      </c>
      <c r="S1233" t="s">
        <v>6370</v>
      </c>
      <c r="W1233" t="s">
        <v>45</v>
      </c>
      <c r="X1233" t="s">
        <v>1887</v>
      </c>
    </row>
    <row r="1234" spans="1:25" x14ac:dyDescent="0.25">
      <c r="A1234" t="s">
        <v>6371</v>
      </c>
      <c r="B1234" t="s">
        <v>6372</v>
      </c>
      <c r="D1234" t="s">
        <v>142</v>
      </c>
      <c r="E1234" t="s">
        <v>220</v>
      </c>
      <c r="F1234" t="s">
        <v>455</v>
      </c>
      <c r="G1234" t="s">
        <v>229</v>
      </c>
      <c r="H1234" t="s">
        <v>30</v>
      </c>
      <c r="I1234" t="s">
        <v>2159</v>
      </c>
      <c r="J1234" t="s">
        <v>127</v>
      </c>
      <c r="L1234" t="s">
        <v>3157</v>
      </c>
      <c r="N1234" t="s">
        <v>128</v>
      </c>
      <c r="O1234" t="s">
        <v>25</v>
      </c>
      <c r="P1234" t="s">
        <v>229</v>
      </c>
      <c r="Q1234" t="s">
        <v>129</v>
      </c>
      <c r="R1234" t="s">
        <v>4743</v>
      </c>
      <c r="S1234" t="s">
        <v>6373</v>
      </c>
      <c r="W1234" t="s">
        <v>45</v>
      </c>
      <c r="X1234" t="s">
        <v>1884</v>
      </c>
    </row>
    <row r="1235" spans="1:25" x14ac:dyDescent="0.25">
      <c r="A1235" t="s">
        <v>6374</v>
      </c>
      <c r="B1235" t="s">
        <v>6375</v>
      </c>
      <c r="C1235" t="s">
        <v>2737</v>
      </c>
      <c r="D1235" t="s">
        <v>142</v>
      </c>
      <c r="E1235" t="s">
        <v>220</v>
      </c>
      <c r="F1235" t="s">
        <v>455</v>
      </c>
      <c r="G1235" t="s">
        <v>229</v>
      </c>
      <c r="H1235" t="s">
        <v>45</v>
      </c>
      <c r="I1235" t="s">
        <v>1767</v>
      </c>
      <c r="J1235" t="s">
        <v>98</v>
      </c>
      <c r="K1235" t="s">
        <v>2738</v>
      </c>
      <c r="L1235" t="s">
        <v>3231</v>
      </c>
      <c r="M1235" t="s">
        <v>2739</v>
      </c>
      <c r="N1235" t="s">
        <v>99</v>
      </c>
      <c r="O1235" t="s">
        <v>25</v>
      </c>
      <c r="P1235" t="s">
        <v>3063</v>
      </c>
      <c r="Q1235" t="s">
        <v>100</v>
      </c>
      <c r="R1235" t="s">
        <v>4743</v>
      </c>
      <c r="S1235" t="s">
        <v>6376</v>
      </c>
      <c r="T1235" t="s">
        <v>2733</v>
      </c>
      <c r="W1235" t="s">
        <v>45</v>
      </c>
      <c r="X1235" t="s">
        <v>1884</v>
      </c>
      <c r="Y1235" t="s">
        <v>1879</v>
      </c>
    </row>
    <row r="1236" spans="1:25" x14ac:dyDescent="0.25">
      <c r="A1236" t="s">
        <v>6377</v>
      </c>
      <c r="B1236" t="s">
        <v>6378</v>
      </c>
      <c r="D1236" t="s">
        <v>142</v>
      </c>
      <c r="E1236" t="s">
        <v>220</v>
      </c>
      <c r="F1236" t="s">
        <v>455</v>
      </c>
      <c r="G1236" t="s">
        <v>229</v>
      </c>
      <c r="H1236" t="s">
        <v>30</v>
      </c>
      <c r="I1236" t="s">
        <v>1374</v>
      </c>
      <c r="J1236" t="s">
        <v>46</v>
      </c>
      <c r="L1236" t="s">
        <v>3231</v>
      </c>
      <c r="N1236" t="s">
        <v>47</v>
      </c>
      <c r="O1236" t="s">
        <v>25</v>
      </c>
      <c r="P1236" t="s">
        <v>229</v>
      </c>
      <c r="Q1236" t="s">
        <v>48</v>
      </c>
      <c r="R1236" t="s">
        <v>4743</v>
      </c>
      <c r="S1236" t="s">
        <v>6379</v>
      </c>
      <c r="W1236" t="s">
        <v>45</v>
      </c>
      <c r="X1236" t="s">
        <v>1887</v>
      </c>
    </row>
    <row r="1237" spans="1:25" x14ac:dyDescent="0.25">
      <c r="A1237" t="s">
        <v>6380</v>
      </c>
      <c r="B1237" t="s">
        <v>6381</v>
      </c>
      <c r="D1237" t="s">
        <v>142</v>
      </c>
      <c r="E1237" t="s">
        <v>220</v>
      </c>
      <c r="F1237" t="s">
        <v>455</v>
      </c>
      <c r="G1237" t="s">
        <v>229</v>
      </c>
      <c r="H1237" t="s">
        <v>30</v>
      </c>
      <c r="I1237" t="s">
        <v>1883</v>
      </c>
      <c r="J1237" t="s">
        <v>91</v>
      </c>
      <c r="L1237" t="s">
        <v>3231</v>
      </c>
      <c r="N1237" t="s">
        <v>92</v>
      </c>
      <c r="O1237" t="s">
        <v>25</v>
      </c>
      <c r="P1237" t="s">
        <v>229</v>
      </c>
      <c r="Q1237" t="s">
        <v>93</v>
      </c>
      <c r="R1237" t="s">
        <v>4743</v>
      </c>
      <c r="S1237" t="s">
        <v>6382</v>
      </c>
      <c r="W1237" t="s">
        <v>45</v>
      </c>
      <c r="X1237" t="s">
        <v>1887</v>
      </c>
    </row>
    <row r="1238" spans="1:25" x14ac:dyDescent="0.25">
      <c r="A1238" t="s">
        <v>6383</v>
      </c>
      <c r="B1238" t="s">
        <v>6384</v>
      </c>
      <c r="D1238" t="s">
        <v>142</v>
      </c>
      <c r="E1238" t="s">
        <v>220</v>
      </c>
      <c r="F1238" t="s">
        <v>455</v>
      </c>
      <c r="G1238" t="s">
        <v>229</v>
      </c>
      <c r="H1238" t="s">
        <v>30</v>
      </c>
      <c r="I1238" t="s">
        <v>1994</v>
      </c>
      <c r="J1238" t="s">
        <v>78</v>
      </c>
      <c r="L1238" t="s">
        <v>3231</v>
      </c>
      <c r="N1238" t="s">
        <v>80</v>
      </c>
      <c r="O1238" t="s">
        <v>25</v>
      </c>
      <c r="P1238" t="s">
        <v>229</v>
      </c>
      <c r="Q1238" t="s">
        <v>81</v>
      </c>
      <c r="R1238" t="s">
        <v>4743</v>
      </c>
      <c r="S1238" t="s">
        <v>6385</v>
      </c>
      <c r="W1238" t="s">
        <v>45</v>
      </c>
      <c r="X1238" t="s">
        <v>1884</v>
      </c>
    </row>
    <row r="1239" spans="1:25" x14ac:dyDescent="0.25">
      <c r="A1239" t="s">
        <v>6386</v>
      </c>
      <c r="B1239" t="s">
        <v>6387</v>
      </c>
      <c r="D1239" t="s">
        <v>142</v>
      </c>
      <c r="E1239" t="s">
        <v>220</v>
      </c>
      <c r="F1239" t="s">
        <v>455</v>
      </c>
      <c r="G1239" t="s">
        <v>229</v>
      </c>
      <c r="H1239" t="s">
        <v>30</v>
      </c>
      <c r="I1239" t="s">
        <v>1883</v>
      </c>
      <c r="J1239" t="s">
        <v>98</v>
      </c>
      <c r="L1239" t="s">
        <v>3231</v>
      </c>
      <c r="N1239" t="s">
        <v>99</v>
      </c>
      <c r="O1239" t="s">
        <v>25</v>
      </c>
      <c r="P1239" t="s">
        <v>229</v>
      </c>
      <c r="Q1239" t="s">
        <v>100</v>
      </c>
      <c r="R1239" t="s">
        <v>4743</v>
      </c>
      <c r="S1239" t="s">
        <v>6388</v>
      </c>
      <c r="W1239" t="s">
        <v>45</v>
      </c>
      <c r="X1239" t="s">
        <v>1887</v>
      </c>
    </row>
    <row r="1240" spans="1:25" x14ac:dyDescent="0.25">
      <c r="A1240" t="s">
        <v>6389</v>
      </c>
      <c r="B1240" t="s">
        <v>6390</v>
      </c>
      <c r="D1240" t="s">
        <v>490</v>
      </c>
      <c r="E1240" t="s">
        <v>220</v>
      </c>
      <c r="F1240" t="s">
        <v>459</v>
      </c>
      <c r="G1240" t="s">
        <v>229</v>
      </c>
      <c r="H1240" t="s">
        <v>22</v>
      </c>
      <c r="I1240" t="s">
        <v>1883</v>
      </c>
      <c r="J1240" t="s">
        <v>98</v>
      </c>
      <c r="L1240" t="s">
        <v>3231</v>
      </c>
      <c r="N1240" t="s">
        <v>99</v>
      </c>
      <c r="O1240" t="s">
        <v>25</v>
      </c>
      <c r="P1240" t="s">
        <v>229</v>
      </c>
      <c r="Q1240" t="s">
        <v>100</v>
      </c>
      <c r="R1240" t="s">
        <v>4743</v>
      </c>
      <c r="S1240" t="s">
        <v>6391</v>
      </c>
      <c r="T1240" t="s">
        <v>2733</v>
      </c>
      <c r="W1240" t="s">
        <v>45</v>
      </c>
      <c r="X1240" t="s">
        <v>1884</v>
      </c>
      <c r="Y1240" t="s">
        <v>1879</v>
      </c>
    </row>
    <row r="1241" spans="1:25" x14ac:dyDescent="0.25">
      <c r="A1241" t="s">
        <v>6392</v>
      </c>
      <c r="B1241" t="s">
        <v>6393</v>
      </c>
      <c r="C1241" t="s">
        <v>2737</v>
      </c>
      <c r="D1241" t="s">
        <v>587</v>
      </c>
      <c r="E1241" t="s">
        <v>220</v>
      </c>
      <c r="F1241" t="s">
        <v>459</v>
      </c>
      <c r="G1241" t="s">
        <v>229</v>
      </c>
      <c r="H1241" t="s">
        <v>22</v>
      </c>
      <c r="I1241" t="s">
        <v>1667</v>
      </c>
      <c r="J1241" t="s">
        <v>98</v>
      </c>
      <c r="K1241" t="s">
        <v>2738</v>
      </c>
      <c r="L1241" t="s">
        <v>3231</v>
      </c>
      <c r="M1241" t="s">
        <v>2739</v>
      </c>
      <c r="N1241" t="s">
        <v>99</v>
      </c>
      <c r="O1241" t="s">
        <v>25</v>
      </c>
      <c r="P1241" t="s">
        <v>3063</v>
      </c>
      <c r="Q1241" t="s">
        <v>100</v>
      </c>
      <c r="R1241" t="s">
        <v>4743</v>
      </c>
      <c r="S1241" t="s">
        <v>6394</v>
      </c>
      <c r="W1241" t="s">
        <v>1292</v>
      </c>
      <c r="X1241" t="s">
        <v>1884</v>
      </c>
      <c r="Y1241" t="s">
        <v>1879</v>
      </c>
    </row>
    <row r="1242" spans="1:25" x14ac:dyDescent="0.25">
      <c r="A1242" t="s">
        <v>6395</v>
      </c>
      <c r="B1242" t="s">
        <v>6396</v>
      </c>
      <c r="D1242" t="s">
        <v>142</v>
      </c>
      <c r="E1242" t="s">
        <v>220</v>
      </c>
      <c r="F1242" t="s">
        <v>455</v>
      </c>
      <c r="G1242" t="s">
        <v>229</v>
      </c>
      <c r="H1242" t="s">
        <v>30</v>
      </c>
      <c r="I1242" t="s">
        <v>1883</v>
      </c>
      <c r="J1242" t="s">
        <v>31</v>
      </c>
      <c r="L1242" t="s">
        <v>3231</v>
      </c>
      <c r="N1242" t="s">
        <v>33</v>
      </c>
      <c r="O1242" t="s">
        <v>25</v>
      </c>
      <c r="P1242" t="s">
        <v>229</v>
      </c>
      <c r="Q1242" t="s">
        <v>34</v>
      </c>
      <c r="R1242" t="s">
        <v>4743</v>
      </c>
      <c r="S1242" t="s">
        <v>6397</v>
      </c>
      <c r="T1242" t="s">
        <v>6398</v>
      </c>
      <c r="W1242" t="s">
        <v>45</v>
      </c>
      <c r="X1242" t="s">
        <v>1887</v>
      </c>
      <c r="Y1242" t="s">
        <v>1879</v>
      </c>
    </row>
    <row r="1243" spans="1:25" x14ac:dyDescent="0.25">
      <c r="A1243" t="s">
        <v>6399</v>
      </c>
      <c r="B1243" t="s">
        <v>6400</v>
      </c>
      <c r="D1243" t="s">
        <v>490</v>
      </c>
      <c r="E1243" t="s">
        <v>220</v>
      </c>
      <c r="F1243" t="s">
        <v>459</v>
      </c>
      <c r="G1243" t="s">
        <v>229</v>
      </c>
      <c r="H1243" t="s">
        <v>22</v>
      </c>
      <c r="I1243" t="s">
        <v>1883</v>
      </c>
      <c r="J1243" t="s">
        <v>130</v>
      </c>
      <c r="L1243" t="s">
        <v>3231</v>
      </c>
      <c r="N1243" t="s">
        <v>131</v>
      </c>
      <c r="O1243" t="s">
        <v>25</v>
      </c>
      <c r="P1243" t="s">
        <v>229</v>
      </c>
      <c r="Q1243" t="s">
        <v>132</v>
      </c>
      <c r="R1243" t="s">
        <v>4743</v>
      </c>
      <c r="S1243" t="s">
        <v>6401</v>
      </c>
      <c r="W1243" t="s">
        <v>45</v>
      </c>
      <c r="X1243" t="s">
        <v>1887</v>
      </c>
    </row>
    <row r="1244" spans="1:25" x14ac:dyDescent="0.25">
      <c r="A1244" t="s">
        <v>6402</v>
      </c>
      <c r="B1244" t="s">
        <v>6403</v>
      </c>
      <c r="D1244" t="s">
        <v>142</v>
      </c>
      <c r="E1244" t="s">
        <v>220</v>
      </c>
      <c r="F1244" t="s">
        <v>455</v>
      </c>
      <c r="G1244" t="s">
        <v>229</v>
      </c>
      <c r="H1244" t="s">
        <v>30</v>
      </c>
      <c r="I1244" t="s">
        <v>1883</v>
      </c>
      <c r="J1244" t="s">
        <v>91</v>
      </c>
      <c r="L1244" t="s">
        <v>3231</v>
      </c>
      <c r="N1244" t="s">
        <v>92</v>
      </c>
      <c r="O1244" t="s">
        <v>25</v>
      </c>
      <c r="P1244" t="s">
        <v>229</v>
      </c>
      <c r="Q1244" t="s">
        <v>93</v>
      </c>
      <c r="R1244" t="s">
        <v>4743</v>
      </c>
      <c r="S1244" t="s">
        <v>6404</v>
      </c>
      <c r="W1244" t="s">
        <v>45</v>
      </c>
      <c r="X1244" t="s">
        <v>1887</v>
      </c>
    </row>
    <row r="1245" spans="1:25" x14ac:dyDescent="0.25">
      <c r="A1245" t="s">
        <v>6405</v>
      </c>
      <c r="B1245" t="s">
        <v>6406</v>
      </c>
      <c r="D1245" t="s">
        <v>490</v>
      </c>
      <c r="E1245" t="s">
        <v>220</v>
      </c>
      <c r="F1245" t="s">
        <v>459</v>
      </c>
      <c r="G1245" t="s">
        <v>229</v>
      </c>
      <c r="H1245" t="s">
        <v>22</v>
      </c>
      <c r="I1245" t="s">
        <v>1994</v>
      </c>
      <c r="J1245" t="s">
        <v>61</v>
      </c>
      <c r="L1245" t="s">
        <v>3231</v>
      </c>
      <c r="N1245" t="s">
        <v>63</v>
      </c>
      <c r="O1245" t="s">
        <v>25</v>
      </c>
      <c r="P1245" t="s">
        <v>229</v>
      </c>
      <c r="Q1245" t="s">
        <v>64</v>
      </c>
      <c r="R1245" t="s">
        <v>4743</v>
      </c>
      <c r="S1245" t="s">
        <v>6407</v>
      </c>
      <c r="T1245" t="s">
        <v>2733</v>
      </c>
      <c r="W1245" t="s">
        <v>45</v>
      </c>
      <c r="X1245" t="s">
        <v>1884</v>
      </c>
      <c r="Y1245" t="s">
        <v>1879</v>
      </c>
    </row>
    <row r="1246" spans="1:25" x14ac:dyDescent="0.25">
      <c r="A1246" t="s">
        <v>6408</v>
      </c>
      <c r="B1246" t="s">
        <v>6409</v>
      </c>
      <c r="D1246" t="s">
        <v>340</v>
      </c>
      <c r="E1246" t="s">
        <v>220</v>
      </c>
      <c r="F1246" t="s">
        <v>459</v>
      </c>
      <c r="G1246" t="s">
        <v>229</v>
      </c>
      <c r="H1246" t="s">
        <v>22</v>
      </c>
      <c r="I1246" t="s">
        <v>1665</v>
      </c>
      <c r="J1246" t="s">
        <v>117</v>
      </c>
      <c r="L1246" t="s">
        <v>3157</v>
      </c>
      <c r="N1246" t="s">
        <v>118</v>
      </c>
      <c r="O1246" t="s">
        <v>25</v>
      </c>
      <c r="P1246" t="s">
        <v>229</v>
      </c>
      <c r="Q1246" t="s">
        <v>119</v>
      </c>
      <c r="R1246" t="s">
        <v>4777</v>
      </c>
      <c r="S1246" t="s">
        <v>6410</v>
      </c>
      <c r="T1246" t="s">
        <v>6411</v>
      </c>
      <c r="W1246" t="s">
        <v>45</v>
      </c>
      <c r="X1246" t="s">
        <v>1887</v>
      </c>
      <c r="Y1246" t="s">
        <v>1879</v>
      </c>
    </row>
    <row r="1247" spans="1:25" x14ac:dyDescent="0.25">
      <c r="A1247" t="s">
        <v>6412</v>
      </c>
      <c r="B1247" t="s">
        <v>6413</v>
      </c>
      <c r="C1247" t="s">
        <v>6414</v>
      </c>
      <c r="D1247" t="s">
        <v>142</v>
      </c>
      <c r="E1247" t="s">
        <v>220</v>
      </c>
      <c r="F1247" t="s">
        <v>455</v>
      </c>
      <c r="G1247" t="s">
        <v>229</v>
      </c>
      <c r="H1247" t="s">
        <v>30</v>
      </c>
      <c r="I1247" t="s">
        <v>898</v>
      </c>
      <c r="J1247" t="s">
        <v>31</v>
      </c>
      <c r="K1247" t="s">
        <v>6415</v>
      </c>
      <c r="L1247" t="s">
        <v>3231</v>
      </c>
      <c r="M1247" t="s">
        <v>6416</v>
      </c>
      <c r="N1247" t="s">
        <v>33</v>
      </c>
      <c r="O1247" t="s">
        <v>25</v>
      </c>
      <c r="P1247" t="s">
        <v>229</v>
      </c>
      <c r="Q1247" t="s">
        <v>34</v>
      </c>
      <c r="R1247" t="s">
        <v>4743</v>
      </c>
      <c r="S1247" t="s">
        <v>6417</v>
      </c>
      <c r="T1247" t="s">
        <v>2733</v>
      </c>
      <c r="W1247" t="s">
        <v>45</v>
      </c>
      <c r="X1247" t="s">
        <v>1887</v>
      </c>
      <c r="Y1247" t="s">
        <v>1879</v>
      </c>
    </row>
    <row r="1248" spans="1:25" x14ac:dyDescent="0.25">
      <c r="A1248" t="s">
        <v>6418</v>
      </c>
      <c r="B1248" t="s">
        <v>6419</v>
      </c>
      <c r="D1248" t="s">
        <v>490</v>
      </c>
      <c r="E1248" t="s">
        <v>220</v>
      </c>
      <c r="F1248" t="s">
        <v>459</v>
      </c>
      <c r="G1248" t="s">
        <v>229</v>
      </c>
      <c r="H1248" t="s">
        <v>22</v>
      </c>
      <c r="I1248" t="s">
        <v>1751</v>
      </c>
      <c r="J1248" t="s">
        <v>61</v>
      </c>
      <c r="L1248" t="s">
        <v>3231</v>
      </c>
      <c r="N1248" t="s">
        <v>63</v>
      </c>
      <c r="O1248" t="s">
        <v>25</v>
      </c>
      <c r="P1248" t="s">
        <v>229</v>
      </c>
      <c r="Q1248" t="s">
        <v>64</v>
      </c>
      <c r="R1248" t="s">
        <v>4743</v>
      </c>
      <c r="S1248" t="s">
        <v>6420</v>
      </c>
      <c r="W1248" t="s">
        <v>45</v>
      </c>
      <c r="X1248" t="s">
        <v>1887</v>
      </c>
    </row>
    <row r="1249" spans="1:25" x14ac:dyDescent="0.25">
      <c r="A1249" t="s">
        <v>6421</v>
      </c>
      <c r="B1249" t="s">
        <v>6422</v>
      </c>
      <c r="D1249" t="s">
        <v>142</v>
      </c>
      <c r="E1249" t="s">
        <v>220</v>
      </c>
      <c r="F1249" t="s">
        <v>455</v>
      </c>
      <c r="G1249" t="s">
        <v>229</v>
      </c>
      <c r="H1249" t="s">
        <v>30</v>
      </c>
      <c r="I1249" t="s">
        <v>1851</v>
      </c>
      <c r="J1249" t="s">
        <v>91</v>
      </c>
      <c r="L1249" t="s">
        <v>3231</v>
      </c>
      <c r="N1249" t="s">
        <v>92</v>
      </c>
      <c r="O1249" t="s">
        <v>25</v>
      </c>
      <c r="P1249" t="s">
        <v>229</v>
      </c>
      <c r="Q1249" t="s">
        <v>93</v>
      </c>
      <c r="R1249" t="s">
        <v>4743</v>
      </c>
      <c r="S1249" t="s">
        <v>6423</v>
      </c>
      <c r="T1249" t="s">
        <v>6424</v>
      </c>
      <c r="W1249" t="s">
        <v>45</v>
      </c>
      <c r="X1249" t="s">
        <v>1884</v>
      </c>
    </row>
    <row r="1250" spans="1:25" x14ac:dyDescent="0.25">
      <c r="A1250" t="s">
        <v>6425</v>
      </c>
      <c r="B1250" t="s">
        <v>6426</v>
      </c>
      <c r="C1250" t="s">
        <v>4955</v>
      </c>
      <c r="D1250" t="s">
        <v>142</v>
      </c>
      <c r="E1250" t="s">
        <v>220</v>
      </c>
      <c r="F1250" t="s">
        <v>459</v>
      </c>
      <c r="G1250" t="s">
        <v>229</v>
      </c>
      <c r="H1250" t="s">
        <v>30</v>
      </c>
      <c r="I1250" t="s">
        <v>77</v>
      </c>
      <c r="J1250" t="s">
        <v>51</v>
      </c>
      <c r="K1250" t="s">
        <v>4956</v>
      </c>
      <c r="L1250" t="s">
        <v>3231</v>
      </c>
      <c r="M1250" t="s">
        <v>4957</v>
      </c>
      <c r="N1250" t="s">
        <v>53</v>
      </c>
      <c r="O1250" t="s">
        <v>25</v>
      </c>
      <c r="P1250" t="s">
        <v>229</v>
      </c>
      <c r="Q1250" t="s">
        <v>54</v>
      </c>
      <c r="R1250" t="s">
        <v>4743</v>
      </c>
      <c r="S1250" t="s">
        <v>6427</v>
      </c>
      <c r="T1250" t="s">
        <v>2535</v>
      </c>
      <c r="U1250" t="s">
        <v>3233</v>
      </c>
      <c r="W1250" t="s">
        <v>45</v>
      </c>
      <c r="X1250" t="s">
        <v>1884</v>
      </c>
      <c r="Y1250" t="s">
        <v>1877</v>
      </c>
    </row>
    <row r="1251" spans="1:25" x14ac:dyDescent="0.25">
      <c r="A1251" t="s">
        <v>6428</v>
      </c>
      <c r="B1251" t="s">
        <v>6429</v>
      </c>
      <c r="D1251" t="s">
        <v>142</v>
      </c>
      <c r="E1251" t="s">
        <v>220</v>
      </c>
      <c r="F1251" t="s">
        <v>455</v>
      </c>
      <c r="G1251" t="s">
        <v>229</v>
      </c>
      <c r="H1251" t="s">
        <v>30</v>
      </c>
      <c r="I1251" t="s">
        <v>2546</v>
      </c>
      <c r="J1251" t="s">
        <v>78</v>
      </c>
      <c r="L1251" t="s">
        <v>3157</v>
      </c>
      <c r="N1251" t="s">
        <v>80</v>
      </c>
      <c r="O1251" t="s">
        <v>25</v>
      </c>
      <c r="P1251" t="s">
        <v>229</v>
      </c>
      <c r="Q1251" t="s">
        <v>81</v>
      </c>
      <c r="R1251" t="s">
        <v>4743</v>
      </c>
      <c r="S1251" t="s">
        <v>6430</v>
      </c>
      <c r="W1251" t="s">
        <v>45</v>
      </c>
      <c r="X1251" t="s">
        <v>1884</v>
      </c>
    </row>
    <row r="1252" spans="1:25" x14ac:dyDescent="0.25">
      <c r="A1252" t="s">
        <v>6431</v>
      </c>
      <c r="B1252" t="s">
        <v>6432</v>
      </c>
      <c r="D1252" t="s">
        <v>142</v>
      </c>
      <c r="E1252" t="s">
        <v>220</v>
      </c>
      <c r="F1252" t="s">
        <v>455</v>
      </c>
      <c r="G1252" t="s">
        <v>229</v>
      </c>
      <c r="H1252" t="s">
        <v>30</v>
      </c>
      <c r="I1252" t="s">
        <v>1851</v>
      </c>
      <c r="J1252" t="s">
        <v>121</v>
      </c>
      <c r="L1252" t="s">
        <v>3231</v>
      </c>
      <c r="N1252" t="s">
        <v>122</v>
      </c>
      <c r="O1252" t="s">
        <v>25</v>
      </c>
      <c r="P1252" t="s">
        <v>229</v>
      </c>
      <c r="Q1252" t="s">
        <v>123</v>
      </c>
      <c r="R1252" t="s">
        <v>4743</v>
      </c>
      <c r="S1252" t="s">
        <v>6433</v>
      </c>
      <c r="W1252" t="s">
        <v>45</v>
      </c>
      <c r="X1252" t="s">
        <v>3071</v>
      </c>
    </row>
    <row r="1253" spans="1:25" x14ac:dyDescent="0.25">
      <c r="A1253" t="s">
        <v>6434</v>
      </c>
      <c r="B1253" t="s">
        <v>6435</v>
      </c>
      <c r="D1253" t="s">
        <v>490</v>
      </c>
      <c r="E1253" t="s">
        <v>220</v>
      </c>
      <c r="F1253" t="s">
        <v>459</v>
      </c>
      <c r="G1253" t="s">
        <v>229</v>
      </c>
      <c r="H1253" t="s">
        <v>22</v>
      </c>
      <c r="I1253" t="s">
        <v>1851</v>
      </c>
      <c r="J1253" t="s">
        <v>31</v>
      </c>
      <c r="L1253" t="s">
        <v>3231</v>
      </c>
      <c r="N1253" t="s">
        <v>33</v>
      </c>
      <c r="O1253" t="s">
        <v>25</v>
      </c>
      <c r="P1253" t="s">
        <v>229</v>
      </c>
      <c r="Q1253" t="s">
        <v>34</v>
      </c>
      <c r="R1253" t="s">
        <v>4743</v>
      </c>
      <c r="S1253" t="s">
        <v>6436</v>
      </c>
      <c r="W1253" t="s">
        <v>45</v>
      </c>
      <c r="X1253" t="s">
        <v>1884</v>
      </c>
    </row>
    <row r="1254" spans="1:25" x14ac:dyDescent="0.25">
      <c r="A1254" t="s">
        <v>6437</v>
      </c>
      <c r="B1254" t="s">
        <v>6438</v>
      </c>
      <c r="D1254" t="s">
        <v>142</v>
      </c>
      <c r="E1254" t="s">
        <v>220</v>
      </c>
      <c r="F1254" t="s">
        <v>455</v>
      </c>
      <c r="G1254" t="s">
        <v>229</v>
      </c>
      <c r="H1254" t="s">
        <v>30</v>
      </c>
      <c r="I1254" t="s">
        <v>1851</v>
      </c>
      <c r="J1254" t="s">
        <v>98</v>
      </c>
      <c r="L1254" t="s">
        <v>3231</v>
      </c>
      <c r="N1254" t="s">
        <v>99</v>
      </c>
      <c r="O1254" t="s">
        <v>25</v>
      </c>
      <c r="P1254" t="s">
        <v>229</v>
      </c>
      <c r="Q1254" t="s">
        <v>100</v>
      </c>
      <c r="R1254" t="s">
        <v>4743</v>
      </c>
      <c r="S1254" t="s">
        <v>6439</v>
      </c>
      <c r="W1254" t="s">
        <v>45</v>
      </c>
      <c r="X1254" t="s">
        <v>1887</v>
      </c>
    </row>
    <row r="1255" spans="1:25" x14ac:dyDescent="0.25">
      <c r="A1255" t="s">
        <v>6440</v>
      </c>
      <c r="B1255" t="s">
        <v>6441</v>
      </c>
      <c r="D1255" t="s">
        <v>142</v>
      </c>
      <c r="E1255" t="s">
        <v>220</v>
      </c>
      <c r="F1255" t="s">
        <v>455</v>
      </c>
      <c r="G1255" t="s">
        <v>229</v>
      </c>
      <c r="H1255" t="s">
        <v>30</v>
      </c>
      <c r="I1255" t="s">
        <v>1859</v>
      </c>
      <c r="J1255" t="s">
        <v>208</v>
      </c>
      <c r="L1255" t="s">
        <v>3231</v>
      </c>
      <c r="N1255" t="s">
        <v>209</v>
      </c>
      <c r="O1255" t="s">
        <v>25</v>
      </c>
      <c r="P1255" t="s">
        <v>229</v>
      </c>
      <c r="Q1255" t="s">
        <v>210</v>
      </c>
      <c r="R1255" t="s">
        <v>4743</v>
      </c>
      <c r="S1255" t="s">
        <v>6442</v>
      </c>
      <c r="W1255" t="s">
        <v>45</v>
      </c>
      <c r="X1255" t="s">
        <v>1887</v>
      </c>
    </row>
    <row r="1256" spans="1:25" x14ac:dyDescent="0.25">
      <c r="A1256" t="s">
        <v>6443</v>
      </c>
      <c r="B1256" t="s">
        <v>6444</v>
      </c>
      <c r="D1256" t="s">
        <v>142</v>
      </c>
      <c r="E1256" t="s">
        <v>220</v>
      </c>
      <c r="F1256" t="s">
        <v>455</v>
      </c>
      <c r="G1256" t="s">
        <v>229</v>
      </c>
      <c r="H1256" t="s">
        <v>30</v>
      </c>
      <c r="I1256" t="s">
        <v>149</v>
      </c>
      <c r="J1256" t="s">
        <v>51</v>
      </c>
      <c r="L1256" t="s">
        <v>3157</v>
      </c>
      <c r="N1256" t="s">
        <v>53</v>
      </c>
      <c r="O1256" t="s">
        <v>25</v>
      </c>
      <c r="P1256" t="s">
        <v>3063</v>
      </c>
      <c r="Q1256" t="s">
        <v>54</v>
      </c>
      <c r="R1256" t="s">
        <v>4743</v>
      </c>
      <c r="S1256" t="s">
        <v>6445</v>
      </c>
      <c r="T1256" t="s">
        <v>6446</v>
      </c>
      <c r="W1256" t="s">
        <v>45</v>
      </c>
      <c r="X1256" t="s">
        <v>1884</v>
      </c>
      <c r="Y1256" t="s">
        <v>1879</v>
      </c>
    </row>
    <row r="1257" spans="1:25" x14ac:dyDescent="0.25">
      <c r="A1257" t="s">
        <v>6447</v>
      </c>
      <c r="B1257" t="s">
        <v>6448</v>
      </c>
      <c r="D1257" t="s">
        <v>142</v>
      </c>
      <c r="E1257" t="s">
        <v>220</v>
      </c>
      <c r="F1257" t="s">
        <v>455</v>
      </c>
      <c r="G1257" t="s">
        <v>229</v>
      </c>
      <c r="H1257" t="s">
        <v>30</v>
      </c>
      <c r="I1257" t="s">
        <v>2547</v>
      </c>
      <c r="J1257" t="s">
        <v>130</v>
      </c>
      <c r="L1257" t="s">
        <v>3231</v>
      </c>
      <c r="N1257" t="s">
        <v>131</v>
      </c>
      <c r="O1257" t="s">
        <v>25</v>
      </c>
      <c r="P1257" t="s">
        <v>229</v>
      </c>
      <c r="Q1257" t="s">
        <v>132</v>
      </c>
      <c r="R1257" t="s">
        <v>4743</v>
      </c>
      <c r="S1257" t="s">
        <v>6449</v>
      </c>
      <c r="W1257" t="s">
        <v>45</v>
      </c>
      <c r="X1257" t="s">
        <v>1887</v>
      </c>
    </row>
    <row r="1258" spans="1:25" x14ac:dyDescent="0.25">
      <c r="A1258" t="s">
        <v>6450</v>
      </c>
      <c r="B1258" t="s">
        <v>6451</v>
      </c>
      <c r="D1258" t="s">
        <v>142</v>
      </c>
      <c r="E1258" t="s">
        <v>220</v>
      </c>
      <c r="F1258" t="s">
        <v>455</v>
      </c>
      <c r="G1258" t="s">
        <v>229</v>
      </c>
      <c r="H1258" t="s">
        <v>30</v>
      </c>
      <c r="I1258" t="s">
        <v>1829</v>
      </c>
      <c r="J1258" t="s">
        <v>127</v>
      </c>
      <c r="L1258" t="s">
        <v>3231</v>
      </c>
      <c r="N1258" t="s">
        <v>128</v>
      </c>
      <c r="O1258" t="s">
        <v>25</v>
      </c>
      <c r="P1258" t="s">
        <v>229</v>
      </c>
      <c r="Q1258" t="s">
        <v>129</v>
      </c>
      <c r="R1258" t="s">
        <v>4743</v>
      </c>
      <c r="S1258" t="s">
        <v>6452</v>
      </c>
      <c r="T1258" t="s">
        <v>6453</v>
      </c>
      <c r="W1258" t="s">
        <v>45</v>
      </c>
      <c r="X1258" t="s">
        <v>1887</v>
      </c>
      <c r="Y1258" t="s">
        <v>1879</v>
      </c>
    </row>
    <row r="1259" spans="1:25" x14ac:dyDescent="0.25">
      <c r="A1259" t="s">
        <v>6454</v>
      </c>
      <c r="B1259" t="s">
        <v>6455</v>
      </c>
      <c r="D1259" t="s">
        <v>142</v>
      </c>
      <c r="E1259" t="s">
        <v>220</v>
      </c>
      <c r="F1259" t="s">
        <v>455</v>
      </c>
      <c r="G1259" t="s">
        <v>229</v>
      </c>
      <c r="H1259" t="s">
        <v>30</v>
      </c>
      <c r="I1259" t="s">
        <v>1880</v>
      </c>
      <c r="J1259" t="s">
        <v>347</v>
      </c>
      <c r="L1259" t="s">
        <v>3231</v>
      </c>
      <c r="N1259" t="s">
        <v>348</v>
      </c>
      <c r="O1259" t="s">
        <v>25</v>
      </c>
      <c r="P1259" t="s">
        <v>229</v>
      </c>
      <c r="Q1259" t="s">
        <v>349</v>
      </c>
      <c r="R1259" t="s">
        <v>4743</v>
      </c>
      <c r="S1259" t="s">
        <v>6456</v>
      </c>
      <c r="W1259" t="s">
        <v>45</v>
      </c>
      <c r="X1259" t="s">
        <v>1887</v>
      </c>
    </row>
    <row r="1260" spans="1:25" x14ac:dyDescent="0.25">
      <c r="A1260" t="s">
        <v>6457</v>
      </c>
      <c r="B1260" t="s">
        <v>6458</v>
      </c>
      <c r="D1260" t="s">
        <v>142</v>
      </c>
      <c r="E1260" t="s">
        <v>220</v>
      </c>
      <c r="F1260" t="s">
        <v>455</v>
      </c>
      <c r="G1260" t="s">
        <v>229</v>
      </c>
      <c r="H1260" t="s">
        <v>30</v>
      </c>
      <c r="I1260" t="s">
        <v>1771</v>
      </c>
      <c r="J1260" t="s">
        <v>135</v>
      </c>
      <c r="L1260" t="s">
        <v>3231</v>
      </c>
      <c r="N1260" t="s">
        <v>136</v>
      </c>
      <c r="O1260" t="s">
        <v>25</v>
      </c>
      <c r="P1260" t="s">
        <v>229</v>
      </c>
      <c r="Q1260" t="s">
        <v>137</v>
      </c>
      <c r="R1260" t="s">
        <v>4743</v>
      </c>
      <c r="S1260" t="s">
        <v>6459</v>
      </c>
      <c r="W1260" t="s">
        <v>45</v>
      </c>
      <c r="X1260" t="s">
        <v>1887</v>
      </c>
    </row>
    <row r="1261" spans="1:25" x14ac:dyDescent="0.25">
      <c r="A1261" t="s">
        <v>6460</v>
      </c>
      <c r="B1261" t="s">
        <v>6461</v>
      </c>
      <c r="D1261" t="s">
        <v>142</v>
      </c>
      <c r="E1261" t="s">
        <v>220</v>
      </c>
      <c r="F1261" t="s">
        <v>455</v>
      </c>
      <c r="G1261" t="s">
        <v>229</v>
      </c>
      <c r="H1261" t="s">
        <v>30</v>
      </c>
      <c r="I1261" t="s">
        <v>1771</v>
      </c>
      <c r="J1261" t="s">
        <v>112</v>
      </c>
      <c r="L1261" t="s">
        <v>3231</v>
      </c>
      <c r="N1261" t="s">
        <v>113</v>
      </c>
      <c r="O1261" t="s">
        <v>25</v>
      </c>
      <c r="P1261" t="s">
        <v>229</v>
      </c>
      <c r="Q1261" t="s">
        <v>114</v>
      </c>
      <c r="R1261" t="s">
        <v>4743</v>
      </c>
      <c r="S1261" t="s">
        <v>6462</v>
      </c>
      <c r="W1261" t="s">
        <v>45</v>
      </c>
      <c r="X1261" t="s">
        <v>1887</v>
      </c>
    </row>
    <row r="1262" spans="1:25" x14ac:dyDescent="0.25">
      <c r="A1262" t="s">
        <v>6463</v>
      </c>
      <c r="B1262" t="s">
        <v>6464</v>
      </c>
      <c r="D1262" t="s">
        <v>142</v>
      </c>
      <c r="E1262" t="s">
        <v>220</v>
      </c>
      <c r="F1262" t="s">
        <v>455</v>
      </c>
      <c r="G1262" t="s">
        <v>229</v>
      </c>
      <c r="H1262" t="s">
        <v>30</v>
      </c>
      <c r="I1262" t="s">
        <v>1891</v>
      </c>
      <c r="J1262" t="s">
        <v>68</v>
      </c>
      <c r="L1262" t="s">
        <v>3231</v>
      </c>
      <c r="N1262" t="s">
        <v>69</v>
      </c>
      <c r="O1262" t="s">
        <v>25</v>
      </c>
      <c r="P1262" t="s">
        <v>229</v>
      </c>
      <c r="Q1262" t="s">
        <v>70</v>
      </c>
      <c r="R1262" t="s">
        <v>4743</v>
      </c>
      <c r="S1262" t="s">
        <v>6465</v>
      </c>
      <c r="W1262" t="s">
        <v>45</v>
      </c>
      <c r="X1262" t="s">
        <v>1884</v>
      </c>
    </row>
    <row r="1263" spans="1:25" x14ac:dyDescent="0.25">
      <c r="A1263" t="s">
        <v>6466</v>
      </c>
      <c r="B1263" t="s">
        <v>6467</v>
      </c>
      <c r="D1263" t="s">
        <v>490</v>
      </c>
      <c r="E1263" t="s">
        <v>220</v>
      </c>
      <c r="F1263" t="s">
        <v>459</v>
      </c>
      <c r="G1263" t="s">
        <v>229</v>
      </c>
      <c r="H1263" t="s">
        <v>22</v>
      </c>
      <c r="I1263" t="s">
        <v>1891</v>
      </c>
      <c r="J1263" t="s">
        <v>98</v>
      </c>
      <c r="L1263" t="s">
        <v>3231</v>
      </c>
      <c r="N1263" t="s">
        <v>99</v>
      </c>
      <c r="O1263" t="s">
        <v>25</v>
      </c>
      <c r="P1263" t="s">
        <v>229</v>
      </c>
      <c r="Q1263" t="s">
        <v>100</v>
      </c>
      <c r="R1263" t="s">
        <v>4743</v>
      </c>
      <c r="S1263" t="s">
        <v>6468</v>
      </c>
      <c r="W1263" t="s">
        <v>45</v>
      </c>
      <c r="X1263" t="s">
        <v>1887</v>
      </c>
    </row>
    <row r="1264" spans="1:25" x14ac:dyDescent="0.25">
      <c r="A1264" t="s">
        <v>6469</v>
      </c>
      <c r="B1264" t="s">
        <v>6470</v>
      </c>
      <c r="D1264" t="s">
        <v>142</v>
      </c>
      <c r="E1264" t="s">
        <v>220</v>
      </c>
      <c r="F1264" t="s">
        <v>455</v>
      </c>
      <c r="G1264" t="s">
        <v>229</v>
      </c>
      <c r="H1264" t="s">
        <v>30</v>
      </c>
      <c r="I1264" t="s">
        <v>1891</v>
      </c>
      <c r="J1264" t="s">
        <v>31</v>
      </c>
      <c r="L1264" t="s">
        <v>3231</v>
      </c>
      <c r="N1264" t="s">
        <v>33</v>
      </c>
      <c r="O1264" t="s">
        <v>25</v>
      </c>
      <c r="P1264" t="s">
        <v>229</v>
      </c>
      <c r="Q1264" t="s">
        <v>34</v>
      </c>
      <c r="R1264" t="s">
        <v>4743</v>
      </c>
      <c r="S1264" t="s">
        <v>6471</v>
      </c>
      <c r="W1264" t="s">
        <v>45</v>
      </c>
      <c r="X1264" t="s">
        <v>1887</v>
      </c>
    </row>
    <row r="1265" spans="1:25" x14ac:dyDescent="0.25">
      <c r="A1265" t="s">
        <v>6472</v>
      </c>
      <c r="B1265" t="s">
        <v>6473</v>
      </c>
      <c r="D1265" t="s">
        <v>142</v>
      </c>
      <c r="E1265" t="s">
        <v>220</v>
      </c>
      <c r="F1265" t="s">
        <v>455</v>
      </c>
      <c r="G1265" t="s">
        <v>229</v>
      </c>
      <c r="H1265" t="s">
        <v>30</v>
      </c>
      <c r="I1265" t="s">
        <v>1891</v>
      </c>
      <c r="J1265" t="s">
        <v>31</v>
      </c>
      <c r="L1265" t="s">
        <v>3231</v>
      </c>
      <c r="N1265" t="s">
        <v>33</v>
      </c>
      <c r="O1265" t="s">
        <v>25</v>
      </c>
      <c r="P1265" t="s">
        <v>229</v>
      </c>
      <c r="Q1265" t="s">
        <v>34</v>
      </c>
      <c r="R1265" t="s">
        <v>4743</v>
      </c>
      <c r="S1265" t="s">
        <v>6474</v>
      </c>
      <c r="W1265" t="s">
        <v>45</v>
      </c>
      <c r="X1265" t="s">
        <v>1887</v>
      </c>
    </row>
    <row r="1266" spans="1:25" x14ac:dyDescent="0.25">
      <c r="A1266" t="s">
        <v>6475</v>
      </c>
      <c r="B1266" t="s">
        <v>6476</v>
      </c>
      <c r="D1266" t="s">
        <v>142</v>
      </c>
      <c r="E1266" t="s">
        <v>220</v>
      </c>
      <c r="F1266" t="s">
        <v>455</v>
      </c>
      <c r="G1266" t="s">
        <v>229</v>
      </c>
      <c r="H1266" t="s">
        <v>30</v>
      </c>
      <c r="I1266" t="s">
        <v>1771</v>
      </c>
      <c r="J1266" t="s">
        <v>51</v>
      </c>
      <c r="L1266" t="s">
        <v>3157</v>
      </c>
      <c r="N1266" t="s">
        <v>53</v>
      </c>
      <c r="O1266" t="s">
        <v>25</v>
      </c>
      <c r="P1266" t="s">
        <v>229</v>
      </c>
      <c r="Q1266" t="s">
        <v>54</v>
      </c>
      <c r="R1266" t="s">
        <v>4743</v>
      </c>
      <c r="S1266" t="s">
        <v>6477</v>
      </c>
      <c r="T1266" t="s">
        <v>2535</v>
      </c>
      <c r="W1266" t="s">
        <v>45</v>
      </c>
      <c r="X1266" t="s">
        <v>1887</v>
      </c>
      <c r="Y1266" t="s">
        <v>1877</v>
      </c>
    </row>
    <row r="1267" spans="1:25" x14ac:dyDescent="0.25">
      <c r="A1267" t="s">
        <v>6478</v>
      </c>
      <c r="B1267" t="s">
        <v>6479</v>
      </c>
      <c r="D1267" t="s">
        <v>490</v>
      </c>
      <c r="E1267" t="s">
        <v>220</v>
      </c>
      <c r="F1267" t="s">
        <v>459</v>
      </c>
      <c r="G1267" t="s">
        <v>229</v>
      </c>
      <c r="H1267" t="s">
        <v>22</v>
      </c>
      <c r="I1267" t="s">
        <v>2744</v>
      </c>
      <c r="J1267" t="s">
        <v>117</v>
      </c>
      <c r="L1267" t="s">
        <v>3263</v>
      </c>
      <c r="N1267" t="s">
        <v>118</v>
      </c>
      <c r="O1267" t="s">
        <v>25</v>
      </c>
      <c r="P1267" t="s">
        <v>229</v>
      </c>
      <c r="Q1267" t="s">
        <v>119</v>
      </c>
      <c r="R1267" t="s">
        <v>4743</v>
      </c>
      <c r="S1267" t="s">
        <v>6480</v>
      </c>
      <c r="T1267" t="s">
        <v>6481</v>
      </c>
      <c r="W1267" t="s">
        <v>45</v>
      </c>
      <c r="X1267" t="s">
        <v>1884</v>
      </c>
      <c r="Y1267" t="s">
        <v>1879</v>
      </c>
    </row>
    <row r="1268" spans="1:25" x14ac:dyDescent="0.25">
      <c r="A1268" t="s">
        <v>6482</v>
      </c>
      <c r="B1268" t="s">
        <v>6483</v>
      </c>
      <c r="D1268" t="s">
        <v>142</v>
      </c>
      <c r="E1268" t="s">
        <v>220</v>
      </c>
      <c r="F1268" t="s">
        <v>455</v>
      </c>
      <c r="G1268" t="s">
        <v>229</v>
      </c>
      <c r="H1268" t="s">
        <v>30</v>
      </c>
      <c r="I1268" t="s">
        <v>1851</v>
      </c>
      <c r="J1268" t="s">
        <v>61</v>
      </c>
      <c r="L1268" t="s">
        <v>3263</v>
      </c>
      <c r="N1268" t="s">
        <v>63</v>
      </c>
      <c r="O1268" t="s">
        <v>25</v>
      </c>
      <c r="P1268" t="s">
        <v>229</v>
      </c>
      <c r="Q1268" t="s">
        <v>64</v>
      </c>
      <c r="R1268" t="s">
        <v>4743</v>
      </c>
      <c r="S1268" t="s">
        <v>6484</v>
      </c>
      <c r="W1268" t="s">
        <v>45</v>
      </c>
      <c r="X1268" t="s">
        <v>1887</v>
      </c>
    </row>
    <row r="1269" spans="1:25" x14ac:dyDescent="0.25">
      <c r="A1269" t="s">
        <v>3434</v>
      </c>
      <c r="B1269" t="s">
        <v>3435</v>
      </c>
      <c r="D1269" t="s">
        <v>44</v>
      </c>
      <c r="E1269" t="s">
        <v>220</v>
      </c>
      <c r="F1269" t="s">
        <v>459</v>
      </c>
      <c r="G1269" t="s">
        <v>229</v>
      </c>
      <c r="H1269" t="s">
        <v>22</v>
      </c>
      <c r="I1269" t="s">
        <v>1669</v>
      </c>
      <c r="J1269" t="s">
        <v>23</v>
      </c>
      <c r="L1269" t="s">
        <v>3263</v>
      </c>
      <c r="N1269" t="s">
        <v>24</v>
      </c>
      <c r="O1269" t="s">
        <v>25</v>
      </c>
      <c r="P1269" t="s">
        <v>3063</v>
      </c>
      <c r="Q1269" t="s">
        <v>26</v>
      </c>
      <c r="R1269" t="s">
        <v>4777</v>
      </c>
      <c r="S1269" t="s">
        <v>3436</v>
      </c>
      <c r="T1269" t="s">
        <v>6485</v>
      </c>
      <c r="W1269" t="s">
        <v>4500</v>
      </c>
      <c r="X1269" t="s">
        <v>1887</v>
      </c>
      <c r="Y1269" t="s">
        <v>1879</v>
      </c>
    </row>
    <row r="1270" spans="1:25" x14ac:dyDescent="0.25">
      <c r="A1270" t="s">
        <v>4256</v>
      </c>
      <c r="B1270" t="s">
        <v>4257</v>
      </c>
      <c r="D1270" t="s">
        <v>142</v>
      </c>
      <c r="E1270" t="s">
        <v>220</v>
      </c>
      <c r="F1270" t="s">
        <v>455</v>
      </c>
      <c r="G1270" t="s">
        <v>229</v>
      </c>
      <c r="H1270" t="s">
        <v>30</v>
      </c>
      <c r="I1270" t="s">
        <v>1893</v>
      </c>
      <c r="J1270" t="s">
        <v>31</v>
      </c>
      <c r="L1270" t="s">
        <v>3263</v>
      </c>
      <c r="N1270" t="s">
        <v>33</v>
      </c>
      <c r="O1270" t="s">
        <v>25</v>
      </c>
      <c r="P1270" t="s">
        <v>229</v>
      </c>
      <c r="Q1270" t="s">
        <v>34</v>
      </c>
      <c r="R1270" t="s">
        <v>4743</v>
      </c>
      <c r="S1270" t="s">
        <v>4258</v>
      </c>
      <c r="T1270" t="s">
        <v>6486</v>
      </c>
      <c r="W1270" t="s">
        <v>1293</v>
      </c>
      <c r="X1270" t="s">
        <v>1884</v>
      </c>
      <c r="Y1270" t="s">
        <v>1879</v>
      </c>
    </row>
    <row r="1271" spans="1:25" x14ac:dyDescent="0.25">
      <c r="A1271" t="s">
        <v>770</v>
      </c>
      <c r="B1271" t="s">
        <v>771</v>
      </c>
      <c r="C1271" t="s">
        <v>3133</v>
      </c>
      <c r="D1271" t="s">
        <v>3083</v>
      </c>
      <c r="E1271" t="s">
        <v>220</v>
      </c>
      <c r="F1271" t="s">
        <v>455</v>
      </c>
      <c r="G1271" t="s">
        <v>4469</v>
      </c>
      <c r="H1271" t="s">
        <v>45</v>
      </c>
      <c r="I1271" t="s">
        <v>1662</v>
      </c>
      <c r="J1271" t="s">
        <v>98</v>
      </c>
      <c r="K1271" t="s">
        <v>3135</v>
      </c>
      <c r="L1271" t="s">
        <v>3263</v>
      </c>
      <c r="M1271" t="s">
        <v>3136</v>
      </c>
      <c r="N1271" t="s">
        <v>99</v>
      </c>
      <c r="O1271" t="s">
        <v>25</v>
      </c>
      <c r="P1271" t="s">
        <v>3063</v>
      </c>
      <c r="Q1271" t="s">
        <v>100</v>
      </c>
      <c r="R1271" t="s">
        <v>5087</v>
      </c>
      <c r="S1271" t="s">
        <v>772</v>
      </c>
      <c r="T1271" t="s">
        <v>6039</v>
      </c>
      <c r="W1271" t="s">
        <v>45</v>
      </c>
      <c r="X1271" t="s">
        <v>3071</v>
      </c>
      <c r="Y1271" t="s">
        <v>1879</v>
      </c>
    </row>
    <row r="1272" spans="1:25" x14ac:dyDescent="0.25">
      <c r="A1272" t="s">
        <v>6487</v>
      </c>
      <c r="B1272" t="s">
        <v>6488</v>
      </c>
      <c r="D1272" t="s">
        <v>3169</v>
      </c>
      <c r="E1272" t="s">
        <v>220</v>
      </c>
      <c r="F1272" t="s">
        <v>455</v>
      </c>
      <c r="G1272" t="s">
        <v>229</v>
      </c>
      <c r="H1272" t="s">
        <v>30</v>
      </c>
      <c r="I1272" t="s">
        <v>1839</v>
      </c>
      <c r="J1272" t="s">
        <v>23</v>
      </c>
      <c r="L1272" t="s">
        <v>3263</v>
      </c>
      <c r="N1272" t="s">
        <v>24</v>
      </c>
      <c r="O1272" t="s">
        <v>25</v>
      </c>
      <c r="P1272" t="s">
        <v>229</v>
      </c>
      <c r="Q1272" t="s">
        <v>26</v>
      </c>
      <c r="R1272" t="s">
        <v>4777</v>
      </c>
      <c r="S1272" t="s">
        <v>6489</v>
      </c>
      <c r="W1272" t="s">
        <v>45</v>
      </c>
      <c r="X1272" t="s">
        <v>1887</v>
      </c>
    </row>
    <row r="1273" spans="1:25" x14ac:dyDescent="0.25">
      <c r="A1273" t="s">
        <v>773</v>
      </c>
      <c r="B1273" t="s">
        <v>774</v>
      </c>
      <c r="C1273" t="s">
        <v>2761</v>
      </c>
      <c r="D1273" t="s">
        <v>414</v>
      </c>
      <c r="E1273" t="s">
        <v>220</v>
      </c>
      <c r="F1273" t="s">
        <v>459</v>
      </c>
      <c r="G1273" t="s">
        <v>229</v>
      </c>
      <c r="H1273" t="s">
        <v>22</v>
      </c>
      <c r="I1273" t="s">
        <v>1755</v>
      </c>
      <c r="J1273" t="s">
        <v>117</v>
      </c>
      <c r="K1273" t="s">
        <v>79</v>
      </c>
      <c r="L1273" t="s">
        <v>3263</v>
      </c>
      <c r="M1273" t="s">
        <v>2762</v>
      </c>
      <c r="N1273" t="s">
        <v>118</v>
      </c>
      <c r="O1273" t="s">
        <v>41</v>
      </c>
      <c r="P1273" t="s">
        <v>3060</v>
      </c>
      <c r="Q1273" t="s">
        <v>119</v>
      </c>
      <c r="R1273" t="s">
        <v>6490</v>
      </c>
      <c r="S1273" t="s">
        <v>775</v>
      </c>
      <c r="T1273" t="s">
        <v>5102</v>
      </c>
      <c r="W1273" t="s">
        <v>4500</v>
      </c>
      <c r="X1273" t="s">
        <v>1884</v>
      </c>
      <c r="Y1273" t="s">
        <v>1879</v>
      </c>
    </row>
    <row r="1274" spans="1:25" x14ac:dyDescent="0.25">
      <c r="A1274" t="s">
        <v>6491</v>
      </c>
      <c r="B1274" t="s">
        <v>6492</v>
      </c>
      <c r="D1274" t="s">
        <v>490</v>
      </c>
      <c r="E1274" t="s">
        <v>220</v>
      </c>
      <c r="F1274" t="s">
        <v>459</v>
      </c>
      <c r="G1274" t="s">
        <v>229</v>
      </c>
      <c r="H1274" t="s">
        <v>22</v>
      </c>
      <c r="I1274" t="s">
        <v>2744</v>
      </c>
      <c r="J1274" t="s">
        <v>135</v>
      </c>
      <c r="L1274" t="s">
        <v>3263</v>
      </c>
      <c r="N1274" t="s">
        <v>136</v>
      </c>
      <c r="O1274" t="s">
        <v>25</v>
      </c>
      <c r="P1274" t="s">
        <v>229</v>
      </c>
      <c r="Q1274" t="s">
        <v>137</v>
      </c>
      <c r="R1274" t="s">
        <v>4743</v>
      </c>
      <c r="S1274" t="s">
        <v>6493</v>
      </c>
      <c r="T1274" t="s">
        <v>6494</v>
      </c>
      <c r="W1274" t="s">
        <v>45</v>
      </c>
      <c r="X1274" t="s">
        <v>1884</v>
      </c>
      <c r="Y1274" t="s">
        <v>1877</v>
      </c>
    </row>
    <row r="1275" spans="1:25" x14ac:dyDescent="0.25">
      <c r="A1275" t="s">
        <v>1775</v>
      </c>
      <c r="B1275" t="s">
        <v>1776</v>
      </c>
      <c r="C1275" t="s">
        <v>2761</v>
      </c>
      <c r="D1275" t="s">
        <v>414</v>
      </c>
      <c r="E1275" t="s">
        <v>220</v>
      </c>
      <c r="F1275" t="s">
        <v>459</v>
      </c>
      <c r="G1275" t="s">
        <v>229</v>
      </c>
      <c r="H1275" t="s">
        <v>22</v>
      </c>
      <c r="I1275" t="s">
        <v>1671</v>
      </c>
      <c r="J1275" t="s">
        <v>130</v>
      </c>
      <c r="K1275" t="s">
        <v>79</v>
      </c>
      <c r="L1275" t="s">
        <v>3263</v>
      </c>
      <c r="M1275" t="s">
        <v>2762</v>
      </c>
      <c r="N1275" t="s">
        <v>131</v>
      </c>
      <c r="O1275" t="s">
        <v>25</v>
      </c>
      <c r="P1275" t="s">
        <v>229</v>
      </c>
      <c r="Q1275" t="s">
        <v>132</v>
      </c>
      <c r="R1275" t="s">
        <v>5010</v>
      </c>
      <c r="S1275" t="s">
        <v>1777</v>
      </c>
      <c r="T1275" t="s">
        <v>2733</v>
      </c>
      <c r="W1275" t="s">
        <v>4500</v>
      </c>
      <c r="X1275" t="s">
        <v>1887</v>
      </c>
      <c r="Y1275" t="s">
        <v>1879</v>
      </c>
    </row>
    <row r="1276" spans="1:25" x14ac:dyDescent="0.25">
      <c r="A1276" t="s">
        <v>3836</v>
      </c>
      <c r="B1276" t="s">
        <v>3837</v>
      </c>
      <c r="D1276" t="s">
        <v>490</v>
      </c>
      <c r="E1276" t="s">
        <v>220</v>
      </c>
      <c r="F1276" t="s">
        <v>459</v>
      </c>
      <c r="G1276" t="s">
        <v>229</v>
      </c>
      <c r="H1276" t="s">
        <v>22</v>
      </c>
      <c r="I1276" t="s">
        <v>1852</v>
      </c>
      <c r="J1276" t="s">
        <v>98</v>
      </c>
      <c r="L1276" t="s">
        <v>3263</v>
      </c>
      <c r="N1276" t="s">
        <v>99</v>
      </c>
      <c r="O1276" t="s">
        <v>25</v>
      </c>
      <c r="P1276" t="s">
        <v>229</v>
      </c>
      <c r="Q1276" t="s">
        <v>100</v>
      </c>
      <c r="R1276" t="s">
        <v>4743</v>
      </c>
      <c r="S1276" t="s">
        <v>3838</v>
      </c>
      <c r="T1276" t="s">
        <v>2733</v>
      </c>
      <c r="W1276" t="s">
        <v>4500</v>
      </c>
      <c r="X1276" t="s">
        <v>1884</v>
      </c>
      <c r="Y1276" t="s">
        <v>1879</v>
      </c>
    </row>
    <row r="1277" spans="1:25" x14ac:dyDescent="0.25">
      <c r="A1277" t="s">
        <v>6495</v>
      </c>
      <c r="B1277" t="s">
        <v>6496</v>
      </c>
      <c r="C1277" t="s">
        <v>2852</v>
      </c>
      <c r="D1277" t="s">
        <v>490</v>
      </c>
      <c r="E1277" t="s">
        <v>220</v>
      </c>
      <c r="F1277" t="s">
        <v>459</v>
      </c>
      <c r="G1277" t="s">
        <v>229</v>
      </c>
      <c r="H1277" t="s">
        <v>22</v>
      </c>
      <c r="I1277" t="s">
        <v>1662</v>
      </c>
      <c r="J1277" t="s">
        <v>112</v>
      </c>
      <c r="K1277" t="s">
        <v>1375</v>
      </c>
      <c r="L1277" t="s">
        <v>3263</v>
      </c>
      <c r="M1277" t="s">
        <v>2853</v>
      </c>
      <c r="N1277" t="s">
        <v>113</v>
      </c>
      <c r="O1277" t="s">
        <v>25</v>
      </c>
      <c r="P1277" t="s">
        <v>229</v>
      </c>
      <c r="Q1277" t="s">
        <v>114</v>
      </c>
      <c r="R1277" t="s">
        <v>4743</v>
      </c>
      <c r="S1277" t="s">
        <v>6497</v>
      </c>
      <c r="T1277" t="s">
        <v>6498</v>
      </c>
      <c r="W1277" t="s">
        <v>45</v>
      </c>
      <c r="X1277" t="s">
        <v>3071</v>
      </c>
      <c r="Y1277" t="s">
        <v>1877</v>
      </c>
    </row>
    <row r="1278" spans="1:25" x14ac:dyDescent="0.25">
      <c r="A1278" t="s">
        <v>902</v>
      </c>
      <c r="B1278" t="s">
        <v>903</v>
      </c>
      <c r="C1278" t="s">
        <v>2852</v>
      </c>
      <c r="D1278" t="s">
        <v>414</v>
      </c>
      <c r="E1278" t="s">
        <v>220</v>
      </c>
      <c r="F1278" t="s">
        <v>459</v>
      </c>
      <c r="G1278" t="s">
        <v>4469</v>
      </c>
      <c r="H1278" t="s">
        <v>30</v>
      </c>
      <c r="I1278" t="s">
        <v>1750</v>
      </c>
      <c r="J1278" t="s">
        <v>112</v>
      </c>
      <c r="K1278" t="s">
        <v>1375</v>
      </c>
      <c r="L1278" t="s">
        <v>3263</v>
      </c>
      <c r="M1278" t="s">
        <v>2853</v>
      </c>
      <c r="N1278" t="s">
        <v>113</v>
      </c>
      <c r="O1278" t="s">
        <v>25</v>
      </c>
      <c r="P1278" t="s">
        <v>3063</v>
      </c>
      <c r="Q1278" t="s">
        <v>114</v>
      </c>
      <c r="R1278" t="s">
        <v>4743</v>
      </c>
      <c r="S1278" t="s">
        <v>904</v>
      </c>
      <c r="T1278" t="s">
        <v>6499</v>
      </c>
      <c r="W1278" t="s">
        <v>4500</v>
      </c>
      <c r="X1278" t="s">
        <v>3068</v>
      </c>
      <c r="Y1278" t="s">
        <v>1876</v>
      </c>
    </row>
    <row r="1279" spans="1:25" x14ac:dyDescent="0.25">
      <c r="A1279" t="s">
        <v>1246</v>
      </c>
      <c r="B1279" t="s">
        <v>1247</v>
      </c>
      <c r="C1279" t="s">
        <v>2761</v>
      </c>
      <c r="D1279" t="s">
        <v>490</v>
      </c>
      <c r="E1279" t="s">
        <v>220</v>
      </c>
      <c r="F1279" t="s">
        <v>459</v>
      </c>
      <c r="G1279" t="s">
        <v>229</v>
      </c>
      <c r="H1279" t="s">
        <v>22</v>
      </c>
      <c r="I1279" t="s">
        <v>1754</v>
      </c>
      <c r="J1279" t="s">
        <v>117</v>
      </c>
      <c r="K1279" t="s">
        <v>79</v>
      </c>
      <c r="L1279" t="s">
        <v>3263</v>
      </c>
      <c r="M1279" t="s">
        <v>2762</v>
      </c>
      <c r="N1279" t="s">
        <v>118</v>
      </c>
      <c r="O1279" t="s">
        <v>25</v>
      </c>
      <c r="P1279" t="s">
        <v>229</v>
      </c>
      <c r="Q1279" t="s">
        <v>119</v>
      </c>
      <c r="R1279" t="s">
        <v>4743</v>
      </c>
      <c r="S1279" t="s">
        <v>1248</v>
      </c>
      <c r="T1279" t="s">
        <v>6500</v>
      </c>
      <c r="W1279" t="s">
        <v>4500</v>
      </c>
      <c r="X1279" t="s">
        <v>1882</v>
      </c>
      <c r="Y1279" t="s">
        <v>3096</v>
      </c>
    </row>
    <row r="1280" spans="1:25" x14ac:dyDescent="0.25">
      <c r="A1280" t="s">
        <v>1397</v>
      </c>
      <c r="B1280" t="s">
        <v>1398</v>
      </c>
      <c r="D1280" t="s">
        <v>3078</v>
      </c>
      <c r="E1280" t="s">
        <v>220</v>
      </c>
      <c r="F1280" t="s">
        <v>455</v>
      </c>
      <c r="G1280" t="s">
        <v>4469</v>
      </c>
      <c r="H1280" t="s">
        <v>30</v>
      </c>
      <c r="I1280" t="s">
        <v>1750</v>
      </c>
      <c r="J1280" t="s">
        <v>112</v>
      </c>
      <c r="L1280" t="s">
        <v>3263</v>
      </c>
      <c r="N1280" t="s">
        <v>113</v>
      </c>
      <c r="O1280" t="s">
        <v>25</v>
      </c>
      <c r="P1280" t="s">
        <v>3063</v>
      </c>
      <c r="Q1280" t="s">
        <v>114</v>
      </c>
      <c r="R1280" t="s">
        <v>4743</v>
      </c>
      <c r="S1280" t="s">
        <v>1399</v>
      </c>
      <c r="T1280" t="s">
        <v>6501</v>
      </c>
      <c r="W1280" t="s">
        <v>4500</v>
      </c>
      <c r="X1280" t="s">
        <v>1881</v>
      </c>
      <c r="Y1280" t="s">
        <v>1885</v>
      </c>
    </row>
    <row r="1281" spans="1:25" x14ac:dyDescent="0.25">
      <c r="A1281" t="s">
        <v>2295</v>
      </c>
      <c r="B1281" t="s">
        <v>2296</v>
      </c>
      <c r="D1281" t="s">
        <v>3334</v>
      </c>
      <c r="E1281" t="s">
        <v>220</v>
      </c>
      <c r="F1281" t="s">
        <v>459</v>
      </c>
      <c r="G1281" t="s">
        <v>229</v>
      </c>
      <c r="H1281" t="s">
        <v>30</v>
      </c>
      <c r="I1281" t="s">
        <v>1661</v>
      </c>
      <c r="J1281" t="s">
        <v>61</v>
      </c>
      <c r="L1281" t="s">
        <v>3263</v>
      </c>
      <c r="N1281" t="s">
        <v>63</v>
      </c>
      <c r="O1281" t="s">
        <v>25</v>
      </c>
      <c r="P1281" t="s">
        <v>3060</v>
      </c>
      <c r="Q1281" t="s">
        <v>64</v>
      </c>
      <c r="R1281" t="s">
        <v>4743</v>
      </c>
      <c r="S1281" t="s">
        <v>2297</v>
      </c>
      <c r="T1281" t="s">
        <v>6502</v>
      </c>
      <c r="W1281" t="s">
        <v>4500</v>
      </c>
      <c r="X1281" t="s">
        <v>1882</v>
      </c>
      <c r="Y1281" t="s">
        <v>1879</v>
      </c>
    </row>
    <row r="1282" spans="1:25" x14ac:dyDescent="0.25">
      <c r="A1282" t="s">
        <v>6503</v>
      </c>
      <c r="B1282" t="s">
        <v>6503</v>
      </c>
      <c r="D1282" t="s">
        <v>490</v>
      </c>
      <c r="E1282" t="s">
        <v>220</v>
      </c>
      <c r="F1282" t="s">
        <v>459</v>
      </c>
      <c r="G1282" t="s">
        <v>229</v>
      </c>
      <c r="H1282" t="s">
        <v>22</v>
      </c>
      <c r="I1282" t="s">
        <v>1664</v>
      </c>
      <c r="J1282" t="s">
        <v>68</v>
      </c>
      <c r="L1282" t="s">
        <v>3263</v>
      </c>
      <c r="N1282" t="s">
        <v>69</v>
      </c>
      <c r="O1282" t="s">
        <v>25</v>
      </c>
      <c r="P1282" t="s">
        <v>229</v>
      </c>
      <c r="Q1282" t="s">
        <v>70</v>
      </c>
      <c r="R1282" t="s">
        <v>4743</v>
      </c>
      <c r="S1282" t="s">
        <v>6504</v>
      </c>
      <c r="T1282" t="s">
        <v>6505</v>
      </c>
      <c r="W1282" t="s">
        <v>1292</v>
      </c>
      <c r="X1282" t="s">
        <v>3071</v>
      </c>
      <c r="Y1282" t="s">
        <v>1879</v>
      </c>
    </row>
    <row r="1283" spans="1:25" x14ac:dyDescent="0.25">
      <c r="A1283" t="s">
        <v>3743</v>
      </c>
      <c r="B1283" t="s">
        <v>3744</v>
      </c>
      <c r="D1283" t="s">
        <v>490</v>
      </c>
      <c r="E1283" t="s">
        <v>220</v>
      </c>
      <c r="F1283" t="s">
        <v>459</v>
      </c>
      <c r="G1283" t="s">
        <v>229</v>
      </c>
      <c r="H1283" t="s">
        <v>22</v>
      </c>
      <c r="I1283" t="s">
        <v>1668</v>
      </c>
      <c r="J1283" t="s">
        <v>127</v>
      </c>
      <c r="L1283" t="s">
        <v>3263</v>
      </c>
      <c r="N1283" t="s">
        <v>128</v>
      </c>
      <c r="O1283" t="s">
        <v>25</v>
      </c>
      <c r="P1283" t="s">
        <v>229</v>
      </c>
      <c r="Q1283" t="s">
        <v>129</v>
      </c>
      <c r="R1283" t="s">
        <v>4743</v>
      </c>
      <c r="S1283" t="s">
        <v>3745</v>
      </c>
      <c r="T1283" t="s">
        <v>6506</v>
      </c>
      <c r="W1283" t="s">
        <v>4500</v>
      </c>
      <c r="X1283" t="s">
        <v>1884</v>
      </c>
    </row>
    <row r="1284" spans="1:25" x14ac:dyDescent="0.25">
      <c r="A1284" t="s">
        <v>6507</v>
      </c>
      <c r="B1284" t="s">
        <v>6508</v>
      </c>
      <c r="D1284" t="s">
        <v>142</v>
      </c>
      <c r="E1284" t="s">
        <v>220</v>
      </c>
      <c r="F1284" t="s">
        <v>455</v>
      </c>
      <c r="G1284" t="s">
        <v>229</v>
      </c>
      <c r="H1284" t="s">
        <v>30</v>
      </c>
      <c r="I1284" t="s">
        <v>1857</v>
      </c>
      <c r="J1284" t="s">
        <v>31</v>
      </c>
      <c r="L1284" t="s">
        <v>3263</v>
      </c>
      <c r="N1284" t="s">
        <v>33</v>
      </c>
      <c r="O1284" t="s">
        <v>25</v>
      </c>
      <c r="P1284" t="s">
        <v>229</v>
      </c>
      <c r="Q1284" t="s">
        <v>34</v>
      </c>
      <c r="R1284" t="s">
        <v>4743</v>
      </c>
      <c r="S1284" t="s">
        <v>6509</v>
      </c>
      <c r="W1284" t="s">
        <v>45</v>
      </c>
      <c r="X1284" t="s">
        <v>3071</v>
      </c>
    </row>
    <row r="1285" spans="1:25" x14ac:dyDescent="0.25">
      <c r="A1285" t="s">
        <v>6510</v>
      </c>
      <c r="B1285" t="s">
        <v>6511</v>
      </c>
      <c r="D1285" t="s">
        <v>490</v>
      </c>
      <c r="E1285" t="s">
        <v>220</v>
      </c>
      <c r="F1285" t="s">
        <v>459</v>
      </c>
      <c r="G1285" t="s">
        <v>229</v>
      </c>
      <c r="H1285" t="s">
        <v>22</v>
      </c>
      <c r="I1285" t="s">
        <v>1857</v>
      </c>
      <c r="J1285" t="s">
        <v>46</v>
      </c>
      <c r="L1285" t="s">
        <v>3263</v>
      </c>
      <c r="N1285" t="s">
        <v>47</v>
      </c>
      <c r="O1285" t="s">
        <v>25</v>
      </c>
      <c r="P1285" t="s">
        <v>229</v>
      </c>
      <c r="Q1285" t="s">
        <v>48</v>
      </c>
      <c r="R1285" t="s">
        <v>4743</v>
      </c>
      <c r="S1285" t="s">
        <v>6512</v>
      </c>
      <c r="W1285" t="s">
        <v>45</v>
      </c>
      <c r="X1285" t="s">
        <v>3071</v>
      </c>
    </row>
    <row r="1286" spans="1:25" x14ac:dyDescent="0.25">
      <c r="A1286" t="s">
        <v>6513</v>
      </c>
      <c r="B1286" t="s">
        <v>6514</v>
      </c>
      <c r="D1286" t="s">
        <v>142</v>
      </c>
      <c r="E1286" t="s">
        <v>220</v>
      </c>
      <c r="F1286" t="s">
        <v>455</v>
      </c>
      <c r="G1286" t="s">
        <v>229</v>
      </c>
      <c r="H1286" t="s">
        <v>30</v>
      </c>
      <c r="I1286" t="s">
        <v>1229</v>
      </c>
      <c r="J1286" t="s">
        <v>31</v>
      </c>
      <c r="L1286" t="s">
        <v>3263</v>
      </c>
      <c r="N1286" t="s">
        <v>33</v>
      </c>
      <c r="O1286" t="s">
        <v>25</v>
      </c>
      <c r="P1286" t="s">
        <v>229</v>
      </c>
      <c r="Q1286" t="s">
        <v>34</v>
      </c>
      <c r="R1286" t="s">
        <v>4743</v>
      </c>
      <c r="S1286" t="s">
        <v>6515</v>
      </c>
      <c r="T1286" t="s">
        <v>6516</v>
      </c>
      <c r="W1286" t="s">
        <v>1293</v>
      </c>
      <c r="X1286" t="s">
        <v>1887</v>
      </c>
      <c r="Y1286" t="s">
        <v>1877</v>
      </c>
    </row>
    <row r="1287" spans="1:25" x14ac:dyDescent="0.25">
      <c r="A1287" t="s">
        <v>6517</v>
      </c>
      <c r="B1287" t="s">
        <v>6518</v>
      </c>
      <c r="D1287" t="s">
        <v>3170</v>
      </c>
      <c r="E1287" t="s">
        <v>220</v>
      </c>
      <c r="F1287" t="s">
        <v>459</v>
      </c>
      <c r="G1287" t="s">
        <v>229</v>
      </c>
      <c r="H1287" t="s">
        <v>22</v>
      </c>
      <c r="I1287" t="s">
        <v>1229</v>
      </c>
      <c r="J1287" t="s">
        <v>121</v>
      </c>
      <c r="L1287" t="s">
        <v>3263</v>
      </c>
      <c r="N1287" t="s">
        <v>122</v>
      </c>
      <c r="O1287" t="s">
        <v>25</v>
      </c>
      <c r="P1287" t="s">
        <v>229</v>
      </c>
      <c r="Q1287" t="s">
        <v>123</v>
      </c>
      <c r="R1287" t="s">
        <v>4888</v>
      </c>
      <c r="S1287" t="s">
        <v>6519</v>
      </c>
      <c r="W1287" t="s">
        <v>45</v>
      </c>
      <c r="X1287" t="s">
        <v>3071</v>
      </c>
    </row>
    <row r="1288" spans="1:25" x14ac:dyDescent="0.25">
      <c r="A1288" t="s">
        <v>6520</v>
      </c>
      <c r="B1288" t="s">
        <v>6521</v>
      </c>
      <c r="D1288" t="s">
        <v>142</v>
      </c>
      <c r="E1288" t="s">
        <v>220</v>
      </c>
      <c r="F1288" t="s">
        <v>455</v>
      </c>
      <c r="G1288" t="s">
        <v>229</v>
      </c>
      <c r="H1288" t="s">
        <v>45</v>
      </c>
      <c r="I1288" t="s">
        <v>1229</v>
      </c>
      <c r="J1288" t="s">
        <v>98</v>
      </c>
      <c r="L1288" t="s">
        <v>3263</v>
      </c>
      <c r="N1288" t="s">
        <v>99</v>
      </c>
      <c r="O1288" t="s">
        <v>25</v>
      </c>
      <c r="P1288" t="s">
        <v>229</v>
      </c>
      <c r="Q1288" t="s">
        <v>100</v>
      </c>
      <c r="R1288" t="s">
        <v>4743</v>
      </c>
      <c r="S1288" t="s">
        <v>6522</v>
      </c>
      <c r="T1288" t="s">
        <v>6523</v>
      </c>
      <c r="W1288" t="s">
        <v>45</v>
      </c>
      <c r="X1288" t="s">
        <v>1884</v>
      </c>
      <c r="Y1288" t="s">
        <v>1879</v>
      </c>
    </row>
    <row r="1289" spans="1:25" x14ac:dyDescent="0.25">
      <c r="A1289" t="s">
        <v>6524</v>
      </c>
      <c r="B1289" t="s">
        <v>6525</v>
      </c>
      <c r="D1289" t="s">
        <v>490</v>
      </c>
      <c r="E1289" t="s">
        <v>220</v>
      </c>
      <c r="F1289" t="s">
        <v>459</v>
      </c>
      <c r="G1289" t="s">
        <v>229</v>
      </c>
      <c r="H1289" t="s">
        <v>22</v>
      </c>
      <c r="I1289" t="s">
        <v>1229</v>
      </c>
      <c r="J1289" t="s">
        <v>39</v>
      </c>
      <c r="L1289" t="s">
        <v>3263</v>
      </c>
      <c r="N1289" t="s">
        <v>40</v>
      </c>
      <c r="O1289" t="s">
        <v>25</v>
      </c>
      <c r="P1289" t="s">
        <v>229</v>
      </c>
      <c r="Q1289" t="s">
        <v>42</v>
      </c>
      <c r="R1289" t="s">
        <v>4743</v>
      </c>
      <c r="S1289" t="s">
        <v>6526</v>
      </c>
      <c r="W1289" t="s">
        <v>45</v>
      </c>
      <c r="X1289" t="s">
        <v>1887</v>
      </c>
    </row>
    <row r="1290" spans="1:25" x14ac:dyDescent="0.25">
      <c r="A1290" t="s">
        <v>6527</v>
      </c>
      <c r="B1290" t="s">
        <v>6528</v>
      </c>
      <c r="C1290" t="s">
        <v>6529</v>
      </c>
      <c r="D1290" t="s">
        <v>573</v>
      </c>
      <c r="E1290" t="s">
        <v>220</v>
      </c>
      <c r="F1290" t="s">
        <v>459</v>
      </c>
      <c r="G1290" t="s">
        <v>229</v>
      </c>
      <c r="H1290" t="s">
        <v>30</v>
      </c>
      <c r="I1290" t="s">
        <v>1661</v>
      </c>
      <c r="J1290" t="s">
        <v>72</v>
      </c>
      <c r="K1290" t="s">
        <v>6530</v>
      </c>
      <c r="L1290" t="s">
        <v>3263</v>
      </c>
      <c r="M1290" t="s">
        <v>6531</v>
      </c>
      <c r="N1290" t="s">
        <v>73</v>
      </c>
      <c r="O1290" t="s">
        <v>25</v>
      </c>
      <c r="P1290" t="s">
        <v>229</v>
      </c>
      <c r="Q1290" t="s">
        <v>74</v>
      </c>
      <c r="R1290" t="s">
        <v>4743</v>
      </c>
      <c r="S1290" t="s">
        <v>6532</v>
      </c>
      <c r="T1290" t="s">
        <v>6533</v>
      </c>
      <c r="W1290" t="s">
        <v>45</v>
      </c>
      <c r="X1290" t="s">
        <v>3071</v>
      </c>
      <c r="Y1290" t="s">
        <v>1877</v>
      </c>
    </row>
    <row r="1291" spans="1:25" x14ac:dyDescent="0.25">
      <c r="A1291" t="s">
        <v>6534</v>
      </c>
      <c r="B1291" t="s">
        <v>6535</v>
      </c>
      <c r="D1291" t="s">
        <v>577</v>
      </c>
      <c r="E1291" t="s">
        <v>220</v>
      </c>
      <c r="F1291" t="s">
        <v>455</v>
      </c>
      <c r="G1291" t="s">
        <v>229</v>
      </c>
      <c r="H1291" t="s">
        <v>45</v>
      </c>
      <c r="I1291" t="s">
        <v>1229</v>
      </c>
      <c r="J1291" t="s">
        <v>72</v>
      </c>
      <c r="L1291" t="s">
        <v>3263</v>
      </c>
      <c r="N1291" t="s">
        <v>73</v>
      </c>
      <c r="O1291" t="s">
        <v>25</v>
      </c>
      <c r="P1291" t="s">
        <v>229</v>
      </c>
      <c r="Q1291" t="s">
        <v>74</v>
      </c>
      <c r="R1291" t="s">
        <v>4743</v>
      </c>
      <c r="S1291" t="s">
        <v>6536</v>
      </c>
      <c r="T1291" t="s">
        <v>6537</v>
      </c>
      <c r="W1291" t="s">
        <v>45</v>
      </c>
      <c r="X1291" t="s">
        <v>1887</v>
      </c>
      <c r="Y1291" t="s">
        <v>1885</v>
      </c>
    </row>
    <row r="1292" spans="1:25" x14ac:dyDescent="0.25">
      <c r="A1292" t="s">
        <v>6538</v>
      </c>
      <c r="B1292" t="s">
        <v>6539</v>
      </c>
      <c r="D1292" t="s">
        <v>142</v>
      </c>
      <c r="E1292" t="s">
        <v>220</v>
      </c>
      <c r="F1292" t="s">
        <v>455</v>
      </c>
      <c r="G1292" t="s">
        <v>229</v>
      </c>
      <c r="H1292" t="s">
        <v>30</v>
      </c>
      <c r="I1292" t="s">
        <v>1854</v>
      </c>
      <c r="J1292" t="s">
        <v>51</v>
      </c>
      <c r="L1292" t="s">
        <v>3263</v>
      </c>
      <c r="N1292" t="s">
        <v>53</v>
      </c>
      <c r="O1292" t="s">
        <v>25</v>
      </c>
      <c r="P1292" t="s">
        <v>229</v>
      </c>
      <c r="Q1292" t="s">
        <v>54</v>
      </c>
      <c r="R1292" t="s">
        <v>4743</v>
      </c>
      <c r="S1292" t="s">
        <v>6540</v>
      </c>
      <c r="T1292" t="s">
        <v>6541</v>
      </c>
      <c r="W1292" t="s">
        <v>45</v>
      </c>
      <c r="X1292" t="s">
        <v>1884</v>
      </c>
      <c r="Y1292" t="s">
        <v>1879</v>
      </c>
    </row>
    <row r="1293" spans="1:25" x14ac:dyDescent="0.25">
      <c r="A1293" t="s">
        <v>6542</v>
      </c>
      <c r="B1293" t="s">
        <v>6543</v>
      </c>
      <c r="D1293" t="s">
        <v>490</v>
      </c>
      <c r="E1293" t="s">
        <v>220</v>
      </c>
      <c r="F1293" t="s">
        <v>459</v>
      </c>
      <c r="G1293" t="s">
        <v>229</v>
      </c>
      <c r="H1293" t="s">
        <v>22</v>
      </c>
      <c r="I1293" t="s">
        <v>1944</v>
      </c>
      <c r="J1293" t="s">
        <v>91</v>
      </c>
      <c r="L1293" t="s">
        <v>3263</v>
      </c>
      <c r="N1293" t="s">
        <v>92</v>
      </c>
      <c r="O1293" t="s">
        <v>25</v>
      </c>
      <c r="P1293" t="s">
        <v>229</v>
      </c>
      <c r="Q1293" t="s">
        <v>93</v>
      </c>
      <c r="R1293" t="s">
        <v>4743</v>
      </c>
      <c r="S1293" t="s">
        <v>6544</v>
      </c>
      <c r="T1293" t="s">
        <v>6545</v>
      </c>
      <c r="W1293" t="s">
        <v>45</v>
      </c>
      <c r="X1293" t="s">
        <v>1884</v>
      </c>
    </row>
    <row r="1294" spans="1:25" x14ac:dyDescent="0.25">
      <c r="A1294" t="s">
        <v>6546</v>
      </c>
      <c r="B1294" t="s">
        <v>6547</v>
      </c>
      <c r="C1294" t="s">
        <v>2737</v>
      </c>
      <c r="D1294" t="s">
        <v>490</v>
      </c>
      <c r="E1294" t="s">
        <v>220</v>
      </c>
      <c r="F1294" t="s">
        <v>459</v>
      </c>
      <c r="G1294" t="s">
        <v>229</v>
      </c>
      <c r="H1294" t="s">
        <v>22</v>
      </c>
      <c r="I1294" t="s">
        <v>1944</v>
      </c>
      <c r="J1294" t="s">
        <v>31</v>
      </c>
      <c r="K1294" t="s">
        <v>2738</v>
      </c>
      <c r="L1294" t="s">
        <v>3191</v>
      </c>
      <c r="M1294" t="s">
        <v>2739</v>
      </c>
      <c r="N1294" t="s">
        <v>33</v>
      </c>
      <c r="O1294" t="s">
        <v>25</v>
      </c>
      <c r="P1294" t="s">
        <v>229</v>
      </c>
      <c r="Q1294" t="s">
        <v>34</v>
      </c>
      <c r="R1294" t="s">
        <v>4743</v>
      </c>
      <c r="S1294" t="s">
        <v>6548</v>
      </c>
      <c r="T1294" t="s">
        <v>2733</v>
      </c>
      <c r="W1294" t="s">
        <v>4500</v>
      </c>
      <c r="X1294" t="s">
        <v>1884</v>
      </c>
      <c r="Y1294" t="s">
        <v>1879</v>
      </c>
    </row>
    <row r="1295" spans="1:25" x14ac:dyDescent="0.25">
      <c r="A1295" t="s">
        <v>6549</v>
      </c>
      <c r="B1295" t="s">
        <v>6550</v>
      </c>
      <c r="C1295" t="s">
        <v>2737</v>
      </c>
      <c r="D1295" t="s">
        <v>734</v>
      </c>
      <c r="E1295" t="s">
        <v>220</v>
      </c>
      <c r="F1295" t="s">
        <v>459</v>
      </c>
      <c r="G1295" t="s">
        <v>229</v>
      </c>
      <c r="H1295" t="s">
        <v>45</v>
      </c>
      <c r="I1295" t="s">
        <v>77</v>
      </c>
      <c r="J1295" t="s">
        <v>130</v>
      </c>
      <c r="K1295" t="s">
        <v>2738</v>
      </c>
      <c r="L1295" t="s">
        <v>3263</v>
      </c>
      <c r="M1295" t="s">
        <v>2739</v>
      </c>
      <c r="N1295" t="s">
        <v>131</v>
      </c>
      <c r="O1295" t="s">
        <v>25</v>
      </c>
      <c r="P1295" t="s">
        <v>3063</v>
      </c>
      <c r="Q1295" t="s">
        <v>132</v>
      </c>
      <c r="R1295" t="s">
        <v>6551</v>
      </c>
      <c r="S1295" t="s">
        <v>6552</v>
      </c>
      <c r="T1295" t="s">
        <v>6553</v>
      </c>
      <c r="W1295" t="s">
        <v>45</v>
      </c>
      <c r="X1295" t="s">
        <v>1887</v>
      </c>
      <c r="Y1295" t="s">
        <v>1885</v>
      </c>
    </row>
    <row r="1296" spans="1:25" x14ac:dyDescent="0.25">
      <c r="A1296" t="s">
        <v>6554</v>
      </c>
      <c r="B1296" t="s">
        <v>6555</v>
      </c>
      <c r="D1296" t="s">
        <v>142</v>
      </c>
      <c r="E1296" t="s">
        <v>220</v>
      </c>
      <c r="F1296" t="s">
        <v>455</v>
      </c>
      <c r="G1296" t="s">
        <v>229</v>
      </c>
      <c r="H1296" t="s">
        <v>30</v>
      </c>
      <c r="I1296" t="s">
        <v>1839</v>
      </c>
      <c r="J1296" t="s">
        <v>98</v>
      </c>
      <c r="L1296" t="s">
        <v>3263</v>
      </c>
      <c r="N1296" t="s">
        <v>99</v>
      </c>
      <c r="O1296" t="s">
        <v>25</v>
      </c>
      <c r="P1296" t="s">
        <v>229</v>
      </c>
      <c r="Q1296" t="s">
        <v>100</v>
      </c>
      <c r="R1296" t="s">
        <v>4743</v>
      </c>
      <c r="S1296" t="s">
        <v>6556</v>
      </c>
      <c r="W1296" t="s">
        <v>45</v>
      </c>
      <c r="X1296" t="s">
        <v>1887</v>
      </c>
    </row>
    <row r="1297" spans="1:25" x14ac:dyDescent="0.25">
      <c r="A1297" t="s">
        <v>6557</v>
      </c>
      <c r="B1297" t="s">
        <v>6558</v>
      </c>
      <c r="D1297" t="s">
        <v>490</v>
      </c>
      <c r="E1297" t="s">
        <v>220</v>
      </c>
      <c r="F1297" t="s">
        <v>459</v>
      </c>
      <c r="G1297" t="s">
        <v>229</v>
      </c>
      <c r="H1297" t="s">
        <v>22</v>
      </c>
      <c r="I1297" t="s">
        <v>1669</v>
      </c>
      <c r="J1297" t="s">
        <v>86</v>
      </c>
      <c r="L1297" t="s">
        <v>3263</v>
      </c>
      <c r="N1297" t="s">
        <v>87</v>
      </c>
      <c r="O1297" t="s">
        <v>25</v>
      </c>
      <c r="P1297" t="s">
        <v>229</v>
      </c>
      <c r="Q1297" t="s">
        <v>88</v>
      </c>
      <c r="R1297" t="s">
        <v>4743</v>
      </c>
      <c r="S1297" t="s">
        <v>6559</v>
      </c>
      <c r="T1297" t="s">
        <v>6560</v>
      </c>
      <c r="W1297" t="s">
        <v>45</v>
      </c>
      <c r="X1297" t="s">
        <v>1884</v>
      </c>
    </row>
    <row r="1298" spans="1:25" x14ac:dyDescent="0.25">
      <c r="A1298" t="s">
        <v>6561</v>
      </c>
      <c r="B1298" t="s">
        <v>6562</v>
      </c>
      <c r="D1298" t="s">
        <v>490</v>
      </c>
      <c r="E1298" t="s">
        <v>220</v>
      </c>
      <c r="F1298" t="s">
        <v>459</v>
      </c>
      <c r="G1298" t="s">
        <v>229</v>
      </c>
      <c r="H1298" t="s">
        <v>22</v>
      </c>
      <c r="I1298" t="s">
        <v>1839</v>
      </c>
      <c r="J1298" t="s">
        <v>31</v>
      </c>
      <c r="L1298" t="s">
        <v>3263</v>
      </c>
      <c r="N1298" t="s">
        <v>33</v>
      </c>
      <c r="O1298" t="s">
        <v>25</v>
      </c>
      <c r="P1298" t="s">
        <v>229</v>
      </c>
      <c r="Q1298" t="s">
        <v>34</v>
      </c>
      <c r="R1298" t="s">
        <v>4743</v>
      </c>
      <c r="S1298" t="s">
        <v>6563</v>
      </c>
      <c r="W1298" t="s">
        <v>45</v>
      </c>
      <c r="X1298" t="s">
        <v>1887</v>
      </c>
    </row>
    <row r="1299" spans="1:25" x14ac:dyDescent="0.25">
      <c r="A1299" t="s">
        <v>6564</v>
      </c>
      <c r="B1299" t="s">
        <v>6565</v>
      </c>
      <c r="C1299" t="s">
        <v>4196</v>
      </c>
      <c r="D1299" t="s">
        <v>142</v>
      </c>
      <c r="E1299" t="s">
        <v>220</v>
      </c>
      <c r="F1299" t="s">
        <v>459</v>
      </c>
      <c r="G1299" t="s">
        <v>229</v>
      </c>
      <c r="H1299" t="s">
        <v>30</v>
      </c>
      <c r="I1299" t="s">
        <v>1829</v>
      </c>
      <c r="J1299" t="s">
        <v>117</v>
      </c>
      <c r="K1299" t="s">
        <v>4197</v>
      </c>
      <c r="L1299" t="s">
        <v>3172</v>
      </c>
      <c r="M1299" t="s">
        <v>4198</v>
      </c>
      <c r="N1299" t="s">
        <v>118</v>
      </c>
      <c r="O1299" t="s">
        <v>25</v>
      </c>
      <c r="P1299" t="s">
        <v>229</v>
      </c>
      <c r="Q1299" t="s">
        <v>119</v>
      </c>
      <c r="R1299" t="s">
        <v>4743</v>
      </c>
      <c r="S1299" t="s">
        <v>6566</v>
      </c>
      <c r="T1299" t="s">
        <v>6567</v>
      </c>
      <c r="W1299" t="s">
        <v>1293</v>
      </c>
      <c r="X1299" t="s">
        <v>1884</v>
      </c>
      <c r="Y1299" t="s">
        <v>1879</v>
      </c>
    </row>
    <row r="1300" spans="1:25" x14ac:dyDescent="0.25">
      <c r="A1300" t="s">
        <v>6568</v>
      </c>
      <c r="B1300" t="s">
        <v>6569</v>
      </c>
      <c r="C1300" t="s">
        <v>2737</v>
      </c>
      <c r="D1300" t="s">
        <v>490</v>
      </c>
      <c r="E1300" t="s">
        <v>220</v>
      </c>
      <c r="F1300" t="s">
        <v>459</v>
      </c>
      <c r="G1300" t="s">
        <v>229</v>
      </c>
      <c r="H1300" t="s">
        <v>22</v>
      </c>
      <c r="I1300" t="s">
        <v>1771</v>
      </c>
      <c r="J1300" t="s">
        <v>121</v>
      </c>
      <c r="K1300" t="s">
        <v>2738</v>
      </c>
      <c r="L1300" t="s">
        <v>3263</v>
      </c>
      <c r="M1300" t="s">
        <v>2739</v>
      </c>
      <c r="N1300" t="s">
        <v>122</v>
      </c>
      <c r="O1300" t="s">
        <v>25</v>
      </c>
      <c r="P1300" t="s">
        <v>229</v>
      </c>
      <c r="Q1300" t="s">
        <v>123</v>
      </c>
      <c r="R1300" t="s">
        <v>4743</v>
      </c>
      <c r="S1300" t="s">
        <v>6570</v>
      </c>
      <c r="W1300" t="s">
        <v>45</v>
      </c>
      <c r="X1300" t="s">
        <v>1884</v>
      </c>
      <c r="Y1300" t="s">
        <v>1879</v>
      </c>
    </row>
    <row r="1301" spans="1:25" x14ac:dyDescent="0.25">
      <c r="A1301" t="s">
        <v>6571</v>
      </c>
      <c r="B1301" t="s">
        <v>6572</v>
      </c>
      <c r="D1301" t="s">
        <v>490</v>
      </c>
      <c r="E1301" t="s">
        <v>220</v>
      </c>
      <c r="F1301" t="s">
        <v>459</v>
      </c>
      <c r="G1301" t="s">
        <v>229</v>
      </c>
      <c r="H1301" t="s">
        <v>22</v>
      </c>
      <c r="I1301" t="s">
        <v>1748</v>
      </c>
      <c r="J1301" t="s">
        <v>39</v>
      </c>
      <c r="L1301" t="s">
        <v>3263</v>
      </c>
      <c r="N1301" t="s">
        <v>40</v>
      </c>
      <c r="O1301" t="s">
        <v>25</v>
      </c>
      <c r="P1301" t="s">
        <v>3063</v>
      </c>
      <c r="Q1301" t="s">
        <v>42</v>
      </c>
      <c r="R1301" t="s">
        <v>4743</v>
      </c>
      <c r="S1301" t="s">
        <v>6573</v>
      </c>
      <c r="T1301" t="s">
        <v>6574</v>
      </c>
      <c r="W1301" t="s">
        <v>45</v>
      </c>
      <c r="X1301" t="s">
        <v>3071</v>
      </c>
      <c r="Y1301" t="s">
        <v>1879</v>
      </c>
    </row>
    <row r="1302" spans="1:25" x14ac:dyDescent="0.25">
      <c r="A1302" t="s">
        <v>6575</v>
      </c>
      <c r="B1302" t="s">
        <v>6576</v>
      </c>
      <c r="C1302" t="s">
        <v>2737</v>
      </c>
      <c r="D1302" t="s">
        <v>3200</v>
      </c>
      <c r="E1302" t="s">
        <v>220</v>
      </c>
      <c r="F1302" t="s">
        <v>459</v>
      </c>
      <c r="G1302" t="s">
        <v>229</v>
      </c>
      <c r="H1302" t="s">
        <v>45</v>
      </c>
      <c r="I1302" t="s">
        <v>1664</v>
      </c>
      <c r="J1302" t="s">
        <v>31</v>
      </c>
      <c r="K1302" t="s">
        <v>2738</v>
      </c>
      <c r="L1302" t="s">
        <v>3263</v>
      </c>
      <c r="M1302" t="s">
        <v>2739</v>
      </c>
      <c r="N1302" t="s">
        <v>33</v>
      </c>
      <c r="O1302" t="s">
        <v>25</v>
      </c>
      <c r="P1302" t="s">
        <v>3063</v>
      </c>
      <c r="Q1302" t="s">
        <v>34</v>
      </c>
      <c r="R1302" t="s">
        <v>4743</v>
      </c>
      <c r="S1302" t="s">
        <v>6577</v>
      </c>
      <c r="T1302" t="s">
        <v>6578</v>
      </c>
      <c r="W1302" t="s">
        <v>45</v>
      </c>
      <c r="X1302" t="s">
        <v>1884</v>
      </c>
      <c r="Y1302" t="s">
        <v>1879</v>
      </c>
    </row>
    <row r="1303" spans="1:25" x14ac:dyDescent="0.25">
      <c r="A1303" t="s">
        <v>6579</v>
      </c>
      <c r="B1303" t="s">
        <v>6579</v>
      </c>
      <c r="D1303" t="s">
        <v>3225</v>
      </c>
      <c r="E1303" t="s">
        <v>220</v>
      </c>
      <c r="F1303" t="s">
        <v>455</v>
      </c>
      <c r="G1303" t="s">
        <v>229</v>
      </c>
      <c r="H1303" t="s">
        <v>30</v>
      </c>
      <c r="I1303" t="s">
        <v>1667</v>
      </c>
      <c r="J1303" t="s">
        <v>23</v>
      </c>
      <c r="L1303" t="s">
        <v>3263</v>
      </c>
      <c r="N1303" t="s">
        <v>24</v>
      </c>
      <c r="O1303" t="s">
        <v>25</v>
      </c>
      <c r="P1303" t="s">
        <v>229</v>
      </c>
      <c r="Q1303" t="s">
        <v>26</v>
      </c>
      <c r="R1303" t="s">
        <v>6580</v>
      </c>
      <c r="S1303" t="s">
        <v>6581</v>
      </c>
      <c r="W1303" t="s">
        <v>1293</v>
      </c>
      <c r="X1303" t="s">
        <v>1887</v>
      </c>
    </row>
    <row r="1304" spans="1:25" x14ac:dyDescent="0.25">
      <c r="A1304" t="s">
        <v>3918</v>
      </c>
      <c r="B1304" t="s">
        <v>3919</v>
      </c>
      <c r="C1304" t="s">
        <v>4196</v>
      </c>
      <c r="D1304" t="s">
        <v>3078</v>
      </c>
      <c r="E1304" t="s">
        <v>220</v>
      </c>
      <c r="F1304" t="s">
        <v>459</v>
      </c>
      <c r="G1304" t="s">
        <v>4469</v>
      </c>
      <c r="H1304" t="s">
        <v>30</v>
      </c>
      <c r="I1304" t="s">
        <v>1662</v>
      </c>
      <c r="J1304" t="s">
        <v>208</v>
      </c>
      <c r="K1304" t="s">
        <v>4197</v>
      </c>
      <c r="L1304" t="s">
        <v>3271</v>
      </c>
      <c r="M1304" t="s">
        <v>4198</v>
      </c>
      <c r="N1304" t="s">
        <v>209</v>
      </c>
      <c r="O1304" t="s">
        <v>25</v>
      </c>
      <c r="P1304" t="s">
        <v>3063</v>
      </c>
      <c r="Q1304" t="s">
        <v>210</v>
      </c>
      <c r="R1304" t="s">
        <v>4743</v>
      </c>
      <c r="S1304" t="s">
        <v>3920</v>
      </c>
      <c r="T1304" t="s">
        <v>6582</v>
      </c>
      <c r="W1304" t="s">
        <v>45</v>
      </c>
      <c r="X1304" t="s">
        <v>3068</v>
      </c>
      <c r="Y1304" t="s">
        <v>1879</v>
      </c>
    </row>
    <row r="1305" spans="1:25" x14ac:dyDescent="0.25">
      <c r="A1305" t="s">
        <v>6583</v>
      </c>
      <c r="B1305" t="s">
        <v>6584</v>
      </c>
      <c r="D1305" t="s">
        <v>490</v>
      </c>
      <c r="E1305" t="s">
        <v>220</v>
      </c>
      <c r="F1305" t="s">
        <v>459</v>
      </c>
      <c r="G1305" t="s">
        <v>229</v>
      </c>
      <c r="H1305" t="s">
        <v>22</v>
      </c>
      <c r="I1305" t="s">
        <v>1756</v>
      </c>
      <c r="J1305" t="s">
        <v>31</v>
      </c>
      <c r="L1305" t="s">
        <v>3283</v>
      </c>
      <c r="N1305" t="s">
        <v>33</v>
      </c>
      <c r="O1305" t="s">
        <v>25</v>
      </c>
      <c r="P1305" t="s">
        <v>229</v>
      </c>
      <c r="Q1305" t="s">
        <v>34</v>
      </c>
      <c r="R1305" t="s">
        <v>4743</v>
      </c>
      <c r="S1305" t="s">
        <v>6585</v>
      </c>
      <c r="T1305" t="s">
        <v>6586</v>
      </c>
      <c r="W1305" t="s">
        <v>4500</v>
      </c>
      <c r="X1305" t="s">
        <v>3071</v>
      </c>
      <c r="Y1305" t="s">
        <v>1879</v>
      </c>
    </row>
    <row r="1306" spans="1:25" x14ac:dyDescent="0.25">
      <c r="A1306" t="s">
        <v>6587</v>
      </c>
      <c r="B1306" t="s">
        <v>6588</v>
      </c>
      <c r="D1306" t="s">
        <v>414</v>
      </c>
      <c r="E1306" t="s">
        <v>220</v>
      </c>
      <c r="F1306" t="s">
        <v>455</v>
      </c>
      <c r="G1306" t="s">
        <v>229</v>
      </c>
      <c r="H1306" t="s">
        <v>30</v>
      </c>
      <c r="I1306" t="s">
        <v>1767</v>
      </c>
      <c r="J1306" t="s">
        <v>39</v>
      </c>
      <c r="L1306" t="s">
        <v>3271</v>
      </c>
      <c r="N1306" t="s">
        <v>40</v>
      </c>
      <c r="O1306" t="s">
        <v>25</v>
      </c>
      <c r="P1306" t="s">
        <v>229</v>
      </c>
      <c r="Q1306" t="s">
        <v>42</v>
      </c>
      <c r="R1306" t="s">
        <v>4743</v>
      </c>
      <c r="S1306" t="s">
        <v>6589</v>
      </c>
      <c r="T1306" t="s">
        <v>2733</v>
      </c>
      <c r="W1306" t="s">
        <v>1292</v>
      </c>
      <c r="X1306" t="s">
        <v>3071</v>
      </c>
      <c r="Y1306" t="s">
        <v>1879</v>
      </c>
    </row>
    <row r="1307" spans="1:25" x14ac:dyDescent="0.25">
      <c r="A1307" t="s">
        <v>308</v>
      </c>
      <c r="B1307" t="s">
        <v>309</v>
      </c>
      <c r="D1307" t="s">
        <v>3221</v>
      </c>
      <c r="E1307" t="s">
        <v>220</v>
      </c>
      <c r="F1307" t="s">
        <v>455</v>
      </c>
      <c r="G1307" t="s">
        <v>229</v>
      </c>
      <c r="H1307" t="s">
        <v>30</v>
      </c>
      <c r="I1307" t="s">
        <v>5043</v>
      </c>
      <c r="J1307" t="s">
        <v>23</v>
      </c>
      <c r="L1307" t="s">
        <v>3271</v>
      </c>
      <c r="N1307" t="s">
        <v>24</v>
      </c>
      <c r="O1307" t="s">
        <v>25</v>
      </c>
      <c r="P1307" t="s">
        <v>229</v>
      </c>
      <c r="Q1307" t="s">
        <v>26</v>
      </c>
      <c r="R1307" t="s">
        <v>5010</v>
      </c>
      <c r="S1307" t="s">
        <v>310</v>
      </c>
      <c r="T1307" t="s">
        <v>6590</v>
      </c>
      <c r="W1307" t="s">
        <v>4500</v>
      </c>
      <c r="X1307" t="s">
        <v>1887</v>
      </c>
      <c r="Y1307" t="s">
        <v>1877</v>
      </c>
    </row>
    <row r="1308" spans="1:25" x14ac:dyDescent="0.25">
      <c r="A1308" t="s">
        <v>472</v>
      </c>
      <c r="B1308" t="s">
        <v>473</v>
      </c>
      <c r="C1308" t="s">
        <v>2740</v>
      </c>
      <c r="D1308" t="s">
        <v>356</v>
      </c>
      <c r="E1308" t="s">
        <v>220</v>
      </c>
      <c r="F1308" t="s">
        <v>459</v>
      </c>
      <c r="G1308" t="s">
        <v>229</v>
      </c>
      <c r="H1308" t="s">
        <v>22</v>
      </c>
      <c r="I1308" t="s">
        <v>1664</v>
      </c>
      <c r="J1308" t="s">
        <v>23</v>
      </c>
      <c r="K1308" t="s">
        <v>178</v>
      </c>
      <c r="L1308" t="s">
        <v>3271</v>
      </c>
      <c r="M1308" t="s">
        <v>2741</v>
      </c>
      <c r="N1308" t="s">
        <v>24</v>
      </c>
      <c r="P1308" t="s">
        <v>229</v>
      </c>
      <c r="Q1308" t="s">
        <v>26</v>
      </c>
      <c r="R1308" t="s">
        <v>6591</v>
      </c>
      <c r="S1308" t="s">
        <v>474</v>
      </c>
      <c r="T1308" t="s">
        <v>6592</v>
      </c>
      <c r="W1308" t="s">
        <v>45</v>
      </c>
      <c r="X1308" t="s">
        <v>1887</v>
      </c>
      <c r="Y1308" t="s">
        <v>3080</v>
      </c>
    </row>
    <row r="1309" spans="1:25" x14ac:dyDescent="0.25">
      <c r="A1309" t="s">
        <v>1768</v>
      </c>
      <c r="B1309" t="s">
        <v>1769</v>
      </c>
      <c r="C1309" t="s">
        <v>2761</v>
      </c>
      <c r="D1309" t="s">
        <v>3078</v>
      </c>
      <c r="E1309" t="s">
        <v>220</v>
      </c>
      <c r="F1309" t="s">
        <v>455</v>
      </c>
      <c r="G1309" t="s">
        <v>229</v>
      </c>
      <c r="H1309" t="s">
        <v>22</v>
      </c>
      <c r="I1309" t="s">
        <v>1829</v>
      </c>
      <c r="J1309" t="s">
        <v>86</v>
      </c>
      <c r="K1309" t="s">
        <v>79</v>
      </c>
      <c r="L1309" t="s">
        <v>3271</v>
      </c>
      <c r="M1309" t="s">
        <v>2762</v>
      </c>
      <c r="N1309" t="s">
        <v>87</v>
      </c>
      <c r="O1309" t="s">
        <v>25</v>
      </c>
      <c r="P1309" t="s">
        <v>3063</v>
      </c>
      <c r="Q1309" t="s">
        <v>88</v>
      </c>
      <c r="R1309" t="s">
        <v>5087</v>
      </c>
      <c r="S1309" t="s">
        <v>1770</v>
      </c>
      <c r="T1309" t="s">
        <v>6593</v>
      </c>
      <c r="W1309" t="s">
        <v>45</v>
      </c>
      <c r="X1309" t="s">
        <v>1887</v>
      </c>
      <c r="Y1309" t="s">
        <v>1878</v>
      </c>
    </row>
    <row r="1310" spans="1:25" x14ac:dyDescent="0.25">
      <c r="A1310" t="s">
        <v>1336</v>
      </c>
      <c r="B1310" t="s">
        <v>1337</v>
      </c>
      <c r="C1310" t="s">
        <v>2761</v>
      </c>
      <c r="D1310" t="s">
        <v>3222</v>
      </c>
      <c r="E1310" t="s">
        <v>220</v>
      </c>
      <c r="F1310" t="s">
        <v>459</v>
      </c>
      <c r="G1310" t="s">
        <v>229</v>
      </c>
      <c r="H1310" t="s">
        <v>45</v>
      </c>
      <c r="I1310" t="s">
        <v>1748</v>
      </c>
      <c r="J1310" t="s">
        <v>23</v>
      </c>
      <c r="K1310" t="s">
        <v>79</v>
      </c>
      <c r="L1310" t="s">
        <v>3271</v>
      </c>
      <c r="M1310" t="s">
        <v>2762</v>
      </c>
      <c r="N1310" t="s">
        <v>24</v>
      </c>
      <c r="O1310" t="s">
        <v>25</v>
      </c>
      <c r="P1310" t="s">
        <v>229</v>
      </c>
      <c r="Q1310" t="s">
        <v>26</v>
      </c>
      <c r="R1310" t="s">
        <v>4743</v>
      </c>
      <c r="S1310" t="s">
        <v>1338</v>
      </c>
      <c r="T1310" t="s">
        <v>6594</v>
      </c>
      <c r="W1310" t="s">
        <v>4500</v>
      </c>
      <c r="X1310" t="s">
        <v>1884</v>
      </c>
      <c r="Y1310" t="s">
        <v>1879</v>
      </c>
    </row>
    <row r="1311" spans="1:25" x14ac:dyDescent="0.25">
      <c r="A1311" t="s">
        <v>1317</v>
      </c>
      <c r="B1311" t="s">
        <v>1318</v>
      </c>
      <c r="C1311" t="s">
        <v>2868</v>
      </c>
      <c r="D1311" t="s">
        <v>407</v>
      </c>
      <c r="E1311" t="s">
        <v>220</v>
      </c>
      <c r="F1311" t="s">
        <v>459</v>
      </c>
      <c r="G1311" t="s">
        <v>4469</v>
      </c>
      <c r="H1311" t="s">
        <v>45</v>
      </c>
      <c r="I1311" t="s">
        <v>898</v>
      </c>
      <c r="J1311" t="s">
        <v>68</v>
      </c>
      <c r="K1311" t="s">
        <v>1301</v>
      </c>
      <c r="L1311" t="s">
        <v>3399</v>
      </c>
      <c r="M1311" t="s">
        <v>2869</v>
      </c>
      <c r="N1311" t="s">
        <v>69</v>
      </c>
      <c r="O1311" t="s">
        <v>25</v>
      </c>
      <c r="P1311" t="s">
        <v>3063</v>
      </c>
      <c r="Q1311" t="s">
        <v>70</v>
      </c>
      <c r="R1311" t="s">
        <v>4743</v>
      </c>
      <c r="S1311" t="s">
        <v>1319</v>
      </c>
      <c r="T1311" t="s">
        <v>6595</v>
      </c>
      <c r="W1311" t="s">
        <v>4862</v>
      </c>
      <c r="X1311" t="s">
        <v>3068</v>
      </c>
      <c r="Y1311" t="s">
        <v>1878</v>
      </c>
    </row>
    <row r="1312" spans="1:25" x14ac:dyDescent="0.25">
      <c r="A1312" t="s">
        <v>2183</v>
      </c>
      <c r="B1312" t="s">
        <v>2184</v>
      </c>
      <c r="D1312" t="s">
        <v>490</v>
      </c>
      <c r="E1312" t="s">
        <v>220</v>
      </c>
      <c r="F1312" t="s">
        <v>459</v>
      </c>
      <c r="G1312" t="s">
        <v>229</v>
      </c>
      <c r="H1312" t="s">
        <v>22</v>
      </c>
      <c r="I1312" t="s">
        <v>1758</v>
      </c>
      <c r="J1312" t="s">
        <v>61</v>
      </c>
      <c r="L1312" t="s">
        <v>3271</v>
      </c>
      <c r="N1312" t="s">
        <v>63</v>
      </c>
      <c r="O1312" t="s">
        <v>25</v>
      </c>
      <c r="P1312" t="s">
        <v>3060</v>
      </c>
      <c r="Q1312" t="s">
        <v>64</v>
      </c>
      <c r="R1312" t="s">
        <v>4743</v>
      </c>
      <c r="S1312" t="s">
        <v>2185</v>
      </c>
      <c r="T1312" t="s">
        <v>6596</v>
      </c>
      <c r="W1312" t="s">
        <v>4500</v>
      </c>
      <c r="X1312" t="s">
        <v>3071</v>
      </c>
      <c r="Y1312" t="s">
        <v>1879</v>
      </c>
    </row>
    <row r="1313" spans="1:25" x14ac:dyDescent="0.25">
      <c r="A1313" t="s">
        <v>2436</v>
      </c>
      <c r="B1313" t="s">
        <v>2437</v>
      </c>
      <c r="C1313" t="s">
        <v>2852</v>
      </c>
      <c r="D1313" t="s">
        <v>3153</v>
      </c>
      <c r="E1313" t="s">
        <v>220</v>
      </c>
      <c r="F1313" t="s">
        <v>455</v>
      </c>
      <c r="G1313" t="s">
        <v>229</v>
      </c>
      <c r="H1313" t="s">
        <v>22</v>
      </c>
      <c r="I1313" t="s">
        <v>149</v>
      </c>
      <c r="J1313" t="s">
        <v>61</v>
      </c>
      <c r="K1313" t="s">
        <v>1375</v>
      </c>
      <c r="L1313" t="s">
        <v>3271</v>
      </c>
      <c r="M1313" t="s">
        <v>2853</v>
      </c>
      <c r="N1313" t="s">
        <v>63</v>
      </c>
      <c r="O1313" t="s">
        <v>25</v>
      </c>
      <c r="P1313" t="s">
        <v>229</v>
      </c>
      <c r="Q1313" t="s">
        <v>64</v>
      </c>
      <c r="R1313" t="s">
        <v>4743</v>
      </c>
      <c r="S1313" t="s">
        <v>2438</v>
      </c>
      <c r="T1313" t="s">
        <v>5200</v>
      </c>
      <c r="W1313" t="s">
        <v>1293</v>
      </c>
      <c r="X1313" t="s">
        <v>3071</v>
      </c>
      <c r="Y1313" t="s">
        <v>1879</v>
      </c>
    </row>
    <row r="1314" spans="1:25" x14ac:dyDescent="0.25">
      <c r="A1314" t="s">
        <v>2908</v>
      </c>
      <c r="B1314" t="s">
        <v>2909</v>
      </c>
      <c r="D1314" t="s">
        <v>142</v>
      </c>
      <c r="E1314" t="s">
        <v>220</v>
      </c>
      <c r="F1314" t="s">
        <v>455</v>
      </c>
      <c r="G1314" t="s">
        <v>229</v>
      </c>
      <c r="H1314" t="s">
        <v>30</v>
      </c>
      <c r="I1314" t="s">
        <v>3252</v>
      </c>
      <c r="J1314" t="s">
        <v>112</v>
      </c>
      <c r="L1314" t="s">
        <v>3271</v>
      </c>
      <c r="N1314" t="s">
        <v>113</v>
      </c>
      <c r="O1314" t="s">
        <v>25</v>
      </c>
      <c r="P1314" t="s">
        <v>229</v>
      </c>
      <c r="Q1314" t="s">
        <v>114</v>
      </c>
      <c r="R1314" t="s">
        <v>4743</v>
      </c>
      <c r="S1314" t="s">
        <v>2910</v>
      </c>
      <c r="W1314" t="s">
        <v>4500</v>
      </c>
      <c r="X1314" t="s">
        <v>1887</v>
      </c>
    </row>
    <row r="1315" spans="1:25" x14ac:dyDescent="0.25">
      <c r="A1315" t="s">
        <v>4135</v>
      </c>
      <c r="B1315" t="s">
        <v>4136</v>
      </c>
      <c r="D1315" t="s">
        <v>142</v>
      </c>
      <c r="E1315" t="s">
        <v>220</v>
      </c>
      <c r="F1315" t="s">
        <v>455</v>
      </c>
      <c r="G1315" t="s">
        <v>229</v>
      </c>
      <c r="H1315" t="s">
        <v>22</v>
      </c>
      <c r="I1315" t="s">
        <v>898</v>
      </c>
      <c r="J1315" t="s">
        <v>78</v>
      </c>
      <c r="L1315" t="s">
        <v>3271</v>
      </c>
      <c r="N1315" t="s">
        <v>80</v>
      </c>
      <c r="O1315" t="s">
        <v>25</v>
      </c>
      <c r="P1315" t="s">
        <v>229</v>
      </c>
      <c r="Q1315" t="s">
        <v>81</v>
      </c>
      <c r="R1315" t="s">
        <v>4743</v>
      </c>
      <c r="S1315" t="s">
        <v>4137</v>
      </c>
      <c r="W1315" t="s">
        <v>1293</v>
      </c>
      <c r="X1315" t="s">
        <v>1884</v>
      </c>
    </row>
    <row r="1316" spans="1:25" x14ac:dyDescent="0.25">
      <c r="A1316" t="s">
        <v>6597</v>
      </c>
      <c r="B1316" t="s">
        <v>6598</v>
      </c>
      <c r="D1316" t="s">
        <v>407</v>
      </c>
      <c r="E1316" t="s">
        <v>220</v>
      </c>
      <c r="F1316" t="s">
        <v>459</v>
      </c>
      <c r="G1316" t="s">
        <v>229</v>
      </c>
      <c r="H1316" t="s">
        <v>45</v>
      </c>
      <c r="I1316" t="s">
        <v>1664</v>
      </c>
      <c r="J1316" t="s">
        <v>208</v>
      </c>
      <c r="L1316" t="s">
        <v>3271</v>
      </c>
      <c r="N1316" t="s">
        <v>209</v>
      </c>
      <c r="O1316" t="s">
        <v>25</v>
      </c>
      <c r="P1316" t="s">
        <v>229</v>
      </c>
      <c r="Q1316" t="s">
        <v>210</v>
      </c>
      <c r="R1316" t="s">
        <v>5087</v>
      </c>
      <c r="S1316" t="s">
        <v>6599</v>
      </c>
      <c r="W1316" t="s">
        <v>1292</v>
      </c>
      <c r="X1316" t="s">
        <v>1884</v>
      </c>
      <c r="Y1316" t="s">
        <v>1879</v>
      </c>
    </row>
    <row r="1317" spans="1:25" x14ac:dyDescent="0.25">
      <c r="A1317" t="s">
        <v>6600</v>
      </c>
      <c r="B1317" t="s">
        <v>6601</v>
      </c>
      <c r="D1317" t="s">
        <v>3215</v>
      </c>
      <c r="E1317" t="s">
        <v>220</v>
      </c>
      <c r="F1317" t="s">
        <v>455</v>
      </c>
      <c r="G1317" t="s">
        <v>229</v>
      </c>
      <c r="H1317" t="s">
        <v>30</v>
      </c>
      <c r="I1317" t="s">
        <v>1839</v>
      </c>
      <c r="J1317" t="s">
        <v>130</v>
      </c>
      <c r="L1317" t="s">
        <v>3271</v>
      </c>
      <c r="N1317" t="s">
        <v>131</v>
      </c>
      <c r="O1317" t="s">
        <v>25</v>
      </c>
      <c r="P1317" t="s">
        <v>229</v>
      </c>
      <c r="Q1317" t="s">
        <v>132</v>
      </c>
      <c r="R1317" t="s">
        <v>5068</v>
      </c>
      <c r="S1317" t="s">
        <v>6602</v>
      </c>
      <c r="W1317" t="s">
        <v>45</v>
      </c>
      <c r="X1317" t="s">
        <v>1887</v>
      </c>
    </row>
    <row r="1318" spans="1:25" x14ac:dyDescent="0.25">
      <c r="A1318" t="s">
        <v>6603</v>
      </c>
      <c r="B1318" t="s">
        <v>6604</v>
      </c>
      <c r="C1318" t="s">
        <v>2737</v>
      </c>
      <c r="D1318" t="s">
        <v>3170</v>
      </c>
      <c r="E1318" t="s">
        <v>220</v>
      </c>
      <c r="F1318" t="s">
        <v>455</v>
      </c>
      <c r="G1318" t="s">
        <v>229</v>
      </c>
      <c r="H1318" t="s">
        <v>45</v>
      </c>
      <c r="I1318" t="s">
        <v>1671</v>
      </c>
      <c r="J1318" t="s">
        <v>31</v>
      </c>
      <c r="K1318" t="s">
        <v>2738</v>
      </c>
      <c r="L1318" t="s">
        <v>3271</v>
      </c>
      <c r="M1318" t="s">
        <v>2739</v>
      </c>
      <c r="N1318" t="s">
        <v>33</v>
      </c>
      <c r="O1318" t="s">
        <v>25</v>
      </c>
      <c r="P1318" t="s">
        <v>229</v>
      </c>
      <c r="Q1318" t="s">
        <v>34</v>
      </c>
      <c r="R1318" t="s">
        <v>4888</v>
      </c>
      <c r="S1318" t="s">
        <v>6605</v>
      </c>
      <c r="W1318" t="s">
        <v>1291</v>
      </c>
      <c r="X1318" t="s">
        <v>1881</v>
      </c>
      <c r="Y1318" t="s">
        <v>1877</v>
      </c>
    </row>
    <row r="1319" spans="1:25" x14ac:dyDescent="0.25">
      <c r="A1319" t="s">
        <v>6606</v>
      </c>
      <c r="B1319" t="s">
        <v>6607</v>
      </c>
      <c r="D1319" t="s">
        <v>44</v>
      </c>
      <c r="E1319" t="s">
        <v>220</v>
      </c>
      <c r="F1319" t="s">
        <v>459</v>
      </c>
      <c r="G1319" t="s">
        <v>229</v>
      </c>
      <c r="H1319" t="s">
        <v>22</v>
      </c>
      <c r="I1319" t="s">
        <v>1664</v>
      </c>
      <c r="J1319" t="s">
        <v>98</v>
      </c>
      <c r="L1319" t="s">
        <v>3271</v>
      </c>
      <c r="N1319" t="s">
        <v>99</v>
      </c>
      <c r="O1319" t="s">
        <v>41</v>
      </c>
      <c r="P1319" t="s">
        <v>3063</v>
      </c>
      <c r="Q1319" t="s">
        <v>100</v>
      </c>
      <c r="R1319" t="s">
        <v>6608</v>
      </c>
      <c r="S1319" t="s">
        <v>6609</v>
      </c>
      <c r="T1319" t="s">
        <v>6610</v>
      </c>
      <c r="W1319" t="s">
        <v>1291</v>
      </c>
      <c r="X1319" t="s">
        <v>1884</v>
      </c>
    </row>
    <row r="1320" spans="1:25" x14ac:dyDescent="0.25">
      <c r="A1320" t="s">
        <v>6611</v>
      </c>
      <c r="B1320" t="s">
        <v>6612</v>
      </c>
      <c r="D1320" t="s">
        <v>1847</v>
      </c>
      <c r="E1320" t="s">
        <v>220</v>
      </c>
      <c r="F1320" t="s">
        <v>455</v>
      </c>
      <c r="G1320" t="s">
        <v>229</v>
      </c>
      <c r="H1320" t="s">
        <v>30</v>
      </c>
      <c r="I1320" t="s">
        <v>1767</v>
      </c>
      <c r="J1320" t="s">
        <v>51</v>
      </c>
      <c r="L1320" t="s">
        <v>3271</v>
      </c>
      <c r="N1320" t="s">
        <v>53</v>
      </c>
      <c r="O1320" t="s">
        <v>25</v>
      </c>
      <c r="P1320" t="s">
        <v>229</v>
      </c>
      <c r="Q1320" t="s">
        <v>54</v>
      </c>
      <c r="R1320" t="s">
        <v>4777</v>
      </c>
      <c r="S1320" t="s">
        <v>6613</v>
      </c>
      <c r="T1320" t="s">
        <v>6614</v>
      </c>
      <c r="W1320" t="s">
        <v>1292</v>
      </c>
      <c r="X1320" t="s">
        <v>1887</v>
      </c>
    </row>
    <row r="1321" spans="1:25" x14ac:dyDescent="0.25">
      <c r="A1321" t="s">
        <v>4188</v>
      </c>
      <c r="B1321" t="s">
        <v>4189</v>
      </c>
      <c r="C1321" t="s">
        <v>2740</v>
      </c>
      <c r="D1321" t="s">
        <v>490</v>
      </c>
      <c r="E1321" t="s">
        <v>220</v>
      </c>
      <c r="F1321" t="s">
        <v>459</v>
      </c>
      <c r="G1321" t="s">
        <v>229</v>
      </c>
      <c r="H1321" t="s">
        <v>22</v>
      </c>
      <c r="I1321" t="s">
        <v>1753</v>
      </c>
      <c r="J1321" t="s">
        <v>130</v>
      </c>
      <c r="K1321" t="s">
        <v>178</v>
      </c>
      <c r="L1321" t="s">
        <v>3283</v>
      </c>
      <c r="M1321" t="s">
        <v>2741</v>
      </c>
      <c r="N1321" t="s">
        <v>131</v>
      </c>
      <c r="O1321" t="s">
        <v>25</v>
      </c>
      <c r="P1321" t="s">
        <v>3063</v>
      </c>
      <c r="Q1321" t="s">
        <v>132</v>
      </c>
      <c r="R1321" t="s">
        <v>4743</v>
      </c>
      <c r="S1321" t="s">
        <v>4190</v>
      </c>
      <c r="T1321" t="s">
        <v>6615</v>
      </c>
      <c r="W1321" t="s">
        <v>4500</v>
      </c>
      <c r="X1321" t="s">
        <v>1884</v>
      </c>
      <c r="Y1321" t="s">
        <v>1885</v>
      </c>
    </row>
    <row r="1322" spans="1:25" x14ac:dyDescent="0.25">
      <c r="A1322" t="s">
        <v>6616</v>
      </c>
      <c r="B1322" t="s">
        <v>6617</v>
      </c>
      <c r="D1322" t="s">
        <v>587</v>
      </c>
      <c r="E1322" t="s">
        <v>220</v>
      </c>
      <c r="F1322" t="s">
        <v>455</v>
      </c>
      <c r="G1322" t="s">
        <v>229</v>
      </c>
      <c r="H1322" t="s">
        <v>30</v>
      </c>
      <c r="I1322" t="s">
        <v>1752</v>
      </c>
      <c r="J1322" t="s">
        <v>23</v>
      </c>
      <c r="L1322" t="s">
        <v>3283</v>
      </c>
      <c r="N1322" t="s">
        <v>24</v>
      </c>
      <c r="O1322" t="s">
        <v>25</v>
      </c>
      <c r="P1322" t="s">
        <v>229</v>
      </c>
      <c r="Q1322" t="s">
        <v>26</v>
      </c>
      <c r="R1322" t="s">
        <v>4743</v>
      </c>
      <c r="S1322" t="s">
        <v>6618</v>
      </c>
      <c r="T1322" t="s">
        <v>6619</v>
      </c>
      <c r="W1322" t="s">
        <v>1292</v>
      </c>
      <c r="X1322" t="s">
        <v>1884</v>
      </c>
      <c r="Y1322" t="s">
        <v>1879</v>
      </c>
    </row>
    <row r="1323" spans="1:25" x14ac:dyDescent="0.25">
      <c r="A1323" t="s">
        <v>4444</v>
      </c>
      <c r="B1323" t="s">
        <v>4445</v>
      </c>
      <c r="D1323" t="s">
        <v>3171</v>
      </c>
      <c r="E1323" t="s">
        <v>220</v>
      </c>
      <c r="F1323" t="s">
        <v>455</v>
      </c>
      <c r="G1323" t="s">
        <v>229</v>
      </c>
      <c r="H1323" t="s">
        <v>30</v>
      </c>
      <c r="I1323" t="s">
        <v>3234</v>
      </c>
      <c r="J1323" t="s">
        <v>46</v>
      </c>
      <c r="L1323" t="s">
        <v>3283</v>
      </c>
      <c r="N1323" t="s">
        <v>47</v>
      </c>
      <c r="O1323" t="s">
        <v>25</v>
      </c>
      <c r="P1323" t="s">
        <v>229</v>
      </c>
      <c r="Q1323" t="s">
        <v>48</v>
      </c>
      <c r="R1323" t="s">
        <v>5010</v>
      </c>
      <c r="S1323" t="s">
        <v>4446</v>
      </c>
      <c r="W1323" t="s">
        <v>4500</v>
      </c>
      <c r="X1323" t="s">
        <v>1887</v>
      </c>
    </row>
    <row r="1324" spans="1:25" x14ac:dyDescent="0.25">
      <c r="A1324" t="s">
        <v>6620</v>
      </c>
      <c r="B1324" t="s">
        <v>6621</v>
      </c>
      <c r="C1324" t="s">
        <v>4079</v>
      </c>
      <c r="D1324" t="s">
        <v>490</v>
      </c>
      <c r="E1324" t="s">
        <v>220</v>
      </c>
      <c r="F1324" t="s">
        <v>459</v>
      </c>
      <c r="G1324" t="s">
        <v>229</v>
      </c>
      <c r="H1324" t="s">
        <v>22</v>
      </c>
      <c r="I1324" t="s">
        <v>1671</v>
      </c>
      <c r="J1324" t="s">
        <v>208</v>
      </c>
      <c r="K1324" t="s">
        <v>4080</v>
      </c>
      <c r="L1324" t="s">
        <v>3283</v>
      </c>
      <c r="M1324" t="s">
        <v>4081</v>
      </c>
      <c r="N1324" t="s">
        <v>209</v>
      </c>
      <c r="O1324" t="s">
        <v>25</v>
      </c>
      <c r="P1324" t="s">
        <v>3063</v>
      </c>
      <c r="Q1324" t="s">
        <v>210</v>
      </c>
      <c r="R1324" t="s">
        <v>4743</v>
      </c>
      <c r="S1324" t="s">
        <v>6622</v>
      </c>
      <c r="W1324" t="s">
        <v>45</v>
      </c>
      <c r="X1324" t="s">
        <v>1884</v>
      </c>
    </row>
    <row r="1325" spans="1:25" x14ac:dyDescent="0.25">
      <c r="A1325" t="s">
        <v>3814</v>
      </c>
      <c r="B1325" t="s">
        <v>3815</v>
      </c>
      <c r="C1325" t="s">
        <v>2737</v>
      </c>
      <c r="D1325" t="s">
        <v>1326</v>
      </c>
      <c r="E1325" t="s">
        <v>220</v>
      </c>
      <c r="F1325" t="s">
        <v>459</v>
      </c>
      <c r="G1325" t="s">
        <v>229</v>
      </c>
      <c r="H1325" t="s">
        <v>30</v>
      </c>
      <c r="I1325" t="s">
        <v>1753</v>
      </c>
      <c r="J1325" t="s">
        <v>61</v>
      </c>
      <c r="K1325" t="s">
        <v>2738</v>
      </c>
      <c r="L1325" t="s">
        <v>3283</v>
      </c>
      <c r="M1325" t="s">
        <v>2739</v>
      </c>
      <c r="N1325" t="s">
        <v>63</v>
      </c>
      <c r="O1325" t="s">
        <v>25</v>
      </c>
      <c r="P1325" t="s">
        <v>229</v>
      </c>
      <c r="Q1325" t="s">
        <v>64</v>
      </c>
      <c r="R1325" t="s">
        <v>4743</v>
      </c>
      <c r="S1325" t="s">
        <v>3816</v>
      </c>
      <c r="T1325" t="s">
        <v>6623</v>
      </c>
      <c r="W1325" t="s">
        <v>4500</v>
      </c>
      <c r="X1325" t="s">
        <v>1884</v>
      </c>
      <c r="Y1325" t="s">
        <v>1879</v>
      </c>
    </row>
    <row r="1326" spans="1:25" x14ac:dyDescent="0.25">
      <c r="A1326" t="s">
        <v>337</v>
      </c>
      <c r="B1326" t="s">
        <v>338</v>
      </c>
      <c r="C1326" t="s">
        <v>2766</v>
      </c>
      <c r="D1326" t="s">
        <v>715</v>
      </c>
      <c r="E1326" t="s">
        <v>220</v>
      </c>
      <c r="F1326" t="s">
        <v>455</v>
      </c>
      <c r="G1326" t="s">
        <v>229</v>
      </c>
      <c r="H1326" t="s">
        <v>45</v>
      </c>
      <c r="I1326" t="s">
        <v>77</v>
      </c>
      <c r="J1326" t="s">
        <v>23</v>
      </c>
      <c r="K1326" t="s">
        <v>32</v>
      </c>
      <c r="L1326" t="s">
        <v>3283</v>
      </c>
      <c r="M1326" t="s">
        <v>2767</v>
      </c>
      <c r="N1326" t="s">
        <v>24</v>
      </c>
      <c r="O1326" t="s">
        <v>25</v>
      </c>
      <c r="P1326" t="s">
        <v>229</v>
      </c>
      <c r="Q1326" t="s">
        <v>26</v>
      </c>
      <c r="R1326" t="s">
        <v>6624</v>
      </c>
      <c r="S1326" t="s">
        <v>339</v>
      </c>
      <c r="T1326" t="s">
        <v>6625</v>
      </c>
      <c r="W1326" t="s">
        <v>1291</v>
      </c>
      <c r="X1326" t="s">
        <v>1881</v>
      </c>
      <c r="Y1326" t="s">
        <v>1878</v>
      </c>
    </row>
    <row r="1327" spans="1:25" x14ac:dyDescent="0.25">
      <c r="A1327" t="s">
        <v>6626</v>
      </c>
      <c r="B1327" t="s">
        <v>6627</v>
      </c>
      <c r="D1327" t="s">
        <v>142</v>
      </c>
      <c r="E1327" t="s">
        <v>220</v>
      </c>
      <c r="F1327" t="s">
        <v>455</v>
      </c>
      <c r="G1327" t="s">
        <v>229</v>
      </c>
      <c r="H1327" t="s">
        <v>30</v>
      </c>
      <c r="I1327" t="s">
        <v>1891</v>
      </c>
      <c r="J1327" t="s">
        <v>78</v>
      </c>
      <c r="L1327" t="s">
        <v>3283</v>
      </c>
      <c r="N1327" t="s">
        <v>80</v>
      </c>
      <c r="O1327" t="s">
        <v>25</v>
      </c>
      <c r="P1327" t="s">
        <v>229</v>
      </c>
      <c r="Q1327" t="s">
        <v>81</v>
      </c>
      <c r="R1327" t="s">
        <v>4743</v>
      </c>
      <c r="S1327" t="s">
        <v>6628</v>
      </c>
      <c r="W1327" t="s">
        <v>45</v>
      </c>
      <c r="X1327" t="s">
        <v>1887</v>
      </c>
    </row>
    <row r="1328" spans="1:25" x14ac:dyDescent="0.25">
      <c r="A1328" t="s">
        <v>6629</v>
      </c>
      <c r="B1328" t="s">
        <v>6630</v>
      </c>
      <c r="D1328" t="s">
        <v>142</v>
      </c>
      <c r="E1328" t="s">
        <v>220</v>
      </c>
      <c r="F1328" t="s">
        <v>455</v>
      </c>
      <c r="G1328" t="s">
        <v>229</v>
      </c>
      <c r="H1328" t="s">
        <v>30</v>
      </c>
      <c r="I1328" t="s">
        <v>1893</v>
      </c>
      <c r="J1328" t="s">
        <v>61</v>
      </c>
      <c r="L1328" t="s">
        <v>3283</v>
      </c>
      <c r="N1328" t="s">
        <v>63</v>
      </c>
      <c r="O1328" t="s">
        <v>25</v>
      </c>
      <c r="P1328" t="s">
        <v>229</v>
      </c>
      <c r="Q1328" t="s">
        <v>64</v>
      </c>
      <c r="R1328" t="s">
        <v>4743</v>
      </c>
      <c r="S1328" t="s">
        <v>6631</v>
      </c>
      <c r="W1328" t="s">
        <v>4500</v>
      </c>
      <c r="X1328" t="s">
        <v>1887</v>
      </c>
    </row>
    <row r="1329" spans="1:25" x14ac:dyDescent="0.25">
      <c r="A1329" t="s">
        <v>6632</v>
      </c>
      <c r="B1329" t="s">
        <v>6633</v>
      </c>
      <c r="D1329" t="s">
        <v>490</v>
      </c>
      <c r="E1329" t="s">
        <v>220</v>
      </c>
      <c r="F1329" t="s">
        <v>459</v>
      </c>
      <c r="G1329" t="s">
        <v>229</v>
      </c>
      <c r="H1329" t="s">
        <v>30</v>
      </c>
      <c r="I1329" t="s">
        <v>1857</v>
      </c>
      <c r="J1329" t="s">
        <v>23</v>
      </c>
      <c r="L1329" t="s">
        <v>3283</v>
      </c>
      <c r="N1329" t="s">
        <v>24</v>
      </c>
      <c r="O1329" t="s">
        <v>25</v>
      </c>
      <c r="P1329" t="s">
        <v>229</v>
      </c>
      <c r="Q1329" t="s">
        <v>26</v>
      </c>
      <c r="R1329" t="s">
        <v>4743</v>
      </c>
      <c r="S1329" t="s">
        <v>6634</v>
      </c>
      <c r="T1329" t="s">
        <v>6635</v>
      </c>
      <c r="W1329" t="s">
        <v>45</v>
      </c>
      <c r="X1329" t="s">
        <v>3071</v>
      </c>
      <c r="Y1329" t="s">
        <v>1877</v>
      </c>
    </row>
    <row r="1330" spans="1:25" x14ac:dyDescent="0.25">
      <c r="A1330" t="s">
        <v>1444</v>
      </c>
      <c r="B1330" t="s">
        <v>1445</v>
      </c>
      <c r="D1330" t="s">
        <v>3143</v>
      </c>
      <c r="E1330" t="s">
        <v>220</v>
      </c>
      <c r="F1330" t="s">
        <v>455</v>
      </c>
      <c r="G1330" t="s">
        <v>229</v>
      </c>
      <c r="H1330" t="s">
        <v>30</v>
      </c>
      <c r="I1330" t="s">
        <v>1856</v>
      </c>
      <c r="J1330" t="s">
        <v>51</v>
      </c>
      <c r="L1330" t="s">
        <v>3283</v>
      </c>
      <c r="N1330" t="s">
        <v>53</v>
      </c>
      <c r="O1330" t="s">
        <v>25</v>
      </c>
      <c r="P1330" t="s">
        <v>229</v>
      </c>
      <c r="Q1330" t="s">
        <v>54</v>
      </c>
      <c r="R1330" t="s">
        <v>6636</v>
      </c>
      <c r="S1330" t="s">
        <v>1446</v>
      </c>
      <c r="W1330" t="s">
        <v>1293</v>
      </c>
      <c r="X1330" t="s">
        <v>1887</v>
      </c>
    </row>
    <row r="1331" spans="1:25" x14ac:dyDescent="0.25">
      <c r="A1331" t="s">
        <v>1255</v>
      </c>
      <c r="B1331" t="s">
        <v>1256</v>
      </c>
      <c r="C1331" t="s">
        <v>2737</v>
      </c>
      <c r="D1331" t="s">
        <v>554</v>
      </c>
      <c r="E1331" t="s">
        <v>220</v>
      </c>
      <c r="F1331" t="s">
        <v>459</v>
      </c>
      <c r="G1331" t="s">
        <v>229</v>
      </c>
      <c r="H1331" t="s">
        <v>30</v>
      </c>
      <c r="I1331" t="s">
        <v>1752</v>
      </c>
      <c r="J1331" t="s">
        <v>31</v>
      </c>
      <c r="K1331" t="s">
        <v>2738</v>
      </c>
      <c r="L1331" t="s">
        <v>3283</v>
      </c>
      <c r="M1331" t="s">
        <v>2739</v>
      </c>
      <c r="N1331" t="s">
        <v>33</v>
      </c>
      <c r="O1331" t="s">
        <v>25</v>
      </c>
      <c r="P1331" t="s">
        <v>3060</v>
      </c>
      <c r="Q1331" t="s">
        <v>34</v>
      </c>
      <c r="R1331" t="s">
        <v>4743</v>
      </c>
      <c r="S1331" t="s">
        <v>1257</v>
      </c>
      <c r="T1331" t="s">
        <v>2733</v>
      </c>
      <c r="W1331" t="s">
        <v>4500</v>
      </c>
      <c r="X1331" t="s">
        <v>3068</v>
      </c>
      <c r="Y1331" t="s">
        <v>1879</v>
      </c>
    </row>
    <row r="1332" spans="1:25" x14ac:dyDescent="0.25">
      <c r="A1332" t="s">
        <v>1613</v>
      </c>
      <c r="B1332" t="s">
        <v>1614</v>
      </c>
      <c r="C1332" t="s">
        <v>2740</v>
      </c>
      <c r="D1332" t="s">
        <v>3170</v>
      </c>
      <c r="E1332" t="s">
        <v>220</v>
      </c>
      <c r="F1332" t="s">
        <v>455</v>
      </c>
      <c r="G1332" t="s">
        <v>229</v>
      </c>
      <c r="H1332" t="s">
        <v>3179</v>
      </c>
      <c r="I1332" t="s">
        <v>1667</v>
      </c>
      <c r="J1332" t="s">
        <v>51</v>
      </c>
      <c r="K1332" t="s">
        <v>178</v>
      </c>
      <c r="L1332" t="s">
        <v>3283</v>
      </c>
      <c r="M1332" t="s">
        <v>2741</v>
      </c>
      <c r="N1332" t="s">
        <v>53</v>
      </c>
      <c r="O1332" t="s">
        <v>25</v>
      </c>
      <c r="P1332" t="s">
        <v>229</v>
      </c>
      <c r="Q1332" t="s">
        <v>54</v>
      </c>
      <c r="R1332" t="s">
        <v>4743</v>
      </c>
      <c r="S1332" t="s">
        <v>1615</v>
      </c>
      <c r="T1332" t="s">
        <v>6637</v>
      </c>
      <c r="W1332" t="s">
        <v>4500</v>
      </c>
      <c r="X1332" t="s">
        <v>1884</v>
      </c>
      <c r="Y1332" t="s">
        <v>1879</v>
      </c>
    </row>
    <row r="1333" spans="1:25" x14ac:dyDescent="0.25">
      <c r="A1333" t="s">
        <v>1952</v>
      </c>
      <c r="B1333" t="s">
        <v>1953</v>
      </c>
      <c r="C1333" t="s">
        <v>2852</v>
      </c>
      <c r="D1333" t="s">
        <v>3125</v>
      </c>
      <c r="E1333" t="s">
        <v>220</v>
      </c>
      <c r="F1333" t="s">
        <v>455</v>
      </c>
      <c r="G1333" t="s">
        <v>229</v>
      </c>
      <c r="H1333" t="s">
        <v>45</v>
      </c>
      <c r="I1333" t="s">
        <v>1851</v>
      </c>
      <c r="J1333" t="s">
        <v>112</v>
      </c>
      <c r="K1333" t="s">
        <v>1375</v>
      </c>
      <c r="L1333" t="s">
        <v>3283</v>
      </c>
      <c r="M1333" t="s">
        <v>2853</v>
      </c>
      <c r="N1333" t="s">
        <v>113</v>
      </c>
      <c r="O1333" t="s">
        <v>25</v>
      </c>
      <c r="P1333" t="s">
        <v>3060</v>
      </c>
      <c r="Q1333" t="s">
        <v>114</v>
      </c>
      <c r="R1333" t="s">
        <v>4952</v>
      </c>
      <c r="S1333" t="s">
        <v>1954</v>
      </c>
      <c r="T1333" t="s">
        <v>3307</v>
      </c>
      <c r="W1333" t="s">
        <v>45</v>
      </c>
      <c r="X1333" t="s">
        <v>1884</v>
      </c>
    </row>
    <row r="1334" spans="1:25" x14ac:dyDescent="0.25">
      <c r="A1334" t="s">
        <v>6638</v>
      </c>
      <c r="B1334" t="s">
        <v>6639</v>
      </c>
      <c r="D1334" t="s">
        <v>142</v>
      </c>
      <c r="E1334" t="s">
        <v>220</v>
      </c>
      <c r="F1334" t="s">
        <v>455</v>
      </c>
      <c r="G1334" t="s">
        <v>229</v>
      </c>
      <c r="H1334" t="s">
        <v>30</v>
      </c>
      <c r="I1334" t="s">
        <v>1591</v>
      </c>
      <c r="J1334" t="s">
        <v>78</v>
      </c>
      <c r="L1334" t="s">
        <v>3283</v>
      </c>
      <c r="N1334" t="s">
        <v>80</v>
      </c>
      <c r="O1334" t="s">
        <v>25</v>
      </c>
      <c r="P1334" t="s">
        <v>229</v>
      </c>
      <c r="Q1334" t="s">
        <v>81</v>
      </c>
      <c r="R1334" t="s">
        <v>4743</v>
      </c>
      <c r="S1334" t="s">
        <v>6640</v>
      </c>
      <c r="T1334" t="s">
        <v>5281</v>
      </c>
      <c r="W1334" t="s">
        <v>45</v>
      </c>
      <c r="X1334" t="s">
        <v>1884</v>
      </c>
      <c r="Y1334" t="s">
        <v>1879</v>
      </c>
    </row>
    <row r="1335" spans="1:25" x14ac:dyDescent="0.25">
      <c r="A1335" t="s">
        <v>6641</v>
      </c>
      <c r="B1335" t="s">
        <v>6642</v>
      </c>
      <c r="D1335" t="s">
        <v>490</v>
      </c>
      <c r="E1335" t="s">
        <v>220</v>
      </c>
      <c r="F1335" t="s">
        <v>459</v>
      </c>
      <c r="G1335" t="s">
        <v>229</v>
      </c>
      <c r="H1335" t="s">
        <v>22</v>
      </c>
      <c r="I1335" t="s">
        <v>1664</v>
      </c>
      <c r="J1335" t="s">
        <v>121</v>
      </c>
      <c r="L1335" t="s">
        <v>3283</v>
      </c>
      <c r="N1335" t="s">
        <v>122</v>
      </c>
      <c r="O1335" t="s">
        <v>25</v>
      </c>
      <c r="P1335" t="s">
        <v>3063</v>
      </c>
      <c r="Q1335" t="s">
        <v>123</v>
      </c>
      <c r="R1335" t="s">
        <v>4743</v>
      </c>
      <c r="S1335" t="s">
        <v>6643</v>
      </c>
      <c r="T1335" t="s">
        <v>6644</v>
      </c>
      <c r="W1335" t="s">
        <v>1292</v>
      </c>
      <c r="X1335" t="s">
        <v>3071</v>
      </c>
      <c r="Y1335" t="s">
        <v>1879</v>
      </c>
    </row>
    <row r="1336" spans="1:25" x14ac:dyDescent="0.25">
      <c r="A1336" t="s">
        <v>2348</v>
      </c>
      <c r="B1336" t="s">
        <v>855</v>
      </c>
      <c r="C1336" t="s">
        <v>2737</v>
      </c>
      <c r="D1336" t="s">
        <v>858</v>
      </c>
      <c r="E1336" t="s">
        <v>220</v>
      </c>
      <c r="F1336" t="s">
        <v>455</v>
      </c>
      <c r="G1336" t="s">
        <v>4469</v>
      </c>
      <c r="H1336" t="s">
        <v>22</v>
      </c>
      <c r="I1336" t="s">
        <v>1753</v>
      </c>
      <c r="J1336" t="s">
        <v>68</v>
      </c>
      <c r="K1336" t="s">
        <v>2738</v>
      </c>
      <c r="L1336" t="s">
        <v>3283</v>
      </c>
      <c r="M1336" t="s">
        <v>2739</v>
      </c>
      <c r="N1336" t="s">
        <v>69</v>
      </c>
      <c r="O1336" t="s">
        <v>25</v>
      </c>
      <c r="P1336" t="s">
        <v>229</v>
      </c>
      <c r="Q1336" t="s">
        <v>70</v>
      </c>
      <c r="R1336" t="s">
        <v>6645</v>
      </c>
      <c r="S1336" t="s">
        <v>2349</v>
      </c>
      <c r="T1336" t="s">
        <v>6646</v>
      </c>
      <c r="W1336" t="s">
        <v>4500</v>
      </c>
      <c r="X1336" t="s">
        <v>3068</v>
      </c>
      <c r="Y1336" t="s">
        <v>1877</v>
      </c>
    </row>
    <row r="1337" spans="1:25" x14ac:dyDescent="0.25">
      <c r="A1337" t="s">
        <v>3848</v>
      </c>
      <c r="B1337" t="s">
        <v>3849</v>
      </c>
      <c r="D1337" t="s">
        <v>3143</v>
      </c>
      <c r="E1337" t="s">
        <v>220</v>
      </c>
      <c r="F1337" t="s">
        <v>455</v>
      </c>
      <c r="G1337" t="s">
        <v>229</v>
      </c>
      <c r="H1337" t="s">
        <v>30</v>
      </c>
      <c r="I1337" t="s">
        <v>5162</v>
      </c>
      <c r="J1337" t="s">
        <v>51</v>
      </c>
      <c r="L1337" t="s">
        <v>3263</v>
      </c>
      <c r="N1337" t="s">
        <v>53</v>
      </c>
      <c r="O1337" t="s">
        <v>25</v>
      </c>
      <c r="P1337" t="s">
        <v>229</v>
      </c>
      <c r="Q1337" t="s">
        <v>54</v>
      </c>
      <c r="R1337" t="s">
        <v>4888</v>
      </c>
      <c r="S1337" t="s">
        <v>3850</v>
      </c>
      <c r="W1337" t="s">
        <v>4500</v>
      </c>
      <c r="X1337" t="s">
        <v>1887</v>
      </c>
    </row>
    <row r="1338" spans="1:25" x14ac:dyDescent="0.25">
      <c r="A1338" t="s">
        <v>3860</v>
      </c>
      <c r="B1338" t="s">
        <v>3861</v>
      </c>
      <c r="D1338" t="s">
        <v>490</v>
      </c>
      <c r="E1338" t="s">
        <v>220</v>
      </c>
      <c r="F1338" t="s">
        <v>459</v>
      </c>
      <c r="G1338" t="s">
        <v>229</v>
      </c>
      <c r="H1338" t="s">
        <v>22</v>
      </c>
      <c r="I1338" t="s">
        <v>5143</v>
      </c>
      <c r="J1338" t="s">
        <v>98</v>
      </c>
      <c r="L1338" t="s">
        <v>3283</v>
      </c>
      <c r="N1338" t="s">
        <v>99</v>
      </c>
      <c r="O1338" t="s">
        <v>25</v>
      </c>
      <c r="P1338" t="s">
        <v>229</v>
      </c>
      <c r="Q1338" t="s">
        <v>100</v>
      </c>
      <c r="R1338" t="s">
        <v>4743</v>
      </c>
      <c r="S1338" t="s">
        <v>3862</v>
      </c>
      <c r="T1338" t="s">
        <v>6647</v>
      </c>
      <c r="W1338" t="s">
        <v>4500</v>
      </c>
      <c r="X1338" t="s">
        <v>1884</v>
      </c>
    </row>
    <row r="1339" spans="1:25" x14ac:dyDescent="0.25">
      <c r="A1339" t="s">
        <v>3866</v>
      </c>
      <c r="B1339" t="s">
        <v>3867</v>
      </c>
      <c r="D1339" t="s">
        <v>3200</v>
      </c>
      <c r="E1339" t="s">
        <v>220</v>
      </c>
      <c r="F1339" t="s">
        <v>455</v>
      </c>
      <c r="G1339" t="s">
        <v>229</v>
      </c>
      <c r="H1339" t="s">
        <v>234</v>
      </c>
      <c r="I1339" t="s">
        <v>5143</v>
      </c>
      <c r="J1339" t="s">
        <v>61</v>
      </c>
      <c r="L1339" t="s">
        <v>3283</v>
      </c>
      <c r="N1339" t="s">
        <v>63</v>
      </c>
      <c r="O1339" t="s">
        <v>25</v>
      </c>
      <c r="P1339" t="s">
        <v>229</v>
      </c>
      <c r="Q1339" t="s">
        <v>64</v>
      </c>
      <c r="R1339" t="s">
        <v>4743</v>
      </c>
      <c r="S1339" t="s">
        <v>3868</v>
      </c>
      <c r="W1339" t="s">
        <v>4500</v>
      </c>
      <c r="X1339" t="s">
        <v>1887</v>
      </c>
    </row>
    <row r="1340" spans="1:25" x14ac:dyDescent="0.25">
      <c r="A1340" t="s">
        <v>3884</v>
      </c>
      <c r="B1340" t="s">
        <v>3885</v>
      </c>
      <c r="D1340" t="s">
        <v>858</v>
      </c>
      <c r="E1340" t="s">
        <v>220</v>
      </c>
      <c r="F1340" t="s">
        <v>455</v>
      </c>
      <c r="G1340" t="s">
        <v>229</v>
      </c>
      <c r="H1340" t="s">
        <v>3179</v>
      </c>
      <c r="I1340" t="s">
        <v>2542</v>
      </c>
      <c r="J1340" t="s">
        <v>39</v>
      </c>
      <c r="L1340" t="s">
        <v>3283</v>
      </c>
      <c r="N1340" t="s">
        <v>40</v>
      </c>
      <c r="O1340" t="s">
        <v>25</v>
      </c>
      <c r="P1340" t="s">
        <v>229</v>
      </c>
      <c r="Q1340" t="s">
        <v>42</v>
      </c>
      <c r="R1340" t="s">
        <v>4743</v>
      </c>
      <c r="S1340" t="s">
        <v>3886</v>
      </c>
      <c r="W1340" t="s">
        <v>4500</v>
      </c>
      <c r="X1340" t="s">
        <v>1884</v>
      </c>
    </row>
    <row r="1341" spans="1:25" x14ac:dyDescent="0.25">
      <c r="A1341" t="s">
        <v>6648</v>
      </c>
      <c r="B1341" t="s">
        <v>6649</v>
      </c>
      <c r="D1341" t="s">
        <v>414</v>
      </c>
      <c r="E1341" t="s">
        <v>220</v>
      </c>
      <c r="F1341" t="s">
        <v>455</v>
      </c>
      <c r="G1341" t="s">
        <v>229</v>
      </c>
      <c r="H1341" t="s">
        <v>30</v>
      </c>
      <c r="I1341" t="s">
        <v>5605</v>
      </c>
      <c r="J1341" t="s">
        <v>46</v>
      </c>
      <c r="L1341" t="s">
        <v>3283</v>
      </c>
      <c r="N1341" t="s">
        <v>47</v>
      </c>
      <c r="O1341" t="s">
        <v>25</v>
      </c>
      <c r="P1341" t="s">
        <v>229</v>
      </c>
      <c r="Q1341" t="s">
        <v>48</v>
      </c>
      <c r="R1341" t="s">
        <v>4777</v>
      </c>
      <c r="S1341" t="s">
        <v>6650</v>
      </c>
      <c r="T1341" t="s">
        <v>5009</v>
      </c>
      <c r="W1341" t="s">
        <v>45</v>
      </c>
      <c r="X1341" t="s">
        <v>1887</v>
      </c>
    </row>
    <row r="1342" spans="1:25" x14ac:dyDescent="0.25">
      <c r="A1342" t="s">
        <v>6651</v>
      </c>
      <c r="B1342" t="s">
        <v>6652</v>
      </c>
      <c r="D1342" t="s">
        <v>142</v>
      </c>
      <c r="E1342" t="s">
        <v>220</v>
      </c>
      <c r="F1342" t="s">
        <v>455</v>
      </c>
      <c r="G1342" t="s">
        <v>229</v>
      </c>
      <c r="H1342" t="s">
        <v>30</v>
      </c>
      <c r="I1342" t="s">
        <v>1591</v>
      </c>
      <c r="J1342" t="s">
        <v>130</v>
      </c>
      <c r="L1342" t="s">
        <v>3283</v>
      </c>
      <c r="N1342" t="s">
        <v>131</v>
      </c>
      <c r="O1342" t="s">
        <v>25</v>
      </c>
      <c r="P1342" t="s">
        <v>229</v>
      </c>
      <c r="Q1342" t="s">
        <v>132</v>
      </c>
      <c r="R1342" t="s">
        <v>4743</v>
      </c>
      <c r="S1342" t="s">
        <v>6653</v>
      </c>
      <c r="T1342" t="s">
        <v>6654</v>
      </c>
      <c r="W1342" t="s">
        <v>45</v>
      </c>
      <c r="X1342" t="s">
        <v>1884</v>
      </c>
    </row>
    <row r="1343" spans="1:25" x14ac:dyDescent="0.25">
      <c r="A1343" t="s">
        <v>6655</v>
      </c>
      <c r="B1343" t="s">
        <v>6656</v>
      </c>
      <c r="D1343" t="s">
        <v>3153</v>
      </c>
      <c r="E1343" t="s">
        <v>220</v>
      </c>
      <c r="F1343" t="s">
        <v>455</v>
      </c>
      <c r="G1343" t="s">
        <v>229</v>
      </c>
      <c r="H1343" t="s">
        <v>30</v>
      </c>
      <c r="I1343" t="s">
        <v>1229</v>
      </c>
      <c r="J1343" t="s">
        <v>86</v>
      </c>
      <c r="L1343" t="s">
        <v>3283</v>
      </c>
      <c r="N1343" t="s">
        <v>87</v>
      </c>
      <c r="O1343" t="s">
        <v>25</v>
      </c>
      <c r="P1343" t="s">
        <v>229</v>
      </c>
      <c r="Q1343" t="s">
        <v>88</v>
      </c>
      <c r="R1343" t="s">
        <v>4777</v>
      </c>
      <c r="S1343" t="s">
        <v>6657</v>
      </c>
      <c r="T1343" t="s">
        <v>6658</v>
      </c>
      <c r="W1343" t="s">
        <v>45</v>
      </c>
      <c r="X1343" t="s">
        <v>1887</v>
      </c>
    </row>
    <row r="1344" spans="1:25" x14ac:dyDescent="0.25">
      <c r="A1344" t="s">
        <v>6659</v>
      </c>
      <c r="B1344" t="s">
        <v>6660</v>
      </c>
      <c r="D1344" t="s">
        <v>142</v>
      </c>
      <c r="E1344" t="s">
        <v>220</v>
      </c>
      <c r="F1344" t="s">
        <v>455</v>
      </c>
      <c r="G1344" t="s">
        <v>229</v>
      </c>
      <c r="H1344" t="s">
        <v>30</v>
      </c>
      <c r="I1344" t="s">
        <v>2159</v>
      </c>
      <c r="J1344" t="s">
        <v>51</v>
      </c>
      <c r="L1344" t="s">
        <v>3283</v>
      </c>
      <c r="N1344" t="s">
        <v>53</v>
      </c>
      <c r="O1344" t="s">
        <v>25</v>
      </c>
      <c r="P1344" t="s">
        <v>229</v>
      </c>
      <c r="Q1344" t="s">
        <v>54</v>
      </c>
      <c r="R1344" t="s">
        <v>4743</v>
      </c>
      <c r="S1344" t="s">
        <v>6661</v>
      </c>
      <c r="T1344" t="s">
        <v>6662</v>
      </c>
      <c r="W1344" t="s">
        <v>45</v>
      </c>
      <c r="X1344" t="s">
        <v>1884</v>
      </c>
      <c r="Y1344" t="s">
        <v>1879</v>
      </c>
    </row>
    <row r="1345" spans="1:25" x14ac:dyDescent="0.25">
      <c r="A1345" t="s">
        <v>6663</v>
      </c>
      <c r="B1345" t="s">
        <v>6664</v>
      </c>
      <c r="C1345" t="s">
        <v>2737</v>
      </c>
      <c r="D1345" t="s">
        <v>3200</v>
      </c>
      <c r="E1345" t="s">
        <v>220</v>
      </c>
      <c r="F1345" t="s">
        <v>455</v>
      </c>
      <c r="G1345" t="s">
        <v>229</v>
      </c>
      <c r="H1345" t="s">
        <v>30</v>
      </c>
      <c r="I1345" t="s">
        <v>1671</v>
      </c>
      <c r="J1345" t="s">
        <v>46</v>
      </c>
      <c r="K1345" t="s">
        <v>2738</v>
      </c>
      <c r="L1345" t="s">
        <v>3283</v>
      </c>
      <c r="M1345" t="s">
        <v>2739</v>
      </c>
      <c r="N1345" t="s">
        <v>47</v>
      </c>
      <c r="O1345" t="s">
        <v>25</v>
      </c>
      <c r="P1345" t="s">
        <v>229</v>
      </c>
      <c r="Q1345" t="s">
        <v>48</v>
      </c>
      <c r="R1345" t="s">
        <v>5155</v>
      </c>
      <c r="S1345" t="s">
        <v>6665</v>
      </c>
      <c r="T1345" t="s">
        <v>6204</v>
      </c>
      <c r="W1345" t="s">
        <v>1292</v>
      </c>
      <c r="X1345" t="s">
        <v>3071</v>
      </c>
      <c r="Y1345" t="s">
        <v>1879</v>
      </c>
    </row>
    <row r="1346" spans="1:25" x14ac:dyDescent="0.25">
      <c r="A1346" t="s">
        <v>6666</v>
      </c>
      <c r="B1346" t="s">
        <v>6667</v>
      </c>
      <c r="C1346" t="s">
        <v>2737</v>
      </c>
      <c r="D1346" t="s">
        <v>490</v>
      </c>
      <c r="E1346" t="s">
        <v>220</v>
      </c>
      <c r="F1346" t="s">
        <v>459</v>
      </c>
      <c r="G1346" t="s">
        <v>229</v>
      </c>
      <c r="H1346" t="s">
        <v>22</v>
      </c>
      <c r="I1346" t="s">
        <v>1374</v>
      </c>
      <c r="J1346" t="s">
        <v>23</v>
      </c>
      <c r="K1346" t="s">
        <v>2738</v>
      </c>
      <c r="L1346" t="s">
        <v>3283</v>
      </c>
      <c r="M1346" t="s">
        <v>2739</v>
      </c>
      <c r="N1346" t="s">
        <v>24</v>
      </c>
      <c r="O1346" t="s">
        <v>25</v>
      </c>
      <c r="P1346" t="s">
        <v>229</v>
      </c>
      <c r="Q1346" t="s">
        <v>26</v>
      </c>
      <c r="R1346" t="s">
        <v>4743</v>
      </c>
      <c r="S1346" t="s">
        <v>6668</v>
      </c>
      <c r="W1346" t="s">
        <v>45</v>
      </c>
      <c r="X1346" t="s">
        <v>1884</v>
      </c>
    </row>
    <row r="1347" spans="1:25" x14ac:dyDescent="0.25">
      <c r="A1347" t="s">
        <v>6669</v>
      </c>
      <c r="B1347" t="s">
        <v>6670</v>
      </c>
      <c r="C1347" t="s">
        <v>2737</v>
      </c>
      <c r="D1347" t="s">
        <v>142</v>
      </c>
      <c r="E1347" t="s">
        <v>220</v>
      </c>
      <c r="F1347" t="s">
        <v>455</v>
      </c>
      <c r="G1347" t="s">
        <v>229</v>
      </c>
      <c r="H1347" t="s">
        <v>30</v>
      </c>
      <c r="I1347" t="s">
        <v>1750</v>
      </c>
      <c r="J1347" t="s">
        <v>91</v>
      </c>
      <c r="K1347" t="s">
        <v>2738</v>
      </c>
      <c r="L1347" t="s">
        <v>3283</v>
      </c>
      <c r="M1347" t="s">
        <v>2739</v>
      </c>
      <c r="N1347" t="s">
        <v>92</v>
      </c>
      <c r="O1347" t="s">
        <v>25</v>
      </c>
      <c r="P1347" t="s">
        <v>3063</v>
      </c>
      <c r="Q1347" t="s">
        <v>93</v>
      </c>
      <c r="R1347" t="s">
        <v>4743</v>
      </c>
      <c r="S1347" t="s">
        <v>6671</v>
      </c>
      <c r="W1347" t="s">
        <v>1292</v>
      </c>
      <c r="X1347" t="s">
        <v>3068</v>
      </c>
      <c r="Y1347" t="s">
        <v>1879</v>
      </c>
    </row>
    <row r="1348" spans="1:25" x14ac:dyDescent="0.25">
      <c r="A1348" t="s">
        <v>6672</v>
      </c>
      <c r="B1348" t="s">
        <v>6673</v>
      </c>
      <c r="D1348" t="s">
        <v>142</v>
      </c>
      <c r="E1348" t="s">
        <v>220</v>
      </c>
      <c r="F1348" t="s">
        <v>455</v>
      </c>
      <c r="G1348" t="s">
        <v>229</v>
      </c>
      <c r="H1348" t="s">
        <v>45</v>
      </c>
      <c r="I1348" t="s">
        <v>1669</v>
      </c>
      <c r="J1348" t="s">
        <v>78</v>
      </c>
      <c r="L1348" t="s">
        <v>3283</v>
      </c>
      <c r="N1348" t="s">
        <v>80</v>
      </c>
      <c r="O1348" t="s">
        <v>25</v>
      </c>
      <c r="P1348" t="s">
        <v>3063</v>
      </c>
      <c r="Q1348" t="s">
        <v>81</v>
      </c>
      <c r="R1348" t="s">
        <v>4743</v>
      </c>
      <c r="S1348" t="s">
        <v>6674</v>
      </c>
      <c r="T1348" t="s">
        <v>6675</v>
      </c>
      <c r="W1348" t="s">
        <v>4636</v>
      </c>
      <c r="X1348" t="s">
        <v>1884</v>
      </c>
      <c r="Y1348" t="s">
        <v>1879</v>
      </c>
    </row>
    <row r="1349" spans="1:25" x14ac:dyDescent="0.25">
      <c r="A1349" t="s">
        <v>6676</v>
      </c>
      <c r="B1349" t="s">
        <v>6677</v>
      </c>
      <c r="D1349" t="s">
        <v>3200</v>
      </c>
      <c r="E1349" t="s">
        <v>220</v>
      </c>
      <c r="F1349" t="s">
        <v>455</v>
      </c>
      <c r="G1349" t="s">
        <v>229</v>
      </c>
      <c r="H1349" t="s">
        <v>30</v>
      </c>
      <c r="I1349" t="s">
        <v>1664</v>
      </c>
      <c r="J1349" t="s">
        <v>130</v>
      </c>
      <c r="L1349" t="s">
        <v>3263</v>
      </c>
      <c r="N1349" t="s">
        <v>131</v>
      </c>
      <c r="O1349" t="s">
        <v>25</v>
      </c>
      <c r="P1349" t="s">
        <v>3063</v>
      </c>
      <c r="Q1349" t="s">
        <v>132</v>
      </c>
      <c r="R1349" t="s">
        <v>4952</v>
      </c>
      <c r="S1349" t="s">
        <v>6678</v>
      </c>
      <c r="T1349" t="s">
        <v>6679</v>
      </c>
      <c r="W1349" t="s">
        <v>1293</v>
      </c>
      <c r="X1349" t="s">
        <v>1887</v>
      </c>
      <c r="Y1349" t="s">
        <v>1878</v>
      </c>
    </row>
    <row r="1350" spans="1:25" x14ac:dyDescent="0.25">
      <c r="A1350" t="s">
        <v>6680</v>
      </c>
      <c r="B1350" t="s">
        <v>6681</v>
      </c>
      <c r="D1350" t="s">
        <v>3200</v>
      </c>
      <c r="E1350" t="s">
        <v>220</v>
      </c>
      <c r="F1350" t="s">
        <v>459</v>
      </c>
      <c r="G1350" t="s">
        <v>229</v>
      </c>
      <c r="H1350" t="s">
        <v>22</v>
      </c>
      <c r="I1350" t="s">
        <v>1994</v>
      </c>
      <c r="J1350" t="s">
        <v>46</v>
      </c>
      <c r="L1350" t="s">
        <v>3205</v>
      </c>
      <c r="N1350" t="s">
        <v>47</v>
      </c>
      <c r="O1350" t="s">
        <v>25</v>
      </c>
      <c r="P1350" t="s">
        <v>229</v>
      </c>
      <c r="Q1350" t="s">
        <v>48</v>
      </c>
      <c r="R1350" t="s">
        <v>4777</v>
      </c>
      <c r="S1350" t="s">
        <v>6682</v>
      </c>
      <c r="T1350" t="s">
        <v>6683</v>
      </c>
      <c r="W1350" t="s">
        <v>45</v>
      </c>
      <c r="X1350" t="s">
        <v>1887</v>
      </c>
      <c r="Y1350" t="s">
        <v>1879</v>
      </c>
    </row>
    <row r="1351" spans="1:25" x14ac:dyDescent="0.25">
      <c r="A1351" t="s">
        <v>6684</v>
      </c>
      <c r="B1351" t="s">
        <v>6685</v>
      </c>
      <c r="C1351" t="s">
        <v>3072</v>
      </c>
      <c r="D1351" t="s">
        <v>490</v>
      </c>
      <c r="E1351" t="s">
        <v>220</v>
      </c>
      <c r="F1351" t="s">
        <v>459</v>
      </c>
      <c r="G1351" t="s">
        <v>229</v>
      </c>
      <c r="H1351" t="s">
        <v>22</v>
      </c>
      <c r="I1351" t="s">
        <v>1829</v>
      </c>
      <c r="J1351" t="s">
        <v>23</v>
      </c>
      <c r="K1351" t="s">
        <v>3074</v>
      </c>
      <c r="L1351" t="s">
        <v>3283</v>
      </c>
      <c r="M1351" t="s">
        <v>3075</v>
      </c>
      <c r="N1351" t="s">
        <v>24</v>
      </c>
      <c r="O1351" t="s">
        <v>25</v>
      </c>
      <c r="P1351" t="s">
        <v>229</v>
      </c>
      <c r="Q1351" t="s">
        <v>26</v>
      </c>
      <c r="R1351" t="s">
        <v>4743</v>
      </c>
      <c r="S1351" t="s">
        <v>6686</v>
      </c>
      <c r="W1351" t="s">
        <v>1292</v>
      </c>
      <c r="X1351" t="s">
        <v>1887</v>
      </c>
    </row>
    <row r="1352" spans="1:25" x14ac:dyDescent="0.25">
      <c r="A1352" t="s">
        <v>6687</v>
      </c>
      <c r="B1352" t="s">
        <v>6688</v>
      </c>
      <c r="D1352" t="s">
        <v>379</v>
      </c>
      <c r="E1352" t="s">
        <v>220</v>
      </c>
      <c r="F1352" t="s">
        <v>455</v>
      </c>
      <c r="G1352" t="s">
        <v>229</v>
      </c>
      <c r="H1352" t="s">
        <v>30</v>
      </c>
      <c r="I1352" t="s">
        <v>415</v>
      </c>
      <c r="J1352" t="s">
        <v>39</v>
      </c>
      <c r="L1352" t="s">
        <v>3283</v>
      </c>
      <c r="N1352" t="s">
        <v>40</v>
      </c>
      <c r="O1352" t="s">
        <v>25</v>
      </c>
      <c r="P1352" t="s">
        <v>229</v>
      </c>
      <c r="Q1352" t="s">
        <v>42</v>
      </c>
      <c r="R1352" t="s">
        <v>4743</v>
      </c>
      <c r="S1352" t="s">
        <v>6689</v>
      </c>
      <c r="T1352" t="s">
        <v>2733</v>
      </c>
      <c r="W1352" t="s">
        <v>1292</v>
      </c>
      <c r="X1352" t="s">
        <v>1884</v>
      </c>
      <c r="Y1352" t="s">
        <v>1879</v>
      </c>
    </row>
    <row r="1353" spans="1:25" x14ac:dyDescent="0.25">
      <c r="A1353" t="s">
        <v>6690</v>
      </c>
      <c r="B1353" t="s">
        <v>6691</v>
      </c>
      <c r="D1353" t="s">
        <v>490</v>
      </c>
      <c r="E1353" t="s">
        <v>220</v>
      </c>
      <c r="F1353" t="s">
        <v>459</v>
      </c>
      <c r="G1353" t="s">
        <v>229</v>
      </c>
      <c r="H1353" t="s">
        <v>22</v>
      </c>
      <c r="I1353" t="s">
        <v>1755</v>
      </c>
      <c r="J1353" t="s">
        <v>121</v>
      </c>
      <c r="L1353" t="s">
        <v>3283</v>
      </c>
      <c r="N1353" t="s">
        <v>122</v>
      </c>
      <c r="O1353" t="s">
        <v>25</v>
      </c>
      <c r="P1353" t="s">
        <v>229</v>
      </c>
      <c r="Q1353" t="s">
        <v>123</v>
      </c>
      <c r="R1353" t="s">
        <v>4743</v>
      </c>
      <c r="S1353" t="s">
        <v>6692</v>
      </c>
      <c r="T1353" t="s">
        <v>2733</v>
      </c>
      <c r="W1353" t="s">
        <v>1292</v>
      </c>
      <c r="X1353" t="s">
        <v>1884</v>
      </c>
      <c r="Y1353" t="s">
        <v>1879</v>
      </c>
    </row>
    <row r="1354" spans="1:25" x14ac:dyDescent="0.25">
      <c r="A1354" t="s">
        <v>4165</v>
      </c>
      <c r="B1354" t="s">
        <v>4166</v>
      </c>
      <c r="D1354" t="s">
        <v>3200</v>
      </c>
      <c r="E1354" t="s">
        <v>220</v>
      </c>
      <c r="F1354" t="s">
        <v>455</v>
      </c>
      <c r="G1354" t="s">
        <v>4469</v>
      </c>
      <c r="H1354" t="s">
        <v>45</v>
      </c>
      <c r="I1354" t="s">
        <v>1891</v>
      </c>
      <c r="J1354" t="s">
        <v>98</v>
      </c>
      <c r="L1354" t="s">
        <v>3330</v>
      </c>
      <c r="N1354" t="s">
        <v>99</v>
      </c>
      <c r="O1354" t="s">
        <v>25</v>
      </c>
      <c r="P1354" t="s">
        <v>229</v>
      </c>
      <c r="Q1354" t="s">
        <v>100</v>
      </c>
      <c r="R1354" t="s">
        <v>4743</v>
      </c>
      <c r="S1354" t="s">
        <v>4168</v>
      </c>
      <c r="T1354" t="s">
        <v>6693</v>
      </c>
      <c r="W1354" t="s">
        <v>4500</v>
      </c>
      <c r="X1354" t="s">
        <v>1884</v>
      </c>
      <c r="Y1354" t="s">
        <v>1877</v>
      </c>
    </row>
    <row r="1355" spans="1:25" x14ac:dyDescent="0.25">
      <c r="A1355" t="s">
        <v>6694</v>
      </c>
      <c r="B1355" t="s">
        <v>6695</v>
      </c>
      <c r="D1355" t="s">
        <v>1326</v>
      </c>
      <c r="E1355" t="s">
        <v>220</v>
      </c>
      <c r="F1355" t="s">
        <v>459</v>
      </c>
      <c r="G1355" t="s">
        <v>229</v>
      </c>
      <c r="H1355" t="s">
        <v>22</v>
      </c>
      <c r="I1355" t="s">
        <v>1756</v>
      </c>
      <c r="J1355" t="s">
        <v>98</v>
      </c>
      <c r="L1355" t="s">
        <v>3330</v>
      </c>
      <c r="N1355" t="s">
        <v>99</v>
      </c>
      <c r="O1355" t="s">
        <v>25</v>
      </c>
      <c r="P1355" t="s">
        <v>229</v>
      </c>
      <c r="Q1355" t="s">
        <v>100</v>
      </c>
      <c r="R1355" t="s">
        <v>4743</v>
      </c>
      <c r="S1355" t="s">
        <v>6696</v>
      </c>
      <c r="T1355" t="s">
        <v>5672</v>
      </c>
      <c r="W1355" t="s">
        <v>1292</v>
      </c>
      <c r="X1355" t="s">
        <v>1887</v>
      </c>
      <c r="Y1355" t="s">
        <v>1879</v>
      </c>
    </row>
    <row r="1356" spans="1:25" x14ac:dyDescent="0.25">
      <c r="A1356" t="s">
        <v>49</v>
      </c>
      <c r="B1356" t="s">
        <v>50</v>
      </c>
      <c r="D1356" t="s">
        <v>3221</v>
      </c>
      <c r="E1356" t="s">
        <v>220</v>
      </c>
      <c r="F1356" t="s">
        <v>455</v>
      </c>
      <c r="G1356" t="s">
        <v>229</v>
      </c>
      <c r="H1356" t="s">
        <v>30</v>
      </c>
      <c r="I1356" t="s">
        <v>3253</v>
      </c>
      <c r="J1356" t="s">
        <v>51</v>
      </c>
      <c r="L1356" t="s">
        <v>3144</v>
      </c>
      <c r="N1356" t="s">
        <v>53</v>
      </c>
      <c r="O1356" t="s">
        <v>25</v>
      </c>
      <c r="P1356" t="s">
        <v>229</v>
      </c>
      <c r="Q1356" t="s">
        <v>54</v>
      </c>
      <c r="R1356" t="s">
        <v>5010</v>
      </c>
      <c r="S1356" t="s">
        <v>55</v>
      </c>
      <c r="W1356" t="s">
        <v>4862</v>
      </c>
      <c r="X1356" t="s">
        <v>1887</v>
      </c>
    </row>
    <row r="1357" spans="1:25" x14ac:dyDescent="0.25">
      <c r="A1357" t="s">
        <v>2008</v>
      </c>
      <c r="B1357" t="s">
        <v>2009</v>
      </c>
      <c r="C1357" t="s">
        <v>2777</v>
      </c>
      <c r="D1357" t="s">
        <v>573</v>
      </c>
      <c r="E1357" t="s">
        <v>220</v>
      </c>
      <c r="F1357" t="s">
        <v>455</v>
      </c>
      <c r="G1357" t="s">
        <v>229</v>
      </c>
      <c r="H1357" t="s">
        <v>234</v>
      </c>
      <c r="I1357" t="s">
        <v>1880</v>
      </c>
      <c r="J1357" t="s">
        <v>51</v>
      </c>
      <c r="K1357" t="s">
        <v>3067</v>
      </c>
      <c r="L1357" t="s">
        <v>3330</v>
      </c>
      <c r="M1357" t="s">
        <v>2778</v>
      </c>
      <c r="N1357" t="s">
        <v>53</v>
      </c>
      <c r="O1357" t="s">
        <v>25</v>
      </c>
      <c r="P1357" t="s">
        <v>3063</v>
      </c>
      <c r="Q1357" t="s">
        <v>54</v>
      </c>
      <c r="R1357" t="s">
        <v>4743</v>
      </c>
      <c r="S1357" t="s">
        <v>2010</v>
      </c>
      <c r="T1357" t="s">
        <v>2833</v>
      </c>
      <c r="W1357" t="s">
        <v>4500</v>
      </c>
      <c r="X1357" t="s">
        <v>3071</v>
      </c>
      <c r="Y1357" t="s">
        <v>1876</v>
      </c>
    </row>
    <row r="1358" spans="1:25" x14ac:dyDescent="0.25">
      <c r="A1358" t="s">
        <v>584</v>
      </c>
      <c r="B1358" t="s">
        <v>585</v>
      </c>
      <c r="C1358" t="s">
        <v>2761</v>
      </c>
      <c r="D1358" t="s">
        <v>1326</v>
      </c>
      <c r="E1358" t="s">
        <v>220</v>
      </c>
      <c r="F1358" t="s">
        <v>459</v>
      </c>
      <c r="G1358" t="s">
        <v>229</v>
      </c>
      <c r="H1358" t="s">
        <v>45</v>
      </c>
      <c r="I1358" t="s">
        <v>1664</v>
      </c>
      <c r="J1358" t="s">
        <v>130</v>
      </c>
      <c r="K1358" t="s">
        <v>79</v>
      </c>
      <c r="L1358" t="s">
        <v>3330</v>
      </c>
      <c r="M1358" t="s">
        <v>2762</v>
      </c>
      <c r="N1358" t="s">
        <v>131</v>
      </c>
      <c r="O1358" t="s">
        <v>25</v>
      </c>
      <c r="P1358" t="s">
        <v>3063</v>
      </c>
      <c r="Q1358" t="s">
        <v>132</v>
      </c>
      <c r="R1358" t="s">
        <v>4743</v>
      </c>
      <c r="S1358" t="s">
        <v>586</v>
      </c>
      <c r="T1358" t="s">
        <v>6697</v>
      </c>
      <c r="W1358" t="s">
        <v>4500</v>
      </c>
      <c r="X1358" t="s">
        <v>3068</v>
      </c>
      <c r="Y1358" t="s">
        <v>1878</v>
      </c>
    </row>
    <row r="1359" spans="1:25" x14ac:dyDescent="0.25">
      <c r="A1359" t="s">
        <v>642</v>
      </c>
      <c r="B1359" t="s">
        <v>643</v>
      </c>
      <c r="C1359" t="s">
        <v>2761</v>
      </c>
      <c r="D1359" t="s">
        <v>4494</v>
      </c>
      <c r="E1359" t="s">
        <v>220</v>
      </c>
      <c r="F1359" t="s">
        <v>455</v>
      </c>
      <c r="G1359" t="s">
        <v>229</v>
      </c>
      <c r="H1359" t="s">
        <v>22</v>
      </c>
      <c r="I1359" t="s">
        <v>1668</v>
      </c>
      <c r="J1359" t="s">
        <v>72</v>
      </c>
      <c r="K1359" t="s">
        <v>79</v>
      </c>
      <c r="L1359" t="s">
        <v>4186</v>
      </c>
      <c r="M1359" t="s">
        <v>2762</v>
      </c>
      <c r="N1359" t="s">
        <v>73</v>
      </c>
      <c r="O1359" t="s">
        <v>41</v>
      </c>
      <c r="P1359" t="s">
        <v>3063</v>
      </c>
      <c r="Q1359" t="s">
        <v>74</v>
      </c>
      <c r="R1359" t="s">
        <v>6698</v>
      </c>
      <c r="S1359" t="s">
        <v>644</v>
      </c>
      <c r="T1359" t="s">
        <v>6699</v>
      </c>
      <c r="W1359" t="s">
        <v>4500</v>
      </c>
      <c r="X1359" t="s">
        <v>1884</v>
      </c>
      <c r="Y1359" t="s">
        <v>1877</v>
      </c>
    </row>
    <row r="1360" spans="1:25" x14ac:dyDescent="0.25">
      <c r="A1360" t="s">
        <v>4451</v>
      </c>
      <c r="B1360" t="s">
        <v>4452</v>
      </c>
      <c r="D1360" t="s">
        <v>379</v>
      </c>
      <c r="E1360" t="s">
        <v>220</v>
      </c>
      <c r="F1360" t="s">
        <v>455</v>
      </c>
      <c r="G1360" t="s">
        <v>229</v>
      </c>
      <c r="H1360" t="s">
        <v>234</v>
      </c>
      <c r="I1360" t="s">
        <v>2877</v>
      </c>
      <c r="J1360" t="s">
        <v>208</v>
      </c>
      <c r="L1360" t="s">
        <v>5074</v>
      </c>
      <c r="N1360" t="s">
        <v>209</v>
      </c>
      <c r="O1360" t="s">
        <v>25</v>
      </c>
      <c r="P1360" t="s">
        <v>229</v>
      </c>
      <c r="Q1360" t="s">
        <v>210</v>
      </c>
      <c r="R1360" t="s">
        <v>5107</v>
      </c>
      <c r="S1360" t="s">
        <v>4454</v>
      </c>
      <c r="W1360" t="s">
        <v>4500</v>
      </c>
      <c r="X1360" t="s">
        <v>1887</v>
      </c>
    </row>
    <row r="1361" spans="1:25" x14ac:dyDescent="0.25">
      <c r="A1361" t="s">
        <v>698</v>
      </c>
      <c r="B1361" t="s">
        <v>699</v>
      </c>
      <c r="C1361" t="s">
        <v>2761</v>
      </c>
      <c r="D1361" t="s">
        <v>3159</v>
      </c>
      <c r="E1361" t="s">
        <v>220</v>
      </c>
      <c r="F1361" t="s">
        <v>459</v>
      </c>
      <c r="G1361" t="s">
        <v>229</v>
      </c>
      <c r="H1361" t="s">
        <v>22</v>
      </c>
      <c r="I1361" t="s">
        <v>77</v>
      </c>
      <c r="J1361" t="s">
        <v>78</v>
      </c>
      <c r="K1361" t="s">
        <v>79</v>
      </c>
      <c r="L1361" t="s">
        <v>3330</v>
      </c>
      <c r="M1361" t="s">
        <v>2762</v>
      </c>
      <c r="N1361" t="s">
        <v>80</v>
      </c>
      <c r="P1361" t="s">
        <v>3063</v>
      </c>
      <c r="Q1361" t="s">
        <v>81</v>
      </c>
      <c r="R1361" t="s">
        <v>6645</v>
      </c>
      <c r="S1361" t="s">
        <v>700</v>
      </c>
      <c r="T1361" t="s">
        <v>6700</v>
      </c>
      <c r="W1361" t="s">
        <v>4500</v>
      </c>
      <c r="X1361" t="s">
        <v>1881</v>
      </c>
      <c r="Y1361" t="s">
        <v>1879</v>
      </c>
    </row>
    <row r="1362" spans="1:25" x14ac:dyDescent="0.25">
      <c r="A1362" t="s">
        <v>1684</v>
      </c>
      <c r="B1362" t="s">
        <v>6701</v>
      </c>
      <c r="D1362" t="s">
        <v>490</v>
      </c>
      <c r="E1362" t="s">
        <v>220</v>
      </c>
      <c r="F1362" t="s">
        <v>459</v>
      </c>
      <c r="G1362" t="s">
        <v>229</v>
      </c>
      <c r="H1362" t="s">
        <v>22</v>
      </c>
      <c r="I1362" t="s">
        <v>2159</v>
      </c>
      <c r="J1362" t="s">
        <v>46</v>
      </c>
      <c r="L1362" t="s">
        <v>3330</v>
      </c>
      <c r="N1362" t="s">
        <v>47</v>
      </c>
      <c r="O1362" t="s">
        <v>25</v>
      </c>
      <c r="P1362" t="s">
        <v>229</v>
      </c>
      <c r="Q1362" t="s">
        <v>48</v>
      </c>
      <c r="R1362" t="s">
        <v>4743</v>
      </c>
      <c r="S1362" t="s">
        <v>6702</v>
      </c>
      <c r="T1362" t="s">
        <v>6703</v>
      </c>
      <c r="W1362" t="s">
        <v>45</v>
      </c>
      <c r="X1362" t="s">
        <v>1884</v>
      </c>
      <c r="Y1362" t="s">
        <v>1877</v>
      </c>
    </row>
    <row r="1363" spans="1:25" x14ac:dyDescent="0.25">
      <c r="A1363" t="s">
        <v>917</v>
      </c>
      <c r="B1363" t="s">
        <v>918</v>
      </c>
      <c r="C1363" t="s">
        <v>2737</v>
      </c>
      <c r="D1363" t="s">
        <v>3170</v>
      </c>
      <c r="E1363" t="s">
        <v>220</v>
      </c>
      <c r="F1363" t="s">
        <v>455</v>
      </c>
      <c r="G1363" t="s">
        <v>229</v>
      </c>
      <c r="H1363" t="s">
        <v>22</v>
      </c>
      <c r="I1363" t="s">
        <v>232</v>
      </c>
      <c r="J1363" t="s">
        <v>112</v>
      </c>
      <c r="K1363" t="s">
        <v>2738</v>
      </c>
      <c r="L1363" t="s">
        <v>3144</v>
      </c>
      <c r="M1363" t="s">
        <v>2739</v>
      </c>
      <c r="N1363" t="s">
        <v>113</v>
      </c>
      <c r="O1363" t="s">
        <v>25</v>
      </c>
      <c r="P1363" t="s">
        <v>3063</v>
      </c>
      <c r="Q1363" t="s">
        <v>114</v>
      </c>
      <c r="R1363" t="s">
        <v>5107</v>
      </c>
      <c r="S1363" t="s">
        <v>919</v>
      </c>
      <c r="T1363" t="s">
        <v>4709</v>
      </c>
      <c r="W1363" t="s">
        <v>4500</v>
      </c>
      <c r="X1363" t="s">
        <v>1887</v>
      </c>
      <c r="Y1363" t="s">
        <v>1879</v>
      </c>
    </row>
    <row r="1364" spans="1:25" x14ac:dyDescent="0.25">
      <c r="A1364" t="s">
        <v>1087</v>
      </c>
      <c r="B1364" t="s">
        <v>1088</v>
      </c>
      <c r="D1364" t="s">
        <v>490</v>
      </c>
      <c r="E1364" t="s">
        <v>220</v>
      </c>
      <c r="F1364" t="s">
        <v>459</v>
      </c>
      <c r="G1364" t="s">
        <v>229</v>
      </c>
      <c r="H1364" t="s">
        <v>22</v>
      </c>
      <c r="I1364" t="s">
        <v>2823</v>
      </c>
      <c r="J1364" t="s">
        <v>46</v>
      </c>
      <c r="L1364" t="s">
        <v>3330</v>
      </c>
      <c r="N1364" t="s">
        <v>47</v>
      </c>
      <c r="O1364" t="s">
        <v>25</v>
      </c>
      <c r="P1364" t="s">
        <v>229</v>
      </c>
      <c r="Q1364" t="s">
        <v>48</v>
      </c>
      <c r="R1364" t="s">
        <v>4743</v>
      </c>
      <c r="S1364" t="s">
        <v>1089</v>
      </c>
      <c r="T1364" t="s">
        <v>5064</v>
      </c>
      <c r="W1364" t="s">
        <v>4500</v>
      </c>
      <c r="X1364" t="s">
        <v>1887</v>
      </c>
      <c r="Y1364" t="s">
        <v>1879</v>
      </c>
    </row>
    <row r="1365" spans="1:25" x14ac:dyDescent="0.25">
      <c r="A1365" t="s">
        <v>6704</v>
      </c>
      <c r="B1365" t="s">
        <v>6705</v>
      </c>
      <c r="D1365" t="s">
        <v>490</v>
      </c>
      <c r="E1365" t="s">
        <v>220</v>
      </c>
      <c r="F1365" t="s">
        <v>459</v>
      </c>
      <c r="G1365" t="s">
        <v>229</v>
      </c>
      <c r="H1365" t="s">
        <v>22</v>
      </c>
      <c r="I1365" t="s">
        <v>1994</v>
      </c>
      <c r="J1365" t="s">
        <v>91</v>
      </c>
      <c r="L1365" t="s">
        <v>3330</v>
      </c>
      <c r="N1365" t="s">
        <v>92</v>
      </c>
      <c r="O1365" t="s">
        <v>25</v>
      </c>
      <c r="P1365" t="s">
        <v>229</v>
      </c>
      <c r="Q1365" t="s">
        <v>93</v>
      </c>
      <c r="R1365" t="s">
        <v>4743</v>
      </c>
      <c r="S1365" t="s">
        <v>6706</v>
      </c>
      <c r="T1365" t="s">
        <v>6707</v>
      </c>
      <c r="W1365" t="s">
        <v>45</v>
      </c>
      <c r="X1365" t="s">
        <v>1884</v>
      </c>
      <c r="Y1365" t="s">
        <v>1879</v>
      </c>
    </row>
    <row r="1366" spans="1:25" x14ac:dyDescent="0.25">
      <c r="A1366" t="s">
        <v>6708</v>
      </c>
      <c r="B1366" t="s">
        <v>6709</v>
      </c>
      <c r="D1366" t="s">
        <v>3170</v>
      </c>
      <c r="E1366" t="s">
        <v>220</v>
      </c>
      <c r="F1366" t="s">
        <v>455</v>
      </c>
      <c r="G1366" t="s">
        <v>229</v>
      </c>
      <c r="H1366" t="s">
        <v>30</v>
      </c>
      <c r="I1366" t="s">
        <v>415</v>
      </c>
      <c r="J1366" t="s">
        <v>117</v>
      </c>
      <c r="L1366" t="s">
        <v>3330</v>
      </c>
      <c r="N1366" t="s">
        <v>118</v>
      </c>
      <c r="O1366" t="s">
        <v>25</v>
      </c>
      <c r="P1366" t="s">
        <v>229</v>
      </c>
      <c r="Q1366" t="s">
        <v>119</v>
      </c>
      <c r="R1366" t="s">
        <v>5068</v>
      </c>
      <c r="S1366" t="s">
        <v>6710</v>
      </c>
      <c r="W1366" t="s">
        <v>1292</v>
      </c>
      <c r="X1366" t="s">
        <v>1887</v>
      </c>
    </row>
    <row r="1367" spans="1:25" x14ac:dyDescent="0.25">
      <c r="A1367" t="s">
        <v>6711</v>
      </c>
      <c r="B1367" t="s">
        <v>6712</v>
      </c>
      <c r="C1367" t="s">
        <v>2852</v>
      </c>
      <c r="D1367" t="s">
        <v>431</v>
      </c>
      <c r="E1367" t="s">
        <v>220</v>
      </c>
      <c r="F1367" t="s">
        <v>459</v>
      </c>
      <c r="G1367" t="s">
        <v>229</v>
      </c>
      <c r="H1367" t="s">
        <v>30</v>
      </c>
      <c r="I1367" t="s">
        <v>1671</v>
      </c>
      <c r="J1367" t="s">
        <v>112</v>
      </c>
      <c r="K1367" t="s">
        <v>1375</v>
      </c>
      <c r="L1367" t="s">
        <v>3330</v>
      </c>
      <c r="M1367" t="s">
        <v>2853</v>
      </c>
      <c r="N1367" t="s">
        <v>113</v>
      </c>
      <c r="O1367" t="s">
        <v>25</v>
      </c>
      <c r="P1367" t="s">
        <v>229</v>
      </c>
      <c r="Q1367" t="s">
        <v>114</v>
      </c>
      <c r="R1367" t="s">
        <v>4743</v>
      </c>
      <c r="S1367" t="s">
        <v>6713</v>
      </c>
      <c r="T1367" t="s">
        <v>6714</v>
      </c>
      <c r="W1367" t="s">
        <v>45</v>
      </c>
      <c r="X1367" t="s">
        <v>3068</v>
      </c>
      <c r="Y1367" t="s">
        <v>1876</v>
      </c>
    </row>
    <row r="1368" spans="1:25" x14ac:dyDescent="0.25">
      <c r="A1368" t="s">
        <v>1604</v>
      </c>
      <c r="B1368" t="s">
        <v>1605</v>
      </c>
      <c r="C1368" t="s">
        <v>2737</v>
      </c>
      <c r="D1368" t="s">
        <v>858</v>
      </c>
      <c r="E1368" t="s">
        <v>220</v>
      </c>
      <c r="F1368" t="s">
        <v>459</v>
      </c>
      <c r="G1368" t="s">
        <v>4469</v>
      </c>
      <c r="H1368" t="s">
        <v>30</v>
      </c>
      <c r="I1368" t="s">
        <v>1671</v>
      </c>
      <c r="J1368" t="s">
        <v>98</v>
      </c>
      <c r="K1368" t="s">
        <v>2738</v>
      </c>
      <c r="L1368" t="s">
        <v>3895</v>
      </c>
      <c r="M1368" t="s">
        <v>2739</v>
      </c>
      <c r="N1368" t="s">
        <v>99</v>
      </c>
      <c r="O1368" t="s">
        <v>25</v>
      </c>
      <c r="P1368" t="s">
        <v>3063</v>
      </c>
      <c r="Q1368" t="s">
        <v>100</v>
      </c>
      <c r="R1368" t="s">
        <v>4952</v>
      </c>
      <c r="S1368" t="s">
        <v>1606</v>
      </c>
      <c r="T1368" t="s">
        <v>6715</v>
      </c>
      <c r="W1368" t="s">
        <v>4500</v>
      </c>
      <c r="X1368" t="s">
        <v>3071</v>
      </c>
      <c r="Y1368" t="s">
        <v>1877</v>
      </c>
    </row>
    <row r="1369" spans="1:25" x14ac:dyDescent="0.25">
      <c r="A1369" t="s">
        <v>2678</v>
      </c>
      <c r="B1369" t="s">
        <v>2679</v>
      </c>
      <c r="D1369" t="s">
        <v>3169</v>
      </c>
      <c r="E1369" t="s">
        <v>220</v>
      </c>
      <c r="F1369" t="s">
        <v>455</v>
      </c>
      <c r="G1369" t="s">
        <v>229</v>
      </c>
      <c r="H1369" t="s">
        <v>30</v>
      </c>
      <c r="I1369" t="s">
        <v>1661</v>
      </c>
      <c r="J1369" t="s">
        <v>23</v>
      </c>
      <c r="L1369" t="s">
        <v>3330</v>
      </c>
      <c r="N1369" t="s">
        <v>24</v>
      </c>
      <c r="O1369" t="s">
        <v>25</v>
      </c>
      <c r="P1369" t="s">
        <v>229</v>
      </c>
      <c r="Q1369" t="s">
        <v>26</v>
      </c>
      <c r="R1369" t="s">
        <v>4777</v>
      </c>
      <c r="S1369" t="s">
        <v>2680</v>
      </c>
      <c r="T1369" t="s">
        <v>6716</v>
      </c>
      <c r="W1369" t="s">
        <v>4500</v>
      </c>
      <c r="X1369" t="s">
        <v>1881</v>
      </c>
      <c r="Y1369" t="s">
        <v>3061</v>
      </c>
    </row>
    <row r="1370" spans="1:25" x14ac:dyDescent="0.25">
      <c r="A1370" t="s">
        <v>6717</v>
      </c>
      <c r="B1370" t="s">
        <v>6718</v>
      </c>
      <c r="C1370" t="s">
        <v>2737</v>
      </c>
      <c r="D1370" t="s">
        <v>490</v>
      </c>
      <c r="E1370" t="s">
        <v>220</v>
      </c>
      <c r="F1370" t="s">
        <v>459</v>
      </c>
      <c r="G1370" t="s">
        <v>229</v>
      </c>
      <c r="H1370" t="s">
        <v>22</v>
      </c>
      <c r="I1370" t="s">
        <v>1766</v>
      </c>
      <c r="J1370" t="s">
        <v>130</v>
      </c>
      <c r="K1370" t="s">
        <v>2738</v>
      </c>
      <c r="L1370" t="s">
        <v>3330</v>
      </c>
      <c r="M1370" t="s">
        <v>2739</v>
      </c>
      <c r="N1370" t="s">
        <v>131</v>
      </c>
      <c r="O1370" t="s">
        <v>25</v>
      </c>
      <c r="P1370" t="s">
        <v>229</v>
      </c>
      <c r="Q1370" t="s">
        <v>132</v>
      </c>
      <c r="R1370" t="s">
        <v>4743</v>
      </c>
      <c r="S1370" t="s">
        <v>6719</v>
      </c>
      <c r="T1370" t="s">
        <v>2535</v>
      </c>
      <c r="W1370" t="s">
        <v>45</v>
      </c>
      <c r="X1370" t="s">
        <v>3071</v>
      </c>
      <c r="Y1370" t="s">
        <v>1877</v>
      </c>
    </row>
    <row r="1371" spans="1:25" x14ac:dyDescent="0.25">
      <c r="A1371" t="s">
        <v>6720</v>
      </c>
      <c r="B1371" t="s">
        <v>6721</v>
      </c>
      <c r="D1371" t="s">
        <v>490</v>
      </c>
      <c r="E1371" t="s">
        <v>220</v>
      </c>
      <c r="F1371" t="s">
        <v>459</v>
      </c>
      <c r="G1371" t="s">
        <v>229</v>
      </c>
      <c r="H1371" t="s">
        <v>22</v>
      </c>
      <c r="I1371" t="s">
        <v>1839</v>
      </c>
      <c r="J1371" t="s">
        <v>61</v>
      </c>
      <c r="L1371" t="s">
        <v>3263</v>
      </c>
      <c r="N1371" t="s">
        <v>63</v>
      </c>
      <c r="O1371" t="s">
        <v>25</v>
      </c>
      <c r="P1371" t="s">
        <v>229</v>
      </c>
      <c r="Q1371" t="s">
        <v>64</v>
      </c>
      <c r="R1371" t="s">
        <v>4743</v>
      </c>
      <c r="S1371" t="s">
        <v>6722</v>
      </c>
      <c r="W1371" t="s">
        <v>45</v>
      </c>
      <c r="X1371" t="s">
        <v>1887</v>
      </c>
    </row>
    <row r="1372" spans="1:25" x14ac:dyDescent="0.25">
      <c r="A1372" t="s">
        <v>6723</v>
      </c>
      <c r="B1372" t="s">
        <v>6724</v>
      </c>
      <c r="D1372" t="s">
        <v>3216</v>
      </c>
      <c r="E1372" t="s">
        <v>220</v>
      </c>
      <c r="F1372" t="s">
        <v>455</v>
      </c>
      <c r="G1372" t="s">
        <v>229</v>
      </c>
      <c r="H1372" t="s">
        <v>30</v>
      </c>
      <c r="I1372" t="s">
        <v>1848</v>
      </c>
      <c r="J1372" t="s">
        <v>130</v>
      </c>
      <c r="L1372" t="s">
        <v>3330</v>
      </c>
      <c r="N1372" t="s">
        <v>131</v>
      </c>
      <c r="O1372" t="s">
        <v>25</v>
      </c>
      <c r="P1372" t="s">
        <v>229</v>
      </c>
      <c r="Q1372" t="s">
        <v>132</v>
      </c>
      <c r="R1372" t="s">
        <v>4888</v>
      </c>
      <c r="S1372" t="s">
        <v>6725</v>
      </c>
      <c r="W1372" t="s">
        <v>45</v>
      </c>
      <c r="X1372" t="s">
        <v>1884</v>
      </c>
    </row>
    <row r="1373" spans="1:25" x14ac:dyDescent="0.25">
      <c r="A1373" t="s">
        <v>6726</v>
      </c>
      <c r="B1373" t="s">
        <v>6727</v>
      </c>
      <c r="C1373" t="s">
        <v>2737</v>
      </c>
      <c r="D1373" t="s">
        <v>490</v>
      </c>
      <c r="E1373" t="s">
        <v>220</v>
      </c>
      <c r="F1373" t="s">
        <v>459</v>
      </c>
      <c r="G1373" t="s">
        <v>229</v>
      </c>
      <c r="H1373" t="s">
        <v>45</v>
      </c>
      <c r="I1373" t="s">
        <v>77</v>
      </c>
      <c r="J1373" t="s">
        <v>98</v>
      </c>
      <c r="K1373" t="s">
        <v>2738</v>
      </c>
      <c r="L1373" t="s">
        <v>3399</v>
      </c>
      <c r="M1373" t="s">
        <v>2739</v>
      </c>
      <c r="N1373" t="s">
        <v>99</v>
      </c>
      <c r="O1373" t="s">
        <v>25</v>
      </c>
      <c r="P1373" t="s">
        <v>3063</v>
      </c>
      <c r="Q1373" t="s">
        <v>100</v>
      </c>
      <c r="R1373" t="s">
        <v>5087</v>
      </c>
      <c r="S1373" t="s">
        <v>6728</v>
      </c>
      <c r="T1373" t="s">
        <v>6729</v>
      </c>
      <c r="W1373" t="s">
        <v>1292</v>
      </c>
      <c r="X1373" t="s">
        <v>3071</v>
      </c>
      <c r="Y1373" t="s">
        <v>1877</v>
      </c>
    </row>
    <row r="1374" spans="1:25" x14ac:dyDescent="0.25">
      <c r="A1374" t="s">
        <v>6730</v>
      </c>
      <c r="B1374" t="s">
        <v>6731</v>
      </c>
      <c r="C1374" t="s">
        <v>2737</v>
      </c>
      <c r="D1374" t="s">
        <v>3200</v>
      </c>
      <c r="E1374" t="s">
        <v>220</v>
      </c>
      <c r="F1374" t="s">
        <v>459</v>
      </c>
      <c r="G1374" t="s">
        <v>229</v>
      </c>
      <c r="H1374" t="s">
        <v>45</v>
      </c>
      <c r="I1374" t="s">
        <v>1670</v>
      </c>
      <c r="J1374" t="s">
        <v>51</v>
      </c>
      <c r="K1374" t="s">
        <v>2738</v>
      </c>
      <c r="L1374" t="s">
        <v>3330</v>
      </c>
      <c r="M1374" t="s">
        <v>2739</v>
      </c>
      <c r="N1374" t="s">
        <v>53</v>
      </c>
      <c r="O1374" t="s">
        <v>25</v>
      </c>
      <c r="P1374" t="s">
        <v>3063</v>
      </c>
      <c r="Q1374" t="s">
        <v>54</v>
      </c>
      <c r="R1374" t="s">
        <v>5087</v>
      </c>
      <c r="S1374" t="s">
        <v>6732</v>
      </c>
      <c r="T1374" t="s">
        <v>6733</v>
      </c>
      <c r="W1374" t="s">
        <v>1292</v>
      </c>
      <c r="X1374" t="s">
        <v>3071</v>
      </c>
      <c r="Y1374" t="s">
        <v>1879</v>
      </c>
    </row>
    <row r="1375" spans="1:25" x14ac:dyDescent="0.25">
      <c r="A1375" t="s">
        <v>6734</v>
      </c>
      <c r="B1375" t="s">
        <v>6735</v>
      </c>
      <c r="D1375" t="s">
        <v>142</v>
      </c>
      <c r="E1375" t="s">
        <v>220</v>
      </c>
      <c r="F1375" t="s">
        <v>455</v>
      </c>
      <c r="G1375" t="s">
        <v>229</v>
      </c>
      <c r="H1375" t="s">
        <v>30</v>
      </c>
      <c r="I1375" t="s">
        <v>1848</v>
      </c>
      <c r="J1375" t="s">
        <v>61</v>
      </c>
      <c r="L1375" t="s">
        <v>3330</v>
      </c>
      <c r="N1375" t="s">
        <v>63</v>
      </c>
      <c r="O1375" t="s">
        <v>25</v>
      </c>
      <c r="P1375" t="s">
        <v>229</v>
      </c>
      <c r="Q1375" t="s">
        <v>64</v>
      </c>
      <c r="R1375" t="s">
        <v>4743</v>
      </c>
      <c r="S1375" t="s">
        <v>6736</v>
      </c>
      <c r="W1375" t="s">
        <v>45</v>
      </c>
      <c r="X1375" t="s">
        <v>1887</v>
      </c>
    </row>
    <row r="1376" spans="1:25" x14ac:dyDescent="0.25">
      <c r="A1376" t="s">
        <v>6737</v>
      </c>
      <c r="B1376" t="s">
        <v>6738</v>
      </c>
      <c r="D1376" t="s">
        <v>490</v>
      </c>
      <c r="E1376" t="s">
        <v>220</v>
      </c>
      <c r="F1376" t="s">
        <v>459</v>
      </c>
      <c r="G1376" t="s">
        <v>229</v>
      </c>
      <c r="H1376" t="s">
        <v>22</v>
      </c>
      <c r="I1376" t="s">
        <v>1848</v>
      </c>
      <c r="J1376" t="s">
        <v>91</v>
      </c>
      <c r="L1376" t="s">
        <v>3330</v>
      </c>
      <c r="N1376" t="s">
        <v>92</v>
      </c>
      <c r="O1376" t="s">
        <v>25</v>
      </c>
      <c r="P1376" t="s">
        <v>229</v>
      </c>
      <c r="Q1376" t="s">
        <v>93</v>
      </c>
      <c r="R1376" t="s">
        <v>4743</v>
      </c>
      <c r="S1376" t="s">
        <v>6739</v>
      </c>
      <c r="T1376" t="s">
        <v>2733</v>
      </c>
      <c r="W1376" t="s">
        <v>45</v>
      </c>
      <c r="X1376" t="s">
        <v>1884</v>
      </c>
      <c r="Y1376" t="s">
        <v>1879</v>
      </c>
    </row>
    <row r="1377" spans="1:25" x14ac:dyDescent="0.25">
      <c r="A1377" t="s">
        <v>6740</v>
      </c>
      <c r="B1377" t="s">
        <v>6741</v>
      </c>
      <c r="D1377" t="s">
        <v>490</v>
      </c>
      <c r="E1377" t="s">
        <v>220</v>
      </c>
      <c r="F1377" t="s">
        <v>459</v>
      </c>
      <c r="G1377" t="s">
        <v>229</v>
      </c>
      <c r="H1377" t="s">
        <v>22</v>
      </c>
      <c r="I1377" t="s">
        <v>1848</v>
      </c>
      <c r="J1377" t="s">
        <v>135</v>
      </c>
      <c r="L1377" t="s">
        <v>3263</v>
      </c>
      <c r="N1377" t="s">
        <v>136</v>
      </c>
      <c r="O1377" t="s">
        <v>25</v>
      </c>
      <c r="P1377" t="s">
        <v>229</v>
      </c>
      <c r="Q1377" t="s">
        <v>137</v>
      </c>
      <c r="R1377" t="s">
        <v>4743</v>
      </c>
      <c r="S1377" t="s">
        <v>6742</v>
      </c>
      <c r="T1377" t="s">
        <v>2733</v>
      </c>
      <c r="W1377" t="s">
        <v>45</v>
      </c>
      <c r="X1377" t="s">
        <v>3071</v>
      </c>
      <c r="Y1377" t="s">
        <v>1879</v>
      </c>
    </row>
    <row r="1378" spans="1:25" x14ac:dyDescent="0.25">
      <c r="A1378" t="s">
        <v>6743</v>
      </c>
      <c r="B1378" t="s">
        <v>6744</v>
      </c>
      <c r="D1378" t="s">
        <v>3200</v>
      </c>
      <c r="E1378" t="s">
        <v>220</v>
      </c>
      <c r="F1378" t="s">
        <v>455</v>
      </c>
      <c r="G1378" t="s">
        <v>229</v>
      </c>
      <c r="H1378" t="s">
        <v>30</v>
      </c>
      <c r="I1378" t="s">
        <v>2159</v>
      </c>
      <c r="J1378" t="s">
        <v>98</v>
      </c>
      <c r="L1378" t="s">
        <v>3330</v>
      </c>
      <c r="N1378" t="s">
        <v>99</v>
      </c>
      <c r="O1378" t="s">
        <v>25</v>
      </c>
      <c r="P1378" t="s">
        <v>229</v>
      </c>
      <c r="Q1378" t="s">
        <v>100</v>
      </c>
      <c r="R1378" t="s">
        <v>4743</v>
      </c>
      <c r="S1378" t="s">
        <v>6745</v>
      </c>
      <c r="W1378" t="s">
        <v>45</v>
      </c>
      <c r="X1378" t="s">
        <v>1887</v>
      </c>
    </row>
    <row r="1379" spans="1:25" x14ac:dyDescent="0.25">
      <c r="A1379" t="s">
        <v>6746</v>
      </c>
      <c r="B1379" t="s">
        <v>6747</v>
      </c>
      <c r="D1379" t="s">
        <v>414</v>
      </c>
      <c r="E1379" t="s">
        <v>220</v>
      </c>
      <c r="F1379" t="s">
        <v>455</v>
      </c>
      <c r="G1379" t="s">
        <v>229</v>
      </c>
      <c r="H1379" t="s">
        <v>234</v>
      </c>
      <c r="I1379" t="s">
        <v>1758</v>
      </c>
      <c r="J1379" t="s">
        <v>117</v>
      </c>
      <c r="L1379" t="s">
        <v>3330</v>
      </c>
      <c r="N1379" t="s">
        <v>118</v>
      </c>
      <c r="O1379" t="s">
        <v>41</v>
      </c>
      <c r="P1379" t="s">
        <v>229</v>
      </c>
      <c r="Q1379" t="s">
        <v>119</v>
      </c>
      <c r="R1379" t="s">
        <v>4888</v>
      </c>
      <c r="S1379" t="s">
        <v>6748</v>
      </c>
      <c r="W1379" t="s">
        <v>45</v>
      </c>
      <c r="X1379" t="s">
        <v>1881</v>
      </c>
    </row>
    <row r="1380" spans="1:25" x14ac:dyDescent="0.25">
      <c r="A1380" t="s">
        <v>6749</v>
      </c>
      <c r="B1380" t="s">
        <v>6750</v>
      </c>
      <c r="D1380" t="s">
        <v>142</v>
      </c>
      <c r="E1380" t="s">
        <v>220</v>
      </c>
      <c r="F1380" t="s">
        <v>455</v>
      </c>
      <c r="G1380" t="s">
        <v>229</v>
      </c>
      <c r="H1380" t="s">
        <v>30</v>
      </c>
      <c r="I1380" t="s">
        <v>1754</v>
      </c>
      <c r="J1380" t="s">
        <v>46</v>
      </c>
      <c r="L1380" t="s">
        <v>3330</v>
      </c>
      <c r="N1380" t="s">
        <v>47</v>
      </c>
      <c r="O1380" t="s">
        <v>25</v>
      </c>
      <c r="P1380" t="s">
        <v>229</v>
      </c>
      <c r="Q1380" t="s">
        <v>48</v>
      </c>
      <c r="R1380" t="s">
        <v>4743</v>
      </c>
      <c r="S1380" t="s">
        <v>6751</v>
      </c>
      <c r="W1380" t="s">
        <v>45</v>
      </c>
      <c r="X1380" t="s">
        <v>3071</v>
      </c>
      <c r="Y1380" t="s">
        <v>1879</v>
      </c>
    </row>
    <row r="1381" spans="1:25" x14ac:dyDescent="0.25">
      <c r="A1381" t="s">
        <v>6752</v>
      </c>
      <c r="B1381" t="s">
        <v>6753</v>
      </c>
      <c r="D1381" t="s">
        <v>3960</v>
      </c>
      <c r="E1381" t="s">
        <v>220</v>
      </c>
      <c r="F1381" t="s">
        <v>459</v>
      </c>
      <c r="G1381" t="s">
        <v>229</v>
      </c>
      <c r="H1381" t="s">
        <v>22</v>
      </c>
      <c r="I1381" t="s">
        <v>1752</v>
      </c>
      <c r="J1381" t="s">
        <v>46</v>
      </c>
      <c r="L1381" t="s">
        <v>3330</v>
      </c>
      <c r="N1381" t="s">
        <v>47</v>
      </c>
      <c r="O1381" t="s">
        <v>25</v>
      </c>
      <c r="P1381" t="s">
        <v>229</v>
      </c>
      <c r="Q1381" t="s">
        <v>48</v>
      </c>
      <c r="R1381" t="s">
        <v>4743</v>
      </c>
      <c r="S1381" t="s">
        <v>6754</v>
      </c>
      <c r="W1381" t="s">
        <v>1292</v>
      </c>
      <c r="X1381" t="s">
        <v>3071</v>
      </c>
    </row>
    <row r="1382" spans="1:25" x14ac:dyDescent="0.25">
      <c r="A1382" t="s">
        <v>6755</v>
      </c>
      <c r="B1382" t="s">
        <v>4110</v>
      </c>
      <c r="C1382" t="s">
        <v>4955</v>
      </c>
      <c r="D1382" t="s">
        <v>490</v>
      </c>
      <c r="E1382" t="s">
        <v>220</v>
      </c>
      <c r="F1382" t="s">
        <v>459</v>
      </c>
      <c r="G1382" t="s">
        <v>229</v>
      </c>
      <c r="H1382" t="s">
        <v>22</v>
      </c>
      <c r="I1382" t="s">
        <v>77</v>
      </c>
      <c r="J1382" t="s">
        <v>51</v>
      </c>
      <c r="K1382" t="s">
        <v>4956</v>
      </c>
      <c r="L1382" t="s">
        <v>3330</v>
      </c>
      <c r="M1382" t="s">
        <v>4957</v>
      </c>
      <c r="N1382" t="s">
        <v>53</v>
      </c>
      <c r="O1382" t="s">
        <v>25</v>
      </c>
      <c r="P1382" t="s">
        <v>229</v>
      </c>
      <c r="Q1382" t="s">
        <v>54</v>
      </c>
      <c r="R1382" t="s">
        <v>4743</v>
      </c>
      <c r="S1382" t="s">
        <v>6756</v>
      </c>
      <c r="T1382" t="s">
        <v>6757</v>
      </c>
      <c r="W1382" t="s">
        <v>45</v>
      </c>
      <c r="X1382" t="s">
        <v>3071</v>
      </c>
      <c r="Y1382" t="s">
        <v>1885</v>
      </c>
    </row>
    <row r="1383" spans="1:25" x14ac:dyDescent="0.25">
      <c r="A1383" t="s">
        <v>6758</v>
      </c>
      <c r="B1383" t="s">
        <v>6759</v>
      </c>
      <c r="D1383" t="s">
        <v>142</v>
      </c>
      <c r="E1383" t="s">
        <v>220</v>
      </c>
      <c r="F1383" t="s">
        <v>455</v>
      </c>
      <c r="G1383" t="s">
        <v>229</v>
      </c>
      <c r="H1383" t="s">
        <v>30</v>
      </c>
      <c r="I1383" t="s">
        <v>475</v>
      </c>
      <c r="J1383" t="s">
        <v>46</v>
      </c>
      <c r="L1383" t="s">
        <v>3330</v>
      </c>
      <c r="N1383" t="s">
        <v>47</v>
      </c>
      <c r="O1383" t="s">
        <v>25</v>
      </c>
      <c r="P1383" t="s">
        <v>3063</v>
      </c>
      <c r="Q1383" t="s">
        <v>48</v>
      </c>
      <c r="R1383" t="s">
        <v>4743</v>
      </c>
      <c r="S1383" t="s">
        <v>6760</v>
      </c>
      <c r="W1383" t="s">
        <v>1292</v>
      </c>
      <c r="X1383" t="s">
        <v>3071</v>
      </c>
    </row>
    <row r="1384" spans="1:25" x14ac:dyDescent="0.25">
      <c r="A1384" t="s">
        <v>6761</v>
      </c>
      <c r="B1384" t="s">
        <v>6762</v>
      </c>
      <c r="D1384" t="s">
        <v>142</v>
      </c>
      <c r="E1384" t="s">
        <v>220</v>
      </c>
      <c r="F1384" t="s">
        <v>455</v>
      </c>
      <c r="G1384" t="s">
        <v>229</v>
      </c>
      <c r="H1384" t="s">
        <v>30</v>
      </c>
      <c r="I1384" t="s">
        <v>1883</v>
      </c>
      <c r="J1384" t="s">
        <v>39</v>
      </c>
      <c r="L1384" t="s">
        <v>3263</v>
      </c>
      <c r="N1384" t="s">
        <v>40</v>
      </c>
      <c r="O1384" t="s">
        <v>25</v>
      </c>
      <c r="P1384" t="s">
        <v>229</v>
      </c>
      <c r="Q1384" t="s">
        <v>42</v>
      </c>
      <c r="R1384" t="s">
        <v>4743</v>
      </c>
      <c r="S1384" t="s">
        <v>6763</v>
      </c>
      <c r="T1384" t="s">
        <v>2733</v>
      </c>
      <c r="W1384" t="s">
        <v>45</v>
      </c>
      <c r="X1384" t="s">
        <v>1884</v>
      </c>
      <c r="Y1384" t="s">
        <v>1879</v>
      </c>
    </row>
    <row r="1385" spans="1:25" x14ac:dyDescent="0.25">
      <c r="A1385" t="s">
        <v>6764</v>
      </c>
      <c r="B1385" t="s">
        <v>6765</v>
      </c>
      <c r="C1385" t="s">
        <v>2737</v>
      </c>
      <c r="D1385" t="s">
        <v>490</v>
      </c>
      <c r="E1385" t="s">
        <v>220</v>
      </c>
      <c r="F1385" t="s">
        <v>459</v>
      </c>
      <c r="G1385" t="s">
        <v>229</v>
      </c>
      <c r="H1385" t="s">
        <v>22</v>
      </c>
      <c r="I1385" t="s">
        <v>1667</v>
      </c>
      <c r="J1385" t="s">
        <v>98</v>
      </c>
      <c r="K1385" t="s">
        <v>2738</v>
      </c>
      <c r="L1385" t="s">
        <v>3168</v>
      </c>
      <c r="M1385" t="s">
        <v>2739</v>
      </c>
      <c r="N1385" t="s">
        <v>99</v>
      </c>
      <c r="O1385" t="s">
        <v>25</v>
      </c>
      <c r="P1385" t="s">
        <v>3063</v>
      </c>
      <c r="Q1385" t="s">
        <v>100</v>
      </c>
      <c r="R1385" t="s">
        <v>4981</v>
      </c>
      <c r="S1385" t="s">
        <v>6766</v>
      </c>
      <c r="T1385" t="s">
        <v>6767</v>
      </c>
      <c r="W1385" t="s">
        <v>45</v>
      </c>
      <c r="X1385" t="s">
        <v>3071</v>
      </c>
    </row>
    <row r="1386" spans="1:25" x14ac:dyDescent="0.25">
      <c r="A1386" t="s">
        <v>6768</v>
      </c>
      <c r="B1386" t="s">
        <v>6769</v>
      </c>
      <c r="C1386" t="s">
        <v>4955</v>
      </c>
      <c r="D1386" t="s">
        <v>142</v>
      </c>
      <c r="E1386" t="s">
        <v>220</v>
      </c>
      <c r="F1386" t="s">
        <v>455</v>
      </c>
      <c r="G1386" t="s">
        <v>229</v>
      </c>
      <c r="H1386" t="s">
        <v>30</v>
      </c>
      <c r="I1386" t="s">
        <v>1756</v>
      </c>
      <c r="J1386" t="s">
        <v>98</v>
      </c>
      <c r="K1386" t="s">
        <v>4956</v>
      </c>
      <c r="L1386" t="s">
        <v>3330</v>
      </c>
      <c r="M1386" t="s">
        <v>4957</v>
      </c>
      <c r="N1386" t="s">
        <v>99</v>
      </c>
      <c r="O1386" t="s">
        <v>25</v>
      </c>
      <c r="P1386" t="s">
        <v>229</v>
      </c>
      <c r="Q1386" t="s">
        <v>100</v>
      </c>
      <c r="R1386" t="s">
        <v>4743</v>
      </c>
      <c r="S1386" t="s">
        <v>6770</v>
      </c>
      <c r="T1386" t="s">
        <v>6771</v>
      </c>
      <c r="W1386" t="s">
        <v>45</v>
      </c>
      <c r="X1386" t="s">
        <v>1884</v>
      </c>
    </row>
    <row r="1387" spans="1:25" x14ac:dyDescent="0.25">
      <c r="A1387" t="s">
        <v>6772</v>
      </c>
      <c r="B1387" t="s">
        <v>6773</v>
      </c>
      <c r="D1387" t="s">
        <v>3200</v>
      </c>
      <c r="E1387" t="s">
        <v>220</v>
      </c>
      <c r="F1387" t="s">
        <v>455</v>
      </c>
      <c r="G1387" t="s">
        <v>229</v>
      </c>
      <c r="H1387" t="s">
        <v>30</v>
      </c>
      <c r="I1387" t="s">
        <v>1771</v>
      </c>
      <c r="J1387" t="s">
        <v>39</v>
      </c>
      <c r="L1387" t="s">
        <v>3330</v>
      </c>
      <c r="N1387" t="s">
        <v>40</v>
      </c>
      <c r="O1387" t="s">
        <v>25</v>
      </c>
      <c r="P1387" t="s">
        <v>229</v>
      </c>
      <c r="Q1387" t="s">
        <v>42</v>
      </c>
      <c r="R1387" t="s">
        <v>4743</v>
      </c>
      <c r="S1387" t="s">
        <v>6774</v>
      </c>
      <c r="W1387" t="s">
        <v>45</v>
      </c>
      <c r="X1387" t="s">
        <v>1887</v>
      </c>
    </row>
    <row r="1388" spans="1:25" x14ac:dyDescent="0.25">
      <c r="A1388" t="s">
        <v>6775</v>
      </c>
      <c r="B1388" t="s">
        <v>6776</v>
      </c>
      <c r="D1388" t="s">
        <v>142</v>
      </c>
      <c r="E1388" t="s">
        <v>220</v>
      </c>
      <c r="F1388" t="s">
        <v>455</v>
      </c>
      <c r="G1388" t="s">
        <v>229</v>
      </c>
      <c r="H1388" t="s">
        <v>30</v>
      </c>
      <c r="I1388" t="s">
        <v>1891</v>
      </c>
      <c r="J1388" t="s">
        <v>39</v>
      </c>
      <c r="L1388" t="s">
        <v>3330</v>
      </c>
      <c r="N1388" t="s">
        <v>40</v>
      </c>
      <c r="O1388" t="s">
        <v>25</v>
      </c>
      <c r="P1388" t="s">
        <v>229</v>
      </c>
      <c r="Q1388" t="s">
        <v>42</v>
      </c>
      <c r="R1388" t="s">
        <v>4743</v>
      </c>
      <c r="S1388" t="s">
        <v>6777</v>
      </c>
      <c r="W1388" t="s">
        <v>1292</v>
      </c>
      <c r="X1388" t="s">
        <v>1887</v>
      </c>
    </row>
    <row r="1389" spans="1:25" x14ac:dyDescent="0.25">
      <c r="A1389" t="s">
        <v>6778</v>
      </c>
      <c r="B1389" t="s">
        <v>6779</v>
      </c>
      <c r="D1389" t="s">
        <v>3216</v>
      </c>
      <c r="E1389" t="s">
        <v>220</v>
      </c>
      <c r="F1389" t="s">
        <v>455</v>
      </c>
      <c r="G1389" t="s">
        <v>229</v>
      </c>
      <c r="H1389" t="s">
        <v>30</v>
      </c>
      <c r="I1389" t="s">
        <v>1767</v>
      </c>
      <c r="J1389" t="s">
        <v>130</v>
      </c>
      <c r="L1389" t="s">
        <v>3172</v>
      </c>
      <c r="N1389" t="s">
        <v>131</v>
      </c>
      <c r="O1389" t="s">
        <v>25</v>
      </c>
      <c r="P1389" t="s">
        <v>229</v>
      </c>
      <c r="Q1389" t="s">
        <v>132</v>
      </c>
      <c r="R1389" t="s">
        <v>5068</v>
      </c>
      <c r="S1389" t="s">
        <v>6780</v>
      </c>
      <c r="W1389" t="s">
        <v>45</v>
      </c>
      <c r="X1389" t="s">
        <v>1887</v>
      </c>
    </row>
    <row r="1390" spans="1:25" x14ac:dyDescent="0.25">
      <c r="A1390" t="s">
        <v>6781</v>
      </c>
      <c r="B1390" t="s">
        <v>6782</v>
      </c>
      <c r="D1390" t="s">
        <v>3169</v>
      </c>
      <c r="E1390" t="s">
        <v>220</v>
      </c>
      <c r="F1390" t="s">
        <v>455</v>
      </c>
      <c r="G1390" t="s">
        <v>229</v>
      </c>
      <c r="H1390" t="s">
        <v>30</v>
      </c>
      <c r="I1390" t="s">
        <v>1829</v>
      </c>
      <c r="J1390" t="s">
        <v>135</v>
      </c>
      <c r="L1390" t="s">
        <v>3330</v>
      </c>
      <c r="N1390" t="s">
        <v>136</v>
      </c>
      <c r="O1390" t="s">
        <v>25</v>
      </c>
      <c r="P1390" t="s">
        <v>229</v>
      </c>
      <c r="Q1390" t="s">
        <v>137</v>
      </c>
      <c r="R1390" t="s">
        <v>4777</v>
      </c>
      <c r="S1390" t="s">
        <v>6783</v>
      </c>
      <c r="T1390" t="s">
        <v>2733</v>
      </c>
      <c r="W1390" t="s">
        <v>1292</v>
      </c>
      <c r="X1390" t="s">
        <v>1884</v>
      </c>
      <c r="Y1390" t="s">
        <v>1879</v>
      </c>
    </row>
    <row r="1391" spans="1:25" x14ac:dyDescent="0.25">
      <c r="A1391" t="s">
        <v>6784</v>
      </c>
      <c r="B1391" t="s">
        <v>6785</v>
      </c>
      <c r="D1391" t="s">
        <v>142</v>
      </c>
      <c r="E1391" t="s">
        <v>220</v>
      </c>
      <c r="F1391" t="s">
        <v>455</v>
      </c>
      <c r="G1391" t="s">
        <v>229</v>
      </c>
      <c r="H1391" t="s">
        <v>30</v>
      </c>
      <c r="I1391" t="s">
        <v>1854</v>
      </c>
      <c r="J1391" t="s">
        <v>46</v>
      </c>
      <c r="L1391" t="s">
        <v>3330</v>
      </c>
      <c r="N1391" t="s">
        <v>47</v>
      </c>
      <c r="O1391" t="s">
        <v>25</v>
      </c>
      <c r="P1391" t="s">
        <v>229</v>
      </c>
      <c r="Q1391" t="s">
        <v>48</v>
      </c>
      <c r="R1391" t="s">
        <v>4743</v>
      </c>
      <c r="S1391" t="s">
        <v>6786</v>
      </c>
      <c r="W1391" t="s">
        <v>1292</v>
      </c>
      <c r="X1391" t="s">
        <v>1884</v>
      </c>
      <c r="Y1391" t="s">
        <v>1879</v>
      </c>
    </row>
    <row r="1392" spans="1:25" x14ac:dyDescent="0.25">
      <c r="A1392" t="s">
        <v>2742</v>
      </c>
      <c r="B1392" t="s">
        <v>2742</v>
      </c>
      <c r="C1392" t="s">
        <v>2989</v>
      </c>
      <c r="D1392" t="s">
        <v>702</v>
      </c>
      <c r="E1392" t="s">
        <v>220</v>
      </c>
      <c r="F1392" t="s">
        <v>459</v>
      </c>
      <c r="G1392" t="s">
        <v>229</v>
      </c>
      <c r="H1392" t="s">
        <v>45</v>
      </c>
      <c r="I1392" t="s">
        <v>1663</v>
      </c>
      <c r="J1392" t="s">
        <v>61</v>
      </c>
      <c r="K1392" t="s">
        <v>388</v>
      </c>
      <c r="L1392" t="s">
        <v>3399</v>
      </c>
      <c r="M1392" t="s">
        <v>2991</v>
      </c>
      <c r="N1392" t="s">
        <v>63</v>
      </c>
      <c r="O1392" t="s">
        <v>25</v>
      </c>
      <c r="P1392" t="s">
        <v>3063</v>
      </c>
      <c r="Q1392" t="s">
        <v>64</v>
      </c>
      <c r="R1392" t="s">
        <v>4743</v>
      </c>
      <c r="S1392" t="s">
        <v>2743</v>
      </c>
      <c r="T1392" t="s">
        <v>6787</v>
      </c>
      <c r="W1392" t="s">
        <v>1292</v>
      </c>
      <c r="X1392" t="s">
        <v>4590</v>
      </c>
      <c r="Y1392" t="s">
        <v>1879</v>
      </c>
    </row>
    <row r="1393" spans="1:25" x14ac:dyDescent="0.25">
      <c r="A1393" t="s">
        <v>6788</v>
      </c>
      <c r="B1393" t="s">
        <v>6789</v>
      </c>
      <c r="D1393" t="s">
        <v>142</v>
      </c>
      <c r="E1393" t="s">
        <v>220</v>
      </c>
      <c r="F1393" t="s">
        <v>455</v>
      </c>
      <c r="G1393" t="s">
        <v>229</v>
      </c>
      <c r="H1393" t="s">
        <v>30</v>
      </c>
      <c r="I1393" t="s">
        <v>1854</v>
      </c>
      <c r="J1393" t="s">
        <v>98</v>
      </c>
      <c r="L1393" t="s">
        <v>3399</v>
      </c>
      <c r="N1393" t="s">
        <v>99</v>
      </c>
      <c r="O1393" t="s">
        <v>25</v>
      </c>
      <c r="P1393" t="s">
        <v>229</v>
      </c>
      <c r="Q1393" t="s">
        <v>100</v>
      </c>
      <c r="R1393" t="s">
        <v>4743</v>
      </c>
      <c r="S1393" t="s">
        <v>6790</v>
      </c>
      <c r="W1393" t="s">
        <v>1292</v>
      </c>
      <c r="X1393" t="s">
        <v>1887</v>
      </c>
    </row>
    <row r="1394" spans="1:25" x14ac:dyDescent="0.25">
      <c r="A1394" t="s">
        <v>6791</v>
      </c>
      <c r="B1394" t="s">
        <v>6792</v>
      </c>
      <c r="D1394" t="s">
        <v>142</v>
      </c>
      <c r="E1394" t="s">
        <v>220</v>
      </c>
      <c r="F1394" t="s">
        <v>455</v>
      </c>
      <c r="G1394" t="s">
        <v>229</v>
      </c>
      <c r="H1394" t="s">
        <v>30</v>
      </c>
      <c r="I1394" t="s">
        <v>1762</v>
      </c>
      <c r="J1394" t="s">
        <v>347</v>
      </c>
      <c r="L1394" t="s">
        <v>3231</v>
      </c>
      <c r="N1394" t="s">
        <v>348</v>
      </c>
      <c r="O1394" t="s">
        <v>25</v>
      </c>
      <c r="P1394" t="s">
        <v>229</v>
      </c>
      <c r="Q1394" t="s">
        <v>349</v>
      </c>
      <c r="R1394" t="s">
        <v>4743</v>
      </c>
      <c r="S1394" t="s">
        <v>6793</v>
      </c>
      <c r="W1394" t="s">
        <v>45</v>
      </c>
      <c r="X1394" t="s">
        <v>1887</v>
      </c>
    </row>
    <row r="1395" spans="1:25" x14ac:dyDescent="0.25">
      <c r="A1395" t="s">
        <v>6794</v>
      </c>
      <c r="B1395" t="s">
        <v>6795</v>
      </c>
      <c r="D1395" t="s">
        <v>142</v>
      </c>
      <c r="E1395" t="s">
        <v>220</v>
      </c>
      <c r="F1395" t="s">
        <v>455</v>
      </c>
      <c r="G1395" t="s">
        <v>229</v>
      </c>
      <c r="H1395" t="s">
        <v>30</v>
      </c>
      <c r="I1395" t="s">
        <v>415</v>
      </c>
      <c r="J1395" t="s">
        <v>98</v>
      </c>
      <c r="L1395" t="s">
        <v>3399</v>
      </c>
      <c r="N1395" t="s">
        <v>99</v>
      </c>
      <c r="O1395" t="s">
        <v>25</v>
      </c>
      <c r="P1395" t="s">
        <v>229</v>
      </c>
      <c r="Q1395" t="s">
        <v>100</v>
      </c>
      <c r="R1395" t="s">
        <v>4743</v>
      </c>
      <c r="S1395" t="s">
        <v>6796</v>
      </c>
      <c r="T1395" t="s">
        <v>2733</v>
      </c>
      <c r="W1395" t="s">
        <v>1292</v>
      </c>
      <c r="X1395" t="s">
        <v>1887</v>
      </c>
      <c r="Y1395" t="s">
        <v>1879</v>
      </c>
    </row>
    <row r="1396" spans="1:25" x14ac:dyDescent="0.25">
      <c r="A1396" t="s">
        <v>3331</v>
      </c>
      <c r="B1396" t="s">
        <v>3332</v>
      </c>
      <c r="D1396" t="s">
        <v>3171</v>
      </c>
      <c r="E1396" t="s">
        <v>220</v>
      </c>
      <c r="F1396" t="s">
        <v>455</v>
      </c>
      <c r="G1396" t="s">
        <v>229</v>
      </c>
      <c r="H1396" t="s">
        <v>30</v>
      </c>
      <c r="I1396" t="s">
        <v>1990</v>
      </c>
      <c r="J1396" t="s">
        <v>68</v>
      </c>
      <c r="L1396" t="s">
        <v>3399</v>
      </c>
      <c r="N1396" t="s">
        <v>69</v>
      </c>
      <c r="O1396" t="s">
        <v>25</v>
      </c>
      <c r="P1396" t="s">
        <v>229</v>
      </c>
      <c r="Q1396" t="s">
        <v>70</v>
      </c>
      <c r="R1396" t="s">
        <v>4972</v>
      </c>
      <c r="S1396" t="s">
        <v>3333</v>
      </c>
      <c r="W1396" t="s">
        <v>4500</v>
      </c>
      <c r="X1396" t="s">
        <v>1887</v>
      </c>
    </row>
    <row r="1397" spans="1:25" x14ac:dyDescent="0.25">
      <c r="A1397" t="s">
        <v>6797</v>
      </c>
      <c r="B1397" t="s">
        <v>6798</v>
      </c>
      <c r="D1397" t="s">
        <v>142</v>
      </c>
      <c r="E1397" t="s">
        <v>220</v>
      </c>
      <c r="F1397" t="s">
        <v>455</v>
      </c>
      <c r="G1397" t="s">
        <v>229</v>
      </c>
      <c r="H1397" t="s">
        <v>30</v>
      </c>
      <c r="I1397" t="s">
        <v>1748</v>
      </c>
      <c r="J1397" t="s">
        <v>68</v>
      </c>
      <c r="L1397" t="s">
        <v>3231</v>
      </c>
      <c r="N1397" t="s">
        <v>69</v>
      </c>
      <c r="O1397" t="s">
        <v>25</v>
      </c>
      <c r="P1397" t="s">
        <v>229</v>
      </c>
      <c r="Q1397" t="s">
        <v>70</v>
      </c>
      <c r="R1397" t="s">
        <v>4743</v>
      </c>
      <c r="S1397" t="s">
        <v>6799</v>
      </c>
      <c r="W1397" t="s">
        <v>45</v>
      </c>
      <c r="X1397" t="s">
        <v>1887</v>
      </c>
    </row>
    <row r="1398" spans="1:25" x14ac:dyDescent="0.25">
      <c r="A1398" t="s">
        <v>6800</v>
      </c>
      <c r="B1398" t="s">
        <v>6801</v>
      </c>
      <c r="D1398" t="s">
        <v>356</v>
      </c>
      <c r="E1398" t="s">
        <v>220</v>
      </c>
      <c r="F1398" t="s">
        <v>455</v>
      </c>
      <c r="G1398" t="s">
        <v>229</v>
      </c>
      <c r="H1398" t="s">
        <v>22</v>
      </c>
      <c r="I1398" t="s">
        <v>149</v>
      </c>
      <c r="J1398" t="s">
        <v>98</v>
      </c>
      <c r="L1398" t="s">
        <v>3399</v>
      </c>
      <c r="N1398" t="s">
        <v>99</v>
      </c>
      <c r="O1398" t="s">
        <v>25</v>
      </c>
      <c r="P1398" t="s">
        <v>229</v>
      </c>
      <c r="Q1398" t="s">
        <v>100</v>
      </c>
      <c r="R1398" t="s">
        <v>4952</v>
      </c>
      <c r="S1398" t="s">
        <v>6802</v>
      </c>
      <c r="T1398" t="s">
        <v>6803</v>
      </c>
      <c r="W1398" t="s">
        <v>1292</v>
      </c>
      <c r="X1398" t="s">
        <v>3068</v>
      </c>
      <c r="Y1398" t="s">
        <v>1879</v>
      </c>
    </row>
    <row r="1399" spans="1:25" x14ac:dyDescent="0.25">
      <c r="A1399" t="s">
        <v>6804</v>
      </c>
      <c r="B1399" t="s">
        <v>6805</v>
      </c>
      <c r="D1399" t="s">
        <v>142</v>
      </c>
      <c r="E1399" t="s">
        <v>220</v>
      </c>
      <c r="F1399" t="s">
        <v>455</v>
      </c>
      <c r="G1399" t="s">
        <v>229</v>
      </c>
      <c r="H1399" t="s">
        <v>30</v>
      </c>
      <c r="I1399" t="s">
        <v>1767</v>
      </c>
      <c r="J1399" t="s">
        <v>78</v>
      </c>
      <c r="L1399" t="s">
        <v>3399</v>
      </c>
      <c r="N1399" t="s">
        <v>80</v>
      </c>
      <c r="O1399" t="s">
        <v>25</v>
      </c>
      <c r="P1399" t="s">
        <v>229</v>
      </c>
      <c r="Q1399" t="s">
        <v>81</v>
      </c>
      <c r="R1399" t="s">
        <v>4743</v>
      </c>
      <c r="S1399" t="s">
        <v>6806</v>
      </c>
      <c r="W1399" t="s">
        <v>1292</v>
      </c>
      <c r="X1399" t="s">
        <v>1887</v>
      </c>
    </row>
    <row r="1400" spans="1:25" x14ac:dyDescent="0.25">
      <c r="A1400" t="s">
        <v>6807</v>
      </c>
      <c r="B1400" t="s">
        <v>6807</v>
      </c>
      <c r="D1400" t="s">
        <v>142</v>
      </c>
      <c r="E1400" t="s">
        <v>220</v>
      </c>
      <c r="F1400" t="s">
        <v>455</v>
      </c>
      <c r="G1400" t="s">
        <v>229</v>
      </c>
      <c r="H1400" t="s">
        <v>30</v>
      </c>
      <c r="I1400" t="s">
        <v>609</v>
      </c>
      <c r="J1400" t="s">
        <v>135</v>
      </c>
      <c r="L1400" t="s">
        <v>3399</v>
      </c>
      <c r="N1400" t="s">
        <v>136</v>
      </c>
      <c r="O1400" t="s">
        <v>25</v>
      </c>
      <c r="P1400" t="s">
        <v>229</v>
      </c>
      <c r="Q1400" t="s">
        <v>137</v>
      </c>
      <c r="R1400" t="s">
        <v>4743</v>
      </c>
      <c r="S1400" t="s">
        <v>6808</v>
      </c>
      <c r="T1400" t="s">
        <v>5210</v>
      </c>
      <c r="W1400" t="s">
        <v>1292</v>
      </c>
      <c r="X1400" t="s">
        <v>3071</v>
      </c>
      <c r="Y1400" t="s">
        <v>1877</v>
      </c>
    </row>
    <row r="1401" spans="1:25" x14ac:dyDescent="0.25">
      <c r="A1401" t="s">
        <v>6809</v>
      </c>
      <c r="B1401" t="s">
        <v>6810</v>
      </c>
      <c r="D1401" t="s">
        <v>142</v>
      </c>
      <c r="E1401" t="s">
        <v>220</v>
      </c>
      <c r="F1401" t="s">
        <v>455</v>
      </c>
      <c r="G1401" t="s">
        <v>229</v>
      </c>
      <c r="H1401" t="s">
        <v>30</v>
      </c>
      <c r="I1401" t="s">
        <v>1767</v>
      </c>
      <c r="J1401" t="s">
        <v>127</v>
      </c>
      <c r="L1401" t="s">
        <v>3231</v>
      </c>
      <c r="N1401" t="s">
        <v>128</v>
      </c>
      <c r="O1401" t="s">
        <v>25</v>
      </c>
      <c r="P1401" t="s">
        <v>229</v>
      </c>
      <c r="Q1401" t="s">
        <v>129</v>
      </c>
      <c r="R1401" t="s">
        <v>4743</v>
      </c>
      <c r="S1401" t="s">
        <v>6811</v>
      </c>
      <c r="W1401" t="s">
        <v>45</v>
      </c>
      <c r="X1401" t="s">
        <v>1887</v>
      </c>
    </row>
    <row r="1402" spans="1:25" x14ac:dyDescent="0.25">
      <c r="A1402" t="s">
        <v>6812</v>
      </c>
      <c r="B1402" t="s">
        <v>6813</v>
      </c>
      <c r="D1402" t="s">
        <v>142</v>
      </c>
      <c r="E1402" t="s">
        <v>220</v>
      </c>
      <c r="F1402" t="s">
        <v>455</v>
      </c>
      <c r="G1402" t="s">
        <v>229</v>
      </c>
      <c r="H1402" t="s">
        <v>45</v>
      </c>
      <c r="I1402" t="s">
        <v>415</v>
      </c>
      <c r="J1402" t="s">
        <v>39</v>
      </c>
      <c r="L1402" t="s">
        <v>3399</v>
      </c>
      <c r="N1402" t="s">
        <v>40</v>
      </c>
      <c r="O1402" t="s">
        <v>25</v>
      </c>
      <c r="P1402" t="s">
        <v>229</v>
      </c>
      <c r="Q1402" t="s">
        <v>42</v>
      </c>
      <c r="R1402" t="s">
        <v>4743</v>
      </c>
      <c r="S1402" t="s">
        <v>6814</v>
      </c>
      <c r="W1402" t="s">
        <v>1292</v>
      </c>
      <c r="X1402" t="s">
        <v>1887</v>
      </c>
    </row>
    <row r="1403" spans="1:25" x14ac:dyDescent="0.25">
      <c r="A1403" t="s">
        <v>6815</v>
      </c>
      <c r="B1403" t="s">
        <v>6816</v>
      </c>
      <c r="D1403" t="s">
        <v>142</v>
      </c>
      <c r="E1403" t="s">
        <v>220</v>
      </c>
      <c r="F1403" t="s">
        <v>455</v>
      </c>
      <c r="G1403" t="s">
        <v>229</v>
      </c>
      <c r="H1403" t="s">
        <v>30</v>
      </c>
      <c r="I1403" t="s">
        <v>1839</v>
      </c>
      <c r="J1403" t="s">
        <v>78</v>
      </c>
      <c r="L1403" t="s">
        <v>3399</v>
      </c>
      <c r="N1403" t="s">
        <v>80</v>
      </c>
      <c r="O1403" t="s">
        <v>25</v>
      </c>
      <c r="P1403" t="s">
        <v>229</v>
      </c>
      <c r="Q1403" t="s">
        <v>81</v>
      </c>
      <c r="R1403" t="s">
        <v>4743</v>
      </c>
      <c r="S1403" t="s">
        <v>6817</v>
      </c>
      <c r="T1403" t="s">
        <v>2535</v>
      </c>
      <c r="W1403" t="s">
        <v>45</v>
      </c>
      <c r="X1403" t="s">
        <v>1887</v>
      </c>
      <c r="Y1403" t="s">
        <v>1877</v>
      </c>
    </row>
    <row r="1404" spans="1:25" x14ac:dyDescent="0.25">
      <c r="A1404" t="s">
        <v>6818</v>
      </c>
      <c r="B1404" t="s">
        <v>6819</v>
      </c>
      <c r="D1404" t="s">
        <v>142</v>
      </c>
      <c r="E1404" t="s">
        <v>220</v>
      </c>
      <c r="F1404" t="s">
        <v>455</v>
      </c>
      <c r="G1404" t="s">
        <v>229</v>
      </c>
      <c r="H1404" t="s">
        <v>30</v>
      </c>
      <c r="I1404" t="s">
        <v>1891</v>
      </c>
      <c r="J1404" t="s">
        <v>39</v>
      </c>
      <c r="L1404" t="s">
        <v>3399</v>
      </c>
      <c r="N1404" t="s">
        <v>40</v>
      </c>
      <c r="O1404" t="s">
        <v>25</v>
      </c>
      <c r="P1404" t="s">
        <v>229</v>
      </c>
      <c r="Q1404" t="s">
        <v>42</v>
      </c>
      <c r="R1404" t="s">
        <v>4743</v>
      </c>
      <c r="S1404" t="s">
        <v>6820</v>
      </c>
      <c r="W1404" t="s">
        <v>1292</v>
      </c>
      <c r="X1404" t="s">
        <v>1887</v>
      </c>
    </row>
    <row r="1405" spans="1:25" x14ac:dyDescent="0.25">
      <c r="A1405" t="s">
        <v>6821</v>
      </c>
      <c r="B1405" t="s">
        <v>6822</v>
      </c>
      <c r="D1405" t="s">
        <v>414</v>
      </c>
      <c r="E1405" t="s">
        <v>220</v>
      </c>
      <c r="F1405" t="s">
        <v>455</v>
      </c>
      <c r="G1405" t="s">
        <v>229</v>
      </c>
      <c r="H1405" t="s">
        <v>30</v>
      </c>
      <c r="I1405" t="s">
        <v>1893</v>
      </c>
      <c r="J1405" t="s">
        <v>78</v>
      </c>
      <c r="L1405" t="s">
        <v>3399</v>
      </c>
      <c r="N1405" t="s">
        <v>80</v>
      </c>
      <c r="O1405" t="s">
        <v>25</v>
      </c>
      <c r="P1405" t="s">
        <v>229</v>
      </c>
      <c r="Q1405" t="s">
        <v>81</v>
      </c>
      <c r="R1405" t="s">
        <v>4777</v>
      </c>
      <c r="S1405" t="s">
        <v>6823</v>
      </c>
      <c r="W1405" t="s">
        <v>45</v>
      </c>
      <c r="X1405" t="s">
        <v>1887</v>
      </c>
    </row>
    <row r="1406" spans="1:25" x14ac:dyDescent="0.25">
      <c r="A1406" t="s">
        <v>6824</v>
      </c>
      <c r="B1406" t="s">
        <v>6825</v>
      </c>
      <c r="D1406" t="s">
        <v>490</v>
      </c>
      <c r="E1406" t="s">
        <v>220</v>
      </c>
      <c r="F1406" t="s">
        <v>459</v>
      </c>
      <c r="G1406" t="s">
        <v>229</v>
      </c>
      <c r="H1406" t="s">
        <v>22</v>
      </c>
      <c r="I1406" t="s">
        <v>1668</v>
      </c>
      <c r="J1406" t="s">
        <v>61</v>
      </c>
      <c r="L1406" t="s">
        <v>3399</v>
      </c>
      <c r="N1406" t="s">
        <v>63</v>
      </c>
      <c r="O1406" t="s">
        <v>25</v>
      </c>
      <c r="P1406" t="s">
        <v>3063</v>
      </c>
      <c r="Q1406" t="s">
        <v>64</v>
      </c>
      <c r="R1406" t="s">
        <v>4743</v>
      </c>
      <c r="S1406" t="s">
        <v>6826</v>
      </c>
      <c r="T1406" t="s">
        <v>6827</v>
      </c>
      <c r="W1406" t="s">
        <v>3943</v>
      </c>
      <c r="X1406" t="s">
        <v>1887</v>
      </c>
      <c r="Y1406" t="s">
        <v>1885</v>
      </c>
    </row>
    <row r="1407" spans="1:25" x14ac:dyDescent="0.25">
      <c r="A1407" t="s">
        <v>3931</v>
      </c>
      <c r="B1407" t="s">
        <v>3932</v>
      </c>
      <c r="D1407" t="s">
        <v>490</v>
      </c>
      <c r="E1407" t="s">
        <v>220</v>
      </c>
      <c r="F1407" t="s">
        <v>459</v>
      </c>
      <c r="G1407" t="s">
        <v>229</v>
      </c>
      <c r="H1407" t="s">
        <v>22</v>
      </c>
      <c r="I1407" t="s">
        <v>1892</v>
      </c>
      <c r="J1407" t="s">
        <v>61</v>
      </c>
      <c r="L1407" t="s">
        <v>3399</v>
      </c>
      <c r="N1407" t="s">
        <v>63</v>
      </c>
      <c r="O1407" t="s">
        <v>25</v>
      </c>
      <c r="P1407" t="s">
        <v>229</v>
      </c>
      <c r="Q1407" t="s">
        <v>64</v>
      </c>
      <c r="R1407" t="s">
        <v>4743</v>
      </c>
      <c r="S1407" t="s">
        <v>3933</v>
      </c>
      <c r="W1407" t="s">
        <v>4500</v>
      </c>
      <c r="X1407" t="s">
        <v>1887</v>
      </c>
    </row>
    <row r="1408" spans="1:25" x14ac:dyDescent="0.25">
      <c r="A1408" t="s">
        <v>3934</v>
      </c>
      <c r="B1408" t="s">
        <v>3935</v>
      </c>
      <c r="C1408" t="s">
        <v>3133</v>
      </c>
      <c r="D1408" t="s">
        <v>1326</v>
      </c>
      <c r="E1408" t="s">
        <v>220</v>
      </c>
      <c r="F1408" t="s">
        <v>459</v>
      </c>
      <c r="G1408" t="s">
        <v>229</v>
      </c>
      <c r="H1408" t="s">
        <v>45</v>
      </c>
      <c r="I1408" t="s">
        <v>475</v>
      </c>
      <c r="J1408" t="s">
        <v>39</v>
      </c>
      <c r="K1408" t="s">
        <v>3135</v>
      </c>
      <c r="L1408" t="s">
        <v>3399</v>
      </c>
      <c r="M1408" t="s">
        <v>3136</v>
      </c>
      <c r="N1408" t="s">
        <v>40</v>
      </c>
      <c r="O1408" t="s">
        <v>25</v>
      </c>
      <c r="P1408" t="s">
        <v>229</v>
      </c>
      <c r="Q1408" t="s">
        <v>42</v>
      </c>
      <c r="R1408" t="s">
        <v>4743</v>
      </c>
      <c r="S1408" t="s">
        <v>3936</v>
      </c>
      <c r="T1408" t="s">
        <v>3306</v>
      </c>
      <c r="W1408" t="s">
        <v>4500</v>
      </c>
      <c r="X1408" t="s">
        <v>3071</v>
      </c>
    </row>
    <row r="1409" spans="1:25" x14ac:dyDescent="0.25">
      <c r="A1409" t="s">
        <v>1844</v>
      </c>
      <c r="B1409" t="s">
        <v>1845</v>
      </c>
      <c r="D1409" t="s">
        <v>379</v>
      </c>
      <c r="E1409" t="s">
        <v>220</v>
      </c>
      <c r="F1409" t="s">
        <v>455</v>
      </c>
      <c r="G1409" t="s">
        <v>229</v>
      </c>
      <c r="H1409" t="s">
        <v>30</v>
      </c>
      <c r="I1409" t="s">
        <v>1772</v>
      </c>
      <c r="J1409" t="s">
        <v>135</v>
      </c>
      <c r="L1409" t="s">
        <v>3129</v>
      </c>
      <c r="N1409" t="s">
        <v>136</v>
      </c>
      <c r="O1409" t="s">
        <v>25</v>
      </c>
      <c r="P1409" t="s">
        <v>229</v>
      </c>
      <c r="Q1409" t="s">
        <v>137</v>
      </c>
      <c r="R1409" t="s">
        <v>5010</v>
      </c>
      <c r="S1409" t="s">
        <v>1846</v>
      </c>
      <c r="T1409" t="s">
        <v>2733</v>
      </c>
      <c r="W1409" t="s">
        <v>1291</v>
      </c>
      <c r="X1409" t="s">
        <v>1884</v>
      </c>
      <c r="Y1409" t="s">
        <v>1879</v>
      </c>
    </row>
    <row r="1410" spans="1:25" x14ac:dyDescent="0.25">
      <c r="A1410" t="s">
        <v>6828</v>
      </c>
      <c r="B1410" t="s">
        <v>6829</v>
      </c>
      <c r="D1410" t="s">
        <v>142</v>
      </c>
      <c r="E1410" t="s">
        <v>220</v>
      </c>
      <c r="F1410" t="s">
        <v>455</v>
      </c>
      <c r="G1410" t="s">
        <v>229</v>
      </c>
      <c r="H1410" t="s">
        <v>30</v>
      </c>
      <c r="I1410" t="s">
        <v>898</v>
      </c>
      <c r="J1410" t="s">
        <v>98</v>
      </c>
      <c r="L1410" t="s">
        <v>3399</v>
      </c>
      <c r="N1410" t="s">
        <v>99</v>
      </c>
      <c r="O1410" t="s">
        <v>25</v>
      </c>
      <c r="P1410" t="s">
        <v>229</v>
      </c>
      <c r="Q1410" t="s">
        <v>100</v>
      </c>
      <c r="R1410" t="s">
        <v>4743</v>
      </c>
      <c r="S1410" t="s">
        <v>6830</v>
      </c>
      <c r="W1410" t="s">
        <v>1292</v>
      </c>
      <c r="X1410" t="s">
        <v>1887</v>
      </c>
    </row>
    <row r="1411" spans="1:25" x14ac:dyDescent="0.25">
      <c r="A1411" t="s">
        <v>6831</v>
      </c>
      <c r="B1411" t="s">
        <v>6832</v>
      </c>
      <c r="D1411" t="s">
        <v>490</v>
      </c>
      <c r="E1411" t="s">
        <v>220</v>
      </c>
      <c r="F1411" t="s">
        <v>459</v>
      </c>
      <c r="G1411" t="s">
        <v>229</v>
      </c>
      <c r="H1411" t="s">
        <v>22</v>
      </c>
      <c r="I1411" t="s">
        <v>1669</v>
      </c>
      <c r="J1411" t="s">
        <v>112</v>
      </c>
      <c r="L1411" t="s">
        <v>3231</v>
      </c>
      <c r="N1411" t="s">
        <v>113</v>
      </c>
      <c r="O1411" t="s">
        <v>25</v>
      </c>
      <c r="P1411" t="s">
        <v>3063</v>
      </c>
      <c r="Q1411" t="s">
        <v>114</v>
      </c>
      <c r="R1411" t="s">
        <v>4743</v>
      </c>
      <c r="S1411" t="s">
        <v>6833</v>
      </c>
      <c r="T1411" t="s">
        <v>6834</v>
      </c>
      <c r="W1411" t="s">
        <v>45</v>
      </c>
      <c r="X1411" t="s">
        <v>1884</v>
      </c>
      <c r="Y1411" t="s">
        <v>1879</v>
      </c>
    </row>
    <row r="1412" spans="1:25" x14ac:dyDescent="0.25">
      <c r="A1412" t="s">
        <v>980</v>
      </c>
      <c r="B1412" t="s">
        <v>981</v>
      </c>
      <c r="C1412" t="s">
        <v>2737</v>
      </c>
      <c r="D1412" t="s">
        <v>702</v>
      </c>
      <c r="E1412" t="s">
        <v>220</v>
      </c>
      <c r="F1412" t="s">
        <v>459</v>
      </c>
      <c r="G1412" t="s">
        <v>229</v>
      </c>
      <c r="H1412" t="s">
        <v>30</v>
      </c>
      <c r="I1412" t="s">
        <v>1668</v>
      </c>
      <c r="J1412" t="s">
        <v>51</v>
      </c>
      <c r="K1412" t="s">
        <v>2738</v>
      </c>
      <c r="L1412" t="s">
        <v>3399</v>
      </c>
      <c r="M1412" t="s">
        <v>2739</v>
      </c>
      <c r="N1412" t="s">
        <v>53</v>
      </c>
      <c r="O1412" t="s">
        <v>25</v>
      </c>
      <c r="P1412" t="s">
        <v>3063</v>
      </c>
      <c r="Q1412" t="s">
        <v>54</v>
      </c>
      <c r="R1412" t="s">
        <v>4952</v>
      </c>
      <c r="S1412" t="s">
        <v>982</v>
      </c>
      <c r="T1412" t="s">
        <v>3786</v>
      </c>
      <c r="W1412" t="s">
        <v>45</v>
      </c>
      <c r="X1412" t="s">
        <v>3068</v>
      </c>
      <c r="Y1412" t="s">
        <v>1885</v>
      </c>
    </row>
    <row r="1413" spans="1:25" x14ac:dyDescent="0.25">
      <c r="A1413" t="s">
        <v>1124</v>
      </c>
      <c r="B1413" t="s">
        <v>1125</v>
      </c>
      <c r="D1413" t="s">
        <v>702</v>
      </c>
      <c r="E1413" t="s">
        <v>220</v>
      </c>
      <c r="F1413" t="s">
        <v>459</v>
      </c>
      <c r="G1413" t="s">
        <v>229</v>
      </c>
      <c r="H1413" t="s">
        <v>22</v>
      </c>
      <c r="I1413" t="s">
        <v>1662</v>
      </c>
      <c r="J1413" t="s">
        <v>98</v>
      </c>
      <c r="L1413" t="s">
        <v>4167</v>
      </c>
      <c r="N1413" t="s">
        <v>99</v>
      </c>
      <c r="O1413" t="s">
        <v>25</v>
      </c>
      <c r="P1413" t="s">
        <v>3060</v>
      </c>
      <c r="Q1413" t="s">
        <v>100</v>
      </c>
      <c r="R1413" t="s">
        <v>6835</v>
      </c>
      <c r="S1413" t="s">
        <v>1126</v>
      </c>
      <c r="T1413" t="s">
        <v>6836</v>
      </c>
      <c r="W1413" t="s">
        <v>4500</v>
      </c>
      <c r="X1413" t="s">
        <v>3124</v>
      </c>
      <c r="Y1413" t="s">
        <v>1876</v>
      </c>
    </row>
    <row r="1414" spans="1:25" x14ac:dyDescent="0.25">
      <c r="A1414" t="s">
        <v>1709</v>
      </c>
      <c r="B1414" t="s">
        <v>1710</v>
      </c>
      <c r="C1414" t="s">
        <v>2989</v>
      </c>
      <c r="D1414" t="s">
        <v>44</v>
      </c>
      <c r="E1414" t="s">
        <v>220</v>
      </c>
      <c r="F1414" t="s">
        <v>459</v>
      </c>
      <c r="G1414" t="s">
        <v>229</v>
      </c>
      <c r="H1414" t="s">
        <v>22</v>
      </c>
      <c r="I1414" t="s">
        <v>1755</v>
      </c>
      <c r="J1414" t="s">
        <v>135</v>
      </c>
      <c r="K1414" t="s">
        <v>388</v>
      </c>
      <c r="L1414" t="s">
        <v>3399</v>
      </c>
      <c r="M1414" t="s">
        <v>2991</v>
      </c>
      <c r="N1414" t="s">
        <v>136</v>
      </c>
      <c r="O1414" t="s">
        <v>41</v>
      </c>
      <c r="P1414" t="s">
        <v>3063</v>
      </c>
      <c r="Q1414" t="s">
        <v>137</v>
      </c>
      <c r="R1414" t="s">
        <v>6837</v>
      </c>
      <c r="S1414" t="s">
        <v>1711</v>
      </c>
      <c r="T1414" t="s">
        <v>6838</v>
      </c>
      <c r="W1414" t="s">
        <v>4500</v>
      </c>
      <c r="X1414" t="s">
        <v>1884</v>
      </c>
      <c r="Y1414" t="s">
        <v>1877</v>
      </c>
    </row>
    <row r="1415" spans="1:25" x14ac:dyDescent="0.25">
      <c r="A1415" t="s">
        <v>2375</v>
      </c>
      <c r="B1415" t="s">
        <v>2376</v>
      </c>
      <c r="D1415" t="s">
        <v>44</v>
      </c>
      <c r="E1415" t="s">
        <v>220</v>
      </c>
      <c r="F1415" t="s">
        <v>455</v>
      </c>
      <c r="G1415" t="s">
        <v>229</v>
      </c>
      <c r="H1415" t="s">
        <v>3179</v>
      </c>
      <c r="I1415" t="s">
        <v>1762</v>
      </c>
      <c r="J1415" t="s">
        <v>46</v>
      </c>
      <c r="L1415" t="s">
        <v>3399</v>
      </c>
      <c r="N1415" t="s">
        <v>47</v>
      </c>
      <c r="O1415" t="s">
        <v>25</v>
      </c>
      <c r="P1415" t="s">
        <v>229</v>
      </c>
      <c r="Q1415" t="s">
        <v>48</v>
      </c>
      <c r="R1415" t="s">
        <v>5010</v>
      </c>
      <c r="S1415" t="s">
        <v>2377</v>
      </c>
      <c r="W1415" t="s">
        <v>4500</v>
      </c>
      <c r="X1415" t="s">
        <v>1884</v>
      </c>
    </row>
    <row r="1416" spans="1:25" x14ac:dyDescent="0.25">
      <c r="A1416" t="s">
        <v>2433</v>
      </c>
      <c r="B1416" t="s">
        <v>2434</v>
      </c>
      <c r="D1416" t="s">
        <v>3171</v>
      </c>
      <c r="E1416" t="s">
        <v>220</v>
      </c>
      <c r="F1416" t="s">
        <v>459</v>
      </c>
      <c r="G1416" t="s">
        <v>229</v>
      </c>
      <c r="H1416" t="s">
        <v>22</v>
      </c>
      <c r="I1416" t="s">
        <v>1848</v>
      </c>
      <c r="J1416" t="s">
        <v>135</v>
      </c>
      <c r="L1416" t="s">
        <v>3399</v>
      </c>
      <c r="N1416" t="s">
        <v>136</v>
      </c>
      <c r="O1416" t="s">
        <v>25</v>
      </c>
      <c r="P1416" t="s">
        <v>229</v>
      </c>
      <c r="Q1416" t="s">
        <v>137</v>
      </c>
      <c r="R1416" t="s">
        <v>5010</v>
      </c>
      <c r="S1416" t="s">
        <v>2435</v>
      </c>
      <c r="T1416" t="s">
        <v>4993</v>
      </c>
      <c r="W1416" t="s">
        <v>4500</v>
      </c>
      <c r="X1416" t="s">
        <v>1884</v>
      </c>
      <c r="Y1416" t="s">
        <v>1879</v>
      </c>
    </row>
    <row r="1417" spans="1:25" x14ac:dyDescent="0.25">
      <c r="A1417" t="s">
        <v>6839</v>
      </c>
      <c r="B1417" t="s">
        <v>6840</v>
      </c>
      <c r="D1417" t="s">
        <v>3200</v>
      </c>
      <c r="E1417" t="s">
        <v>220</v>
      </c>
      <c r="F1417" t="s">
        <v>455</v>
      </c>
      <c r="G1417" t="s">
        <v>229</v>
      </c>
      <c r="H1417" t="s">
        <v>30</v>
      </c>
      <c r="I1417" t="s">
        <v>1233</v>
      </c>
      <c r="J1417" t="s">
        <v>39</v>
      </c>
      <c r="L1417" t="s">
        <v>3399</v>
      </c>
      <c r="N1417" t="s">
        <v>40</v>
      </c>
      <c r="O1417" t="s">
        <v>25</v>
      </c>
      <c r="P1417" t="s">
        <v>229</v>
      </c>
      <c r="Q1417" t="s">
        <v>42</v>
      </c>
      <c r="R1417" t="s">
        <v>4743</v>
      </c>
      <c r="S1417" t="s">
        <v>6841</v>
      </c>
      <c r="W1417" t="s">
        <v>45</v>
      </c>
      <c r="X1417" t="s">
        <v>1887</v>
      </c>
    </row>
    <row r="1418" spans="1:25" x14ac:dyDescent="0.25">
      <c r="A1418" t="s">
        <v>6842</v>
      </c>
      <c r="B1418" t="s">
        <v>6843</v>
      </c>
      <c r="D1418" t="s">
        <v>142</v>
      </c>
      <c r="E1418" t="s">
        <v>220</v>
      </c>
      <c r="F1418" t="s">
        <v>455</v>
      </c>
      <c r="G1418" t="s">
        <v>229</v>
      </c>
      <c r="H1418" t="s">
        <v>30</v>
      </c>
      <c r="I1418" t="s">
        <v>1229</v>
      </c>
      <c r="J1418" t="s">
        <v>208</v>
      </c>
      <c r="L1418" t="s">
        <v>3399</v>
      </c>
      <c r="N1418" t="s">
        <v>209</v>
      </c>
      <c r="O1418" t="s">
        <v>25</v>
      </c>
      <c r="P1418" t="s">
        <v>229</v>
      </c>
      <c r="Q1418" t="s">
        <v>210</v>
      </c>
      <c r="R1418" t="s">
        <v>4743</v>
      </c>
      <c r="S1418" t="s">
        <v>6844</v>
      </c>
      <c r="W1418" t="s">
        <v>45</v>
      </c>
      <c r="X1418" t="s">
        <v>1887</v>
      </c>
    </row>
    <row r="1419" spans="1:25" x14ac:dyDescent="0.25">
      <c r="A1419" t="s">
        <v>6845</v>
      </c>
      <c r="B1419" t="s">
        <v>6846</v>
      </c>
      <c r="D1419" t="s">
        <v>356</v>
      </c>
      <c r="E1419" t="s">
        <v>220</v>
      </c>
      <c r="F1419" t="s">
        <v>459</v>
      </c>
      <c r="G1419" t="s">
        <v>229</v>
      </c>
      <c r="H1419" t="s">
        <v>22</v>
      </c>
      <c r="I1419" t="s">
        <v>1229</v>
      </c>
      <c r="J1419" t="s">
        <v>127</v>
      </c>
      <c r="L1419" t="s">
        <v>3399</v>
      </c>
      <c r="N1419" t="s">
        <v>128</v>
      </c>
      <c r="O1419" t="s">
        <v>25</v>
      </c>
      <c r="P1419" t="s">
        <v>229</v>
      </c>
      <c r="Q1419" t="s">
        <v>129</v>
      </c>
      <c r="R1419" t="s">
        <v>4743</v>
      </c>
      <c r="S1419" t="s">
        <v>6847</v>
      </c>
      <c r="W1419" t="s">
        <v>45</v>
      </c>
      <c r="X1419" t="s">
        <v>1884</v>
      </c>
    </row>
    <row r="1420" spans="1:25" x14ac:dyDescent="0.25">
      <c r="A1420" t="s">
        <v>6848</v>
      </c>
      <c r="B1420" t="s">
        <v>6849</v>
      </c>
      <c r="D1420" t="s">
        <v>3226</v>
      </c>
      <c r="E1420" t="s">
        <v>220</v>
      </c>
      <c r="F1420" t="s">
        <v>455</v>
      </c>
      <c r="G1420" t="s">
        <v>229</v>
      </c>
      <c r="H1420" t="s">
        <v>234</v>
      </c>
      <c r="I1420" t="s">
        <v>1758</v>
      </c>
      <c r="J1420" t="s">
        <v>130</v>
      </c>
      <c r="L1420" t="s">
        <v>3399</v>
      </c>
      <c r="N1420" t="s">
        <v>131</v>
      </c>
      <c r="P1420" t="s">
        <v>229</v>
      </c>
      <c r="Q1420" t="s">
        <v>132</v>
      </c>
      <c r="R1420" t="s">
        <v>4888</v>
      </c>
      <c r="S1420" t="s">
        <v>6850</v>
      </c>
      <c r="T1420" t="s">
        <v>2756</v>
      </c>
      <c r="W1420" t="s">
        <v>45</v>
      </c>
      <c r="X1420" t="s">
        <v>3071</v>
      </c>
      <c r="Y1420" t="s">
        <v>1885</v>
      </c>
    </row>
    <row r="1421" spans="1:25" x14ac:dyDescent="0.25">
      <c r="A1421" t="s">
        <v>6851</v>
      </c>
      <c r="B1421" t="s">
        <v>6852</v>
      </c>
      <c r="C1421" t="s">
        <v>2737</v>
      </c>
      <c r="D1421" t="s">
        <v>490</v>
      </c>
      <c r="E1421" t="s">
        <v>220</v>
      </c>
      <c r="F1421" t="s">
        <v>459</v>
      </c>
      <c r="G1421" t="s">
        <v>229</v>
      </c>
      <c r="H1421" t="s">
        <v>22</v>
      </c>
      <c r="I1421" t="s">
        <v>1669</v>
      </c>
      <c r="J1421" t="s">
        <v>91</v>
      </c>
      <c r="K1421" t="s">
        <v>2738</v>
      </c>
      <c r="L1421" t="s">
        <v>3168</v>
      </c>
      <c r="M1421" t="s">
        <v>2739</v>
      </c>
      <c r="N1421" t="s">
        <v>92</v>
      </c>
      <c r="O1421" t="s">
        <v>25</v>
      </c>
      <c r="P1421" t="s">
        <v>229</v>
      </c>
      <c r="Q1421" t="s">
        <v>93</v>
      </c>
      <c r="R1421" t="s">
        <v>4743</v>
      </c>
      <c r="S1421" t="s">
        <v>6853</v>
      </c>
      <c r="W1421" t="s">
        <v>45</v>
      </c>
      <c r="X1421" t="s">
        <v>1887</v>
      </c>
    </row>
    <row r="1422" spans="1:25" x14ac:dyDescent="0.25">
      <c r="A1422" t="s">
        <v>6854</v>
      </c>
      <c r="B1422" t="s">
        <v>6855</v>
      </c>
      <c r="D1422" t="s">
        <v>490</v>
      </c>
      <c r="E1422" t="s">
        <v>220</v>
      </c>
      <c r="F1422" t="s">
        <v>459</v>
      </c>
      <c r="G1422" t="s">
        <v>229</v>
      </c>
      <c r="H1422" t="s">
        <v>22</v>
      </c>
      <c r="I1422" t="s">
        <v>1771</v>
      </c>
      <c r="J1422" t="s">
        <v>135</v>
      </c>
      <c r="L1422" t="s">
        <v>3231</v>
      </c>
      <c r="N1422" t="s">
        <v>136</v>
      </c>
      <c r="O1422" t="s">
        <v>25</v>
      </c>
      <c r="P1422" t="s">
        <v>229</v>
      </c>
      <c r="Q1422" t="s">
        <v>137</v>
      </c>
      <c r="R1422" t="s">
        <v>4743</v>
      </c>
      <c r="S1422" t="s">
        <v>6856</v>
      </c>
      <c r="W1422" t="s">
        <v>45</v>
      </c>
      <c r="X1422" t="s">
        <v>1887</v>
      </c>
    </row>
    <row r="1423" spans="1:25" x14ac:dyDescent="0.25">
      <c r="A1423" t="s">
        <v>6857</v>
      </c>
      <c r="B1423" t="s">
        <v>6858</v>
      </c>
      <c r="D1423" t="s">
        <v>142</v>
      </c>
      <c r="E1423" t="s">
        <v>220</v>
      </c>
      <c r="F1423" t="s">
        <v>455</v>
      </c>
      <c r="G1423" t="s">
        <v>229</v>
      </c>
      <c r="H1423" t="s">
        <v>30</v>
      </c>
      <c r="I1423" t="s">
        <v>1891</v>
      </c>
      <c r="J1423" t="s">
        <v>68</v>
      </c>
      <c r="L1423" t="s">
        <v>3399</v>
      </c>
      <c r="N1423" t="s">
        <v>69</v>
      </c>
      <c r="O1423" t="s">
        <v>25</v>
      </c>
      <c r="P1423" t="s">
        <v>229</v>
      </c>
      <c r="Q1423" t="s">
        <v>70</v>
      </c>
      <c r="R1423" t="s">
        <v>4743</v>
      </c>
      <c r="S1423" t="s">
        <v>6859</v>
      </c>
      <c r="W1423" t="s">
        <v>1292</v>
      </c>
      <c r="X1423" t="s">
        <v>1887</v>
      </c>
    </row>
    <row r="1424" spans="1:25" x14ac:dyDescent="0.25">
      <c r="A1424" t="s">
        <v>6860</v>
      </c>
      <c r="B1424" t="s">
        <v>6861</v>
      </c>
      <c r="C1424" t="s">
        <v>6862</v>
      </c>
      <c r="D1424" t="s">
        <v>142</v>
      </c>
      <c r="E1424" t="s">
        <v>220</v>
      </c>
      <c r="F1424" t="s">
        <v>455</v>
      </c>
      <c r="G1424" t="s">
        <v>229</v>
      </c>
      <c r="H1424" t="s">
        <v>30</v>
      </c>
      <c r="I1424" t="s">
        <v>1762</v>
      </c>
      <c r="J1424" t="s">
        <v>39</v>
      </c>
      <c r="K1424" t="s">
        <v>6863</v>
      </c>
      <c r="L1424" t="s">
        <v>3399</v>
      </c>
      <c r="M1424" t="s">
        <v>6864</v>
      </c>
      <c r="N1424" t="s">
        <v>40</v>
      </c>
      <c r="O1424" t="s">
        <v>25</v>
      </c>
      <c r="P1424" t="s">
        <v>229</v>
      </c>
      <c r="Q1424" t="s">
        <v>42</v>
      </c>
      <c r="R1424" t="s">
        <v>4743</v>
      </c>
      <c r="S1424" t="s">
        <v>6865</v>
      </c>
      <c r="T1424" t="s">
        <v>6866</v>
      </c>
      <c r="W1424" t="s">
        <v>1292</v>
      </c>
      <c r="X1424" t="s">
        <v>1884</v>
      </c>
      <c r="Y1424" t="s">
        <v>1879</v>
      </c>
    </row>
    <row r="1425" spans="1:25" x14ac:dyDescent="0.25">
      <c r="A1425" t="s">
        <v>6867</v>
      </c>
      <c r="B1425" t="s">
        <v>6868</v>
      </c>
      <c r="C1425" t="s">
        <v>3072</v>
      </c>
      <c r="D1425" t="s">
        <v>142</v>
      </c>
      <c r="E1425" t="s">
        <v>220</v>
      </c>
      <c r="F1425" t="s">
        <v>455</v>
      </c>
      <c r="G1425" t="s">
        <v>229</v>
      </c>
      <c r="H1425" t="s">
        <v>30</v>
      </c>
      <c r="I1425" t="s">
        <v>1748</v>
      </c>
      <c r="J1425" t="s">
        <v>51</v>
      </c>
      <c r="K1425" t="s">
        <v>3074</v>
      </c>
      <c r="L1425" t="s">
        <v>3399</v>
      </c>
      <c r="M1425" t="s">
        <v>3075</v>
      </c>
      <c r="N1425" t="s">
        <v>53</v>
      </c>
      <c r="O1425" t="s">
        <v>25</v>
      </c>
      <c r="P1425" t="s">
        <v>3063</v>
      </c>
      <c r="Q1425" t="s">
        <v>54</v>
      </c>
      <c r="R1425" t="s">
        <v>4743</v>
      </c>
      <c r="S1425" t="s">
        <v>6869</v>
      </c>
      <c r="T1425" t="s">
        <v>6870</v>
      </c>
      <c r="W1425" t="s">
        <v>1292</v>
      </c>
      <c r="X1425" t="s">
        <v>1884</v>
      </c>
      <c r="Y1425" t="s">
        <v>1877</v>
      </c>
    </row>
    <row r="1426" spans="1:25" x14ac:dyDescent="0.25">
      <c r="A1426" t="s">
        <v>6871</v>
      </c>
      <c r="B1426" t="s">
        <v>6872</v>
      </c>
      <c r="D1426" t="s">
        <v>142</v>
      </c>
      <c r="E1426" t="s">
        <v>220</v>
      </c>
      <c r="F1426" t="s">
        <v>455</v>
      </c>
      <c r="G1426" t="s">
        <v>229</v>
      </c>
      <c r="H1426" t="s">
        <v>30</v>
      </c>
      <c r="I1426" t="s">
        <v>1767</v>
      </c>
      <c r="J1426" t="s">
        <v>68</v>
      </c>
      <c r="L1426" t="s">
        <v>3399</v>
      </c>
      <c r="N1426" t="s">
        <v>69</v>
      </c>
      <c r="O1426" t="s">
        <v>25</v>
      </c>
      <c r="P1426" t="s">
        <v>229</v>
      </c>
      <c r="Q1426" t="s">
        <v>70</v>
      </c>
      <c r="R1426" t="s">
        <v>4743</v>
      </c>
      <c r="S1426" t="s">
        <v>6873</v>
      </c>
      <c r="W1426" t="s">
        <v>1292</v>
      </c>
      <c r="X1426" t="s">
        <v>1887</v>
      </c>
    </row>
    <row r="1427" spans="1:25" x14ac:dyDescent="0.25">
      <c r="A1427" t="s">
        <v>6874</v>
      </c>
      <c r="B1427" t="s">
        <v>6875</v>
      </c>
      <c r="D1427" t="s">
        <v>142</v>
      </c>
      <c r="E1427" t="s">
        <v>220</v>
      </c>
      <c r="F1427" t="s">
        <v>455</v>
      </c>
      <c r="G1427" t="s">
        <v>229</v>
      </c>
      <c r="H1427" t="s">
        <v>30</v>
      </c>
      <c r="I1427" t="s">
        <v>1748</v>
      </c>
      <c r="J1427" t="s">
        <v>72</v>
      </c>
      <c r="L1427" t="s">
        <v>3399</v>
      </c>
      <c r="N1427" t="s">
        <v>73</v>
      </c>
      <c r="O1427" t="s">
        <v>25</v>
      </c>
      <c r="P1427" t="s">
        <v>229</v>
      </c>
      <c r="Q1427" t="s">
        <v>74</v>
      </c>
      <c r="R1427" t="s">
        <v>4743</v>
      </c>
      <c r="S1427" t="s">
        <v>6876</v>
      </c>
      <c r="W1427" t="s">
        <v>1292</v>
      </c>
      <c r="X1427" t="s">
        <v>1887</v>
      </c>
    </row>
    <row r="1428" spans="1:25" x14ac:dyDescent="0.25">
      <c r="A1428" t="s">
        <v>6877</v>
      </c>
      <c r="B1428" t="s">
        <v>6878</v>
      </c>
      <c r="D1428" t="s">
        <v>142</v>
      </c>
      <c r="E1428" t="s">
        <v>220</v>
      </c>
      <c r="F1428" t="s">
        <v>455</v>
      </c>
      <c r="G1428" t="s">
        <v>229</v>
      </c>
      <c r="H1428" t="s">
        <v>30</v>
      </c>
      <c r="I1428" t="s">
        <v>1667</v>
      </c>
      <c r="J1428" t="s">
        <v>23</v>
      </c>
      <c r="L1428" t="s">
        <v>3399</v>
      </c>
      <c r="N1428" t="s">
        <v>24</v>
      </c>
      <c r="O1428" t="s">
        <v>25</v>
      </c>
      <c r="P1428" t="s">
        <v>229</v>
      </c>
      <c r="Q1428" t="s">
        <v>26</v>
      </c>
      <c r="R1428" t="s">
        <v>4743</v>
      </c>
      <c r="S1428" t="s">
        <v>6879</v>
      </c>
      <c r="T1428" t="s">
        <v>6880</v>
      </c>
      <c r="W1428" t="s">
        <v>1292</v>
      </c>
      <c r="X1428" t="s">
        <v>1884</v>
      </c>
      <c r="Y1428" t="s">
        <v>1879</v>
      </c>
    </row>
    <row r="1429" spans="1:25" x14ac:dyDescent="0.25">
      <c r="A1429" t="s">
        <v>6881</v>
      </c>
      <c r="B1429" t="s">
        <v>6882</v>
      </c>
      <c r="C1429" t="s">
        <v>3072</v>
      </c>
      <c r="D1429" t="s">
        <v>356</v>
      </c>
      <c r="E1429" t="s">
        <v>220</v>
      </c>
      <c r="F1429" t="s">
        <v>459</v>
      </c>
      <c r="G1429" t="s">
        <v>229</v>
      </c>
      <c r="H1429" t="s">
        <v>22</v>
      </c>
      <c r="I1429" t="s">
        <v>1671</v>
      </c>
      <c r="J1429" t="s">
        <v>86</v>
      </c>
      <c r="K1429" t="s">
        <v>3074</v>
      </c>
      <c r="L1429" t="s">
        <v>3399</v>
      </c>
      <c r="M1429" t="s">
        <v>3075</v>
      </c>
      <c r="N1429" t="s">
        <v>87</v>
      </c>
      <c r="O1429" t="s">
        <v>25</v>
      </c>
      <c r="P1429" t="s">
        <v>229</v>
      </c>
      <c r="Q1429" t="s">
        <v>88</v>
      </c>
      <c r="R1429" t="s">
        <v>4743</v>
      </c>
      <c r="S1429" t="s">
        <v>6883</v>
      </c>
      <c r="T1429" t="s">
        <v>6884</v>
      </c>
      <c r="W1429" t="s">
        <v>1292</v>
      </c>
      <c r="X1429" t="s">
        <v>3071</v>
      </c>
      <c r="Y1429" t="s">
        <v>1879</v>
      </c>
    </row>
    <row r="1430" spans="1:25" x14ac:dyDescent="0.25">
      <c r="A1430" t="s">
        <v>6885</v>
      </c>
      <c r="B1430" t="s">
        <v>6886</v>
      </c>
      <c r="D1430" t="s">
        <v>1847</v>
      </c>
      <c r="E1430" t="s">
        <v>220</v>
      </c>
      <c r="F1430" t="s">
        <v>455</v>
      </c>
      <c r="G1430" t="s">
        <v>229</v>
      </c>
      <c r="H1430" t="s">
        <v>45</v>
      </c>
      <c r="I1430" t="s">
        <v>1668</v>
      </c>
      <c r="J1430" t="s">
        <v>51</v>
      </c>
      <c r="L1430" t="s">
        <v>3399</v>
      </c>
      <c r="N1430" t="s">
        <v>53</v>
      </c>
      <c r="O1430" t="s">
        <v>25</v>
      </c>
      <c r="P1430" t="s">
        <v>229</v>
      </c>
      <c r="Q1430" t="s">
        <v>54</v>
      </c>
      <c r="R1430" t="s">
        <v>4777</v>
      </c>
      <c r="S1430" t="s">
        <v>6887</v>
      </c>
      <c r="T1430" t="s">
        <v>6888</v>
      </c>
      <c r="W1430" t="s">
        <v>1292</v>
      </c>
      <c r="X1430" t="s">
        <v>1881</v>
      </c>
      <c r="Y1430" t="s">
        <v>1876</v>
      </c>
    </row>
    <row r="1431" spans="1:25" x14ac:dyDescent="0.25">
      <c r="A1431" t="s">
        <v>6889</v>
      </c>
      <c r="B1431" t="s">
        <v>6890</v>
      </c>
      <c r="D1431" t="s">
        <v>490</v>
      </c>
      <c r="E1431" t="s">
        <v>220</v>
      </c>
      <c r="F1431" t="s">
        <v>459</v>
      </c>
      <c r="G1431" t="s">
        <v>229</v>
      </c>
      <c r="H1431" t="s">
        <v>22</v>
      </c>
      <c r="I1431" t="s">
        <v>1829</v>
      </c>
      <c r="J1431" t="s">
        <v>39</v>
      </c>
      <c r="L1431" t="s">
        <v>3399</v>
      </c>
      <c r="N1431" t="s">
        <v>40</v>
      </c>
      <c r="O1431" t="s">
        <v>25</v>
      </c>
      <c r="P1431" t="s">
        <v>229</v>
      </c>
      <c r="Q1431" t="s">
        <v>42</v>
      </c>
      <c r="R1431" t="s">
        <v>4743</v>
      </c>
      <c r="S1431" t="s">
        <v>6891</v>
      </c>
      <c r="W1431" t="s">
        <v>1292</v>
      </c>
      <c r="X1431" t="s">
        <v>1884</v>
      </c>
    </row>
    <row r="1432" spans="1:25" x14ac:dyDescent="0.25">
      <c r="A1432" t="s">
        <v>6892</v>
      </c>
      <c r="B1432" t="s">
        <v>6893</v>
      </c>
      <c r="C1432" t="s">
        <v>3072</v>
      </c>
      <c r="D1432" t="s">
        <v>142</v>
      </c>
      <c r="E1432" t="s">
        <v>220</v>
      </c>
      <c r="F1432" t="s">
        <v>455</v>
      </c>
      <c r="G1432" t="s">
        <v>229</v>
      </c>
      <c r="H1432" t="s">
        <v>30</v>
      </c>
      <c r="I1432" t="s">
        <v>1829</v>
      </c>
      <c r="J1432" t="s">
        <v>23</v>
      </c>
      <c r="K1432" t="s">
        <v>3074</v>
      </c>
      <c r="L1432" t="s">
        <v>3399</v>
      </c>
      <c r="M1432" t="s">
        <v>3075</v>
      </c>
      <c r="N1432" t="s">
        <v>24</v>
      </c>
      <c r="O1432" t="s">
        <v>25</v>
      </c>
      <c r="P1432" t="s">
        <v>229</v>
      </c>
      <c r="Q1432" t="s">
        <v>26</v>
      </c>
      <c r="R1432" t="s">
        <v>4743</v>
      </c>
      <c r="S1432" t="s">
        <v>6894</v>
      </c>
      <c r="W1432" t="s">
        <v>1292</v>
      </c>
      <c r="X1432" t="s">
        <v>1887</v>
      </c>
    </row>
    <row r="1433" spans="1:25" x14ac:dyDescent="0.25">
      <c r="A1433" t="s">
        <v>6895</v>
      </c>
      <c r="B1433" t="s">
        <v>6896</v>
      </c>
      <c r="D1433" t="s">
        <v>3222</v>
      </c>
      <c r="E1433" t="s">
        <v>220</v>
      </c>
      <c r="F1433" t="s">
        <v>459</v>
      </c>
      <c r="G1433" t="s">
        <v>229</v>
      </c>
      <c r="H1433" t="s">
        <v>22</v>
      </c>
      <c r="I1433" t="s">
        <v>1749</v>
      </c>
      <c r="J1433" t="s">
        <v>98</v>
      </c>
      <c r="L1433" t="s">
        <v>3399</v>
      </c>
      <c r="N1433" t="s">
        <v>99</v>
      </c>
      <c r="O1433" t="s">
        <v>25</v>
      </c>
      <c r="P1433" t="s">
        <v>3063</v>
      </c>
      <c r="Q1433" t="s">
        <v>100</v>
      </c>
      <c r="R1433" t="s">
        <v>4743</v>
      </c>
      <c r="S1433" t="s">
        <v>6897</v>
      </c>
      <c r="W1433" t="s">
        <v>1292</v>
      </c>
      <c r="X1433" t="s">
        <v>1884</v>
      </c>
    </row>
    <row r="1434" spans="1:25" x14ac:dyDescent="0.25">
      <c r="A1434" t="s">
        <v>6898</v>
      </c>
      <c r="B1434" t="s">
        <v>6899</v>
      </c>
      <c r="D1434" t="s">
        <v>142</v>
      </c>
      <c r="E1434" t="s">
        <v>220</v>
      </c>
      <c r="F1434" t="s">
        <v>455</v>
      </c>
      <c r="G1434" t="s">
        <v>229</v>
      </c>
      <c r="H1434" t="s">
        <v>30</v>
      </c>
      <c r="I1434" t="s">
        <v>415</v>
      </c>
      <c r="J1434" t="s">
        <v>23</v>
      </c>
      <c r="L1434" t="s">
        <v>3399</v>
      </c>
      <c r="N1434" t="s">
        <v>24</v>
      </c>
      <c r="O1434" t="s">
        <v>25</v>
      </c>
      <c r="P1434" t="s">
        <v>229</v>
      </c>
      <c r="Q1434" t="s">
        <v>26</v>
      </c>
      <c r="R1434" t="s">
        <v>4743</v>
      </c>
      <c r="S1434" t="s">
        <v>6900</v>
      </c>
      <c r="T1434" t="s">
        <v>6901</v>
      </c>
      <c r="W1434" t="s">
        <v>1292</v>
      </c>
      <c r="X1434" t="s">
        <v>1884</v>
      </c>
      <c r="Y1434" t="s">
        <v>1885</v>
      </c>
    </row>
    <row r="1435" spans="1:25" x14ac:dyDescent="0.25">
      <c r="A1435" t="s">
        <v>6902</v>
      </c>
      <c r="B1435" t="s">
        <v>6903</v>
      </c>
      <c r="D1435" t="s">
        <v>3171</v>
      </c>
      <c r="E1435" t="s">
        <v>220</v>
      </c>
      <c r="F1435" t="s">
        <v>455</v>
      </c>
      <c r="G1435" t="s">
        <v>229</v>
      </c>
      <c r="H1435" t="s">
        <v>30</v>
      </c>
      <c r="I1435" t="s">
        <v>1829</v>
      </c>
      <c r="J1435" t="s">
        <v>347</v>
      </c>
      <c r="L1435" t="s">
        <v>3205</v>
      </c>
      <c r="N1435" t="s">
        <v>348</v>
      </c>
      <c r="O1435" t="s">
        <v>25</v>
      </c>
      <c r="P1435" t="s">
        <v>229</v>
      </c>
      <c r="Q1435" t="s">
        <v>349</v>
      </c>
      <c r="R1435" t="s">
        <v>4888</v>
      </c>
      <c r="S1435" t="s">
        <v>6904</v>
      </c>
      <c r="W1435" t="s">
        <v>45</v>
      </c>
      <c r="X1435" t="s">
        <v>1887</v>
      </c>
    </row>
    <row r="1436" spans="1:25" x14ac:dyDescent="0.25">
      <c r="A1436" t="s">
        <v>6905</v>
      </c>
      <c r="B1436" t="s">
        <v>6906</v>
      </c>
      <c r="D1436" t="s">
        <v>142</v>
      </c>
      <c r="E1436" t="s">
        <v>220</v>
      </c>
      <c r="F1436" t="s">
        <v>455</v>
      </c>
      <c r="G1436" t="s">
        <v>229</v>
      </c>
      <c r="H1436" t="s">
        <v>30</v>
      </c>
      <c r="I1436" t="s">
        <v>1750</v>
      </c>
      <c r="J1436" t="s">
        <v>98</v>
      </c>
      <c r="L1436" t="s">
        <v>3399</v>
      </c>
      <c r="N1436" t="s">
        <v>99</v>
      </c>
      <c r="O1436" t="s">
        <v>25</v>
      </c>
      <c r="P1436" t="s">
        <v>229</v>
      </c>
      <c r="Q1436" t="s">
        <v>100</v>
      </c>
      <c r="R1436" t="s">
        <v>4743</v>
      </c>
      <c r="S1436" t="s">
        <v>6907</v>
      </c>
      <c r="W1436" t="s">
        <v>1292</v>
      </c>
      <c r="X1436" t="s">
        <v>1884</v>
      </c>
    </row>
    <row r="1437" spans="1:25" x14ac:dyDescent="0.25">
      <c r="A1437" t="s">
        <v>6908</v>
      </c>
      <c r="B1437" t="s">
        <v>6908</v>
      </c>
      <c r="D1437" t="s">
        <v>142</v>
      </c>
      <c r="E1437" t="s">
        <v>220</v>
      </c>
      <c r="F1437" t="s">
        <v>455</v>
      </c>
      <c r="G1437" t="s">
        <v>229</v>
      </c>
      <c r="H1437" t="s">
        <v>30</v>
      </c>
      <c r="I1437" t="s">
        <v>1762</v>
      </c>
      <c r="J1437" t="s">
        <v>208</v>
      </c>
      <c r="L1437" t="s">
        <v>3231</v>
      </c>
      <c r="N1437" t="s">
        <v>209</v>
      </c>
      <c r="O1437" t="s">
        <v>25</v>
      </c>
      <c r="P1437" t="s">
        <v>229</v>
      </c>
      <c r="Q1437" t="s">
        <v>210</v>
      </c>
      <c r="R1437" t="s">
        <v>4743</v>
      </c>
      <c r="S1437" t="s">
        <v>6909</v>
      </c>
      <c r="W1437" t="s">
        <v>45</v>
      </c>
      <c r="X1437" t="s">
        <v>1881</v>
      </c>
    </row>
    <row r="1438" spans="1:25" x14ac:dyDescent="0.25">
      <c r="A1438" t="s">
        <v>6910</v>
      </c>
      <c r="B1438" t="s">
        <v>6911</v>
      </c>
      <c r="D1438" t="s">
        <v>44</v>
      </c>
      <c r="E1438" t="s">
        <v>220</v>
      </c>
      <c r="F1438" t="s">
        <v>455</v>
      </c>
      <c r="G1438" t="s">
        <v>229</v>
      </c>
      <c r="H1438" t="s">
        <v>30</v>
      </c>
      <c r="I1438" t="s">
        <v>1880</v>
      </c>
      <c r="J1438" t="s">
        <v>72</v>
      </c>
      <c r="L1438" t="s">
        <v>3399</v>
      </c>
      <c r="N1438" t="s">
        <v>73</v>
      </c>
      <c r="O1438" t="s">
        <v>25</v>
      </c>
      <c r="P1438" t="s">
        <v>229</v>
      </c>
      <c r="Q1438" t="s">
        <v>74</v>
      </c>
      <c r="R1438" t="s">
        <v>4777</v>
      </c>
      <c r="S1438" t="s">
        <v>6912</v>
      </c>
      <c r="W1438" t="s">
        <v>1292</v>
      </c>
      <c r="X1438" t="s">
        <v>1887</v>
      </c>
    </row>
    <row r="1439" spans="1:25" x14ac:dyDescent="0.25">
      <c r="A1439" t="s">
        <v>6913</v>
      </c>
      <c r="B1439" t="s">
        <v>6914</v>
      </c>
      <c r="C1439" t="s">
        <v>5966</v>
      </c>
      <c r="D1439" t="s">
        <v>142</v>
      </c>
      <c r="E1439" t="s">
        <v>220</v>
      </c>
      <c r="F1439" t="s">
        <v>455</v>
      </c>
      <c r="G1439" t="s">
        <v>229</v>
      </c>
      <c r="H1439" t="s">
        <v>30</v>
      </c>
      <c r="I1439" t="s">
        <v>415</v>
      </c>
      <c r="J1439" t="s">
        <v>117</v>
      </c>
      <c r="K1439" t="s">
        <v>5967</v>
      </c>
      <c r="L1439" t="s">
        <v>3399</v>
      </c>
      <c r="M1439" t="s">
        <v>5968</v>
      </c>
      <c r="N1439" t="s">
        <v>118</v>
      </c>
      <c r="O1439" t="s">
        <v>25</v>
      </c>
      <c r="P1439" t="s">
        <v>229</v>
      </c>
      <c r="Q1439" t="s">
        <v>119</v>
      </c>
      <c r="R1439" t="s">
        <v>4743</v>
      </c>
      <c r="S1439" t="s">
        <v>6915</v>
      </c>
      <c r="W1439" t="s">
        <v>1292</v>
      </c>
      <c r="X1439" t="s">
        <v>1887</v>
      </c>
    </row>
    <row r="1440" spans="1:25" x14ac:dyDescent="0.25">
      <c r="A1440" t="s">
        <v>6916</v>
      </c>
      <c r="B1440" t="s">
        <v>6917</v>
      </c>
      <c r="D1440" t="s">
        <v>490</v>
      </c>
      <c r="E1440" t="s">
        <v>220</v>
      </c>
      <c r="F1440" t="s">
        <v>459</v>
      </c>
      <c r="G1440" t="s">
        <v>229</v>
      </c>
      <c r="H1440" t="s">
        <v>22</v>
      </c>
      <c r="I1440" t="s">
        <v>415</v>
      </c>
      <c r="J1440" t="s">
        <v>78</v>
      </c>
      <c r="L1440" t="s">
        <v>3399</v>
      </c>
      <c r="N1440" t="s">
        <v>80</v>
      </c>
      <c r="O1440" t="s">
        <v>25</v>
      </c>
      <c r="P1440" t="s">
        <v>229</v>
      </c>
      <c r="Q1440" t="s">
        <v>81</v>
      </c>
      <c r="R1440" t="s">
        <v>4743</v>
      </c>
      <c r="S1440" t="s">
        <v>6918</v>
      </c>
      <c r="W1440" t="s">
        <v>1292</v>
      </c>
      <c r="X1440" t="s">
        <v>1887</v>
      </c>
    </row>
    <row r="1441" spans="1:25" x14ac:dyDescent="0.25">
      <c r="A1441" t="s">
        <v>6919</v>
      </c>
      <c r="B1441" t="s">
        <v>6920</v>
      </c>
      <c r="D1441" t="s">
        <v>490</v>
      </c>
      <c r="E1441" t="s">
        <v>220</v>
      </c>
      <c r="F1441" t="s">
        <v>459</v>
      </c>
      <c r="G1441" t="s">
        <v>229</v>
      </c>
      <c r="H1441" t="s">
        <v>22</v>
      </c>
      <c r="I1441" t="s">
        <v>1751</v>
      </c>
      <c r="J1441" t="s">
        <v>23</v>
      </c>
      <c r="L1441" t="s">
        <v>3399</v>
      </c>
      <c r="N1441" t="s">
        <v>24</v>
      </c>
      <c r="O1441" t="s">
        <v>25</v>
      </c>
      <c r="P1441" t="s">
        <v>229</v>
      </c>
      <c r="Q1441" t="s">
        <v>26</v>
      </c>
      <c r="R1441" t="s">
        <v>4743</v>
      </c>
      <c r="S1441" t="s">
        <v>6921</v>
      </c>
      <c r="T1441" t="s">
        <v>6922</v>
      </c>
      <c r="W1441" t="s">
        <v>1292</v>
      </c>
      <c r="X1441" t="s">
        <v>1887</v>
      </c>
      <c r="Y1441" t="s">
        <v>1885</v>
      </c>
    </row>
    <row r="1442" spans="1:25" x14ac:dyDescent="0.25">
      <c r="A1442" t="s">
        <v>6923</v>
      </c>
      <c r="B1442" t="s">
        <v>6924</v>
      </c>
      <c r="D1442" t="s">
        <v>142</v>
      </c>
      <c r="E1442" t="s">
        <v>220</v>
      </c>
      <c r="F1442" t="s">
        <v>455</v>
      </c>
      <c r="G1442" t="s">
        <v>229</v>
      </c>
      <c r="H1442" t="s">
        <v>30</v>
      </c>
      <c r="I1442" t="s">
        <v>1854</v>
      </c>
      <c r="J1442" t="s">
        <v>39</v>
      </c>
      <c r="L1442" t="s">
        <v>3399</v>
      </c>
      <c r="N1442" t="s">
        <v>40</v>
      </c>
      <c r="O1442" t="s">
        <v>25</v>
      </c>
      <c r="P1442" t="s">
        <v>229</v>
      </c>
      <c r="Q1442" t="s">
        <v>42</v>
      </c>
      <c r="R1442" t="s">
        <v>4743</v>
      </c>
      <c r="S1442" t="s">
        <v>6925</v>
      </c>
      <c r="T1442" t="s">
        <v>2733</v>
      </c>
      <c r="W1442" t="s">
        <v>1292</v>
      </c>
      <c r="X1442" t="s">
        <v>1887</v>
      </c>
      <c r="Y1442" t="s">
        <v>1879</v>
      </c>
    </row>
    <row r="1443" spans="1:25" x14ac:dyDescent="0.25">
      <c r="A1443" t="s">
        <v>6926</v>
      </c>
      <c r="B1443" t="s">
        <v>6927</v>
      </c>
      <c r="C1443" t="s">
        <v>2737</v>
      </c>
      <c r="D1443" t="s">
        <v>3960</v>
      </c>
      <c r="E1443" t="s">
        <v>220</v>
      </c>
      <c r="F1443" t="s">
        <v>455</v>
      </c>
      <c r="G1443" t="s">
        <v>229</v>
      </c>
      <c r="H1443" t="s">
        <v>22</v>
      </c>
      <c r="I1443" t="s">
        <v>1661</v>
      </c>
      <c r="J1443" t="s">
        <v>208</v>
      </c>
      <c r="K1443" t="s">
        <v>2738</v>
      </c>
      <c r="L1443" t="s">
        <v>3399</v>
      </c>
      <c r="M1443" t="s">
        <v>2739</v>
      </c>
      <c r="N1443" t="s">
        <v>209</v>
      </c>
      <c r="O1443" t="s">
        <v>25</v>
      </c>
      <c r="P1443" t="s">
        <v>229</v>
      </c>
      <c r="Q1443" t="s">
        <v>210</v>
      </c>
      <c r="R1443" t="s">
        <v>4952</v>
      </c>
      <c r="S1443" t="s">
        <v>6928</v>
      </c>
      <c r="W1443" t="s">
        <v>1293</v>
      </c>
      <c r="X1443" t="s">
        <v>1887</v>
      </c>
    </row>
    <row r="1444" spans="1:25" x14ac:dyDescent="0.25">
      <c r="A1444" t="s">
        <v>6929</v>
      </c>
      <c r="B1444" t="s">
        <v>6930</v>
      </c>
      <c r="D1444" t="s">
        <v>142</v>
      </c>
      <c r="E1444" t="s">
        <v>220</v>
      </c>
      <c r="F1444" t="s">
        <v>455</v>
      </c>
      <c r="G1444" t="s">
        <v>229</v>
      </c>
      <c r="H1444" t="s">
        <v>30</v>
      </c>
      <c r="I1444" t="s">
        <v>415</v>
      </c>
      <c r="J1444" t="s">
        <v>98</v>
      </c>
      <c r="L1444" t="s">
        <v>3399</v>
      </c>
      <c r="N1444" t="s">
        <v>99</v>
      </c>
      <c r="O1444" t="s">
        <v>25</v>
      </c>
      <c r="P1444" t="s">
        <v>229</v>
      </c>
      <c r="Q1444" t="s">
        <v>100</v>
      </c>
      <c r="R1444" t="s">
        <v>4743</v>
      </c>
      <c r="S1444" t="s">
        <v>6931</v>
      </c>
      <c r="W1444" t="s">
        <v>1292</v>
      </c>
      <c r="X1444" t="s">
        <v>1887</v>
      </c>
    </row>
    <row r="1445" spans="1:25" x14ac:dyDescent="0.25">
      <c r="A1445" t="s">
        <v>6932</v>
      </c>
      <c r="B1445" t="s">
        <v>6933</v>
      </c>
      <c r="D1445" t="s">
        <v>3221</v>
      </c>
      <c r="E1445" t="s">
        <v>220</v>
      </c>
      <c r="F1445" t="s">
        <v>455</v>
      </c>
      <c r="G1445" t="s">
        <v>229</v>
      </c>
      <c r="H1445" t="s">
        <v>30</v>
      </c>
      <c r="I1445" t="s">
        <v>1751</v>
      </c>
      <c r="J1445" t="s">
        <v>86</v>
      </c>
      <c r="L1445" t="s">
        <v>3399</v>
      </c>
      <c r="N1445" t="s">
        <v>87</v>
      </c>
      <c r="O1445" t="s">
        <v>25</v>
      </c>
      <c r="P1445" t="s">
        <v>229</v>
      </c>
      <c r="Q1445" t="s">
        <v>88</v>
      </c>
      <c r="R1445" t="s">
        <v>4777</v>
      </c>
      <c r="S1445" t="s">
        <v>6934</v>
      </c>
      <c r="T1445" t="s">
        <v>6935</v>
      </c>
      <c r="W1445" t="s">
        <v>1292</v>
      </c>
      <c r="X1445" t="s">
        <v>1884</v>
      </c>
      <c r="Y1445" t="s">
        <v>1877</v>
      </c>
    </row>
    <row r="1446" spans="1:25" x14ac:dyDescent="0.25">
      <c r="A1446" t="s">
        <v>6936</v>
      </c>
      <c r="B1446" t="s">
        <v>6936</v>
      </c>
      <c r="D1446" t="s">
        <v>142</v>
      </c>
      <c r="E1446" t="s">
        <v>220</v>
      </c>
      <c r="F1446" t="s">
        <v>455</v>
      </c>
      <c r="G1446" t="s">
        <v>229</v>
      </c>
      <c r="H1446" t="s">
        <v>30</v>
      </c>
      <c r="I1446" t="s">
        <v>1669</v>
      </c>
      <c r="J1446" t="s">
        <v>78</v>
      </c>
      <c r="L1446" t="s">
        <v>3399</v>
      </c>
      <c r="N1446" t="s">
        <v>80</v>
      </c>
      <c r="O1446" t="s">
        <v>25</v>
      </c>
      <c r="P1446" t="s">
        <v>229</v>
      </c>
      <c r="Q1446" t="s">
        <v>81</v>
      </c>
      <c r="R1446" t="s">
        <v>4743</v>
      </c>
      <c r="S1446" t="s">
        <v>6937</v>
      </c>
      <c r="W1446" t="s">
        <v>1292</v>
      </c>
      <c r="X1446" t="s">
        <v>1887</v>
      </c>
    </row>
    <row r="1447" spans="1:25" x14ac:dyDescent="0.25">
      <c r="A1447" t="s">
        <v>6938</v>
      </c>
      <c r="B1447" t="s">
        <v>6939</v>
      </c>
      <c r="D1447" t="s">
        <v>490</v>
      </c>
      <c r="E1447" t="s">
        <v>220</v>
      </c>
      <c r="F1447" t="s">
        <v>459</v>
      </c>
      <c r="G1447" t="s">
        <v>229</v>
      </c>
      <c r="H1447" t="s">
        <v>22</v>
      </c>
      <c r="I1447" t="s">
        <v>475</v>
      </c>
      <c r="J1447" t="s">
        <v>347</v>
      </c>
      <c r="L1447" t="s">
        <v>3399</v>
      </c>
      <c r="N1447" t="s">
        <v>348</v>
      </c>
      <c r="O1447" t="s">
        <v>25</v>
      </c>
      <c r="P1447" t="s">
        <v>229</v>
      </c>
      <c r="Q1447" t="s">
        <v>349</v>
      </c>
      <c r="R1447" t="s">
        <v>4743</v>
      </c>
      <c r="S1447" t="s">
        <v>6940</v>
      </c>
      <c r="T1447" t="s">
        <v>6941</v>
      </c>
      <c r="W1447" t="s">
        <v>1292</v>
      </c>
      <c r="X1447" t="s">
        <v>1887</v>
      </c>
      <c r="Y1447" t="s">
        <v>1879</v>
      </c>
    </row>
    <row r="1448" spans="1:25" x14ac:dyDescent="0.25">
      <c r="A1448" t="s">
        <v>6942</v>
      </c>
      <c r="B1448" t="s">
        <v>6943</v>
      </c>
      <c r="D1448" t="s">
        <v>142</v>
      </c>
      <c r="E1448" t="s">
        <v>220</v>
      </c>
      <c r="F1448" t="s">
        <v>455</v>
      </c>
      <c r="G1448" t="s">
        <v>229</v>
      </c>
      <c r="H1448" t="s">
        <v>30</v>
      </c>
      <c r="I1448" t="s">
        <v>1854</v>
      </c>
      <c r="J1448" t="s">
        <v>68</v>
      </c>
      <c r="L1448" t="s">
        <v>3399</v>
      </c>
      <c r="N1448" t="s">
        <v>69</v>
      </c>
      <c r="O1448" t="s">
        <v>25</v>
      </c>
      <c r="P1448" t="s">
        <v>229</v>
      </c>
      <c r="Q1448" t="s">
        <v>70</v>
      </c>
      <c r="R1448" t="s">
        <v>4743</v>
      </c>
      <c r="S1448" t="s">
        <v>6944</v>
      </c>
      <c r="W1448" t="s">
        <v>1292</v>
      </c>
      <c r="X1448" t="s">
        <v>1887</v>
      </c>
    </row>
    <row r="1449" spans="1:25" x14ac:dyDescent="0.25">
      <c r="A1449" t="s">
        <v>6945</v>
      </c>
      <c r="B1449" t="s">
        <v>6946</v>
      </c>
      <c r="D1449" t="s">
        <v>142</v>
      </c>
      <c r="E1449" t="s">
        <v>220</v>
      </c>
      <c r="F1449" t="s">
        <v>455</v>
      </c>
      <c r="G1449" t="s">
        <v>229</v>
      </c>
      <c r="H1449" t="s">
        <v>30</v>
      </c>
      <c r="I1449" t="s">
        <v>898</v>
      </c>
      <c r="J1449" t="s">
        <v>135</v>
      </c>
      <c r="L1449" t="s">
        <v>3399</v>
      </c>
      <c r="N1449" t="s">
        <v>136</v>
      </c>
      <c r="O1449" t="s">
        <v>25</v>
      </c>
      <c r="P1449" t="s">
        <v>229</v>
      </c>
      <c r="Q1449" t="s">
        <v>137</v>
      </c>
      <c r="R1449" t="s">
        <v>4743</v>
      </c>
      <c r="S1449" t="s">
        <v>6947</v>
      </c>
      <c r="W1449" t="s">
        <v>1292</v>
      </c>
      <c r="X1449" t="s">
        <v>1887</v>
      </c>
    </row>
    <row r="1450" spans="1:25" x14ac:dyDescent="0.25">
      <c r="A1450" t="s">
        <v>6948</v>
      </c>
      <c r="B1450" t="s">
        <v>6949</v>
      </c>
      <c r="D1450" t="s">
        <v>142</v>
      </c>
      <c r="E1450" t="s">
        <v>220</v>
      </c>
      <c r="F1450" t="s">
        <v>455</v>
      </c>
      <c r="G1450" t="s">
        <v>229</v>
      </c>
      <c r="H1450" t="s">
        <v>30</v>
      </c>
      <c r="I1450" t="s">
        <v>898</v>
      </c>
      <c r="J1450" t="s">
        <v>39</v>
      </c>
      <c r="L1450" t="s">
        <v>3399</v>
      </c>
      <c r="N1450" t="s">
        <v>40</v>
      </c>
      <c r="O1450" t="s">
        <v>25</v>
      </c>
      <c r="P1450" t="s">
        <v>229</v>
      </c>
      <c r="Q1450" t="s">
        <v>42</v>
      </c>
      <c r="R1450" t="s">
        <v>4743</v>
      </c>
      <c r="S1450" t="s">
        <v>6950</v>
      </c>
      <c r="W1450" t="s">
        <v>1292</v>
      </c>
      <c r="X1450" t="s">
        <v>1887</v>
      </c>
    </row>
    <row r="1451" spans="1:25" x14ac:dyDescent="0.25">
      <c r="A1451" t="s">
        <v>6951</v>
      </c>
      <c r="B1451" t="s">
        <v>6952</v>
      </c>
      <c r="D1451" t="s">
        <v>490</v>
      </c>
      <c r="E1451" t="s">
        <v>220</v>
      </c>
      <c r="F1451" t="s">
        <v>459</v>
      </c>
      <c r="G1451" t="s">
        <v>229</v>
      </c>
      <c r="H1451" t="s">
        <v>22</v>
      </c>
      <c r="I1451" t="s">
        <v>609</v>
      </c>
      <c r="J1451" t="s">
        <v>39</v>
      </c>
      <c r="L1451" t="s">
        <v>3399</v>
      </c>
      <c r="N1451" t="s">
        <v>40</v>
      </c>
      <c r="O1451" t="s">
        <v>25</v>
      </c>
      <c r="P1451" t="s">
        <v>229</v>
      </c>
      <c r="Q1451" t="s">
        <v>42</v>
      </c>
      <c r="R1451" t="s">
        <v>4743</v>
      </c>
      <c r="S1451" t="s">
        <v>6953</v>
      </c>
      <c r="W1451" t="s">
        <v>1292</v>
      </c>
      <c r="X1451" t="s">
        <v>1887</v>
      </c>
    </row>
    <row r="1452" spans="1:25" x14ac:dyDescent="0.25">
      <c r="A1452" t="s">
        <v>154</v>
      </c>
      <c r="B1452" t="s">
        <v>155</v>
      </c>
      <c r="C1452" t="s">
        <v>2777</v>
      </c>
      <c r="D1452" t="s">
        <v>3334</v>
      </c>
      <c r="E1452" t="s">
        <v>220</v>
      </c>
      <c r="F1452" t="s">
        <v>459</v>
      </c>
      <c r="G1452" t="s">
        <v>4469</v>
      </c>
      <c r="H1452" t="s">
        <v>22</v>
      </c>
      <c r="I1452" t="s">
        <v>77</v>
      </c>
      <c r="J1452" t="s">
        <v>51</v>
      </c>
      <c r="K1452" t="s">
        <v>3067</v>
      </c>
      <c r="L1452" t="s">
        <v>3100</v>
      </c>
      <c r="M1452" t="s">
        <v>2778</v>
      </c>
      <c r="N1452" t="s">
        <v>53</v>
      </c>
      <c r="O1452" t="s">
        <v>25</v>
      </c>
      <c r="P1452" t="s">
        <v>3063</v>
      </c>
      <c r="Q1452" t="s">
        <v>54</v>
      </c>
      <c r="R1452" t="s">
        <v>4695</v>
      </c>
      <c r="S1452" t="s">
        <v>156</v>
      </c>
      <c r="T1452" t="s">
        <v>6954</v>
      </c>
      <c r="U1452" t="s">
        <v>3233</v>
      </c>
      <c r="W1452" t="s">
        <v>4862</v>
      </c>
      <c r="X1452" t="s">
        <v>1884</v>
      </c>
      <c r="Y1452" t="s">
        <v>1878</v>
      </c>
    </row>
    <row r="1453" spans="1:25" x14ac:dyDescent="0.25">
      <c r="A1453" t="s">
        <v>6955</v>
      </c>
      <c r="B1453" t="s">
        <v>6956</v>
      </c>
      <c r="D1453" t="s">
        <v>1326</v>
      </c>
      <c r="E1453" t="s">
        <v>220</v>
      </c>
      <c r="F1453" t="s">
        <v>459</v>
      </c>
      <c r="G1453" t="s">
        <v>229</v>
      </c>
      <c r="H1453" t="s">
        <v>22</v>
      </c>
      <c r="I1453" t="s">
        <v>1839</v>
      </c>
      <c r="J1453" t="s">
        <v>121</v>
      </c>
      <c r="L1453" t="s">
        <v>3776</v>
      </c>
      <c r="N1453" t="s">
        <v>122</v>
      </c>
      <c r="O1453" t="s">
        <v>25</v>
      </c>
      <c r="P1453" t="s">
        <v>229</v>
      </c>
      <c r="Q1453" t="s">
        <v>123</v>
      </c>
      <c r="R1453" t="s">
        <v>4743</v>
      </c>
      <c r="S1453" t="s">
        <v>6957</v>
      </c>
      <c r="W1453" t="s">
        <v>45</v>
      </c>
      <c r="X1453" t="s">
        <v>3068</v>
      </c>
    </row>
    <row r="1454" spans="1:25" x14ac:dyDescent="0.25">
      <c r="A1454" t="s">
        <v>6958</v>
      </c>
      <c r="B1454" t="s">
        <v>6959</v>
      </c>
      <c r="D1454" t="s">
        <v>577</v>
      </c>
      <c r="E1454" t="s">
        <v>220</v>
      </c>
      <c r="F1454" t="s">
        <v>455</v>
      </c>
      <c r="G1454" t="s">
        <v>229</v>
      </c>
      <c r="H1454" t="s">
        <v>30</v>
      </c>
      <c r="I1454" t="s">
        <v>149</v>
      </c>
      <c r="J1454" t="s">
        <v>135</v>
      </c>
      <c r="L1454" t="s">
        <v>3776</v>
      </c>
      <c r="N1454" t="s">
        <v>136</v>
      </c>
      <c r="O1454" t="s">
        <v>25</v>
      </c>
      <c r="P1454" t="s">
        <v>229</v>
      </c>
      <c r="Q1454" t="s">
        <v>137</v>
      </c>
      <c r="R1454" t="s">
        <v>4777</v>
      </c>
      <c r="S1454" t="s">
        <v>6960</v>
      </c>
      <c r="W1454" t="s">
        <v>1292</v>
      </c>
      <c r="X1454" t="s">
        <v>1887</v>
      </c>
    </row>
    <row r="1455" spans="1:25" x14ac:dyDescent="0.25">
      <c r="A1455" t="s">
        <v>3581</v>
      </c>
      <c r="B1455" t="s">
        <v>3582</v>
      </c>
      <c r="D1455" t="s">
        <v>414</v>
      </c>
      <c r="E1455" t="s">
        <v>220</v>
      </c>
      <c r="F1455" t="s">
        <v>455</v>
      </c>
      <c r="G1455" t="s">
        <v>229</v>
      </c>
      <c r="H1455" t="s">
        <v>30</v>
      </c>
      <c r="I1455" t="s">
        <v>4975</v>
      </c>
      <c r="J1455" t="s">
        <v>208</v>
      </c>
      <c r="L1455" t="s">
        <v>3776</v>
      </c>
      <c r="N1455" t="s">
        <v>209</v>
      </c>
      <c r="O1455" t="s">
        <v>25</v>
      </c>
      <c r="P1455" t="s">
        <v>229</v>
      </c>
      <c r="Q1455" t="s">
        <v>210</v>
      </c>
      <c r="R1455" t="s">
        <v>4777</v>
      </c>
      <c r="S1455" t="s">
        <v>3583</v>
      </c>
      <c r="T1455" t="s">
        <v>6961</v>
      </c>
      <c r="W1455" t="s">
        <v>4500</v>
      </c>
      <c r="X1455" t="s">
        <v>1887</v>
      </c>
      <c r="Y1455" t="s">
        <v>1877</v>
      </c>
    </row>
    <row r="1456" spans="1:25" x14ac:dyDescent="0.25">
      <c r="A1456" t="s">
        <v>1298</v>
      </c>
      <c r="B1456" t="s">
        <v>1299</v>
      </c>
      <c r="C1456" t="s">
        <v>2852</v>
      </c>
      <c r="D1456" t="s">
        <v>3334</v>
      </c>
      <c r="E1456" t="s">
        <v>220</v>
      </c>
      <c r="F1456" t="s">
        <v>455</v>
      </c>
      <c r="G1456" t="s">
        <v>229</v>
      </c>
      <c r="H1456" t="s">
        <v>234</v>
      </c>
      <c r="I1456" t="s">
        <v>1666</v>
      </c>
      <c r="J1456" t="s">
        <v>112</v>
      </c>
      <c r="K1456" t="s">
        <v>1375</v>
      </c>
      <c r="L1456" t="s">
        <v>3776</v>
      </c>
      <c r="M1456" t="s">
        <v>2853</v>
      </c>
      <c r="N1456" t="s">
        <v>113</v>
      </c>
      <c r="O1456" t="s">
        <v>25</v>
      </c>
      <c r="P1456" t="s">
        <v>229</v>
      </c>
      <c r="Q1456" t="s">
        <v>114</v>
      </c>
      <c r="R1456" t="s">
        <v>4743</v>
      </c>
      <c r="S1456" t="s">
        <v>1300</v>
      </c>
      <c r="T1456" t="s">
        <v>6962</v>
      </c>
      <c r="W1456" t="s">
        <v>4500</v>
      </c>
      <c r="X1456" t="s">
        <v>3068</v>
      </c>
      <c r="Y1456" t="s">
        <v>1879</v>
      </c>
    </row>
    <row r="1457" spans="1:25" x14ac:dyDescent="0.25">
      <c r="A1457" t="s">
        <v>1415</v>
      </c>
      <c r="B1457" t="s">
        <v>1416</v>
      </c>
      <c r="D1457" t="s">
        <v>3171</v>
      </c>
      <c r="E1457" t="s">
        <v>220</v>
      </c>
      <c r="F1457" t="s">
        <v>455</v>
      </c>
      <c r="G1457" t="s">
        <v>229</v>
      </c>
      <c r="H1457" t="s">
        <v>3179</v>
      </c>
      <c r="I1457" t="s">
        <v>1856</v>
      </c>
      <c r="J1457" t="s">
        <v>23</v>
      </c>
      <c r="L1457" t="s">
        <v>3776</v>
      </c>
      <c r="N1457" t="s">
        <v>24</v>
      </c>
      <c r="O1457" t="s">
        <v>25</v>
      </c>
      <c r="P1457" t="s">
        <v>229</v>
      </c>
      <c r="Q1457" t="s">
        <v>26</v>
      </c>
      <c r="R1457" t="s">
        <v>5010</v>
      </c>
      <c r="S1457" t="s">
        <v>1417</v>
      </c>
      <c r="W1457" t="s">
        <v>4500</v>
      </c>
      <c r="X1457" t="s">
        <v>1887</v>
      </c>
    </row>
    <row r="1458" spans="1:25" x14ac:dyDescent="0.25">
      <c r="A1458" t="s">
        <v>2234</v>
      </c>
      <c r="B1458" t="s">
        <v>2235</v>
      </c>
      <c r="D1458" t="s">
        <v>1326</v>
      </c>
      <c r="E1458" t="s">
        <v>220</v>
      </c>
      <c r="F1458" t="s">
        <v>459</v>
      </c>
      <c r="G1458" t="s">
        <v>4469</v>
      </c>
      <c r="H1458" t="s">
        <v>45</v>
      </c>
      <c r="I1458" t="s">
        <v>1667</v>
      </c>
      <c r="J1458" t="s">
        <v>68</v>
      </c>
      <c r="L1458" t="s">
        <v>3776</v>
      </c>
      <c r="N1458" t="s">
        <v>69</v>
      </c>
      <c r="O1458" t="s">
        <v>25</v>
      </c>
      <c r="P1458" t="s">
        <v>229</v>
      </c>
      <c r="Q1458" t="s">
        <v>70</v>
      </c>
      <c r="R1458" t="s">
        <v>4743</v>
      </c>
      <c r="S1458" t="s">
        <v>2236</v>
      </c>
      <c r="W1458" t="s">
        <v>4500</v>
      </c>
      <c r="X1458" t="s">
        <v>3068</v>
      </c>
    </row>
    <row r="1459" spans="1:25" x14ac:dyDescent="0.25">
      <c r="A1459" t="s">
        <v>6963</v>
      </c>
      <c r="B1459" t="s">
        <v>6963</v>
      </c>
      <c r="D1459" t="s">
        <v>490</v>
      </c>
      <c r="E1459" t="s">
        <v>220</v>
      </c>
      <c r="F1459" t="s">
        <v>459</v>
      </c>
      <c r="G1459" t="s">
        <v>229</v>
      </c>
      <c r="H1459" t="s">
        <v>22</v>
      </c>
      <c r="I1459" t="s">
        <v>1664</v>
      </c>
      <c r="J1459" t="s">
        <v>68</v>
      </c>
      <c r="L1459" t="s">
        <v>3776</v>
      </c>
      <c r="N1459" t="s">
        <v>69</v>
      </c>
      <c r="O1459" t="s">
        <v>25</v>
      </c>
      <c r="P1459" t="s">
        <v>3063</v>
      </c>
      <c r="Q1459" t="s">
        <v>70</v>
      </c>
      <c r="R1459" t="s">
        <v>4743</v>
      </c>
      <c r="S1459" t="s">
        <v>6964</v>
      </c>
      <c r="T1459" t="s">
        <v>6965</v>
      </c>
      <c r="W1459" t="s">
        <v>1292</v>
      </c>
      <c r="X1459" t="s">
        <v>3071</v>
      </c>
      <c r="Y1459" t="s">
        <v>1879</v>
      </c>
    </row>
    <row r="1460" spans="1:25" x14ac:dyDescent="0.25">
      <c r="A1460" t="s">
        <v>3910</v>
      </c>
      <c r="B1460" t="s">
        <v>3911</v>
      </c>
      <c r="C1460" t="s">
        <v>2740</v>
      </c>
      <c r="D1460" t="s">
        <v>1326</v>
      </c>
      <c r="E1460" t="s">
        <v>220</v>
      </c>
      <c r="F1460" t="s">
        <v>459</v>
      </c>
      <c r="G1460" t="s">
        <v>229</v>
      </c>
      <c r="H1460" t="s">
        <v>22</v>
      </c>
      <c r="I1460" t="s">
        <v>77</v>
      </c>
      <c r="J1460" t="s">
        <v>130</v>
      </c>
      <c r="K1460" t="s">
        <v>178</v>
      </c>
      <c r="L1460" t="s">
        <v>3776</v>
      </c>
      <c r="M1460" t="s">
        <v>2741</v>
      </c>
      <c r="N1460" t="s">
        <v>131</v>
      </c>
      <c r="O1460" t="s">
        <v>25</v>
      </c>
      <c r="P1460" t="s">
        <v>3063</v>
      </c>
      <c r="Q1460" t="s">
        <v>132</v>
      </c>
      <c r="R1460" t="s">
        <v>4743</v>
      </c>
      <c r="S1460" t="s">
        <v>3912</v>
      </c>
      <c r="T1460" t="s">
        <v>6966</v>
      </c>
      <c r="W1460" t="s">
        <v>4500</v>
      </c>
      <c r="X1460" t="s">
        <v>1887</v>
      </c>
      <c r="Y1460" t="s">
        <v>1879</v>
      </c>
    </row>
    <row r="1461" spans="1:25" x14ac:dyDescent="0.25">
      <c r="A1461" t="s">
        <v>6967</v>
      </c>
      <c r="B1461" t="s">
        <v>6968</v>
      </c>
      <c r="D1461" t="s">
        <v>490</v>
      </c>
      <c r="E1461" t="s">
        <v>220</v>
      </c>
      <c r="F1461" t="s">
        <v>459</v>
      </c>
      <c r="G1461" t="s">
        <v>229</v>
      </c>
      <c r="H1461" t="s">
        <v>22</v>
      </c>
      <c r="I1461" t="s">
        <v>1839</v>
      </c>
      <c r="J1461" t="s">
        <v>31</v>
      </c>
      <c r="L1461" t="s">
        <v>3776</v>
      </c>
      <c r="N1461" t="s">
        <v>33</v>
      </c>
      <c r="O1461" t="s">
        <v>25</v>
      </c>
      <c r="P1461" t="s">
        <v>229</v>
      </c>
      <c r="Q1461" t="s">
        <v>34</v>
      </c>
      <c r="R1461" t="s">
        <v>4743</v>
      </c>
      <c r="S1461" t="s">
        <v>6969</v>
      </c>
      <c r="T1461" t="s">
        <v>2535</v>
      </c>
      <c r="W1461" t="s">
        <v>1291</v>
      </c>
      <c r="X1461" t="s">
        <v>1884</v>
      </c>
      <c r="Y1461" t="s">
        <v>1877</v>
      </c>
    </row>
    <row r="1462" spans="1:25" x14ac:dyDescent="0.25">
      <c r="A1462" t="s">
        <v>6970</v>
      </c>
      <c r="B1462" t="s">
        <v>6971</v>
      </c>
      <c r="D1462" t="s">
        <v>1326</v>
      </c>
      <c r="E1462" t="s">
        <v>220</v>
      </c>
      <c r="F1462" t="s">
        <v>459</v>
      </c>
      <c r="G1462" t="s">
        <v>229</v>
      </c>
      <c r="H1462" t="s">
        <v>22</v>
      </c>
      <c r="I1462" t="s">
        <v>1848</v>
      </c>
      <c r="J1462" t="s">
        <v>23</v>
      </c>
      <c r="L1462" t="s">
        <v>3776</v>
      </c>
      <c r="N1462" t="s">
        <v>24</v>
      </c>
      <c r="O1462" t="s">
        <v>25</v>
      </c>
      <c r="P1462" t="s">
        <v>229</v>
      </c>
      <c r="Q1462" t="s">
        <v>26</v>
      </c>
      <c r="R1462" t="s">
        <v>4743</v>
      </c>
      <c r="S1462" t="s">
        <v>6972</v>
      </c>
      <c r="T1462" t="s">
        <v>6973</v>
      </c>
      <c r="W1462" t="s">
        <v>45</v>
      </c>
      <c r="X1462" t="s">
        <v>1887</v>
      </c>
      <c r="Y1462" t="s">
        <v>1885</v>
      </c>
    </row>
    <row r="1463" spans="1:25" x14ac:dyDescent="0.25">
      <c r="A1463" t="s">
        <v>6974</v>
      </c>
      <c r="B1463" t="s">
        <v>6975</v>
      </c>
      <c r="D1463" t="s">
        <v>490</v>
      </c>
      <c r="E1463" t="s">
        <v>220</v>
      </c>
      <c r="F1463" t="s">
        <v>459</v>
      </c>
      <c r="G1463" t="s">
        <v>229</v>
      </c>
      <c r="H1463" t="s">
        <v>22</v>
      </c>
      <c r="I1463" t="s">
        <v>1772</v>
      </c>
      <c r="J1463" t="s">
        <v>130</v>
      </c>
      <c r="L1463" t="s">
        <v>3776</v>
      </c>
      <c r="N1463" t="s">
        <v>131</v>
      </c>
      <c r="O1463" t="s">
        <v>25</v>
      </c>
      <c r="P1463" t="s">
        <v>229</v>
      </c>
      <c r="Q1463" t="s">
        <v>132</v>
      </c>
      <c r="R1463" t="s">
        <v>4743</v>
      </c>
      <c r="S1463" t="s">
        <v>6976</v>
      </c>
      <c r="W1463" t="s">
        <v>45</v>
      </c>
      <c r="X1463" t="s">
        <v>1887</v>
      </c>
    </row>
    <row r="1464" spans="1:25" x14ac:dyDescent="0.25">
      <c r="A1464" t="s">
        <v>6977</v>
      </c>
      <c r="B1464" t="s">
        <v>6977</v>
      </c>
      <c r="D1464" t="s">
        <v>1326</v>
      </c>
      <c r="E1464" t="s">
        <v>220</v>
      </c>
      <c r="F1464" t="s">
        <v>459</v>
      </c>
      <c r="G1464" t="s">
        <v>229</v>
      </c>
      <c r="H1464" t="s">
        <v>22</v>
      </c>
      <c r="I1464" t="s">
        <v>1848</v>
      </c>
      <c r="J1464" t="s">
        <v>31</v>
      </c>
      <c r="L1464" t="s">
        <v>3776</v>
      </c>
      <c r="N1464" t="s">
        <v>33</v>
      </c>
      <c r="O1464" t="s">
        <v>25</v>
      </c>
      <c r="P1464" t="s">
        <v>229</v>
      </c>
      <c r="Q1464" t="s">
        <v>34</v>
      </c>
      <c r="R1464" t="s">
        <v>4743</v>
      </c>
      <c r="S1464" t="s">
        <v>6978</v>
      </c>
      <c r="W1464" t="s">
        <v>45</v>
      </c>
      <c r="X1464" t="s">
        <v>1887</v>
      </c>
    </row>
    <row r="1465" spans="1:25" x14ac:dyDescent="0.25">
      <c r="A1465" t="s">
        <v>6979</v>
      </c>
      <c r="B1465" t="s">
        <v>6980</v>
      </c>
      <c r="D1465" t="s">
        <v>858</v>
      </c>
      <c r="E1465" t="s">
        <v>220</v>
      </c>
      <c r="F1465" t="s">
        <v>455</v>
      </c>
      <c r="G1465" t="s">
        <v>229</v>
      </c>
      <c r="H1465" t="s">
        <v>234</v>
      </c>
      <c r="I1465" t="s">
        <v>1854</v>
      </c>
      <c r="J1465" t="s">
        <v>46</v>
      </c>
      <c r="L1465" t="s">
        <v>3776</v>
      </c>
      <c r="N1465" t="s">
        <v>47</v>
      </c>
      <c r="O1465" t="s">
        <v>25</v>
      </c>
      <c r="P1465" t="s">
        <v>229</v>
      </c>
      <c r="Q1465" t="s">
        <v>48</v>
      </c>
      <c r="R1465" t="s">
        <v>4743</v>
      </c>
      <c r="S1465" t="s">
        <v>6981</v>
      </c>
      <c r="T1465" t="s">
        <v>6982</v>
      </c>
      <c r="W1465" t="s">
        <v>1292</v>
      </c>
      <c r="X1465" t="s">
        <v>1884</v>
      </c>
    </row>
    <row r="1466" spans="1:25" x14ac:dyDescent="0.25">
      <c r="A1466" t="s">
        <v>6983</v>
      </c>
      <c r="B1466" t="s">
        <v>6983</v>
      </c>
      <c r="D1466" t="s">
        <v>142</v>
      </c>
      <c r="E1466" t="s">
        <v>220</v>
      </c>
      <c r="F1466" t="s">
        <v>455</v>
      </c>
      <c r="G1466" t="s">
        <v>229</v>
      </c>
      <c r="H1466" t="s">
        <v>30</v>
      </c>
      <c r="I1466" t="s">
        <v>2546</v>
      </c>
      <c r="J1466" t="s">
        <v>39</v>
      </c>
      <c r="L1466" t="s">
        <v>3776</v>
      </c>
      <c r="N1466" t="s">
        <v>40</v>
      </c>
      <c r="O1466" t="s">
        <v>25</v>
      </c>
      <c r="P1466" t="s">
        <v>229</v>
      </c>
      <c r="Q1466" t="s">
        <v>42</v>
      </c>
      <c r="R1466" t="s">
        <v>4743</v>
      </c>
      <c r="S1466" t="s">
        <v>6984</v>
      </c>
      <c r="T1466" t="s">
        <v>2733</v>
      </c>
      <c r="W1466" t="s">
        <v>45</v>
      </c>
      <c r="X1466" t="s">
        <v>1884</v>
      </c>
      <c r="Y1466" t="s">
        <v>1879</v>
      </c>
    </row>
    <row r="1467" spans="1:25" x14ac:dyDescent="0.25">
      <c r="A1467" t="s">
        <v>6985</v>
      </c>
      <c r="B1467" t="s">
        <v>6986</v>
      </c>
      <c r="D1467" t="s">
        <v>142</v>
      </c>
      <c r="E1467" t="s">
        <v>220</v>
      </c>
      <c r="F1467" t="s">
        <v>455</v>
      </c>
      <c r="G1467" t="s">
        <v>229</v>
      </c>
      <c r="H1467" t="s">
        <v>45</v>
      </c>
      <c r="I1467" t="s">
        <v>1757</v>
      </c>
      <c r="J1467" t="s">
        <v>31</v>
      </c>
      <c r="L1467" t="s">
        <v>3776</v>
      </c>
      <c r="N1467" t="s">
        <v>33</v>
      </c>
      <c r="O1467" t="s">
        <v>25</v>
      </c>
      <c r="P1467" t="s">
        <v>229</v>
      </c>
      <c r="Q1467" t="s">
        <v>34</v>
      </c>
      <c r="R1467" t="s">
        <v>4743</v>
      </c>
      <c r="S1467" t="s">
        <v>6987</v>
      </c>
      <c r="T1467" t="s">
        <v>5082</v>
      </c>
      <c r="W1467" t="s">
        <v>45</v>
      </c>
      <c r="X1467" t="s">
        <v>1884</v>
      </c>
      <c r="Y1467" t="s">
        <v>1879</v>
      </c>
    </row>
    <row r="1468" spans="1:25" x14ac:dyDescent="0.25">
      <c r="A1468" t="s">
        <v>6988</v>
      </c>
      <c r="B1468" t="s">
        <v>6989</v>
      </c>
      <c r="D1468" t="s">
        <v>431</v>
      </c>
      <c r="E1468" t="s">
        <v>220</v>
      </c>
      <c r="F1468" t="s">
        <v>455</v>
      </c>
      <c r="G1468" t="s">
        <v>229</v>
      </c>
      <c r="H1468" t="s">
        <v>234</v>
      </c>
      <c r="I1468" t="s">
        <v>1671</v>
      </c>
      <c r="J1468" t="s">
        <v>86</v>
      </c>
      <c r="L1468" t="s">
        <v>3790</v>
      </c>
      <c r="N1468" t="s">
        <v>87</v>
      </c>
      <c r="O1468" t="s">
        <v>25</v>
      </c>
      <c r="P1468" t="s">
        <v>3063</v>
      </c>
      <c r="Q1468" t="s">
        <v>88</v>
      </c>
      <c r="R1468" t="s">
        <v>4743</v>
      </c>
      <c r="S1468" t="s">
        <v>6990</v>
      </c>
      <c r="T1468" t="s">
        <v>6991</v>
      </c>
      <c r="W1468" t="s">
        <v>45</v>
      </c>
      <c r="X1468" t="s">
        <v>3071</v>
      </c>
      <c r="Y1468" t="s">
        <v>1877</v>
      </c>
    </row>
    <row r="1469" spans="1:25" x14ac:dyDescent="0.25">
      <c r="A1469" t="s">
        <v>3397</v>
      </c>
      <c r="B1469" t="s">
        <v>3398</v>
      </c>
      <c r="C1469" t="s">
        <v>3087</v>
      </c>
      <c r="D1469" t="s">
        <v>3171</v>
      </c>
      <c r="E1469" t="s">
        <v>220</v>
      </c>
      <c r="F1469" t="s">
        <v>459</v>
      </c>
      <c r="G1469" t="s">
        <v>4469</v>
      </c>
      <c r="H1469" t="s">
        <v>45</v>
      </c>
      <c r="I1469" t="s">
        <v>1662</v>
      </c>
      <c r="J1469" t="s">
        <v>51</v>
      </c>
      <c r="K1469" t="s">
        <v>3088</v>
      </c>
      <c r="L1469" t="s">
        <v>3790</v>
      </c>
      <c r="M1469" t="s">
        <v>3089</v>
      </c>
      <c r="N1469" t="s">
        <v>53</v>
      </c>
      <c r="O1469" t="s">
        <v>41</v>
      </c>
      <c r="P1469" t="s">
        <v>229</v>
      </c>
      <c r="Q1469" t="s">
        <v>54</v>
      </c>
      <c r="R1469" t="s">
        <v>6992</v>
      </c>
      <c r="S1469" t="s">
        <v>3400</v>
      </c>
      <c r="T1469" t="s">
        <v>6993</v>
      </c>
      <c r="W1469" t="s">
        <v>4500</v>
      </c>
      <c r="X1469" t="s">
        <v>3071</v>
      </c>
      <c r="Y1469" t="s">
        <v>1877</v>
      </c>
    </row>
    <row r="1470" spans="1:25" x14ac:dyDescent="0.25">
      <c r="A1470" t="s">
        <v>4244</v>
      </c>
      <c r="B1470" t="s">
        <v>4245</v>
      </c>
      <c r="D1470" t="s">
        <v>858</v>
      </c>
      <c r="E1470" t="s">
        <v>220</v>
      </c>
      <c r="F1470" t="s">
        <v>455</v>
      </c>
      <c r="G1470" t="s">
        <v>229</v>
      </c>
      <c r="H1470" t="s">
        <v>30</v>
      </c>
      <c r="I1470" t="s">
        <v>1994</v>
      </c>
      <c r="J1470" t="s">
        <v>121</v>
      </c>
      <c r="L1470" t="s">
        <v>3790</v>
      </c>
      <c r="N1470" t="s">
        <v>122</v>
      </c>
      <c r="O1470" t="s">
        <v>25</v>
      </c>
      <c r="P1470" t="s">
        <v>229</v>
      </c>
      <c r="Q1470" t="s">
        <v>123</v>
      </c>
      <c r="R1470" t="s">
        <v>4743</v>
      </c>
      <c r="S1470" t="s">
        <v>4246</v>
      </c>
      <c r="T1470" t="s">
        <v>2733</v>
      </c>
      <c r="W1470" t="s">
        <v>45</v>
      </c>
      <c r="X1470" t="s">
        <v>3071</v>
      </c>
      <c r="Y1470" t="s">
        <v>1879</v>
      </c>
    </row>
    <row r="1471" spans="1:25" x14ac:dyDescent="0.25">
      <c r="A1471" t="s">
        <v>6994</v>
      </c>
      <c r="B1471" t="s">
        <v>6995</v>
      </c>
      <c r="D1471" t="s">
        <v>490</v>
      </c>
      <c r="E1471" t="s">
        <v>220</v>
      </c>
      <c r="F1471" t="s">
        <v>459</v>
      </c>
      <c r="G1471" t="s">
        <v>229</v>
      </c>
      <c r="H1471" t="s">
        <v>22</v>
      </c>
      <c r="I1471" t="s">
        <v>1666</v>
      </c>
      <c r="J1471" t="s">
        <v>23</v>
      </c>
      <c r="L1471" t="s">
        <v>3790</v>
      </c>
      <c r="N1471" t="s">
        <v>24</v>
      </c>
      <c r="O1471" t="s">
        <v>25</v>
      </c>
      <c r="P1471" t="s">
        <v>229</v>
      </c>
      <c r="Q1471" t="s">
        <v>26</v>
      </c>
      <c r="R1471" t="s">
        <v>4743</v>
      </c>
      <c r="S1471" t="s">
        <v>6996</v>
      </c>
      <c r="T1471" t="s">
        <v>2733</v>
      </c>
      <c r="W1471" t="s">
        <v>1292</v>
      </c>
      <c r="X1471" t="s">
        <v>3071</v>
      </c>
      <c r="Y1471" t="s">
        <v>1879</v>
      </c>
    </row>
    <row r="1472" spans="1:25" x14ac:dyDescent="0.25">
      <c r="A1472" t="s">
        <v>6997</v>
      </c>
      <c r="B1472" t="s">
        <v>6998</v>
      </c>
      <c r="D1472" t="s">
        <v>490</v>
      </c>
      <c r="E1472" t="s">
        <v>220</v>
      </c>
      <c r="F1472" t="s">
        <v>459</v>
      </c>
      <c r="G1472" t="s">
        <v>229</v>
      </c>
      <c r="H1472" t="s">
        <v>22</v>
      </c>
      <c r="I1472" t="s">
        <v>1766</v>
      </c>
      <c r="J1472" t="s">
        <v>98</v>
      </c>
      <c r="L1472" t="s">
        <v>3790</v>
      </c>
      <c r="N1472" t="s">
        <v>99</v>
      </c>
      <c r="O1472" t="s">
        <v>25</v>
      </c>
      <c r="P1472" t="s">
        <v>229</v>
      </c>
      <c r="Q1472" t="s">
        <v>100</v>
      </c>
      <c r="R1472" t="s">
        <v>4743</v>
      </c>
      <c r="S1472" t="s">
        <v>6999</v>
      </c>
      <c r="T1472" t="s">
        <v>2535</v>
      </c>
      <c r="W1472" t="s">
        <v>1292</v>
      </c>
      <c r="X1472" t="s">
        <v>1884</v>
      </c>
      <c r="Y1472" t="s">
        <v>1877</v>
      </c>
    </row>
    <row r="1473" spans="1:25" x14ac:dyDescent="0.25">
      <c r="A1473" t="s">
        <v>7000</v>
      </c>
      <c r="B1473" t="s">
        <v>7001</v>
      </c>
      <c r="D1473" t="s">
        <v>431</v>
      </c>
      <c r="E1473" t="s">
        <v>220</v>
      </c>
      <c r="F1473" t="s">
        <v>455</v>
      </c>
      <c r="G1473" t="s">
        <v>229</v>
      </c>
      <c r="H1473" t="s">
        <v>30</v>
      </c>
      <c r="I1473" t="s">
        <v>1893</v>
      </c>
      <c r="J1473" t="s">
        <v>72</v>
      </c>
      <c r="L1473" t="s">
        <v>3790</v>
      </c>
      <c r="N1473" t="s">
        <v>73</v>
      </c>
      <c r="O1473" t="s">
        <v>25</v>
      </c>
      <c r="P1473" t="s">
        <v>229</v>
      </c>
      <c r="Q1473" t="s">
        <v>74</v>
      </c>
      <c r="R1473" t="s">
        <v>5087</v>
      </c>
      <c r="S1473" t="s">
        <v>7002</v>
      </c>
      <c r="T1473" t="s">
        <v>7003</v>
      </c>
      <c r="W1473" t="s">
        <v>45</v>
      </c>
      <c r="X1473" t="s">
        <v>1884</v>
      </c>
      <c r="Y1473" t="s">
        <v>1879</v>
      </c>
    </row>
    <row r="1474" spans="1:25" x14ac:dyDescent="0.25">
      <c r="A1474" t="s">
        <v>7004</v>
      </c>
      <c r="B1474" t="s">
        <v>7005</v>
      </c>
      <c r="D1474" t="s">
        <v>587</v>
      </c>
      <c r="E1474" t="s">
        <v>220</v>
      </c>
      <c r="F1474" t="s">
        <v>455</v>
      </c>
      <c r="G1474" t="s">
        <v>229</v>
      </c>
      <c r="H1474" t="s">
        <v>30</v>
      </c>
      <c r="I1474" t="s">
        <v>1757</v>
      </c>
      <c r="J1474" t="s">
        <v>39</v>
      </c>
      <c r="L1474" t="s">
        <v>3790</v>
      </c>
      <c r="N1474" t="s">
        <v>40</v>
      </c>
      <c r="O1474" t="s">
        <v>25</v>
      </c>
      <c r="P1474" t="s">
        <v>229</v>
      </c>
      <c r="Q1474" t="s">
        <v>42</v>
      </c>
      <c r="R1474" t="s">
        <v>4743</v>
      </c>
      <c r="S1474" t="s">
        <v>7006</v>
      </c>
      <c r="W1474" t="s">
        <v>1292</v>
      </c>
      <c r="X1474" t="s">
        <v>1884</v>
      </c>
    </row>
    <row r="1475" spans="1:25" x14ac:dyDescent="0.25">
      <c r="A1475" t="s">
        <v>7007</v>
      </c>
      <c r="B1475" t="s">
        <v>7008</v>
      </c>
      <c r="D1475" t="s">
        <v>3200</v>
      </c>
      <c r="E1475" t="s">
        <v>220</v>
      </c>
      <c r="F1475" t="s">
        <v>455</v>
      </c>
      <c r="G1475" t="s">
        <v>229</v>
      </c>
      <c r="H1475" t="s">
        <v>30</v>
      </c>
      <c r="I1475" t="s">
        <v>1859</v>
      </c>
      <c r="J1475" t="s">
        <v>130</v>
      </c>
      <c r="L1475" t="s">
        <v>3790</v>
      </c>
      <c r="N1475" t="s">
        <v>131</v>
      </c>
      <c r="O1475" t="s">
        <v>25</v>
      </c>
      <c r="P1475" t="s">
        <v>229</v>
      </c>
      <c r="Q1475" t="s">
        <v>132</v>
      </c>
      <c r="R1475" t="s">
        <v>4743</v>
      </c>
      <c r="S1475" t="s">
        <v>7009</v>
      </c>
      <c r="T1475" t="s">
        <v>7010</v>
      </c>
      <c r="W1475" t="s">
        <v>45</v>
      </c>
      <c r="X1475" t="s">
        <v>1887</v>
      </c>
      <c r="Y1475" t="s">
        <v>1879</v>
      </c>
    </row>
    <row r="1476" spans="1:25" x14ac:dyDescent="0.25">
      <c r="A1476" t="s">
        <v>4006</v>
      </c>
      <c r="B1476" t="s">
        <v>4007</v>
      </c>
      <c r="D1476" t="s">
        <v>3215</v>
      </c>
      <c r="E1476" t="s">
        <v>220</v>
      </c>
      <c r="F1476" t="s">
        <v>455</v>
      </c>
      <c r="G1476" t="s">
        <v>229</v>
      </c>
      <c r="H1476" t="s">
        <v>30</v>
      </c>
      <c r="I1476" t="s">
        <v>1869</v>
      </c>
      <c r="J1476" t="s">
        <v>51</v>
      </c>
      <c r="L1476" t="s">
        <v>3790</v>
      </c>
      <c r="N1476" t="s">
        <v>53</v>
      </c>
      <c r="O1476" t="s">
        <v>25</v>
      </c>
      <c r="P1476" t="s">
        <v>229</v>
      </c>
      <c r="Q1476" t="s">
        <v>54</v>
      </c>
      <c r="R1476" t="s">
        <v>5010</v>
      </c>
      <c r="S1476" t="s">
        <v>4008</v>
      </c>
      <c r="W1476" t="s">
        <v>4500</v>
      </c>
      <c r="X1476" t="s">
        <v>1887</v>
      </c>
    </row>
    <row r="1477" spans="1:25" x14ac:dyDescent="0.25">
      <c r="A1477" t="s">
        <v>7011</v>
      </c>
      <c r="B1477" t="s">
        <v>7012</v>
      </c>
      <c r="D1477" t="s">
        <v>142</v>
      </c>
      <c r="E1477" t="s">
        <v>220</v>
      </c>
      <c r="F1477" t="s">
        <v>455</v>
      </c>
      <c r="G1477" t="s">
        <v>229</v>
      </c>
      <c r="H1477" t="s">
        <v>45</v>
      </c>
      <c r="I1477" t="s">
        <v>415</v>
      </c>
      <c r="J1477" t="s">
        <v>31</v>
      </c>
      <c r="L1477" t="s">
        <v>3790</v>
      </c>
      <c r="N1477" t="s">
        <v>33</v>
      </c>
      <c r="O1477" t="s">
        <v>25</v>
      </c>
      <c r="P1477" t="s">
        <v>229</v>
      </c>
      <c r="Q1477" t="s">
        <v>34</v>
      </c>
      <c r="R1477" t="s">
        <v>4777</v>
      </c>
      <c r="S1477" t="s">
        <v>7013</v>
      </c>
      <c r="W1477" t="s">
        <v>1291</v>
      </c>
      <c r="X1477" t="s">
        <v>1887</v>
      </c>
    </row>
    <row r="1478" spans="1:25" x14ac:dyDescent="0.25">
      <c r="A1478" t="s">
        <v>3802</v>
      </c>
      <c r="B1478" t="s">
        <v>3803</v>
      </c>
      <c r="D1478" t="s">
        <v>490</v>
      </c>
      <c r="E1478" t="s">
        <v>220</v>
      </c>
      <c r="F1478" t="s">
        <v>459</v>
      </c>
      <c r="G1478" t="s">
        <v>229</v>
      </c>
      <c r="H1478" t="s">
        <v>22</v>
      </c>
      <c r="I1478" t="s">
        <v>4775</v>
      </c>
      <c r="J1478" t="s">
        <v>61</v>
      </c>
      <c r="L1478" t="s">
        <v>4186</v>
      </c>
      <c r="N1478" t="s">
        <v>63</v>
      </c>
      <c r="O1478" t="s">
        <v>25</v>
      </c>
      <c r="P1478" t="s">
        <v>229</v>
      </c>
      <c r="Q1478" t="s">
        <v>64</v>
      </c>
      <c r="R1478" t="s">
        <v>4743</v>
      </c>
      <c r="S1478" t="s">
        <v>3804</v>
      </c>
      <c r="W1478" t="s">
        <v>4500</v>
      </c>
      <c r="X1478" t="s">
        <v>1887</v>
      </c>
    </row>
    <row r="1479" spans="1:25" x14ac:dyDescent="0.25">
      <c r="A1479" t="s">
        <v>7014</v>
      </c>
      <c r="B1479" t="s">
        <v>7015</v>
      </c>
      <c r="D1479" t="s">
        <v>142</v>
      </c>
      <c r="E1479" t="s">
        <v>220</v>
      </c>
      <c r="F1479" t="s">
        <v>455</v>
      </c>
      <c r="G1479" t="s">
        <v>229</v>
      </c>
      <c r="H1479" t="s">
        <v>30</v>
      </c>
      <c r="I1479" t="s">
        <v>1752</v>
      </c>
      <c r="J1479" t="s">
        <v>39</v>
      </c>
      <c r="L1479" t="s">
        <v>3790</v>
      </c>
      <c r="N1479" t="s">
        <v>40</v>
      </c>
      <c r="O1479" t="s">
        <v>25</v>
      </c>
      <c r="P1479" t="s">
        <v>229</v>
      </c>
      <c r="Q1479" t="s">
        <v>42</v>
      </c>
      <c r="R1479" t="s">
        <v>4743</v>
      </c>
      <c r="S1479" t="s">
        <v>7016</v>
      </c>
      <c r="T1479" t="s">
        <v>7017</v>
      </c>
      <c r="W1479" t="s">
        <v>1292</v>
      </c>
      <c r="X1479" t="s">
        <v>1884</v>
      </c>
      <c r="Y1479" t="s">
        <v>1879</v>
      </c>
    </row>
    <row r="1480" spans="1:25" x14ac:dyDescent="0.25">
      <c r="A1480" t="s">
        <v>3823</v>
      </c>
      <c r="B1480" t="s">
        <v>3824</v>
      </c>
      <c r="D1480" t="s">
        <v>490</v>
      </c>
      <c r="E1480" t="s">
        <v>220</v>
      </c>
      <c r="F1480" t="s">
        <v>459</v>
      </c>
      <c r="G1480" t="s">
        <v>229</v>
      </c>
      <c r="H1480" t="s">
        <v>22</v>
      </c>
      <c r="I1480" t="s">
        <v>1233</v>
      </c>
      <c r="J1480" t="s">
        <v>98</v>
      </c>
      <c r="L1480" t="s">
        <v>3790</v>
      </c>
      <c r="N1480" t="s">
        <v>99</v>
      </c>
      <c r="O1480" t="s">
        <v>25</v>
      </c>
      <c r="P1480" t="s">
        <v>229</v>
      </c>
      <c r="Q1480" t="s">
        <v>100</v>
      </c>
      <c r="R1480" t="s">
        <v>4743</v>
      </c>
      <c r="S1480" t="s">
        <v>3825</v>
      </c>
      <c r="T1480" t="s">
        <v>6411</v>
      </c>
      <c r="W1480" t="s">
        <v>4500</v>
      </c>
      <c r="X1480" t="s">
        <v>3071</v>
      </c>
      <c r="Y1480" t="s">
        <v>1879</v>
      </c>
    </row>
    <row r="1481" spans="1:25" x14ac:dyDescent="0.25">
      <c r="A1481" t="s">
        <v>2068</v>
      </c>
      <c r="B1481" t="s">
        <v>2069</v>
      </c>
      <c r="C1481" t="s">
        <v>3133</v>
      </c>
      <c r="D1481" t="s">
        <v>3795</v>
      </c>
      <c r="E1481" t="s">
        <v>220</v>
      </c>
      <c r="F1481" t="s">
        <v>455</v>
      </c>
      <c r="G1481" t="s">
        <v>229</v>
      </c>
      <c r="H1481" t="s">
        <v>30</v>
      </c>
      <c r="I1481" t="s">
        <v>77</v>
      </c>
      <c r="J1481" t="s">
        <v>112</v>
      </c>
      <c r="K1481" t="s">
        <v>3135</v>
      </c>
      <c r="L1481" t="s">
        <v>3790</v>
      </c>
      <c r="M1481" t="s">
        <v>3136</v>
      </c>
      <c r="N1481" t="s">
        <v>113</v>
      </c>
      <c r="O1481" t="s">
        <v>25</v>
      </c>
      <c r="P1481" t="s">
        <v>3063</v>
      </c>
      <c r="Q1481" t="s">
        <v>114</v>
      </c>
      <c r="R1481" t="s">
        <v>4952</v>
      </c>
      <c r="S1481" t="s">
        <v>2070</v>
      </c>
      <c r="T1481" t="s">
        <v>7018</v>
      </c>
      <c r="W1481" t="s">
        <v>4500</v>
      </c>
      <c r="X1481" t="s">
        <v>3308</v>
      </c>
      <c r="Y1481" t="s">
        <v>1876</v>
      </c>
    </row>
    <row r="1482" spans="1:25" x14ac:dyDescent="0.25">
      <c r="A1482" t="s">
        <v>7019</v>
      </c>
      <c r="B1482" t="s">
        <v>7020</v>
      </c>
      <c r="D1482" t="s">
        <v>142</v>
      </c>
      <c r="E1482" t="s">
        <v>220</v>
      </c>
      <c r="F1482" t="s">
        <v>455</v>
      </c>
      <c r="G1482" t="s">
        <v>229</v>
      </c>
      <c r="H1482" t="s">
        <v>30</v>
      </c>
      <c r="I1482" t="s">
        <v>898</v>
      </c>
      <c r="J1482" t="s">
        <v>98</v>
      </c>
      <c r="L1482" t="s">
        <v>3790</v>
      </c>
      <c r="N1482" t="s">
        <v>99</v>
      </c>
      <c r="O1482" t="s">
        <v>25</v>
      </c>
      <c r="P1482" t="s">
        <v>229</v>
      </c>
      <c r="Q1482" t="s">
        <v>100</v>
      </c>
      <c r="R1482" t="s">
        <v>4743</v>
      </c>
      <c r="S1482" t="s">
        <v>7021</v>
      </c>
      <c r="T1482" t="s">
        <v>7022</v>
      </c>
      <c r="W1482" t="s">
        <v>1292</v>
      </c>
      <c r="X1482" t="s">
        <v>3071</v>
      </c>
      <c r="Y1482" t="s">
        <v>1879</v>
      </c>
    </row>
    <row r="1483" spans="1:25" x14ac:dyDescent="0.25">
      <c r="A1483" t="s">
        <v>7023</v>
      </c>
      <c r="B1483" t="s">
        <v>7024</v>
      </c>
      <c r="D1483" t="s">
        <v>490</v>
      </c>
      <c r="E1483" t="s">
        <v>220</v>
      </c>
      <c r="F1483" t="s">
        <v>459</v>
      </c>
      <c r="G1483" t="s">
        <v>229</v>
      </c>
      <c r="H1483" t="s">
        <v>22</v>
      </c>
      <c r="I1483" t="s">
        <v>1290</v>
      </c>
      <c r="J1483" t="s">
        <v>78</v>
      </c>
      <c r="L1483" t="s">
        <v>3790</v>
      </c>
      <c r="N1483" t="s">
        <v>80</v>
      </c>
      <c r="O1483" t="s">
        <v>25</v>
      </c>
      <c r="P1483" t="s">
        <v>229</v>
      </c>
      <c r="Q1483" t="s">
        <v>81</v>
      </c>
      <c r="R1483" t="s">
        <v>5087</v>
      </c>
      <c r="S1483" t="s">
        <v>7025</v>
      </c>
      <c r="W1483" t="s">
        <v>1292</v>
      </c>
      <c r="X1483" t="s">
        <v>1884</v>
      </c>
    </row>
    <row r="1484" spans="1:25" x14ac:dyDescent="0.25">
      <c r="A1484" t="s">
        <v>7026</v>
      </c>
      <c r="B1484" t="s">
        <v>7027</v>
      </c>
      <c r="D1484" t="s">
        <v>490</v>
      </c>
      <c r="E1484" t="s">
        <v>220</v>
      </c>
      <c r="F1484" t="s">
        <v>459</v>
      </c>
      <c r="G1484" t="s">
        <v>229</v>
      </c>
      <c r="H1484" t="s">
        <v>22</v>
      </c>
      <c r="I1484" t="s">
        <v>1670</v>
      </c>
      <c r="J1484" t="s">
        <v>98</v>
      </c>
      <c r="L1484" t="s">
        <v>3790</v>
      </c>
      <c r="N1484" t="s">
        <v>99</v>
      </c>
      <c r="O1484" t="s">
        <v>25</v>
      </c>
      <c r="P1484" t="s">
        <v>229</v>
      </c>
      <c r="Q1484" t="s">
        <v>100</v>
      </c>
      <c r="R1484" t="s">
        <v>4743</v>
      </c>
      <c r="S1484" t="s">
        <v>7028</v>
      </c>
      <c r="T1484" t="s">
        <v>7029</v>
      </c>
      <c r="W1484" t="s">
        <v>1292</v>
      </c>
      <c r="X1484" t="s">
        <v>3071</v>
      </c>
      <c r="Y1484" t="s">
        <v>1879</v>
      </c>
    </row>
    <row r="1485" spans="1:25" x14ac:dyDescent="0.25">
      <c r="A1485" t="s">
        <v>1273</v>
      </c>
      <c r="B1485" t="s">
        <v>1274</v>
      </c>
      <c r="C1485" t="s">
        <v>3087</v>
      </c>
      <c r="D1485" t="s">
        <v>554</v>
      </c>
      <c r="E1485" t="s">
        <v>220</v>
      </c>
      <c r="F1485" t="s">
        <v>459</v>
      </c>
      <c r="G1485" t="s">
        <v>229</v>
      </c>
      <c r="H1485" t="s">
        <v>45</v>
      </c>
      <c r="I1485" t="s">
        <v>1755</v>
      </c>
      <c r="J1485" t="s">
        <v>51</v>
      </c>
      <c r="K1485" t="s">
        <v>3088</v>
      </c>
      <c r="L1485" t="s">
        <v>3790</v>
      </c>
      <c r="M1485" t="s">
        <v>3089</v>
      </c>
      <c r="N1485" t="s">
        <v>53</v>
      </c>
      <c r="O1485" t="s">
        <v>25</v>
      </c>
      <c r="P1485" t="s">
        <v>3060</v>
      </c>
      <c r="Q1485" t="s">
        <v>54</v>
      </c>
      <c r="R1485" t="s">
        <v>4743</v>
      </c>
      <c r="S1485" t="s">
        <v>1275</v>
      </c>
      <c r="W1485" t="s">
        <v>4500</v>
      </c>
      <c r="X1485" t="s">
        <v>3068</v>
      </c>
    </row>
    <row r="1486" spans="1:25" x14ac:dyDescent="0.25">
      <c r="A1486" t="s">
        <v>1631</v>
      </c>
      <c r="B1486" t="s">
        <v>1632</v>
      </c>
      <c r="C1486" t="s">
        <v>2852</v>
      </c>
      <c r="D1486" t="s">
        <v>3903</v>
      </c>
      <c r="E1486" t="s">
        <v>220</v>
      </c>
      <c r="F1486" t="s">
        <v>459</v>
      </c>
      <c r="G1486" t="s">
        <v>4469</v>
      </c>
      <c r="H1486" t="s">
        <v>234</v>
      </c>
      <c r="I1486" t="s">
        <v>1664</v>
      </c>
      <c r="J1486" t="s">
        <v>112</v>
      </c>
      <c r="K1486" t="s">
        <v>1375</v>
      </c>
      <c r="L1486" t="s">
        <v>3790</v>
      </c>
      <c r="M1486" t="s">
        <v>2853</v>
      </c>
      <c r="N1486" t="s">
        <v>113</v>
      </c>
      <c r="P1486" t="s">
        <v>229</v>
      </c>
      <c r="Q1486" t="s">
        <v>114</v>
      </c>
      <c r="R1486" t="s">
        <v>5068</v>
      </c>
      <c r="S1486" t="s">
        <v>1633</v>
      </c>
      <c r="T1486" t="s">
        <v>7030</v>
      </c>
      <c r="W1486" t="s">
        <v>45</v>
      </c>
      <c r="X1486" t="s">
        <v>1881</v>
      </c>
      <c r="Y1486" t="s">
        <v>1877</v>
      </c>
    </row>
    <row r="1487" spans="1:25" x14ac:dyDescent="0.25">
      <c r="A1487" t="s">
        <v>1796</v>
      </c>
      <c r="B1487" t="s">
        <v>1797</v>
      </c>
      <c r="C1487" t="s">
        <v>2737</v>
      </c>
      <c r="D1487" t="s">
        <v>702</v>
      </c>
      <c r="E1487" t="s">
        <v>220</v>
      </c>
      <c r="F1487" t="s">
        <v>459</v>
      </c>
      <c r="G1487" t="s">
        <v>229</v>
      </c>
      <c r="H1487" t="s">
        <v>30</v>
      </c>
      <c r="I1487" t="s">
        <v>1667</v>
      </c>
      <c r="J1487" t="s">
        <v>91</v>
      </c>
      <c r="K1487" t="s">
        <v>2738</v>
      </c>
      <c r="L1487" t="s">
        <v>1849</v>
      </c>
      <c r="M1487" t="s">
        <v>2739</v>
      </c>
      <c r="N1487" t="s">
        <v>92</v>
      </c>
      <c r="O1487" t="s">
        <v>25</v>
      </c>
      <c r="P1487" t="s">
        <v>3063</v>
      </c>
      <c r="Q1487" t="s">
        <v>93</v>
      </c>
      <c r="R1487" t="s">
        <v>4743</v>
      </c>
      <c r="S1487" t="s">
        <v>1798</v>
      </c>
      <c r="T1487" t="s">
        <v>7031</v>
      </c>
      <c r="W1487" t="s">
        <v>4862</v>
      </c>
      <c r="X1487" t="s">
        <v>1884</v>
      </c>
      <c r="Y1487" t="s">
        <v>1885</v>
      </c>
    </row>
    <row r="1488" spans="1:25" x14ac:dyDescent="0.25">
      <c r="A1488" t="s">
        <v>3839</v>
      </c>
      <c r="B1488" t="s">
        <v>3840</v>
      </c>
      <c r="D1488" t="s">
        <v>142</v>
      </c>
      <c r="E1488" t="s">
        <v>220</v>
      </c>
      <c r="F1488" t="s">
        <v>455</v>
      </c>
      <c r="G1488" t="s">
        <v>229</v>
      </c>
      <c r="H1488" t="s">
        <v>30</v>
      </c>
      <c r="I1488" t="s">
        <v>2877</v>
      </c>
      <c r="J1488" t="s">
        <v>98</v>
      </c>
      <c r="L1488" t="s">
        <v>3790</v>
      </c>
      <c r="N1488" t="s">
        <v>99</v>
      </c>
      <c r="O1488" t="s">
        <v>25</v>
      </c>
      <c r="P1488" t="s">
        <v>229</v>
      </c>
      <c r="Q1488" t="s">
        <v>100</v>
      </c>
      <c r="R1488" t="s">
        <v>4743</v>
      </c>
      <c r="S1488" t="s">
        <v>3841</v>
      </c>
      <c r="W1488" t="s">
        <v>4500</v>
      </c>
      <c r="X1488" t="s">
        <v>1884</v>
      </c>
    </row>
    <row r="1489" spans="1:25" x14ac:dyDescent="0.25">
      <c r="A1489" t="s">
        <v>2272</v>
      </c>
      <c r="B1489" t="s">
        <v>2273</v>
      </c>
      <c r="D1489" t="s">
        <v>431</v>
      </c>
      <c r="E1489" t="s">
        <v>220</v>
      </c>
      <c r="F1489" t="s">
        <v>459</v>
      </c>
      <c r="G1489" t="s">
        <v>229</v>
      </c>
      <c r="H1489" t="s">
        <v>45</v>
      </c>
      <c r="I1489" t="s">
        <v>1750</v>
      </c>
      <c r="J1489" t="s">
        <v>121</v>
      </c>
      <c r="L1489" t="s">
        <v>3790</v>
      </c>
      <c r="N1489" t="s">
        <v>122</v>
      </c>
      <c r="O1489" t="s">
        <v>25</v>
      </c>
      <c r="P1489" t="s">
        <v>3060</v>
      </c>
      <c r="Q1489" t="s">
        <v>123</v>
      </c>
      <c r="R1489" t="s">
        <v>4743</v>
      </c>
      <c r="S1489" t="s">
        <v>2274</v>
      </c>
      <c r="T1489" t="s">
        <v>7032</v>
      </c>
      <c r="W1489" t="s">
        <v>4500</v>
      </c>
      <c r="X1489" t="s">
        <v>1884</v>
      </c>
      <c r="Y1489" t="s">
        <v>1877</v>
      </c>
    </row>
    <row r="1490" spans="1:25" x14ac:dyDescent="0.25">
      <c r="A1490" t="s">
        <v>7033</v>
      </c>
      <c r="B1490" t="s">
        <v>7034</v>
      </c>
      <c r="D1490" t="s">
        <v>356</v>
      </c>
      <c r="E1490" t="s">
        <v>220</v>
      </c>
      <c r="F1490" t="s">
        <v>459</v>
      </c>
      <c r="G1490" t="s">
        <v>229</v>
      </c>
      <c r="H1490" t="s">
        <v>22</v>
      </c>
      <c r="I1490" t="s">
        <v>77</v>
      </c>
      <c r="J1490" t="s">
        <v>112</v>
      </c>
      <c r="L1490" t="s">
        <v>3790</v>
      </c>
      <c r="N1490" t="s">
        <v>113</v>
      </c>
      <c r="O1490" t="s">
        <v>25</v>
      </c>
      <c r="P1490" t="s">
        <v>3063</v>
      </c>
      <c r="Q1490" t="s">
        <v>114</v>
      </c>
      <c r="R1490" t="s">
        <v>4743</v>
      </c>
      <c r="S1490" t="s">
        <v>7035</v>
      </c>
      <c r="W1490" t="s">
        <v>45</v>
      </c>
      <c r="X1490" t="s">
        <v>1884</v>
      </c>
      <c r="Y1490" t="s">
        <v>1879</v>
      </c>
    </row>
    <row r="1491" spans="1:25" x14ac:dyDescent="0.25">
      <c r="A1491" t="s">
        <v>7036</v>
      </c>
      <c r="B1491" t="s">
        <v>7037</v>
      </c>
      <c r="C1491" t="s">
        <v>3201</v>
      </c>
      <c r="D1491" t="s">
        <v>490</v>
      </c>
      <c r="E1491" t="s">
        <v>220</v>
      </c>
      <c r="F1491" t="s">
        <v>459</v>
      </c>
      <c r="G1491" t="s">
        <v>229</v>
      </c>
      <c r="H1491" t="s">
        <v>22</v>
      </c>
      <c r="I1491" t="s">
        <v>1667</v>
      </c>
      <c r="J1491" t="s">
        <v>130</v>
      </c>
      <c r="K1491" t="s">
        <v>3202</v>
      </c>
      <c r="L1491" t="s">
        <v>3790</v>
      </c>
      <c r="M1491" t="s">
        <v>3203</v>
      </c>
      <c r="N1491" t="s">
        <v>131</v>
      </c>
      <c r="O1491" t="s">
        <v>25</v>
      </c>
      <c r="P1491" t="s">
        <v>3060</v>
      </c>
      <c r="Q1491" t="s">
        <v>132</v>
      </c>
      <c r="R1491" t="s">
        <v>4952</v>
      </c>
      <c r="S1491" t="s">
        <v>7038</v>
      </c>
      <c r="T1491" t="s">
        <v>7039</v>
      </c>
      <c r="W1491" t="s">
        <v>1292</v>
      </c>
      <c r="X1491" t="s">
        <v>1887</v>
      </c>
      <c r="Y1491" t="s">
        <v>1877</v>
      </c>
    </row>
    <row r="1492" spans="1:25" x14ac:dyDescent="0.25">
      <c r="A1492" t="s">
        <v>2421</v>
      </c>
      <c r="B1492" t="s">
        <v>2422</v>
      </c>
      <c r="C1492" t="s">
        <v>2740</v>
      </c>
      <c r="D1492" t="s">
        <v>3334</v>
      </c>
      <c r="E1492" t="s">
        <v>220</v>
      </c>
      <c r="F1492" t="s">
        <v>459</v>
      </c>
      <c r="G1492" t="s">
        <v>229</v>
      </c>
      <c r="H1492" t="s">
        <v>45</v>
      </c>
      <c r="I1492" t="s">
        <v>1668</v>
      </c>
      <c r="J1492" t="s">
        <v>51</v>
      </c>
      <c r="K1492" t="s">
        <v>178</v>
      </c>
      <c r="L1492" t="s">
        <v>3790</v>
      </c>
      <c r="M1492" t="s">
        <v>2741</v>
      </c>
      <c r="N1492" t="s">
        <v>53</v>
      </c>
      <c r="O1492" t="s">
        <v>25</v>
      </c>
      <c r="P1492" t="s">
        <v>3111</v>
      </c>
      <c r="Q1492" t="s">
        <v>54</v>
      </c>
      <c r="R1492" t="s">
        <v>4952</v>
      </c>
      <c r="S1492" t="s">
        <v>2423</v>
      </c>
      <c r="T1492" t="s">
        <v>7040</v>
      </c>
      <c r="W1492" t="s">
        <v>4500</v>
      </c>
      <c r="X1492" t="s">
        <v>3071</v>
      </c>
      <c r="Y1492" t="s">
        <v>1878</v>
      </c>
    </row>
    <row r="1493" spans="1:25" x14ac:dyDescent="0.25">
      <c r="A1493" t="s">
        <v>4181</v>
      </c>
      <c r="B1493" t="s">
        <v>4182</v>
      </c>
      <c r="C1493" t="s">
        <v>2766</v>
      </c>
      <c r="D1493" t="s">
        <v>702</v>
      </c>
      <c r="E1493" t="s">
        <v>220</v>
      </c>
      <c r="F1493" t="s">
        <v>459</v>
      </c>
      <c r="G1493" t="s">
        <v>229</v>
      </c>
      <c r="H1493" t="s">
        <v>45</v>
      </c>
      <c r="I1493" t="s">
        <v>1668</v>
      </c>
      <c r="J1493" t="s">
        <v>39</v>
      </c>
      <c r="K1493" t="s">
        <v>32</v>
      </c>
      <c r="L1493" t="s">
        <v>3790</v>
      </c>
      <c r="M1493" t="s">
        <v>2767</v>
      </c>
      <c r="N1493" t="s">
        <v>40</v>
      </c>
      <c r="O1493" t="s">
        <v>25</v>
      </c>
      <c r="P1493" t="s">
        <v>229</v>
      </c>
      <c r="Q1493" t="s">
        <v>42</v>
      </c>
      <c r="R1493" t="s">
        <v>5155</v>
      </c>
      <c r="S1493" t="s">
        <v>4183</v>
      </c>
      <c r="W1493" t="s">
        <v>45</v>
      </c>
      <c r="X1493" t="s">
        <v>3071</v>
      </c>
    </row>
    <row r="1494" spans="1:25" x14ac:dyDescent="0.25">
      <c r="A1494" t="s">
        <v>4280</v>
      </c>
      <c r="B1494" t="s">
        <v>4281</v>
      </c>
      <c r="D1494" t="s">
        <v>573</v>
      </c>
      <c r="E1494" t="s">
        <v>220</v>
      </c>
      <c r="F1494" t="s">
        <v>455</v>
      </c>
      <c r="G1494" t="s">
        <v>229</v>
      </c>
      <c r="H1494" t="s">
        <v>30</v>
      </c>
      <c r="I1494" t="s">
        <v>1854</v>
      </c>
      <c r="J1494" t="s">
        <v>117</v>
      </c>
      <c r="L1494" t="s">
        <v>3790</v>
      </c>
      <c r="N1494" t="s">
        <v>118</v>
      </c>
      <c r="O1494" t="s">
        <v>25</v>
      </c>
      <c r="P1494" t="s">
        <v>3063</v>
      </c>
      <c r="Q1494" t="s">
        <v>119</v>
      </c>
      <c r="R1494" t="s">
        <v>7041</v>
      </c>
      <c r="S1494" t="s">
        <v>4282</v>
      </c>
      <c r="T1494" t="s">
        <v>3132</v>
      </c>
      <c r="W1494" t="s">
        <v>45</v>
      </c>
      <c r="X1494" t="s">
        <v>1887</v>
      </c>
    </row>
    <row r="1495" spans="1:25" x14ac:dyDescent="0.25">
      <c r="A1495" t="s">
        <v>7042</v>
      </c>
      <c r="B1495" t="s">
        <v>7043</v>
      </c>
      <c r="C1495" t="s">
        <v>6529</v>
      </c>
      <c r="D1495" t="s">
        <v>715</v>
      </c>
      <c r="E1495" t="s">
        <v>220</v>
      </c>
      <c r="F1495" t="s">
        <v>459</v>
      </c>
      <c r="G1495" t="s">
        <v>229</v>
      </c>
      <c r="H1495" t="s">
        <v>30</v>
      </c>
      <c r="I1495" t="s">
        <v>1848</v>
      </c>
      <c r="J1495" t="s">
        <v>72</v>
      </c>
      <c r="K1495" t="s">
        <v>6530</v>
      </c>
      <c r="L1495" t="s">
        <v>3790</v>
      </c>
      <c r="M1495" t="s">
        <v>6531</v>
      </c>
      <c r="N1495" t="s">
        <v>73</v>
      </c>
      <c r="O1495" t="s">
        <v>25</v>
      </c>
      <c r="P1495" t="s">
        <v>229</v>
      </c>
      <c r="Q1495" t="s">
        <v>74</v>
      </c>
      <c r="R1495" t="s">
        <v>7044</v>
      </c>
      <c r="S1495" t="s">
        <v>7045</v>
      </c>
      <c r="T1495" t="s">
        <v>7046</v>
      </c>
      <c r="W1495" t="s">
        <v>45</v>
      </c>
      <c r="X1495" t="s">
        <v>1887</v>
      </c>
      <c r="Y1495" t="s">
        <v>1879</v>
      </c>
    </row>
    <row r="1496" spans="1:25" x14ac:dyDescent="0.25">
      <c r="A1496" t="s">
        <v>7047</v>
      </c>
      <c r="B1496" t="s">
        <v>7048</v>
      </c>
      <c r="D1496" t="s">
        <v>3200</v>
      </c>
      <c r="E1496" t="s">
        <v>220</v>
      </c>
      <c r="F1496" t="s">
        <v>455</v>
      </c>
      <c r="G1496" t="s">
        <v>229</v>
      </c>
      <c r="H1496" t="s">
        <v>30</v>
      </c>
      <c r="I1496" t="s">
        <v>1229</v>
      </c>
      <c r="J1496" t="s">
        <v>127</v>
      </c>
      <c r="L1496" t="s">
        <v>3973</v>
      </c>
      <c r="N1496" t="s">
        <v>128</v>
      </c>
      <c r="O1496" t="s">
        <v>25</v>
      </c>
      <c r="P1496" t="s">
        <v>229</v>
      </c>
      <c r="Q1496" t="s">
        <v>129</v>
      </c>
      <c r="R1496" t="s">
        <v>4743</v>
      </c>
      <c r="S1496" t="s">
        <v>7049</v>
      </c>
      <c r="T1496" t="s">
        <v>5503</v>
      </c>
      <c r="W1496" t="s">
        <v>45</v>
      </c>
      <c r="X1496" t="s">
        <v>1884</v>
      </c>
    </row>
    <row r="1497" spans="1:25" x14ac:dyDescent="0.25">
      <c r="A1497" t="s">
        <v>7050</v>
      </c>
      <c r="B1497" t="s">
        <v>7051</v>
      </c>
      <c r="D1497" t="s">
        <v>142</v>
      </c>
      <c r="E1497" t="s">
        <v>220</v>
      </c>
      <c r="F1497" t="s">
        <v>455</v>
      </c>
      <c r="G1497" t="s">
        <v>229</v>
      </c>
      <c r="H1497" t="s">
        <v>30</v>
      </c>
      <c r="I1497" t="s">
        <v>1944</v>
      </c>
      <c r="J1497" t="s">
        <v>39</v>
      </c>
      <c r="L1497" t="s">
        <v>3790</v>
      </c>
      <c r="N1497" t="s">
        <v>40</v>
      </c>
      <c r="O1497" t="s">
        <v>25</v>
      </c>
      <c r="P1497" t="s">
        <v>229</v>
      </c>
      <c r="Q1497" t="s">
        <v>42</v>
      </c>
      <c r="R1497" t="s">
        <v>4743</v>
      </c>
      <c r="S1497" t="s">
        <v>7052</v>
      </c>
      <c r="W1497" t="s">
        <v>45</v>
      </c>
      <c r="X1497" t="s">
        <v>1887</v>
      </c>
    </row>
    <row r="1498" spans="1:25" x14ac:dyDescent="0.25">
      <c r="A1498" t="s">
        <v>7053</v>
      </c>
      <c r="B1498" t="s">
        <v>7054</v>
      </c>
      <c r="D1498" t="s">
        <v>142</v>
      </c>
      <c r="E1498" t="s">
        <v>220</v>
      </c>
      <c r="F1498" t="s">
        <v>455</v>
      </c>
      <c r="G1498" t="s">
        <v>229</v>
      </c>
      <c r="H1498" t="s">
        <v>30</v>
      </c>
      <c r="I1498" t="s">
        <v>1944</v>
      </c>
      <c r="J1498" t="s">
        <v>39</v>
      </c>
      <c r="L1498" t="s">
        <v>3973</v>
      </c>
      <c r="N1498" t="s">
        <v>40</v>
      </c>
      <c r="O1498" t="s">
        <v>25</v>
      </c>
      <c r="P1498" t="s">
        <v>229</v>
      </c>
      <c r="Q1498" t="s">
        <v>42</v>
      </c>
      <c r="R1498" t="s">
        <v>4743</v>
      </c>
      <c r="S1498" t="s">
        <v>7055</v>
      </c>
      <c r="W1498" t="s">
        <v>4500</v>
      </c>
      <c r="X1498" t="s">
        <v>4844</v>
      </c>
    </row>
    <row r="1499" spans="1:25" x14ac:dyDescent="0.25">
      <c r="A1499" t="s">
        <v>7056</v>
      </c>
      <c r="B1499" t="s">
        <v>7056</v>
      </c>
      <c r="C1499" t="s">
        <v>7057</v>
      </c>
      <c r="D1499" t="s">
        <v>142</v>
      </c>
      <c r="E1499" t="s">
        <v>220</v>
      </c>
      <c r="F1499" t="s">
        <v>455</v>
      </c>
      <c r="G1499" t="s">
        <v>229</v>
      </c>
      <c r="H1499" t="s">
        <v>30</v>
      </c>
      <c r="I1499" t="s">
        <v>1751</v>
      </c>
      <c r="J1499" t="s">
        <v>39</v>
      </c>
      <c r="K1499" t="s">
        <v>7058</v>
      </c>
      <c r="L1499" t="s">
        <v>3790</v>
      </c>
      <c r="M1499" t="s">
        <v>7059</v>
      </c>
      <c r="N1499" t="s">
        <v>40</v>
      </c>
      <c r="O1499" t="s">
        <v>25</v>
      </c>
      <c r="P1499" t="s">
        <v>229</v>
      </c>
      <c r="Q1499" t="s">
        <v>42</v>
      </c>
      <c r="R1499" t="s">
        <v>4743</v>
      </c>
      <c r="S1499" t="s">
        <v>7060</v>
      </c>
      <c r="T1499" t="s">
        <v>7061</v>
      </c>
      <c r="W1499" t="s">
        <v>45</v>
      </c>
      <c r="X1499" t="s">
        <v>3071</v>
      </c>
      <c r="Y1499" t="s">
        <v>1879</v>
      </c>
    </row>
    <row r="1500" spans="1:25" x14ac:dyDescent="0.25">
      <c r="A1500" t="s">
        <v>7062</v>
      </c>
      <c r="B1500" t="s">
        <v>7063</v>
      </c>
      <c r="D1500" t="s">
        <v>490</v>
      </c>
      <c r="E1500" t="s">
        <v>220</v>
      </c>
      <c r="F1500" t="s">
        <v>459</v>
      </c>
      <c r="G1500" t="s">
        <v>229</v>
      </c>
      <c r="H1500" t="s">
        <v>22</v>
      </c>
      <c r="I1500" t="s">
        <v>1891</v>
      </c>
      <c r="J1500" t="s">
        <v>61</v>
      </c>
      <c r="L1500" t="s">
        <v>3790</v>
      </c>
      <c r="N1500" t="s">
        <v>63</v>
      </c>
      <c r="O1500" t="s">
        <v>25</v>
      </c>
      <c r="P1500" t="s">
        <v>229</v>
      </c>
      <c r="Q1500" t="s">
        <v>64</v>
      </c>
      <c r="R1500" t="s">
        <v>4743</v>
      </c>
      <c r="S1500" t="s">
        <v>7064</v>
      </c>
      <c r="W1500" t="s">
        <v>1292</v>
      </c>
      <c r="X1500" t="s">
        <v>1884</v>
      </c>
      <c r="Y1500" t="s">
        <v>1879</v>
      </c>
    </row>
    <row r="1501" spans="1:25" x14ac:dyDescent="0.25">
      <c r="A1501" t="s">
        <v>7065</v>
      </c>
      <c r="B1501" t="s">
        <v>7066</v>
      </c>
      <c r="D1501" t="s">
        <v>3960</v>
      </c>
      <c r="E1501" t="s">
        <v>220</v>
      </c>
      <c r="F1501" t="s">
        <v>459</v>
      </c>
      <c r="G1501" t="s">
        <v>229</v>
      </c>
      <c r="H1501" t="s">
        <v>22</v>
      </c>
      <c r="I1501" t="s">
        <v>415</v>
      </c>
      <c r="J1501" t="s">
        <v>23</v>
      </c>
      <c r="L1501" t="s">
        <v>3790</v>
      </c>
      <c r="N1501" t="s">
        <v>24</v>
      </c>
      <c r="O1501" t="s">
        <v>25</v>
      </c>
      <c r="P1501" t="s">
        <v>229</v>
      </c>
      <c r="Q1501" t="s">
        <v>26</v>
      </c>
      <c r="R1501" t="s">
        <v>4743</v>
      </c>
      <c r="S1501" t="s">
        <v>7067</v>
      </c>
      <c r="T1501" t="s">
        <v>7068</v>
      </c>
      <c r="W1501" t="s">
        <v>1293</v>
      </c>
      <c r="X1501" t="s">
        <v>1884</v>
      </c>
      <c r="Y1501" t="s">
        <v>1885</v>
      </c>
    </row>
    <row r="1502" spans="1:25" x14ac:dyDescent="0.25">
      <c r="A1502" t="s">
        <v>7069</v>
      </c>
      <c r="B1502" t="s">
        <v>7070</v>
      </c>
      <c r="D1502" t="s">
        <v>356</v>
      </c>
      <c r="E1502" t="s">
        <v>220</v>
      </c>
      <c r="F1502" t="s">
        <v>459</v>
      </c>
      <c r="G1502" t="s">
        <v>229</v>
      </c>
      <c r="H1502" t="s">
        <v>22</v>
      </c>
      <c r="I1502" t="s">
        <v>1829</v>
      </c>
      <c r="J1502" t="s">
        <v>23</v>
      </c>
      <c r="L1502" t="s">
        <v>3790</v>
      </c>
      <c r="N1502" t="s">
        <v>24</v>
      </c>
      <c r="O1502" t="s">
        <v>25</v>
      </c>
      <c r="P1502" t="s">
        <v>229</v>
      </c>
      <c r="Q1502" t="s">
        <v>26</v>
      </c>
      <c r="R1502" t="s">
        <v>4743</v>
      </c>
      <c r="S1502" t="s">
        <v>7071</v>
      </c>
      <c r="T1502" t="s">
        <v>6625</v>
      </c>
      <c r="W1502" t="s">
        <v>1292</v>
      </c>
      <c r="X1502" t="s">
        <v>1887</v>
      </c>
    </row>
    <row r="1503" spans="1:25" x14ac:dyDescent="0.25">
      <c r="A1503" t="s">
        <v>7072</v>
      </c>
      <c r="B1503" t="s">
        <v>7073</v>
      </c>
      <c r="C1503" t="s">
        <v>3072</v>
      </c>
      <c r="D1503" t="s">
        <v>490</v>
      </c>
      <c r="E1503" t="s">
        <v>220</v>
      </c>
      <c r="F1503" t="s">
        <v>459</v>
      </c>
      <c r="G1503" t="s">
        <v>229</v>
      </c>
      <c r="H1503" t="s">
        <v>22</v>
      </c>
      <c r="I1503" t="s">
        <v>1829</v>
      </c>
      <c r="J1503" t="s">
        <v>130</v>
      </c>
      <c r="K1503" t="s">
        <v>3074</v>
      </c>
      <c r="L1503" t="s">
        <v>3790</v>
      </c>
      <c r="M1503" t="s">
        <v>3075</v>
      </c>
      <c r="N1503" t="s">
        <v>131</v>
      </c>
      <c r="O1503" t="s">
        <v>25</v>
      </c>
      <c r="P1503" t="s">
        <v>229</v>
      </c>
      <c r="Q1503" t="s">
        <v>132</v>
      </c>
      <c r="R1503" t="s">
        <v>4743</v>
      </c>
      <c r="S1503" t="s">
        <v>7074</v>
      </c>
      <c r="T1503" t="s">
        <v>7075</v>
      </c>
      <c r="W1503" t="s">
        <v>1292</v>
      </c>
      <c r="X1503" t="s">
        <v>1887</v>
      </c>
      <c r="Y1503" t="s">
        <v>1879</v>
      </c>
    </row>
    <row r="1504" spans="1:25" x14ac:dyDescent="0.25">
      <c r="A1504" t="s">
        <v>7076</v>
      </c>
      <c r="B1504" t="s">
        <v>7077</v>
      </c>
      <c r="D1504" t="s">
        <v>490</v>
      </c>
      <c r="E1504" t="s">
        <v>220</v>
      </c>
      <c r="F1504" t="s">
        <v>459</v>
      </c>
      <c r="G1504" t="s">
        <v>229</v>
      </c>
      <c r="H1504" t="s">
        <v>22</v>
      </c>
      <c r="I1504" t="s">
        <v>1762</v>
      </c>
      <c r="J1504" t="s">
        <v>127</v>
      </c>
      <c r="L1504" t="s">
        <v>3790</v>
      </c>
      <c r="N1504" t="s">
        <v>128</v>
      </c>
      <c r="O1504" t="s">
        <v>25</v>
      </c>
      <c r="P1504" t="s">
        <v>229</v>
      </c>
      <c r="Q1504" t="s">
        <v>129</v>
      </c>
      <c r="R1504" t="s">
        <v>4743</v>
      </c>
      <c r="S1504" t="s">
        <v>7078</v>
      </c>
      <c r="T1504" t="s">
        <v>2733</v>
      </c>
      <c r="W1504" t="s">
        <v>1292</v>
      </c>
      <c r="X1504" t="s">
        <v>1884</v>
      </c>
      <c r="Y1504" t="s">
        <v>1879</v>
      </c>
    </row>
    <row r="1505" spans="1:25" x14ac:dyDescent="0.25">
      <c r="A1505" t="s">
        <v>7079</v>
      </c>
      <c r="B1505" t="s">
        <v>7080</v>
      </c>
      <c r="D1505" t="s">
        <v>490</v>
      </c>
      <c r="E1505" t="s">
        <v>220</v>
      </c>
      <c r="F1505" t="s">
        <v>459</v>
      </c>
      <c r="G1505" t="s">
        <v>229</v>
      </c>
      <c r="H1505" t="s">
        <v>22</v>
      </c>
      <c r="I1505" t="s">
        <v>1880</v>
      </c>
      <c r="J1505" t="s">
        <v>208</v>
      </c>
      <c r="L1505" t="s">
        <v>3790</v>
      </c>
      <c r="N1505" t="s">
        <v>209</v>
      </c>
      <c r="O1505" t="s">
        <v>25</v>
      </c>
      <c r="P1505" t="s">
        <v>229</v>
      </c>
      <c r="Q1505" t="s">
        <v>210</v>
      </c>
      <c r="R1505" t="s">
        <v>4743</v>
      </c>
      <c r="S1505" t="s">
        <v>7081</v>
      </c>
      <c r="W1505" t="s">
        <v>1292</v>
      </c>
      <c r="X1505" t="s">
        <v>1887</v>
      </c>
    </row>
    <row r="1506" spans="1:25" x14ac:dyDescent="0.25">
      <c r="A1506" t="s">
        <v>7082</v>
      </c>
      <c r="B1506" t="s">
        <v>7083</v>
      </c>
      <c r="D1506" t="s">
        <v>142</v>
      </c>
      <c r="E1506" t="s">
        <v>220</v>
      </c>
      <c r="F1506" t="s">
        <v>455</v>
      </c>
      <c r="G1506" t="s">
        <v>229</v>
      </c>
      <c r="H1506" t="s">
        <v>30</v>
      </c>
      <c r="I1506" t="s">
        <v>1880</v>
      </c>
      <c r="J1506" t="s">
        <v>127</v>
      </c>
      <c r="L1506" t="s">
        <v>3790</v>
      </c>
      <c r="N1506" t="s">
        <v>128</v>
      </c>
      <c r="O1506" t="s">
        <v>25</v>
      </c>
      <c r="P1506" t="s">
        <v>229</v>
      </c>
      <c r="Q1506" t="s">
        <v>129</v>
      </c>
      <c r="R1506" t="s">
        <v>4743</v>
      </c>
      <c r="S1506" t="s">
        <v>7084</v>
      </c>
      <c r="W1506" t="s">
        <v>1292</v>
      </c>
      <c r="X1506" t="s">
        <v>1887</v>
      </c>
    </row>
    <row r="1507" spans="1:25" x14ac:dyDescent="0.25">
      <c r="A1507" t="s">
        <v>7085</v>
      </c>
      <c r="B1507" t="s">
        <v>7086</v>
      </c>
      <c r="D1507" t="s">
        <v>490</v>
      </c>
      <c r="E1507" t="s">
        <v>220</v>
      </c>
      <c r="F1507" t="s">
        <v>459</v>
      </c>
      <c r="G1507" t="s">
        <v>229</v>
      </c>
      <c r="H1507" t="s">
        <v>22</v>
      </c>
      <c r="I1507" t="s">
        <v>77</v>
      </c>
      <c r="J1507" t="s">
        <v>91</v>
      </c>
      <c r="L1507" t="s">
        <v>3790</v>
      </c>
      <c r="N1507" t="s">
        <v>92</v>
      </c>
      <c r="O1507" t="s">
        <v>25</v>
      </c>
      <c r="P1507" t="s">
        <v>229</v>
      </c>
      <c r="Q1507" t="s">
        <v>93</v>
      </c>
      <c r="R1507" t="s">
        <v>4743</v>
      </c>
      <c r="S1507" t="s">
        <v>7087</v>
      </c>
      <c r="W1507" t="s">
        <v>1292</v>
      </c>
      <c r="X1507" t="s">
        <v>1884</v>
      </c>
    </row>
    <row r="1508" spans="1:25" x14ac:dyDescent="0.25">
      <c r="A1508" t="s">
        <v>7088</v>
      </c>
      <c r="B1508" t="s">
        <v>7089</v>
      </c>
      <c r="C1508" t="s">
        <v>5966</v>
      </c>
      <c r="D1508" t="s">
        <v>577</v>
      </c>
      <c r="E1508" t="s">
        <v>220</v>
      </c>
      <c r="F1508" t="s">
        <v>459</v>
      </c>
      <c r="G1508" t="s">
        <v>229</v>
      </c>
      <c r="H1508" t="s">
        <v>30</v>
      </c>
      <c r="I1508" t="s">
        <v>77</v>
      </c>
      <c r="J1508" t="s">
        <v>117</v>
      </c>
      <c r="K1508" t="s">
        <v>5967</v>
      </c>
      <c r="L1508" t="s">
        <v>3399</v>
      </c>
      <c r="M1508" t="s">
        <v>5968</v>
      </c>
      <c r="N1508" t="s">
        <v>118</v>
      </c>
      <c r="O1508" t="s">
        <v>25</v>
      </c>
      <c r="P1508" t="s">
        <v>3063</v>
      </c>
      <c r="Q1508" t="s">
        <v>119</v>
      </c>
      <c r="R1508" t="s">
        <v>4743</v>
      </c>
      <c r="S1508" t="s">
        <v>7090</v>
      </c>
      <c r="T1508" t="s">
        <v>2733</v>
      </c>
      <c r="W1508" t="s">
        <v>45</v>
      </c>
      <c r="X1508" t="s">
        <v>3071</v>
      </c>
      <c r="Y1508" t="s">
        <v>1879</v>
      </c>
    </row>
    <row r="1509" spans="1:25" x14ac:dyDescent="0.25">
      <c r="A1509" t="s">
        <v>7091</v>
      </c>
      <c r="B1509" t="s">
        <v>7092</v>
      </c>
      <c r="C1509" t="s">
        <v>2737</v>
      </c>
      <c r="D1509" t="s">
        <v>3169</v>
      </c>
      <c r="E1509" t="s">
        <v>220</v>
      </c>
      <c r="F1509" t="s">
        <v>455</v>
      </c>
      <c r="G1509" t="s">
        <v>229</v>
      </c>
      <c r="H1509" t="s">
        <v>22</v>
      </c>
      <c r="I1509" t="s">
        <v>1664</v>
      </c>
      <c r="J1509" t="s">
        <v>39</v>
      </c>
      <c r="K1509" t="s">
        <v>2738</v>
      </c>
      <c r="L1509" t="s">
        <v>3790</v>
      </c>
      <c r="M1509" t="s">
        <v>2739</v>
      </c>
      <c r="N1509" t="s">
        <v>40</v>
      </c>
      <c r="O1509" t="s">
        <v>25</v>
      </c>
      <c r="P1509" t="s">
        <v>3063</v>
      </c>
      <c r="Q1509" t="s">
        <v>42</v>
      </c>
      <c r="R1509" t="s">
        <v>4743</v>
      </c>
      <c r="S1509" t="s">
        <v>7093</v>
      </c>
      <c r="T1509" t="s">
        <v>2733</v>
      </c>
      <c r="W1509" t="s">
        <v>1293</v>
      </c>
      <c r="X1509" t="s">
        <v>1884</v>
      </c>
      <c r="Y1509" t="s">
        <v>1879</v>
      </c>
    </row>
    <row r="1510" spans="1:25" x14ac:dyDescent="0.25">
      <c r="A1510" t="s">
        <v>7094</v>
      </c>
      <c r="B1510" t="s">
        <v>7095</v>
      </c>
      <c r="C1510" t="s">
        <v>3181</v>
      </c>
      <c r="D1510" t="s">
        <v>734</v>
      </c>
      <c r="E1510" t="s">
        <v>220</v>
      </c>
      <c r="F1510" t="s">
        <v>459</v>
      </c>
      <c r="G1510" t="s">
        <v>229</v>
      </c>
      <c r="H1510" t="s">
        <v>22</v>
      </c>
      <c r="I1510" t="s">
        <v>1664</v>
      </c>
      <c r="J1510" t="s">
        <v>86</v>
      </c>
      <c r="K1510" t="s">
        <v>3182</v>
      </c>
      <c r="L1510" t="s">
        <v>3790</v>
      </c>
      <c r="M1510" t="s">
        <v>3183</v>
      </c>
      <c r="N1510" t="s">
        <v>87</v>
      </c>
      <c r="O1510" t="s">
        <v>25</v>
      </c>
      <c r="P1510" t="s">
        <v>3063</v>
      </c>
      <c r="Q1510" t="s">
        <v>88</v>
      </c>
      <c r="R1510" t="s">
        <v>7096</v>
      </c>
      <c r="S1510" t="s">
        <v>7097</v>
      </c>
      <c r="T1510" t="s">
        <v>7098</v>
      </c>
      <c r="W1510" t="s">
        <v>1291</v>
      </c>
      <c r="X1510" t="s">
        <v>3071</v>
      </c>
      <c r="Y1510" t="s">
        <v>1885</v>
      </c>
    </row>
    <row r="1511" spans="1:25" x14ac:dyDescent="0.25">
      <c r="A1511" t="s">
        <v>7099</v>
      </c>
      <c r="B1511" t="s">
        <v>7100</v>
      </c>
      <c r="D1511" t="s">
        <v>431</v>
      </c>
      <c r="E1511" t="s">
        <v>220</v>
      </c>
      <c r="F1511" t="s">
        <v>455</v>
      </c>
      <c r="G1511" t="s">
        <v>229</v>
      </c>
      <c r="H1511" t="s">
        <v>3179</v>
      </c>
      <c r="I1511" t="s">
        <v>1767</v>
      </c>
      <c r="J1511" t="s">
        <v>121</v>
      </c>
      <c r="L1511" t="s">
        <v>3895</v>
      </c>
      <c r="N1511" t="s">
        <v>122</v>
      </c>
      <c r="O1511" t="s">
        <v>25</v>
      </c>
      <c r="P1511" t="s">
        <v>229</v>
      </c>
      <c r="Q1511" t="s">
        <v>123</v>
      </c>
      <c r="R1511" t="s">
        <v>4743</v>
      </c>
      <c r="S1511" t="s">
        <v>7101</v>
      </c>
      <c r="T1511" t="s">
        <v>2733</v>
      </c>
      <c r="W1511" t="s">
        <v>1292</v>
      </c>
      <c r="X1511" t="s">
        <v>1884</v>
      </c>
      <c r="Y1511" t="s">
        <v>1879</v>
      </c>
    </row>
    <row r="1512" spans="1:25" x14ac:dyDescent="0.25">
      <c r="A1512" t="s">
        <v>497</v>
      </c>
      <c r="B1512" t="s">
        <v>498</v>
      </c>
      <c r="C1512" t="s">
        <v>2740</v>
      </c>
      <c r="D1512" t="s">
        <v>3125</v>
      </c>
      <c r="E1512" t="s">
        <v>220</v>
      </c>
      <c r="F1512" t="s">
        <v>459</v>
      </c>
      <c r="G1512" t="s">
        <v>229</v>
      </c>
      <c r="H1512" t="s">
        <v>22</v>
      </c>
      <c r="I1512" t="s">
        <v>1750</v>
      </c>
      <c r="J1512" t="s">
        <v>127</v>
      </c>
      <c r="K1512" t="s">
        <v>178</v>
      </c>
      <c r="L1512" t="s">
        <v>3895</v>
      </c>
      <c r="M1512" t="s">
        <v>2741</v>
      </c>
      <c r="N1512" t="s">
        <v>128</v>
      </c>
      <c r="O1512" t="s">
        <v>25</v>
      </c>
      <c r="P1512" t="s">
        <v>3063</v>
      </c>
      <c r="Q1512" t="s">
        <v>129</v>
      </c>
      <c r="R1512" t="s">
        <v>4743</v>
      </c>
      <c r="S1512" t="s">
        <v>499</v>
      </c>
      <c r="T1512" t="s">
        <v>7102</v>
      </c>
      <c r="W1512" t="s">
        <v>4500</v>
      </c>
      <c r="X1512" t="s">
        <v>1884</v>
      </c>
    </row>
    <row r="1513" spans="1:25" x14ac:dyDescent="0.25">
      <c r="A1513" t="s">
        <v>3173</v>
      </c>
      <c r="B1513" t="s">
        <v>3174</v>
      </c>
      <c r="D1513" t="s">
        <v>3226</v>
      </c>
      <c r="E1513" t="s">
        <v>220</v>
      </c>
      <c r="F1513" t="s">
        <v>455</v>
      </c>
      <c r="G1513" t="s">
        <v>229</v>
      </c>
      <c r="H1513" t="s">
        <v>30</v>
      </c>
      <c r="I1513" t="s">
        <v>2823</v>
      </c>
      <c r="J1513" t="s">
        <v>51</v>
      </c>
      <c r="L1513" t="s">
        <v>3130</v>
      </c>
      <c r="N1513" t="s">
        <v>53</v>
      </c>
      <c r="O1513" t="s">
        <v>25</v>
      </c>
      <c r="P1513" t="s">
        <v>229</v>
      </c>
      <c r="Q1513" t="s">
        <v>54</v>
      </c>
      <c r="R1513" t="s">
        <v>5010</v>
      </c>
      <c r="S1513" t="s">
        <v>3175</v>
      </c>
      <c r="T1513" t="s">
        <v>2535</v>
      </c>
      <c r="W1513" t="s">
        <v>4500</v>
      </c>
      <c r="X1513" t="s">
        <v>1881</v>
      </c>
      <c r="Y1513" t="s">
        <v>1877</v>
      </c>
    </row>
    <row r="1514" spans="1:25" x14ac:dyDescent="0.25">
      <c r="A1514" t="s">
        <v>7103</v>
      </c>
      <c r="B1514" t="s">
        <v>7104</v>
      </c>
      <c r="D1514" t="s">
        <v>142</v>
      </c>
      <c r="E1514" t="s">
        <v>220</v>
      </c>
      <c r="F1514" t="s">
        <v>455</v>
      </c>
      <c r="G1514" t="s">
        <v>229</v>
      </c>
      <c r="H1514" t="s">
        <v>30</v>
      </c>
      <c r="I1514" t="s">
        <v>1753</v>
      </c>
      <c r="J1514" t="s">
        <v>23</v>
      </c>
      <c r="L1514" t="s">
        <v>3895</v>
      </c>
      <c r="N1514" t="s">
        <v>24</v>
      </c>
      <c r="O1514" t="s">
        <v>25</v>
      </c>
      <c r="P1514" t="s">
        <v>229</v>
      </c>
      <c r="Q1514" t="s">
        <v>26</v>
      </c>
      <c r="R1514" t="s">
        <v>4743</v>
      </c>
      <c r="S1514" t="s">
        <v>7105</v>
      </c>
      <c r="T1514" t="s">
        <v>7106</v>
      </c>
      <c r="W1514" t="s">
        <v>1292</v>
      </c>
      <c r="X1514" t="s">
        <v>3071</v>
      </c>
      <c r="Y1514" t="s">
        <v>1879</v>
      </c>
    </row>
    <row r="1515" spans="1:25" x14ac:dyDescent="0.25">
      <c r="A1515" t="s">
        <v>257</v>
      </c>
      <c r="B1515" t="s">
        <v>258</v>
      </c>
      <c r="C1515" t="s">
        <v>2777</v>
      </c>
      <c r="D1515" t="s">
        <v>573</v>
      </c>
      <c r="E1515" t="s">
        <v>220</v>
      </c>
      <c r="F1515" t="s">
        <v>459</v>
      </c>
      <c r="G1515" t="s">
        <v>229</v>
      </c>
      <c r="H1515" t="s">
        <v>30</v>
      </c>
      <c r="I1515" t="s">
        <v>1665</v>
      </c>
      <c r="J1515" t="s">
        <v>130</v>
      </c>
      <c r="K1515" t="s">
        <v>3067</v>
      </c>
      <c r="L1515" t="s">
        <v>3895</v>
      </c>
      <c r="M1515" t="s">
        <v>2778</v>
      </c>
      <c r="N1515" t="s">
        <v>131</v>
      </c>
      <c r="O1515" t="s">
        <v>25</v>
      </c>
      <c r="P1515" t="s">
        <v>3063</v>
      </c>
      <c r="Q1515" t="s">
        <v>132</v>
      </c>
      <c r="R1515" t="s">
        <v>7107</v>
      </c>
      <c r="S1515" t="s">
        <v>259</v>
      </c>
      <c r="T1515" t="s">
        <v>7108</v>
      </c>
      <c r="W1515" t="s">
        <v>4500</v>
      </c>
      <c r="X1515" t="s">
        <v>1881</v>
      </c>
      <c r="Y1515" t="s">
        <v>3080</v>
      </c>
    </row>
    <row r="1516" spans="1:25" x14ac:dyDescent="0.25">
      <c r="A1516" t="s">
        <v>350</v>
      </c>
      <c r="B1516" t="s">
        <v>351</v>
      </c>
      <c r="C1516" t="s">
        <v>2740</v>
      </c>
      <c r="D1516" t="s">
        <v>414</v>
      </c>
      <c r="E1516" t="s">
        <v>220</v>
      </c>
      <c r="F1516" t="s">
        <v>459</v>
      </c>
      <c r="G1516" t="s">
        <v>229</v>
      </c>
      <c r="H1516" t="s">
        <v>22</v>
      </c>
      <c r="I1516" t="s">
        <v>1667</v>
      </c>
      <c r="J1516" t="s">
        <v>51</v>
      </c>
      <c r="K1516" t="s">
        <v>178</v>
      </c>
      <c r="L1516" t="s">
        <v>3895</v>
      </c>
      <c r="M1516" t="s">
        <v>2741</v>
      </c>
      <c r="N1516" t="s">
        <v>53</v>
      </c>
      <c r="O1516" t="s">
        <v>25</v>
      </c>
      <c r="P1516" t="s">
        <v>3063</v>
      </c>
      <c r="Q1516" t="s">
        <v>54</v>
      </c>
      <c r="R1516" t="s">
        <v>5068</v>
      </c>
      <c r="S1516" t="s">
        <v>352</v>
      </c>
      <c r="T1516" t="s">
        <v>7109</v>
      </c>
      <c r="W1516" t="s">
        <v>4500</v>
      </c>
      <c r="X1516" t="s">
        <v>1884</v>
      </c>
      <c r="Y1516" t="s">
        <v>1877</v>
      </c>
    </row>
    <row r="1517" spans="1:25" x14ac:dyDescent="0.25">
      <c r="A1517" t="s">
        <v>1672</v>
      </c>
      <c r="B1517" t="s">
        <v>1673</v>
      </c>
      <c r="D1517" t="s">
        <v>573</v>
      </c>
      <c r="E1517" t="s">
        <v>220</v>
      </c>
      <c r="F1517" t="s">
        <v>459</v>
      </c>
      <c r="G1517" t="s">
        <v>229</v>
      </c>
      <c r="H1517" t="s">
        <v>22</v>
      </c>
      <c r="I1517" t="s">
        <v>1668</v>
      </c>
      <c r="J1517" t="s">
        <v>86</v>
      </c>
      <c r="L1517" t="s">
        <v>3895</v>
      </c>
      <c r="N1517" t="s">
        <v>87</v>
      </c>
      <c r="O1517" t="s">
        <v>41</v>
      </c>
      <c r="P1517" t="s">
        <v>3111</v>
      </c>
      <c r="Q1517" t="s">
        <v>88</v>
      </c>
      <c r="R1517" t="s">
        <v>7110</v>
      </c>
      <c r="S1517" t="s">
        <v>1674</v>
      </c>
      <c r="T1517" t="s">
        <v>7111</v>
      </c>
      <c r="W1517" t="s">
        <v>4500</v>
      </c>
      <c r="X1517" t="s">
        <v>1881</v>
      </c>
      <c r="Y1517" t="s">
        <v>3080</v>
      </c>
    </row>
    <row r="1518" spans="1:25" x14ac:dyDescent="0.25">
      <c r="A1518" t="s">
        <v>844</v>
      </c>
      <c r="B1518" t="s">
        <v>845</v>
      </c>
      <c r="C1518" t="s">
        <v>2852</v>
      </c>
      <c r="D1518" t="s">
        <v>3078</v>
      </c>
      <c r="E1518" t="s">
        <v>220</v>
      </c>
      <c r="F1518" t="s">
        <v>459</v>
      </c>
      <c r="G1518" t="s">
        <v>4469</v>
      </c>
      <c r="H1518" t="s">
        <v>45</v>
      </c>
      <c r="I1518" t="s">
        <v>1664</v>
      </c>
      <c r="J1518" t="s">
        <v>23</v>
      </c>
      <c r="K1518" t="s">
        <v>1375</v>
      </c>
      <c r="L1518" t="s">
        <v>3895</v>
      </c>
      <c r="M1518" t="s">
        <v>2853</v>
      </c>
      <c r="N1518" t="s">
        <v>24</v>
      </c>
      <c r="O1518" t="s">
        <v>25</v>
      </c>
      <c r="P1518" t="s">
        <v>3063</v>
      </c>
      <c r="Q1518" t="s">
        <v>26</v>
      </c>
      <c r="R1518" t="s">
        <v>4952</v>
      </c>
      <c r="S1518" t="s">
        <v>846</v>
      </c>
      <c r="T1518" t="s">
        <v>7112</v>
      </c>
      <c r="W1518" t="s">
        <v>45</v>
      </c>
      <c r="X1518" t="s">
        <v>1884</v>
      </c>
      <c r="Y1518" t="s">
        <v>1885</v>
      </c>
    </row>
    <row r="1519" spans="1:25" x14ac:dyDescent="0.25">
      <c r="A1519" t="s">
        <v>1540</v>
      </c>
      <c r="B1519" t="s">
        <v>1541</v>
      </c>
      <c r="C1519" t="s">
        <v>2852</v>
      </c>
      <c r="D1519" t="s">
        <v>702</v>
      </c>
      <c r="E1519" t="s">
        <v>220</v>
      </c>
      <c r="F1519" t="s">
        <v>459</v>
      </c>
      <c r="G1519" t="s">
        <v>229</v>
      </c>
      <c r="H1519" t="s">
        <v>22</v>
      </c>
      <c r="I1519" t="s">
        <v>1670</v>
      </c>
      <c r="J1519" t="s">
        <v>98</v>
      </c>
      <c r="K1519" t="s">
        <v>1375</v>
      </c>
      <c r="L1519" t="s">
        <v>3895</v>
      </c>
      <c r="M1519" t="s">
        <v>2853</v>
      </c>
      <c r="N1519" t="s">
        <v>99</v>
      </c>
      <c r="O1519" t="s">
        <v>25</v>
      </c>
      <c r="P1519" t="s">
        <v>3060</v>
      </c>
      <c r="Q1519" t="s">
        <v>100</v>
      </c>
      <c r="R1519" t="s">
        <v>7113</v>
      </c>
      <c r="S1519" t="s">
        <v>1542</v>
      </c>
      <c r="T1519" t="s">
        <v>5442</v>
      </c>
      <c r="W1519" t="s">
        <v>3127</v>
      </c>
      <c r="X1519" t="s">
        <v>3071</v>
      </c>
      <c r="Y1519" t="s">
        <v>1877</v>
      </c>
    </row>
    <row r="1520" spans="1:25" x14ac:dyDescent="0.25">
      <c r="A1520" t="s">
        <v>1546</v>
      </c>
      <c r="B1520" t="s">
        <v>1547</v>
      </c>
      <c r="C1520" t="s">
        <v>2852</v>
      </c>
      <c r="D1520" t="s">
        <v>3169</v>
      </c>
      <c r="E1520" t="s">
        <v>220</v>
      </c>
      <c r="F1520" t="s">
        <v>459</v>
      </c>
      <c r="G1520" t="s">
        <v>229</v>
      </c>
      <c r="H1520" t="s">
        <v>45</v>
      </c>
      <c r="I1520" t="s">
        <v>1662</v>
      </c>
      <c r="J1520" t="s">
        <v>112</v>
      </c>
      <c r="K1520" t="s">
        <v>1375</v>
      </c>
      <c r="L1520" t="s">
        <v>3895</v>
      </c>
      <c r="M1520" t="s">
        <v>2853</v>
      </c>
      <c r="N1520" t="s">
        <v>113</v>
      </c>
      <c r="O1520" t="s">
        <v>25</v>
      </c>
      <c r="P1520" t="s">
        <v>229</v>
      </c>
      <c r="Q1520" t="s">
        <v>114</v>
      </c>
      <c r="R1520" t="s">
        <v>5942</v>
      </c>
      <c r="S1520" t="s">
        <v>1548</v>
      </c>
      <c r="T1520" t="s">
        <v>4942</v>
      </c>
      <c r="W1520" t="s">
        <v>4500</v>
      </c>
      <c r="X1520" t="s">
        <v>3071</v>
      </c>
      <c r="Y1520" t="s">
        <v>1877</v>
      </c>
    </row>
    <row r="1521" spans="1:25" x14ac:dyDescent="0.25">
      <c r="A1521" t="s">
        <v>4106</v>
      </c>
      <c r="B1521" t="s">
        <v>4107</v>
      </c>
      <c r="D1521" t="s">
        <v>142</v>
      </c>
      <c r="E1521" t="s">
        <v>220</v>
      </c>
      <c r="F1521" t="s">
        <v>455</v>
      </c>
      <c r="G1521" t="s">
        <v>229</v>
      </c>
      <c r="H1521" t="s">
        <v>30</v>
      </c>
      <c r="I1521" t="s">
        <v>2071</v>
      </c>
      <c r="J1521" t="s">
        <v>135</v>
      </c>
      <c r="L1521" t="s">
        <v>3895</v>
      </c>
      <c r="N1521" t="s">
        <v>136</v>
      </c>
      <c r="O1521" t="s">
        <v>25</v>
      </c>
      <c r="P1521" t="s">
        <v>229</v>
      </c>
      <c r="Q1521" t="s">
        <v>137</v>
      </c>
      <c r="R1521" t="s">
        <v>4743</v>
      </c>
      <c r="S1521" t="s">
        <v>4108</v>
      </c>
      <c r="T1521" t="s">
        <v>4109</v>
      </c>
      <c r="W1521" t="s">
        <v>4500</v>
      </c>
      <c r="X1521" t="s">
        <v>1887</v>
      </c>
    </row>
    <row r="1522" spans="1:25" x14ac:dyDescent="0.25">
      <c r="A1522" t="s">
        <v>4200</v>
      </c>
      <c r="B1522" t="s">
        <v>4201</v>
      </c>
      <c r="D1522" t="s">
        <v>573</v>
      </c>
      <c r="E1522" t="s">
        <v>220</v>
      </c>
      <c r="F1522" t="s">
        <v>459</v>
      </c>
      <c r="G1522" t="s">
        <v>229</v>
      </c>
      <c r="H1522" t="s">
        <v>234</v>
      </c>
      <c r="I1522" t="s">
        <v>1671</v>
      </c>
      <c r="J1522" t="s">
        <v>208</v>
      </c>
      <c r="L1522" t="s">
        <v>3895</v>
      </c>
      <c r="N1522" t="s">
        <v>209</v>
      </c>
      <c r="O1522" t="s">
        <v>25</v>
      </c>
      <c r="P1522" t="s">
        <v>229</v>
      </c>
      <c r="Q1522" t="s">
        <v>210</v>
      </c>
      <c r="R1522" t="s">
        <v>4743</v>
      </c>
      <c r="S1522" t="s">
        <v>4202</v>
      </c>
      <c r="W1522" t="s">
        <v>4500</v>
      </c>
      <c r="X1522" t="s">
        <v>1881</v>
      </c>
    </row>
    <row r="1523" spans="1:25" x14ac:dyDescent="0.25">
      <c r="A1523" t="s">
        <v>7114</v>
      </c>
      <c r="B1523" t="s">
        <v>7115</v>
      </c>
      <c r="C1523" t="s">
        <v>2737</v>
      </c>
      <c r="D1523" t="s">
        <v>3169</v>
      </c>
      <c r="E1523" t="s">
        <v>220</v>
      </c>
      <c r="F1523" t="s">
        <v>459</v>
      </c>
      <c r="G1523" t="s">
        <v>229</v>
      </c>
      <c r="H1523" t="s">
        <v>45</v>
      </c>
      <c r="I1523" t="s">
        <v>1666</v>
      </c>
      <c r="J1523" t="s">
        <v>72</v>
      </c>
      <c r="K1523" t="s">
        <v>2738</v>
      </c>
      <c r="L1523" t="s">
        <v>3895</v>
      </c>
      <c r="M1523" t="s">
        <v>2739</v>
      </c>
      <c r="N1523" t="s">
        <v>73</v>
      </c>
      <c r="O1523" t="s">
        <v>25</v>
      </c>
      <c r="P1523" t="s">
        <v>3063</v>
      </c>
      <c r="Q1523" t="s">
        <v>74</v>
      </c>
      <c r="R1523" t="s">
        <v>4743</v>
      </c>
      <c r="S1523" t="s">
        <v>7116</v>
      </c>
      <c r="T1523" t="s">
        <v>7117</v>
      </c>
      <c r="W1523" t="s">
        <v>1293</v>
      </c>
      <c r="X1523" t="s">
        <v>1887</v>
      </c>
      <c r="Y1523" t="s">
        <v>1879</v>
      </c>
    </row>
    <row r="1524" spans="1:25" x14ac:dyDescent="0.25">
      <c r="A1524" t="s">
        <v>7118</v>
      </c>
      <c r="B1524" t="s">
        <v>7119</v>
      </c>
      <c r="C1524" t="s">
        <v>2737</v>
      </c>
      <c r="D1524" t="s">
        <v>356</v>
      </c>
      <c r="E1524" t="s">
        <v>220</v>
      </c>
      <c r="F1524" t="s">
        <v>459</v>
      </c>
      <c r="G1524" t="s">
        <v>229</v>
      </c>
      <c r="H1524" t="s">
        <v>45</v>
      </c>
      <c r="I1524" t="s">
        <v>1757</v>
      </c>
      <c r="J1524" t="s">
        <v>31</v>
      </c>
      <c r="K1524" t="s">
        <v>2738</v>
      </c>
      <c r="L1524" t="s">
        <v>3776</v>
      </c>
      <c r="M1524" t="s">
        <v>2739</v>
      </c>
      <c r="N1524" t="s">
        <v>33</v>
      </c>
      <c r="O1524" t="s">
        <v>25</v>
      </c>
      <c r="P1524" t="s">
        <v>3063</v>
      </c>
      <c r="Q1524" t="s">
        <v>34</v>
      </c>
      <c r="R1524" t="s">
        <v>4743</v>
      </c>
      <c r="S1524" t="s">
        <v>7120</v>
      </c>
      <c r="T1524" t="s">
        <v>7121</v>
      </c>
      <c r="W1524" t="s">
        <v>45</v>
      </c>
      <c r="X1524" t="s">
        <v>1884</v>
      </c>
      <c r="Y1524" t="s">
        <v>1879</v>
      </c>
    </row>
    <row r="1525" spans="1:25" x14ac:dyDescent="0.25">
      <c r="A1525" t="s">
        <v>4206</v>
      </c>
      <c r="B1525" t="s">
        <v>4207</v>
      </c>
      <c r="C1525" t="s">
        <v>4208</v>
      </c>
      <c r="D1525" t="s">
        <v>3078</v>
      </c>
      <c r="E1525" t="s">
        <v>220</v>
      </c>
      <c r="F1525" t="s">
        <v>455</v>
      </c>
      <c r="G1525" t="s">
        <v>229</v>
      </c>
      <c r="H1525" t="s">
        <v>45</v>
      </c>
      <c r="I1525" t="s">
        <v>149</v>
      </c>
      <c r="J1525" t="s">
        <v>61</v>
      </c>
      <c r="K1525" t="s">
        <v>4209</v>
      </c>
      <c r="L1525" t="s">
        <v>3913</v>
      </c>
      <c r="M1525" t="s">
        <v>4210</v>
      </c>
      <c r="N1525" t="s">
        <v>63</v>
      </c>
      <c r="O1525" t="s">
        <v>25</v>
      </c>
      <c r="P1525" t="s">
        <v>229</v>
      </c>
      <c r="Q1525" t="s">
        <v>64</v>
      </c>
      <c r="R1525" t="s">
        <v>4743</v>
      </c>
      <c r="S1525" t="s">
        <v>4211</v>
      </c>
      <c r="W1525" t="s">
        <v>4500</v>
      </c>
      <c r="X1525" t="s">
        <v>1887</v>
      </c>
    </row>
    <row r="1526" spans="1:25" x14ac:dyDescent="0.25">
      <c r="A1526" t="s">
        <v>7122</v>
      </c>
      <c r="B1526" t="s">
        <v>7123</v>
      </c>
      <c r="D1526" t="s">
        <v>3200</v>
      </c>
      <c r="E1526" t="s">
        <v>220</v>
      </c>
      <c r="F1526" t="s">
        <v>455</v>
      </c>
      <c r="G1526" t="s">
        <v>229</v>
      </c>
      <c r="H1526" t="s">
        <v>30</v>
      </c>
      <c r="I1526" t="s">
        <v>1754</v>
      </c>
      <c r="J1526" t="s">
        <v>61</v>
      </c>
      <c r="L1526" t="s">
        <v>3283</v>
      </c>
      <c r="N1526" t="s">
        <v>63</v>
      </c>
      <c r="O1526" t="s">
        <v>25</v>
      </c>
      <c r="P1526" t="s">
        <v>229</v>
      </c>
      <c r="Q1526" t="s">
        <v>64</v>
      </c>
      <c r="R1526" t="s">
        <v>4743</v>
      </c>
      <c r="S1526" t="s">
        <v>7124</v>
      </c>
      <c r="T1526" t="s">
        <v>2733</v>
      </c>
      <c r="W1526" t="s">
        <v>1292</v>
      </c>
      <c r="X1526" t="s">
        <v>1884</v>
      </c>
      <c r="Y1526" t="s">
        <v>1879</v>
      </c>
    </row>
    <row r="1527" spans="1:25" x14ac:dyDescent="0.25">
      <c r="A1527" t="s">
        <v>3497</v>
      </c>
      <c r="B1527" t="s">
        <v>3498</v>
      </c>
      <c r="D1527" t="s">
        <v>142</v>
      </c>
      <c r="E1527" t="s">
        <v>220</v>
      </c>
      <c r="F1527" t="s">
        <v>455</v>
      </c>
      <c r="G1527" t="s">
        <v>229</v>
      </c>
      <c r="H1527" t="s">
        <v>30</v>
      </c>
      <c r="I1527" t="s">
        <v>1758</v>
      </c>
      <c r="J1527" t="s">
        <v>39</v>
      </c>
      <c r="L1527" t="s">
        <v>1849</v>
      </c>
      <c r="N1527" t="s">
        <v>40</v>
      </c>
      <c r="O1527" t="s">
        <v>25</v>
      </c>
      <c r="P1527" t="s">
        <v>229</v>
      </c>
      <c r="Q1527" t="s">
        <v>42</v>
      </c>
      <c r="R1527" t="s">
        <v>4743</v>
      </c>
      <c r="S1527" t="s">
        <v>3499</v>
      </c>
      <c r="T1527" t="s">
        <v>5018</v>
      </c>
      <c r="W1527" t="s">
        <v>4500</v>
      </c>
      <c r="X1527" t="s">
        <v>1884</v>
      </c>
      <c r="Y1527" t="s">
        <v>1879</v>
      </c>
    </row>
    <row r="1528" spans="1:25" x14ac:dyDescent="0.25">
      <c r="A1528" t="s">
        <v>7125</v>
      </c>
      <c r="B1528" t="s">
        <v>7126</v>
      </c>
      <c r="C1528" t="s">
        <v>2761</v>
      </c>
      <c r="D1528" t="s">
        <v>573</v>
      </c>
      <c r="E1528" t="s">
        <v>220</v>
      </c>
      <c r="F1528" t="s">
        <v>455</v>
      </c>
      <c r="G1528" t="s">
        <v>229</v>
      </c>
      <c r="H1528" t="s">
        <v>45</v>
      </c>
      <c r="I1528" t="s">
        <v>1767</v>
      </c>
      <c r="J1528" t="s">
        <v>135</v>
      </c>
      <c r="K1528" t="s">
        <v>79</v>
      </c>
      <c r="L1528" t="s">
        <v>3973</v>
      </c>
      <c r="M1528" t="s">
        <v>2762</v>
      </c>
      <c r="N1528" t="s">
        <v>136</v>
      </c>
      <c r="O1528" t="s">
        <v>25</v>
      </c>
      <c r="P1528" t="s">
        <v>229</v>
      </c>
      <c r="Q1528" t="s">
        <v>137</v>
      </c>
      <c r="R1528" t="s">
        <v>4743</v>
      </c>
      <c r="S1528" t="s">
        <v>7127</v>
      </c>
      <c r="T1528" t="s">
        <v>7128</v>
      </c>
      <c r="W1528" t="s">
        <v>45</v>
      </c>
      <c r="X1528" t="s">
        <v>1887</v>
      </c>
      <c r="Y1528" t="s">
        <v>1879</v>
      </c>
    </row>
    <row r="1529" spans="1:25" x14ac:dyDescent="0.25">
      <c r="A1529" t="s">
        <v>1024</v>
      </c>
      <c r="B1529" t="s">
        <v>1025</v>
      </c>
      <c r="C1529" t="s">
        <v>2766</v>
      </c>
      <c r="D1529" t="s">
        <v>858</v>
      </c>
      <c r="E1529" t="s">
        <v>220</v>
      </c>
      <c r="F1529" t="s">
        <v>459</v>
      </c>
      <c r="G1529" t="s">
        <v>229</v>
      </c>
      <c r="H1529" t="s">
        <v>234</v>
      </c>
      <c r="I1529" t="s">
        <v>1748</v>
      </c>
      <c r="J1529" t="s">
        <v>72</v>
      </c>
      <c r="K1529" t="s">
        <v>32</v>
      </c>
      <c r="L1529" t="s">
        <v>3913</v>
      </c>
      <c r="M1529" t="s">
        <v>2767</v>
      </c>
      <c r="N1529" t="s">
        <v>73</v>
      </c>
      <c r="O1529" t="s">
        <v>25</v>
      </c>
      <c r="P1529" t="s">
        <v>4605</v>
      </c>
      <c r="Q1529" t="s">
        <v>74</v>
      </c>
      <c r="R1529" t="s">
        <v>4743</v>
      </c>
      <c r="S1529" t="s">
        <v>1026</v>
      </c>
      <c r="T1529" t="s">
        <v>7129</v>
      </c>
      <c r="W1529" t="s">
        <v>4500</v>
      </c>
      <c r="X1529" t="s">
        <v>1884</v>
      </c>
      <c r="Y1529" t="s">
        <v>1878</v>
      </c>
    </row>
    <row r="1530" spans="1:25" x14ac:dyDescent="0.25">
      <c r="A1530" t="s">
        <v>4172</v>
      </c>
      <c r="B1530" t="s">
        <v>4173</v>
      </c>
      <c r="D1530" t="s">
        <v>356</v>
      </c>
      <c r="E1530" t="s">
        <v>220</v>
      </c>
      <c r="F1530" t="s">
        <v>459</v>
      </c>
      <c r="G1530" t="s">
        <v>229</v>
      </c>
      <c r="H1530" t="s">
        <v>22</v>
      </c>
      <c r="I1530" t="s">
        <v>2547</v>
      </c>
      <c r="J1530" t="s">
        <v>61</v>
      </c>
      <c r="L1530" t="s">
        <v>4205</v>
      </c>
      <c r="N1530" t="s">
        <v>63</v>
      </c>
      <c r="O1530" t="s">
        <v>25</v>
      </c>
      <c r="P1530" t="s">
        <v>229</v>
      </c>
      <c r="Q1530" t="s">
        <v>64</v>
      </c>
      <c r="R1530" t="s">
        <v>4743</v>
      </c>
      <c r="S1530" t="s">
        <v>4174</v>
      </c>
      <c r="T1530" t="s">
        <v>3278</v>
      </c>
      <c r="W1530" t="s">
        <v>4500</v>
      </c>
      <c r="X1530" t="s">
        <v>1887</v>
      </c>
    </row>
    <row r="1531" spans="1:25" x14ac:dyDescent="0.25">
      <c r="A1531" t="s">
        <v>749</v>
      </c>
      <c r="B1531" t="s">
        <v>750</v>
      </c>
      <c r="C1531" t="s">
        <v>2761</v>
      </c>
      <c r="D1531" t="s">
        <v>554</v>
      </c>
      <c r="E1531" t="s">
        <v>220</v>
      </c>
      <c r="F1531" t="s">
        <v>459</v>
      </c>
      <c r="G1531" t="s">
        <v>229</v>
      </c>
      <c r="H1531" t="s">
        <v>30</v>
      </c>
      <c r="I1531" t="s">
        <v>609</v>
      </c>
      <c r="J1531" t="s">
        <v>135</v>
      </c>
      <c r="K1531" t="s">
        <v>79</v>
      </c>
      <c r="L1531" t="s">
        <v>4205</v>
      </c>
      <c r="M1531" t="s">
        <v>2762</v>
      </c>
      <c r="N1531" t="s">
        <v>136</v>
      </c>
      <c r="O1531" t="s">
        <v>25</v>
      </c>
      <c r="P1531" t="s">
        <v>3060</v>
      </c>
      <c r="Q1531" t="s">
        <v>137</v>
      </c>
      <c r="R1531" t="s">
        <v>7130</v>
      </c>
      <c r="S1531" t="s">
        <v>751</v>
      </c>
      <c r="T1531" t="s">
        <v>2733</v>
      </c>
      <c r="W1531" t="s">
        <v>1293</v>
      </c>
      <c r="X1531" t="s">
        <v>3071</v>
      </c>
      <c r="Y1531" t="s">
        <v>1879</v>
      </c>
    </row>
    <row r="1532" spans="1:25" x14ac:dyDescent="0.25">
      <c r="A1532" t="s">
        <v>1169</v>
      </c>
      <c r="B1532" t="s">
        <v>1170</v>
      </c>
      <c r="C1532" t="s">
        <v>3081</v>
      </c>
      <c r="D1532" t="s">
        <v>4749</v>
      </c>
      <c r="E1532" t="s">
        <v>220</v>
      </c>
      <c r="F1532" t="s">
        <v>459</v>
      </c>
      <c r="G1532" t="s">
        <v>229</v>
      </c>
      <c r="H1532" t="s">
        <v>22</v>
      </c>
      <c r="I1532" t="s">
        <v>1671</v>
      </c>
      <c r="J1532" t="s">
        <v>23</v>
      </c>
      <c r="K1532" t="s">
        <v>62</v>
      </c>
      <c r="L1532" t="s">
        <v>3776</v>
      </c>
      <c r="M1532" t="s">
        <v>3082</v>
      </c>
      <c r="N1532" t="s">
        <v>24</v>
      </c>
      <c r="O1532" t="s">
        <v>41</v>
      </c>
      <c r="P1532" t="s">
        <v>229</v>
      </c>
      <c r="Q1532" t="s">
        <v>26</v>
      </c>
      <c r="R1532" t="s">
        <v>7131</v>
      </c>
      <c r="S1532" t="s">
        <v>1171</v>
      </c>
      <c r="T1532" t="s">
        <v>7132</v>
      </c>
      <c r="W1532" t="s">
        <v>1292</v>
      </c>
      <c r="X1532" t="s">
        <v>3071</v>
      </c>
      <c r="Y1532" t="s">
        <v>1879</v>
      </c>
    </row>
    <row r="1533" spans="1:25" x14ac:dyDescent="0.25">
      <c r="A1533" t="s">
        <v>3711</v>
      </c>
      <c r="B1533" t="s">
        <v>3712</v>
      </c>
      <c r="D1533" t="s">
        <v>3171</v>
      </c>
      <c r="E1533" t="s">
        <v>220</v>
      </c>
      <c r="F1533" t="s">
        <v>455</v>
      </c>
      <c r="G1533" t="s">
        <v>229</v>
      </c>
      <c r="H1533" t="s">
        <v>30</v>
      </c>
      <c r="I1533" t="s">
        <v>2823</v>
      </c>
      <c r="J1533" t="s">
        <v>51</v>
      </c>
      <c r="L1533" t="s">
        <v>3134</v>
      </c>
      <c r="N1533" t="s">
        <v>53</v>
      </c>
      <c r="O1533" t="s">
        <v>25</v>
      </c>
      <c r="P1533" t="s">
        <v>229</v>
      </c>
      <c r="Q1533" t="s">
        <v>54</v>
      </c>
      <c r="R1533" t="s">
        <v>5010</v>
      </c>
      <c r="S1533" t="s">
        <v>3713</v>
      </c>
      <c r="T1533" t="s">
        <v>7133</v>
      </c>
      <c r="W1533" t="s">
        <v>4500</v>
      </c>
      <c r="X1533" t="s">
        <v>1887</v>
      </c>
      <c r="Y1533" t="s">
        <v>1879</v>
      </c>
    </row>
    <row r="1534" spans="1:25" x14ac:dyDescent="0.25">
      <c r="A1534" t="s">
        <v>3723</v>
      </c>
      <c r="B1534" t="s">
        <v>3724</v>
      </c>
      <c r="D1534" t="s">
        <v>3171</v>
      </c>
      <c r="E1534" t="s">
        <v>220</v>
      </c>
      <c r="F1534" t="s">
        <v>455</v>
      </c>
      <c r="G1534" t="s">
        <v>229</v>
      </c>
      <c r="H1534" t="s">
        <v>30</v>
      </c>
      <c r="I1534" t="s">
        <v>2823</v>
      </c>
      <c r="J1534" t="s">
        <v>23</v>
      </c>
      <c r="L1534" t="s">
        <v>3134</v>
      </c>
      <c r="N1534" t="s">
        <v>24</v>
      </c>
      <c r="O1534" t="s">
        <v>25</v>
      </c>
      <c r="P1534" t="s">
        <v>229</v>
      </c>
      <c r="Q1534" t="s">
        <v>26</v>
      </c>
      <c r="R1534" t="s">
        <v>5010</v>
      </c>
      <c r="S1534" t="s">
        <v>3725</v>
      </c>
      <c r="W1534" t="s">
        <v>4500</v>
      </c>
      <c r="X1534" t="s">
        <v>1887</v>
      </c>
    </row>
    <row r="1535" spans="1:25" x14ac:dyDescent="0.25">
      <c r="A1535" t="s">
        <v>3773</v>
      </c>
      <c r="B1535" t="s">
        <v>3774</v>
      </c>
      <c r="D1535" t="s">
        <v>142</v>
      </c>
      <c r="E1535" t="s">
        <v>220</v>
      </c>
      <c r="F1535" t="s">
        <v>455</v>
      </c>
      <c r="G1535" t="s">
        <v>229</v>
      </c>
      <c r="H1535" t="s">
        <v>30</v>
      </c>
      <c r="I1535" t="s">
        <v>2542</v>
      </c>
      <c r="J1535" t="s">
        <v>39</v>
      </c>
      <c r="L1535" t="s">
        <v>1849</v>
      </c>
      <c r="N1535" t="s">
        <v>40</v>
      </c>
      <c r="O1535" t="s">
        <v>25</v>
      </c>
      <c r="P1535" t="s">
        <v>229</v>
      </c>
      <c r="Q1535" t="s">
        <v>42</v>
      </c>
      <c r="R1535" t="s">
        <v>4743</v>
      </c>
      <c r="S1535" t="s">
        <v>3775</v>
      </c>
      <c r="W1535" t="s">
        <v>4500</v>
      </c>
      <c r="X1535" t="s">
        <v>1887</v>
      </c>
    </row>
    <row r="1536" spans="1:25" x14ac:dyDescent="0.25">
      <c r="A1536" t="s">
        <v>7134</v>
      </c>
      <c r="B1536" t="s">
        <v>7135</v>
      </c>
      <c r="C1536" t="s">
        <v>2737</v>
      </c>
      <c r="D1536" t="s">
        <v>573</v>
      </c>
      <c r="E1536" t="s">
        <v>220</v>
      </c>
      <c r="F1536" t="s">
        <v>455</v>
      </c>
      <c r="G1536" t="s">
        <v>4469</v>
      </c>
      <c r="H1536" t="s">
        <v>30</v>
      </c>
      <c r="I1536" t="s">
        <v>1667</v>
      </c>
      <c r="J1536" t="s">
        <v>112</v>
      </c>
      <c r="K1536" t="s">
        <v>2738</v>
      </c>
      <c r="L1536" t="s">
        <v>4186</v>
      </c>
      <c r="M1536" t="s">
        <v>2739</v>
      </c>
      <c r="N1536" t="s">
        <v>113</v>
      </c>
      <c r="O1536" t="s">
        <v>25</v>
      </c>
      <c r="P1536" t="s">
        <v>3063</v>
      </c>
      <c r="Q1536" t="s">
        <v>114</v>
      </c>
      <c r="R1536" t="s">
        <v>4981</v>
      </c>
      <c r="S1536" t="s">
        <v>7136</v>
      </c>
      <c r="T1536" t="s">
        <v>4780</v>
      </c>
      <c r="W1536" t="s">
        <v>45</v>
      </c>
      <c r="X1536" t="s">
        <v>1884</v>
      </c>
      <c r="Y1536" t="s">
        <v>1877</v>
      </c>
    </row>
    <row r="1537" spans="1:25" x14ac:dyDescent="0.25">
      <c r="A1537" t="s">
        <v>7137</v>
      </c>
      <c r="B1537" t="s">
        <v>7138</v>
      </c>
      <c r="C1537" t="s">
        <v>2740</v>
      </c>
      <c r="D1537" t="s">
        <v>3159</v>
      </c>
      <c r="E1537" t="s">
        <v>220</v>
      </c>
      <c r="F1537" t="s">
        <v>459</v>
      </c>
      <c r="G1537" t="s">
        <v>229</v>
      </c>
      <c r="H1537" t="s">
        <v>45</v>
      </c>
      <c r="I1537" t="s">
        <v>1666</v>
      </c>
      <c r="J1537" t="s">
        <v>51</v>
      </c>
      <c r="K1537" t="s">
        <v>178</v>
      </c>
      <c r="L1537" t="s">
        <v>3271</v>
      </c>
      <c r="M1537" t="s">
        <v>2741</v>
      </c>
      <c r="N1537" t="s">
        <v>53</v>
      </c>
      <c r="O1537" t="s">
        <v>25</v>
      </c>
      <c r="P1537" t="s">
        <v>3063</v>
      </c>
      <c r="Q1537" t="s">
        <v>54</v>
      </c>
      <c r="R1537" t="s">
        <v>4743</v>
      </c>
      <c r="S1537" t="s">
        <v>7139</v>
      </c>
      <c r="T1537" t="s">
        <v>7140</v>
      </c>
      <c r="W1537" t="s">
        <v>45</v>
      </c>
      <c r="X1537" t="s">
        <v>3071</v>
      </c>
      <c r="Y1537" t="s">
        <v>1877</v>
      </c>
    </row>
    <row r="1538" spans="1:25" x14ac:dyDescent="0.25">
      <c r="A1538" t="s">
        <v>7141</v>
      </c>
      <c r="B1538" t="s">
        <v>7142</v>
      </c>
      <c r="C1538" t="s">
        <v>2737</v>
      </c>
      <c r="D1538" t="s">
        <v>858</v>
      </c>
      <c r="E1538" t="s">
        <v>220</v>
      </c>
      <c r="F1538" t="s">
        <v>459</v>
      </c>
      <c r="G1538" t="s">
        <v>229</v>
      </c>
      <c r="H1538" t="s">
        <v>45</v>
      </c>
      <c r="I1538" t="s">
        <v>1848</v>
      </c>
      <c r="J1538" t="s">
        <v>98</v>
      </c>
      <c r="K1538" t="s">
        <v>2738</v>
      </c>
      <c r="L1538" t="s">
        <v>3790</v>
      </c>
      <c r="M1538" t="s">
        <v>2739</v>
      </c>
      <c r="N1538" t="s">
        <v>99</v>
      </c>
      <c r="O1538" t="s">
        <v>25</v>
      </c>
      <c r="P1538" t="s">
        <v>229</v>
      </c>
      <c r="Q1538" t="s">
        <v>100</v>
      </c>
      <c r="R1538" t="s">
        <v>4952</v>
      </c>
      <c r="S1538" t="s">
        <v>7143</v>
      </c>
      <c r="T1538" t="s">
        <v>2733</v>
      </c>
      <c r="W1538" t="s">
        <v>1292</v>
      </c>
      <c r="X1538" t="s">
        <v>1887</v>
      </c>
      <c r="Y1538" t="s">
        <v>1879</v>
      </c>
    </row>
    <row r="1539" spans="1:25" x14ac:dyDescent="0.25">
      <c r="A1539" t="s">
        <v>7144</v>
      </c>
      <c r="B1539" t="s">
        <v>7145</v>
      </c>
      <c r="D1539" t="s">
        <v>142</v>
      </c>
      <c r="E1539" t="s">
        <v>220</v>
      </c>
      <c r="F1539" t="s">
        <v>455</v>
      </c>
      <c r="G1539" t="s">
        <v>229</v>
      </c>
      <c r="H1539" t="s">
        <v>30</v>
      </c>
      <c r="I1539" t="s">
        <v>1848</v>
      </c>
      <c r="J1539" t="s">
        <v>135</v>
      </c>
      <c r="L1539" t="s">
        <v>3973</v>
      </c>
      <c r="N1539" t="s">
        <v>136</v>
      </c>
      <c r="O1539" t="s">
        <v>25</v>
      </c>
      <c r="P1539" t="s">
        <v>229</v>
      </c>
      <c r="Q1539" t="s">
        <v>137</v>
      </c>
      <c r="R1539" t="s">
        <v>4743</v>
      </c>
      <c r="S1539" t="s">
        <v>7146</v>
      </c>
      <c r="W1539" t="s">
        <v>1291</v>
      </c>
      <c r="X1539" t="s">
        <v>1887</v>
      </c>
    </row>
    <row r="1540" spans="1:25" x14ac:dyDescent="0.25">
      <c r="A1540" t="s">
        <v>7147</v>
      </c>
      <c r="B1540" t="s">
        <v>7148</v>
      </c>
      <c r="D1540" t="s">
        <v>715</v>
      </c>
      <c r="E1540" t="s">
        <v>220</v>
      </c>
      <c r="F1540" t="s">
        <v>459</v>
      </c>
      <c r="G1540" t="s">
        <v>229</v>
      </c>
      <c r="H1540" t="s">
        <v>45</v>
      </c>
      <c r="I1540" t="s">
        <v>1851</v>
      </c>
      <c r="J1540" t="s">
        <v>208</v>
      </c>
      <c r="L1540" t="s">
        <v>4167</v>
      </c>
      <c r="N1540" t="s">
        <v>209</v>
      </c>
      <c r="O1540" t="s">
        <v>25</v>
      </c>
      <c r="P1540" t="s">
        <v>229</v>
      </c>
      <c r="Q1540" t="s">
        <v>210</v>
      </c>
      <c r="R1540" t="s">
        <v>4743</v>
      </c>
      <c r="S1540" t="s">
        <v>7149</v>
      </c>
      <c r="W1540" t="s">
        <v>1292</v>
      </c>
      <c r="X1540" t="s">
        <v>1887</v>
      </c>
    </row>
    <row r="1541" spans="1:25" x14ac:dyDescent="0.25">
      <c r="A1541" t="s">
        <v>7150</v>
      </c>
      <c r="B1541" t="s">
        <v>7151</v>
      </c>
      <c r="D1541" t="s">
        <v>554</v>
      </c>
      <c r="E1541" t="s">
        <v>220</v>
      </c>
      <c r="F1541" t="s">
        <v>459</v>
      </c>
      <c r="G1541" t="s">
        <v>229</v>
      </c>
      <c r="H1541" t="s">
        <v>30</v>
      </c>
      <c r="I1541" t="s">
        <v>77</v>
      </c>
      <c r="J1541" t="s">
        <v>112</v>
      </c>
      <c r="L1541" t="s">
        <v>3913</v>
      </c>
      <c r="N1541" t="s">
        <v>113</v>
      </c>
      <c r="O1541" t="s">
        <v>25</v>
      </c>
      <c r="P1541" t="s">
        <v>3063</v>
      </c>
      <c r="Q1541" t="s">
        <v>114</v>
      </c>
      <c r="R1541" t="s">
        <v>4743</v>
      </c>
      <c r="S1541" t="s">
        <v>7152</v>
      </c>
      <c r="W1541" t="s">
        <v>45</v>
      </c>
      <c r="X1541" t="s">
        <v>1884</v>
      </c>
    </row>
    <row r="1542" spans="1:25" x14ac:dyDescent="0.25">
      <c r="A1542" t="s">
        <v>7153</v>
      </c>
      <c r="B1542" t="s">
        <v>7154</v>
      </c>
      <c r="D1542" t="s">
        <v>3153</v>
      </c>
      <c r="E1542" t="s">
        <v>220</v>
      </c>
      <c r="F1542" t="s">
        <v>455</v>
      </c>
      <c r="G1542" t="s">
        <v>229</v>
      </c>
      <c r="H1542" t="s">
        <v>3179</v>
      </c>
      <c r="I1542" t="s">
        <v>1671</v>
      </c>
      <c r="J1542" t="s">
        <v>208</v>
      </c>
      <c r="L1542" t="s">
        <v>3913</v>
      </c>
      <c r="N1542" t="s">
        <v>209</v>
      </c>
      <c r="O1542" t="s">
        <v>41</v>
      </c>
      <c r="P1542" t="s">
        <v>3063</v>
      </c>
      <c r="Q1542" t="s">
        <v>210</v>
      </c>
      <c r="R1542" t="s">
        <v>4888</v>
      </c>
      <c r="S1542" t="s">
        <v>7155</v>
      </c>
      <c r="T1542" t="s">
        <v>7156</v>
      </c>
      <c r="W1542" t="s">
        <v>1291</v>
      </c>
      <c r="X1542" t="s">
        <v>1887</v>
      </c>
      <c r="Y1542" t="s">
        <v>1879</v>
      </c>
    </row>
    <row r="1543" spans="1:25" x14ac:dyDescent="0.25">
      <c r="A1543" t="s">
        <v>7157</v>
      </c>
      <c r="B1543" t="s">
        <v>7158</v>
      </c>
      <c r="D1543" t="s">
        <v>734</v>
      </c>
      <c r="E1543" t="s">
        <v>220</v>
      </c>
      <c r="F1543" t="s">
        <v>459</v>
      </c>
      <c r="G1543" t="s">
        <v>229</v>
      </c>
      <c r="H1543" t="s">
        <v>45</v>
      </c>
      <c r="I1543" t="s">
        <v>1748</v>
      </c>
      <c r="J1543" t="s">
        <v>23</v>
      </c>
      <c r="L1543" t="s">
        <v>4167</v>
      </c>
      <c r="N1543" t="s">
        <v>24</v>
      </c>
      <c r="O1543" t="s">
        <v>25</v>
      </c>
      <c r="P1543" t="s">
        <v>3063</v>
      </c>
      <c r="Q1543" t="s">
        <v>26</v>
      </c>
      <c r="R1543" t="s">
        <v>4743</v>
      </c>
      <c r="S1543" t="s">
        <v>7159</v>
      </c>
      <c r="T1543" t="s">
        <v>7160</v>
      </c>
      <c r="W1543" t="s">
        <v>1292</v>
      </c>
      <c r="X1543" t="s">
        <v>1887</v>
      </c>
      <c r="Y1543" t="s">
        <v>1877</v>
      </c>
    </row>
    <row r="1544" spans="1:25" x14ac:dyDescent="0.25">
      <c r="A1544" t="s">
        <v>7161</v>
      </c>
      <c r="B1544" t="s">
        <v>7162</v>
      </c>
      <c r="C1544" t="s">
        <v>2989</v>
      </c>
      <c r="D1544" t="s">
        <v>3200</v>
      </c>
      <c r="E1544" t="s">
        <v>220</v>
      </c>
      <c r="F1544" t="s">
        <v>455</v>
      </c>
      <c r="G1544" t="s">
        <v>229</v>
      </c>
      <c r="H1544" t="s">
        <v>45</v>
      </c>
      <c r="I1544" t="s">
        <v>898</v>
      </c>
      <c r="J1544" t="s">
        <v>31</v>
      </c>
      <c r="K1544" t="s">
        <v>388</v>
      </c>
      <c r="L1544" t="s">
        <v>3913</v>
      </c>
      <c r="M1544" t="s">
        <v>2991</v>
      </c>
      <c r="N1544" t="s">
        <v>33</v>
      </c>
      <c r="O1544" t="s">
        <v>25</v>
      </c>
      <c r="P1544" t="s">
        <v>229</v>
      </c>
      <c r="Q1544" t="s">
        <v>34</v>
      </c>
      <c r="R1544" t="s">
        <v>4743</v>
      </c>
      <c r="S1544" t="s">
        <v>7163</v>
      </c>
      <c r="T1544" t="s">
        <v>7164</v>
      </c>
      <c r="W1544" t="s">
        <v>1292</v>
      </c>
      <c r="X1544" t="s">
        <v>1884</v>
      </c>
      <c r="Y1544" t="s">
        <v>1879</v>
      </c>
    </row>
    <row r="1545" spans="1:25" x14ac:dyDescent="0.25">
      <c r="A1545" t="s">
        <v>7165</v>
      </c>
      <c r="B1545" t="s">
        <v>7166</v>
      </c>
      <c r="D1545" t="s">
        <v>142</v>
      </c>
      <c r="E1545" t="s">
        <v>220</v>
      </c>
      <c r="F1545" t="s">
        <v>455</v>
      </c>
      <c r="G1545" t="s">
        <v>229</v>
      </c>
      <c r="H1545" t="s">
        <v>30</v>
      </c>
      <c r="I1545" t="s">
        <v>1748</v>
      </c>
      <c r="J1545" t="s">
        <v>61</v>
      </c>
      <c r="L1545" t="s">
        <v>3283</v>
      </c>
      <c r="N1545" t="s">
        <v>63</v>
      </c>
      <c r="O1545" t="s">
        <v>25</v>
      </c>
      <c r="P1545" t="s">
        <v>229</v>
      </c>
      <c r="Q1545" t="s">
        <v>64</v>
      </c>
      <c r="R1545" t="s">
        <v>4743</v>
      </c>
      <c r="S1545" t="s">
        <v>7167</v>
      </c>
      <c r="W1545" t="s">
        <v>1292</v>
      </c>
      <c r="X1545" t="s">
        <v>3071</v>
      </c>
    </row>
    <row r="1546" spans="1:25" x14ac:dyDescent="0.25">
      <c r="A1546" t="s">
        <v>7168</v>
      </c>
      <c r="B1546" t="s">
        <v>7169</v>
      </c>
      <c r="D1546" t="s">
        <v>142</v>
      </c>
      <c r="E1546" t="s">
        <v>220</v>
      </c>
      <c r="F1546" t="s">
        <v>455</v>
      </c>
      <c r="G1546" t="s">
        <v>229</v>
      </c>
      <c r="H1546" t="s">
        <v>30</v>
      </c>
      <c r="I1546" t="s">
        <v>1748</v>
      </c>
      <c r="J1546" t="s">
        <v>112</v>
      </c>
      <c r="L1546" t="s">
        <v>3399</v>
      </c>
      <c r="N1546" t="s">
        <v>113</v>
      </c>
      <c r="O1546" t="s">
        <v>25</v>
      </c>
      <c r="P1546" t="s">
        <v>229</v>
      </c>
      <c r="Q1546" t="s">
        <v>114</v>
      </c>
      <c r="R1546" t="s">
        <v>4743</v>
      </c>
      <c r="S1546" t="s">
        <v>7170</v>
      </c>
      <c r="W1546" t="s">
        <v>1292</v>
      </c>
      <c r="X1546" t="s">
        <v>1887</v>
      </c>
    </row>
    <row r="1547" spans="1:25" x14ac:dyDescent="0.25">
      <c r="A1547" t="s">
        <v>7171</v>
      </c>
      <c r="B1547" t="s">
        <v>7172</v>
      </c>
      <c r="D1547" t="s">
        <v>577</v>
      </c>
      <c r="E1547" t="s">
        <v>220</v>
      </c>
      <c r="F1547" t="s">
        <v>455</v>
      </c>
      <c r="G1547" t="s">
        <v>229</v>
      </c>
      <c r="H1547" t="s">
        <v>30</v>
      </c>
      <c r="I1547" t="s">
        <v>1667</v>
      </c>
      <c r="J1547" t="s">
        <v>130</v>
      </c>
      <c r="L1547" t="s">
        <v>3271</v>
      </c>
      <c r="N1547" t="s">
        <v>131</v>
      </c>
      <c r="O1547" t="s">
        <v>25</v>
      </c>
      <c r="P1547" t="s">
        <v>229</v>
      </c>
      <c r="Q1547" t="s">
        <v>132</v>
      </c>
      <c r="R1547" t="s">
        <v>4743</v>
      </c>
      <c r="S1547" t="s">
        <v>7173</v>
      </c>
      <c r="T1547" t="s">
        <v>7174</v>
      </c>
      <c r="W1547" t="s">
        <v>1292</v>
      </c>
      <c r="X1547" t="s">
        <v>1887</v>
      </c>
      <c r="Y1547" t="s">
        <v>1879</v>
      </c>
    </row>
    <row r="1548" spans="1:25" x14ac:dyDescent="0.25">
      <c r="A1548" t="s">
        <v>7175</v>
      </c>
      <c r="B1548" t="s">
        <v>7176</v>
      </c>
      <c r="D1548" t="s">
        <v>3960</v>
      </c>
      <c r="E1548" t="s">
        <v>220</v>
      </c>
      <c r="F1548" t="s">
        <v>455</v>
      </c>
      <c r="G1548" t="s">
        <v>229</v>
      </c>
      <c r="H1548" t="s">
        <v>30</v>
      </c>
      <c r="I1548" t="s">
        <v>1667</v>
      </c>
      <c r="J1548" t="s">
        <v>61</v>
      </c>
      <c r="L1548" t="s">
        <v>3399</v>
      </c>
      <c r="N1548" t="s">
        <v>63</v>
      </c>
      <c r="O1548" t="s">
        <v>25</v>
      </c>
      <c r="P1548" t="s">
        <v>229</v>
      </c>
      <c r="Q1548" t="s">
        <v>64</v>
      </c>
      <c r="R1548" t="s">
        <v>4743</v>
      </c>
      <c r="S1548" t="s">
        <v>7177</v>
      </c>
      <c r="W1548" t="s">
        <v>3127</v>
      </c>
      <c r="X1548" t="s">
        <v>1887</v>
      </c>
    </row>
    <row r="1549" spans="1:25" x14ac:dyDescent="0.25">
      <c r="A1549" t="s">
        <v>7178</v>
      </c>
      <c r="B1549" t="s">
        <v>7179</v>
      </c>
      <c r="D1549" t="s">
        <v>379</v>
      </c>
      <c r="E1549" t="s">
        <v>220</v>
      </c>
      <c r="F1549" t="s">
        <v>455</v>
      </c>
      <c r="G1549" t="s">
        <v>229</v>
      </c>
      <c r="H1549" t="s">
        <v>30</v>
      </c>
      <c r="I1549" t="s">
        <v>1752</v>
      </c>
      <c r="J1549" t="s">
        <v>130</v>
      </c>
      <c r="L1549" t="s">
        <v>3399</v>
      </c>
      <c r="N1549" t="s">
        <v>131</v>
      </c>
      <c r="O1549" t="s">
        <v>25</v>
      </c>
      <c r="P1549" t="s">
        <v>229</v>
      </c>
      <c r="Q1549" t="s">
        <v>132</v>
      </c>
      <c r="R1549" t="s">
        <v>4777</v>
      </c>
      <c r="S1549" t="s">
        <v>7180</v>
      </c>
      <c r="W1549" t="s">
        <v>1292</v>
      </c>
      <c r="X1549" t="s">
        <v>1887</v>
      </c>
    </row>
    <row r="1550" spans="1:25" x14ac:dyDescent="0.25">
      <c r="A1550" t="s">
        <v>7181</v>
      </c>
      <c r="B1550" t="s">
        <v>7182</v>
      </c>
      <c r="D1550" t="s">
        <v>142</v>
      </c>
      <c r="E1550" t="s">
        <v>220</v>
      </c>
      <c r="F1550" t="s">
        <v>455</v>
      </c>
      <c r="G1550" t="s">
        <v>229</v>
      </c>
      <c r="H1550" t="s">
        <v>30</v>
      </c>
      <c r="I1550" t="s">
        <v>1750</v>
      </c>
      <c r="J1550" t="s">
        <v>23</v>
      </c>
      <c r="L1550" t="s">
        <v>3399</v>
      </c>
      <c r="N1550" t="s">
        <v>24</v>
      </c>
      <c r="O1550" t="s">
        <v>25</v>
      </c>
      <c r="P1550" t="s">
        <v>229</v>
      </c>
      <c r="Q1550" t="s">
        <v>26</v>
      </c>
      <c r="R1550" t="s">
        <v>4743</v>
      </c>
      <c r="S1550" t="s">
        <v>7183</v>
      </c>
      <c r="W1550" t="s">
        <v>1292</v>
      </c>
      <c r="X1550" t="s">
        <v>1887</v>
      </c>
    </row>
    <row r="1551" spans="1:25" x14ac:dyDescent="0.25">
      <c r="A1551" t="s">
        <v>7184</v>
      </c>
      <c r="B1551" t="s">
        <v>7185</v>
      </c>
      <c r="C1551" t="s">
        <v>7186</v>
      </c>
      <c r="D1551" t="s">
        <v>142</v>
      </c>
      <c r="E1551" t="s">
        <v>220</v>
      </c>
      <c r="F1551" t="s">
        <v>455</v>
      </c>
      <c r="G1551" t="s">
        <v>229</v>
      </c>
      <c r="H1551" t="s">
        <v>30</v>
      </c>
      <c r="I1551" t="s">
        <v>1752</v>
      </c>
      <c r="J1551" t="s">
        <v>91</v>
      </c>
      <c r="K1551" t="s">
        <v>7187</v>
      </c>
      <c r="L1551" t="s">
        <v>3399</v>
      </c>
      <c r="M1551" t="s">
        <v>7188</v>
      </c>
      <c r="N1551" t="s">
        <v>92</v>
      </c>
      <c r="O1551" t="s">
        <v>25</v>
      </c>
      <c r="P1551" t="s">
        <v>229</v>
      </c>
      <c r="Q1551" t="s">
        <v>93</v>
      </c>
      <c r="R1551" t="s">
        <v>4743</v>
      </c>
      <c r="S1551" t="s">
        <v>7189</v>
      </c>
      <c r="W1551" t="s">
        <v>1292</v>
      </c>
      <c r="X1551" t="s">
        <v>1887</v>
      </c>
    </row>
    <row r="1552" spans="1:25" x14ac:dyDescent="0.25">
      <c r="A1552" t="s">
        <v>7190</v>
      </c>
      <c r="B1552" t="s">
        <v>7191</v>
      </c>
      <c r="C1552" t="s">
        <v>6529</v>
      </c>
      <c r="D1552" t="s">
        <v>3153</v>
      </c>
      <c r="E1552" t="s">
        <v>220</v>
      </c>
      <c r="F1552" t="s">
        <v>459</v>
      </c>
      <c r="G1552" t="s">
        <v>229</v>
      </c>
      <c r="H1552" t="s">
        <v>30</v>
      </c>
      <c r="I1552" t="s">
        <v>1665</v>
      </c>
      <c r="J1552" t="s">
        <v>72</v>
      </c>
      <c r="K1552" t="s">
        <v>6530</v>
      </c>
      <c r="L1552" t="s">
        <v>5172</v>
      </c>
      <c r="M1552" t="s">
        <v>6531</v>
      </c>
      <c r="N1552" t="s">
        <v>73</v>
      </c>
      <c r="O1552" t="s">
        <v>25</v>
      </c>
      <c r="P1552" t="s">
        <v>229</v>
      </c>
      <c r="Q1552" t="s">
        <v>74</v>
      </c>
      <c r="R1552" t="s">
        <v>4718</v>
      </c>
      <c r="S1552" t="s">
        <v>7192</v>
      </c>
      <c r="T1552" t="s">
        <v>7193</v>
      </c>
      <c r="W1552" t="s">
        <v>45</v>
      </c>
      <c r="X1552" t="s">
        <v>3071</v>
      </c>
      <c r="Y1552" t="s">
        <v>1877</v>
      </c>
    </row>
    <row r="1553" spans="1:25" x14ac:dyDescent="0.25">
      <c r="A1553" t="s">
        <v>7194</v>
      </c>
      <c r="B1553" t="s">
        <v>7195</v>
      </c>
      <c r="D1553" t="s">
        <v>490</v>
      </c>
      <c r="E1553" t="s">
        <v>220</v>
      </c>
      <c r="F1553" t="s">
        <v>459</v>
      </c>
      <c r="G1553" t="s">
        <v>229</v>
      </c>
      <c r="H1553" t="s">
        <v>22</v>
      </c>
      <c r="I1553" t="s">
        <v>1669</v>
      </c>
      <c r="J1553" t="s">
        <v>39</v>
      </c>
      <c r="L1553" t="s">
        <v>3399</v>
      </c>
      <c r="N1553" t="s">
        <v>40</v>
      </c>
      <c r="O1553" t="s">
        <v>25</v>
      </c>
      <c r="P1553" t="s">
        <v>229</v>
      </c>
      <c r="Q1553" t="s">
        <v>42</v>
      </c>
      <c r="R1553" t="s">
        <v>4743</v>
      </c>
      <c r="S1553" t="s">
        <v>7196</v>
      </c>
      <c r="T1553" t="s">
        <v>7197</v>
      </c>
      <c r="W1553" t="s">
        <v>1292</v>
      </c>
      <c r="X1553" t="s">
        <v>1884</v>
      </c>
      <c r="Y1553" t="s">
        <v>1879</v>
      </c>
    </row>
    <row r="1554" spans="1:25" x14ac:dyDescent="0.25">
      <c r="A1554" t="s">
        <v>7198</v>
      </c>
      <c r="B1554" t="s">
        <v>7199</v>
      </c>
      <c r="D1554" t="s">
        <v>142</v>
      </c>
      <c r="E1554" t="s">
        <v>220</v>
      </c>
      <c r="F1554" t="s">
        <v>455</v>
      </c>
      <c r="G1554" t="s">
        <v>229</v>
      </c>
      <c r="H1554" t="s">
        <v>30</v>
      </c>
      <c r="I1554" t="s">
        <v>1755</v>
      </c>
      <c r="J1554" t="s">
        <v>98</v>
      </c>
      <c r="L1554" t="s">
        <v>3399</v>
      </c>
      <c r="N1554" t="s">
        <v>99</v>
      </c>
      <c r="O1554" t="s">
        <v>25</v>
      </c>
      <c r="P1554" t="s">
        <v>229</v>
      </c>
      <c r="Q1554" t="s">
        <v>100</v>
      </c>
      <c r="R1554" t="s">
        <v>4743</v>
      </c>
      <c r="S1554" t="s">
        <v>7200</v>
      </c>
      <c r="W1554" t="s">
        <v>1292</v>
      </c>
      <c r="X1554" t="s">
        <v>1887</v>
      </c>
    </row>
    <row r="1555" spans="1:25" x14ac:dyDescent="0.25">
      <c r="A1555" t="s">
        <v>364</v>
      </c>
      <c r="B1555" t="s">
        <v>365</v>
      </c>
      <c r="C1555" t="s">
        <v>2740</v>
      </c>
      <c r="D1555" t="s">
        <v>4619</v>
      </c>
      <c r="E1555" t="s">
        <v>220</v>
      </c>
      <c r="F1555" t="s">
        <v>459</v>
      </c>
      <c r="G1555" t="s">
        <v>229</v>
      </c>
      <c r="H1555" t="s">
        <v>45</v>
      </c>
      <c r="I1555" t="s">
        <v>1671</v>
      </c>
      <c r="J1555" t="s">
        <v>130</v>
      </c>
      <c r="K1555" t="s">
        <v>178</v>
      </c>
      <c r="L1555" t="s">
        <v>4386</v>
      </c>
      <c r="M1555" t="s">
        <v>2741</v>
      </c>
      <c r="N1555" t="s">
        <v>131</v>
      </c>
      <c r="O1555" t="s">
        <v>25</v>
      </c>
      <c r="P1555" t="s">
        <v>3060</v>
      </c>
      <c r="Q1555" t="s">
        <v>132</v>
      </c>
      <c r="R1555" t="s">
        <v>7201</v>
      </c>
      <c r="S1555" t="s">
        <v>366</v>
      </c>
      <c r="W1555" t="s">
        <v>4500</v>
      </c>
      <c r="X1555" t="s">
        <v>1887</v>
      </c>
    </row>
    <row r="1556" spans="1:25" x14ac:dyDescent="0.25">
      <c r="A1556" t="s">
        <v>7202</v>
      </c>
      <c r="B1556" t="s">
        <v>7203</v>
      </c>
      <c r="D1556" t="s">
        <v>142</v>
      </c>
      <c r="E1556" t="s">
        <v>220</v>
      </c>
      <c r="F1556" t="s">
        <v>455</v>
      </c>
      <c r="G1556" t="s">
        <v>229</v>
      </c>
      <c r="H1556" t="s">
        <v>30</v>
      </c>
      <c r="I1556" t="s">
        <v>1750</v>
      </c>
      <c r="J1556" t="s">
        <v>98</v>
      </c>
      <c r="L1556" t="s">
        <v>3399</v>
      </c>
      <c r="N1556" t="s">
        <v>99</v>
      </c>
      <c r="O1556" t="s">
        <v>25</v>
      </c>
      <c r="P1556" t="s">
        <v>229</v>
      </c>
      <c r="Q1556" t="s">
        <v>100</v>
      </c>
      <c r="R1556" t="s">
        <v>4743</v>
      </c>
      <c r="S1556" t="s">
        <v>7204</v>
      </c>
      <c r="W1556" t="s">
        <v>1292</v>
      </c>
      <c r="X1556" t="s">
        <v>1887</v>
      </c>
    </row>
    <row r="1557" spans="1:25" x14ac:dyDescent="0.25">
      <c r="A1557" t="s">
        <v>7205</v>
      </c>
      <c r="B1557" t="s">
        <v>7206</v>
      </c>
      <c r="D1557" t="s">
        <v>142</v>
      </c>
      <c r="E1557" t="s">
        <v>220</v>
      </c>
      <c r="F1557" t="s">
        <v>455</v>
      </c>
      <c r="G1557" t="s">
        <v>229</v>
      </c>
      <c r="H1557" t="s">
        <v>30</v>
      </c>
      <c r="I1557" t="s">
        <v>1756</v>
      </c>
      <c r="J1557" t="s">
        <v>121</v>
      </c>
      <c r="L1557" t="s">
        <v>3399</v>
      </c>
      <c r="N1557" t="s">
        <v>122</v>
      </c>
      <c r="O1557" t="s">
        <v>25</v>
      </c>
      <c r="P1557" t="s">
        <v>229</v>
      </c>
      <c r="Q1557" t="s">
        <v>123</v>
      </c>
      <c r="R1557" t="s">
        <v>4743</v>
      </c>
      <c r="S1557" t="s">
        <v>7207</v>
      </c>
      <c r="W1557" t="s">
        <v>1292</v>
      </c>
      <c r="X1557" t="s">
        <v>1887</v>
      </c>
    </row>
    <row r="1558" spans="1:25" x14ac:dyDescent="0.25">
      <c r="A1558" t="s">
        <v>7208</v>
      </c>
      <c r="B1558" t="s">
        <v>7209</v>
      </c>
      <c r="D1558" t="s">
        <v>142</v>
      </c>
      <c r="E1558" t="s">
        <v>220</v>
      </c>
      <c r="F1558" t="s">
        <v>455</v>
      </c>
      <c r="G1558" t="s">
        <v>229</v>
      </c>
      <c r="H1558" t="s">
        <v>30</v>
      </c>
      <c r="I1558" t="s">
        <v>1663</v>
      </c>
      <c r="J1558" t="s">
        <v>78</v>
      </c>
      <c r="L1558" t="s">
        <v>3399</v>
      </c>
      <c r="N1558" t="s">
        <v>80</v>
      </c>
      <c r="O1558" t="s">
        <v>25</v>
      </c>
      <c r="P1558" t="s">
        <v>229</v>
      </c>
      <c r="Q1558" t="s">
        <v>81</v>
      </c>
      <c r="R1558" t="s">
        <v>4743</v>
      </c>
      <c r="S1558" t="s">
        <v>7210</v>
      </c>
      <c r="T1558" t="s">
        <v>7211</v>
      </c>
      <c r="W1558" t="s">
        <v>1292</v>
      </c>
      <c r="X1558" t="s">
        <v>3071</v>
      </c>
      <c r="Y1558" t="s">
        <v>1877</v>
      </c>
    </row>
    <row r="1559" spans="1:25" x14ac:dyDescent="0.25">
      <c r="A1559" t="s">
        <v>7212</v>
      </c>
      <c r="B1559" t="s">
        <v>7213</v>
      </c>
      <c r="D1559" t="s">
        <v>142</v>
      </c>
      <c r="E1559" t="s">
        <v>220</v>
      </c>
      <c r="F1559" t="s">
        <v>455</v>
      </c>
      <c r="G1559" t="s">
        <v>229</v>
      </c>
      <c r="H1559" t="s">
        <v>30</v>
      </c>
      <c r="I1559" t="s">
        <v>1757</v>
      </c>
      <c r="J1559" t="s">
        <v>135</v>
      </c>
      <c r="L1559" t="s">
        <v>3399</v>
      </c>
      <c r="N1559" t="s">
        <v>136</v>
      </c>
      <c r="O1559" t="s">
        <v>25</v>
      </c>
      <c r="P1559" t="s">
        <v>229</v>
      </c>
      <c r="Q1559" t="s">
        <v>137</v>
      </c>
      <c r="R1559" t="s">
        <v>4743</v>
      </c>
      <c r="S1559" t="s">
        <v>7214</v>
      </c>
      <c r="W1559" t="s">
        <v>1292</v>
      </c>
      <c r="X1559" t="s">
        <v>1887</v>
      </c>
    </row>
    <row r="1560" spans="1:25" x14ac:dyDescent="0.25">
      <c r="A1560" t="s">
        <v>7215</v>
      </c>
      <c r="B1560" t="s">
        <v>7216</v>
      </c>
      <c r="D1560" t="s">
        <v>142</v>
      </c>
      <c r="E1560" t="s">
        <v>220</v>
      </c>
      <c r="F1560" t="s">
        <v>455</v>
      </c>
      <c r="G1560" t="s">
        <v>229</v>
      </c>
      <c r="H1560" t="s">
        <v>30</v>
      </c>
      <c r="I1560" t="s">
        <v>1661</v>
      </c>
      <c r="J1560" t="s">
        <v>78</v>
      </c>
      <c r="L1560" t="s">
        <v>3790</v>
      </c>
      <c r="N1560" t="s">
        <v>80</v>
      </c>
      <c r="O1560" t="s">
        <v>25</v>
      </c>
      <c r="P1560" t="s">
        <v>229</v>
      </c>
      <c r="Q1560" t="s">
        <v>81</v>
      </c>
      <c r="R1560" t="s">
        <v>4743</v>
      </c>
      <c r="S1560" t="s">
        <v>7217</v>
      </c>
      <c r="T1560" t="s">
        <v>2733</v>
      </c>
      <c r="W1560" t="s">
        <v>1292</v>
      </c>
      <c r="X1560" t="s">
        <v>1884</v>
      </c>
      <c r="Y1560" t="s">
        <v>1879</v>
      </c>
    </row>
    <row r="1561" spans="1:25" x14ac:dyDescent="0.25">
      <c r="A1561" t="s">
        <v>7218</v>
      </c>
      <c r="B1561" t="s">
        <v>7219</v>
      </c>
      <c r="D1561" t="s">
        <v>142</v>
      </c>
      <c r="E1561" t="s">
        <v>220</v>
      </c>
      <c r="F1561" t="s">
        <v>455</v>
      </c>
      <c r="G1561" t="s">
        <v>229</v>
      </c>
      <c r="H1561" t="s">
        <v>30</v>
      </c>
      <c r="I1561" t="s">
        <v>1661</v>
      </c>
      <c r="J1561" t="s">
        <v>61</v>
      </c>
      <c r="L1561" t="s">
        <v>3790</v>
      </c>
      <c r="N1561" t="s">
        <v>63</v>
      </c>
      <c r="O1561" t="s">
        <v>25</v>
      </c>
      <c r="P1561" t="s">
        <v>229</v>
      </c>
      <c r="Q1561" t="s">
        <v>64</v>
      </c>
      <c r="R1561" t="s">
        <v>4743</v>
      </c>
      <c r="S1561" t="s">
        <v>7220</v>
      </c>
      <c r="T1561" t="s">
        <v>7221</v>
      </c>
      <c r="W1561" t="s">
        <v>1292</v>
      </c>
      <c r="X1561" t="s">
        <v>1887</v>
      </c>
      <c r="Y1561" t="s">
        <v>1879</v>
      </c>
    </row>
    <row r="1562" spans="1:25" x14ac:dyDescent="0.25">
      <c r="A1562" t="s">
        <v>7222</v>
      </c>
      <c r="B1562" t="s">
        <v>7223</v>
      </c>
      <c r="D1562" t="s">
        <v>142</v>
      </c>
      <c r="E1562" t="s">
        <v>220</v>
      </c>
      <c r="F1562" t="s">
        <v>455</v>
      </c>
      <c r="G1562" t="s">
        <v>229</v>
      </c>
      <c r="H1562" t="s">
        <v>30</v>
      </c>
      <c r="I1562" t="s">
        <v>1753</v>
      </c>
      <c r="J1562" t="s">
        <v>23</v>
      </c>
      <c r="L1562" t="s">
        <v>3399</v>
      </c>
      <c r="N1562" t="s">
        <v>24</v>
      </c>
      <c r="O1562" t="s">
        <v>25</v>
      </c>
      <c r="P1562" t="s">
        <v>229</v>
      </c>
      <c r="Q1562" t="s">
        <v>26</v>
      </c>
      <c r="R1562" t="s">
        <v>4743</v>
      </c>
      <c r="S1562" t="s">
        <v>7224</v>
      </c>
      <c r="W1562" t="s">
        <v>1292</v>
      </c>
      <c r="X1562" t="s">
        <v>1887</v>
      </c>
    </row>
    <row r="1563" spans="1:25" x14ac:dyDescent="0.25">
      <c r="A1563" t="s">
        <v>7225</v>
      </c>
      <c r="B1563" t="s">
        <v>7226</v>
      </c>
      <c r="D1563" t="s">
        <v>490</v>
      </c>
      <c r="E1563" t="s">
        <v>220</v>
      </c>
      <c r="F1563" t="s">
        <v>459</v>
      </c>
      <c r="G1563" t="s">
        <v>229</v>
      </c>
      <c r="H1563" t="s">
        <v>22</v>
      </c>
      <c r="I1563" t="s">
        <v>1667</v>
      </c>
      <c r="J1563" t="s">
        <v>121</v>
      </c>
      <c r="L1563" t="s">
        <v>3399</v>
      </c>
      <c r="N1563" t="s">
        <v>122</v>
      </c>
      <c r="O1563" t="s">
        <v>25</v>
      </c>
      <c r="P1563" t="s">
        <v>229</v>
      </c>
      <c r="Q1563" t="s">
        <v>123</v>
      </c>
      <c r="R1563" t="s">
        <v>4743</v>
      </c>
      <c r="S1563" t="s">
        <v>7227</v>
      </c>
      <c r="W1563" t="s">
        <v>1292</v>
      </c>
      <c r="X1563" t="s">
        <v>1887</v>
      </c>
    </row>
    <row r="1564" spans="1:25" x14ac:dyDescent="0.25">
      <c r="A1564" t="s">
        <v>7228</v>
      </c>
      <c r="B1564" t="s">
        <v>7229</v>
      </c>
      <c r="D1564" t="s">
        <v>490</v>
      </c>
      <c r="E1564" t="s">
        <v>220</v>
      </c>
      <c r="F1564" t="s">
        <v>459</v>
      </c>
      <c r="G1564" t="s">
        <v>229</v>
      </c>
      <c r="H1564" t="s">
        <v>22</v>
      </c>
      <c r="I1564" t="s">
        <v>1755</v>
      </c>
      <c r="J1564" t="s">
        <v>23</v>
      </c>
      <c r="L1564" t="s">
        <v>3399</v>
      </c>
      <c r="N1564" t="s">
        <v>24</v>
      </c>
      <c r="O1564" t="s">
        <v>25</v>
      </c>
      <c r="P1564" t="s">
        <v>229</v>
      </c>
      <c r="Q1564" t="s">
        <v>26</v>
      </c>
      <c r="R1564" t="s">
        <v>4743</v>
      </c>
      <c r="S1564" t="s">
        <v>7230</v>
      </c>
      <c r="W1564" t="s">
        <v>1292</v>
      </c>
      <c r="X1564" t="s">
        <v>1887</v>
      </c>
    </row>
    <row r="1565" spans="1:25" x14ac:dyDescent="0.25">
      <c r="A1565" t="s">
        <v>7231</v>
      </c>
      <c r="B1565" t="s">
        <v>7232</v>
      </c>
      <c r="D1565" t="s">
        <v>142</v>
      </c>
      <c r="E1565" t="s">
        <v>220</v>
      </c>
      <c r="F1565" t="s">
        <v>455</v>
      </c>
      <c r="G1565" t="s">
        <v>229</v>
      </c>
      <c r="H1565" t="s">
        <v>30</v>
      </c>
      <c r="I1565" t="s">
        <v>1748</v>
      </c>
      <c r="J1565" t="s">
        <v>39</v>
      </c>
      <c r="L1565" t="s">
        <v>3399</v>
      </c>
      <c r="N1565" t="s">
        <v>40</v>
      </c>
      <c r="O1565" t="s">
        <v>25</v>
      </c>
      <c r="P1565" t="s">
        <v>229</v>
      </c>
      <c r="Q1565" t="s">
        <v>42</v>
      </c>
      <c r="R1565" t="s">
        <v>4743</v>
      </c>
      <c r="S1565" t="s">
        <v>7233</v>
      </c>
      <c r="W1565" t="s">
        <v>1292</v>
      </c>
      <c r="X1565" t="s">
        <v>1887</v>
      </c>
    </row>
    <row r="1566" spans="1:25" x14ac:dyDescent="0.25">
      <c r="A1566" t="s">
        <v>7234</v>
      </c>
      <c r="B1566" t="s">
        <v>7235</v>
      </c>
      <c r="D1566" t="s">
        <v>142</v>
      </c>
      <c r="E1566" t="s">
        <v>220</v>
      </c>
      <c r="F1566" t="s">
        <v>455</v>
      </c>
      <c r="G1566" t="s">
        <v>229</v>
      </c>
      <c r="H1566" t="s">
        <v>30</v>
      </c>
      <c r="I1566" t="s">
        <v>1748</v>
      </c>
      <c r="J1566" t="s">
        <v>127</v>
      </c>
      <c r="L1566" t="s">
        <v>3399</v>
      </c>
      <c r="N1566" t="s">
        <v>128</v>
      </c>
      <c r="O1566" t="s">
        <v>25</v>
      </c>
      <c r="P1566" t="s">
        <v>229</v>
      </c>
      <c r="Q1566" t="s">
        <v>129</v>
      </c>
      <c r="R1566" t="s">
        <v>4743</v>
      </c>
      <c r="S1566" t="s">
        <v>7236</v>
      </c>
      <c r="W1566" t="s">
        <v>1292</v>
      </c>
      <c r="X1566" t="s">
        <v>1887</v>
      </c>
    </row>
    <row r="1567" spans="1:25" x14ac:dyDescent="0.25">
      <c r="A1567" t="s">
        <v>7237</v>
      </c>
      <c r="B1567" t="s">
        <v>7238</v>
      </c>
      <c r="D1567" t="s">
        <v>142</v>
      </c>
      <c r="E1567" t="s">
        <v>220</v>
      </c>
      <c r="F1567" t="s">
        <v>455</v>
      </c>
      <c r="G1567" t="s">
        <v>229</v>
      </c>
      <c r="H1567" t="s">
        <v>30</v>
      </c>
      <c r="I1567" t="s">
        <v>1757</v>
      </c>
      <c r="J1567" t="s">
        <v>23</v>
      </c>
      <c r="L1567" t="s">
        <v>3399</v>
      </c>
      <c r="N1567" t="s">
        <v>24</v>
      </c>
      <c r="O1567" t="s">
        <v>25</v>
      </c>
      <c r="P1567" t="s">
        <v>229</v>
      </c>
      <c r="Q1567" t="s">
        <v>26</v>
      </c>
      <c r="R1567" t="s">
        <v>4743</v>
      </c>
      <c r="S1567" t="s">
        <v>7239</v>
      </c>
      <c r="W1567" t="s">
        <v>1292</v>
      </c>
      <c r="X1567" t="s">
        <v>1887</v>
      </c>
    </row>
    <row r="1568" spans="1:25" x14ac:dyDescent="0.25">
      <c r="A1568" t="s">
        <v>4223</v>
      </c>
      <c r="B1568" t="s">
        <v>4224</v>
      </c>
      <c r="D1568" t="s">
        <v>414</v>
      </c>
      <c r="E1568" t="s">
        <v>220</v>
      </c>
      <c r="F1568" t="s">
        <v>455</v>
      </c>
      <c r="G1568" t="s">
        <v>229</v>
      </c>
      <c r="H1568" t="s">
        <v>234</v>
      </c>
      <c r="I1568" t="s">
        <v>1935</v>
      </c>
      <c r="J1568" t="s">
        <v>112</v>
      </c>
      <c r="L1568" t="s">
        <v>3790</v>
      </c>
      <c r="N1568" t="s">
        <v>113</v>
      </c>
      <c r="O1568" t="s">
        <v>25</v>
      </c>
      <c r="P1568" t="s">
        <v>229</v>
      </c>
      <c r="Q1568" t="s">
        <v>114</v>
      </c>
      <c r="R1568" t="s">
        <v>4888</v>
      </c>
      <c r="S1568" t="s">
        <v>4225</v>
      </c>
      <c r="W1568" t="s">
        <v>4500</v>
      </c>
      <c r="X1568" t="s">
        <v>1881</v>
      </c>
    </row>
    <row r="1569" spans="1:25" x14ac:dyDescent="0.25">
      <c r="A1569" t="s">
        <v>441</v>
      </c>
      <c r="B1569" t="s">
        <v>442</v>
      </c>
      <c r="C1569" t="s">
        <v>2989</v>
      </c>
      <c r="D1569" t="s">
        <v>734</v>
      </c>
      <c r="E1569" t="s">
        <v>220</v>
      </c>
      <c r="F1569" t="s">
        <v>459</v>
      </c>
      <c r="G1569" t="s">
        <v>229</v>
      </c>
      <c r="H1569" t="s">
        <v>22</v>
      </c>
      <c r="I1569" t="s">
        <v>2046</v>
      </c>
      <c r="J1569" t="s">
        <v>78</v>
      </c>
      <c r="K1569" t="s">
        <v>388</v>
      </c>
      <c r="L1569" t="s">
        <v>4335</v>
      </c>
      <c r="M1569" t="s">
        <v>2991</v>
      </c>
      <c r="N1569" t="s">
        <v>80</v>
      </c>
      <c r="O1569" t="s">
        <v>25</v>
      </c>
      <c r="P1569" t="s">
        <v>229</v>
      </c>
      <c r="Q1569" t="s">
        <v>81</v>
      </c>
      <c r="R1569" t="s">
        <v>4743</v>
      </c>
      <c r="S1569" t="s">
        <v>443</v>
      </c>
      <c r="W1569" t="s">
        <v>4862</v>
      </c>
      <c r="X1569" t="s">
        <v>1884</v>
      </c>
    </row>
    <row r="1570" spans="1:25" x14ac:dyDescent="0.25">
      <c r="A1570" t="s">
        <v>1926</v>
      </c>
      <c r="B1570" t="s">
        <v>1927</v>
      </c>
      <c r="D1570" t="s">
        <v>3143</v>
      </c>
      <c r="E1570" t="s">
        <v>220</v>
      </c>
      <c r="F1570" t="s">
        <v>455</v>
      </c>
      <c r="G1570" t="s">
        <v>229</v>
      </c>
      <c r="H1570" t="s">
        <v>22</v>
      </c>
      <c r="I1570" t="s">
        <v>1771</v>
      </c>
      <c r="J1570" t="s">
        <v>23</v>
      </c>
      <c r="L1570" t="s">
        <v>3144</v>
      </c>
      <c r="N1570" t="s">
        <v>24</v>
      </c>
      <c r="O1570" t="s">
        <v>25</v>
      </c>
      <c r="P1570" t="s">
        <v>229</v>
      </c>
      <c r="Q1570" t="s">
        <v>26</v>
      </c>
      <c r="R1570" t="s">
        <v>7240</v>
      </c>
      <c r="S1570" t="s">
        <v>1928</v>
      </c>
      <c r="W1570" t="s">
        <v>1293</v>
      </c>
      <c r="X1570" t="s">
        <v>1887</v>
      </c>
    </row>
    <row r="1571" spans="1:25" x14ac:dyDescent="0.25">
      <c r="A1571" t="s">
        <v>7241</v>
      </c>
      <c r="B1571" t="s">
        <v>7242</v>
      </c>
      <c r="D1571" t="s">
        <v>3221</v>
      </c>
      <c r="E1571" t="s">
        <v>220</v>
      </c>
      <c r="F1571" t="s">
        <v>455</v>
      </c>
      <c r="G1571" t="s">
        <v>229</v>
      </c>
      <c r="H1571" t="s">
        <v>30</v>
      </c>
      <c r="I1571" t="s">
        <v>1751</v>
      </c>
      <c r="J1571" t="s">
        <v>72</v>
      </c>
      <c r="L1571" t="s">
        <v>3399</v>
      </c>
      <c r="N1571" t="s">
        <v>73</v>
      </c>
      <c r="O1571" t="s">
        <v>25</v>
      </c>
      <c r="P1571" t="s">
        <v>229</v>
      </c>
      <c r="Q1571" t="s">
        <v>74</v>
      </c>
      <c r="R1571" t="s">
        <v>4777</v>
      </c>
      <c r="S1571" t="s">
        <v>7243</v>
      </c>
      <c r="W1571" t="s">
        <v>1292</v>
      </c>
      <c r="X1571" t="s">
        <v>1887</v>
      </c>
    </row>
    <row r="1572" spans="1:25" x14ac:dyDescent="0.25">
      <c r="A1572" t="s">
        <v>7244</v>
      </c>
      <c r="B1572" t="s">
        <v>7245</v>
      </c>
      <c r="D1572" t="s">
        <v>490</v>
      </c>
      <c r="E1572" t="s">
        <v>220</v>
      </c>
      <c r="F1572" t="s">
        <v>459</v>
      </c>
      <c r="G1572" t="s">
        <v>229</v>
      </c>
      <c r="H1572" t="s">
        <v>22</v>
      </c>
      <c r="I1572" t="s">
        <v>1667</v>
      </c>
      <c r="J1572" t="s">
        <v>98</v>
      </c>
      <c r="L1572" t="s">
        <v>3790</v>
      </c>
      <c r="N1572" t="s">
        <v>99</v>
      </c>
      <c r="O1572" t="s">
        <v>25</v>
      </c>
      <c r="P1572" t="s">
        <v>229</v>
      </c>
      <c r="Q1572" t="s">
        <v>100</v>
      </c>
      <c r="R1572" t="s">
        <v>4743</v>
      </c>
      <c r="S1572" t="s">
        <v>7246</v>
      </c>
      <c r="T1572" t="s">
        <v>2535</v>
      </c>
      <c r="W1572" t="s">
        <v>1292</v>
      </c>
      <c r="X1572" t="s">
        <v>3071</v>
      </c>
      <c r="Y1572" t="s">
        <v>1877</v>
      </c>
    </row>
    <row r="1573" spans="1:25" x14ac:dyDescent="0.25">
      <c r="A1573" t="s">
        <v>7247</v>
      </c>
      <c r="B1573" t="s">
        <v>7248</v>
      </c>
      <c r="D1573" t="s">
        <v>142</v>
      </c>
      <c r="E1573" t="s">
        <v>220</v>
      </c>
      <c r="F1573" t="s">
        <v>455</v>
      </c>
      <c r="G1573" t="s">
        <v>229</v>
      </c>
      <c r="H1573" t="s">
        <v>30</v>
      </c>
      <c r="I1573" t="s">
        <v>1755</v>
      </c>
      <c r="J1573" t="s">
        <v>98</v>
      </c>
      <c r="L1573" t="s">
        <v>3399</v>
      </c>
      <c r="N1573" t="s">
        <v>99</v>
      </c>
      <c r="O1573" t="s">
        <v>25</v>
      </c>
      <c r="P1573" t="s">
        <v>229</v>
      </c>
      <c r="Q1573" t="s">
        <v>100</v>
      </c>
      <c r="R1573" t="s">
        <v>4743</v>
      </c>
      <c r="S1573" t="s">
        <v>7249</v>
      </c>
      <c r="W1573" t="s">
        <v>1292</v>
      </c>
      <c r="X1573" t="s">
        <v>1887</v>
      </c>
    </row>
    <row r="1574" spans="1:25" x14ac:dyDescent="0.25">
      <c r="A1574" t="s">
        <v>938</v>
      </c>
      <c r="B1574" t="s">
        <v>939</v>
      </c>
      <c r="C1574" t="s">
        <v>2852</v>
      </c>
      <c r="D1574" t="s">
        <v>554</v>
      </c>
      <c r="E1574" t="s">
        <v>220</v>
      </c>
      <c r="F1574" t="s">
        <v>459</v>
      </c>
      <c r="G1574" t="s">
        <v>229</v>
      </c>
      <c r="H1574" t="s">
        <v>30</v>
      </c>
      <c r="I1574" t="s">
        <v>1664</v>
      </c>
      <c r="J1574" t="s">
        <v>112</v>
      </c>
      <c r="K1574" t="s">
        <v>1375</v>
      </c>
      <c r="L1574" t="s">
        <v>3895</v>
      </c>
      <c r="M1574" t="s">
        <v>2853</v>
      </c>
      <c r="N1574" t="s">
        <v>113</v>
      </c>
      <c r="O1574" t="s">
        <v>25</v>
      </c>
      <c r="P1574" t="s">
        <v>229</v>
      </c>
      <c r="Q1574" t="s">
        <v>114</v>
      </c>
      <c r="R1574" t="s">
        <v>4743</v>
      </c>
      <c r="S1574" t="s">
        <v>940</v>
      </c>
      <c r="T1574" t="s">
        <v>5444</v>
      </c>
      <c r="W1574" t="s">
        <v>4862</v>
      </c>
      <c r="X1574" t="s">
        <v>1881</v>
      </c>
      <c r="Y1574" t="s">
        <v>1879</v>
      </c>
    </row>
    <row r="1575" spans="1:25" x14ac:dyDescent="0.25">
      <c r="A1575" t="s">
        <v>1697</v>
      </c>
      <c r="B1575" t="s">
        <v>1698</v>
      </c>
      <c r="C1575" t="s">
        <v>2740</v>
      </c>
      <c r="D1575" t="s">
        <v>577</v>
      </c>
      <c r="E1575" t="s">
        <v>220</v>
      </c>
      <c r="F1575" t="s">
        <v>455</v>
      </c>
      <c r="G1575" t="s">
        <v>229</v>
      </c>
      <c r="H1575" t="s">
        <v>22</v>
      </c>
      <c r="I1575" t="s">
        <v>1669</v>
      </c>
      <c r="J1575" t="s">
        <v>51</v>
      </c>
      <c r="K1575" t="s">
        <v>178</v>
      </c>
      <c r="L1575" t="s">
        <v>3895</v>
      </c>
      <c r="M1575" t="s">
        <v>2741</v>
      </c>
      <c r="N1575" t="s">
        <v>53</v>
      </c>
      <c r="O1575" t="s">
        <v>25</v>
      </c>
      <c r="P1575" t="s">
        <v>229</v>
      </c>
      <c r="Q1575" t="s">
        <v>54</v>
      </c>
      <c r="R1575" t="s">
        <v>4743</v>
      </c>
      <c r="S1575" t="s">
        <v>1699</v>
      </c>
      <c r="W1575" t="s">
        <v>4862</v>
      </c>
      <c r="X1575" t="s">
        <v>1887</v>
      </c>
    </row>
    <row r="1576" spans="1:25" x14ac:dyDescent="0.25">
      <c r="A1576" t="s">
        <v>1823</v>
      </c>
      <c r="B1576" t="s">
        <v>1824</v>
      </c>
      <c r="C1576" t="s">
        <v>3087</v>
      </c>
      <c r="D1576" t="s">
        <v>554</v>
      </c>
      <c r="E1576" t="s">
        <v>220</v>
      </c>
      <c r="F1576" t="s">
        <v>459</v>
      </c>
      <c r="G1576" t="s">
        <v>229</v>
      </c>
      <c r="H1576" t="s">
        <v>30</v>
      </c>
      <c r="I1576" t="s">
        <v>1374</v>
      </c>
      <c r="J1576" t="s">
        <v>86</v>
      </c>
      <c r="K1576" t="s">
        <v>3088</v>
      </c>
      <c r="L1576" t="s">
        <v>4349</v>
      </c>
      <c r="M1576" t="s">
        <v>3089</v>
      </c>
      <c r="N1576" t="s">
        <v>87</v>
      </c>
      <c r="O1576" t="s">
        <v>25</v>
      </c>
      <c r="P1576" t="s">
        <v>3063</v>
      </c>
      <c r="Q1576" t="s">
        <v>88</v>
      </c>
      <c r="R1576" t="s">
        <v>4743</v>
      </c>
      <c r="S1576" t="s">
        <v>1825</v>
      </c>
      <c r="T1576" t="s">
        <v>7250</v>
      </c>
      <c r="W1576" t="s">
        <v>4862</v>
      </c>
      <c r="X1576" t="s">
        <v>3071</v>
      </c>
      <c r="Y1576" t="s">
        <v>1878</v>
      </c>
    </row>
    <row r="1577" spans="1:25" x14ac:dyDescent="0.25">
      <c r="A1577" t="s">
        <v>2240</v>
      </c>
      <c r="B1577" t="s">
        <v>2241</v>
      </c>
      <c r="D1577" t="s">
        <v>490</v>
      </c>
      <c r="E1577" t="s">
        <v>220</v>
      </c>
      <c r="F1577" t="s">
        <v>459</v>
      </c>
      <c r="G1577" t="s">
        <v>229</v>
      </c>
      <c r="H1577" t="s">
        <v>22</v>
      </c>
      <c r="I1577" t="s">
        <v>1772</v>
      </c>
      <c r="J1577" t="s">
        <v>31</v>
      </c>
      <c r="L1577" t="s">
        <v>4335</v>
      </c>
      <c r="N1577" t="s">
        <v>33</v>
      </c>
      <c r="O1577" t="s">
        <v>25</v>
      </c>
      <c r="P1577" t="s">
        <v>229</v>
      </c>
      <c r="Q1577" t="s">
        <v>34</v>
      </c>
      <c r="R1577" t="s">
        <v>4743</v>
      </c>
      <c r="S1577" t="s">
        <v>2242</v>
      </c>
      <c r="W1577" t="s">
        <v>4862</v>
      </c>
      <c r="X1577" t="s">
        <v>1887</v>
      </c>
    </row>
    <row r="1578" spans="1:25" x14ac:dyDescent="0.25">
      <c r="A1578" t="s">
        <v>2281</v>
      </c>
      <c r="B1578" t="s">
        <v>2282</v>
      </c>
      <c r="C1578" t="s">
        <v>2852</v>
      </c>
      <c r="D1578" t="s">
        <v>3159</v>
      </c>
      <c r="E1578" t="s">
        <v>220</v>
      </c>
      <c r="F1578" t="s">
        <v>455</v>
      </c>
      <c r="G1578" t="s">
        <v>229</v>
      </c>
      <c r="H1578" t="s">
        <v>45</v>
      </c>
      <c r="I1578" t="s">
        <v>1662</v>
      </c>
      <c r="J1578" t="s">
        <v>86</v>
      </c>
      <c r="K1578" t="s">
        <v>1375</v>
      </c>
      <c r="L1578" t="s">
        <v>4186</v>
      </c>
      <c r="M1578" t="s">
        <v>2853</v>
      </c>
      <c r="N1578" t="s">
        <v>87</v>
      </c>
      <c r="O1578" t="s">
        <v>25</v>
      </c>
      <c r="P1578" t="s">
        <v>3063</v>
      </c>
      <c r="Q1578" t="s">
        <v>88</v>
      </c>
      <c r="R1578" t="s">
        <v>7251</v>
      </c>
      <c r="S1578" t="s">
        <v>2283</v>
      </c>
      <c r="T1578" t="s">
        <v>7252</v>
      </c>
      <c r="W1578" t="s">
        <v>4500</v>
      </c>
      <c r="X1578" t="s">
        <v>1881</v>
      </c>
      <c r="Y1578" t="s">
        <v>1877</v>
      </c>
    </row>
    <row r="1579" spans="1:25" x14ac:dyDescent="0.25">
      <c r="A1579" t="s">
        <v>4194</v>
      </c>
      <c r="B1579" t="s">
        <v>4195</v>
      </c>
      <c r="C1579" t="s">
        <v>4196</v>
      </c>
      <c r="D1579" t="s">
        <v>1326</v>
      </c>
      <c r="E1579" t="s">
        <v>220</v>
      </c>
      <c r="F1579" t="s">
        <v>459</v>
      </c>
      <c r="G1579" t="s">
        <v>229</v>
      </c>
      <c r="H1579" t="s">
        <v>45</v>
      </c>
      <c r="I1579" t="s">
        <v>1664</v>
      </c>
      <c r="J1579" t="s">
        <v>51</v>
      </c>
      <c r="K1579" t="s">
        <v>4197</v>
      </c>
      <c r="L1579" t="s">
        <v>3973</v>
      </c>
      <c r="M1579" t="s">
        <v>4198</v>
      </c>
      <c r="N1579" t="s">
        <v>53</v>
      </c>
      <c r="O1579" t="s">
        <v>25</v>
      </c>
      <c r="P1579" t="s">
        <v>3063</v>
      </c>
      <c r="Q1579" t="s">
        <v>54</v>
      </c>
      <c r="R1579" t="s">
        <v>4743</v>
      </c>
      <c r="S1579" t="s">
        <v>4199</v>
      </c>
      <c r="T1579" t="s">
        <v>7253</v>
      </c>
      <c r="W1579" t="s">
        <v>4500</v>
      </c>
      <c r="X1579" t="s">
        <v>1884</v>
      </c>
      <c r="Y1579" t="s">
        <v>1885</v>
      </c>
    </row>
    <row r="1580" spans="1:25" x14ac:dyDescent="0.25">
      <c r="A1580" t="s">
        <v>4455</v>
      </c>
      <c r="B1580" t="s">
        <v>4456</v>
      </c>
      <c r="D1580" t="s">
        <v>3225</v>
      </c>
      <c r="E1580" t="s">
        <v>220</v>
      </c>
      <c r="F1580" t="s">
        <v>455</v>
      </c>
      <c r="G1580" t="s">
        <v>229</v>
      </c>
      <c r="H1580" t="s">
        <v>30</v>
      </c>
      <c r="I1580" t="s">
        <v>1856</v>
      </c>
      <c r="J1580" t="s">
        <v>86</v>
      </c>
      <c r="L1580" t="s">
        <v>3152</v>
      </c>
      <c r="N1580" t="s">
        <v>87</v>
      </c>
      <c r="O1580" t="s">
        <v>25</v>
      </c>
      <c r="P1580" t="s">
        <v>229</v>
      </c>
      <c r="Q1580" t="s">
        <v>88</v>
      </c>
      <c r="R1580" t="s">
        <v>7254</v>
      </c>
      <c r="S1580" t="s">
        <v>4457</v>
      </c>
      <c r="W1580" t="s">
        <v>1292</v>
      </c>
      <c r="X1580" t="s">
        <v>1887</v>
      </c>
    </row>
    <row r="1581" spans="1:25" x14ac:dyDescent="0.25">
      <c r="A1581" t="s">
        <v>7255</v>
      </c>
      <c r="B1581" t="s">
        <v>7256</v>
      </c>
      <c r="C1581" t="s">
        <v>2737</v>
      </c>
      <c r="D1581" t="s">
        <v>554</v>
      </c>
      <c r="E1581" t="s">
        <v>220</v>
      </c>
      <c r="F1581" t="s">
        <v>459</v>
      </c>
      <c r="G1581" t="s">
        <v>229</v>
      </c>
      <c r="H1581" t="s">
        <v>30</v>
      </c>
      <c r="I1581" t="s">
        <v>475</v>
      </c>
      <c r="J1581" t="s">
        <v>98</v>
      </c>
      <c r="K1581" t="s">
        <v>2738</v>
      </c>
      <c r="L1581" t="s">
        <v>4240</v>
      </c>
      <c r="M1581" t="s">
        <v>2739</v>
      </c>
      <c r="N1581" t="s">
        <v>99</v>
      </c>
      <c r="O1581" t="s">
        <v>25</v>
      </c>
      <c r="P1581" t="s">
        <v>229</v>
      </c>
      <c r="Q1581" t="s">
        <v>100</v>
      </c>
      <c r="R1581" t="s">
        <v>4743</v>
      </c>
      <c r="S1581" t="s">
        <v>7257</v>
      </c>
      <c r="W1581" t="s">
        <v>45</v>
      </c>
      <c r="X1581" t="s">
        <v>1887</v>
      </c>
    </row>
    <row r="1582" spans="1:25" x14ac:dyDescent="0.25">
      <c r="A1582" t="s">
        <v>7258</v>
      </c>
      <c r="B1582" t="s">
        <v>7259</v>
      </c>
      <c r="D1582" t="s">
        <v>142</v>
      </c>
      <c r="E1582" t="s">
        <v>220</v>
      </c>
      <c r="F1582" t="s">
        <v>455</v>
      </c>
      <c r="G1582" t="s">
        <v>229</v>
      </c>
      <c r="H1582" t="s">
        <v>30</v>
      </c>
      <c r="I1582" t="s">
        <v>1661</v>
      </c>
      <c r="J1582" t="s">
        <v>112</v>
      </c>
      <c r="L1582" t="s">
        <v>3330</v>
      </c>
      <c r="N1582" t="s">
        <v>113</v>
      </c>
      <c r="O1582" t="s">
        <v>25</v>
      </c>
      <c r="P1582" t="s">
        <v>229</v>
      </c>
      <c r="Q1582" t="s">
        <v>114</v>
      </c>
      <c r="R1582" t="s">
        <v>4743</v>
      </c>
      <c r="S1582" t="s">
        <v>7260</v>
      </c>
      <c r="W1582" t="s">
        <v>1292</v>
      </c>
      <c r="X1582" t="s">
        <v>1884</v>
      </c>
      <c r="Y1582" t="s">
        <v>1879</v>
      </c>
    </row>
    <row r="1583" spans="1:25" x14ac:dyDescent="0.25">
      <c r="A1583" t="s">
        <v>7261</v>
      </c>
      <c r="B1583" t="s">
        <v>7262</v>
      </c>
      <c r="D1583" t="s">
        <v>490</v>
      </c>
      <c r="E1583" t="s">
        <v>220</v>
      </c>
      <c r="F1583" t="s">
        <v>459</v>
      </c>
      <c r="G1583" t="s">
        <v>229</v>
      </c>
      <c r="H1583" t="s">
        <v>22</v>
      </c>
      <c r="I1583" t="s">
        <v>1751</v>
      </c>
      <c r="J1583" t="s">
        <v>208</v>
      </c>
      <c r="L1583" t="s">
        <v>3790</v>
      </c>
      <c r="N1583" t="s">
        <v>209</v>
      </c>
      <c r="O1583" t="s">
        <v>25</v>
      </c>
      <c r="P1583" t="s">
        <v>229</v>
      </c>
      <c r="Q1583" t="s">
        <v>210</v>
      </c>
      <c r="R1583" t="s">
        <v>4743</v>
      </c>
      <c r="S1583" t="s">
        <v>7263</v>
      </c>
      <c r="W1583" t="s">
        <v>1292</v>
      </c>
      <c r="X1583" t="s">
        <v>1884</v>
      </c>
      <c r="Y1583" t="s">
        <v>1879</v>
      </c>
    </row>
    <row r="1584" spans="1:25" x14ac:dyDescent="0.25">
      <c r="A1584" t="s">
        <v>7264</v>
      </c>
      <c r="B1584" t="s">
        <v>7265</v>
      </c>
      <c r="D1584" t="s">
        <v>142</v>
      </c>
      <c r="E1584" t="s">
        <v>220</v>
      </c>
      <c r="F1584" t="s">
        <v>455</v>
      </c>
      <c r="G1584" t="s">
        <v>229</v>
      </c>
      <c r="H1584" t="s">
        <v>30</v>
      </c>
      <c r="I1584" t="s">
        <v>1756</v>
      </c>
      <c r="J1584" t="s">
        <v>31</v>
      </c>
      <c r="L1584" t="s">
        <v>3399</v>
      </c>
      <c r="N1584" t="s">
        <v>33</v>
      </c>
      <c r="O1584" t="s">
        <v>25</v>
      </c>
      <c r="P1584" t="s">
        <v>229</v>
      </c>
      <c r="Q1584" t="s">
        <v>34</v>
      </c>
      <c r="R1584" t="s">
        <v>4743</v>
      </c>
      <c r="S1584" t="s">
        <v>7266</v>
      </c>
      <c r="T1584" t="s">
        <v>7267</v>
      </c>
      <c r="W1584" t="s">
        <v>1292</v>
      </c>
      <c r="X1584" t="s">
        <v>1887</v>
      </c>
      <c r="Y1584" t="s">
        <v>1879</v>
      </c>
    </row>
    <row r="1585" spans="1:25" x14ac:dyDescent="0.25">
      <c r="A1585" t="s">
        <v>7268</v>
      </c>
      <c r="B1585" t="s">
        <v>7269</v>
      </c>
      <c r="D1585" t="s">
        <v>490</v>
      </c>
      <c r="E1585" t="s">
        <v>220</v>
      </c>
      <c r="F1585" t="s">
        <v>459</v>
      </c>
      <c r="G1585" t="s">
        <v>229</v>
      </c>
      <c r="H1585" t="s">
        <v>22</v>
      </c>
      <c r="I1585" t="s">
        <v>1756</v>
      </c>
      <c r="J1585" t="s">
        <v>121</v>
      </c>
      <c r="L1585" t="s">
        <v>3399</v>
      </c>
      <c r="N1585" t="s">
        <v>122</v>
      </c>
      <c r="O1585" t="s">
        <v>25</v>
      </c>
      <c r="P1585" t="s">
        <v>229</v>
      </c>
      <c r="Q1585" t="s">
        <v>123</v>
      </c>
      <c r="R1585" t="s">
        <v>4743</v>
      </c>
      <c r="S1585" t="s">
        <v>7270</v>
      </c>
      <c r="T1585" t="s">
        <v>2733</v>
      </c>
      <c r="W1585" t="s">
        <v>1292</v>
      </c>
      <c r="X1585" t="s">
        <v>1884</v>
      </c>
      <c r="Y1585" t="s">
        <v>1879</v>
      </c>
    </row>
    <row r="1586" spans="1:25" x14ac:dyDescent="0.25">
      <c r="A1586" t="s">
        <v>7271</v>
      </c>
      <c r="B1586" t="s">
        <v>7272</v>
      </c>
      <c r="D1586" t="s">
        <v>142</v>
      </c>
      <c r="E1586" t="s">
        <v>220</v>
      </c>
      <c r="F1586" t="s">
        <v>455</v>
      </c>
      <c r="G1586" t="s">
        <v>229</v>
      </c>
      <c r="H1586" t="s">
        <v>30</v>
      </c>
      <c r="I1586" t="s">
        <v>1753</v>
      </c>
      <c r="J1586" t="s">
        <v>39</v>
      </c>
      <c r="L1586" t="s">
        <v>3790</v>
      </c>
      <c r="N1586" t="s">
        <v>40</v>
      </c>
      <c r="O1586" t="s">
        <v>25</v>
      </c>
      <c r="P1586" t="s">
        <v>229</v>
      </c>
      <c r="Q1586" t="s">
        <v>42</v>
      </c>
      <c r="R1586" t="s">
        <v>4743</v>
      </c>
      <c r="S1586" t="s">
        <v>7273</v>
      </c>
      <c r="T1586" t="s">
        <v>2733</v>
      </c>
      <c r="W1586" t="s">
        <v>1292</v>
      </c>
      <c r="X1586" t="s">
        <v>1887</v>
      </c>
      <c r="Y1586" t="s">
        <v>1879</v>
      </c>
    </row>
    <row r="1587" spans="1:25" x14ac:dyDescent="0.25">
      <c r="A1587" t="s">
        <v>7274</v>
      </c>
      <c r="B1587" t="s">
        <v>7275</v>
      </c>
      <c r="C1587" t="s">
        <v>2807</v>
      </c>
      <c r="D1587" t="s">
        <v>142</v>
      </c>
      <c r="E1587" t="s">
        <v>220</v>
      </c>
      <c r="F1587" t="s">
        <v>455</v>
      </c>
      <c r="G1587" t="s">
        <v>229</v>
      </c>
      <c r="H1587" t="s">
        <v>30</v>
      </c>
      <c r="I1587" t="s">
        <v>1667</v>
      </c>
      <c r="J1587" t="s">
        <v>23</v>
      </c>
      <c r="K1587" t="s">
        <v>2809</v>
      </c>
      <c r="L1587" t="s">
        <v>3790</v>
      </c>
      <c r="M1587" t="s">
        <v>2810</v>
      </c>
      <c r="N1587" t="s">
        <v>24</v>
      </c>
      <c r="O1587" t="s">
        <v>25</v>
      </c>
      <c r="P1587" t="s">
        <v>229</v>
      </c>
      <c r="Q1587" t="s">
        <v>26</v>
      </c>
      <c r="R1587" t="s">
        <v>4743</v>
      </c>
      <c r="S1587" t="s">
        <v>7276</v>
      </c>
      <c r="T1587" t="s">
        <v>2733</v>
      </c>
      <c r="W1587" t="s">
        <v>1292</v>
      </c>
      <c r="X1587" t="s">
        <v>1884</v>
      </c>
      <c r="Y1587" t="s">
        <v>1879</v>
      </c>
    </row>
    <row r="1588" spans="1:25" x14ac:dyDescent="0.25">
      <c r="A1588" t="s">
        <v>7277</v>
      </c>
      <c r="B1588" t="s">
        <v>7278</v>
      </c>
      <c r="D1588" t="s">
        <v>142</v>
      </c>
      <c r="E1588" t="s">
        <v>220</v>
      </c>
      <c r="F1588" t="s">
        <v>455</v>
      </c>
      <c r="G1588" t="s">
        <v>229</v>
      </c>
      <c r="H1588" t="s">
        <v>22</v>
      </c>
      <c r="I1588" t="s">
        <v>1754</v>
      </c>
      <c r="J1588" t="s">
        <v>23</v>
      </c>
      <c r="L1588" t="s">
        <v>3790</v>
      </c>
      <c r="N1588" t="s">
        <v>24</v>
      </c>
      <c r="O1588" t="s">
        <v>25</v>
      </c>
      <c r="P1588" t="s">
        <v>229</v>
      </c>
      <c r="Q1588" t="s">
        <v>26</v>
      </c>
      <c r="R1588" t="s">
        <v>4743</v>
      </c>
      <c r="S1588" t="s">
        <v>7279</v>
      </c>
      <c r="T1588" t="s">
        <v>7280</v>
      </c>
      <c r="W1588" t="s">
        <v>1292</v>
      </c>
      <c r="X1588" t="s">
        <v>1884</v>
      </c>
    </row>
    <row r="1589" spans="1:25" x14ac:dyDescent="0.25">
      <c r="A1589" t="s">
        <v>7281</v>
      </c>
      <c r="B1589" t="s">
        <v>7282</v>
      </c>
      <c r="D1589" t="s">
        <v>142</v>
      </c>
      <c r="E1589" t="s">
        <v>220</v>
      </c>
      <c r="F1589" t="s">
        <v>455</v>
      </c>
      <c r="G1589" t="s">
        <v>229</v>
      </c>
      <c r="H1589" t="s">
        <v>30</v>
      </c>
      <c r="I1589" t="s">
        <v>1755</v>
      </c>
      <c r="J1589" t="s">
        <v>98</v>
      </c>
      <c r="L1589" t="s">
        <v>3399</v>
      </c>
      <c r="N1589" t="s">
        <v>99</v>
      </c>
      <c r="O1589" t="s">
        <v>25</v>
      </c>
      <c r="P1589" t="s">
        <v>229</v>
      </c>
      <c r="Q1589" t="s">
        <v>100</v>
      </c>
      <c r="R1589" t="s">
        <v>4743</v>
      </c>
      <c r="S1589" t="s">
        <v>7283</v>
      </c>
      <c r="W1589" t="s">
        <v>1292</v>
      </c>
      <c r="X1589" t="s">
        <v>1887</v>
      </c>
    </row>
    <row r="1590" spans="1:25" x14ac:dyDescent="0.25">
      <c r="A1590" t="s">
        <v>7284</v>
      </c>
      <c r="B1590" t="s">
        <v>7285</v>
      </c>
      <c r="D1590" t="s">
        <v>142</v>
      </c>
      <c r="E1590" t="s">
        <v>220</v>
      </c>
      <c r="F1590" t="s">
        <v>455</v>
      </c>
      <c r="G1590" t="s">
        <v>229</v>
      </c>
      <c r="H1590" t="s">
        <v>30</v>
      </c>
      <c r="I1590" t="s">
        <v>1758</v>
      </c>
      <c r="J1590" t="s">
        <v>112</v>
      </c>
      <c r="L1590" t="s">
        <v>3399</v>
      </c>
      <c r="N1590" t="s">
        <v>113</v>
      </c>
      <c r="O1590" t="s">
        <v>25</v>
      </c>
      <c r="P1590" t="s">
        <v>229</v>
      </c>
      <c r="Q1590" t="s">
        <v>114</v>
      </c>
      <c r="R1590" t="s">
        <v>4743</v>
      </c>
      <c r="S1590" t="s">
        <v>7286</v>
      </c>
      <c r="W1590" t="s">
        <v>1292</v>
      </c>
      <c r="X1590" t="s">
        <v>1887</v>
      </c>
    </row>
    <row r="1591" spans="1:25" x14ac:dyDescent="0.25">
      <c r="A1591" t="s">
        <v>7287</v>
      </c>
      <c r="B1591" t="s">
        <v>7288</v>
      </c>
      <c r="D1591" t="s">
        <v>142</v>
      </c>
      <c r="E1591" t="s">
        <v>220</v>
      </c>
      <c r="F1591" t="s">
        <v>455</v>
      </c>
      <c r="G1591" t="s">
        <v>229</v>
      </c>
      <c r="H1591" t="s">
        <v>30</v>
      </c>
      <c r="I1591" t="s">
        <v>1755</v>
      </c>
      <c r="J1591" t="s">
        <v>130</v>
      </c>
      <c r="L1591" t="s">
        <v>3790</v>
      </c>
      <c r="N1591" t="s">
        <v>131</v>
      </c>
      <c r="O1591" t="s">
        <v>25</v>
      </c>
      <c r="P1591" t="s">
        <v>229</v>
      </c>
      <c r="Q1591" t="s">
        <v>132</v>
      </c>
      <c r="R1591" t="s">
        <v>7289</v>
      </c>
      <c r="S1591" t="s">
        <v>7290</v>
      </c>
      <c r="W1591" t="s">
        <v>1292</v>
      </c>
      <c r="X1591" t="s">
        <v>1887</v>
      </c>
    </row>
    <row r="1592" spans="1:25" x14ac:dyDescent="0.25">
      <c r="A1592" t="s">
        <v>7291</v>
      </c>
      <c r="B1592" t="s">
        <v>7292</v>
      </c>
      <c r="D1592" t="s">
        <v>142</v>
      </c>
      <c r="E1592" t="s">
        <v>220</v>
      </c>
      <c r="F1592" t="s">
        <v>455</v>
      </c>
      <c r="G1592" t="s">
        <v>229</v>
      </c>
      <c r="H1592" t="s">
        <v>30</v>
      </c>
      <c r="I1592" t="s">
        <v>1670</v>
      </c>
      <c r="J1592" t="s">
        <v>135</v>
      </c>
      <c r="L1592" t="s">
        <v>3399</v>
      </c>
      <c r="N1592" t="s">
        <v>136</v>
      </c>
      <c r="O1592" t="s">
        <v>25</v>
      </c>
      <c r="P1592" t="s">
        <v>229</v>
      </c>
      <c r="Q1592" t="s">
        <v>137</v>
      </c>
      <c r="R1592" t="s">
        <v>4743</v>
      </c>
      <c r="S1592" t="s">
        <v>7293</v>
      </c>
      <c r="W1592" t="s">
        <v>1292</v>
      </c>
      <c r="X1592" t="s">
        <v>1887</v>
      </c>
    </row>
    <row r="1593" spans="1:25" x14ac:dyDescent="0.25">
      <c r="A1593" t="s">
        <v>7294</v>
      </c>
      <c r="B1593" t="s">
        <v>7295</v>
      </c>
      <c r="D1593" t="s">
        <v>142</v>
      </c>
      <c r="E1593" t="s">
        <v>220</v>
      </c>
      <c r="F1593" t="s">
        <v>455</v>
      </c>
      <c r="G1593" t="s">
        <v>229</v>
      </c>
      <c r="H1593" t="s">
        <v>30</v>
      </c>
      <c r="I1593" t="s">
        <v>1752</v>
      </c>
      <c r="J1593" t="s">
        <v>91</v>
      </c>
      <c r="L1593" t="s">
        <v>3399</v>
      </c>
      <c r="N1593" t="s">
        <v>92</v>
      </c>
      <c r="O1593" t="s">
        <v>25</v>
      </c>
      <c r="P1593" t="s">
        <v>229</v>
      </c>
      <c r="Q1593" t="s">
        <v>93</v>
      </c>
      <c r="R1593" t="s">
        <v>4743</v>
      </c>
      <c r="S1593" t="s">
        <v>7296</v>
      </c>
      <c r="T1593" t="s">
        <v>7297</v>
      </c>
      <c r="W1593" t="s">
        <v>1292</v>
      </c>
      <c r="X1593" t="s">
        <v>1887</v>
      </c>
      <c r="Y1593" t="s">
        <v>1879</v>
      </c>
    </row>
    <row r="1594" spans="1:25" x14ac:dyDescent="0.25">
      <c r="A1594" t="s">
        <v>7298</v>
      </c>
      <c r="B1594" t="s">
        <v>7299</v>
      </c>
      <c r="C1594" t="s">
        <v>7300</v>
      </c>
      <c r="D1594" t="s">
        <v>490</v>
      </c>
      <c r="E1594" t="s">
        <v>220</v>
      </c>
      <c r="F1594" t="s">
        <v>459</v>
      </c>
      <c r="G1594" t="s">
        <v>229</v>
      </c>
      <c r="H1594" t="s">
        <v>22</v>
      </c>
      <c r="I1594" t="s">
        <v>1748</v>
      </c>
      <c r="J1594" t="s">
        <v>130</v>
      </c>
      <c r="K1594" t="s">
        <v>7301</v>
      </c>
      <c r="L1594" t="s">
        <v>3790</v>
      </c>
      <c r="M1594" t="s">
        <v>7302</v>
      </c>
      <c r="N1594" t="s">
        <v>131</v>
      </c>
      <c r="O1594" t="s">
        <v>25</v>
      </c>
      <c r="P1594" t="s">
        <v>229</v>
      </c>
      <c r="Q1594" t="s">
        <v>132</v>
      </c>
      <c r="R1594" t="s">
        <v>4743</v>
      </c>
      <c r="S1594" t="s">
        <v>7303</v>
      </c>
      <c r="W1594" t="s">
        <v>1292</v>
      </c>
      <c r="X1594" t="s">
        <v>1884</v>
      </c>
    </row>
    <row r="1595" spans="1:25" x14ac:dyDescent="0.25">
      <c r="A1595" t="s">
        <v>7304</v>
      </c>
      <c r="B1595" t="s">
        <v>7305</v>
      </c>
      <c r="D1595" t="s">
        <v>142</v>
      </c>
      <c r="E1595" t="s">
        <v>220</v>
      </c>
      <c r="F1595" t="s">
        <v>455</v>
      </c>
      <c r="G1595" t="s">
        <v>229</v>
      </c>
      <c r="H1595" t="s">
        <v>30</v>
      </c>
      <c r="I1595" t="s">
        <v>1748</v>
      </c>
      <c r="J1595" t="s">
        <v>91</v>
      </c>
      <c r="L1595" t="s">
        <v>3399</v>
      </c>
      <c r="N1595" t="s">
        <v>92</v>
      </c>
      <c r="O1595" t="s">
        <v>25</v>
      </c>
      <c r="P1595" t="s">
        <v>229</v>
      </c>
      <c r="Q1595" t="s">
        <v>93</v>
      </c>
      <c r="R1595" t="s">
        <v>4743</v>
      </c>
      <c r="S1595" t="s">
        <v>7306</v>
      </c>
      <c r="W1595" t="s">
        <v>1292</v>
      </c>
      <c r="X1595" t="s">
        <v>1887</v>
      </c>
    </row>
    <row r="1596" spans="1:25" x14ac:dyDescent="0.25">
      <c r="A1596" t="s">
        <v>7307</v>
      </c>
      <c r="B1596" t="s">
        <v>7308</v>
      </c>
      <c r="C1596" t="s">
        <v>7309</v>
      </c>
      <c r="D1596" t="s">
        <v>142</v>
      </c>
      <c r="E1596" t="s">
        <v>220</v>
      </c>
      <c r="F1596" t="s">
        <v>455</v>
      </c>
      <c r="G1596" t="s">
        <v>229</v>
      </c>
      <c r="H1596" t="s">
        <v>30</v>
      </c>
      <c r="I1596" t="s">
        <v>1667</v>
      </c>
      <c r="J1596" t="s">
        <v>130</v>
      </c>
      <c r="K1596" t="s">
        <v>7310</v>
      </c>
      <c r="L1596" t="s">
        <v>3399</v>
      </c>
      <c r="M1596" t="s">
        <v>7311</v>
      </c>
      <c r="N1596" t="s">
        <v>131</v>
      </c>
      <c r="O1596" t="s">
        <v>25</v>
      </c>
      <c r="P1596" t="s">
        <v>3063</v>
      </c>
      <c r="Q1596" t="s">
        <v>132</v>
      </c>
      <c r="R1596" t="s">
        <v>4743</v>
      </c>
      <c r="S1596" t="s">
        <v>7312</v>
      </c>
      <c r="T1596" t="s">
        <v>2733</v>
      </c>
      <c r="W1596" t="s">
        <v>1292</v>
      </c>
      <c r="X1596" t="s">
        <v>1884</v>
      </c>
      <c r="Y1596" t="s">
        <v>1879</v>
      </c>
    </row>
    <row r="1597" spans="1:25" x14ac:dyDescent="0.25">
      <c r="A1597" t="s">
        <v>7313</v>
      </c>
      <c r="B1597" t="s">
        <v>7314</v>
      </c>
      <c r="C1597" t="s">
        <v>7315</v>
      </c>
      <c r="D1597" t="s">
        <v>490</v>
      </c>
      <c r="E1597" t="s">
        <v>220</v>
      </c>
      <c r="F1597" t="s">
        <v>459</v>
      </c>
      <c r="G1597" t="s">
        <v>229</v>
      </c>
      <c r="H1597" t="s">
        <v>22</v>
      </c>
      <c r="I1597" t="s">
        <v>1667</v>
      </c>
      <c r="J1597" t="s">
        <v>127</v>
      </c>
      <c r="K1597" t="s">
        <v>7316</v>
      </c>
      <c r="L1597" t="s">
        <v>3399</v>
      </c>
      <c r="M1597" t="s">
        <v>7317</v>
      </c>
      <c r="N1597" t="s">
        <v>128</v>
      </c>
      <c r="O1597" t="s">
        <v>25</v>
      </c>
      <c r="P1597" t="s">
        <v>229</v>
      </c>
      <c r="Q1597" t="s">
        <v>129</v>
      </c>
      <c r="R1597" t="s">
        <v>4743</v>
      </c>
      <c r="S1597" t="s">
        <v>7318</v>
      </c>
      <c r="W1597" t="s">
        <v>1292</v>
      </c>
      <c r="X1597" t="s">
        <v>1887</v>
      </c>
    </row>
    <row r="1598" spans="1:25" x14ac:dyDescent="0.25">
      <c r="A1598" t="s">
        <v>7319</v>
      </c>
      <c r="B1598" t="s">
        <v>7320</v>
      </c>
      <c r="D1598" t="s">
        <v>142</v>
      </c>
      <c r="E1598" t="s">
        <v>220</v>
      </c>
      <c r="F1598" t="s">
        <v>455</v>
      </c>
      <c r="G1598" t="s">
        <v>229</v>
      </c>
      <c r="H1598" t="s">
        <v>30</v>
      </c>
      <c r="I1598" t="s">
        <v>1667</v>
      </c>
      <c r="J1598" t="s">
        <v>98</v>
      </c>
      <c r="L1598" t="s">
        <v>3399</v>
      </c>
      <c r="N1598" t="s">
        <v>99</v>
      </c>
      <c r="O1598" t="s">
        <v>25</v>
      </c>
      <c r="P1598" t="s">
        <v>229</v>
      </c>
      <c r="Q1598" t="s">
        <v>100</v>
      </c>
      <c r="R1598" t="s">
        <v>4743</v>
      </c>
      <c r="S1598" t="s">
        <v>7321</v>
      </c>
      <c r="W1598" t="s">
        <v>1292</v>
      </c>
      <c r="X1598" t="s">
        <v>1887</v>
      </c>
    </row>
    <row r="1599" spans="1:25" x14ac:dyDescent="0.25">
      <c r="A1599" t="s">
        <v>7322</v>
      </c>
      <c r="B1599" t="s">
        <v>7323</v>
      </c>
      <c r="D1599" t="s">
        <v>142</v>
      </c>
      <c r="E1599" t="s">
        <v>220</v>
      </c>
      <c r="F1599" t="s">
        <v>455</v>
      </c>
      <c r="G1599" t="s">
        <v>229</v>
      </c>
      <c r="H1599" t="s">
        <v>30</v>
      </c>
      <c r="I1599" t="s">
        <v>1670</v>
      </c>
      <c r="J1599" t="s">
        <v>91</v>
      </c>
      <c r="L1599" t="s">
        <v>3399</v>
      </c>
      <c r="N1599" t="s">
        <v>92</v>
      </c>
      <c r="O1599" t="s">
        <v>25</v>
      </c>
      <c r="P1599" t="s">
        <v>229</v>
      </c>
      <c r="Q1599" t="s">
        <v>93</v>
      </c>
      <c r="R1599" t="s">
        <v>4743</v>
      </c>
      <c r="S1599" t="s">
        <v>7324</v>
      </c>
      <c r="T1599" t="s">
        <v>2733</v>
      </c>
      <c r="W1599" t="s">
        <v>1292</v>
      </c>
      <c r="X1599" t="s">
        <v>1887</v>
      </c>
      <c r="Y1599" t="s">
        <v>1879</v>
      </c>
    </row>
    <row r="1600" spans="1:25" x14ac:dyDescent="0.25">
      <c r="A1600" t="s">
        <v>7325</v>
      </c>
      <c r="B1600" t="s">
        <v>7326</v>
      </c>
      <c r="D1600" t="s">
        <v>142</v>
      </c>
      <c r="E1600" t="s">
        <v>220</v>
      </c>
      <c r="F1600" t="s">
        <v>455</v>
      </c>
      <c r="G1600" t="s">
        <v>229</v>
      </c>
      <c r="H1600" t="s">
        <v>30</v>
      </c>
      <c r="I1600" t="s">
        <v>232</v>
      </c>
      <c r="J1600" t="s">
        <v>46</v>
      </c>
      <c r="L1600" t="s">
        <v>3399</v>
      </c>
      <c r="N1600" t="s">
        <v>47</v>
      </c>
      <c r="O1600" t="s">
        <v>25</v>
      </c>
      <c r="P1600" t="s">
        <v>229</v>
      </c>
      <c r="Q1600" t="s">
        <v>48</v>
      </c>
      <c r="R1600" t="s">
        <v>4743</v>
      </c>
      <c r="S1600" t="s">
        <v>7327</v>
      </c>
      <c r="W1600" t="s">
        <v>1292</v>
      </c>
      <c r="X1600" t="s">
        <v>1887</v>
      </c>
    </row>
    <row r="1601" spans="1:25" x14ac:dyDescent="0.25">
      <c r="A1601" t="s">
        <v>7328</v>
      </c>
      <c r="B1601" t="s">
        <v>7329</v>
      </c>
      <c r="D1601" t="s">
        <v>356</v>
      </c>
      <c r="E1601" t="s">
        <v>220</v>
      </c>
      <c r="F1601" t="s">
        <v>459</v>
      </c>
      <c r="G1601" t="s">
        <v>229</v>
      </c>
      <c r="H1601" t="s">
        <v>22</v>
      </c>
      <c r="I1601" t="s">
        <v>1667</v>
      </c>
      <c r="J1601" t="s">
        <v>130</v>
      </c>
      <c r="L1601" t="s">
        <v>3399</v>
      </c>
      <c r="N1601" t="s">
        <v>131</v>
      </c>
      <c r="O1601" t="s">
        <v>25</v>
      </c>
      <c r="P1601" t="s">
        <v>229</v>
      </c>
      <c r="Q1601" t="s">
        <v>132</v>
      </c>
      <c r="R1601" t="s">
        <v>7330</v>
      </c>
      <c r="S1601" t="s">
        <v>7331</v>
      </c>
      <c r="W1601" t="s">
        <v>1291</v>
      </c>
      <c r="X1601" t="s">
        <v>1887</v>
      </c>
    </row>
    <row r="1602" spans="1:25" x14ac:dyDescent="0.25">
      <c r="A1602" t="s">
        <v>7332</v>
      </c>
      <c r="B1602" t="s">
        <v>7333</v>
      </c>
      <c r="D1602" t="s">
        <v>3143</v>
      </c>
      <c r="E1602" t="s">
        <v>220</v>
      </c>
      <c r="F1602" t="s">
        <v>455</v>
      </c>
      <c r="G1602" t="s">
        <v>229</v>
      </c>
      <c r="H1602" t="s">
        <v>30</v>
      </c>
      <c r="I1602" t="s">
        <v>1665</v>
      </c>
      <c r="J1602" t="s">
        <v>51</v>
      </c>
      <c r="L1602" t="s">
        <v>3231</v>
      </c>
      <c r="N1602" t="s">
        <v>53</v>
      </c>
      <c r="O1602" t="s">
        <v>25</v>
      </c>
      <c r="P1602" t="s">
        <v>229</v>
      </c>
      <c r="Q1602" t="s">
        <v>54</v>
      </c>
      <c r="R1602" t="s">
        <v>4743</v>
      </c>
      <c r="S1602" t="s">
        <v>7334</v>
      </c>
      <c r="T1602" t="s">
        <v>2733</v>
      </c>
      <c r="W1602" t="s">
        <v>1292</v>
      </c>
      <c r="X1602" t="s">
        <v>1884</v>
      </c>
      <c r="Y1602" t="s">
        <v>1879</v>
      </c>
    </row>
    <row r="1603" spans="1:25" x14ac:dyDescent="0.25">
      <c r="A1603" t="s">
        <v>4333</v>
      </c>
      <c r="B1603" t="s">
        <v>4334</v>
      </c>
      <c r="D1603" t="s">
        <v>3178</v>
      </c>
      <c r="E1603" t="s">
        <v>220</v>
      </c>
      <c r="F1603" t="s">
        <v>455</v>
      </c>
      <c r="G1603" t="s">
        <v>229</v>
      </c>
      <c r="H1603" t="s">
        <v>3179</v>
      </c>
      <c r="I1603" t="s">
        <v>1893</v>
      </c>
      <c r="J1603" t="s">
        <v>39</v>
      </c>
      <c r="L1603" t="s">
        <v>3895</v>
      </c>
      <c r="N1603" t="s">
        <v>40</v>
      </c>
      <c r="O1603" t="s">
        <v>25</v>
      </c>
      <c r="P1603" t="s">
        <v>229</v>
      </c>
      <c r="Q1603" t="s">
        <v>42</v>
      </c>
      <c r="R1603" t="s">
        <v>5068</v>
      </c>
      <c r="S1603" t="s">
        <v>4336</v>
      </c>
      <c r="T1603" t="s">
        <v>2535</v>
      </c>
      <c r="W1603" t="s">
        <v>4500</v>
      </c>
      <c r="X1603" t="s">
        <v>1881</v>
      </c>
      <c r="Y1603" t="s">
        <v>1877</v>
      </c>
    </row>
    <row r="1604" spans="1:25" x14ac:dyDescent="0.25">
      <c r="A1604" t="s">
        <v>275</v>
      </c>
      <c r="B1604" t="s">
        <v>276</v>
      </c>
      <c r="C1604" t="s">
        <v>2761</v>
      </c>
      <c r="D1604" t="s">
        <v>554</v>
      </c>
      <c r="E1604" t="s">
        <v>220</v>
      </c>
      <c r="F1604" t="s">
        <v>459</v>
      </c>
      <c r="G1604" t="s">
        <v>4469</v>
      </c>
      <c r="H1604" t="s">
        <v>45</v>
      </c>
      <c r="I1604" t="s">
        <v>1661</v>
      </c>
      <c r="J1604" t="s">
        <v>98</v>
      </c>
      <c r="K1604" t="s">
        <v>79</v>
      </c>
      <c r="L1604" t="s">
        <v>4186</v>
      </c>
      <c r="M1604" t="s">
        <v>2762</v>
      </c>
      <c r="N1604" t="s">
        <v>99</v>
      </c>
      <c r="O1604" t="s">
        <v>25</v>
      </c>
      <c r="P1604" t="s">
        <v>229</v>
      </c>
      <c r="Q1604" t="s">
        <v>100</v>
      </c>
      <c r="R1604" t="s">
        <v>7335</v>
      </c>
      <c r="S1604" t="s">
        <v>277</v>
      </c>
      <c r="T1604" t="s">
        <v>7336</v>
      </c>
      <c r="W1604" t="s">
        <v>45</v>
      </c>
      <c r="X1604" t="s">
        <v>1884</v>
      </c>
      <c r="Y1604" t="s">
        <v>1877</v>
      </c>
    </row>
    <row r="1605" spans="1:25" x14ac:dyDescent="0.25">
      <c r="A1605" t="s">
        <v>7337</v>
      </c>
      <c r="B1605" t="s">
        <v>7338</v>
      </c>
      <c r="D1605" t="s">
        <v>3200</v>
      </c>
      <c r="E1605" t="s">
        <v>220</v>
      </c>
      <c r="F1605" t="s">
        <v>455</v>
      </c>
      <c r="G1605" t="s">
        <v>229</v>
      </c>
      <c r="H1605" t="s">
        <v>30</v>
      </c>
      <c r="I1605" t="s">
        <v>1668</v>
      </c>
      <c r="J1605" t="s">
        <v>61</v>
      </c>
      <c r="L1605" t="s">
        <v>3790</v>
      </c>
      <c r="N1605" t="s">
        <v>63</v>
      </c>
      <c r="O1605" t="s">
        <v>25</v>
      </c>
      <c r="P1605" t="s">
        <v>229</v>
      </c>
      <c r="Q1605" t="s">
        <v>64</v>
      </c>
      <c r="R1605" t="s">
        <v>4743</v>
      </c>
      <c r="S1605" t="s">
        <v>7339</v>
      </c>
      <c r="T1605" t="s">
        <v>2535</v>
      </c>
      <c r="W1605" t="s">
        <v>1292</v>
      </c>
      <c r="X1605" t="s">
        <v>1881</v>
      </c>
      <c r="Y1605" t="s">
        <v>1877</v>
      </c>
    </row>
    <row r="1606" spans="1:25" x14ac:dyDescent="0.25">
      <c r="A1606" t="s">
        <v>7340</v>
      </c>
      <c r="B1606" t="s">
        <v>7341</v>
      </c>
      <c r="D1606" t="s">
        <v>734</v>
      </c>
      <c r="E1606" t="s">
        <v>220</v>
      </c>
      <c r="F1606" t="s">
        <v>455</v>
      </c>
      <c r="G1606" t="s">
        <v>229</v>
      </c>
      <c r="H1606" t="s">
        <v>30</v>
      </c>
      <c r="I1606" t="s">
        <v>1668</v>
      </c>
      <c r="J1606" t="s">
        <v>51</v>
      </c>
      <c r="L1606" t="s">
        <v>3973</v>
      </c>
      <c r="N1606" t="s">
        <v>53</v>
      </c>
      <c r="O1606" t="s">
        <v>25</v>
      </c>
      <c r="P1606" t="s">
        <v>3063</v>
      </c>
      <c r="Q1606" t="s">
        <v>54</v>
      </c>
      <c r="R1606" t="s">
        <v>4743</v>
      </c>
      <c r="S1606" t="s">
        <v>7342</v>
      </c>
      <c r="T1606" t="s">
        <v>7343</v>
      </c>
      <c r="W1606" t="s">
        <v>45</v>
      </c>
      <c r="X1606" t="s">
        <v>1887</v>
      </c>
      <c r="Y1606" t="s">
        <v>1877</v>
      </c>
    </row>
    <row r="1607" spans="1:25" x14ac:dyDescent="0.25">
      <c r="A1607" t="s">
        <v>4191</v>
      </c>
      <c r="B1607" t="s">
        <v>4192</v>
      </c>
      <c r="C1607" t="s">
        <v>3133</v>
      </c>
      <c r="D1607" t="s">
        <v>734</v>
      </c>
      <c r="E1607" t="s">
        <v>220</v>
      </c>
      <c r="F1607" t="s">
        <v>455</v>
      </c>
      <c r="G1607" t="s">
        <v>229</v>
      </c>
      <c r="H1607" t="s">
        <v>22</v>
      </c>
      <c r="I1607" t="s">
        <v>1891</v>
      </c>
      <c r="J1607" t="s">
        <v>23</v>
      </c>
      <c r="K1607" t="s">
        <v>3135</v>
      </c>
      <c r="L1607" t="s">
        <v>1849</v>
      </c>
      <c r="M1607" t="s">
        <v>3136</v>
      </c>
      <c r="N1607" t="s">
        <v>24</v>
      </c>
      <c r="O1607" t="s">
        <v>25</v>
      </c>
      <c r="P1607" t="s">
        <v>3063</v>
      </c>
      <c r="Q1607" t="s">
        <v>26</v>
      </c>
      <c r="R1607" t="s">
        <v>4952</v>
      </c>
      <c r="S1607" t="s">
        <v>4193</v>
      </c>
      <c r="T1607" t="s">
        <v>7344</v>
      </c>
      <c r="W1607" t="s">
        <v>45</v>
      </c>
      <c r="X1607" t="s">
        <v>1887</v>
      </c>
      <c r="Y1607" t="s">
        <v>1877</v>
      </c>
    </row>
    <row r="1608" spans="1:25" x14ac:dyDescent="0.25">
      <c r="A1608" t="s">
        <v>7345</v>
      </c>
      <c r="B1608" t="s">
        <v>7346</v>
      </c>
      <c r="D1608" t="s">
        <v>407</v>
      </c>
      <c r="E1608" t="s">
        <v>220</v>
      </c>
      <c r="F1608" t="s">
        <v>459</v>
      </c>
      <c r="G1608" t="s">
        <v>229</v>
      </c>
      <c r="H1608" t="s">
        <v>45</v>
      </c>
      <c r="I1608" t="s">
        <v>1290</v>
      </c>
      <c r="J1608" t="s">
        <v>31</v>
      </c>
      <c r="L1608" t="s">
        <v>3973</v>
      </c>
      <c r="N1608" t="s">
        <v>33</v>
      </c>
      <c r="O1608" t="s">
        <v>25</v>
      </c>
      <c r="P1608" t="s">
        <v>229</v>
      </c>
      <c r="Q1608" t="s">
        <v>34</v>
      </c>
      <c r="R1608" t="s">
        <v>4743</v>
      </c>
      <c r="S1608" t="s">
        <v>7347</v>
      </c>
      <c r="W1608" t="s">
        <v>4500</v>
      </c>
      <c r="X1608" t="s">
        <v>1881</v>
      </c>
    </row>
    <row r="1609" spans="1:25" x14ac:dyDescent="0.25">
      <c r="A1609" t="s">
        <v>7348</v>
      </c>
      <c r="B1609" t="s">
        <v>7349</v>
      </c>
      <c r="C1609" t="s">
        <v>2737</v>
      </c>
      <c r="D1609" t="s">
        <v>407</v>
      </c>
      <c r="E1609" t="s">
        <v>220</v>
      </c>
      <c r="F1609" t="s">
        <v>459</v>
      </c>
      <c r="G1609" t="s">
        <v>229</v>
      </c>
      <c r="H1609" t="s">
        <v>22</v>
      </c>
      <c r="I1609" t="s">
        <v>1664</v>
      </c>
      <c r="J1609" t="s">
        <v>72</v>
      </c>
      <c r="K1609" t="s">
        <v>2738</v>
      </c>
      <c r="L1609" t="s">
        <v>3973</v>
      </c>
      <c r="M1609" t="s">
        <v>2739</v>
      </c>
      <c r="N1609" t="s">
        <v>73</v>
      </c>
      <c r="O1609" t="s">
        <v>25</v>
      </c>
      <c r="P1609" t="s">
        <v>3063</v>
      </c>
      <c r="Q1609" t="s">
        <v>74</v>
      </c>
      <c r="R1609" t="s">
        <v>5087</v>
      </c>
      <c r="S1609" t="s">
        <v>7350</v>
      </c>
      <c r="T1609" t="s">
        <v>2733</v>
      </c>
      <c r="W1609" t="s">
        <v>1292</v>
      </c>
      <c r="X1609" t="s">
        <v>3071</v>
      </c>
      <c r="Y1609" t="s">
        <v>1879</v>
      </c>
    </row>
    <row r="1610" spans="1:25" x14ac:dyDescent="0.25">
      <c r="A1610" t="s">
        <v>1406</v>
      </c>
      <c r="B1610" t="s">
        <v>1407</v>
      </c>
      <c r="C1610" t="s">
        <v>2766</v>
      </c>
      <c r="D1610" t="s">
        <v>3795</v>
      </c>
      <c r="E1610" t="s">
        <v>220</v>
      </c>
      <c r="F1610" t="s">
        <v>459</v>
      </c>
      <c r="G1610" t="s">
        <v>229</v>
      </c>
      <c r="H1610" t="s">
        <v>30</v>
      </c>
      <c r="I1610" t="s">
        <v>1669</v>
      </c>
      <c r="J1610" t="s">
        <v>51</v>
      </c>
      <c r="K1610" t="s">
        <v>32</v>
      </c>
      <c r="L1610" t="s">
        <v>4240</v>
      </c>
      <c r="M1610" t="s">
        <v>2767</v>
      </c>
      <c r="N1610" t="s">
        <v>53</v>
      </c>
      <c r="O1610" t="s">
        <v>25</v>
      </c>
      <c r="P1610" t="s">
        <v>3063</v>
      </c>
      <c r="Q1610" t="s">
        <v>54</v>
      </c>
      <c r="R1610" t="s">
        <v>7351</v>
      </c>
      <c r="S1610" t="s">
        <v>1408</v>
      </c>
      <c r="T1610" t="s">
        <v>7352</v>
      </c>
      <c r="W1610" t="s">
        <v>4862</v>
      </c>
      <c r="X1610" t="s">
        <v>1887</v>
      </c>
      <c r="Y1610" t="s">
        <v>1876</v>
      </c>
    </row>
    <row r="1611" spans="1:25" x14ac:dyDescent="0.25">
      <c r="A1611" t="s">
        <v>7353</v>
      </c>
      <c r="B1611" t="s">
        <v>7354</v>
      </c>
      <c r="C1611" t="s">
        <v>2737</v>
      </c>
      <c r="D1611" t="s">
        <v>490</v>
      </c>
      <c r="E1611" t="s">
        <v>220</v>
      </c>
      <c r="F1611" t="s">
        <v>455</v>
      </c>
      <c r="G1611" t="s">
        <v>229</v>
      </c>
      <c r="H1611" t="s">
        <v>45</v>
      </c>
      <c r="I1611" t="s">
        <v>1670</v>
      </c>
      <c r="J1611" t="s">
        <v>68</v>
      </c>
      <c r="K1611" t="s">
        <v>2738</v>
      </c>
      <c r="L1611" t="s">
        <v>4240</v>
      </c>
      <c r="M1611" t="s">
        <v>2739</v>
      </c>
      <c r="N1611" t="s">
        <v>69</v>
      </c>
      <c r="O1611" t="s">
        <v>25</v>
      </c>
      <c r="P1611" t="s">
        <v>3063</v>
      </c>
      <c r="Q1611" t="s">
        <v>70</v>
      </c>
      <c r="R1611" t="s">
        <v>7355</v>
      </c>
      <c r="S1611" t="s">
        <v>7356</v>
      </c>
      <c r="T1611" t="s">
        <v>4356</v>
      </c>
      <c r="W1611" t="s">
        <v>45</v>
      </c>
      <c r="X1611" t="s">
        <v>1884</v>
      </c>
      <c r="Y1611" t="s">
        <v>1879</v>
      </c>
    </row>
    <row r="1612" spans="1:25" x14ac:dyDescent="0.25">
      <c r="A1612" t="s">
        <v>7357</v>
      </c>
      <c r="B1612" t="s">
        <v>7358</v>
      </c>
      <c r="C1612" t="s">
        <v>2737</v>
      </c>
      <c r="D1612" t="s">
        <v>715</v>
      </c>
      <c r="E1612" t="s">
        <v>220</v>
      </c>
      <c r="F1612" t="s">
        <v>459</v>
      </c>
      <c r="G1612" t="s">
        <v>229</v>
      </c>
      <c r="H1612" t="s">
        <v>30</v>
      </c>
      <c r="I1612" t="s">
        <v>1664</v>
      </c>
      <c r="J1612" t="s">
        <v>39</v>
      </c>
      <c r="K1612" t="s">
        <v>2738</v>
      </c>
      <c r="L1612" t="s">
        <v>4186</v>
      </c>
      <c r="M1612" t="s">
        <v>2739</v>
      </c>
      <c r="N1612" t="s">
        <v>40</v>
      </c>
      <c r="O1612" t="s">
        <v>25</v>
      </c>
      <c r="P1612" t="s">
        <v>229</v>
      </c>
      <c r="Q1612" t="s">
        <v>42</v>
      </c>
      <c r="R1612" t="s">
        <v>4743</v>
      </c>
      <c r="S1612" t="s">
        <v>7359</v>
      </c>
      <c r="T1612" t="s">
        <v>2733</v>
      </c>
      <c r="W1612" t="s">
        <v>4500</v>
      </c>
      <c r="X1612" t="s">
        <v>1884</v>
      </c>
      <c r="Y1612" t="s">
        <v>1879</v>
      </c>
    </row>
    <row r="1613" spans="1:25" x14ac:dyDescent="0.25">
      <c r="A1613" t="s">
        <v>7360</v>
      </c>
      <c r="B1613" t="s">
        <v>7361</v>
      </c>
      <c r="C1613" t="s">
        <v>2737</v>
      </c>
      <c r="D1613" t="s">
        <v>858</v>
      </c>
      <c r="E1613" t="s">
        <v>220</v>
      </c>
      <c r="F1613" t="s">
        <v>459</v>
      </c>
      <c r="G1613" t="s">
        <v>229</v>
      </c>
      <c r="H1613" t="s">
        <v>30</v>
      </c>
      <c r="I1613" t="s">
        <v>77</v>
      </c>
      <c r="J1613" t="s">
        <v>39</v>
      </c>
      <c r="K1613" t="s">
        <v>2738</v>
      </c>
      <c r="L1613" t="s">
        <v>3913</v>
      </c>
      <c r="M1613" t="s">
        <v>2739</v>
      </c>
      <c r="N1613" t="s">
        <v>40</v>
      </c>
      <c r="O1613" t="s">
        <v>25</v>
      </c>
      <c r="P1613" t="s">
        <v>3063</v>
      </c>
      <c r="Q1613" t="s">
        <v>42</v>
      </c>
      <c r="R1613" t="s">
        <v>4743</v>
      </c>
      <c r="S1613" t="s">
        <v>7362</v>
      </c>
      <c r="T1613" t="s">
        <v>7363</v>
      </c>
      <c r="W1613" t="s">
        <v>45</v>
      </c>
      <c r="X1613" t="s">
        <v>1881</v>
      </c>
      <c r="Y1613" t="s">
        <v>1885</v>
      </c>
    </row>
    <row r="1614" spans="1:25" x14ac:dyDescent="0.25">
      <c r="A1614" t="s">
        <v>7364</v>
      </c>
      <c r="B1614" t="s">
        <v>7365</v>
      </c>
      <c r="D1614" t="s">
        <v>356</v>
      </c>
      <c r="E1614" t="s">
        <v>220</v>
      </c>
      <c r="F1614" t="s">
        <v>459</v>
      </c>
      <c r="G1614" t="s">
        <v>229</v>
      </c>
      <c r="H1614" t="s">
        <v>22</v>
      </c>
      <c r="I1614" t="s">
        <v>1752</v>
      </c>
      <c r="J1614" t="s">
        <v>51</v>
      </c>
      <c r="L1614" t="s">
        <v>3790</v>
      </c>
      <c r="N1614" t="s">
        <v>53</v>
      </c>
      <c r="O1614" t="s">
        <v>25</v>
      </c>
      <c r="P1614" t="s">
        <v>229</v>
      </c>
      <c r="Q1614" t="s">
        <v>54</v>
      </c>
      <c r="R1614" t="s">
        <v>4743</v>
      </c>
      <c r="S1614" t="s">
        <v>7366</v>
      </c>
      <c r="T1614" t="s">
        <v>7367</v>
      </c>
      <c r="W1614" t="s">
        <v>1292</v>
      </c>
      <c r="X1614" t="s">
        <v>1887</v>
      </c>
      <c r="Y1614" t="s">
        <v>1879</v>
      </c>
    </row>
    <row r="1615" spans="1:25" x14ac:dyDescent="0.25">
      <c r="A1615" t="s">
        <v>3344</v>
      </c>
      <c r="B1615" t="s">
        <v>3345</v>
      </c>
      <c r="D1615" t="s">
        <v>3226</v>
      </c>
      <c r="E1615" t="s">
        <v>220</v>
      </c>
      <c r="F1615" t="s">
        <v>455</v>
      </c>
      <c r="G1615" t="s">
        <v>229</v>
      </c>
      <c r="H1615" t="s">
        <v>234</v>
      </c>
      <c r="I1615" t="s">
        <v>4975</v>
      </c>
      <c r="J1615" t="s">
        <v>68</v>
      </c>
      <c r="L1615" t="s">
        <v>3148</v>
      </c>
      <c r="N1615" t="s">
        <v>69</v>
      </c>
      <c r="O1615" t="s">
        <v>25</v>
      </c>
      <c r="P1615" t="s">
        <v>229</v>
      </c>
      <c r="Q1615" t="s">
        <v>70</v>
      </c>
      <c r="R1615" t="s">
        <v>4972</v>
      </c>
      <c r="S1615" t="s">
        <v>3346</v>
      </c>
      <c r="W1615" t="s">
        <v>4500</v>
      </c>
      <c r="X1615" t="s">
        <v>1887</v>
      </c>
    </row>
    <row r="1616" spans="1:25" x14ac:dyDescent="0.25">
      <c r="A1616" t="s">
        <v>7368</v>
      </c>
      <c r="B1616" t="s">
        <v>7369</v>
      </c>
      <c r="D1616" t="s">
        <v>1326</v>
      </c>
      <c r="E1616" t="s">
        <v>220</v>
      </c>
      <c r="F1616" t="s">
        <v>459</v>
      </c>
      <c r="G1616" t="s">
        <v>229</v>
      </c>
      <c r="H1616" t="s">
        <v>22</v>
      </c>
      <c r="I1616" t="s">
        <v>1756</v>
      </c>
      <c r="J1616" t="s">
        <v>130</v>
      </c>
      <c r="L1616" t="s">
        <v>4167</v>
      </c>
      <c r="N1616" t="s">
        <v>131</v>
      </c>
      <c r="O1616" t="s">
        <v>25</v>
      </c>
      <c r="P1616" t="s">
        <v>229</v>
      </c>
      <c r="Q1616" t="s">
        <v>132</v>
      </c>
      <c r="R1616" t="s">
        <v>4743</v>
      </c>
      <c r="S1616" t="s">
        <v>7370</v>
      </c>
      <c r="T1616" t="s">
        <v>7371</v>
      </c>
      <c r="W1616" t="s">
        <v>1292</v>
      </c>
      <c r="X1616" t="s">
        <v>3071</v>
      </c>
      <c r="Y1616" t="s">
        <v>1877</v>
      </c>
    </row>
    <row r="1617" spans="1:25" x14ac:dyDescent="0.25">
      <c r="A1617" t="s">
        <v>561</v>
      </c>
      <c r="B1617" t="s">
        <v>562</v>
      </c>
      <c r="D1617" t="s">
        <v>3221</v>
      </c>
      <c r="E1617" t="s">
        <v>220</v>
      </c>
      <c r="F1617" t="s">
        <v>455</v>
      </c>
      <c r="G1617" t="s">
        <v>229</v>
      </c>
      <c r="H1617" t="s">
        <v>30</v>
      </c>
      <c r="I1617" t="s">
        <v>1889</v>
      </c>
      <c r="J1617" t="s">
        <v>39</v>
      </c>
      <c r="L1617" t="s">
        <v>3172</v>
      </c>
      <c r="N1617" t="s">
        <v>40</v>
      </c>
      <c r="O1617" t="s">
        <v>25</v>
      </c>
      <c r="P1617" t="s">
        <v>229</v>
      </c>
      <c r="Q1617" t="s">
        <v>42</v>
      </c>
      <c r="R1617" t="s">
        <v>4972</v>
      </c>
      <c r="S1617" t="s">
        <v>563</v>
      </c>
      <c r="W1617" t="s">
        <v>4862</v>
      </c>
      <c r="X1617" t="s">
        <v>1887</v>
      </c>
    </row>
    <row r="1618" spans="1:25" x14ac:dyDescent="0.25">
      <c r="A1618" t="s">
        <v>1409</v>
      </c>
      <c r="B1618" t="s">
        <v>1410</v>
      </c>
      <c r="C1618" t="s">
        <v>2740</v>
      </c>
      <c r="D1618" t="s">
        <v>3171</v>
      </c>
      <c r="E1618" t="s">
        <v>220</v>
      </c>
      <c r="F1618" t="s">
        <v>455</v>
      </c>
      <c r="G1618" t="s">
        <v>229</v>
      </c>
      <c r="H1618" t="s">
        <v>234</v>
      </c>
      <c r="I1618" t="s">
        <v>1661</v>
      </c>
      <c r="J1618" t="s">
        <v>61</v>
      </c>
      <c r="K1618" t="s">
        <v>178</v>
      </c>
      <c r="L1618" t="s">
        <v>3172</v>
      </c>
      <c r="M1618" t="s">
        <v>2741</v>
      </c>
      <c r="N1618" t="s">
        <v>63</v>
      </c>
      <c r="O1618" t="s">
        <v>25</v>
      </c>
      <c r="P1618" t="s">
        <v>229</v>
      </c>
      <c r="Q1618" t="s">
        <v>64</v>
      </c>
      <c r="R1618" t="s">
        <v>5010</v>
      </c>
      <c r="S1618" t="s">
        <v>1411</v>
      </c>
      <c r="W1618" t="s">
        <v>4862</v>
      </c>
      <c r="X1618" t="s">
        <v>1882</v>
      </c>
      <c r="Y1618" t="s">
        <v>1877</v>
      </c>
    </row>
    <row r="1619" spans="1:25" x14ac:dyDescent="0.25">
      <c r="A1619" t="s">
        <v>588</v>
      </c>
      <c r="B1619" t="s">
        <v>589</v>
      </c>
      <c r="C1619" t="s">
        <v>2777</v>
      </c>
      <c r="D1619" t="s">
        <v>3960</v>
      </c>
      <c r="E1619" t="s">
        <v>220</v>
      </c>
      <c r="F1619" t="s">
        <v>459</v>
      </c>
      <c r="G1619" t="s">
        <v>229</v>
      </c>
      <c r="H1619" t="s">
        <v>45</v>
      </c>
      <c r="I1619" t="s">
        <v>1848</v>
      </c>
      <c r="J1619" t="s">
        <v>86</v>
      </c>
      <c r="K1619" t="s">
        <v>3067</v>
      </c>
      <c r="L1619" t="s">
        <v>4386</v>
      </c>
      <c r="M1619" t="s">
        <v>2778</v>
      </c>
      <c r="N1619" t="s">
        <v>87</v>
      </c>
      <c r="P1619" t="s">
        <v>3063</v>
      </c>
      <c r="Q1619" t="s">
        <v>88</v>
      </c>
      <c r="R1619" t="s">
        <v>5202</v>
      </c>
      <c r="S1619" t="s">
        <v>590</v>
      </c>
      <c r="T1619" t="s">
        <v>5165</v>
      </c>
      <c r="W1619" t="s">
        <v>4862</v>
      </c>
      <c r="X1619" t="s">
        <v>3068</v>
      </c>
      <c r="Y1619" t="s">
        <v>4615</v>
      </c>
    </row>
    <row r="1620" spans="1:25" x14ac:dyDescent="0.25">
      <c r="A1620" t="s">
        <v>689</v>
      </c>
      <c r="B1620" t="s">
        <v>690</v>
      </c>
      <c r="D1620" t="s">
        <v>3215</v>
      </c>
      <c r="E1620" t="s">
        <v>220</v>
      </c>
      <c r="F1620" t="s">
        <v>459</v>
      </c>
      <c r="G1620" t="s">
        <v>229</v>
      </c>
      <c r="H1620" t="s">
        <v>22</v>
      </c>
      <c r="I1620" t="s">
        <v>149</v>
      </c>
      <c r="J1620" t="s">
        <v>61</v>
      </c>
      <c r="L1620" t="s">
        <v>3172</v>
      </c>
      <c r="N1620" t="s">
        <v>63</v>
      </c>
      <c r="O1620" t="s">
        <v>25</v>
      </c>
      <c r="P1620" t="s">
        <v>229</v>
      </c>
      <c r="Q1620" t="s">
        <v>64</v>
      </c>
      <c r="R1620" t="s">
        <v>4972</v>
      </c>
      <c r="S1620" t="s">
        <v>691</v>
      </c>
      <c r="W1620" t="s">
        <v>4862</v>
      </c>
      <c r="X1620" t="s">
        <v>1887</v>
      </c>
    </row>
    <row r="1621" spans="1:25" x14ac:dyDescent="0.25">
      <c r="A1621" t="s">
        <v>809</v>
      </c>
      <c r="B1621" t="s">
        <v>810</v>
      </c>
      <c r="D1621" t="s">
        <v>3215</v>
      </c>
      <c r="E1621" t="s">
        <v>220</v>
      </c>
      <c r="F1621" t="s">
        <v>459</v>
      </c>
      <c r="G1621" t="s">
        <v>229</v>
      </c>
      <c r="H1621" t="s">
        <v>22</v>
      </c>
      <c r="I1621" t="s">
        <v>2542</v>
      </c>
      <c r="J1621" t="s">
        <v>127</v>
      </c>
      <c r="L1621" t="s">
        <v>3172</v>
      </c>
      <c r="N1621" t="s">
        <v>128</v>
      </c>
      <c r="O1621" t="s">
        <v>25</v>
      </c>
      <c r="P1621" t="s">
        <v>229</v>
      </c>
      <c r="Q1621" t="s">
        <v>129</v>
      </c>
      <c r="R1621" t="s">
        <v>4972</v>
      </c>
      <c r="S1621" t="s">
        <v>811</v>
      </c>
      <c r="W1621" t="s">
        <v>4862</v>
      </c>
      <c r="X1621" t="s">
        <v>1887</v>
      </c>
    </row>
    <row r="1622" spans="1:25" x14ac:dyDescent="0.25">
      <c r="A1622" t="s">
        <v>1385</v>
      </c>
      <c r="B1622" t="s">
        <v>1386</v>
      </c>
      <c r="C1622" t="s">
        <v>2868</v>
      </c>
      <c r="D1622" t="s">
        <v>3795</v>
      </c>
      <c r="E1622" t="s">
        <v>220</v>
      </c>
      <c r="F1622" t="s">
        <v>459</v>
      </c>
      <c r="G1622" t="s">
        <v>229</v>
      </c>
      <c r="H1622" t="s">
        <v>30</v>
      </c>
      <c r="I1622" t="s">
        <v>1665</v>
      </c>
      <c r="J1622" t="s">
        <v>86</v>
      </c>
      <c r="K1622" t="s">
        <v>1301</v>
      </c>
      <c r="L1622" t="s">
        <v>4186</v>
      </c>
      <c r="M1622" t="s">
        <v>2869</v>
      </c>
      <c r="N1622" t="s">
        <v>87</v>
      </c>
      <c r="P1622" t="s">
        <v>3063</v>
      </c>
      <c r="Q1622" t="s">
        <v>88</v>
      </c>
      <c r="R1622" t="s">
        <v>7372</v>
      </c>
      <c r="S1622" t="s">
        <v>1387</v>
      </c>
      <c r="T1622" t="s">
        <v>7373</v>
      </c>
      <c r="W1622" t="s">
        <v>4500</v>
      </c>
      <c r="X1622" t="s">
        <v>3071</v>
      </c>
      <c r="Y1622" t="s">
        <v>1878</v>
      </c>
    </row>
    <row r="1623" spans="1:25" x14ac:dyDescent="0.25">
      <c r="A1623" t="s">
        <v>2870</v>
      </c>
      <c r="B1623" t="s">
        <v>2871</v>
      </c>
      <c r="D1623" t="s">
        <v>414</v>
      </c>
      <c r="E1623" t="s">
        <v>220</v>
      </c>
      <c r="F1623" t="s">
        <v>459</v>
      </c>
      <c r="G1623" t="s">
        <v>229</v>
      </c>
      <c r="H1623" t="s">
        <v>22</v>
      </c>
      <c r="I1623" t="s">
        <v>1668</v>
      </c>
      <c r="J1623" t="s">
        <v>112</v>
      </c>
      <c r="L1623" t="s">
        <v>4372</v>
      </c>
      <c r="N1623" t="s">
        <v>113</v>
      </c>
      <c r="O1623" t="s">
        <v>25</v>
      </c>
      <c r="P1623" t="s">
        <v>3063</v>
      </c>
      <c r="Q1623" t="s">
        <v>114</v>
      </c>
      <c r="R1623" t="s">
        <v>5219</v>
      </c>
      <c r="S1623" t="s">
        <v>2872</v>
      </c>
      <c r="T1623" t="s">
        <v>7374</v>
      </c>
      <c r="W1623" t="s">
        <v>4500</v>
      </c>
      <c r="X1623" t="s">
        <v>1884</v>
      </c>
      <c r="Y1623" t="s">
        <v>1879</v>
      </c>
    </row>
    <row r="1624" spans="1:25" x14ac:dyDescent="0.25">
      <c r="A1624" t="s">
        <v>1909</v>
      </c>
      <c r="B1624" t="s">
        <v>1910</v>
      </c>
      <c r="C1624" t="s">
        <v>2852</v>
      </c>
      <c r="D1624" t="s">
        <v>734</v>
      </c>
      <c r="E1624" t="s">
        <v>220</v>
      </c>
      <c r="F1624" t="s">
        <v>459</v>
      </c>
      <c r="G1624" t="s">
        <v>4469</v>
      </c>
      <c r="H1624" t="s">
        <v>22</v>
      </c>
      <c r="I1624" t="s">
        <v>1670</v>
      </c>
      <c r="J1624" t="s">
        <v>98</v>
      </c>
      <c r="K1624" t="s">
        <v>1375</v>
      </c>
      <c r="L1624" t="s">
        <v>3913</v>
      </c>
      <c r="M1624" t="s">
        <v>2853</v>
      </c>
      <c r="N1624" t="s">
        <v>99</v>
      </c>
      <c r="O1624" t="s">
        <v>25</v>
      </c>
      <c r="P1624" t="s">
        <v>3063</v>
      </c>
      <c r="Q1624" t="s">
        <v>100</v>
      </c>
      <c r="R1624" t="s">
        <v>4743</v>
      </c>
      <c r="S1624" t="s">
        <v>1911</v>
      </c>
      <c r="T1624" t="s">
        <v>6032</v>
      </c>
      <c r="W1624" t="s">
        <v>45</v>
      </c>
      <c r="X1624" t="s">
        <v>3071</v>
      </c>
      <c r="Y1624" t="s">
        <v>1877</v>
      </c>
    </row>
    <row r="1625" spans="1:25" x14ac:dyDescent="0.25">
      <c r="A1625" t="s">
        <v>2025</v>
      </c>
      <c r="B1625" t="s">
        <v>2026</v>
      </c>
      <c r="D1625" t="s">
        <v>573</v>
      </c>
      <c r="E1625" t="s">
        <v>220</v>
      </c>
      <c r="F1625" t="s">
        <v>455</v>
      </c>
      <c r="G1625" t="s">
        <v>229</v>
      </c>
      <c r="H1625" t="s">
        <v>3179</v>
      </c>
      <c r="I1625" t="s">
        <v>1668</v>
      </c>
      <c r="J1625" t="s">
        <v>112</v>
      </c>
      <c r="L1625" t="s">
        <v>4382</v>
      </c>
      <c r="N1625" t="s">
        <v>113</v>
      </c>
      <c r="O1625" t="s">
        <v>25</v>
      </c>
      <c r="P1625" t="s">
        <v>229</v>
      </c>
      <c r="Q1625" t="s">
        <v>114</v>
      </c>
      <c r="R1625" t="s">
        <v>4743</v>
      </c>
      <c r="S1625" t="s">
        <v>2027</v>
      </c>
      <c r="W1625" t="s">
        <v>4500</v>
      </c>
      <c r="X1625" t="s">
        <v>1887</v>
      </c>
    </row>
    <row r="1626" spans="1:25" x14ac:dyDescent="0.25">
      <c r="A1626" t="s">
        <v>1727</v>
      </c>
      <c r="B1626" t="s">
        <v>1728</v>
      </c>
      <c r="D1626" t="s">
        <v>3221</v>
      </c>
      <c r="E1626" t="s">
        <v>220</v>
      </c>
      <c r="F1626" t="s">
        <v>455</v>
      </c>
      <c r="G1626" t="s">
        <v>229</v>
      </c>
      <c r="H1626" t="s">
        <v>30</v>
      </c>
      <c r="I1626" t="s">
        <v>2867</v>
      </c>
      <c r="J1626" t="s">
        <v>86</v>
      </c>
      <c r="L1626" t="s">
        <v>3172</v>
      </c>
      <c r="N1626" t="s">
        <v>87</v>
      </c>
      <c r="O1626" t="s">
        <v>25</v>
      </c>
      <c r="P1626" t="s">
        <v>229</v>
      </c>
      <c r="Q1626" t="s">
        <v>88</v>
      </c>
      <c r="R1626" t="s">
        <v>4972</v>
      </c>
      <c r="S1626" t="s">
        <v>1729</v>
      </c>
      <c r="W1626" t="s">
        <v>4862</v>
      </c>
      <c r="X1626" t="s">
        <v>1887</v>
      </c>
    </row>
    <row r="1627" spans="1:25" x14ac:dyDescent="0.25">
      <c r="A1627" t="s">
        <v>2144</v>
      </c>
      <c r="B1627" t="s">
        <v>2145</v>
      </c>
      <c r="D1627" t="s">
        <v>3215</v>
      </c>
      <c r="E1627" t="s">
        <v>220</v>
      </c>
      <c r="F1627" t="s">
        <v>455</v>
      </c>
      <c r="G1627" t="s">
        <v>229</v>
      </c>
      <c r="H1627" t="s">
        <v>30</v>
      </c>
      <c r="I1627" t="s">
        <v>7375</v>
      </c>
      <c r="J1627" t="s">
        <v>23</v>
      </c>
      <c r="L1627" t="s">
        <v>3172</v>
      </c>
      <c r="N1627" t="s">
        <v>24</v>
      </c>
      <c r="O1627" t="s">
        <v>25</v>
      </c>
      <c r="P1627" t="s">
        <v>229</v>
      </c>
      <c r="Q1627" t="s">
        <v>26</v>
      </c>
      <c r="R1627" t="s">
        <v>4972</v>
      </c>
      <c r="S1627" t="s">
        <v>2146</v>
      </c>
      <c r="W1627" t="s">
        <v>4862</v>
      </c>
      <c r="X1627" t="s">
        <v>1887</v>
      </c>
    </row>
    <row r="1628" spans="1:25" x14ac:dyDescent="0.25">
      <c r="A1628" t="s">
        <v>2237</v>
      </c>
      <c r="B1628" t="s">
        <v>2238</v>
      </c>
      <c r="D1628" t="s">
        <v>379</v>
      </c>
      <c r="E1628" t="s">
        <v>220</v>
      </c>
      <c r="F1628" t="s">
        <v>455</v>
      </c>
      <c r="G1628" t="s">
        <v>229</v>
      </c>
      <c r="H1628" t="s">
        <v>30</v>
      </c>
      <c r="I1628" t="s">
        <v>7376</v>
      </c>
      <c r="J1628" t="s">
        <v>39</v>
      </c>
      <c r="L1628" t="s">
        <v>3172</v>
      </c>
      <c r="N1628" t="s">
        <v>40</v>
      </c>
      <c r="O1628" t="s">
        <v>25</v>
      </c>
      <c r="P1628" t="s">
        <v>229</v>
      </c>
      <c r="Q1628" t="s">
        <v>42</v>
      </c>
      <c r="R1628" t="s">
        <v>4972</v>
      </c>
      <c r="S1628" t="s">
        <v>2239</v>
      </c>
      <c r="W1628" t="s">
        <v>4862</v>
      </c>
      <c r="X1628" t="s">
        <v>1887</v>
      </c>
    </row>
    <row r="1629" spans="1:25" x14ac:dyDescent="0.25">
      <c r="A1629" t="s">
        <v>7377</v>
      </c>
      <c r="B1629" t="s">
        <v>7378</v>
      </c>
      <c r="C1629" t="s">
        <v>2737</v>
      </c>
      <c r="D1629" t="s">
        <v>1326</v>
      </c>
      <c r="E1629" t="s">
        <v>220</v>
      </c>
      <c r="F1629" t="s">
        <v>459</v>
      </c>
      <c r="G1629" t="s">
        <v>229</v>
      </c>
      <c r="H1629" t="s">
        <v>22</v>
      </c>
      <c r="I1629" t="s">
        <v>1755</v>
      </c>
      <c r="J1629" t="s">
        <v>31</v>
      </c>
      <c r="K1629" t="s">
        <v>2738</v>
      </c>
      <c r="L1629" t="s">
        <v>4167</v>
      </c>
      <c r="M1629" t="s">
        <v>2739</v>
      </c>
      <c r="N1629" t="s">
        <v>33</v>
      </c>
      <c r="O1629" t="s">
        <v>25</v>
      </c>
      <c r="P1629" t="s">
        <v>229</v>
      </c>
      <c r="Q1629" t="s">
        <v>34</v>
      </c>
      <c r="R1629" t="s">
        <v>5087</v>
      </c>
      <c r="S1629" t="s">
        <v>7379</v>
      </c>
      <c r="W1629" t="s">
        <v>45</v>
      </c>
      <c r="X1629" t="s">
        <v>1887</v>
      </c>
    </row>
    <row r="1630" spans="1:25" x14ac:dyDescent="0.25">
      <c r="A1630" t="s">
        <v>2219</v>
      </c>
      <c r="B1630" t="s">
        <v>2220</v>
      </c>
      <c r="D1630" t="s">
        <v>3215</v>
      </c>
      <c r="E1630" t="s">
        <v>220</v>
      </c>
      <c r="F1630" t="s">
        <v>455</v>
      </c>
      <c r="G1630" t="s">
        <v>229</v>
      </c>
      <c r="H1630" t="s">
        <v>30</v>
      </c>
      <c r="I1630" t="s">
        <v>2362</v>
      </c>
      <c r="J1630" t="s">
        <v>98</v>
      </c>
      <c r="L1630" t="s">
        <v>3172</v>
      </c>
      <c r="N1630" t="s">
        <v>99</v>
      </c>
      <c r="O1630" t="s">
        <v>25</v>
      </c>
      <c r="P1630" t="s">
        <v>229</v>
      </c>
      <c r="Q1630" t="s">
        <v>100</v>
      </c>
      <c r="R1630" t="s">
        <v>4972</v>
      </c>
      <c r="S1630" t="s">
        <v>2221</v>
      </c>
      <c r="W1630" t="s">
        <v>4862</v>
      </c>
      <c r="X1630" t="s">
        <v>1887</v>
      </c>
    </row>
    <row r="1631" spans="1:25" x14ac:dyDescent="0.25">
      <c r="A1631" t="s">
        <v>2891</v>
      </c>
      <c r="B1631" t="s">
        <v>2892</v>
      </c>
      <c r="D1631" t="s">
        <v>3215</v>
      </c>
      <c r="E1631" t="s">
        <v>220</v>
      </c>
      <c r="F1631" t="s">
        <v>455</v>
      </c>
      <c r="G1631" t="s">
        <v>229</v>
      </c>
      <c r="H1631" t="s">
        <v>30</v>
      </c>
      <c r="I1631" t="s">
        <v>5446</v>
      </c>
      <c r="J1631" t="s">
        <v>51</v>
      </c>
      <c r="L1631" t="s">
        <v>3172</v>
      </c>
      <c r="N1631" t="s">
        <v>53</v>
      </c>
      <c r="O1631" t="s">
        <v>25</v>
      </c>
      <c r="P1631" t="s">
        <v>229</v>
      </c>
      <c r="Q1631" t="s">
        <v>54</v>
      </c>
      <c r="R1631" t="s">
        <v>4972</v>
      </c>
      <c r="S1631" t="s">
        <v>2893</v>
      </c>
      <c r="W1631" t="s">
        <v>4862</v>
      </c>
      <c r="X1631" t="s">
        <v>1887</v>
      </c>
    </row>
    <row r="1632" spans="1:25" x14ac:dyDescent="0.25">
      <c r="A1632" t="s">
        <v>2911</v>
      </c>
      <c r="B1632" t="s">
        <v>2912</v>
      </c>
      <c r="D1632" t="s">
        <v>379</v>
      </c>
      <c r="E1632" t="s">
        <v>220</v>
      </c>
      <c r="F1632" t="s">
        <v>455</v>
      </c>
      <c r="G1632" t="s">
        <v>229</v>
      </c>
      <c r="H1632" t="s">
        <v>30</v>
      </c>
      <c r="I1632" t="s">
        <v>3252</v>
      </c>
      <c r="J1632" t="s">
        <v>31</v>
      </c>
      <c r="L1632" t="s">
        <v>3172</v>
      </c>
      <c r="N1632" t="s">
        <v>33</v>
      </c>
      <c r="O1632" t="s">
        <v>25</v>
      </c>
      <c r="P1632" t="s">
        <v>229</v>
      </c>
      <c r="Q1632" t="s">
        <v>34</v>
      </c>
      <c r="R1632" t="s">
        <v>4972</v>
      </c>
      <c r="S1632" t="s">
        <v>2913</v>
      </c>
      <c r="W1632" t="s">
        <v>4862</v>
      </c>
      <c r="X1632" t="s">
        <v>1887</v>
      </c>
    </row>
    <row r="1633" spans="1:25" x14ac:dyDescent="0.25">
      <c r="A1633" t="s">
        <v>2926</v>
      </c>
      <c r="B1633" t="s">
        <v>2927</v>
      </c>
      <c r="D1633" t="s">
        <v>3221</v>
      </c>
      <c r="E1633" t="s">
        <v>220</v>
      </c>
      <c r="F1633" t="s">
        <v>455</v>
      </c>
      <c r="G1633" t="s">
        <v>229</v>
      </c>
      <c r="H1633" t="s">
        <v>30</v>
      </c>
      <c r="I1633" t="s">
        <v>2127</v>
      </c>
      <c r="J1633" t="s">
        <v>72</v>
      </c>
      <c r="L1633" t="s">
        <v>4186</v>
      </c>
      <c r="N1633" t="s">
        <v>73</v>
      </c>
      <c r="O1633" t="s">
        <v>25</v>
      </c>
      <c r="P1633" t="s">
        <v>229</v>
      </c>
      <c r="Q1633" t="s">
        <v>74</v>
      </c>
      <c r="R1633" t="s">
        <v>4972</v>
      </c>
      <c r="S1633" t="s">
        <v>2928</v>
      </c>
      <c r="W1633" t="s">
        <v>4500</v>
      </c>
      <c r="X1633" t="s">
        <v>1887</v>
      </c>
    </row>
    <row r="1634" spans="1:25" x14ac:dyDescent="0.25">
      <c r="A1634" t="s">
        <v>3368</v>
      </c>
      <c r="B1634" t="s">
        <v>3369</v>
      </c>
      <c r="C1634" t="s">
        <v>3184</v>
      </c>
      <c r="D1634" t="s">
        <v>702</v>
      </c>
      <c r="E1634" t="s">
        <v>220</v>
      </c>
      <c r="F1634" t="s">
        <v>459</v>
      </c>
      <c r="G1634" t="s">
        <v>229</v>
      </c>
      <c r="H1634" t="s">
        <v>45</v>
      </c>
      <c r="I1634" t="s">
        <v>1664</v>
      </c>
      <c r="J1634" t="s">
        <v>46</v>
      </c>
      <c r="K1634" t="s">
        <v>3185</v>
      </c>
      <c r="L1634" t="s">
        <v>4186</v>
      </c>
      <c r="M1634" t="s">
        <v>3186</v>
      </c>
      <c r="N1634" t="s">
        <v>47</v>
      </c>
      <c r="O1634" t="s">
        <v>25</v>
      </c>
      <c r="P1634" t="s">
        <v>3063</v>
      </c>
      <c r="Q1634" t="s">
        <v>48</v>
      </c>
      <c r="R1634" t="s">
        <v>7380</v>
      </c>
      <c r="S1634" t="s">
        <v>3370</v>
      </c>
      <c r="T1634" t="s">
        <v>7381</v>
      </c>
      <c r="W1634" t="s">
        <v>1292</v>
      </c>
      <c r="X1634" t="s">
        <v>1882</v>
      </c>
      <c r="Y1634" t="s">
        <v>1885</v>
      </c>
    </row>
    <row r="1635" spans="1:25" x14ac:dyDescent="0.25">
      <c r="A1635" t="s">
        <v>7382</v>
      </c>
      <c r="B1635" t="s">
        <v>7382</v>
      </c>
      <c r="C1635" t="s">
        <v>2737</v>
      </c>
      <c r="D1635" t="s">
        <v>3143</v>
      </c>
      <c r="E1635" t="s">
        <v>220</v>
      </c>
      <c r="F1635" t="s">
        <v>455</v>
      </c>
      <c r="G1635" t="s">
        <v>229</v>
      </c>
      <c r="H1635" t="s">
        <v>22</v>
      </c>
      <c r="I1635" t="s">
        <v>1669</v>
      </c>
      <c r="J1635" t="s">
        <v>135</v>
      </c>
      <c r="K1635" t="s">
        <v>2738</v>
      </c>
      <c r="L1635" t="s">
        <v>4186</v>
      </c>
      <c r="M1635" t="s">
        <v>2739</v>
      </c>
      <c r="N1635" t="s">
        <v>136</v>
      </c>
      <c r="O1635" t="s">
        <v>4519</v>
      </c>
      <c r="P1635" t="s">
        <v>229</v>
      </c>
      <c r="Q1635" t="s">
        <v>137</v>
      </c>
      <c r="R1635" t="s">
        <v>4952</v>
      </c>
      <c r="S1635" t="s">
        <v>7383</v>
      </c>
      <c r="T1635" t="s">
        <v>7384</v>
      </c>
      <c r="W1635" t="s">
        <v>1292</v>
      </c>
      <c r="X1635" t="s">
        <v>4971</v>
      </c>
    </row>
    <row r="1636" spans="1:25" x14ac:dyDescent="0.25">
      <c r="A1636" t="s">
        <v>7385</v>
      </c>
      <c r="B1636" t="s">
        <v>7386</v>
      </c>
      <c r="D1636" t="s">
        <v>3216</v>
      </c>
      <c r="E1636" t="s">
        <v>220</v>
      </c>
      <c r="F1636" t="s">
        <v>455</v>
      </c>
      <c r="G1636" t="s">
        <v>229</v>
      </c>
      <c r="H1636" t="s">
        <v>3179</v>
      </c>
      <c r="I1636" t="s">
        <v>1749</v>
      </c>
      <c r="J1636" t="s">
        <v>23</v>
      </c>
      <c r="L1636" t="s">
        <v>4186</v>
      </c>
      <c r="N1636" t="s">
        <v>24</v>
      </c>
      <c r="O1636" t="s">
        <v>25</v>
      </c>
      <c r="P1636" t="s">
        <v>229</v>
      </c>
      <c r="Q1636" t="s">
        <v>26</v>
      </c>
      <c r="R1636" t="s">
        <v>4718</v>
      </c>
      <c r="S1636" t="s">
        <v>7387</v>
      </c>
      <c r="W1636" t="s">
        <v>1292</v>
      </c>
      <c r="X1636" t="s">
        <v>1887</v>
      </c>
    </row>
    <row r="1637" spans="1:25" x14ac:dyDescent="0.25">
      <c r="A1637" t="s">
        <v>380</v>
      </c>
      <c r="B1637" t="s">
        <v>381</v>
      </c>
      <c r="C1637" t="s">
        <v>3133</v>
      </c>
      <c r="D1637" t="s">
        <v>3795</v>
      </c>
      <c r="E1637" t="s">
        <v>220</v>
      </c>
      <c r="F1637" t="s">
        <v>455</v>
      </c>
      <c r="G1637" t="s">
        <v>4469</v>
      </c>
      <c r="H1637" t="s">
        <v>3179</v>
      </c>
      <c r="I1637" t="s">
        <v>1665</v>
      </c>
      <c r="J1637" t="s">
        <v>121</v>
      </c>
      <c r="K1637" t="s">
        <v>3135</v>
      </c>
      <c r="L1637" t="s">
        <v>4205</v>
      </c>
      <c r="M1637" t="s">
        <v>3136</v>
      </c>
      <c r="N1637" t="s">
        <v>122</v>
      </c>
      <c r="O1637" t="s">
        <v>25</v>
      </c>
      <c r="P1637" t="s">
        <v>229</v>
      </c>
      <c r="Q1637" t="s">
        <v>123</v>
      </c>
      <c r="R1637" t="s">
        <v>4743</v>
      </c>
      <c r="S1637" t="s">
        <v>382</v>
      </c>
      <c r="T1637" t="s">
        <v>5233</v>
      </c>
      <c r="W1637" t="s">
        <v>4500</v>
      </c>
      <c r="X1637" t="s">
        <v>3071</v>
      </c>
      <c r="Y1637" t="s">
        <v>1885</v>
      </c>
    </row>
    <row r="1638" spans="1:25" x14ac:dyDescent="0.25">
      <c r="A1638" t="s">
        <v>3194</v>
      </c>
      <c r="B1638" t="s">
        <v>3195</v>
      </c>
      <c r="D1638" t="s">
        <v>3215</v>
      </c>
      <c r="E1638" t="s">
        <v>220</v>
      </c>
      <c r="F1638" t="s">
        <v>455</v>
      </c>
      <c r="G1638" t="s">
        <v>4469</v>
      </c>
      <c r="H1638" t="s">
        <v>30</v>
      </c>
      <c r="I1638" t="s">
        <v>77</v>
      </c>
      <c r="J1638" t="s">
        <v>51</v>
      </c>
      <c r="L1638" t="s">
        <v>3151</v>
      </c>
      <c r="N1638" t="s">
        <v>53</v>
      </c>
      <c r="O1638" t="s">
        <v>25</v>
      </c>
      <c r="P1638" t="s">
        <v>229</v>
      </c>
      <c r="Q1638" t="s">
        <v>54</v>
      </c>
      <c r="R1638" t="s">
        <v>5010</v>
      </c>
      <c r="S1638" t="s">
        <v>3196</v>
      </c>
      <c r="T1638" t="s">
        <v>7388</v>
      </c>
      <c r="W1638" t="s">
        <v>4500</v>
      </c>
      <c r="X1638" t="s">
        <v>1887</v>
      </c>
      <c r="Y1638" t="s">
        <v>1879</v>
      </c>
    </row>
    <row r="1639" spans="1:25" x14ac:dyDescent="0.25">
      <c r="A1639" t="s">
        <v>4017</v>
      </c>
      <c r="B1639" t="s">
        <v>4018</v>
      </c>
      <c r="D1639" t="s">
        <v>3215</v>
      </c>
      <c r="E1639" t="s">
        <v>220</v>
      </c>
      <c r="F1639" t="s">
        <v>455</v>
      </c>
      <c r="G1639" t="s">
        <v>229</v>
      </c>
      <c r="H1639" t="s">
        <v>30</v>
      </c>
      <c r="I1639" t="s">
        <v>1869</v>
      </c>
      <c r="J1639" t="s">
        <v>23</v>
      </c>
      <c r="L1639" t="s">
        <v>4205</v>
      </c>
      <c r="N1639" t="s">
        <v>24</v>
      </c>
      <c r="O1639" t="s">
        <v>25</v>
      </c>
      <c r="P1639" t="s">
        <v>229</v>
      </c>
      <c r="Q1639" t="s">
        <v>26</v>
      </c>
      <c r="R1639" t="s">
        <v>5010</v>
      </c>
      <c r="S1639" t="s">
        <v>4019</v>
      </c>
      <c r="W1639" t="s">
        <v>4500</v>
      </c>
      <c r="X1639" t="s">
        <v>1887</v>
      </c>
    </row>
    <row r="1640" spans="1:25" x14ac:dyDescent="0.25">
      <c r="A1640" t="s">
        <v>4212</v>
      </c>
      <c r="B1640" t="s">
        <v>4213</v>
      </c>
      <c r="D1640" t="s">
        <v>142</v>
      </c>
      <c r="E1640" t="s">
        <v>220</v>
      </c>
      <c r="F1640" t="s">
        <v>455</v>
      </c>
      <c r="G1640" t="s">
        <v>229</v>
      </c>
      <c r="H1640" t="s">
        <v>234</v>
      </c>
      <c r="I1640" t="s">
        <v>1874</v>
      </c>
      <c r="J1640" t="s">
        <v>347</v>
      </c>
      <c r="L1640" t="s">
        <v>4205</v>
      </c>
      <c r="N1640" t="s">
        <v>348</v>
      </c>
      <c r="O1640" t="s">
        <v>25</v>
      </c>
      <c r="P1640" t="s">
        <v>229</v>
      </c>
      <c r="Q1640" t="s">
        <v>349</v>
      </c>
      <c r="R1640" t="s">
        <v>4888</v>
      </c>
      <c r="S1640" t="s">
        <v>4214</v>
      </c>
      <c r="T1640" t="s">
        <v>2535</v>
      </c>
      <c r="W1640" t="s">
        <v>4500</v>
      </c>
      <c r="X1640" t="s">
        <v>1884</v>
      </c>
      <c r="Y1640" t="s">
        <v>1877</v>
      </c>
    </row>
    <row r="1641" spans="1:25" x14ac:dyDescent="0.25">
      <c r="A1641" t="s">
        <v>185</v>
      </c>
      <c r="B1641" t="s">
        <v>186</v>
      </c>
      <c r="C1641" t="s">
        <v>2766</v>
      </c>
      <c r="D1641" t="s">
        <v>1847</v>
      </c>
      <c r="E1641" t="s">
        <v>220</v>
      </c>
      <c r="F1641" t="s">
        <v>459</v>
      </c>
      <c r="G1641" t="s">
        <v>229</v>
      </c>
      <c r="H1641" t="s">
        <v>22</v>
      </c>
      <c r="I1641" t="s">
        <v>1661</v>
      </c>
      <c r="J1641" t="s">
        <v>117</v>
      </c>
      <c r="K1641" t="s">
        <v>32</v>
      </c>
      <c r="L1641" t="s">
        <v>4205</v>
      </c>
      <c r="M1641" t="s">
        <v>2767</v>
      </c>
      <c r="N1641" t="s">
        <v>118</v>
      </c>
      <c r="O1641" t="s">
        <v>25</v>
      </c>
      <c r="P1641" t="s">
        <v>229</v>
      </c>
      <c r="Q1641" t="s">
        <v>119</v>
      </c>
      <c r="R1641" t="s">
        <v>4777</v>
      </c>
      <c r="S1641" t="s">
        <v>187</v>
      </c>
      <c r="W1641" t="s">
        <v>4500</v>
      </c>
      <c r="X1641" t="s">
        <v>1887</v>
      </c>
    </row>
    <row r="1642" spans="1:25" x14ac:dyDescent="0.25">
      <c r="A1642" t="s">
        <v>7389</v>
      </c>
      <c r="B1642" t="s">
        <v>7390</v>
      </c>
      <c r="D1642" t="s">
        <v>3170</v>
      </c>
      <c r="E1642" t="s">
        <v>220</v>
      </c>
      <c r="F1642" t="s">
        <v>455</v>
      </c>
      <c r="G1642" t="s">
        <v>229</v>
      </c>
      <c r="H1642" t="s">
        <v>30</v>
      </c>
      <c r="I1642" t="s">
        <v>149</v>
      </c>
      <c r="J1642" t="s">
        <v>51</v>
      </c>
      <c r="L1642" t="s">
        <v>4205</v>
      </c>
      <c r="N1642" t="s">
        <v>53</v>
      </c>
      <c r="O1642" t="s">
        <v>25</v>
      </c>
      <c r="P1642" t="s">
        <v>229</v>
      </c>
      <c r="Q1642" t="s">
        <v>54</v>
      </c>
      <c r="R1642" t="s">
        <v>4888</v>
      </c>
      <c r="S1642" t="s">
        <v>7391</v>
      </c>
      <c r="W1642" t="s">
        <v>1292</v>
      </c>
      <c r="X1642" t="s">
        <v>1887</v>
      </c>
    </row>
    <row r="1643" spans="1:25" x14ac:dyDescent="0.25">
      <c r="A1643" t="s">
        <v>7392</v>
      </c>
      <c r="B1643" t="s">
        <v>7393</v>
      </c>
      <c r="D1643" t="s">
        <v>734</v>
      </c>
      <c r="E1643" t="s">
        <v>220</v>
      </c>
      <c r="F1643" t="s">
        <v>459</v>
      </c>
      <c r="G1643" t="s">
        <v>229</v>
      </c>
      <c r="H1643" t="s">
        <v>45</v>
      </c>
      <c r="I1643" t="s">
        <v>1767</v>
      </c>
      <c r="J1643" t="s">
        <v>112</v>
      </c>
      <c r="L1643" t="s">
        <v>4205</v>
      </c>
      <c r="N1643" t="s">
        <v>113</v>
      </c>
      <c r="O1643" t="s">
        <v>25</v>
      </c>
      <c r="P1643" t="s">
        <v>229</v>
      </c>
      <c r="Q1643" t="s">
        <v>114</v>
      </c>
      <c r="R1643" t="s">
        <v>4743</v>
      </c>
      <c r="S1643" t="s">
        <v>7394</v>
      </c>
      <c r="T1643" t="s">
        <v>7395</v>
      </c>
      <c r="W1643" t="s">
        <v>1292</v>
      </c>
      <c r="X1643" t="s">
        <v>3071</v>
      </c>
      <c r="Y1643" t="s">
        <v>1879</v>
      </c>
    </row>
    <row r="1644" spans="1:25" x14ac:dyDescent="0.25">
      <c r="A1644" t="s">
        <v>302</v>
      </c>
      <c r="B1644" t="s">
        <v>303</v>
      </c>
      <c r="C1644" t="s">
        <v>2761</v>
      </c>
      <c r="D1644" t="s">
        <v>702</v>
      </c>
      <c r="E1644" t="s">
        <v>220</v>
      </c>
      <c r="F1644" t="s">
        <v>459</v>
      </c>
      <c r="G1644" t="s">
        <v>229</v>
      </c>
      <c r="H1644" t="s">
        <v>22</v>
      </c>
      <c r="I1644" t="s">
        <v>1758</v>
      </c>
      <c r="J1644" t="s">
        <v>117</v>
      </c>
      <c r="K1644" t="s">
        <v>79</v>
      </c>
      <c r="L1644" t="s">
        <v>4205</v>
      </c>
      <c r="M1644" t="s">
        <v>2762</v>
      </c>
      <c r="N1644" t="s">
        <v>118</v>
      </c>
      <c r="O1644" t="s">
        <v>25</v>
      </c>
      <c r="P1644" t="s">
        <v>3063</v>
      </c>
      <c r="Q1644" t="s">
        <v>119</v>
      </c>
      <c r="R1644" t="s">
        <v>7380</v>
      </c>
      <c r="S1644" t="s">
        <v>304</v>
      </c>
      <c r="W1644" t="s">
        <v>1292</v>
      </c>
      <c r="X1644" t="s">
        <v>1887</v>
      </c>
    </row>
    <row r="1645" spans="1:25" x14ac:dyDescent="0.25">
      <c r="A1645" t="s">
        <v>7396</v>
      </c>
      <c r="B1645" t="s">
        <v>7397</v>
      </c>
      <c r="C1645" t="s">
        <v>3081</v>
      </c>
      <c r="D1645" t="s">
        <v>407</v>
      </c>
      <c r="E1645" t="s">
        <v>220</v>
      </c>
      <c r="F1645" t="s">
        <v>459</v>
      </c>
      <c r="G1645" t="s">
        <v>229</v>
      </c>
      <c r="H1645" t="s">
        <v>45</v>
      </c>
      <c r="I1645" t="s">
        <v>1670</v>
      </c>
      <c r="J1645" t="s">
        <v>61</v>
      </c>
      <c r="K1645" t="s">
        <v>62</v>
      </c>
      <c r="L1645" t="s">
        <v>4205</v>
      </c>
      <c r="M1645" t="s">
        <v>3082</v>
      </c>
      <c r="N1645" t="s">
        <v>63</v>
      </c>
      <c r="O1645" t="s">
        <v>25</v>
      </c>
      <c r="P1645" t="s">
        <v>229</v>
      </c>
      <c r="Q1645" t="s">
        <v>64</v>
      </c>
      <c r="R1645" t="s">
        <v>4743</v>
      </c>
      <c r="S1645" t="s">
        <v>7398</v>
      </c>
      <c r="T1645" t="s">
        <v>2733</v>
      </c>
      <c r="W1645" t="s">
        <v>1291</v>
      </c>
      <c r="X1645" t="s">
        <v>1881</v>
      </c>
      <c r="Y1645" t="s">
        <v>1879</v>
      </c>
    </row>
    <row r="1646" spans="1:25" x14ac:dyDescent="0.25">
      <c r="A1646" t="s">
        <v>2195</v>
      </c>
      <c r="B1646" t="s">
        <v>2196</v>
      </c>
      <c r="C1646" t="s">
        <v>2852</v>
      </c>
      <c r="D1646" t="s">
        <v>734</v>
      </c>
      <c r="E1646" t="s">
        <v>220</v>
      </c>
      <c r="F1646" t="s">
        <v>459</v>
      </c>
      <c r="G1646" t="s">
        <v>229</v>
      </c>
      <c r="H1646" t="s">
        <v>22</v>
      </c>
      <c r="I1646" t="s">
        <v>1748</v>
      </c>
      <c r="J1646" t="s">
        <v>112</v>
      </c>
      <c r="K1646" t="s">
        <v>1375</v>
      </c>
      <c r="L1646" t="s">
        <v>4205</v>
      </c>
      <c r="M1646" t="s">
        <v>2853</v>
      </c>
      <c r="N1646" t="s">
        <v>113</v>
      </c>
      <c r="O1646" t="s">
        <v>25</v>
      </c>
      <c r="P1646" t="s">
        <v>229</v>
      </c>
      <c r="Q1646" t="s">
        <v>114</v>
      </c>
      <c r="R1646" t="s">
        <v>4743</v>
      </c>
      <c r="S1646" t="s">
        <v>2197</v>
      </c>
      <c r="T1646" t="s">
        <v>4589</v>
      </c>
      <c r="W1646" t="s">
        <v>1292</v>
      </c>
      <c r="X1646" t="s">
        <v>3071</v>
      </c>
      <c r="Y1646" t="s">
        <v>1877</v>
      </c>
    </row>
    <row r="1647" spans="1:25" x14ac:dyDescent="0.25">
      <c r="A1647" t="s">
        <v>1240</v>
      </c>
      <c r="B1647" t="s">
        <v>1241</v>
      </c>
      <c r="D1647" t="s">
        <v>3226</v>
      </c>
      <c r="E1647" t="s">
        <v>220</v>
      </c>
      <c r="F1647" t="s">
        <v>459</v>
      </c>
      <c r="G1647" t="s">
        <v>4469</v>
      </c>
      <c r="H1647" t="s">
        <v>22</v>
      </c>
      <c r="I1647" t="s">
        <v>1756</v>
      </c>
      <c r="J1647" t="s">
        <v>91</v>
      </c>
      <c r="L1647" t="s">
        <v>4205</v>
      </c>
      <c r="N1647" t="s">
        <v>92</v>
      </c>
      <c r="O1647" t="s">
        <v>25</v>
      </c>
      <c r="P1647" t="s">
        <v>229</v>
      </c>
      <c r="Q1647" t="s">
        <v>93</v>
      </c>
      <c r="R1647" t="s">
        <v>4972</v>
      </c>
      <c r="S1647" t="s">
        <v>1242</v>
      </c>
      <c r="T1647" t="s">
        <v>7399</v>
      </c>
      <c r="W1647" t="s">
        <v>4500</v>
      </c>
      <c r="X1647" t="s">
        <v>1881</v>
      </c>
      <c r="Y1647" t="s">
        <v>1877</v>
      </c>
    </row>
    <row r="1648" spans="1:25" x14ac:dyDescent="0.25">
      <c r="A1648" t="s">
        <v>1468</v>
      </c>
      <c r="B1648" t="s">
        <v>1469</v>
      </c>
      <c r="D1648" t="s">
        <v>3216</v>
      </c>
      <c r="E1648" t="s">
        <v>220</v>
      </c>
      <c r="F1648" t="s">
        <v>455</v>
      </c>
      <c r="G1648" t="s">
        <v>229</v>
      </c>
      <c r="H1648" t="s">
        <v>22</v>
      </c>
      <c r="I1648" t="s">
        <v>1671</v>
      </c>
      <c r="J1648" t="s">
        <v>121</v>
      </c>
      <c r="L1648" t="s">
        <v>4205</v>
      </c>
      <c r="N1648" t="s">
        <v>122</v>
      </c>
      <c r="P1648" t="s">
        <v>229</v>
      </c>
      <c r="Q1648" t="s">
        <v>123</v>
      </c>
      <c r="R1648" t="s">
        <v>7400</v>
      </c>
      <c r="S1648" t="s">
        <v>1470</v>
      </c>
      <c r="T1648" t="s">
        <v>7401</v>
      </c>
      <c r="W1648" t="s">
        <v>1293</v>
      </c>
      <c r="X1648" t="s">
        <v>1887</v>
      </c>
      <c r="Y1648" t="s">
        <v>1877</v>
      </c>
    </row>
    <row r="1649" spans="1:25" x14ac:dyDescent="0.25">
      <c r="A1649" t="s">
        <v>2034</v>
      </c>
      <c r="B1649" t="s">
        <v>2035</v>
      </c>
      <c r="C1649" t="s">
        <v>2761</v>
      </c>
      <c r="D1649" t="s">
        <v>858</v>
      </c>
      <c r="E1649" t="s">
        <v>220</v>
      </c>
      <c r="F1649" t="s">
        <v>459</v>
      </c>
      <c r="G1649" t="s">
        <v>229</v>
      </c>
      <c r="H1649" t="s">
        <v>45</v>
      </c>
      <c r="I1649" t="s">
        <v>232</v>
      </c>
      <c r="J1649" t="s">
        <v>135</v>
      </c>
      <c r="K1649" t="s">
        <v>79</v>
      </c>
      <c r="L1649" t="s">
        <v>4205</v>
      </c>
      <c r="M1649" t="s">
        <v>2762</v>
      </c>
      <c r="N1649" t="s">
        <v>136</v>
      </c>
      <c r="O1649" t="s">
        <v>25</v>
      </c>
      <c r="P1649" t="s">
        <v>3063</v>
      </c>
      <c r="Q1649" t="s">
        <v>137</v>
      </c>
      <c r="R1649" t="s">
        <v>4743</v>
      </c>
      <c r="S1649" t="s">
        <v>2036</v>
      </c>
      <c r="T1649" t="s">
        <v>7402</v>
      </c>
      <c r="W1649" t="s">
        <v>4500</v>
      </c>
      <c r="X1649" t="s">
        <v>1887</v>
      </c>
    </row>
    <row r="1650" spans="1:25" x14ac:dyDescent="0.25">
      <c r="A1650" t="s">
        <v>4203</v>
      </c>
      <c r="B1650" t="s">
        <v>4203</v>
      </c>
      <c r="D1650" t="s">
        <v>3221</v>
      </c>
      <c r="E1650" t="s">
        <v>220</v>
      </c>
      <c r="F1650" t="s">
        <v>459</v>
      </c>
      <c r="G1650" t="s">
        <v>229</v>
      </c>
      <c r="H1650" t="s">
        <v>45</v>
      </c>
      <c r="I1650" t="s">
        <v>1591</v>
      </c>
      <c r="J1650" t="s">
        <v>135</v>
      </c>
      <c r="L1650" t="s">
        <v>4205</v>
      </c>
      <c r="N1650" t="s">
        <v>136</v>
      </c>
      <c r="O1650" t="s">
        <v>25</v>
      </c>
      <c r="P1650" t="s">
        <v>229</v>
      </c>
      <c r="Q1650" t="s">
        <v>137</v>
      </c>
      <c r="R1650" t="s">
        <v>5010</v>
      </c>
      <c r="S1650" t="s">
        <v>4204</v>
      </c>
      <c r="W1650" t="s">
        <v>1293</v>
      </c>
      <c r="X1650" t="s">
        <v>1887</v>
      </c>
    </row>
    <row r="1651" spans="1:25" x14ac:dyDescent="0.25">
      <c r="A1651" t="s">
        <v>7403</v>
      </c>
      <c r="B1651" t="s">
        <v>7404</v>
      </c>
      <c r="C1651" t="s">
        <v>2737</v>
      </c>
      <c r="D1651" t="s">
        <v>3078</v>
      </c>
      <c r="E1651" t="s">
        <v>220</v>
      </c>
      <c r="F1651" t="s">
        <v>455</v>
      </c>
      <c r="G1651" t="s">
        <v>229</v>
      </c>
      <c r="H1651" t="s">
        <v>45</v>
      </c>
      <c r="I1651" t="s">
        <v>1661</v>
      </c>
      <c r="J1651" t="s">
        <v>23</v>
      </c>
      <c r="K1651" t="s">
        <v>2738</v>
      </c>
      <c r="L1651" t="s">
        <v>4205</v>
      </c>
      <c r="M1651" t="s">
        <v>2739</v>
      </c>
      <c r="N1651" t="s">
        <v>24</v>
      </c>
      <c r="O1651" t="s">
        <v>25</v>
      </c>
      <c r="P1651" t="s">
        <v>3063</v>
      </c>
      <c r="Q1651" t="s">
        <v>26</v>
      </c>
      <c r="R1651" t="s">
        <v>7405</v>
      </c>
      <c r="S1651" t="s">
        <v>7406</v>
      </c>
      <c r="T1651" t="s">
        <v>7407</v>
      </c>
      <c r="W1651" t="s">
        <v>1292</v>
      </c>
      <c r="X1651" t="s">
        <v>1884</v>
      </c>
      <c r="Y1651" t="s">
        <v>1877</v>
      </c>
    </row>
    <row r="1652" spans="1:25" x14ac:dyDescent="0.25">
      <c r="A1652" t="s">
        <v>7408</v>
      </c>
      <c r="B1652" t="s">
        <v>7409</v>
      </c>
      <c r="D1652" t="s">
        <v>734</v>
      </c>
      <c r="E1652" t="s">
        <v>220</v>
      </c>
      <c r="F1652" t="s">
        <v>459</v>
      </c>
      <c r="G1652" t="s">
        <v>229</v>
      </c>
      <c r="H1652" t="s">
        <v>22</v>
      </c>
      <c r="I1652" t="s">
        <v>1839</v>
      </c>
      <c r="J1652" t="s">
        <v>121</v>
      </c>
      <c r="L1652" t="s">
        <v>4205</v>
      </c>
      <c r="N1652" t="s">
        <v>122</v>
      </c>
      <c r="O1652" t="s">
        <v>25</v>
      </c>
      <c r="P1652" t="s">
        <v>229</v>
      </c>
      <c r="Q1652" t="s">
        <v>123</v>
      </c>
      <c r="R1652" t="s">
        <v>4743</v>
      </c>
      <c r="S1652" t="s">
        <v>7410</v>
      </c>
      <c r="T1652" t="s">
        <v>7411</v>
      </c>
      <c r="W1652" t="s">
        <v>45</v>
      </c>
      <c r="X1652" t="s">
        <v>1887</v>
      </c>
      <c r="Y1652" t="s">
        <v>1879</v>
      </c>
    </row>
    <row r="1653" spans="1:25" x14ac:dyDescent="0.25">
      <c r="A1653" t="s">
        <v>7412</v>
      </c>
      <c r="B1653" t="s">
        <v>7413</v>
      </c>
      <c r="C1653" t="s">
        <v>2737</v>
      </c>
      <c r="D1653" t="s">
        <v>858</v>
      </c>
      <c r="E1653" t="s">
        <v>220</v>
      </c>
      <c r="F1653" t="s">
        <v>455</v>
      </c>
      <c r="G1653" t="s">
        <v>229</v>
      </c>
      <c r="H1653" t="s">
        <v>30</v>
      </c>
      <c r="I1653" t="s">
        <v>77</v>
      </c>
      <c r="J1653" t="s">
        <v>347</v>
      </c>
      <c r="K1653" t="s">
        <v>2738</v>
      </c>
      <c r="L1653" t="s">
        <v>4205</v>
      </c>
      <c r="M1653" t="s">
        <v>2739</v>
      </c>
      <c r="N1653" t="s">
        <v>348</v>
      </c>
      <c r="O1653" t="s">
        <v>25</v>
      </c>
      <c r="P1653" t="s">
        <v>3063</v>
      </c>
      <c r="Q1653" t="s">
        <v>349</v>
      </c>
      <c r="R1653" t="s">
        <v>4952</v>
      </c>
      <c r="S1653" t="s">
        <v>7414</v>
      </c>
      <c r="T1653" t="s">
        <v>6367</v>
      </c>
      <c r="W1653" t="s">
        <v>1291</v>
      </c>
      <c r="X1653" t="s">
        <v>1887</v>
      </c>
    </row>
    <row r="1654" spans="1:25" x14ac:dyDescent="0.25">
      <c r="A1654" t="s">
        <v>7415</v>
      </c>
      <c r="B1654" t="s">
        <v>7416</v>
      </c>
      <c r="D1654" t="s">
        <v>573</v>
      </c>
      <c r="E1654" t="s">
        <v>220</v>
      </c>
      <c r="F1654" t="s">
        <v>455</v>
      </c>
      <c r="G1654" t="s">
        <v>229</v>
      </c>
      <c r="H1654" t="s">
        <v>30</v>
      </c>
      <c r="I1654" t="s">
        <v>1848</v>
      </c>
      <c r="J1654" t="s">
        <v>46</v>
      </c>
      <c r="L1654" t="s">
        <v>4205</v>
      </c>
      <c r="N1654" t="s">
        <v>47</v>
      </c>
      <c r="O1654" t="s">
        <v>25</v>
      </c>
      <c r="P1654" t="s">
        <v>229</v>
      </c>
      <c r="Q1654" t="s">
        <v>48</v>
      </c>
      <c r="R1654" t="s">
        <v>4743</v>
      </c>
      <c r="S1654" t="s">
        <v>7417</v>
      </c>
      <c r="T1654" t="s">
        <v>7418</v>
      </c>
      <c r="W1654" t="s">
        <v>45</v>
      </c>
      <c r="X1654" t="s">
        <v>1884</v>
      </c>
      <c r="Y1654" t="s">
        <v>1879</v>
      </c>
    </row>
    <row r="1655" spans="1:25" x14ac:dyDescent="0.25">
      <c r="A1655" t="s">
        <v>7419</v>
      </c>
      <c r="B1655" t="s">
        <v>7420</v>
      </c>
      <c r="C1655" t="s">
        <v>2737</v>
      </c>
      <c r="D1655" t="s">
        <v>3153</v>
      </c>
      <c r="E1655" t="s">
        <v>220</v>
      </c>
      <c r="F1655" t="s">
        <v>459</v>
      </c>
      <c r="G1655" t="s">
        <v>229</v>
      </c>
      <c r="H1655" t="s">
        <v>30</v>
      </c>
      <c r="I1655" t="s">
        <v>1670</v>
      </c>
      <c r="J1655" t="s">
        <v>347</v>
      </c>
      <c r="K1655" t="s">
        <v>2738</v>
      </c>
      <c r="L1655" t="s">
        <v>4240</v>
      </c>
      <c r="M1655" t="s">
        <v>2739</v>
      </c>
      <c r="N1655" t="s">
        <v>348</v>
      </c>
      <c r="O1655" t="s">
        <v>41</v>
      </c>
      <c r="P1655" t="s">
        <v>3063</v>
      </c>
      <c r="Q1655" t="s">
        <v>349</v>
      </c>
      <c r="R1655" t="s">
        <v>4888</v>
      </c>
      <c r="S1655" t="s">
        <v>7421</v>
      </c>
      <c r="T1655" t="s">
        <v>7422</v>
      </c>
      <c r="W1655" t="s">
        <v>45</v>
      </c>
      <c r="X1655" t="s">
        <v>1884</v>
      </c>
      <c r="Y1655" t="s">
        <v>1877</v>
      </c>
    </row>
    <row r="1656" spans="1:25" x14ac:dyDescent="0.25">
      <c r="A1656" t="s">
        <v>7423</v>
      </c>
      <c r="B1656" t="s">
        <v>7424</v>
      </c>
      <c r="D1656" t="s">
        <v>3222</v>
      </c>
      <c r="E1656" t="s">
        <v>220</v>
      </c>
      <c r="F1656" t="s">
        <v>459</v>
      </c>
      <c r="G1656" t="s">
        <v>229</v>
      </c>
      <c r="H1656" t="s">
        <v>3179</v>
      </c>
      <c r="I1656" t="s">
        <v>1880</v>
      </c>
      <c r="J1656" t="s">
        <v>78</v>
      </c>
      <c r="L1656" t="s">
        <v>4205</v>
      </c>
      <c r="N1656" t="s">
        <v>80</v>
      </c>
      <c r="O1656" t="s">
        <v>41</v>
      </c>
      <c r="P1656" t="s">
        <v>229</v>
      </c>
      <c r="Q1656" t="s">
        <v>81</v>
      </c>
      <c r="R1656" t="s">
        <v>4743</v>
      </c>
      <c r="S1656" t="s">
        <v>7425</v>
      </c>
      <c r="T1656" t="s">
        <v>7426</v>
      </c>
      <c r="W1656" t="s">
        <v>1292</v>
      </c>
      <c r="X1656" t="s">
        <v>3071</v>
      </c>
    </row>
    <row r="1657" spans="1:25" x14ac:dyDescent="0.25">
      <c r="A1657" t="s">
        <v>314</v>
      </c>
      <c r="B1657" t="s">
        <v>315</v>
      </c>
      <c r="C1657" t="s">
        <v>2766</v>
      </c>
      <c r="D1657" t="s">
        <v>554</v>
      </c>
      <c r="E1657" t="s">
        <v>220</v>
      </c>
      <c r="F1657" t="s">
        <v>459</v>
      </c>
      <c r="G1657" t="s">
        <v>229</v>
      </c>
      <c r="H1657" t="s">
        <v>22</v>
      </c>
      <c r="I1657" t="s">
        <v>1664</v>
      </c>
      <c r="J1657" t="s">
        <v>91</v>
      </c>
      <c r="K1657" t="s">
        <v>32</v>
      </c>
      <c r="L1657" t="s">
        <v>4240</v>
      </c>
      <c r="M1657" t="s">
        <v>2767</v>
      </c>
      <c r="N1657" t="s">
        <v>92</v>
      </c>
      <c r="O1657" t="s">
        <v>25</v>
      </c>
      <c r="P1657" t="s">
        <v>3060</v>
      </c>
      <c r="Q1657" t="s">
        <v>93</v>
      </c>
      <c r="R1657" t="s">
        <v>4743</v>
      </c>
      <c r="S1657" t="s">
        <v>316</v>
      </c>
      <c r="W1657" t="s">
        <v>4500</v>
      </c>
      <c r="X1657" t="s">
        <v>3071</v>
      </c>
    </row>
    <row r="1658" spans="1:25" x14ac:dyDescent="0.25">
      <c r="A1658" t="s">
        <v>2128</v>
      </c>
      <c r="B1658" t="s">
        <v>2129</v>
      </c>
      <c r="D1658" t="s">
        <v>3125</v>
      </c>
      <c r="E1658" t="s">
        <v>220</v>
      </c>
      <c r="F1658" t="s">
        <v>459</v>
      </c>
      <c r="G1658" t="s">
        <v>229</v>
      </c>
      <c r="H1658" t="s">
        <v>45</v>
      </c>
      <c r="I1658" t="s">
        <v>1665</v>
      </c>
      <c r="J1658" t="s">
        <v>68</v>
      </c>
      <c r="L1658" t="s">
        <v>4186</v>
      </c>
      <c r="N1658" t="s">
        <v>69</v>
      </c>
      <c r="O1658" t="s">
        <v>25</v>
      </c>
      <c r="P1658" t="s">
        <v>3063</v>
      </c>
      <c r="Q1658" t="s">
        <v>70</v>
      </c>
      <c r="R1658" t="s">
        <v>4743</v>
      </c>
      <c r="S1658" t="s">
        <v>2130</v>
      </c>
      <c r="W1658" t="s">
        <v>4862</v>
      </c>
      <c r="X1658" t="s">
        <v>1887</v>
      </c>
    </row>
    <row r="1659" spans="1:25" x14ac:dyDescent="0.25">
      <c r="A1659" t="s">
        <v>218</v>
      </c>
      <c r="B1659" t="s">
        <v>219</v>
      </c>
      <c r="C1659" t="s">
        <v>3081</v>
      </c>
      <c r="D1659" t="s">
        <v>3153</v>
      </c>
      <c r="E1659" t="s">
        <v>220</v>
      </c>
      <c r="F1659" t="s">
        <v>459</v>
      </c>
      <c r="G1659" t="s">
        <v>229</v>
      </c>
      <c r="H1659" t="s">
        <v>30</v>
      </c>
      <c r="I1659" t="s">
        <v>1670</v>
      </c>
      <c r="J1659" t="s">
        <v>51</v>
      </c>
      <c r="K1659" t="s">
        <v>62</v>
      </c>
      <c r="L1659" t="s">
        <v>4240</v>
      </c>
      <c r="M1659" t="s">
        <v>3082</v>
      </c>
      <c r="N1659" t="s">
        <v>53</v>
      </c>
      <c r="P1659" t="s">
        <v>229</v>
      </c>
      <c r="Q1659" t="s">
        <v>54</v>
      </c>
      <c r="R1659" t="s">
        <v>7427</v>
      </c>
      <c r="S1659" t="s">
        <v>221</v>
      </c>
      <c r="T1659" t="s">
        <v>7428</v>
      </c>
      <c r="W1659" t="s">
        <v>4500</v>
      </c>
      <c r="X1659" t="s">
        <v>1881</v>
      </c>
      <c r="Y1659" t="s">
        <v>1879</v>
      </c>
    </row>
    <row r="1660" spans="1:25" x14ac:dyDescent="0.25">
      <c r="A1660" t="s">
        <v>4031</v>
      </c>
      <c r="B1660" t="s">
        <v>4032</v>
      </c>
      <c r="C1660" t="s">
        <v>2737</v>
      </c>
      <c r="D1660" t="s">
        <v>573</v>
      </c>
      <c r="E1660" t="s">
        <v>220</v>
      </c>
      <c r="F1660" t="s">
        <v>455</v>
      </c>
      <c r="G1660" t="s">
        <v>229</v>
      </c>
      <c r="H1660" t="s">
        <v>45</v>
      </c>
      <c r="I1660" t="s">
        <v>1750</v>
      </c>
      <c r="J1660" t="s">
        <v>72</v>
      </c>
      <c r="K1660" t="s">
        <v>2738</v>
      </c>
      <c r="L1660" t="s">
        <v>4240</v>
      </c>
      <c r="M1660" t="s">
        <v>2739</v>
      </c>
      <c r="N1660" t="s">
        <v>73</v>
      </c>
      <c r="O1660" t="s">
        <v>25</v>
      </c>
      <c r="P1660" t="s">
        <v>3060</v>
      </c>
      <c r="Q1660" t="s">
        <v>74</v>
      </c>
      <c r="R1660" t="s">
        <v>4777</v>
      </c>
      <c r="S1660" t="s">
        <v>4033</v>
      </c>
      <c r="T1660" t="s">
        <v>7429</v>
      </c>
      <c r="W1660" t="s">
        <v>4500</v>
      </c>
      <c r="X1660" t="s">
        <v>1884</v>
      </c>
      <c r="Y1660" t="s">
        <v>1877</v>
      </c>
    </row>
    <row r="1661" spans="1:25" x14ac:dyDescent="0.25">
      <c r="A1661" t="s">
        <v>1998</v>
      </c>
      <c r="B1661" t="s">
        <v>1999</v>
      </c>
      <c r="C1661" t="s">
        <v>2777</v>
      </c>
      <c r="D1661" t="s">
        <v>573</v>
      </c>
      <c r="E1661" t="s">
        <v>220</v>
      </c>
      <c r="F1661" t="s">
        <v>459</v>
      </c>
      <c r="G1661" t="s">
        <v>229</v>
      </c>
      <c r="H1661" t="s">
        <v>234</v>
      </c>
      <c r="I1661" t="s">
        <v>1664</v>
      </c>
      <c r="J1661" t="s">
        <v>23</v>
      </c>
      <c r="K1661" t="s">
        <v>3067</v>
      </c>
      <c r="L1661" t="s">
        <v>4240</v>
      </c>
      <c r="M1661" t="s">
        <v>2778</v>
      </c>
      <c r="N1661" t="s">
        <v>24</v>
      </c>
      <c r="O1661" t="s">
        <v>41</v>
      </c>
      <c r="P1661" t="s">
        <v>229</v>
      </c>
      <c r="Q1661" t="s">
        <v>26</v>
      </c>
      <c r="R1661" t="s">
        <v>4777</v>
      </c>
      <c r="S1661" t="s">
        <v>2000</v>
      </c>
      <c r="W1661" t="s">
        <v>45</v>
      </c>
      <c r="X1661" t="s">
        <v>1887</v>
      </c>
    </row>
    <row r="1662" spans="1:25" x14ac:dyDescent="0.25">
      <c r="A1662" t="s">
        <v>1955</v>
      </c>
      <c r="B1662" t="s">
        <v>1955</v>
      </c>
      <c r="C1662" t="s">
        <v>2737</v>
      </c>
      <c r="D1662" t="s">
        <v>490</v>
      </c>
      <c r="E1662" t="s">
        <v>220</v>
      </c>
      <c r="F1662" t="s">
        <v>459</v>
      </c>
      <c r="G1662" t="s">
        <v>229</v>
      </c>
      <c r="H1662" t="s">
        <v>22</v>
      </c>
      <c r="I1662" t="s">
        <v>609</v>
      </c>
      <c r="J1662" t="s">
        <v>98</v>
      </c>
      <c r="K1662" t="s">
        <v>2738</v>
      </c>
      <c r="L1662" t="s">
        <v>4240</v>
      </c>
      <c r="M1662" t="s">
        <v>2739</v>
      </c>
      <c r="N1662" t="s">
        <v>99</v>
      </c>
      <c r="O1662" t="s">
        <v>25</v>
      </c>
      <c r="P1662" t="s">
        <v>229</v>
      </c>
      <c r="Q1662" t="s">
        <v>100</v>
      </c>
      <c r="R1662" t="s">
        <v>4743</v>
      </c>
      <c r="S1662" t="s">
        <v>1956</v>
      </c>
      <c r="W1662" t="s">
        <v>4500</v>
      </c>
      <c r="X1662" t="s">
        <v>3071</v>
      </c>
    </row>
    <row r="1663" spans="1:25" x14ac:dyDescent="0.25">
      <c r="A1663" t="s">
        <v>2213</v>
      </c>
      <c r="B1663" t="s">
        <v>2214</v>
      </c>
      <c r="D1663" t="s">
        <v>3170</v>
      </c>
      <c r="E1663" t="s">
        <v>220</v>
      </c>
      <c r="F1663" t="s">
        <v>455</v>
      </c>
      <c r="G1663" t="s">
        <v>229</v>
      </c>
      <c r="H1663" t="s">
        <v>30</v>
      </c>
      <c r="I1663" t="s">
        <v>1758</v>
      </c>
      <c r="J1663" t="s">
        <v>86</v>
      </c>
      <c r="L1663" t="s">
        <v>4240</v>
      </c>
      <c r="N1663" t="s">
        <v>87</v>
      </c>
      <c r="O1663" t="s">
        <v>25</v>
      </c>
      <c r="P1663" t="s">
        <v>3063</v>
      </c>
      <c r="Q1663" t="s">
        <v>88</v>
      </c>
      <c r="R1663" t="s">
        <v>4888</v>
      </c>
      <c r="S1663" t="s">
        <v>2215</v>
      </c>
      <c r="T1663" t="s">
        <v>7430</v>
      </c>
      <c r="W1663" t="s">
        <v>4862</v>
      </c>
      <c r="X1663" t="s">
        <v>3071</v>
      </c>
      <c r="Y1663" t="s">
        <v>1879</v>
      </c>
    </row>
    <row r="1664" spans="1:25" x14ac:dyDescent="0.25">
      <c r="A1664" t="s">
        <v>2290</v>
      </c>
      <c r="B1664" t="s">
        <v>2291</v>
      </c>
      <c r="D1664" t="s">
        <v>3171</v>
      </c>
      <c r="E1664" t="s">
        <v>220</v>
      </c>
      <c r="F1664" t="s">
        <v>459</v>
      </c>
      <c r="G1664" t="s">
        <v>229</v>
      </c>
      <c r="H1664" t="s">
        <v>22</v>
      </c>
      <c r="I1664" t="s">
        <v>1756</v>
      </c>
      <c r="J1664" t="s">
        <v>72</v>
      </c>
      <c r="L1664" t="s">
        <v>4240</v>
      </c>
      <c r="N1664" t="s">
        <v>73</v>
      </c>
      <c r="O1664" t="s">
        <v>25</v>
      </c>
      <c r="P1664" t="s">
        <v>3063</v>
      </c>
      <c r="Q1664" t="s">
        <v>74</v>
      </c>
      <c r="R1664" t="s">
        <v>7431</v>
      </c>
      <c r="S1664" t="s">
        <v>2292</v>
      </c>
      <c r="T1664" t="s">
        <v>2833</v>
      </c>
      <c r="W1664" t="s">
        <v>1292</v>
      </c>
      <c r="X1664" t="s">
        <v>1887</v>
      </c>
      <c r="Y1664" t="s">
        <v>1876</v>
      </c>
    </row>
    <row r="1665" spans="1:25" x14ac:dyDescent="0.25">
      <c r="A1665" t="s">
        <v>4274</v>
      </c>
      <c r="B1665" t="s">
        <v>4275</v>
      </c>
      <c r="C1665" t="s">
        <v>3184</v>
      </c>
      <c r="D1665" t="s">
        <v>379</v>
      </c>
      <c r="E1665" t="s">
        <v>220</v>
      </c>
      <c r="F1665" t="s">
        <v>459</v>
      </c>
      <c r="G1665" t="s">
        <v>4469</v>
      </c>
      <c r="H1665" t="s">
        <v>3179</v>
      </c>
      <c r="I1665" t="s">
        <v>1670</v>
      </c>
      <c r="J1665" t="s">
        <v>46</v>
      </c>
      <c r="K1665" t="s">
        <v>3185</v>
      </c>
      <c r="L1665" t="s">
        <v>4240</v>
      </c>
      <c r="M1665" t="s">
        <v>3186</v>
      </c>
      <c r="N1665" t="s">
        <v>47</v>
      </c>
      <c r="O1665" t="s">
        <v>25</v>
      </c>
      <c r="P1665" t="s">
        <v>3063</v>
      </c>
      <c r="Q1665" t="s">
        <v>48</v>
      </c>
      <c r="R1665" t="s">
        <v>5948</v>
      </c>
      <c r="S1665" t="s">
        <v>4276</v>
      </c>
      <c r="T1665" t="s">
        <v>5947</v>
      </c>
      <c r="U1665" t="s">
        <v>3233</v>
      </c>
      <c r="W1665" t="s">
        <v>4500</v>
      </c>
      <c r="X1665" t="s">
        <v>1882</v>
      </c>
      <c r="Y1665" t="s">
        <v>1877</v>
      </c>
    </row>
    <row r="1666" spans="1:25" x14ac:dyDescent="0.25">
      <c r="A1666" t="s">
        <v>7432</v>
      </c>
      <c r="B1666" t="s">
        <v>7432</v>
      </c>
      <c r="D1666" t="s">
        <v>3226</v>
      </c>
      <c r="E1666" t="s">
        <v>220</v>
      </c>
      <c r="F1666" t="s">
        <v>455</v>
      </c>
      <c r="G1666" t="s">
        <v>229</v>
      </c>
      <c r="H1666" t="s">
        <v>3179</v>
      </c>
      <c r="I1666" t="s">
        <v>1662</v>
      </c>
      <c r="J1666" t="s">
        <v>86</v>
      </c>
      <c r="L1666" t="s">
        <v>4240</v>
      </c>
      <c r="N1666" t="s">
        <v>87</v>
      </c>
      <c r="O1666" t="s">
        <v>25</v>
      </c>
      <c r="P1666" t="s">
        <v>229</v>
      </c>
      <c r="Q1666" t="s">
        <v>88</v>
      </c>
      <c r="R1666" t="s">
        <v>7433</v>
      </c>
      <c r="S1666" t="s">
        <v>7434</v>
      </c>
      <c r="W1666" t="s">
        <v>1291</v>
      </c>
      <c r="X1666" t="s">
        <v>1884</v>
      </c>
    </row>
    <row r="1667" spans="1:25" x14ac:dyDescent="0.25">
      <c r="A1667" t="s">
        <v>7435</v>
      </c>
      <c r="B1667" t="s">
        <v>7436</v>
      </c>
      <c r="D1667" t="s">
        <v>490</v>
      </c>
      <c r="E1667" t="s">
        <v>220</v>
      </c>
      <c r="F1667" t="s">
        <v>459</v>
      </c>
      <c r="G1667" t="s">
        <v>229</v>
      </c>
      <c r="H1667" t="s">
        <v>22</v>
      </c>
      <c r="I1667" t="s">
        <v>1667</v>
      </c>
      <c r="J1667" t="s">
        <v>130</v>
      </c>
      <c r="L1667" t="s">
        <v>1849</v>
      </c>
      <c r="N1667" t="s">
        <v>131</v>
      </c>
      <c r="O1667" t="s">
        <v>25</v>
      </c>
      <c r="P1667" t="s">
        <v>229</v>
      </c>
      <c r="Q1667" t="s">
        <v>132</v>
      </c>
      <c r="R1667" t="s">
        <v>4743</v>
      </c>
      <c r="S1667" t="s">
        <v>7437</v>
      </c>
      <c r="T1667" t="s">
        <v>7438</v>
      </c>
      <c r="W1667" t="s">
        <v>1292</v>
      </c>
      <c r="X1667" t="s">
        <v>1887</v>
      </c>
      <c r="Y1667" t="s">
        <v>1878</v>
      </c>
    </row>
    <row r="1668" spans="1:25" x14ac:dyDescent="0.25">
      <c r="A1668" t="s">
        <v>7439</v>
      </c>
      <c r="B1668" t="s">
        <v>7440</v>
      </c>
      <c r="D1668" t="s">
        <v>142</v>
      </c>
      <c r="E1668" t="s">
        <v>220</v>
      </c>
      <c r="F1668" t="s">
        <v>455</v>
      </c>
      <c r="G1668" t="s">
        <v>229</v>
      </c>
      <c r="H1668" t="s">
        <v>30</v>
      </c>
      <c r="I1668" t="s">
        <v>1671</v>
      </c>
      <c r="J1668" t="s">
        <v>112</v>
      </c>
      <c r="L1668" t="s">
        <v>1849</v>
      </c>
      <c r="N1668" t="s">
        <v>113</v>
      </c>
      <c r="O1668" t="s">
        <v>25</v>
      </c>
      <c r="P1668" t="s">
        <v>229</v>
      </c>
      <c r="Q1668" t="s">
        <v>114</v>
      </c>
      <c r="R1668" t="s">
        <v>4743</v>
      </c>
      <c r="S1668" t="s">
        <v>7441</v>
      </c>
      <c r="W1668" t="s">
        <v>1292</v>
      </c>
      <c r="X1668" t="s">
        <v>1887</v>
      </c>
    </row>
    <row r="1669" spans="1:25" x14ac:dyDescent="0.25">
      <c r="A1669" t="s">
        <v>53</v>
      </c>
      <c r="B1669" t="s">
        <v>7442</v>
      </c>
      <c r="C1669" t="s">
        <v>2737</v>
      </c>
      <c r="D1669" t="s">
        <v>554</v>
      </c>
      <c r="E1669" t="s">
        <v>220</v>
      </c>
      <c r="F1669" t="s">
        <v>455</v>
      </c>
      <c r="G1669" t="s">
        <v>229</v>
      </c>
      <c r="H1669" t="s">
        <v>45</v>
      </c>
      <c r="I1669" t="s">
        <v>1662</v>
      </c>
      <c r="J1669" t="s">
        <v>51</v>
      </c>
      <c r="K1669" t="s">
        <v>2738</v>
      </c>
      <c r="L1669" t="s">
        <v>1849</v>
      </c>
      <c r="M1669" t="s">
        <v>2739</v>
      </c>
      <c r="N1669" t="s">
        <v>53</v>
      </c>
      <c r="O1669" t="s">
        <v>25</v>
      </c>
      <c r="P1669" t="s">
        <v>3060</v>
      </c>
      <c r="Q1669" t="s">
        <v>54</v>
      </c>
      <c r="R1669" t="s">
        <v>4952</v>
      </c>
      <c r="S1669" t="s">
        <v>7443</v>
      </c>
      <c r="T1669" t="s">
        <v>7444</v>
      </c>
      <c r="W1669" t="s">
        <v>1292</v>
      </c>
      <c r="X1669" t="s">
        <v>1884</v>
      </c>
      <c r="Y1669" t="s">
        <v>1879</v>
      </c>
    </row>
    <row r="1670" spans="1:25" x14ac:dyDescent="0.25">
      <c r="A1670" t="s">
        <v>7445</v>
      </c>
      <c r="B1670" t="s">
        <v>7446</v>
      </c>
      <c r="D1670" t="s">
        <v>142</v>
      </c>
      <c r="E1670" t="s">
        <v>220</v>
      </c>
      <c r="F1670" t="s">
        <v>455</v>
      </c>
      <c r="G1670" t="s">
        <v>229</v>
      </c>
      <c r="H1670" t="s">
        <v>30</v>
      </c>
      <c r="I1670" t="s">
        <v>77</v>
      </c>
      <c r="J1670" t="s">
        <v>208</v>
      </c>
      <c r="L1670" t="s">
        <v>1849</v>
      </c>
      <c r="N1670" t="s">
        <v>209</v>
      </c>
      <c r="O1670" t="s">
        <v>25</v>
      </c>
      <c r="P1670" t="s">
        <v>229</v>
      </c>
      <c r="Q1670" t="s">
        <v>210</v>
      </c>
      <c r="R1670" t="s">
        <v>4743</v>
      </c>
      <c r="S1670" t="s">
        <v>7447</v>
      </c>
      <c r="W1670" t="s">
        <v>1292</v>
      </c>
      <c r="X1670" t="s">
        <v>1887</v>
      </c>
    </row>
    <row r="1671" spans="1:25" x14ac:dyDescent="0.25">
      <c r="A1671" t="s">
        <v>7448</v>
      </c>
      <c r="B1671" t="s">
        <v>7449</v>
      </c>
      <c r="D1671" t="s">
        <v>702</v>
      </c>
      <c r="E1671" t="s">
        <v>220</v>
      </c>
      <c r="F1671" t="s">
        <v>459</v>
      </c>
      <c r="G1671" t="s">
        <v>229</v>
      </c>
      <c r="H1671" t="s">
        <v>45</v>
      </c>
      <c r="I1671" t="s">
        <v>2546</v>
      </c>
      <c r="J1671" t="s">
        <v>208</v>
      </c>
      <c r="L1671" t="s">
        <v>1849</v>
      </c>
      <c r="N1671" t="s">
        <v>209</v>
      </c>
      <c r="O1671" t="s">
        <v>25</v>
      </c>
      <c r="P1671" t="s">
        <v>229</v>
      </c>
      <c r="Q1671" t="s">
        <v>210</v>
      </c>
      <c r="R1671" t="s">
        <v>5087</v>
      </c>
      <c r="S1671" t="s">
        <v>7450</v>
      </c>
      <c r="T1671" t="s">
        <v>2733</v>
      </c>
      <c r="W1671" t="s">
        <v>1292</v>
      </c>
      <c r="X1671" t="s">
        <v>3068</v>
      </c>
      <c r="Y1671" t="s">
        <v>1879</v>
      </c>
    </row>
    <row r="1672" spans="1:25" x14ac:dyDescent="0.25">
      <c r="A1672" t="s">
        <v>7451</v>
      </c>
      <c r="B1672" t="s">
        <v>7451</v>
      </c>
      <c r="D1672" t="s">
        <v>490</v>
      </c>
      <c r="E1672" t="s">
        <v>220</v>
      </c>
      <c r="F1672" t="s">
        <v>459</v>
      </c>
      <c r="G1672" t="s">
        <v>229</v>
      </c>
      <c r="H1672" t="s">
        <v>22</v>
      </c>
      <c r="I1672" t="s">
        <v>77</v>
      </c>
      <c r="J1672" t="s">
        <v>39</v>
      </c>
      <c r="L1672" t="s">
        <v>1849</v>
      </c>
      <c r="N1672" t="s">
        <v>40</v>
      </c>
      <c r="O1672" t="s">
        <v>25</v>
      </c>
      <c r="P1672" t="s">
        <v>229</v>
      </c>
      <c r="Q1672" t="s">
        <v>42</v>
      </c>
      <c r="R1672" t="s">
        <v>4743</v>
      </c>
      <c r="S1672" t="s">
        <v>7452</v>
      </c>
      <c r="T1672" t="s">
        <v>2733</v>
      </c>
      <c r="W1672" t="s">
        <v>1292</v>
      </c>
      <c r="X1672" t="s">
        <v>1884</v>
      </c>
      <c r="Y1672" t="s">
        <v>1879</v>
      </c>
    </row>
    <row r="1673" spans="1:25" x14ac:dyDescent="0.25">
      <c r="A1673" t="s">
        <v>191</v>
      </c>
      <c r="B1673" t="s">
        <v>192</v>
      </c>
      <c r="C1673" t="s">
        <v>2740</v>
      </c>
      <c r="D1673" t="s">
        <v>702</v>
      </c>
      <c r="E1673" t="s">
        <v>220</v>
      </c>
      <c r="F1673" t="s">
        <v>459</v>
      </c>
      <c r="G1673" t="s">
        <v>4469</v>
      </c>
      <c r="H1673" t="s">
        <v>22</v>
      </c>
      <c r="I1673" t="s">
        <v>1661</v>
      </c>
      <c r="J1673" t="s">
        <v>39</v>
      </c>
      <c r="K1673" t="s">
        <v>178</v>
      </c>
      <c r="L1673" t="s">
        <v>1849</v>
      </c>
      <c r="M1673" t="s">
        <v>2741</v>
      </c>
      <c r="N1673" t="s">
        <v>40</v>
      </c>
      <c r="O1673" t="s">
        <v>25</v>
      </c>
      <c r="P1673" t="s">
        <v>229</v>
      </c>
      <c r="Q1673" t="s">
        <v>42</v>
      </c>
      <c r="R1673" t="s">
        <v>7380</v>
      </c>
      <c r="S1673" t="s">
        <v>193</v>
      </c>
      <c r="W1673" t="s">
        <v>4500</v>
      </c>
      <c r="X1673" t="s">
        <v>1887</v>
      </c>
    </row>
    <row r="1674" spans="1:25" x14ac:dyDescent="0.25">
      <c r="A1674" t="s">
        <v>7453</v>
      </c>
      <c r="B1674" t="s">
        <v>7454</v>
      </c>
      <c r="D1674" t="s">
        <v>490</v>
      </c>
      <c r="E1674" t="s">
        <v>220</v>
      </c>
      <c r="F1674" t="s">
        <v>459</v>
      </c>
      <c r="G1674" t="s">
        <v>229</v>
      </c>
      <c r="H1674" t="s">
        <v>22</v>
      </c>
      <c r="I1674" t="s">
        <v>1667</v>
      </c>
      <c r="J1674" t="s">
        <v>23</v>
      </c>
      <c r="L1674" t="s">
        <v>1849</v>
      </c>
      <c r="N1674" t="s">
        <v>24</v>
      </c>
      <c r="O1674" t="s">
        <v>25</v>
      </c>
      <c r="P1674" t="s">
        <v>229</v>
      </c>
      <c r="Q1674" t="s">
        <v>26</v>
      </c>
      <c r="R1674" t="s">
        <v>4743</v>
      </c>
      <c r="S1674" t="s">
        <v>7455</v>
      </c>
      <c r="W1674" t="s">
        <v>1292</v>
      </c>
      <c r="X1674" t="s">
        <v>1887</v>
      </c>
    </row>
    <row r="1675" spans="1:25" x14ac:dyDescent="0.25">
      <c r="A1675" t="s">
        <v>7456</v>
      </c>
      <c r="B1675" t="s">
        <v>7457</v>
      </c>
      <c r="C1675" t="s">
        <v>2761</v>
      </c>
      <c r="D1675" t="s">
        <v>490</v>
      </c>
      <c r="E1675" t="s">
        <v>220</v>
      </c>
      <c r="F1675" t="s">
        <v>459</v>
      </c>
      <c r="G1675" t="s">
        <v>229</v>
      </c>
      <c r="H1675" t="s">
        <v>22</v>
      </c>
      <c r="I1675" t="s">
        <v>1669</v>
      </c>
      <c r="J1675" t="s">
        <v>51</v>
      </c>
      <c r="K1675" t="s">
        <v>79</v>
      </c>
      <c r="L1675" t="s">
        <v>1849</v>
      </c>
      <c r="M1675" t="s">
        <v>2762</v>
      </c>
      <c r="N1675" t="s">
        <v>53</v>
      </c>
      <c r="O1675" t="s">
        <v>25</v>
      </c>
      <c r="P1675" t="s">
        <v>229</v>
      </c>
      <c r="Q1675" t="s">
        <v>54</v>
      </c>
      <c r="R1675" t="s">
        <v>4743</v>
      </c>
      <c r="S1675" t="s">
        <v>7458</v>
      </c>
      <c r="W1675" t="s">
        <v>1292</v>
      </c>
      <c r="X1675" t="s">
        <v>1887</v>
      </c>
    </row>
    <row r="1676" spans="1:25" x14ac:dyDescent="0.25">
      <c r="A1676" t="s">
        <v>7459</v>
      </c>
      <c r="B1676" t="s">
        <v>7460</v>
      </c>
      <c r="D1676" t="s">
        <v>490</v>
      </c>
      <c r="E1676" t="s">
        <v>220</v>
      </c>
      <c r="F1676" t="s">
        <v>459</v>
      </c>
      <c r="G1676" t="s">
        <v>229</v>
      </c>
      <c r="H1676" t="s">
        <v>22</v>
      </c>
      <c r="I1676" t="s">
        <v>1666</v>
      </c>
      <c r="J1676" t="s">
        <v>78</v>
      </c>
      <c r="L1676" t="s">
        <v>1849</v>
      </c>
      <c r="N1676" t="s">
        <v>80</v>
      </c>
      <c r="O1676" t="s">
        <v>25</v>
      </c>
      <c r="P1676" t="s">
        <v>229</v>
      </c>
      <c r="Q1676" t="s">
        <v>81</v>
      </c>
      <c r="R1676" t="s">
        <v>4743</v>
      </c>
      <c r="S1676" t="s">
        <v>7461</v>
      </c>
      <c r="T1676" t="s">
        <v>2733</v>
      </c>
      <c r="W1676" t="s">
        <v>1292</v>
      </c>
      <c r="X1676" t="s">
        <v>1881</v>
      </c>
      <c r="Y1676" t="s">
        <v>1879</v>
      </c>
    </row>
    <row r="1677" spans="1:25" x14ac:dyDescent="0.25">
      <c r="A1677" t="s">
        <v>341</v>
      </c>
      <c r="B1677" t="s">
        <v>342</v>
      </c>
      <c r="C1677" t="s">
        <v>2777</v>
      </c>
      <c r="D1677" t="s">
        <v>715</v>
      </c>
      <c r="E1677" t="s">
        <v>220</v>
      </c>
      <c r="F1677" t="s">
        <v>455</v>
      </c>
      <c r="G1677" t="s">
        <v>229</v>
      </c>
      <c r="H1677" t="s">
        <v>45</v>
      </c>
      <c r="I1677" t="s">
        <v>1668</v>
      </c>
      <c r="J1677" t="s">
        <v>98</v>
      </c>
      <c r="K1677" t="s">
        <v>3067</v>
      </c>
      <c r="L1677" t="s">
        <v>1849</v>
      </c>
      <c r="M1677" t="s">
        <v>2778</v>
      </c>
      <c r="N1677" t="s">
        <v>99</v>
      </c>
      <c r="O1677" t="s">
        <v>25</v>
      </c>
      <c r="P1677" t="s">
        <v>229</v>
      </c>
      <c r="Q1677" t="s">
        <v>100</v>
      </c>
      <c r="R1677" t="s">
        <v>5155</v>
      </c>
      <c r="S1677" t="s">
        <v>343</v>
      </c>
      <c r="T1677" t="s">
        <v>7462</v>
      </c>
      <c r="W1677" t="s">
        <v>4500</v>
      </c>
      <c r="X1677" t="s">
        <v>1881</v>
      </c>
      <c r="Y1677" t="s">
        <v>1885</v>
      </c>
    </row>
    <row r="1678" spans="1:25" x14ac:dyDescent="0.25">
      <c r="A1678" t="s">
        <v>788</v>
      </c>
      <c r="B1678" t="s">
        <v>789</v>
      </c>
      <c r="C1678" t="s">
        <v>2761</v>
      </c>
      <c r="D1678" t="s">
        <v>431</v>
      </c>
      <c r="E1678" t="s">
        <v>220</v>
      </c>
      <c r="F1678" t="s">
        <v>459</v>
      </c>
      <c r="G1678" t="s">
        <v>229</v>
      </c>
      <c r="H1678" t="s">
        <v>45</v>
      </c>
      <c r="I1678" t="s">
        <v>1664</v>
      </c>
      <c r="J1678" t="s">
        <v>117</v>
      </c>
      <c r="K1678" t="s">
        <v>79</v>
      </c>
      <c r="L1678" t="s">
        <v>1849</v>
      </c>
      <c r="M1678" t="s">
        <v>2762</v>
      </c>
      <c r="N1678" t="s">
        <v>118</v>
      </c>
      <c r="O1678" t="s">
        <v>25</v>
      </c>
      <c r="P1678" t="s">
        <v>229</v>
      </c>
      <c r="Q1678" t="s">
        <v>119</v>
      </c>
      <c r="R1678" t="s">
        <v>4981</v>
      </c>
      <c r="S1678" t="s">
        <v>790</v>
      </c>
      <c r="T1678" t="s">
        <v>7463</v>
      </c>
      <c r="W1678" t="s">
        <v>3127</v>
      </c>
      <c r="X1678" t="s">
        <v>3124</v>
      </c>
      <c r="Y1678" t="s">
        <v>1878</v>
      </c>
    </row>
    <row r="1679" spans="1:25" x14ac:dyDescent="0.25">
      <c r="A1679" t="s">
        <v>1015</v>
      </c>
      <c r="B1679" t="s">
        <v>1016</v>
      </c>
      <c r="C1679" t="s">
        <v>2740</v>
      </c>
      <c r="D1679" t="s">
        <v>715</v>
      </c>
      <c r="E1679" t="s">
        <v>220</v>
      </c>
      <c r="F1679" t="s">
        <v>459</v>
      </c>
      <c r="G1679" t="s">
        <v>4469</v>
      </c>
      <c r="H1679" t="s">
        <v>22</v>
      </c>
      <c r="I1679" t="s">
        <v>1671</v>
      </c>
      <c r="J1679" t="s">
        <v>72</v>
      </c>
      <c r="K1679" t="s">
        <v>178</v>
      </c>
      <c r="L1679" t="s">
        <v>1849</v>
      </c>
      <c r="M1679" t="s">
        <v>2741</v>
      </c>
      <c r="N1679" t="s">
        <v>73</v>
      </c>
      <c r="O1679" t="s">
        <v>25</v>
      </c>
      <c r="P1679" t="s">
        <v>3060</v>
      </c>
      <c r="Q1679" t="s">
        <v>74</v>
      </c>
      <c r="R1679" t="s">
        <v>4743</v>
      </c>
      <c r="S1679" t="s">
        <v>1017</v>
      </c>
      <c r="T1679" t="s">
        <v>7464</v>
      </c>
      <c r="W1679" t="s">
        <v>4500</v>
      </c>
      <c r="X1679" t="s">
        <v>3071</v>
      </c>
      <c r="Y1679" t="s">
        <v>1878</v>
      </c>
    </row>
    <row r="1680" spans="1:25" x14ac:dyDescent="0.25">
      <c r="A1680" t="s">
        <v>1234</v>
      </c>
      <c r="B1680" t="s">
        <v>1235</v>
      </c>
      <c r="C1680" t="s">
        <v>2737</v>
      </c>
      <c r="D1680" t="s">
        <v>3334</v>
      </c>
      <c r="E1680" t="s">
        <v>220</v>
      </c>
      <c r="F1680" t="s">
        <v>455</v>
      </c>
      <c r="G1680" t="s">
        <v>4469</v>
      </c>
      <c r="H1680" t="s">
        <v>45</v>
      </c>
      <c r="I1680" t="s">
        <v>1671</v>
      </c>
      <c r="J1680" t="s">
        <v>98</v>
      </c>
      <c r="K1680" t="s">
        <v>2738</v>
      </c>
      <c r="L1680" t="s">
        <v>1849</v>
      </c>
      <c r="M1680" t="s">
        <v>2739</v>
      </c>
      <c r="N1680" t="s">
        <v>99</v>
      </c>
      <c r="O1680" t="s">
        <v>25</v>
      </c>
      <c r="P1680" t="s">
        <v>229</v>
      </c>
      <c r="Q1680" t="s">
        <v>100</v>
      </c>
      <c r="R1680" t="s">
        <v>7107</v>
      </c>
      <c r="S1680" t="s">
        <v>1236</v>
      </c>
      <c r="T1680" t="s">
        <v>7465</v>
      </c>
      <c r="W1680" t="s">
        <v>4500</v>
      </c>
      <c r="X1680" t="s">
        <v>3071</v>
      </c>
      <c r="Y1680" t="s">
        <v>1885</v>
      </c>
    </row>
    <row r="1681" spans="1:25" x14ac:dyDescent="0.25">
      <c r="A1681" t="s">
        <v>1646</v>
      </c>
      <c r="B1681" t="s">
        <v>1647</v>
      </c>
      <c r="D1681" t="s">
        <v>340</v>
      </c>
      <c r="E1681" t="s">
        <v>220</v>
      </c>
      <c r="F1681" t="s">
        <v>459</v>
      </c>
      <c r="G1681" t="s">
        <v>229</v>
      </c>
      <c r="H1681" t="s">
        <v>22</v>
      </c>
      <c r="I1681" t="s">
        <v>1848</v>
      </c>
      <c r="J1681" t="s">
        <v>98</v>
      </c>
      <c r="L1681" t="s">
        <v>1849</v>
      </c>
      <c r="N1681" t="s">
        <v>99</v>
      </c>
      <c r="O1681" t="s">
        <v>25</v>
      </c>
      <c r="P1681" t="s">
        <v>229</v>
      </c>
      <c r="Q1681" t="s">
        <v>100</v>
      </c>
      <c r="R1681" t="s">
        <v>7466</v>
      </c>
      <c r="S1681" t="s">
        <v>1648</v>
      </c>
      <c r="W1681" t="s">
        <v>45</v>
      </c>
      <c r="X1681" t="s">
        <v>1887</v>
      </c>
    </row>
    <row r="1682" spans="1:25" x14ac:dyDescent="0.25">
      <c r="A1682" t="s">
        <v>1237</v>
      </c>
      <c r="B1682" t="s">
        <v>1238</v>
      </c>
      <c r="D1682" t="s">
        <v>431</v>
      </c>
      <c r="E1682" t="s">
        <v>220</v>
      </c>
      <c r="F1682" t="s">
        <v>459</v>
      </c>
      <c r="G1682" t="s">
        <v>229</v>
      </c>
      <c r="H1682" t="s">
        <v>30</v>
      </c>
      <c r="I1682" t="s">
        <v>1667</v>
      </c>
      <c r="J1682" t="s">
        <v>23</v>
      </c>
      <c r="L1682" t="s">
        <v>1849</v>
      </c>
      <c r="N1682" t="s">
        <v>24</v>
      </c>
      <c r="O1682" t="s">
        <v>25</v>
      </c>
      <c r="P1682" t="s">
        <v>3063</v>
      </c>
      <c r="Q1682" t="s">
        <v>26</v>
      </c>
      <c r="R1682" t="s">
        <v>5010</v>
      </c>
      <c r="S1682" t="s">
        <v>1239</v>
      </c>
      <c r="W1682" t="s">
        <v>45</v>
      </c>
      <c r="X1682" t="s">
        <v>1887</v>
      </c>
    </row>
    <row r="1683" spans="1:25" x14ac:dyDescent="0.25">
      <c r="A1683" t="s">
        <v>1252</v>
      </c>
      <c r="B1683" t="s">
        <v>1253</v>
      </c>
      <c r="C1683" t="s">
        <v>2761</v>
      </c>
      <c r="D1683" t="s">
        <v>1847</v>
      </c>
      <c r="E1683" t="s">
        <v>220</v>
      </c>
      <c r="F1683" t="s">
        <v>459</v>
      </c>
      <c r="G1683" t="s">
        <v>229</v>
      </c>
      <c r="H1683" t="s">
        <v>45</v>
      </c>
      <c r="I1683" t="s">
        <v>1752</v>
      </c>
      <c r="J1683" t="s">
        <v>98</v>
      </c>
      <c r="K1683" t="s">
        <v>79</v>
      </c>
      <c r="L1683" t="s">
        <v>1849</v>
      </c>
      <c r="M1683" t="s">
        <v>2762</v>
      </c>
      <c r="N1683" t="s">
        <v>99</v>
      </c>
      <c r="O1683" t="s">
        <v>25</v>
      </c>
      <c r="P1683" t="s">
        <v>229</v>
      </c>
      <c r="Q1683" t="s">
        <v>100</v>
      </c>
      <c r="R1683" t="s">
        <v>4972</v>
      </c>
      <c r="S1683" t="s">
        <v>1254</v>
      </c>
      <c r="T1683" t="s">
        <v>7467</v>
      </c>
      <c r="W1683" t="s">
        <v>4500</v>
      </c>
      <c r="X1683" t="s">
        <v>3071</v>
      </c>
      <c r="Y1683" t="s">
        <v>1879</v>
      </c>
    </row>
    <row r="1684" spans="1:25" x14ac:dyDescent="0.25">
      <c r="A1684" t="s">
        <v>1986</v>
      </c>
      <c r="B1684" t="s">
        <v>1987</v>
      </c>
      <c r="D1684" t="s">
        <v>734</v>
      </c>
      <c r="E1684" t="s">
        <v>220</v>
      </c>
      <c r="F1684" t="s">
        <v>459</v>
      </c>
      <c r="G1684" t="s">
        <v>229</v>
      </c>
      <c r="H1684" t="s">
        <v>22</v>
      </c>
      <c r="I1684" t="s">
        <v>1748</v>
      </c>
      <c r="J1684" t="s">
        <v>72</v>
      </c>
      <c r="L1684" t="s">
        <v>1849</v>
      </c>
      <c r="N1684" t="s">
        <v>73</v>
      </c>
      <c r="O1684" t="s">
        <v>25</v>
      </c>
      <c r="P1684" t="s">
        <v>3063</v>
      </c>
      <c r="Q1684" t="s">
        <v>74</v>
      </c>
      <c r="R1684" t="s">
        <v>6104</v>
      </c>
      <c r="S1684" t="s">
        <v>1988</v>
      </c>
      <c r="T1684" t="s">
        <v>7468</v>
      </c>
      <c r="W1684" t="s">
        <v>4500</v>
      </c>
      <c r="X1684" t="s">
        <v>1887</v>
      </c>
      <c r="Y1684" t="s">
        <v>1877</v>
      </c>
    </row>
    <row r="1685" spans="1:25" x14ac:dyDescent="0.25">
      <c r="A1685" t="s">
        <v>7469</v>
      </c>
      <c r="B1685" t="s">
        <v>7470</v>
      </c>
      <c r="C1685" t="s">
        <v>2737</v>
      </c>
      <c r="D1685" t="s">
        <v>407</v>
      </c>
      <c r="E1685" t="s">
        <v>220</v>
      </c>
      <c r="F1685" t="s">
        <v>455</v>
      </c>
      <c r="G1685" t="s">
        <v>229</v>
      </c>
      <c r="H1685" t="s">
        <v>45</v>
      </c>
      <c r="I1685" t="s">
        <v>1667</v>
      </c>
      <c r="J1685" t="s">
        <v>23</v>
      </c>
      <c r="K1685" t="s">
        <v>2738</v>
      </c>
      <c r="L1685" t="s">
        <v>1849</v>
      </c>
      <c r="M1685" t="s">
        <v>2739</v>
      </c>
      <c r="N1685" t="s">
        <v>24</v>
      </c>
      <c r="O1685" t="s">
        <v>25</v>
      </c>
      <c r="P1685" t="s">
        <v>229</v>
      </c>
      <c r="Q1685" t="s">
        <v>26</v>
      </c>
      <c r="R1685" t="s">
        <v>4952</v>
      </c>
      <c r="S1685" t="s">
        <v>7471</v>
      </c>
      <c r="T1685" t="s">
        <v>7472</v>
      </c>
      <c r="W1685" t="s">
        <v>1293</v>
      </c>
      <c r="X1685" t="s">
        <v>1881</v>
      </c>
      <c r="Y1685" t="s">
        <v>1877</v>
      </c>
    </row>
    <row r="1686" spans="1:25" x14ac:dyDescent="0.25">
      <c r="A1686" t="s">
        <v>7473</v>
      </c>
      <c r="B1686" t="s">
        <v>7474</v>
      </c>
      <c r="D1686" t="s">
        <v>142</v>
      </c>
      <c r="E1686" t="s">
        <v>220</v>
      </c>
      <c r="F1686" t="s">
        <v>455</v>
      </c>
      <c r="G1686" t="s">
        <v>229</v>
      </c>
      <c r="H1686" t="s">
        <v>30</v>
      </c>
      <c r="I1686" t="s">
        <v>77</v>
      </c>
      <c r="J1686" t="s">
        <v>98</v>
      </c>
      <c r="L1686" t="s">
        <v>1849</v>
      </c>
      <c r="N1686" t="s">
        <v>99</v>
      </c>
      <c r="O1686" t="s">
        <v>25</v>
      </c>
      <c r="P1686" t="s">
        <v>229</v>
      </c>
      <c r="Q1686" t="s">
        <v>100</v>
      </c>
      <c r="R1686" t="s">
        <v>4743</v>
      </c>
      <c r="S1686" t="s">
        <v>7475</v>
      </c>
      <c r="W1686" t="s">
        <v>1292</v>
      </c>
      <c r="X1686" t="s">
        <v>1887</v>
      </c>
    </row>
    <row r="1687" spans="1:25" x14ac:dyDescent="0.25">
      <c r="A1687" t="s">
        <v>2418</v>
      </c>
      <c r="B1687" t="s">
        <v>2419</v>
      </c>
      <c r="D1687" t="s">
        <v>379</v>
      </c>
      <c r="E1687" t="s">
        <v>220</v>
      </c>
      <c r="F1687" t="s">
        <v>455</v>
      </c>
      <c r="G1687" t="s">
        <v>229</v>
      </c>
      <c r="H1687" t="s">
        <v>30</v>
      </c>
      <c r="I1687" t="s">
        <v>1829</v>
      </c>
      <c r="J1687" t="s">
        <v>208</v>
      </c>
      <c r="L1687" t="s">
        <v>1849</v>
      </c>
      <c r="N1687" t="s">
        <v>209</v>
      </c>
      <c r="O1687" t="s">
        <v>25</v>
      </c>
      <c r="P1687" t="s">
        <v>229</v>
      </c>
      <c r="Q1687" t="s">
        <v>210</v>
      </c>
      <c r="R1687" t="s">
        <v>4972</v>
      </c>
      <c r="S1687" t="s">
        <v>2420</v>
      </c>
      <c r="T1687" t="s">
        <v>4650</v>
      </c>
      <c r="W1687" t="s">
        <v>1292</v>
      </c>
      <c r="X1687" t="s">
        <v>1884</v>
      </c>
      <c r="Y1687" t="s">
        <v>1879</v>
      </c>
    </row>
    <row r="1688" spans="1:25" x14ac:dyDescent="0.25">
      <c r="A1688" t="s">
        <v>3316</v>
      </c>
      <c r="B1688" t="s">
        <v>3317</v>
      </c>
      <c r="C1688" t="s">
        <v>4626</v>
      </c>
      <c r="D1688" t="s">
        <v>356</v>
      </c>
      <c r="E1688" t="s">
        <v>220</v>
      </c>
      <c r="F1688" t="s">
        <v>459</v>
      </c>
      <c r="G1688" t="s">
        <v>229</v>
      </c>
      <c r="H1688" t="s">
        <v>45</v>
      </c>
      <c r="I1688" t="s">
        <v>232</v>
      </c>
      <c r="J1688" t="s">
        <v>51</v>
      </c>
      <c r="K1688" t="s">
        <v>4627</v>
      </c>
      <c r="L1688" t="s">
        <v>1849</v>
      </c>
      <c r="M1688" t="s">
        <v>4628</v>
      </c>
      <c r="N1688" t="s">
        <v>53</v>
      </c>
      <c r="P1688" t="s">
        <v>3060</v>
      </c>
      <c r="Q1688" t="s">
        <v>54</v>
      </c>
      <c r="R1688" t="s">
        <v>7476</v>
      </c>
      <c r="S1688" t="s">
        <v>3318</v>
      </c>
      <c r="T1688" t="s">
        <v>7477</v>
      </c>
      <c r="W1688" t="s">
        <v>45</v>
      </c>
      <c r="X1688" t="s">
        <v>1884</v>
      </c>
      <c r="Y1688" t="s">
        <v>1877</v>
      </c>
    </row>
    <row r="1689" spans="1:25" x14ac:dyDescent="0.25">
      <c r="A1689" t="s">
        <v>745</v>
      </c>
      <c r="B1689" t="s">
        <v>4286</v>
      </c>
      <c r="C1689" t="s">
        <v>2737</v>
      </c>
      <c r="D1689" t="s">
        <v>431</v>
      </c>
      <c r="E1689" t="s">
        <v>220</v>
      </c>
      <c r="F1689" t="s">
        <v>455</v>
      </c>
      <c r="G1689" t="s">
        <v>229</v>
      </c>
      <c r="H1689" t="s">
        <v>30</v>
      </c>
      <c r="I1689" t="s">
        <v>1663</v>
      </c>
      <c r="J1689" t="s">
        <v>347</v>
      </c>
      <c r="K1689" t="s">
        <v>2738</v>
      </c>
      <c r="L1689" t="s">
        <v>1849</v>
      </c>
      <c r="M1689" t="s">
        <v>2739</v>
      </c>
      <c r="N1689" t="s">
        <v>348</v>
      </c>
      <c r="O1689" t="s">
        <v>25</v>
      </c>
      <c r="P1689" t="s">
        <v>229</v>
      </c>
      <c r="Q1689" t="s">
        <v>349</v>
      </c>
      <c r="R1689" t="s">
        <v>4952</v>
      </c>
      <c r="S1689" t="s">
        <v>4287</v>
      </c>
      <c r="W1689" t="s">
        <v>45</v>
      </c>
      <c r="X1689" t="s">
        <v>3071</v>
      </c>
    </row>
    <row r="1690" spans="1:25" x14ac:dyDescent="0.25">
      <c r="A1690" t="s">
        <v>4300</v>
      </c>
      <c r="B1690" t="s">
        <v>4301</v>
      </c>
      <c r="D1690" t="s">
        <v>490</v>
      </c>
      <c r="E1690" t="s">
        <v>220</v>
      </c>
      <c r="F1690" t="s">
        <v>459</v>
      </c>
      <c r="G1690" t="s">
        <v>229</v>
      </c>
      <c r="H1690" t="s">
        <v>22</v>
      </c>
      <c r="I1690" t="s">
        <v>1671</v>
      </c>
      <c r="J1690" t="s">
        <v>135</v>
      </c>
      <c r="L1690" t="s">
        <v>1849</v>
      </c>
      <c r="N1690" t="s">
        <v>136</v>
      </c>
      <c r="O1690" t="s">
        <v>25</v>
      </c>
      <c r="P1690" t="s">
        <v>229</v>
      </c>
      <c r="Q1690" t="s">
        <v>137</v>
      </c>
      <c r="R1690" t="s">
        <v>4743</v>
      </c>
      <c r="S1690" t="s">
        <v>4302</v>
      </c>
      <c r="W1690" t="s">
        <v>1292</v>
      </c>
      <c r="X1690" t="s">
        <v>1887</v>
      </c>
    </row>
    <row r="1691" spans="1:25" x14ac:dyDescent="0.25">
      <c r="A1691" t="s">
        <v>7478</v>
      </c>
      <c r="B1691" t="s">
        <v>7479</v>
      </c>
      <c r="D1691" t="s">
        <v>1326</v>
      </c>
      <c r="E1691" t="s">
        <v>220</v>
      </c>
      <c r="F1691" t="s">
        <v>459</v>
      </c>
      <c r="G1691" t="s">
        <v>229</v>
      </c>
      <c r="H1691" t="s">
        <v>22</v>
      </c>
      <c r="I1691" t="s">
        <v>1229</v>
      </c>
      <c r="J1691" t="s">
        <v>51</v>
      </c>
      <c r="L1691" t="s">
        <v>1849</v>
      </c>
      <c r="N1691" t="s">
        <v>53</v>
      </c>
      <c r="O1691" t="s">
        <v>25</v>
      </c>
      <c r="P1691" t="s">
        <v>229</v>
      </c>
      <c r="Q1691" t="s">
        <v>54</v>
      </c>
      <c r="R1691" t="s">
        <v>4743</v>
      </c>
      <c r="S1691" t="s">
        <v>7480</v>
      </c>
      <c r="W1691" t="s">
        <v>45</v>
      </c>
      <c r="X1691" t="s">
        <v>1887</v>
      </c>
    </row>
    <row r="1692" spans="1:25" x14ac:dyDescent="0.25">
      <c r="A1692" t="s">
        <v>7481</v>
      </c>
      <c r="B1692" t="s">
        <v>7482</v>
      </c>
      <c r="D1692" t="s">
        <v>3169</v>
      </c>
      <c r="E1692" t="s">
        <v>220</v>
      </c>
      <c r="F1692" t="s">
        <v>455</v>
      </c>
      <c r="G1692" t="s">
        <v>229</v>
      </c>
      <c r="H1692" t="s">
        <v>30</v>
      </c>
      <c r="I1692" t="s">
        <v>77</v>
      </c>
      <c r="J1692" t="s">
        <v>91</v>
      </c>
      <c r="L1692" t="s">
        <v>1849</v>
      </c>
      <c r="N1692" t="s">
        <v>92</v>
      </c>
      <c r="O1692" t="s">
        <v>25</v>
      </c>
      <c r="P1692" t="s">
        <v>229</v>
      </c>
      <c r="Q1692" t="s">
        <v>93</v>
      </c>
      <c r="R1692" t="s">
        <v>4777</v>
      </c>
      <c r="S1692" t="s">
        <v>7483</v>
      </c>
      <c r="T1692" t="s">
        <v>2733</v>
      </c>
      <c r="W1692" t="s">
        <v>1292</v>
      </c>
      <c r="X1692" t="s">
        <v>1884</v>
      </c>
      <c r="Y1692" t="s">
        <v>1879</v>
      </c>
    </row>
    <row r="1693" spans="1:25" x14ac:dyDescent="0.25">
      <c r="A1693" t="s">
        <v>7484</v>
      </c>
      <c r="B1693" t="s">
        <v>7485</v>
      </c>
      <c r="C1693" t="s">
        <v>2737</v>
      </c>
      <c r="D1693" t="s">
        <v>4243</v>
      </c>
      <c r="E1693" t="s">
        <v>220</v>
      </c>
      <c r="F1693" t="s">
        <v>455</v>
      </c>
      <c r="G1693" t="s">
        <v>229</v>
      </c>
      <c r="H1693" t="s">
        <v>45</v>
      </c>
      <c r="I1693" t="s">
        <v>1752</v>
      </c>
      <c r="J1693" t="s">
        <v>39</v>
      </c>
      <c r="K1693" t="s">
        <v>2738</v>
      </c>
      <c r="L1693" t="s">
        <v>1849</v>
      </c>
      <c r="M1693" t="s">
        <v>2739</v>
      </c>
      <c r="N1693" t="s">
        <v>40</v>
      </c>
      <c r="O1693" t="s">
        <v>25</v>
      </c>
      <c r="P1693" t="s">
        <v>229</v>
      </c>
      <c r="Q1693" t="s">
        <v>42</v>
      </c>
      <c r="R1693" t="s">
        <v>5087</v>
      </c>
      <c r="S1693" t="s">
        <v>7486</v>
      </c>
      <c r="W1693" t="s">
        <v>1292</v>
      </c>
      <c r="X1693" t="s">
        <v>1887</v>
      </c>
    </row>
    <row r="1694" spans="1:25" x14ac:dyDescent="0.25">
      <c r="A1694" t="s">
        <v>744</v>
      </c>
      <c r="B1694" t="s">
        <v>745</v>
      </c>
      <c r="D1694" t="s">
        <v>407</v>
      </c>
      <c r="E1694" t="s">
        <v>220</v>
      </c>
      <c r="F1694" t="s">
        <v>455</v>
      </c>
      <c r="G1694" t="s">
        <v>229</v>
      </c>
      <c r="H1694" t="s">
        <v>45</v>
      </c>
      <c r="I1694" t="s">
        <v>77</v>
      </c>
      <c r="J1694" t="s">
        <v>39</v>
      </c>
      <c r="L1694" t="s">
        <v>1849</v>
      </c>
      <c r="N1694" t="s">
        <v>40</v>
      </c>
      <c r="O1694" t="s">
        <v>41</v>
      </c>
      <c r="P1694" t="s">
        <v>229</v>
      </c>
      <c r="Q1694" t="s">
        <v>42</v>
      </c>
      <c r="R1694" t="s">
        <v>4981</v>
      </c>
      <c r="S1694" t="s">
        <v>7487</v>
      </c>
      <c r="W1694" t="s">
        <v>1292</v>
      </c>
      <c r="X1694" t="s">
        <v>1887</v>
      </c>
    </row>
    <row r="1695" spans="1:25" x14ac:dyDescent="0.25">
      <c r="A1695" t="s">
        <v>7488</v>
      </c>
      <c r="B1695" t="s">
        <v>7489</v>
      </c>
      <c r="D1695" t="s">
        <v>142</v>
      </c>
      <c r="E1695" t="s">
        <v>220</v>
      </c>
      <c r="F1695" t="s">
        <v>455</v>
      </c>
      <c r="G1695" t="s">
        <v>229</v>
      </c>
      <c r="H1695" t="s">
        <v>30</v>
      </c>
      <c r="I1695" t="s">
        <v>1671</v>
      </c>
      <c r="J1695" t="s">
        <v>39</v>
      </c>
      <c r="L1695" t="s">
        <v>1849</v>
      </c>
      <c r="N1695" t="s">
        <v>40</v>
      </c>
      <c r="O1695" t="s">
        <v>25</v>
      </c>
      <c r="P1695" t="s">
        <v>229</v>
      </c>
      <c r="Q1695" t="s">
        <v>42</v>
      </c>
      <c r="R1695" t="s">
        <v>4743</v>
      </c>
      <c r="S1695" t="s">
        <v>7490</v>
      </c>
      <c r="W1695" t="s">
        <v>1292</v>
      </c>
      <c r="X1695" t="s">
        <v>1887</v>
      </c>
    </row>
    <row r="1696" spans="1:25" x14ac:dyDescent="0.25">
      <c r="A1696" t="s">
        <v>7491</v>
      </c>
      <c r="B1696" t="s">
        <v>7492</v>
      </c>
      <c r="D1696" t="s">
        <v>142</v>
      </c>
      <c r="E1696" t="s">
        <v>220</v>
      </c>
      <c r="F1696" t="s">
        <v>455</v>
      </c>
      <c r="G1696" t="s">
        <v>229</v>
      </c>
      <c r="H1696" t="s">
        <v>30</v>
      </c>
      <c r="I1696" t="s">
        <v>1671</v>
      </c>
      <c r="J1696" t="s">
        <v>61</v>
      </c>
      <c r="L1696" t="s">
        <v>1849</v>
      </c>
      <c r="N1696" t="s">
        <v>63</v>
      </c>
      <c r="O1696" t="s">
        <v>25</v>
      </c>
      <c r="P1696" t="s">
        <v>229</v>
      </c>
      <c r="Q1696" t="s">
        <v>64</v>
      </c>
      <c r="R1696" t="s">
        <v>4743</v>
      </c>
      <c r="S1696" t="s">
        <v>7493</v>
      </c>
      <c r="W1696" t="s">
        <v>1292</v>
      </c>
      <c r="X1696" t="s">
        <v>1887</v>
      </c>
    </row>
    <row r="1697" spans="1:25" x14ac:dyDescent="0.25">
      <c r="A1697" t="s">
        <v>7494</v>
      </c>
      <c r="B1697" t="s">
        <v>7494</v>
      </c>
      <c r="D1697" t="s">
        <v>142</v>
      </c>
      <c r="E1697" t="s">
        <v>220</v>
      </c>
      <c r="F1697" t="s">
        <v>455</v>
      </c>
      <c r="G1697" t="s">
        <v>229</v>
      </c>
      <c r="H1697" t="s">
        <v>30</v>
      </c>
      <c r="I1697" t="s">
        <v>1671</v>
      </c>
      <c r="J1697" t="s">
        <v>23</v>
      </c>
      <c r="L1697" t="s">
        <v>1849</v>
      </c>
      <c r="N1697" t="s">
        <v>24</v>
      </c>
      <c r="O1697" t="s">
        <v>25</v>
      </c>
      <c r="P1697" t="s">
        <v>229</v>
      </c>
      <c r="Q1697" t="s">
        <v>26</v>
      </c>
      <c r="R1697" t="s">
        <v>4743</v>
      </c>
      <c r="S1697" t="s">
        <v>7495</v>
      </c>
      <c r="W1697" t="s">
        <v>1292</v>
      </c>
      <c r="X1697" t="s">
        <v>1887</v>
      </c>
    </row>
    <row r="1698" spans="1:25" x14ac:dyDescent="0.25">
      <c r="A1698" t="s">
        <v>7496</v>
      </c>
      <c r="B1698" t="s">
        <v>7497</v>
      </c>
      <c r="C1698" t="s">
        <v>7498</v>
      </c>
      <c r="D1698" t="s">
        <v>142</v>
      </c>
      <c r="E1698" t="s">
        <v>220</v>
      </c>
      <c r="F1698" t="s">
        <v>455</v>
      </c>
      <c r="G1698" t="s">
        <v>229</v>
      </c>
      <c r="H1698" t="s">
        <v>30</v>
      </c>
      <c r="I1698" t="s">
        <v>1663</v>
      </c>
      <c r="J1698" t="s">
        <v>112</v>
      </c>
      <c r="K1698" t="s">
        <v>7499</v>
      </c>
      <c r="L1698" t="s">
        <v>1849</v>
      </c>
      <c r="M1698" t="s">
        <v>7500</v>
      </c>
      <c r="N1698" t="s">
        <v>113</v>
      </c>
      <c r="O1698" t="s">
        <v>25</v>
      </c>
      <c r="P1698" t="s">
        <v>229</v>
      </c>
      <c r="Q1698" t="s">
        <v>114</v>
      </c>
      <c r="R1698" t="s">
        <v>4743</v>
      </c>
      <c r="S1698" t="s">
        <v>7501</v>
      </c>
      <c r="W1698" t="s">
        <v>1292</v>
      </c>
      <c r="X1698" t="s">
        <v>1887</v>
      </c>
    </row>
    <row r="1699" spans="1:25" x14ac:dyDescent="0.25">
      <c r="A1699" t="s">
        <v>7502</v>
      </c>
      <c r="B1699" t="s">
        <v>7502</v>
      </c>
      <c r="D1699" t="s">
        <v>142</v>
      </c>
      <c r="E1699" t="s">
        <v>220</v>
      </c>
      <c r="F1699" t="s">
        <v>455</v>
      </c>
      <c r="G1699" t="s">
        <v>229</v>
      </c>
      <c r="H1699" t="s">
        <v>30</v>
      </c>
      <c r="I1699" t="s">
        <v>1671</v>
      </c>
      <c r="J1699" t="s">
        <v>68</v>
      </c>
      <c r="L1699" t="s">
        <v>1849</v>
      </c>
      <c r="N1699" t="s">
        <v>69</v>
      </c>
      <c r="O1699" t="s">
        <v>25</v>
      </c>
      <c r="P1699" t="s">
        <v>229</v>
      </c>
      <c r="Q1699" t="s">
        <v>70</v>
      </c>
      <c r="R1699" t="s">
        <v>4743</v>
      </c>
      <c r="S1699" t="s">
        <v>7503</v>
      </c>
      <c r="W1699" t="s">
        <v>1292</v>
      </c>
      <c r="X1699" t="s">
        <v>1887</v>
      </c>
    </row>
    <row r="1700" spans="1:25" x14ac:dyDescent="0.25">
      <c r="A1700" t="s">
        <v>7504</v>
      </c>
      <c r="B1700" t="s">
        <v>7504</v>
      </c>
      <c r="D1700" t="s">
        <v>414</v>
      </c>
      <c r="E1700" t="s">
        <v>220</v>
      </c>
      <c r="F1700" t="s">
        <v>455</v>
      </c>
      <c r="G1700" t="s">
        <v>229</v>
      </c>
      <c r="H1700" t="s">
        <v>30</v>
      </c>
      <c r="I1700" t="s">
        <v>1671</v>
      </c>
      <c r="J1700" t="s">
        <v>208</v>
      </c>
      <c r="L1700" t="s">
        <v>1849</v>
      </c>
      <c r="N1700" t="s">
        <v>209</v>
      </c>
      <c r="O1700" t="s">
        <v>25</v>
      </c>
      <c r="P1700" t="s">
        <v>229</v>
      </c>
      <c r="Q1700" t="s">
        <v>210</v>
      </c>
      <c r="R1700" t="s">
        <v>4777</v>
      </c>
      <c r="S1700" t="s">
        <v>7505</v>
      </c>
      <c r="T1700" t="s">
        <v>2733</v>
      </c>
      <c r="W1700" t="s">
        <v>1292</v>
      </c>
      <c r="X1700" t="s">
        <v>1887</v>
      </c>
      <c r="Y1700" t="s">
        <v>1879</v>
      </c>
    </row>
    <row r="1701" spans="1:25" x14ac:dyDescent="0.25">
      <c r="A1701" t="s">
        <v>7506</v>
      </c>
      <c r="B1701" t="s">
        <v>7507</v>
      </c>
      <c r="D1701" t="s">
        <v>356</v>
      </c>
      <c r="E1701" t="s">
        <v>220</v>
      </c>
      <c r="F1701" t="s">
        <v>459</v>
      </c>
      <c r="G1701" t="s">
        <v>229</v>
      </c>
      <c r="H1701" t="s">
        <v>22</v>
      </c>
      <c r="I1701" t="s">
        <v>1671</v>
      </c>
      <c r="J1701" t="s">
        <v>86</v>
      </c>
      <c r="L1701" t="s">
        <v>1849</v>
      </c>
      <c r="N1701" t="s">
        <v>87</v>
      </c>
      <c r="O1701" t="s">
        <v>25</v>
      </c>
      <c r="P1701" t="s">
        <v>229</v>
      </c>
      <c r="Q1701" t="s">
        <v>88</v>
      </c>
      <c r="R1701" t="s">
        <v>4743</v>
      </c>
      <c r="S1701" t="s">
        <v>7508</v>
      </c>
      <c r="T1701" t="s">
        <v>7509</v>
      </c>
      <c r="W1701" t="s">
        <v>1292</v>
      </c>
      <c r="X1701" t="s">
        <v>1887</v>
      </c>
    </row>
    <row r="1702" spans="1:25" x14ac:dyDescent="0.25">
      <c r="A1702" t="s">
        <v>7510</v>
      </c>
      <c r="B1702" t="s">
        <v>7511</v>
      </c>
      <c r="D1702" t="s">
        <v>142</v>
      </c>
      <c r="E1702" t="s">
        <v>220</v>
      </c>
      <c r="F1702" t="s">
        <v>455</v>
      </c>
      <c r="G1702" t="s">
        <v>229</v>
      </c>
      <c r="H1702" t="s">
        <v>30</v>
      </c>
      <c r="I1702" t="s">
        <v>1671</v>
      </c>
      <c r="J1702" t="s">
        <v>39</v>
      </c>
      <c r="L1702" t="s">
        <v>1849</v>
      </c>
      <c r="N1702" t="s">
        <v>40</v>
      </c>
      <c r="O1702" t="s">
        <v>25</v>
      </c>
      <c r="P1702" t="s">
        <v>229</v>
      </c>
      <c r="Q1702" t="s">
        <v>42</v>
      </c>
      <c r="R1702" t="s">
        <v>4743</v>
      </c>
      <c r="S1702" t="s">
        <v>7512</v>
      </c>
      <c r="W1702" t="s">
        <v>1292</v>
      </c>
      <c r="X1702" t="s">
        <v>3071</v>
      </c>
    </row>
    <row r="1703" spans="1:25" x14ac:dyDescent="0.25">
      <c r="A1703" t="s">
        <v>7513</v>
      </c>
      <c r="B1703" t="s">
        <v>7514</v>
      </c>
      <c r="D1703" t="s">
        <v>490</v>
      </c>
      <c r="E1703" t="s">
        <v>220</v>
      </c>
      <c r="F1703" t="s">
        <v>459</v>
      </c>
      <c r="G1703" t="s">
        <v>229</v>
      </c>
      <c r="H1703" t="s">
        <v>22</v>
      </c>
      <c r="I1703" t="s">
        <v>77</v>
      </c>
      <c r="J1703" t="s">
        <v>98</v>
      </c>
      <c r="L1703" t="s">
        <v>1849</v>
      </c>
      <c r="N1703" t="s">
        <v>99</v>
      </c>
      <c r="O1703" t="s">
        <v>25</v>
      </c>
      <c r="P1703" t="s">
        <v>229</v>
      </c>
      <c r="Q1703" t="s">
        <v>100</v>
      </c>
      <c r="R1703" t="s">
        <v>4743</v>
      </c>
      <c r="S1703" t="s">
        <v>7515</v>
      </c>
      <c r="W1703" t="s">
        <v>1292</v>
      </c>
      <c r="X1703" t="s">
        <v>1887</v>
      </c>
    </row>
    <row r="1704" spans="1:25" x14ac:dyDescent="0.25">
      <c r="A1704" t="s">
        <v>7516</v>
      </c>
      <c r="B1704" t="s">
        <v>7517</v>
      </c>
      <c r="D1704" t="s">
        <v>142</v>
      </c>
      <c r="E1704" t="s">
        <v>220</v>
      </c>
      <c r="F1704" t="s">
        <v>455</v>
      </c>
      <c r="G1704" t="s">
        <v>229</v>
      </c>
      <c r="H1704" t="s">
        <v>30</v>
      </c>
      <c r="I1704" t="s">
        <v>7518</v>
      </c>
      <c r="J1704" t="s">
        <v>31</v>
      </c>
      <c r="L1704" t="s">
        <v>1849</v>
      </c>
      <c r="N1704" t="s">
        <v>33</v>
      </c>
      <c r="O1704" t="s">
        <v>25</v>
      </c>
      <c r="P1704" t="s">
        <v>229</v>
      </c>
      <c r="Q1704" t="s">
        <v>34</v>
      </c>
      <c r="R1704" t="s">
        <v>4743</v>
      </c>
      <c r="S1704" t="s">
        <v>7519</v>
      </c>
      <c r="W1704" t="s">
        <v>1292</v>
      </c>
      <c r="X1704" t="s">
        <v>1887</v>
      </c>
    </row>
    <row r="1705" spans="1:25" x14ac:dyDescent="0.25">
      <c r="A1705" t="s">
        <v>7520</v>
      </c>
      <c r="B1705" t="s">
        <v>7521</v>
      </c>
      <c r="C1705" t="s">
        <v>5720</v>
      </c>
      <c r="D1705" t="s">
        <v>142</v>
      </c>
      <c r="E1705" t="s">
        <v>220</v>
      </c>
      <c r="F1705" t="s">
        <v>455</v>
      </c>
      <c r="G1705" t="s">
        <v>229</v>
      </c>
      <c r="H1705" t="s">
        <v>30</v>
      </c>
      <c r="I1705" t="s">
        <v>1749</v>
      </c>
      <c r="J1705" t="s">
        <v>91</v>
      </c>
      <c r="K1705" t="s">
        <v>5721</v>
      </c>
      <c r="L1705" t="s">
        <v>4335</v>
      </c>
      <c r="M1705" t="s">
        <v>5722</v>
      </c>
      <c r="N1705" t="s">
        <v>92</v>
      </c>
      <c r="O1705" t="s">
        <v>25</v>
      </c>
      <c r="P1705" t="s">
        <v>229</v>
      </c>
      <c r="Q1705" t="s">
        <v>93</v>
      </c>
      <c r="R1705" t="s">
        <v>4743</v>
      </c>
      <c r="S1705" t="s">
        <v>7522</v>
      </c>
      <c r="T1705" t="s">
        <v>5854</v>
      </c>
      <c r="W1705" t="s">
        <v>1292</v>
      </c>
      <c r="X1705" t="s">
        <v>3071</v>
      </c>
      <c r="Y1705" t="s">
        <v>1877</v>
      </c>
    </row>
    <row r="1706" spans="1:25" x14ac:dyDescent="0.25">
      <c r="A1706" t="s">
        <v>7523</v>
      </c>
      <c r="B1706" t="s">
        <v>7524</v>
      </c>
      <c r="D1706" t="s">
        <v>577</v>
      </c>
      <c r="E1706" t="s">
        <v>220</v>
      </c>
      <c r="F1706" t="s">
        <v>455</v>
      </c>
      <c r="G1706" t="s">
        <v>229</v>
      </c>
      <c r="H1706" t="s">
        <v>30</v>
      </c>
      <c r="I1706" t="s">
        <v>1754</v>
      </c>
      <c r="J1706" t="s">
        <v>86</v>
      </c>
      <c r="L1706" t="s">
        <v>4335</v>
      </c>
      <c r="N1706" t="s">
        <v>87</v>
      </c>
      <c r="P1706" t="s">
        <v>3060</v>
      </c>
      <c r="Q1706" t="s">
        <v>88</v>
      </c>
      <c r="R1706" t="s">
        <v>7044</v>
      </c>
      <c r="S1706" t="s">
        <v>7525</v>
      </c>
      <c r="T1706" t="s">
        <v>7526</v>
      </c>
      <c r="W1706" t="s">
        <v>45</v>
      </c>
      <c r="X1706" t="s">
        <v>1887</v>
      </c>
      <c r="Y1706" t="s">
        <v>1879</v>
      </c>
    </row>
    <row r="1707" spans="1:25" x14ac:dyDescent="0.25">
      <c r="A1707" t="s">
        <v>7527</v>
      </c>
      <c r="B1707" t="s">
        <v>7528</v>
      </c>
      <c r="D1707" t="s">
        <v>734</v>
      </c>
      <c r="E1707" t="s">
        <v>220</v>
      </c>
      <c r="F1707" t="s">
        <v>459</v>
      </c>
      <c r="G1707" t="s">
        <v>229</v>
      </c>
      <c r="H1707" t="s">
        <v>45</v>
      </c>
      <c r="I1707" t="s">
        <v>1756</v>
      </c>
      <c r="J1707" t="s">
        <v>121</v>
      </c>
      <c r="L1707" t="s">
        <v>4335</v>
      </c>
      <c r="N1707" t="s">
        <v>122</v>
      </c>
      <c r="O1707" t="s">
        <v>25</v>
      </c>
      <c r="P1707" t="s">
        <v>229</v>
      </c>
      <c r="Q1707" t="s">
        <v>123</v>
      </c>
      <c r="R1707" t="s">
        <v>4743</v>
      </c>
      <c r="S1707" t="s">
        <v>7529</v>
      </c>
      <c r="T1707" t="s">
        <v>4980</v>
      </c>
      <c r="W1707" t="s">
        <v>1292</v>
      </c>
      <c r="X1707" t="s">
        <v>1884</v>
      </c>
      <c r="Y1707" t="s">
        <v>1877</v>
      </c>
    </row>
    <row r="1708" spans="1:25" x14ac:dyDescent="0.25">
      <c r="A1708" t="s">
        <v>7530</v>
      </c>
      <c r="B1708" t="s">
        <v>7531</v>
      </c>
      <c r="C1708" t="s">
        <v>2737</v>
      </c>
      <c r="D1708" t="s">
        <v>407</v>
      </c>
      <c r="E1708" t="s">
        <v>220</v>
      </c>
      <c r="F1708" t="s">
        <v>459</v>
      </c>
      <c r="G1708" t="s">
        <v>229</v>
      </c>
      <c r="H1708" t="s">
        <v>45</v>
      </c>
      <c r="I1708" t="s">
        <v>1669</v>
      </c>
      <c r="J1708" t="s">
        <v>78</v>
      </c>
      <c r="K1708" t="s">
        <v>2738</v>
      </c>
      <c r="L1708" t="s">
        <v>4349</v>
      </c>
      <c r="M1708" t="s">
        <v>2739</v>
      </c>
      <c r="N1708" t="s">
        <v>80</v>
      </c>
      <c r="O1708" t="s">
        <v>25</v>
      </c>
      <c r="P1708" t="s">
        <v>229</v>
      </c>
      <c r="Q1708" t="s">
        <v>81</v>
      </c>
      <c r="R1708" t="s">
        <v>4952</v>
      </c>
      <c r="S1708" t="s">
        <v>7532</v>
      </c>
      <c r="T1708" t="s">
        <v>7533</v>
      </c>
      <c r="W1708" t="s">
        <v>1292</v>
      </c>
      <c r="X1708" t="s">
        <v>1884</v>
      </c>
      <c r="Y1708" t="s">
        <v>1879</v>
      </c>
    </row>
    <row r="1709" spans="1:25" x14ac:dyDescent="0.25">
      <c r="A1709" t="s">
        <v>2720</v>
      </c>
      <c r="B1709" t="s">
        <v>2721</v>
      </c>
      <c r="D1709" t="s">
        <v>379</v>
      </c>
      <c r="E1709" t="s">
        <v>220</v>
      </c>
      <c r="F1709" t="s">
        <v>455</v>
      </c>
      <c r="G1709" t="s">
        <v>229</v>
      </c>
      <c r="H1709" t="s">
        <v>30</v>
      </c>
      <c r="I1709" t="s">
        <v>5438</v>
      </c>
      <c r="J1709" t="s">
        <v>86</v>
      </c>
      <c r="L1709" t="s">
        <v>3191</v>
      </c>
      <c r="N1709" t="s">
        <v>87</v>
      </c>
      <c r="O1709" t="s">
        <v>25</v>
      </c>
      <c r="P1709" t="s">
        <v>229</v>
      </c>
      <c r="Q1709" t="s">
        <v>88</v>
      </c>
      <c r="R1709" t="s">
        <v>5010</v>
      </c>
      <c r="S1709" t="s">
        <v>2722</v>
      </c>
      <c r="W1709" t="s">
        <v>4862</v>
      </c>
      <c r="X1709" t="s">
        <v>1887</v>
      </c>
    </row>
    <row r="1710" spans="1:25" x14ac:dyDescent="0.25">
      <c r="A1710" t="s">
        <v>2536</v>
      </c>
      <c r="B1710" t="s">
        <v>2537</v>
      </c>
      <c r="D1710" t="s">
        <v>3221</v>
      </c>
      <c r="E1710" t="s">
        <v>220</v>
      </c>
      <c r="F1710" t="s">
        <v>459</v>
      </c>
      <c r="G1710" t="s">
        <v>229</v>
      </c>
      <c r="H1710" t="s">
        <v>22</v>
      </c>
      <c r="I1710" t="s">
        <v>2823</v>
      </c>
      <c r="J1710" t="s">
        <v>112</v>
      </c>
      <c r="L1710" t="s">
        <v>4349</v>
      </c>
      <c r="N1710" t="s">
        <v>113</v>
      </c>
      <c r="O1710" t="s">
        <v>25</v>
      </c>
      <c r="P1710" t="s">
        <v>229</v>
      </c>
      <c r="Q1710" t="s">
        <v>114</v>
      </c>
      <c r="R1710" t="s">
        <v>7534</v>
      </c>
      <c r="S1710" t="s">
        <v>2538</v>
      </c>
      <c r="W1710" t="s">
        <v>4500</v>
      </c>
      <c r="X1710" t="s">
        <v>1887</v>
      </c>
    </row>
    <row r="1711" spans="1:25" x14ac:dyDescent="0.25">
      <c r="A1711" t="s">
        <v>175</v>
      </c>
      <c r="B1711" t="s">
        <v>176</v>
      </c>
      <c r="D1711" t="s">
        <v>3215</v>
      </c>
      <c r="E1711" t="s">
        <v>220</v>
      </c>
      <c r="F1711" t="s">
        <v>455</v>
      </c>
      <c r="G1711" t="s">
        <v>229</v>
      </c>
      <c r="H1711" t="s">
        <v>30</v>
      </c>
      <c r="I1711" t="s">
        <v>1886</v>
      </c>
      <c r="J1711" t="s">
        <v>78</v>
      </c>
      <c r="L1711" t="s">
        <v>4349</v>
      </c>
      <c r="N1711" t="s">
        <v>80</v>
      </c>
      <c r="O1711" t="s">
        <v>25</v>
      </c>
      <c r="P1711" t="s">
        <v>229</v>
      </c>
      <c r="Q1711" t="s">
        <v>81</v>
      </c>
      <c r="R1711" t="s">
        <v>5010</v>
      </c>
      <c r="S1711" t="s">
        <v>177</v>
      </c>
      <c r="W1711" t="s">
        <v>4500</v>
      </c>
      <c r="X1711" t="s">
        <v>1887</v>
      </c>
    </row>
    <row r="1712" spans="1:25" x14ac:dyDescent="0.25">
      <c r="A1712" t="s">
        <v>456</v>
      </c>
      <c r="B1712" t="s">
        <v>457</v>
      </c>
      <c r="D1712" t="s">
        <v>3226</v>
      </c>
      <c r="E1712" t="s">
        <v>220</v>
      </c>
      <c r="F1712" t="s">
        <v>455</v>
      </c>
      <c r="G1712" t="s">
        <v>229</v>
      </c>
      <c r="H1712" t="s">
        <v>30</v>
      </c>
      <c r="I1712" t="s">
        <v>3241</v>
      </c>
      <c r="J1712" t="s">
        <v>23</v>
      </c>
      <c r="L1712" t="s">
        <v>4349</v>
      </c>
      <c r="N1712" t="s">
        <v>24</v>
      </c>
      <c r="O1712" t="s">
        <v>25</v>
      </c>
      <c r="P1712" t="s">
        <v>229</v>
      </c>
      <c r="Q1712" t="s">
        <v>26</v>
      </c>
      <c r="R1712" t="s">
        <v>5010</v>
      </c>
      <c r="S1712" t="s">
        <v>458</v>
      </c>
      <c r="W1712" t="s">
        <v>4500</v>
      </c>
      <c r="X1712" t="s">
        <v>1887</v>
      </c>
    </row>
    <row r="1713" spans="1:25" x14ac:dyDescent="0.25">
      <c r="A1713" t="s">
        <v>1261</v>
      </c>
      <c r="B1713" t="s">
        <v>1262</v>
      </c>
      <c r="D1713" t="s">
        <v>3169</v>
      </c>
      <c r="E1713" t="s">
        <v>220</v>
      </c>
      <c r="F1713" t="s">
        <v>459</v>
      </c>
      <c r="G1713" t="s">
        <v>229</v>
      </c>
      <c r="H1713" t="s">
        <v>234</v>
      </c>
      <c r="I1713" t="s">
        <v>1661</v>
      </c>
      <c r="J1713" t="s">
        <v>208</v>
      </c>
      <c r="L1713" t="s">
        <v>4349</v>
      </c>
      <c r="N1713" t="s">
        <v>209</v>
      </c>
      <c r="O1713" t="s">
        <v>25</v>
      </c>
      <c r="P1713" t="s">
        <v>229</v>
      </c>
      <c r="Q1713" t="s">
        <v>210</v>
      </c>
      <c r="R1713" t="s">
        <v>5010</v>
      </c>
      <c r="S1713" t="s">
        <v>1263</v>
      </c>
      <c r="W1713" t="s">
        <v>4500</v>
      </c>
      <c r="X1713" t="s">
        <v>1887</v>
      </c>
    </row>
    <row r="1714" spans="1:25" x14ac:dyDescent="0.25">
      <c r="A1714" t="s">
        <v>1675</v>
      </c>
      <c r="B1714" t="s">
        <v>1676</v>
      </c>
      <c r="D1714" t="s">
        <v>3226</v>
      </c>
      <c r="E1714" t="s">
        <v>220</v>
      </c>
      <c r="F1714" t="s">
        <v>459</v>
      </c>
      <c r="G1714" t="s">
        <v>229</v>
      </c>
      <c r="H1714" t="s">
        <v>30</v>
      </c>
      <c r="I1714" t="s">
        <v>1662</v>
      </c>
      <c r="J1714" t="s">
        <v>61</v>
      </c>
      <c r="L1714" t="s">
        <v>4349</v>
      </c>
      <c r="N1714" t="s">
        <v>63</v>
      </c>
      <c r="O1714" t="s">
        <v>25</v>
      </c>
      <c r="P1714" t="s">
        <v>3063</v>
      </c>
      <c r="Q1714" t="s">
        <v>64</v>
      </c>
      <c r="R1714" t="s">
        <v>5010</v>
      </c>
      <c r="S1714" t="s">
        <v>1677</v>
      </c>
      <c r="W1714" t="s">
        <v>4500</v>
      </c>
      <c r="X1714" t="s">
        <v>1887</v>
      </c>
    </row>
    <row r="1715" spans="1:25" x14ac:dyDescent="0.25">
      <c r="A1715" t="s">
        <v>3356</v>
      </c>
      <c r="B1715" t="s">
        <v>3357</v>
      </c>
      <c r="D1715" t="s">
        <v>379</v>
      </c>
      <c r="E1715" t="s">
        <v>220</v>
      </c>
      <c r="F1715" t="s">
        <v>455</v>
      </c>
      <c r="G1715" t="s">
        <v>229</v>
      </c>
      <c r="H1715" t="s">
        <v>30</v>
      </c>
      <c r="I1715" t="s">
        <v>4775</v>
      </c>
      <c r="J1715" t="s">
        <v>121</v>
      </c>
      <c r="L1715" t="s">
        <v>3271</v>
      </c>
      <c r="N1715" t="s">
        <v>122</v>
      </c>
      <c r="O1715" t="s">
        <v>25</v>
      </c>
      <c r="P1715" t="s">
        <v>229</v>
      </c>
      <c r="Q1715" t="s">
        <v>123</v>
      </c>
      <c r="R1715" t="s">
        <v>4972</v>
      </c>
      <c r="S1715" t="s">
        <v>3358</v>
      </c>
      <c r="W1715" t="s">
        <v>4500</v>
      </c>
      <c r="X1715" t="s">
        <v>1887</v>
      </c>
    </row>
    <row r="1716" spans="1:25" x14ac:dyDescent="0.25">
      <c r="A1716" t="s">
        <v>2837</v>
      </c>
      <c r="B1716" t="s">
        <v>2838</v>
      </c>
      <c r="D1716" t="s">
        <v>3221</v>
      </c>
      <c r="E1716" t="s">
        <v>220</v>
      </c>
      <c r="F1716" t="s">
        <v>455</v>
      </c>
      <c r="G1716" t="s">
        <v>229</v>
      </c>
      <c r="H1716" t="s">
        <v>30</v>
      </c>
      <c r="I1716" t="s">
        <v>1855</v>
      </c>
      <c r="J1716" t="s">
        <v>135</v>
      </c>
      <c r="L1716" t="s">
        <v>4349</v>
      </c>
      <c r="N1716" t="s">
        <v>136</v>
      </c>
      <c r="O1716" t="s">
        <v>25</v>
      </c>
      <c r="P1716" t="s">
        <v>229</v>
      </c>
      <c r="Q1716" t="s">
        <v>137</v>
      </c>
      <c r="R1716" t="s">
        <v>5010</v>
      </c>
      <c r="S1716" t="s">
        <v>2839</v>
      </c>
      <c r="W1716" t="s">
        <v>4500</v>
      </c>
      <c r="X1716" t="s">
        <v>1887</v>
      </c>
    </row>
    <row r="1717" spans="1:25" x14ac:dyDescent="0.25">
      <c r="A1717" t="s">
        <v>3365</v>
      </c>
      <c r="B1717" t="s">
        <v>3366</v>
      </c>
      <c r="D1717" t="s">
        <v>3221</v>
      </c>
      <c r="E1717" t="s">
        <v>220</v>
      </c>
      <c r="F1717" t="s">
        <v>459</v>
      </c>
      <c r="G1717" t="s">
        <v>229</v>
      </c>
      <c r="H1717" t="s">
        <v>22</v>
      </c>
      <c r="I1717" t="s">
        <v>1666</v>
      </c>
      <c r="J1717" t="s">
        <v>72</v>
      </c>
      <c r="L1717" t="s">
        <v>4349</v>
      </c>
      <c r="N1717" t="s">
        <v>73</v>
      </c>
      <c r="O1717" t="s">
        <v>25</v>
      </c>
      <c r="P1717" t="s">
        <v>3063</v>
      </c>
      <c r="Q1717" t="s">
        <v>74</v>
      </c>
      <c r="R1717" t="s">
        <v>4972</v>
      </c>
      <c r="S1717" t="s">
        <v>3367</v>
      </c>
      <c r="W1717" t="s">
        <v>4500</v>
      </c>
      <c r="X1717" t="s">
        <v>1887</v>
      </c>
    </row>
    <row r="1718" spans="1:25" x14ac:dyDescent="0.25">
      <c r="A1718" t="s">
        <v>947</v>
      </c>
      <c r="B1718" t="s">
        <v>948</v>
      </c>
      <c r="C1718" t="s">
        <v>2740</v>
      </c>
      <c r="D1718" t="s">
        <v>3795</v>
      </c>
      <c r="E1718" t="s">
        <v>220</v>
      </c>
      <c r="F1718" t="s">
        <v>455</v>
      </c>
      <c r="G1718" t="s">
        <v>229</v>
      </c>
      <c r="H1718" t="s">
        <v>45</v>
      </c>
      <c r="I1718" t="s">
        <v>149</v>
      </c>
      <c r="J1718" t="s">
        <v>68</v>
      </c>
      <c r="K1718" t="s">
        <v>178</v>
      </c>
      <c r="L1718" t="s">
        <v>4349</v>
      </c>
      <c r="M1718" t="s">
        <v>2741</v>
      </c>
      <c r="N1718" t="s">
        <v>69</v>
      </c>
      <c r="O1718" t="s">
        <v>25</v>
      </c>
      <c r="P1718" t="s">
        <v>3063</v>
      </c>
      <c r="Q1718" t="s">
        <v>70</v>
      </c>
      <c r="R1718" t="s">
        <v>7535</v>
      </c>
      <c r="S1718" t="s">
        <v>949</v>
      </c>
      <c r="T1718" t="s">
        <v>7536</v>
      </c>
      <c r="W1718" t="s">
        <v>1292</v>
      </c>
      <c r="X1718" t="s">
        <v>3071</v>
      </c>
      <c r="Y1718" t="s">
        <v>1877</v>
      </c>
    </row>
    <row r="1719" spans="1:25" x14ac:dyDescent="0.25">
      <c r="A1719" t="s">
        <v>968</v>
      </c>
      <c r="B1719" t="s">
        <v>969</v>
      </c>
      <c r="D1719" t="s">
        <v>3215</v>
      </c>
      <c r="E1719" t="s">
        <v>220</v>
      </c>
      <c r="F1719" t="s">
        <v>455</v>
      </c>
      <c r="G1719" t="s">
        <v>229</v>
      </c>
      <c r="H1719" t="s">
        <v>30</v>
      </c>
      <c r="I1719" t="s">
        <v>2362</v>
      </c>
      <c r="J1719" t="s">
        <v>46</v>
      </c>
      <c r="L1719" t="s">
        <v>4349</v>
      </c>
      <c r="N1719" t="s">
        <v>47</v>
      </c>
      <c r="O1719" t="s">
        <v>25</v>
      </c>
      <c r="P1719" t="s">
        <v>229</v>
      </c>
      <c r="Q1719" t="s">
        <v>48</v>
      </c>
      <c r="R1719" t="s">
        <v>5010</v>
      </c>
      <c r="S1719" t="s">
        <v>970</v>
      </c>
      <c r="W1719" t="s">
        <v>4500</v>
      </c>
      <c r="X1719" t="s">
        <v>1887</v>
      </c>
    </row>
    <row r="1720" spans="1:25" x14ac:dyDescent="0.25">
      <c r="A1720" t="s">
        <v>1430</v>
      </c>
      <c r="B1720" t="s">
        <v>1431</v>
      </c>
      <c r="D1720" t="s">
        <v>3215</v>
      </c>
      <c r="E1720" t="s">
        <v>220</v>
      </c>
      <c r="F1720" t="s">
        <v>455</v>
      </c>
      <c r="G1720" t="s">
        <v>229</v>
      </c>
      <c r="H1720" t="s">
        <v>30</v>
      </c>
      <c r="I1720" t="s">
        <v>1856</v>
      </c>
      <c r="J1720" t="s">
        <v>51</v>
      </c>
      <c r="L1720" t="s">
        <v>4349</v>
      </c>
      <c r="N1720" t="s">
        <v>53</v>
      </c>
      <c r="O1720" t="s">
        <v>25</v>
      </c>
      <c r="P1720" t="s">
        <v>229</v>
      </c>
      <c r="Q1720" t="s">
        <v>54</v>
      </c>
      <c r="R1720" t="s">
        <v>6636</v>
      </c>
      <c r="S1720" t="s">
        <v>1432</v>
      </c>
      <c r="W1720" t="s">
        <v>1293</v>
      </c>
      <c r="X1720" t="s">
        <v>1887</v>
      </c>
    </row>
    <row r="1721" spans="1:25" x14ac:dyDescent="0.25">
      <c r="A1721" t="s">
        <v>1360</v>
      </c>
      <c r="B1721" t="s">
        <v>1361</v>
      </c>
      <c r="D1721" t="s">
        <v>3221</v>
      </c>
      <c r="E1721" t="s">
        <v>220</v>
      </c>
      <c r="F1721" t="s">
        <v>455</v>
      </c>
      <c r="G1721" t="s">
        <v>229</v>
      </c>
      <c r="H1721" t="s">
        <v>30</v>
      </c>
      <c r="I1721" t="s">
        <v>3234</v>
      </c>
      <c r="J1721" t="s">
        <v>86</v>
      </c>
      <c r="L1721" t="s">
        <v>4349</v>
      </c>
      <c r="N1721" t="s">
        <v>87</v>
      </c>
      <c r="O1721" t="s">
        <v>25</v>
      </c>
      <c r="P1721" t="s">
        <v>229</v>
      </c>
      <c r="Q1721" t="s">
        <v>88</v>
      </c>
      <c r="R1721" t="s">
        <v>5010</v>
      </c>
      <c r="S1721" t="s">
        <v>1362</v>
      </c>
      <c r="W1721" t="s">
        <v>4500</v>
      </c>
      <c r="X1721" t="s">
        <v>1887</v>
      </c>
    </row>
    <row r="1722" spans="1:25" x14ac:dyDescent="0.25">
      <c r="A1722" t="s">
        <v>2581</v>
      </c>
      <c r="B1722" t="s">
        <v>2582</v>
      </c>
      <c r="D1722" t="s">
        <v>3221</v>
      </c>
      <c r="E1722" t="s">
        <v>220</v>
      </c>
      <c r="F1722" t="s">
        <v>455</v>
      </c>
      <c r="G1722" t="s">
        <v>229</v>
      </c>
      <c r="H1722" t="s">
        <v>30</v>
      </c>
      <c r="I1722" t="s">
        <v>1889</v>
      </c>
      <c r="J1722" t="s">
        <v>98</v>
      </c>
      <c r="L1722" t="s">
        <v>4349</v>
      </c>
      <c r="N1722" t="s">
        <v>99</v>
      </c>
      <c r="O1722" t="s">
        <v>25</v>
      </c>
      <c r="P1722" t="s">
        <v>229</v>
      </c>
      <c r="Q1722" t="s">
        <v>100</v>
      </c>
      <c r="R1722" t="s">
        <v>5010</v>
      </c>
      <c r="S1722" t="s">
        <v>2583</v>
      </c>
      <c r="W1722" t="s">
        <v>4500</v>
      </c>
      <c r="X1722" t="s">
        <v>1887</v>
      </c>
    </row>
    <row r="1723" spans="1:25" x14ac:dyDescent="0.25">
      <c r="A1723" t="s">
        <v>1582</v>
      </c>
      <c r="B1723" t="s">
        <v>1583</v>
      </c>
      <c r="D1723" t="s">
        <v>3221</v>
      </c>
      <c r="E1723" t="s">
        <v>220</v>
      </c>
      <c r="F1723" t="s">
        <v>455</v>
      </c>
      <c r="G1723" t="s">
        <v>229</v>
      </c>
      <c r="H1723" t="s">
        <v>30</v>
      </c>
      <c r="I1723" t="s">
        <v>2127</v>
      </c>
      <c r="J1723" t="s">
        <v>51</v>
      </c>
      <c r="L1723" t="s">
        <v>4349</v>
      </c>
      <c r="N1723" t="s">
        <v>53</v>
      </c>
      <c r="O1723" t="s">
        <v>25</v>
      </c>
      <c r="P1723" t="s">
        <v>229</v>
      </c>
      <c r="Q1723" t="s">
        <v>54</v>
      </c>
      <c r="R1723" t="s">
        <v>5010</v>
      </c>
      <c r="S1723" t="s">
        <v>1584</v>
      </c>
      <c r="W1723" t="s">
        <v>4500</v>
      </c>
      <c r="X1723" t="s">
        <v>1887</v>
      </c>
    </row>
    <row r="1724" spans="1:25" x14ac:dyDescent="0.25">
      <c r="A1724" t="s">
        <v>2171</v>
      </c>
      <c r="B1724" t="s">
        <v>2172</v>
      </c>
      <c r="D1724" t="s">
        <v>734</v>
      </c>
      <c r="E1724" t="s">
        <v>220</v>
      </c>
      <c r="F1724" t="s">
        <v>459</v>
      </c>
      <c r="G1724" t="s">
        <v>4469</v>
      </c>
      <c r="H1724" t="s">
        <v>45</v>
      </c>
      <c r="I1724" t="s">
        <v>232</v>
      </c>
      <c r="J1724" t="s">
        <v>121</v>
      </c>
      <c r="L1724" t="s">
        <v>4349</v>
      </c>
      <c r="N1724" t="s">
        <v>122</v>
      </c>
      <c r="O1724" t="s">
        <v>25</v>
      </c>
      <c r="P1724" t="s">
        <v>3063</v>
      </c>
      <c r="Q1724" t="s">
        <v>123</v>
      </c>
      <c r="R1724" t="s">
        <v>4743</v>
      </c>
      <c r="S1724" t="s">
        <v>2173</v>
      </c>
      <c r="T1724" t="s">
        <v>7537</v>
      </c>
      <c r="W1724" t="s">
        <v>4500</v>
      </c>
      <c r="X1724" t="s">
        <v>1882</v>
      </c>
      <c r="Y1724" t="s">
        <v>1878</v>
      </c>
    </row>
    <row r="1725" spans="1:25" x14ac:dyDescent="0.25">
      <c r="A1725" t="s">
        <v>2902</v>
      </c>
      <c r="B1725" t="s">
        <v>2903</v>
      </c>
      <c r="D1725" t="s">
        <v>3171</v>
      </c>
      <c r="E1725" t="s">
        <v>220</v>
      </c>
      <c r="F1725" t="s">
        <v>455</v>
      </c>
      <c r="G1725" t="s">
        <v>229</v>
      </c>
      <c r="H1725" t="s">
        <v>30</v>
      </c>
      <c r="I1725" t="s">
        <v>3251</v>
      </c>
      <c r="J1725" t="s">
        <v>78</v>
      </c>
      <c r="L1725" t="s">
        <v>4349</v>
      </c>
      <c r="N1725" t="s">
        <v>80</v>
      </c>
      <c r="O1725" t="s">
        <v>25</v>
      </c>
      <c r="P1725" t="s">
        <v>229</v>
      </c>
      <c r="Q1725" t="s">
        <v>81</v>
      </c>
      <c r="R1725" t="s">
        <v>5010</v>
      </c>
      <c r="S1725" t="s">
        <v>2904</v>
      </c>
      <c r="W1725" t="s">
        <v>4500</v>
      </c>
      <c r="X1725" t="s">
        <v>1887</v>
      </c>
    </row>
    <row r="1726" spans="1:25" x14ac:dyDescent="0.25">
      <c r="A1726" t="s">
        <v>7538</v>
      </c>
      <c r="B1726" t="s">
        <v>7539</v>
      </c>
      <c r="C1726" t="s">
        <v>6529</v>
      </c>
      <c r="D1726" t="s">
        <v>554</v>
      </c>
      <c r="E1726" t="s">
        <v>220</v>
      </c>
      <c r="F1726" t="s">
        <v>455</v>
      </c>
      <c r="G1726" t="s">
        <v>229</v>
      </c>
      <c r="H1726" t="s">
        <v>45</v>
      </c>
      <c r="I1726" t="s">
        <v>1669</v>
      </c>
      <c r="J1726" t="s">
        <v>72</v>
      </c>
      <c r="K1726" t="s">
        <v>6530</v>
      </c>
      <c r="L1726" t="s">
        <v>4349</v>
      </c>
      <c r="M1726" t="s">
        <v>6531</v>
      </c>
      <c r="N1726" t="s">
        <v>73</v>
      </c>
      <c r="O1726" t="s">
        <v>41</v>
      </c>
      <c r="P1726" t="s">
        <v>229</v>
      </c>
      <c r="Q1726" t="s">
        <v>74</v>
      </c>
      <c r="R1726" t="s">
        <v>6104</v>
      </c>
      <c r="S1726" t="s">
        <v>7540</v>
      </c>
      <c r="T1726" t="s">
        <v>7541</v>
      </c>
      <c r="W1726" t="s">
        <v>45</v>
      </c>
      <c r="X1726" t="s">
        <v>3071</v>
      </c>
      <c r="Y1726" t="s">
        <v>1879</v>
      </c>
    </row>
    <row r="1727" spans="1:25" x14ac:dyDescent="0.25">
      <c r="A1727" t="s">
        <v>7542</v>
      </c>
      <c r="B1727" t="s">
        <v>7543</v>
      </c>
      <c r="D1727" t="s">
        <v>554</v>
      </c>
      <c r="E1727" t="s">
        <v>220</v>
      </c>
      <c r="F1727" t="s">
        <v>459</v>
      </c>
      <c r="G1727" t="s">
        <v>229</v>
      </c>
      <c r="H1727" t="s">
        <v>45</v>
      </c>
      <c r="I1727" t="s">
        <v>1671</v>
      </c>
      <c r="J1727" t="s">
        <v>127</v>
      </c>
      <c r="L1727" t="s">
        <v>4349</v>
      </c>
      <c r="N1727" t="s">
        <v>128</v>
      </c>
      <c r="O1727" t="s">
        <v>41</v>
      </c>
      <c r="P1727" t="s">
        <v>3063</v>
      </c>
      <c r="Q1727" t="s">
        <v>129</v>
      </c>
      <c r="R1727" t="s">
        <v>4743</v>
      </c>
      <c r="S1727" t="s">
        <v>7544</v>
      </c>
      <c r="W1727" t="s">
        <v>1293</v>
      </c>
      <c r="X1727" t="s">
        <v>1884</v>
      </c>
    </row>
    <row r="1728" spans="1:25" x14ac:dyDescent="0.25">
      <c r="A1728" t="s">
        <v>907</v>
      </c>
      <c r="B1728" t="s">
        <v>908</v>
      </c>
      <c r="C1728" t="s">
        <v>2777</v>
      </c>
      <c r="D1728" t="s">
        <v>554</v>
      </c>
      <c r="E1728" t="s">
        <v>220</v>
      </c>
      <c r="F1728" t="s">
        <v>459</v>
      </c>
      <c r="G1728" t="s">
        <v>229</v>
      </c>
      <c r="H1728" t="s">
        <v>45</v>
      </c>
      <c r="I1728" t="s">
        <v>1662</v>
      </c>
      <c r="J1728" t="s">
        <v>91</v>
      </c>
      <c r="K1728" t="s">
        <v>3067</v>
      </c>
      <c r="L1728" t="s">
        <v>4372</v>
      </c>
      <c r="M1728" t="s">
        <v>2778</v>
      </c>
      <c r="N1728" t="s">
        <v>92</v>
      </c>
      <c r="O1728" t="s">
        <v>25</v>
      </c>
      <c r="P1728" t="s">
        <v>3063</v>
      </c>
      <c r="Q1728" t="s">
        <v>93</v>
      </c>
      <c r="R1728" t="s">
        <v>4743</v>
      </c>
      <c r="S1728" t="s">
        <v>909</v>
      </c>
      <c r="T1728" t="s">
        <v>7545</v>
      </c>
      <c r="W1728" t="s">
        <v>4500</v>
      </c>
      <c r="X1728" t="s">
        <v>1887</v>
      </c>
      <c r="Y1728" t="s">
        <v>1879</v>
      </c>
    </row>
    <row r="1729" spans="1:25" x14ac:dyDescent="0.25">
      <c r="A1729" t="s">
        <v>230</v>
      </c>
      <c r="B1729" t="s">
        <v>231</v>
      </c>
      <c r="C1729" t="s">
        <v>2766</v>
      </c>
      <c r="D1729" t="s">
        <v>3143</v>
      </c>
      <c r="E1729" t="s">
        <v>220</v>
      </c>
      <c r="F1729" t="s">
        <v>459</v>
      </c>
      <c r="G1729" t="s">
        <v>229</v>
      </c>
      <c r="H1729" t="s">
        <v>3179</v>
      </c>
      <c r="I1729" t="s">
        <v>1661</v>
      </c>
      <c r="J1729" t="s">
        <v>68</v>
      </c>
      <c r="K1729" t="s">
        <v>32</v>
      </c>
      <c r="L1729" t="s">
        <v>4372</v>
      </c>
      <c r="M1729" t="s">
        <v>2767</v>
      </c>
      <c r="N1729" t="s">
        <v>69</v>
      </c>
      <c r="O1729" t="s">
        <v>25</v>
      </c>
      <c r="P1729" t="s">
        <v>3063</v>
      </c>
      <c r="Q1729" t="s">
        <v>70</v>
      </c>
      <c r="R1729" t="s">
        <v>7251</v>
      </c>
      <c r="S1729" t="s">
        <v>233</v>
      </c>
      <c r="T1729" t="s">
        <v>4650</v>
      </c>
      <c r="W1729" t="s">
        <v>1291</v>
      </c>
      <c r="X1729" t="s">
        <v>1887</v>
      </c>
      <c r="Y1729" t="s">
        <v>1879</v>
      </c>
    </row>
    <row r="1730" spans="1:25" x14ac:dyDescent="0.25">
      <c r="A1730" t="s">
        <v>236</v>
      </c>
      <c r="B1730" t="s">
        <v>237</v>
      </c>
      <c r="C1730" t="s">
        <v>2761</v>
      </c>
      <c r="D1730" t="s">
        <v>577</v>
      </c>
      <c r="E1730" t="s">
        <v>220</v>
      </c>
      <c r="F1730" t="s">
        <v>459</v>
      </c>
      <c r="G1730" t="s">
        <v>229</v>
      </c>
      <c r="H1730" t="s">
        <v>45</v>
      </c>
      <c r="I1730" t="s">
        <v>1661</v>
      </c>
      <c r="J1730" t="s">
        <v>98</v>
      </c>
      <c r="K1730" t="s">
        <v>79</v>
      </c>
      <c r="L1730" t="s">
        <v>4349</v>
      </c>
      <c r="M1730" t="s">
        <v>2762</v>
      </c>
      <c r="N1730" t="s">
        <v>99</v>
      </c>
      <c r="O1730" t="s">
        <v>25</v>
      </c>
      <c r="P1730" t="s">
        <v>229</v>
      </c>
      <c r="Q1730" t="s">
        <v>100</v>
      </c>
      <c r="R1730" t="s">
        <v>5008</v>
      </c>
      <c r="S1730" t="s">
        <v>238</v>
      </c>
      <c r="T1730" t="s">
        <v>6834</v>
      </c>
      <c r="W1730" t="s">
        <v>4500</v>
      </c>
      <c r="X1730" t="s">
        <v>3071</v>
      </c>
      <c r="Y1730" t="s">
        <v>1879</v>
      </c>
    </row>
    <row r="1731" spans="1:25" x14ac:dyDescent="0.25">
      <c r="A1731" t="s">
        <v>654</v>
      </c>
      <c r="B1731" t="s">
        <v>655</v>
      </c>
      <c r="C1731" t="s">
        <v>2740</v>
      </c>
      <c r="D1731" t="s">
        <v>577</v>
      </c>
      <c r="E1731" t="s">
        <v>220</v>
      </c>
      <c r="F1731" t="s">
        <v>455</v>
      </c>
      <c r="G1731" t="s">
        <v>229</v>
      </c>
      <c r="H1731" t="s">
        <v>45</v>
      </c>
      <c r="I1731" t="s">
        <v>1664</v>
      </c>
      <c r="J1731" t="s">
        <v>23</v>
      </c>
      <c r="K1731" t="s">
        <v>178</v>
      </c>
      <c r="L1731" t="s">
        <v>4372</v>
      </c>
      <c r="M1731" t="s">
        <v>2741</v>
      </c>
      <c r="N1731" t="s">
        <v>24</v>
      </c>
      <c r="O1731" t="s">
        <v>25</v>
      </c>
      <c r="P1731" t="s">
        <v>3060</v>
      </c>
      <c r="Q1731" t="s">
        <v>26</v>
      </c>
      <c r="R1731" t="s">
        <v>6591</v>
      </c>
      <c r="S1731" t="s">
        <v>656</v>
      </c>
      <c r="T1731" t="s">
        <v>7546</v>
      </c>
      <c r="W1731" t="s">
        <v>45</v>
      </c>
      <c r="X1731" t="s">
        <v>1884</v>
      </c>
      <c r="Y1731" t="s">
        <v>1877</v>
      </c>
    </row>
    <row r="1732" spans="1:25" x14ac:dyDescent="0.25">
      <c r="A1732" t="s">
        <v>1929</v>
      </c>
      <c r="B1732" t="s">
        <v>1930</v>
      </c>
      <c r="D1732" t="s">
        <v>3221</v>
      </c>
      <c r="E1732" t="s">
        <v>220</v>
      </c>
      <c r="F1732" t="s">
        <v>455</v>
      </c>
      <c r="G1732" t="s">
        <v>229</v>
      </c>
      <c r="H1732" t="s">
        <v>30</v>
      </c>
      <c r="I1732" t="s">
        <v>1891</v>
      </c>
      <c r="J1732" t="s">
        <v>51</v>
      </c>
      <c r="L1732" t="s">
        <v>4372</v>
      </c>
      <c r="N1732" t="s">
        <v>53</v>
      </c>
      <c r="O1732" t="s">
        <v>25</v>
      </c>
      <c r="P1732" t="s">
        <v>229</v>
      </c>
      <c r="Q1732" t="s">
        <v>54</v>
      </c>
      <c r="R1732" t="s">
        <v>4972</v>
      </c>
      <c r="S1732" t="s">
        <v>1931</v>
      </c>
      <c r="W1732" t="s">
        <v>4500</v>
      </c>
      <c r="X1732" t="s">
        <v>1887</v>
      </c>
    </row>
    <row r="1733" spans="1:25" x14ac:dyDescent="0.25">
      <c r="A1733" t="s">
        <v>803</v>
      </c>
      <c r="B1733" t="s">
        <v>804</v>
      </c>
      <c r="C1733" t="s">
        <v>2852</v>
      </c>
      <c r="D1733" t="s">
        <v>3093</v>
      </c>
      <c r="E1733" t="s">
        <v>220</v>
      </c>
      <c r="F1733" t="s">
        <v>459</v>
      </c>
      <c r="G1733" t="s">
        <v>229</v>
      </c>
      <c r="H1733" t="s">
        <v>30</v>
      </c>
      <c r="I1733" t="s">
        <v>1664</v>
      </c>
      <c r="J1733" t="s">
        <v>86</v>
      </c>
      <c r="K1733" t="s">
        <v>1375</v>
      </c>
      <c r="L1733" t="s">
        <v>4372</v>
      </c>
      <c r="M1733" t="s">
        <v>2853</v>
      </c>
      <c r="N1733" t="s">
        <v>87</v>
      </c>
      <c r="O1733" t="s">
        <v>25</v>
      </c>
      <c r="P1733" t="s">
        <v>3060</v>
      </c>
      <c r="Q1733" t="s">
        <v>88</v>
      </c>
      <c r="R1733" t="s">
        <v>4743</v>
      </c>
      <c r="S1733" t="s">
        <v>805</v>
      </c>
      <c r="T1733" t="s">
        <v>7547</v>
      </c>
      <c r="W1733" t="s">
        <v>4500</v>
      </c>
      <c r="X1733" t="s">
        <v>1884</v>
      </c>
      <c r="Y1733" t="s">
        <v>1885</v>
      </c>
    </row>
    <row r="1734" spans="1:25" x14ac:dyDescent="0.25">
      <c r="A1734" t="s">
        <v>1718</v>
      </c>
      <c r="B1734" t="s">
        <v>1719</v>
      </c>
      <c r="C1734" t="s">
        <v>2737</v>
      </c>
      <c r="D1734" t="s">
        <v>3221</v>
      </c>
      <c r="E1734" t="s">
        <v>220</v>
      </c>
      <c r="F1734" t="s">
        <v>459</v>
      </c>
      <c r="G1734" t="s">
        <v>229</v>
      </c>
      <c r="H1734" t="s">
        <v>22</v>
      </c>
      <c r="I1734" t="s">
        <v>1661</v>
      </c>
      <c r="J1734" t="s">
        <v>98</v>
      </c>
      <c r="K1734" t="s">
        <v>2738</v>
      </c>
      <c r="L1734" t="s">
        <v>4372</v>
      </c>
      <c r="M1734" t="s">
        <v>2739</v>
      </c>
      <c r="N1734" t="s">
        <v>99</v>
      </c>
      <c r="O1734" t="s">
        <v>25</v>
      </c>
      <c r="P1734" t="s">
        <v>3060</v>
      </c>
      <c r="Q1734" t="s">
        <v>100</v>
      </c>
      <c r="R1734" t="s">
        <v>4743</v>
      </c>
      <c r="S1734" t="s">
        <v>1720</v>
      </c>
      <c r="T1734" t="s">
        <v>7548</v>
      </c>
      <c r="W1734" t="s">
        <v>4500</v>
      </c>
      <c r="X1734" t="s">
        <v>1887</v>
      </c>
      <c r="Y1734" t="s">
        <v>1879</v>
      </c>
    </row>
    <row r="1735" spans="1:25" x14ac:dyDescent="0.25">
      <c r="A1735" t="s">
        <v>7549</v>
      </c>
      <c r="B1735" t="s">
        <v>7550</v>
      </c>
      <c r="D1735" t="s">
        <v>3171</v>
      </c>
      <c r="E1735" t="s">
        <v>220</v>
      </c>
      <c r="F1735" t="s">
        <v>459</v>
      </c>
      <c r="G1735" t="s">
        <v>4469</v>
      </c>
      <c r="H1735" t="s">
        <v>45</v>
      </c>
      <c r="I1735" t="s">
        <v>1671</v>
      </c>
      <c r="J1735" t="s">
        <v>121</v>
      </c>
      <c r="L1735" t="s">
        <v>4372</v>
      </c>
      <c r="N1735" t="s">
        <v>122</v>
      </c>
      <c r="O1735" t="s">
        <v>41</v>
      </c>
      <c r="P1735" t="s">
        <v>229</v>
      </c>
      <c r="Q1735" t="s">
        <v>123</v>
      </c>
      <c r="R1735" t="s">
        <v>5068</v>
      </c>
      <c r="S1735" t="s">
        <v>7551</v>
      </c>
      <c r="T1735" t="s">
        <v>2535</v>
      </c>
      <c r="W1735" t="s">
        <v>45</v>
      </c>
      <c r="X1735" t="s">
        <v>3071</v>
      </c>
      <c r="Y1735" t="s">
        <v>1877</v>
      </c>
    </row>
    <row r="1736" spans="1:25" x14ac:dyDescent="0.25">
      <c r="A1736" t="s">
        <v>245</v>
      </c>
      <c r="B1736" t="s">
        <v>246</v>
      </c>
      <c r="D1736" t="s">
        <v>3960</v>
      </c>
      <c r="E1736" t="s">
        <v>220</v>
      </c>
      <c r="F1736" t="s">
        <v>459</v>
      </c>
      <c r="G1736" t="s">
        <v>229</v>
      </c>
      <c r="H1736" t="s">
        <v>22</v>
      </c>
      <c r="I1736" t="s">
        <v>1665</v>
      </c>
      <c r="J1736" t="s">
        <v>135</v>
      </c>
      <c r="L1736" t="s">
        <v>4409</v>
      </c>
      <c r="N1736" t="s">
        <v>136</v>
      </c>
      <c r="O1736" t="s">
        <v>25</v>
      </c>
      <c r="P1736" t="s">
        <v>3063</v>
      </c>
      <c r="Q1736" t="s">
        <v>137</v>
      </c>
      <c r="R1736" t="s">
        <v>4952</v>
      </c>
      <c r="S1736" t="s">
        <v>247</v>
      </c>
      <c r="W1736" t="s">
        <v>4862</v>
      </c>
      <c r="X1736" t="s">
        <v>3068</v>
      </c>
    </row>
    <row r="1737" spans="1:25" x14ac:dyDescent="0.25">
      <c r="A1737" t="s">
        <v>7552</v>
      </c>
      <c r="B1737" t="s">
        <v>7553</v>
      </c>
      <c r="D1737" t="s">
        <v>142</v>
      </c>
      <c r="E1737" t="s">
        <v>220</v>
      </c>
      <c r="F1737" t="s">
        <v>455</v>
      </c>
      <c r="G1737" t="s">
        <v>229</v>
      </c>
      <c r="H1737" t="s">
        <v>30</v>
      </c>
      <c r="I1737" t="s">
        <v>1766</v>
      </c>
      <c r="J1737" t="s">
        <v>31</v>
      </c>
      <c r="L1737" t="s">
        <v>4375</v>
      </c>
      <c r="N1737" t="s">
        <v>33</v>
      </c>
      <c r="O1737" t="s">
        <v>25</v>
      </c>
      <c r="P1737" t="s">
        <v>229</v>
      </c>
      <c r="Q1737" t="s">
        <v>34</v>
      </c>
      <c r="R1737" t="s">
        <v>4743</v>
      </c>
      <c r="S1737" t="s">
        <v>7554</v>
      </c>
      <c r="W1737" t="s">
        <v>1292</v>
      </c>
      <c r="X1737" t="s">
        <v>1887</v>
      </c>
    </row>
    <row r="1738" spans="1:25" x14ac:dyDescent="0.25">
      <c r="A1738" t="s">
        <v>7555</v>
      </c>
      <c r="B1738" t="s">
        <v>7556</v>
      </c>
      <c r="C1738" t="s">
        <v>2737</v>
      </c>
      <c r="D1738" t="s">
        <v>490</v>
      </c>
      <c r="E1738" t="s">
        <v>220</v>
      </c>
      <c r="F1738" t="s">
        <v>459</v>
      </c>
      <c r="G1738" t="s">
        <v>229</v>
      </c>
      <c r="H1738" t="s">
        <v>22</v>
      </c>
      <c r="I1738" t="s">
        <v>77</v>
      </c>
      <c r="J1738" t="s">
        <v>23</v>
      </c>
      <c r="K1738" t="s">
        <v>2738</v>
      </c>
      <c r="L1738" t="s">
        <v>1849</v>
      </c>
      <c r="M1738" t="s">
        <v>2739</v>
      </c>
      <c r="N1738" t="s">
        <v>24</v>
      </c>
      <c r="O1738" t="s">
        <v>25</v>
      </c>
      <c r="P1738" t="s">
        <v>3060</v>
      </c>
      <c r="Q1738" t="s">
        <v>26</v>
      </c>
      <c r="R1738" t="s">
        <v>4743</v>
      </c>
      <c r="S1738" t="s">
        <v>7557</v>
      </c>
      <c r="T1738" t="s">
        <v>7558</v>
      </c>
      <c r="W1738" t="s">
        <v>1292</v>
      </c>
      <c r="X1738" t="s">
        <v>3071</v>
      </c>
      <c r="Y1738" t="s">
        <v>1877</v>
      </c>
    </row>
    <row r="1739" spans="1:25" x14ac:dyDescent="0.25">
      <c r="A1739" t="s">
        <v>7559</v>
      </c>
      <c r="B1739" t="s">
        <v>7560</v>
      </c>
      <c r="D1739" t="s">
        <v>3078</v>
      </c>
      <c r="E1739" t="s">
        <v>220</v>
      </c>
      <c r="F1739" t="s">
        <v>455</v>
      </c>
      <c r="G1739" t="s">
        <v>229</v>
      </c>
      <c r="H1739" t="s">
        <v>30</v>
      </c>
      <c r="I1739" t="s">
        <v>1374</v>
      </c>
      <c r="J1739" t="s">
        <v>23</v>
      </c>
      <c r="L1739" t="s">
        <v>4375</v>
      </c>
      <c r="N1739" t="s">
        <v>24</v>
      </c>
      <c r="O1739" t="s">
        <v>25</v>
      </c>
      <c r="P1739" t="s">
        <v>229</v>
      </c>
      <c r="Q1739" t="s">
        <v>26</v>
      </c>
      <c r="R1739" t="s">
        <v>4743</v>
      </c>
      <c r="S1739" t="s">
        <v>7561</v>
      </c>
      <c r="T1739" t="s">
        <v>7562</v>
      </c>
      <c r="W1739" t="s">
        <v>45</v>
      </c>
      <c r="X1739" t="s">
        <v>1884</v>
      </c>
      <c r="Y1739" t="s">
        <v>1879</v>
      </c>
    </row>
    <row r="1740" spans="1:25" x14ac:dyDescent="0.25">
      <c r="A1740" t="s">
        <v>3897</v>
      </c>
      <c r="B1740" t="s">
        <v>3898</v>
      </c>
      <c r="D1740" t="s">
        <v>379</v>
      </c>
      <c r="E1740" t="s">
        <v>220</v>
      </c>
      <c r="F1740" t="s">
        <v>455</v>
      </c>
      <c r="G1740" t="s">
        <v>229</v>
      </c>
      <c r="H1740" t="s">
        <v>30</v>
      </c>
      <c r="I1740" t="s">
        <v>2046</v>
      </c>
      <c r="J1740" t="s">
        <v>91</v>
      </c>
      <c r="L1740" t="s">
        <v>4375</v>
      </c>
      <c r="N1740" t="s">
        <v>92</v>
      </c>
      <c r="O1740" t="s">
        <v>25</v>
      </c>
      <c r="P1740" t="s">
        <v>229</v>
      </c>
      <c r="Q1740" t="s">
        <v>93</v>
      </c>
      <c r="R1740" t="s">
        <v>5107</v>
      </c>
      <c r="S1740" t="s">
        <v>3899</v>
      </c>
      <c r="W1740" t="s">
        <v>4500</v>
      </c>
      <c r="X1740" t="s">
        <v>1884</v>
      </c>
    </row>
    <row r="1741" spans="1:25" x14ac:dyDescent="0.25">
      <c r="A1741" t="s">
        <v>7563</v>
      </c>
      <c r="B1741" t="s">
        <v>7564</v>
      </c>
      <c r="C1741" t="s">
        <v>2737</v>
      </c>
      <c r="D1741" t="s">
        <v>431</v>
      </c>
      <c r="E1741" t="s">
        <v>220</v>
      </c>
      <c r="F1741" t="s">
        <v>455</v>
      </c>
      <c r="G1741" t="s">
        <v>229</v>
      </c>
      <c r="H1741" t="s">
        <v>30</v>
      </c>
      <c r="I1741" t="s">
        <v>1666</v>
      </c>
      <c r="J1741" t="s">
        <v>130</v>
      </c>
      <c r="K1741" t="s">
        <v>2738</v>
      </c>
      <c r="L1741" t="s">
        <v>4386</v>
      </c>
      <c r="M1741" t="s">
        <v>2739</v>
      </c>
      <c r="N1741" t="s">
        <v>131</v>
      </c>
      <c r="O1741" t="s">
        <v>25</v>
      </c>
      <c r="P1741" t="s">
        <v>3063</v>
      </c>
      <c r="Q1741" t="s">
        <v>132</v>
      </c>
      <c r="R1741" t="s">
        <v>7565</v>
      </c>
      <c r="S1741" t="s">
        <v>7566</v>
      </c>
      <c r="T1741" t="s">
        <v>7567</v>
      </c>
      <c r="W1741" t="s">
        <v>45</v>
      </c>
      <c r="X1741" t="s">
        <v>1881</v>
      </c>
      <c r="Y1741" t="s">
        <v>1879</v>
      </c>
    </row>
    <row r="1742" spans="1:25" x14ac:dyDescent="0.25">
      <c r="A1742" t="s">
        <v>956</v>
      </c>
      <c r="B1742" t="s">
        <v>957</v>
      </c>
      <c r="D1742" t="s">
        <v>3171</v>
      </c>
      <c r="E1742" t="s">
        <v>220</v>
      </c>
      <c r="F1742" t="s">
        <v>459</v>
      </c>
      <c r="G1742" t="s">
        <v>229</v>
      </c>
      <c r="H1742" t="s">
        <v>22</v>
      </c>
      <c r="I1742" t="s">
        <v>2542</v>
      </c>
      <c r="J1742" t="s">
        <v>23</v>
      </c>
      <c r="L1742" t="s">
        <v>4375</v>
      </c>
      <c r="N1742" t="s">
        <v>24</v>
      </c>
      <c r="O1742" t="s">
        <v>25</v>
      </c>
      <c r="P1742" t="s">
        <v>229</v>
      </c>
      <c r="Q1742" t="s">
        <v>26</v>
      </c>
      <c r="R1742" t="s">
        <v>5467</v>
      </c>
      <c r="S1742" t="s">
        <v>958</v>
      </c>
      <c r="W1742" t="s">
        <v>4500</v>
      </c>
      <c r="X1742" t="s">
        <v>1887</v>
      </c>
    </row>
    <row r="1743" spans="1:25" x14ac:dyDescent="0.25">
      <c r="A1743" t="s">
        <v>986</v>
      </c>
      <c r="B1743" t="s">
        <v>987</v>
      </c>
      <c r="C1743" t="s">
        <v>2766</v>
      </c>
      <c r="D1743" t="s">
        <v>554</v>
      </c>
      <c r="E1743" t="s">
        <v>220</v>
      </c>
      <c r="F1743" t="s">
        <v>459</v>
      </c>
      <c r="G1743" t="s">
        <v>4469</v>
      </c>
      <c r="H1743" t="s">
        <v>234</v>
      </c>
      <c r="I1743" t="s">
        <v>1667</v>
      </c>
      <c r="J1743" t="s">
        <v>78</v>
      </c>
      <c r="K1743" t="s">
        <v>32</v>
      </c>
      <c r="L1743" t="s">
        <v>4349</v>
      </c>
      <c r="M1743" t="s">
        <v>2767</v>
      </c>
      <c r="N1743" t="s">
        <v>80</v>
      </c>
      <c r="O1743" t="s">
        <v>25</v>
      </c>
      <c r="P1743" t="s">
        <v>3063</v>
      </c>
      <c r="Q1743" t="s">
        <v>81</v>
      </c>
      <c r="R1743" t="s">
        <v>4743</v>
      </c>
      <c r="S1743" t="s">
        <v>988</v>
      </c>
      <c r="T1743" t="s">
        <v>7568</v>
      </c>
      <c r="W1743" t="s">
        <v>1292</v>
      </c>
      <c r="X1743" t="s">
        <v>1881</v>
      </c>
      <c r="Y1743" t="s">
        <v>1879</v>
      </c>
    </row>
    <row r="1744" spans="1:25" x14ac:dyDescent="0.25">
      <c r="A1744" t="s">
        <v>2378</v>
      </c>
      <c r="B1744" t="s">
        <v>965</v>
      </c>
      <c r="C1744" t="s">
        <v>2852</v>
      </c>
      <c r="D1744" t="s">
        <v>1850</v>
      </c>
      <c r="E1744" t="s">
        <v>220</v>
      </c>
      <c r="F1744" t="s">
        <v>459</v>
      </c>
      <c r="G1744" t="s">
        <v>229</v>
      </c>
      <c r="H1744" t="s">
        <v>3179</v>
      </c>
      <c r="I1744" t="s">
        <v>1669</v>
      </c>
      <c r="J1744" t="s">
        <v>86</v>
      </c>
      <c r="K1744" t="s">
        <v>1375</v>
      </c>
      <c r="L1744" t="s">
        <v>4375</v>
      </c>
      <c r="M1744" t="s">
        <v>2853</v>
      </c>
      <c r="N1744" t="s">
        <v>87</v>
      </c>
      <c r="P1744" t="s">
        <v>3063</v>
      </c>
      <c r="Q1744" t="s">
        <v>88</v>
      </c>
      <c r="R1744" t="s">
        <v>4972</v>
      </c>
      <c r="S1744" t="s">
        <v>2379</v>
      </c>
      <c r="T1744" t="s">
        <v>2733</v>
      </c>
      <c r="W1744" t="s">
        <v>4500</v>
      </c>
      <c r="X1744" t="s">
        <v>1884</v>
      </c>
      <c r="Y1744" t="s">
        <v>1879</v>
      </c>
    </row>
    <row r="1745" spans="1:25" x14ac:dyDescent="0.25">
      <c r="A1745" t="s">
        <v>2439</v>
      </c>
      <c r="B1745" t="s">
        <v>2440</v>
      </c>
      <c r="D1745" t="s">
        <v>379</v>
      </c>
      <c r="E1745" t="s">
        <v>220</v>
      </c>
      <c r="F1745" t="s">
        <v>459</v>
      </c>
      <c r="G1745" t="s">
        <v>4469</v>
      </c>
      <c r="H1745" t="s">
        <v>30</v>
      </c>
      <c r="I1745" t="s">
        <v>1664</v>
      </c>
      <c r="J1745" t="s">
        <v>112</v>
      </c>
      <c r="L1745" t="s">
        <v>4375</v>
      </c>
      <c r="N1745" t="s">
        <v>113</v>
      </c>
      <c r="O1745" t="s">
        <v>25</v>
      </c>
      <c r="P1745" t="s">
        <v>229</v>
      </c>
      <c r="Q1745" t="s">
        <v>114</v>
      </c>
      <c r="R1745" t="s">
        <v>5010</v>
      </c>
      <c r="S1745" t="s">
        <v>2441</v>
      </c>
      <c r="T1745" t="s">
        <v>2535</v>
      </c>
      <c r="W1745" t="s">
        <v>4500</v>
      </c>
      <c r="X1745" t="s">
        <v>1887</v>
      </c>
      <c r="Y1745" t="s">
        <v>1877</v>
      </c>
    </row>
    <row r="1746" spans="1:25" x14ac:dyDescent="0.25">
      <c r="A1746" t="s">
        <v>7569</v>
      </c>
      <c r="B1746" t="s">
        <v>7570</v>
      </c>
      <c r="D1746" t="s">
        <v>142</v>
      </c>
      <c r="E1746" t="s">
        <v>220</v>
      </c>
      <c r="F1746" t="s">
        <v>455</v>
      </c>
      <c r="G1746" t="s">
        <v>229</v>
      </c>
      <c r="H1746" t="s">
        <v>3179</v>
      </c>
      <c r="I1746" t="s">
        <v>1661</v>
      </c>
      <c r="J1746" t="s">
        <v>39</v>
      </c>
      <c r="L1746" t="s">
        <v>4375</v>
      </c>
      <c r="N1746" t="s">
        <v>40</v>
      </c>
      <c r="O1746" t="s">
        <v>25</v>
      </c>
      <c r="P1746" t="s">
        <v>229</v>
      </c>
      <c r="Q1746" t="s">
        <v>42</v>
      </c>
      <c r="R1746" t="s">
        <v>4777</v>
      </c>
      <c r="S1746" t="s">
        <v>7571</v>
      </c>
      <c r="T1746" t="s">
        <v>7572</v>
      </c>
      <c r="W1746" t="s">
        <v>1292</v>
      </c>
      <c r="X1746" t="s">
        <v>1887</v>
      </c>
    </row>
    <row r="1747" spans="1:25" x14ac:dyDescent="0.25">
      <c r="A1747" t="s">
        <v>7573</v>
      </c>
      <c r="B1747" t="s">
        <v>7574</v>
      </c>
      <c r="D1747" t="s">
        <v>3143</v>
      </c>
      <c r="E1747" t="s">
        <v>220</v>
      </c>
      <c r="F1747" t="s">
        <v>455</v>
      </c>
      <c r="G1747" t="s">
        <v>229</v>
      </c>
      <c r="H1747" t="s">
        <v>45</v>
      </c>
      <c r="I1747" t="s">
        <v>1829</v>
      </c>
      <c r="J1747" t="s">
        <v>51</v>
      </c>
      <c r="L1747" t="s">
        <v>4375</v>
      </c>
      <c r="N1747" t="s">
        <v>53</v>
      </c>
      <c r="O1747" t="s">
        <v>25</v>
      </c>
      <c r="P1747" t="s">
        <v>229</v>
      </c>
      <c r="Q1747" t="s">
        <v>54</v>
      </c>
      <c r="R1747" t="s">
        <v>7575</v>
      </c>
      <c r="S1747" t="s">
        <v>7576</v>
      </c>
      <c r="T1747" t="s">
        <v>7577</v>
      </c>
      <c r="W1747" t="s">
        <v>45</v>
      </c>
      <c r="X1747" t="s">
        <v>1887</v>
      </c>
      <c r="Y1747" t="s">
        <v>1879</v>
      </c>
    </row>
    <row r="1748" spans="1:25" x14ac:dyDescent="0.25">
      <c r="A1748" t="s">
        <v>7578</v>
      </c>
      <c r="B1748" t="s">
        <v>7579</v>
      </c>
      <c r="C1748" t="s">
        <v>2989</v>
      </c>
      <c r="D1748" t="s">
        <v>3169</v>
      </c>
      <c r="E1748" t="s">
        <v>220</v>
      </c>
      <c r="F1748" t="s">
        <v>459</v>
      </c>
      <c r="G1748" t="s">
        <v>229</v>
      </c>
      <c r="H1748" t="s">
        <v>45</v>
      </c>
      <c r="I1748" t="s">
        <v>1748</v>
      </c>
      <c r="J1748" t="s">
        <v>78</v>
      </c>
      <c r="K1748" t="s">
        <v>388</v>
      </c>
      <c r="L1748" t="s">
        <v>4375</v>
      </c>
      <c r="M1748" t="s">
        <v>2991</v>
      </c>
      <c r="N1748" t="s">
        <v>80</v>
      </c>
      <c r="O1748" t="s">
        <v>41</v>
      </c>
      <c r="P1748" t="s">
        <v>229</v>
      </c>
      <c r="Q1748" t="s">
        <v>81</v>
      </c>
      <c r="R1748" t="s">
        <v>4888</v>
      </c>
      <c r="S1748" t="s">
        <v>7580</v>
      </c>
      <c r="T1748" t="s">
        <v>2733</v>
      </c>
      <c r="W1748" t="s">
        <v>1291</v>
      </c>
      <c r="X1748" t="s">
        <v>3071</v>
      </c>
      <c r="Y1748" t="s">
        <v>1879</v>
      </c>
    </row>
    <row r="1749" spans="1:25" x14ac:dyDescent="0.25">
      <c r="A1749" t="s">
        <v>545</v>
      </c>
      <c r="B1749" t="s">
        <v>546</v>
      </c>
      <c r="C1749" t="s">
        <v>2766</v>
      </c>
      <c r="D1749" t="s">
        <v>3334</v>
      </c>
      <c r="E1749" t="s">
        <v>220</v>
      </c>
      <c r="F1749" t="s">
        <v>459</v>
      </c>
      <c r="G1749" t="s">
        <v>229</v>
      </c>
      <c r="H1749" t="s">
        <v>22</v>
      </c>
      <c r="I1749" t="s">
        <v>1668</v>
      </c>
      <c r="J1749" t="s">
        <v>72</v>
      </c>
      <c r="K1749" t="s">
        <v>32</v>
      </c>
      <c r="L1749" t="s">
        <v>4382</v>
      </c>
      <c r="M1749" t="s">
        <v>2767</v>
      </c>
      <c r="N1749" t="s">
        <v>73</v>
      </c>
      <c r="O1749" t="s">
        <v>25</v>
      </c>
      <c r="P1749" t="s">
        <v>3063</v>
      </c>
      <c r="Q1749" t="s">
        <v>74</v>
      </c>
      <c r="R1749" t="s">
        <v>4777</v>
      </c>
      <c r="S1749" t="s">
        <v>547</v>
      </c>
      <c r="T1749" t="s">
        <v>7581</v>
      </c>
      <c r="W1749" t="s">
        <v>45</v>
      </c>
      <c r="X1749" t="s">
        <v>3068</v>
      </c>
      <c r="Y1749" t="s">
        <v>1878</v>
      </c>
    </row>
    <row r="1750" spans="1:25" x14ac:dyDescent="0.25">
      <c r="A1750" t="s">
        <v>923</v>
      </c>
      <c r="B1750" t="s">
        <v>924</v>
      </c>
      <c r="D1750" t="s">
        <v>3221</v>
      </c>
      <c r="E1750" t="s">
        <v>220</v>
      </c>
      <c r="F1750" t="s">
        <v>455</v>
      </c>
      <c r="G1750" t="s">
        <v>229</v>
      </c>
      <c r="H1750" t="s">
        <v>30</v>
      </c>
      <c r="I1750" t="s">
        <v>1750</v>
      </c>
      <c r="J1750" t="s">
        <v>51</v>
      </c>
      <c r="L1750" t="s">
        <v>4382</v>
      </c>
      <c r="N1750" t="s">
        <v>53</v>
      </c>
      <c r="O1750" t="s">
        <v>25</v>
      </c>
      <c r="P1750" t="s">
        <v>229</v>
      </c>
      <c r="Q1750" t="s">
        <v>54</v>
      </c>
      <c r="R1750" t="s">
        <v>4972</v>
      </c>
      <c r="S1750" t="s">
        <v>925</v>
      </c>
      <c r="W1750" t="s">
        <v>4500</v>
      </c>
      <c r="X1750" t="s">
        <v>1887</v>
      </c>
    </row>
    <row r="1751" spans="1:25" x14ac:dyDescent="0.25">
      <c r="A1751" t="s">
        <v>7582</v>
      </c>
      <c r="B1751" t="s">
        <v>7583</v>
      </c>
      <c r="D1751" t="s">
        <v>490</v>
      </c>
      <c r="E1751" t="s">
        <v>220</v>
      </c>
      <c r="F1751" t="s">
        <v>459</v>
      </c>
      <c r="G1751" t="s">
        <v>229</v>
      </c>
      <c r="H1751" t="s">
        <v>22</v>
      </c>
      <c r="I1751" t="s">
        <v>1766</v>
      </c>
      <c r="J1751" t="s">
        <v>23</v>
      </c>
      <c r="L1751" t="s">
        <v>4382</v>
      </c>
      <c r="N1751" t="s">
        <v>24</v>
      </c>
      <c r="O1751" t="s">
        <v>25</v>
      </c>
      <c r="P1751" t="s">
        <v>229</v>
      </c>
      <c r="Q1751" t="s">
        <v>26</v>
      </c>
      <c r="R1751" t="s">
        <v>4743</v>
      </c>
      <c r="S1751" t="s">
        <v>7584</v>
      </c>
      <c r="W1751" t="s">
        <v>1292</v>
      </c>
      <c r="X1751" t="s">
        <v>1887</v>
      </c>
    </row>
    <row r="1752" spans="1:25" x14ac:dyDescent="0.25">
      <c r="A1752" t="s">
        <v>1814</v>
      </c>
      <c r="B1752" t="s">
        <v>1815</v>
      </c>
      <c r="D1752" t="s">
        <v>3200</v>
      </c>
      <c r="E1752" t="s">
        <v>220</v>
      </c>
      <c r="F1752" t="s">
        <v>459</v>
      </c>
      <c r="G1752" t="s">
        <v>229</v>
      </c>
      <c r="H1752" t="s">
        <v>22</v>
      </c>
      <c r="I1752" t="s">
        <v>1233</v>
      </c>
      <c r="J1752" t="s">
        <v>23</v>
      </c>
      <c r="L1752" t="s">
        <v>4382</v>
      </c>
      <c r="N1752" t="s">
        <v>24</v>
      </c>
      <c r="O1752" t="s">
        <v>41</v>
      </c>
      <c r="P1752" t="s">
        <v>3063</v>
      </c>
      <c r="Q1752" t="s">
        <v>26</v>
      </c>
      <c r="R1752" t="s">
        <v>5219</v>
      </c>
      <c r="S1752" t="s">
        <v>1816</v>
      </c>
      <c r="T1752" t="s">
        <v>2826</v>
      </c>
      <c r="W1752" t="s">
        <v>4500</v>
      </c>
      <c r="X1752" t="s">
        <v>1887</v>
      </c>
      <c r="Y1752" t="s">
        <v>1878</v>
      </c>
    </row>
    <row r="1753" spans="1:25" x14ac:dyDescent="0.25">
      <c r="A1753" t="s">
        <v>2163</v>
      </c>
      <c r="B1753" t="s">
        <v>2164</v>
      </c>
      <c r="D1753" t="s">
        <v>142</v>
      </c>
      <c r="E1753" t="s">
        <v>220</v>
      </c>
      <c r="F1753" t="s">
        <v>459</v>
      </c>
      <c r="G1753" t="s">
        <v>229</v>
      </c>
      <c r="H1753" t="s">
        <v>22</v>
      </c>
      <c r="I1753" t="s">
        <v>1661</v>
      </c>
      <c r="J1753" t="s">
        <v>86</v>
      </c>
      <c r="L1753" t="s">
        <v>4382</v>
      </c>
      <c r="N1753" t="s">
        <v>87</v>
      </c>
      <c r="O1753" t="s">
        <v>25</v>
      </c>
      <c r="P1753" t="s">
        <v>3060</v>
      </c>
      <c r="Q1753" t="s">
        <v>88</v>
      </c>
      <c r="R1753" t="s">
        <v>5219</v>
      </c>
      <c r="S1753" t="s">
        <v>2165</v>
      </c>
      <c r="T1753" t="s">
        <v>2535</v>
      </c>
      <c r="W1753" t="s">
        <v>4500</v>
      </c>
      <c r="X1753" t="s">
        <v>1884</v>
      </c>
      <c r="Y1753" t="s">
        <v>1877</v>
      </c>
    </row>
    <row r="1754" spans="1:25" x14ac:dyDescent="0.25">
      <c r="A1754" t="s">
        <v>7585</v>
      </c>
      <c r="B1754" t="s">
        <v>7586</v>
      </c>
      <c r="D1754" t="s">
        <v>702</v>
      </c>
      <c r="E1754" t="s">
        <v>220</v>
      </c>
      <c r="F1754" t="s">
        <v>459</v>
      </c>
      <c r="G1754" t="s">
        <v>229</v>
      </c>
      <c r="H1754" t="s">
        <v>45</v>
      </c>
      <c r="I1754" t="s">
        <v>1660</v>
      </c>
      <c r="J1754" t="s">
        <v>127</v>
      </c>
      <c r="L1754" t="s">
        <v>7587</v>
      </c>
      <c r="N1754" t="s">
        <v>128</v>
      </c>
      <c r="O1754" t="s">
        <v>25</v>
      </c>
      <c r="P1754" t="s">
        <v>229</v>
      </c>
      <c r="Q1754" t="s">
        <v>129</v>
      </c>
      <c r="R1754" t="s">
        <v>4743</v>
      </c>
      <c r="S1754" t="s">
        <v>7588</v>
      </c>
      <c r="T1754" t="s">
        <v>7589</v>
      </c>
      <c r="W1754" t="s">
        <v>4500</v>
      </c>
      <c r="X1754" t="s">
        <v>3071</v>
      </c>
      <c r="Y1754" t="s">
        <v>1877</v>
      </c>
    </row>
    <row r="1755" spans="1:25" x14ac:dyDescent="0.25">
      <c r="A1755" t="s">
        <v>7590</v>
      </c>
      <c r="B1755" t="s">
        <v>7591</v>
      </c>
      <c r="D1755" t="s">
        <v>3334</v>
      </c>
      <c r="E1755" t="s">
        <v>220</v>
      </c>
      <c r="F1755" t="s">
        <v>455</v>
      </c>
      <c r="G1755" t="s">
        <v>229</v>
      </c>
      <c r="H1755" t="s">
        <v>234</v>
      </c>
      <c r="I1755" t="s">
        <v>1839</v>
      </c>
      <c r="J1755" t="s">
        <v>39</v>
      </c>
      <c r="L1755" t="s">
        <v>4386</v>
      </c>
      <c r="N1755" t="s">
        <v>40</v>
      </c>
      <c r="O1755" t="s">
        <v>25</v>
      </c>
      <c r="P1755" t="s">
        <v>229</v>
      </c>
      <c r="Q1755" t="s">
        <v>42</v>
      </c>
      <c r="R1755" t="s">
        <v>5087</v>
      </c>
      <c r="S1755" t="s">
        <v>7592</v>
      </c>
      <c r="T1755" t="s">
        <v>2733</v>
      </c>
      <c r="W1755" t="s">
        <v>1292</v>
      </c>
      <c r="X1755" t="s">
        <v>3071</v>
      </c>
      <c r="Y1755" t="s">
        <v>1879</v>
      </c>
    </row>
    <row r="1756" spans="1:25" x14ac:dyDescent="0.25">
      <c r="A1756" t="s">
        <v>3563</v>
      </c>
      <c r="B1756" t="s">
        <v>3564</v>
      </c>
      <c r="D1756" t="s">
        <v>3226</v>
      </c>
      <c r="E1756" t="s">
        <v>220</v>
      </c>
      <c r="F1756" t="s">
        <v>455</v>
      </c>
      <c r="G1756" t="s">
        <v>229</v>
      </c>
      <c r="H1756" t="s">
        <v>30</v>
      </c>
      <c r="I1756" t="s">
        <v>2877</v>
      </c>
      <c r="J1756" t="s">
        <v>23</v>
      </c>
      <c r="L1756" t="s">
        <v>4386</v>
      </c>
      <c r="N1756" t="s">
        <v>24</v>
      </c>
      <c r="O1756" t="s">
        <v>25</v>
      </c>
      <c r="P1756" t="s">
        <v>229</v>
      </c>
      <c r="Q1756" t="s">
        <v>26</v>
      </c>
      <c r="R1756" t="s">
        <v>5010</v>
      </c>
      <c r="S1756" t="s">
        <v>3565</v>
      </c>
      <c r="W1756" t="s">
        <v>4500</v>
      </c>
      <c r="X1756" t="s">
        <v>1887</v>
      </c>
    </row>
    <row r="1757" spans="1:25" x14ac:dyDescent="0.25">
      <c r="A1757" t="s">
        <v>1230</v>
      </c>
      <c r="B1757" t="s">
        <v>1231</v>
      </c>
      <c r="C1757" t="s">
        <v>2761</v>
      </c>
      <c r="D1757" t="s">
        <v>3093</v>
      </c>
      <c r="E1757" t="s">
        <v>220</v>
      </c>
      <c r="F1757" t="s">
        <v>459</v>
      </c>
      <c r="G1757" t="s">
        <v>229</v>
      </c>
      <c r="H1757" t="s">
        <v>234</v>
      </c>
      <c r="I1757" t="s">
        <v>1662</v>
      </c>
      <c r="J1757" t="s">
        <v>121</v>
      </c>
      <c r="K1757" t="s">
        <v>79</v>
      </c>
      <c r="L1757" t="s">
        <v>4386</v>
      </c>
      <c r="M1757" t="s">
        <v>2762</v>
      </c>
      <c r="N1757" t="s">
        <v>122</v>
      </c>
      <c r="O1757" t="s">
        <v>25</v>
      </c>
      <c r="P1757" t="s">
        <v>3063</v>
      </c>
      <c r="Q1757" t="s">
        <v>123</v>
      </c>
      <c r="R1757" t="s">
        <v>5010</v>
      </c>
      <c r="S1757" t="s">
        <v>1232</v>
      </c>
      <c r="W1757" t="s">
        <v>4500</v>
      </c>
      <c r="X1757" t="s">
        <v>3071</v>
      </c>
    </row>
    <row r="1758" spans="1:25" x14ac:dyDescent="0.25">
      <c r="A1758" t="s">
        <v>591</v>
      </c>
      <c r="B1758" t="s">
        <v>592</v>
      </c>
      <c r="C1758" t="s">
        <v>2740</v>
      </c>
      <c r="D1758" t="s">
        <v>1326</v>
      </c>
      <c r="E1758" t="s">
        <v>220</v>
      </c>
      <c r="F1758" t="s">
        <v>459</v>
      </c>
      <c r="G1758" t="s">
        <v>229</v>
      </c>
      <c r="H1758" t="s">
        <v>22</v>
      </c>
      <c r="I1758" t="s">
        <v>1748</v>
      </c>
      <c r="J1758" t="s">
        <v>51</v>
      </c>
      <c r="K1758" t="s">
        <v>178</v>
      </c>
      <c r="L1758" t="s">
        <v>4386</v>
      </c>
      <c r="M1758" t="s">
        <v>2741</v>
      </c>
      <c r="N1758" t="s">
        <v>53</v>
      </c>
      <c r="O1758" t="s">
        <v>25</v>
      </c>
      <c r="P1758" t="s">
        <v>3060</v>
      </c>
      <c r="Q1758" t="s">
        <v>54</v>
      </c>
      <c r="R1758" t="s">
        <v>4952</v>
      </c>
      <c r="S1758" t="s">
        <v>593</v>
      </c>
      <c r="T1758" t="s">
        <v>7593</v>
      </c>
      <c r="W1758" t="s">
        <v>4500</v>
      </c>
      <c r="X1758" t="s">
        <v>1884</v>
      </c>
      <c r="Y1758" t="s">
        <v>1879</v>
      </c>
    </row>
    <row r="1759" spans="1:25" x14ac:dyDescent="0.25">
      <c r="A1759" t="s">
        <v>692</v>
      </c>
      <c r="B1759" t="s">
        <v>693</v>
      </c>
      <c r="C1759" t="s">
        <v>2737</v>
      </c>
      <c r="D1759" t="s">
        <v>4494</v>
      </c>
      <c r="E1759" t="s">
        <v>220</v>
      </c>
      <c r="F1759" t="s">
        <v>459</v>
      </c>
      <c r="G1759" t="s">
        <v>229</v>
      </c>
      <c r="H1759" t="s">
        <v>234</v>
      </c>
      <c r="I1759" t="s">
        <v>77</v>
      </c>
      <c r="J1759" t="s">
        <v>98</v>
      </c>
      <c r="K1759" t="s">
        <v>2738</v>
      </c>
      <c r="L1759" t="s">
        <v>4386</v>
      </c>
      <c r="M1759" t="s">
        <v>2739</v>
      </c>
      <c r="N1759" t="s">
        <v>99</v>
      </c>
      <c r="O1759" t="s">
        <v>41</v>
      </c>
      <c r="P1759" t="s">
        <v>229</v>
      </c>
      <c r="Q1759" t="s">
        <v>100</v>
      </c>
      <c r="R1759" t="s">
        <v>7594</v>
      </c>
      <c r="S1759" t="s">
        <v>694</v>
      </c>
      <c r="T1759" t="s">
        <v>3921</v>
      </c>
      <c r="W1759" t="s">
        <v>45</v>
      </c>
      <c r="X1759" t="s">
        <v>1881</v>
      </c>
      <c r="Y1759" t="s">
        <v>1877</v>
      </c>
    </row>
    <row r="1760" spans="1:25" x14ac:dyDescent="0.25">
      <c r="A1760" t="s">
        <v>1483</v>
      </c>
      <c r="B1760" t="s">
        <v>1484</v>
      </c>
      <c r="C1760" t="s">
        <v>2852</v>
      </c>
      <c r="D1760" t="s">
        <v>4892</v>
      </c>
      <c r="E1760" t="s">
        <v>220</v>
      </c>
      <c r="F1760" t="s">
        <v>459</v>
      </c>
      <c r="G1760" t="s">
        <v>229</v>
      </c>
      <c r="H1760" t="s">
        <v>45</v>
      </c>
      <c r="I1760" t="s">
        <v>1666</v>
      </c>
      <c r="J1760" t="s">
        <v>121</v>
      </c>
      <c r="K1760" t="s">
        <v>1375</v>
      </c>
      <c r="L1760" t="s">
        <v>4386</v>
      </c>
      <c r="M1760" t="s">
        <v>2853</v>
      </c>
      <c r="N1760" t="s">
        <v>122</v>
      </c>
      <c r="O1760" t="s">
        <v>25</v>
      </c>
      <c r="P1760" t="s">
        <v>3063</v>
      </c>
      <c r="Q1760" t="s">
        <v>123</v>
      </c>
      <c r="R1760" t="s">
        <v>6217</v>
      </c>
      <c r="S1760" t="s">
        <v>1485</v>
      </c>
      <c r="T1760" t="s">
        <v>5543</v>
      </c>
      <c r="W1760" t="s">
        <v>4862</v>
      </c>
      <c r="X1760" t="s">
        <v>1881</v>
      </c>
      <c r="Y1760" t="s">
        <v>1879</v>
      </c>
    </row>
    <row r="1761" spans="1:25" x14ac:dyDescent="0.25">
      <c r="A1761" t="s">
        <v>2356</v>
      </c>
      <c r="B1761" t="s">
        <v>2357</v>
      </c>
      <c r="D1761" t="s">
        <v>734</v>
      </c>
      <c r="E1761" t="s">
        <v>220</v>
      </c>
      <c r="F1761" t="s">
        <v>459</v>
      </c>
      <c r="G1761" t="s">
        <v>229</v>
      </c>
      <c r="H1761" t="s">
        <v>45</v>
      </c>
      <c r="I1761" t="s">
        <v>3223</v>
      </c>
      <c r="J1761" t="s">
        <v>130</v>
      </c>
      <c r="L1761" t="s">
        <v>4386</v>
      </c>
      <c r="N1761" t="s">
        <v>131</v>
      </c>
      <c r="O1761" t="s">
        <v>25</v>
      </c>
      <c r="P1761" t="s">
        <v>229</v>
      </c>
      <c r="Q1761" t="s">
        <v>132</v>
      </c>
      <c r="R1761" t="s">
        <v>4743</v>
      </c>
      <c r="S1761" t="s">
        <v>2358</v>
      </c>
      <c r="T1761" t="s">
        <v>7595</v>
      </c>
      <c r="W1761" t="s">
        <v>4500</v>
      </c>
      <c r="X1761" t="s">
        <v>1887</v>
      </c>
      <c r="Y1761" t="s">
        <v>1878</v>
      </c>
    </row>
    <row r="1762" spans="1:25" x14ac:dyDescent="0.25">
      <c r="A1762" t="s">
        <v>2475</v>
      </c>
      <c r="B1762" t="s">
        <v>2476</v>
      </c>
      <c r="C1762" t="s">
        <v>2989</v>
      </c>
      <c r="D1762" t="s">
        <v>3153</v>
      </c>
      <c r="E1762" t="s">
        <v>220</v>
      </c>
      <c r="F1762" t="s">
        <v>459</v>
      </c>
      <c r="G1762" t="s">
        <v>229</v>
      </c>
      <c r="H1762" t="s">
        <v>45</v>
      </c>
      <c r="I1762" t="s">
        <v>1667</v>
      </c>
      <c r="J1762" t="s">
        <v>61</v>
      </c>
      <c r="K1762" t="s">
        <v>388</v>
      </c>
      <c r="L1762" t="s">
        <v>3399</v>
      </c>
      <c r="M1762" t="s">
        <v>2991</v>
      </c>
      <c r="N1762" t="s">
        <v>63</v>
      </c>
      <c r="O1762" t="s">
        <v>25</v>
      </c>
      <c r="P1762" t="s">
        <v>3063</v>
      </c>
      <c r="Q1762" t="s">
        <v>64</v>
      </c>
      <c r="R1762" t="s">
        <v>5010</v>
      </c>
      <c r="S1762" t="s">
        <v>2477</v>
      </c>
      <c r="T1762" t="s">
        <v>7596</v>
      </c>
      <c r="W1762" t="s">
        <v>4862</v>
      </c>
      <c r="X1762" t="s">
        <v>1887</v>
      </c>
      <c r="Y1762" t="s">
        <v>1879</v>
      </c>
    </row>
    <row r="1763" spans="1:25" x14ac:dyDescent="0.25">
      <c r="A1763" t="s">
        <v>3937</v>
      </c>
      <c r="B1763" t="s">
        <v>3938</v>
      </c>
      <c r="D1763" t="s">
        <v>3200</v>
      </c>
      <c r="E1763" t="s">
        <v>220</v>
      </c>
      <c r="F1763" t="s">
        <v>455</v>
      </c>
      <c r="G1763" t="s">
        <v>229</v>
      </c>
      <c r="H1763" t="s">
        <v>234</v>
      </c>
      <c r="I1763" t="s">
        <v>1874</v>
      </c>
      <c r="J1763" t="s">
        <v>78</v>
      </c>
      <c r="L1763" t="s">
        <v>4386</v>
      </c>
      <c r="N1763" t="s">
        <v>80</v>
      </c>
      <c r="O1763" t="s">
        <v>25</v>
      </c>
      <c r="P1763" t="s">
        <v>229</v>
      </c>
      <c r="Q1763" t="s">
        <v>81</v>
      </c>
      <c r="R1763" t="s">
        <v>4743</v>
      </c>
      <c r="S1763" t="s">
        <v>3939</v>
      </c>
      <c r="W1763" t="s">
        <v>4500</v>
      </c>
      <c r="X1763" t="s">
        <v>1884</v>
      </c>
    </row>
    <row r="1764" spans="1:25" x14ac:dyDescent="0.25">
      <c r="A1764" t="s">
        <v>7597</v>
      </c>
      <c r="B1764" t="s">
        <v>7598</v>
      </c>
      <c r="C1764" t="s">
        <v>2761</v>
      </c>
      <c r="D1764" t="s">
        <v>702</v>
      </c>
      <c r="E1764" t="s">
        <v>220</v>
      </c>
      <c r="F1764" t="s">
        <v>459</v>
      </c>
      <c r="G1764" t="s">
        <v>229</v>
      </c>
      <c r="H1764" t="s">
        <v>45</v>
      </c>
      <c r="I1764" t="s">
        <v>2546</v>
      </c>
      <c r="J1764" t="s">
        <v>51</v>
      </c>
      <c r="K1764" t="s">
        <v>79</v>
      </c>
      <c r="L1764" t="s">
        <v>4386</v>
      </c>
      <c r="M1764" t="s">
        <v>2762</v>
      </c>
      <c r="N1764" t="s">
        <v>53</v>
      </c>
      <c r="O1764" t="s">
        <v>25</v>
      </c>
      <c r="P1764" t="s">
        <v>3063</v>
      </c>
      <c r="Q1764" t="s">
        <v>54</v>
      </c>
      <c r="R1764" t="s">
        <v>4952</v>
      </c>
      <c r="S1764" t="s">
        <v>7599</v>
      </c>
      <c r="T1764" t="s">
        <v>7600</v>
      </c>
      <c r="W1764" t="s">
        <v>45</v>
      </c>
      <c r="X1764" t="s">
        <v>1887</v>
      </c>
      <c r="Y1764" t="s">
        <v>1879</v>
      </c>
    </row>
    <row r="1765" spans="1:25" x14ac:dyDescent="0.25">
      <c r="A1765" t="s">
        <v>5819</v>
      </c>
      <c r="B1765" t="s">
        <v>7601</v>
      </c>
      <c r="D1765" t="s">
        <v>356</v>
      </c>
      <c r="E1765" t="s">
        <v>220</v>
      </c>
      <c r="F1765" t="s">
        <v>459</v>
      </c>
      <c r="G1765" t="s">
        <v>229</v>
      </c>
      <c r="H1765" t="s">
        <v>45</v>
      </c>
      <c r="I1765" t="s">
        <v>1944</v>
      </c>
      <c r="J1765" t="s">
        <v>78</v>
      </c>
      <c r="L1765" t="s">
        <v>4386</v>
      </c>
      <c r="N1765" t="s">
        <v>80</v>
      </c>
      <c r="O1765" t="s">
        <v>25</v>
      </c>
      <c r="P1765" t="s">
        <v>229</v>
      </c>
      <c r="Q1765" t="s">
        <v>81</v>
      </c>
      <c r="R1765" t="s">
        <v>5087</v>
      </c>
      <c r="S1765" t="s">
        <v>7602</v>
      </c>
      <c r="T1765" t="s">
        <v>7603</v>
      </c>
      <c r="W1765" t="s">
        <v>1291</v>
      </c>
      <c r="X1765" t="s">
        <v>4971</v>
      </c>
      <c r="Y1765" t="s">
        <v>1877</v>
      </c>
    </row>
    <row r="1766" spans="1:25" x14ac:dyDescent="0.25">
      <c r="A1766" t="s">
        <v>7604</v>
      </c>
      <c r="B1766" t="s">
        <v>7605</v>
      </c>
      <c r="D1766" t="s">
        <v>431</v>
      </c>
      <c r="E1766" t="s">
        <v>220</v>
      </c>
      <c r="F1766" t="s">
        <v>459</v>
      </c>
      <c r="G1766" t="s">
        <v>229</v>
      </c>
      <c r="H1766" t="s">
        <v>45</v>
      </c>
      <c r="I1766" t="s">
        <v>1772</v>
      </c>
      <c r="J1766" t="s">
        <v>23</v>
      </c>
      <c r="L1766" t="s">
        <v>7587</v>
      </c>
      <c r="N1766" t="s">
        <v>24</v>
      </c>
      <c r="O1766" t="s">
        <v>25</v>
      </c>
      <c r="P1766" t="s">
        <v>229</v>
      </c>
      <c r="Q1766" t="s">
        <v>26</v>
      </c>
      <c r="R1766" t="s">
        <v>4743</v>
      </c>
      <c r="S1766" t="s">
        <v>7606</v>
      </c>
      <c r="W1766" t="s">
        <v>1292</v>
      </c>
      <c r="X1766" t="s">
        <v>1887</v>
      </c>
    </row>
    <row r="1767" spans="1:25" x14ac:dyDescent="0.25">
      <c r="A1767" t="s">
        <v>944</v>
      </c>
      <c r="B1767" t="s">
        <v>945</v>
      </c>
      <c r="C1767" t="s">
        <v>2761</v>
      </c>
      <c r="D1767" t="s">
        <v>356</v>
      </c>
      <c r="E1767" t="s">
        <v>220</v>
      </c>
      <c r="F1767" t="s">
        <v>459</v>
      </c>
      <c r="G1767" t="s">
        <v>229</v>
      </c>
      <c r="H1767" t="s">
        <v>45</v>
      </c>
      <c r="I1767" t="s">
        <v>1671</v>
      </c>
      <c r="J1767" t="s">
        <v>98</v>
      </c>
      <c r="K1767" t="s">
        <v>79</v>
      </c>
      <c r="L1767" t="s">
        <v>4402</v>
      </c>
      <c r="M1767" t="s">
        <v>2762</v>
      </c>
      <c r="N1767" t="s">
        <v>99</v>
      </c>
      <c r="O1767" t="s">
        <v>41</v>
      </c>
      <c r="P1767" t="s">
        <v>229</v>
      </c>
      <c r="Q1767" t="s">
        <v>100</v>
      </c>
      <c r="R1767" t="s">
        <v>5008</v>
      </c>
      <c r="S1767" t="s">
        <v>946</v>
      </c>
      <c r="T1767" t="s">
        <v>6214</v>
      </c>
      <c r="W1767" t="s">
        <v>4500</v>
      </c>
      <c r="X1767" t="s">
        <v>1884</v>
      </c>
      <c r="Y1767" t="s">
        <v>1879</v>
      </c>
    </row>
    <row r="1768" spans="1:25" x14ac:dyDescent="0.25">
      <c r="A1768" t="s">
        <v>1130</v>
      </c>
      <c r="B1768" t="s">
        <v>1131</v>
      </c>
      <c r="C1768" t="s">
        <v>2740</v>
      </c>
      <c r="D1768" t="s">
        <v>3226</v>
      </c>
      <c r="E1768" t="s">
        <v>220</v>
      </c>
      <c r="F1768" t="s">
        <v>459</v>
      </c>
      <c r="G1768" t="s">
        <v>229</v>
      </c>
      <c r="H1768" t="s">
        <v>30</v>
      </c>
      <c r="I1768" t="s">
        <v>1853</v>
      </c>
      <c r="J1768" t="s">
        <v>72</v>
      </c>
      <c r="K1768" t="s">
        <v>178</v>
      </c>
      <c r="L1768" t="s">
        <v>4402</v>
      </c>
      <c r="M1768" t="s">
        <v>2741</v>
      </c>
      <c r="N1768" t="s">
        <v>73</v>
      </c>
      <c r="O1768" t="s">
        <v>25</v>
      </c>
      <c r="P1768" t="s">
        <v>229</v>
      </c>
      <c r="Q1768" t="s">
        <v>74</v>
      </c>
      <c r="R1768" t="s">
        <v>5467</v>
      </c>
      <c r="S1768" t="s">
        <v>1132</v>
      </c>
      <c r="T1768" t="s">
        <v>7607</v>
      </c>
      <c r="W1768" t="s">
        <v>4500</v>
      </c>
      <c r="X1768" t="s">
        <v>1887</v>
      </c>
      <c r="Y1768" t="s">
        <v>1879</v>
      </c>
    </row>
    <row r="1769" spans="1:25" x14ac:dyDescent="0.25">
      <c r="A1769" t="s">
        <v>2142</v>
      </c>
      <c r="B1769" t="s">
        <v>2142</v>
      </c>
      <c r="C1769" t="s">
        <v>4079</v>
      </c>
      <c r="D1769" t="s">
        <v>1326</v>
      </c>
      <c r="E1769" t="s">
        <v>220</v>
      </c>
      <c r="F1769" t="s">
        <v>459</v>
      </c>
      <c r="G1769" t="s">
        <v>229</v>
      </c>
      <c r="H1769" t="s">
        <v>45</v>
      </c>
      <c r="I1769" t="s">
        <v>1665</v>
      </c>
      <c r="J1769" t="s">
        <v>127</v>
      </c>
      <c r="K1769" t="s">
        <v>4080</v>
      </c>
      <c r="L1769" t="s">
        <v>7608</v>
      </c>
      <c r="M1769" t="s">
        <v>4081</v>
      </c>
      <c r="N1769" t="s">
        <v>128</v>
      </c>
      <c r="O1769" t="s">
        <v>25</v>
      </c>
      <c r="P1769" t="s">
        <v>229</v>
      </c>
      <c r="Q1769" t="s">
        <v>129</v>
      </c>
      <c r="R1769" t="s">
        <v>4743</v>
      </c>
      <c r="S1769" t="s">
        <v>2143</v>
      </c>
      <c r="T1769" t="s">
        <v>7609</v>
      </c>
      <c r="W1769" t="s">
        <v>4862</v>
      </c>
      <c r="X1769" t="s">
        <v>1881</v>
      </c>
    </row>
    <row r="1770" spans="1:25" x14ac:dyDescent="0.25">
      <c r="A1770" t="s">
        <v>2327</v>
      </c>
      <c r="B1770" t="s">
        <v>2328</v>
      </c>
      <c r="C1770" t="s">
        <v>2785</v>
      </c>
      <c r="D1770" t="s">
        <v>3215</v>
      </c>
      <c r="E1770" t="s">
        <v>220</v>
      </c>
      <c r="F1770" t="s">
        <v>459</v>
      </c>
      <c r="G1770" t="s">
        <v>229</v>
      </c>
      <c r="H1770" t="s">
        <v>22</v>
      </c>
      <c r="I1770" t="s">
        <v>77</v>
      </c>
      <c r="J1770" t="s">
        <v>98</v>
      </c>
      <c r="K1770" t="s">
        <v>225</v>
      </c>
      <c r="L1770" t="s">
        <v>4402</v>
      </c>
      <c r="M1770" t="s">
        <v>2786</v>
      </c>
      <c r="N1770" t="s">
        <v>99</v>
      </c>
      <c r="O1770" t="s">
        <v>25</v>
      </c>
      <c r="P1770" t="s">
        <v>229</v>
      </c>
      <c r="Q1770" t="s">
        <v>100</v>
      </c>
      <c r="R1770" t="s">
        <v>4972</v>
      </c>
      <c r="S1770" t="s">
        <v>2329</v>
      </c>
      <c r="T1770" t="s">
        <v>2733</v>
      </c>
      <c r="W1770" t="s">
        <v>4500</v>
      </c>
      <c r="X1770" t="s">
        <v>3071</v>
      </c>
      <c r="Y1770" t="s">
        <v>1879</v>
      </c>
    </row>
    <row r="1771" spans="1:25" x14ac:dyDescent="0.25">
      <c r="A1771" t="s">
        <v>3842</v>
      </c>
      <c r="B1771" t="s">
        <v>3843</v>
      </c>
      <c r="D1771" t="s">
        <v>3125</v>
      </c>
      <c r="E1771" t="s">
        <v>220</v>
      </c>
      <c r="F1771" t="s">
        <v>459</v>
      </c>
      <c r="G1771" t="s">
        <v>229</v>
      </c>
      <c r="H1771" t="s">
        <v>30</v>
      </c>
      <c r="I1771" t="s">
        <v>77</v>
      </c>
      <c r="J1771" t="s">
        <v>23</v>
      </c>
      <c r="L1771" t="s">
        <v>4402</v>
      </c>
      <c r="N1771" t="s">
        <v>24</v>
      </c>
      <c r="P1771" t="s">
        <v>3063</v>
      </c>
      <c r="Q1771" t="s">
        <v>26</v>
      </c>
      <c r="R1771" t="s">
        <v>6104</v>
      </c>
      <c r="S1771" t="s">
        <v>3844</v>
      </c>
      <c r="T1771" t="s">
        <v>7610</v>
      </c>
      <c r="W1771" t="s">
        <v>1292</v>
      </c>
      <c r="X1771" t="s">
        <v>3068</v>
      </c>
      <c r="Y1771" t="s">
        <v>1876</v>
      </c>
    </row>
    <row r="1772" spans="1:25" x14ac:dyDescent="0.25">
      <c r="A1772" t="s">
        <v>7611</v>
      </c>
      <c r="B1772" t="s">
        <v>7612</v>
      </c>
      <c r="D1772" t="s">
        <v>3171</v>
      </c>
      <c r="E1772" t="s">
        <v>220</v>
      </c>
      <c r="F1772" t="s">
        <v>459</v>
      </c>
      <c r="G1772" t="s">
        <v>229</v>
      </c>
      <c r="H1772" t="s">
        <v>234</v>
      </c>
      <c r="I1772" t="s">
        <v>1661</v>
      </c>
      <c r="J1772" t="s">
        <v>78</v>
      </c>
      <c r="L1772" t="s">
        <v>7587</v>
      </c>
      <c r="N1772" t="s">
        <v>80</v>
      </c>
      <c r="P1772" t="s">
        <v>229</v>
      </c>
      <c r="Q1772" t="s">
        <v>81</v>
      </c>
      <c r="R1772" t="s">
        <v>6837</v>
      </c>
      <c r="S1772" t="s">
        <v>7613</v>
      </c>
      <c r="T1772" t="s">
        <v>6700</v>
      </c>
      <c r="W1772" t="s">
        <v>1292</v>
      </c>
      <c r="X1772" t="s">
        <v>3071</v>
      </c>
      <c r="Y1772" t="s">
        <v>1879</v>
      </c>
    </row>
    <row r="1773" spans="1:25" x14ac:dyDescent="0.25">
      <c r="A1773" t="s">
        <v>7614</v>
      </c>
      <c r="B1773" t="s">
        <v>7615</v>
      </c>
      <c r="D1773" t="s">
        <v>554</v>
      </c>
      <c r="E1773" t="s">
        <v>220</v>
      </c>
      <c r="F1773" t="s">
        <v>459</v>
      </c>
      <c r="G1773" t="s">
        <v>229</v>
      </c>
      <c r="H1773" t="s">
        <v>30</v>
      </c>
      <c r="I1773" t="s">
        <v>2744</v>
      </c>
      <c r="J1773" t="s">
        <v>23</v>
      </c>
      <c r="L1773" t="s">
        <v>7587</v>
      </c>
      <c r="N1773" t="s">
        <v>24</v>
      </c>
      <c r="O1773" t="s">
        <v>25</v>
      </c>
      <c r="P1773" t="s">
        <v>229</v>
      </c>
      <c r="Q1773" t="s">
        <v>26</v>
      </c>
      <c r="R1773" t="s">
        <v>4743</v>
      </c>
      <c r="S1773" t="s">
        <v>7616</v>
      </c>
      <c r="W1773" t="s">
        <v>45</v>
      </c>
      <c r="X1773" t="s">
        <v>1887</v>
      </c>
    </row>
    <row r="1774" spans="1:25" x14ac:dyDescent="0.25">
      <c r="A1774" t="s">
        <v>428</v>
      </c>
      <c r="B1774" t="s">
        <v>429</v>
      </c>
      <c r="C1774" t="s">
        <v>3081</v>
      </c>
      <c r="D1774" t="s">
        <v>3215</v>
      </c>
      <c r="E1774" t="s">
        <v>220</v>
      </c>
      <c r="F1774" t="s">
        <v>459</v>
      </c>
      <c r="G1774" t="s">
        <v>229</v>
      </c>
      <c r="H1774" t="s">
        <v>45</v>
      </c>
      <c r="I1774" t="s">
        <v>1666</v>
      </c>
      <c r="J1774" t="s">
        <v>51</v>
      </c>
      <c r="K1774" t="s">
        <v>62</v>
      </c>
      <c r="L1774" t="s">
        <v>4417</v>
      </c>
      <c r="M1774" t="s">
        <v>3082</v>
      </c>
      <c r="N1774" t="s">
        <v>53</v>
      </c>
      <c r="O1774" t="s">
        <v>41</v>
      </c>
      <c r="P1774" t="s">
        <v>229</v>
      </c>
      <c r="Q1774" t="s">
        <v>54</v>
      </c>
      <c r="R1774" t="s">
        <v>6698</v>
      </c>
      <c r="S1774" t="s">
        <v>430</v>
      </c>
      <c r="T1774" t="s">
        <v>7617</v>
      </c>
      <c r="W1774" t="s">
        <v>4500</v>
      </c>
      <c r="X1774" t="s">
        <v>1881</v>
      </c>
      <c r="Y1774" t="s">
        <v>1877</v>
      </c>
    </row>
    <row r="1775" spans="1:25" x14ac:dyDescent="0.25">
      <c r="A1775" t="s">
        <v>785</v>
      </c>
      <c r="B1775" t="s">
        <v>786</v>
      </c>
      <c r="C1775" t="s">
        <v>3133</v>
      </c>
      <c r="D1775" t="s">
        <v>702</v>
      </c>
      <c r="E1775" t="s">
        <v>220</v>
      </c>
      <c r="F1775" t="s">
        <v>459</v>
      </c>
      <c r="G1775" t="s">
        <v>229</v>
      </c>
      <c r="H1775" t="s">
        <v>45</v>
      </c>
      <c r="I1775" t="s">
        <v>1666</v>
      </c>
      <c r="J1775" t="s">
        <v>135</v>
      </c>
      <c r="K1775" t="s">
        <v>3135</v>
      </c>
      <c r="L1775" t="s">
        <v>7587</v>
      </c>
      <c r="M1775" t="s">
        <v>3136</v>
      </c>
      <c r="N1775" t="s">
        <v>136</v>
      </c>
      <c r="O1775" t="s">
        <v>25</v>
      </c>
      <c r="P1775" t="s">
        <v>229</v>
      </c>
      <c r="Q1775" t="s">
        <v>137</v>
      </c>
      <c r="R1775" t="s">
        <v>4743</v>
      </c>
      <c r="S1775" t="s">
        <v>787</v>
      </c>
      <c r="T1775" t="s">
        <v>4784</v>
      </c>
      <c r="W1775" t="s">
        <v>1291</v>
      </c>
      <c r="X1775" t="s">
        <v>1881</v>
      </c>
      <c r="Y1775" t="s">
        <v>1879</v>
      </c>
    </row>
    <row r="1776" spans="1:25" x14ac:dyDescent="0.25">
      <c r="A1776" t="s">
        <v>1622</v>
      </c>
      <c r="B1776" t="s">
        <v>1623</v>
      </c>
      <c r="C1776" t="s">
        <v>3072</v>
      </c>
      <c r="D1776" t="s">
        <v>3226</v>
      </c>
      <c r="E1776" t="s">
        <v>220</v>
      </c>
      <c r="F1776" t="s">
        <v>455</v>
      </c>
      <c r="G1776" t="s">
        <v>229</v>
      </c>
      <c r="H1776" t="s">
        <v>3179</v>
      </c>
      <c r="I1776" t="s">
        <v>1591</v>
      </c>
      <c r="J1776" t="s">
        <v>39</v>
      </c>
      <c r="K1776" t="s">
        <v>3074</v>
      </c>
      <c r="L1776" t="s">
        <v>3152</v>
      </c>
      <c r="M1776" t="s">
        <v>3075</v>
      </c>
      <c r="N1776" t="s">
        <v>40</v>
      </c>
      <c r="O1776" t="s">
        <v>25</v>
      </c>
      <c r="P1776" t="s">
        <v>229</v>
      </c>
      <c r="Q1776" t="s">
        <v>42</v>
      </c>
      <c r="R1776" t="s">
        <v>4972</v>
      </c>
      <c r="S1776" t="s">
        <v>1624</v>
      </c>
      <c r="T1776" t="s">
        <v>2733</v>
      </c>
      <c r="W1776" t="s">
        <v>4862</v>
      </c>
      <c r="X1776" t="s">
        <v>1884</v>
      </c>
      <c r="Y1776" t="s">
        <v>1879</v>
      </c>
    </row>
    <row r="1777" spans="1:25" x14ac:dyDescent="0.25">
      <c r="A1777" t="s">
        <v>1957</v>
      </c>
      <c r="B1777" t="s">
        <v>1958</v>
      </c>
      <c r="D1777" t="s">
        <v>379</v>
      </c>
      <c r="E1777" t="s">
        <v>220</v>
      </c>
      <c r="F1777" t="s">
        <v>455</v>
      </c>
      <c r="G1777" t="s">
        <v>229</v>
      </c>
      <c r="H1777" t="s">
        <v>234</v>
      </c>
      <c r="I1777" t="s">
        <v>1829</v>
      </c>
      <c r="J1777" t="s">
        <v>46</v>
      </c>
      <c r="L1777" t="s">
        <v>7587</v>
      </c>
      <c r="N1777" t="s">
        <v>47</v>
      </c>
      <c r="O1777" t="s">
        <v>41</v>
      </c>
      <c r="P1777" t="s">
        <v>3063</v>
      </c>
      <c r="Q1777" t="s">
        <v>48</v>
      </c>
      <c r="R1777" t="s">
        <v>6490</v>
      </c>
      <c r="S1777" t="s">
        <v>1959</v>
      </c>
      <c r="T1777" t="s">
        <v>7618</v>
      </c>
      <c r="U1777" t="s">
        <v>3233</v>
      </c>
      <c r="W1777" t="s">
        <v>4500</v>
      </c>
      <c r="X1777" t="s">
        <v>1887</v>
      </c>
      <c r="Y1777" t="s">
        <v>1879</v>
      </c>
    </row>
    <row r="1778" spans="1:25" x14ac:dyDescent="0.25">
      <c r="A1778" t="s">
        <v>2324</v>
      </c>
      <c r="B1778" t="s">
        <v>2325</v>
      </c>
      <c r="C1778" t="s">
        <v>2761</v>
      </c>
      <c r="D1778" t="s">
        <v>3221</v>
      </c>
      <c r="E1778" t="s">
        <v>220</v>
      </c>
      <c r="F1778" t="s">
        <v>459</v>
      </c>
      <c r="G1778" t="s">
        <v>229</v>
      </c>
      <c r="H1778" t="s">
        <v>22</v>
      </c>
      <c r="I1778" t="s">
        <v>1666</v>
      </c>
      <c r="J1778" t="s">
        <v>23</v>
      </c>
      <c r="K1778" t="s">
        <v>79</v>
      </c>
      <c r="L1778" t="s">
        <v>7587</v>
      </c>
      <c r="M1778" t="s">
        <v>2762</v>
      </c>
      <c r="N1778" t="s">
        <v>24</v>
      </c>
      <c r="O1778" t="s">
        <v>25</v>
      </c>
      <c r="P1778" t="s">
        <v>229</v>
      </c>
      <c r="Q1778" t="s">
        <v>26</v>
      </c>
      <c r="R1778" t="s">
        <v>5010</v>
      </c>
      <c r="S1778" t="s">
        <v>2326</v>
      </c>
      <c r="T1778" t="s">
        <v>2733</v>
      </c>
      <c r="W1778" t="s">
        <v>4500</v>
      </c>
      <c r="X1778" t="s">
        <v>1884</v>
      </c>
      <c r="Y1778" t="s">
        <v>1879</v>
      </c>
    </row>
    <row r="1779" spans="1:25" x14ac:dyDescent="0.25">
      <c r="A1779" t="s">
        <v>3940</v>
      </c>
      <c r="B1779" t="s">
        <v>3941</v>
      </c>
      <c r="C1779" t="s">
        <v>3942</v>
      </c>
      <c r="D1779" t="s">
        <v>3125</v>
      </c>
      <c r="E1779" t="s">
        <v>220</v>
      </c>
      <c r="F1779" t="s">
        <v>455</v>
      </c>
      <c r="G1779" t="s">
        <v>229</v>
      </c>
      <c r="H1779" t="s">
        <v>45</v>
      </c>
      <c r="I1779" t="s">
        <v>5043</v>
      </c>
      <c r="J1779" t="s">
        <v>98</v>
      </c>
      <c r="K1779" t="s">
        <v>3943</v>
      </c>
      <c r="L1779" t="s">
        <v>7587</v>
      </c>
      <c r="M1779" t="s">
        <v>3944</v>
      </c>
      <c r="N1779" t="s">
        <v>99</v>
      </c>
      <c r="O1779" t="s">
        <v>25</v>
      </c>
      <c r="P1779" t="s">
        <v>229</v>
      </c>
      <c r="Q1779" t="s">
        <v>100</v>
      </c>
      <c r="R1779" t="s">
        <v>6178</v>
      </c>
      <c r="S1779" t="s">
        <v>3945</v>
      </c>
      <c r="T1779" t="s">
        <v>2733</v>
      </c>
      <c r="W1779" t="s">
        <v>45</v>
      </c>
      <c r="X1779" t="s">
        <v>1887</v>
      </c>
      <c r="Y1779" t="s">
        <v>1879</v>
      </c>
    </row>
    <row r="1780" spans="1:25" x14ac:dyDescent="0.25">
      <c r="A1780" t="s">
        <v>4294</v>
      </c>
      <c r="B1780" t="s">
        <v>4295</v>
      </c>
      <c r="D1780" t="s">
        <v>734</v>
      </c>
      <c r="E1780" t="s">
        <v>220</v>
      </c>
      <c r="F1780" t="s">
        <v>459</v>
      </c>
      <c r="G1780" t="s">
        <v>229</v>
      </c>
      <c r="H1780" t="s">
        <v>45</v>
      </c>
      <c r="I1780" t="s">
        <v>1888</v>
      </c>
      <c r="J1780" t="s">
        <v>39</v>
      </c>
      <c r="L1780" t="s">
        <v>4409</v>
      </c>
      <c r="N1780" t="s">
        <v>40</v>
      </c>
      <c r="O1780" t="s">
        <v>25</v>
      </c>
      <c r="P1780" t="s">
        <v>229</v>
      </c>
      <c r="Q1780" t="s">
        <v>42</v>
      </c>
      <c r="R1780" t="s">
        <v>5087</v>
      </c>
      <c r="S1780" t="s">
        <v>4296</v>
      </c>
      <c r="W1780" t="s">
        <v>45</v>
      </c>
      <c r="X1780" t="s">
        <v>1887</v>
      </c>
    </row>
    <row r="1781" spans="1:25" x14ac:dyDescent="0.25">
      <c r="A1781" t="s">
        <v>7619</v>
      </c>
      <c r="B1781" t="s">
        <v>7620</v>
      </c>
      <c r="D1781" t="s">
        <v>3093</v>
      </c>
      <c r="E1781" t="s">
        <v>220</v>
      </c>
      <c r="F1781" t="s">
        <v>455</v>
      </c>
      <c r="G1781" t="s">
        <v>229</v>
      </c>
      <c r="H1781" t="s">
        <v>3179</v>
      </c>
      <c r="I1781" t="s">
        <v>1229</v>
      </c>
      <c r="J1781" t="s">
        <v>68</v>
      </c>
      <c r="L1781" t="s">
        <v>7587</v>
      </c>
      <c r="N1781" t="s">
        <v>69</v>
      </c>
      <c r="O1781" t="s">
        <v>25</v>
      </c>
      <c r="P1781" t="s">
        <v>229</v>
      </c>
      <c r="Q1781" t="s">
        <v>70</v>
      </c>
      <c r="R1781" t="s">
        <v>4743</v>
      </c>
      <c r="S1781" t="s">
        <v>7621</v>
      </c>
      <c r="W1781" t="s">
        <v>45</v>
      </c>
      <c r="X1781" t="s">
        <v>1884</v>
      </c>
      <c r="Y1781" t="s">
        <v>1879</v>
      </c>
    </row>
    <row r="1782" spans="1:25" x14ac:dyDescent="0.25">
      <c r="A1782" t="s">
        <v>1936</v>
      </c>
      <c r="B1782" t="s">
        <v>1937</v>
      </c>
      <c r="C1782" t="s">
        <v>2777</v>
      </c>
      <c r="D1782" t="s">
        <v>4619</v>
      </c>
      <c r="E1782" t="s">
        <v>220</v>
      </c>
      <c r="F1782" t="s">
        <v>459</v>
      </c>
      <c r="G1782" t="s">
        <v>229</v>
      </c>
      <c r="H1782" t="s">
        <v>234</v>
      </c>
      <c r="I1782" t="s">
        <v>1749</v>
      </c>
      <c r="J1782" t="s">
        <v>72</v>
      </c>
      <c r="K1782" t="s">
        <v>3067</v>
      </c>
      <c r="L1782" t="s">
        <v>4406</v>
      </c>
      <c r="M1782" t="s">
        <v>2778</v>
      </c>
      <c r="N1782" t="s">
        <v>73</v>
      </c>
      <c r="O1782" t="s">
        <v>25</v>
      </c>
      <c r="P1782" t="s">
        <v>3111</v>
      </c>
      <c r="Q1782" t="s">
        <v>74</v>
      </c>
      <c r="R1782" t="s">
        <v>4743</v>
      </c>
      <c r="S1782" t="s">
        <v>1938</v>
      </c>
      <c r="T1782" t="s">
        <v>7622</v>
      </c>
      <c r="W1782" t="s">
        <v>4500</v>
      </c>
      <c r="X1782" t="s">
        <v>1884</v>
      </c>
      <c r="Y1782" t="s">
        <v>3080</v>
      </c>
    </row>
    <row r="1783" spans="1:25" x14ac:dyDescent="0.25">
      <c r="A1783" t="s">
        <v>2306</v>
      </c>
      <c r="B1783" t="s">
        <v>2307</v>
      </c>
      <c r="C1783" t="s">
        <v>2761</v>
      </c>
      <c r="D1783" t="s">
        <v>1850</v>
      </c>
      <c r="E1783" t="s">
        <v>220</v>
      </c>
      <c r="F1783" t="s">
        <v>455</v>
      </c>
      <c r="G1783" t="s">
        <v>229</v>
      </c>
      <c r="H1783" t="s">
        <v>30</v>
      </c>
      <c r="I1783" t="s">
        <v>1669</v>
      </c>
      <c r="J1783" t="s">
        <v>23</v>
      </c>
      <c r="K1783" t="s">
        <v>79</v>
      </c>
      <c r="L1783" t="s">
        <v>7623</v>
      </c>
      <c r="M1783" t="s">
        <v>2762</v>
      </c>
      <c r="N1783" t="s">
        <v>24</v>
      </c>
      <c r="O1783" t="s">
        <v>25</v>
      </c>
      <c r="P1783" t="s">
        <v>3063</v>
      </c>
      <c r="Q1783" t="s">
        <v>26</v>
      </c>
      <c r="R1783" t="s">
        <v>6645</v>
      </c>
      <c r="S1783" t="s">
        <v>2308</v>
      </c>
      <c r="T1783" t="s">
        <v>7624</v>
      </c>
      <c r="W1783" t="s">
        <v>4500</v>
      </c>
      <c r="X1783" t="s">
        <v>1887</v>
      </c>
      <c r="Y1783" t="s">
        <v>1877</v>
      </c>
    </row>
    <row r="1784" spans="1:25" x14ac:dyDescent="0.25">
      <c r="A1784" t="s">
        <v>2952</v>
      </c>
      <c r="B1784" t="s">
        <v>2953</v>
      </c>
      <c r="C1784" t="s">
        <v>3181</v>
      </c>
      <c r="D1784" t="s">
        <v>3170</v>
      </c>
      <c r="E1784" t="s">
        <v>220</v>
      </c>
      <c r="F1784" t="s">
        <v>459</v>
      </c>
      <c r="G1784" t="s">
        <v>4469</v>
      </c>
      <c r="H1784" t="s">
        <v>22</v>
      </c>
      <c r="I1784" t="s">
        <v>1671</v>
      </c>
      <c r="J1784" t="s">
        <v>68</v>
      </c>
      <c r="K1784" t="s">
        <v>3182</v>
      </c>
      <c r="L1784" t="s">
        <v>4406</v>
      </c>
      <c r="M1784" t="s">
        <v>3183</v>
      </c>
      <c r="N1784" t="s">
        <v>69</v>
      </c>
      <c r="O1784" t="s">
        <v>25</v>
      </c>
      <c r="P1784" t="s">
        <v>229</v>
      </c>
      <c r="Q1784" t="s">
        <v>70</v>
      </c>
      <c r="R1784" t="s">
        <v>4972</v>
      </c>
      <c r="S1784" t="s">
        <v>2954</v>
      </c>
      <c r="T1784" t="s">
        <v>2733</v>
      </c>
      <c r="W1784" t="s">
        <v>4862</v>
      </c>
      <c r="X1784" t="s">
        <v>1884</v>
      </c>
      <c r="Y1784" t="s">
        <v>1879</v>
      </c>
    </row>
    <row r="1785" spans="1:25" x14ac:dyDescent="0.25">
      <c r="A1785" t="s">
        <v>344</v>
      </c>
      <c r="B1785" t="s">
        <v>345</v>
      </c>
      <c r="D1785" t="s">
        <v>3221</v>
      </c>
      <c r="E1785" t="s">
        <v>220</v>
      </c>
      <c r="F1785" t="s">
        <v>455</v>
      </c>
      <c r="G1785" t="s">
        <v>229</v>
      </c>
      <c r="H1785" t="s">
        <v>30</v>
      </c>
      <c r="I1785" t="s">
        <v>2744</v>
      </c>
      <c r="J1785" t="s">
        <v>130</v>
      </c>
      <c r="L1785" t="s">
        <v>4409</v>
      </c>
      <c r="N1785" t="s">
        <v>131</v>
      </c>
      <c r="O1785" t="s">
        <v>25</v>
      </c>
      <c r="P1785" t="s">
        <v>229</v>
      </c>
      <c r="Q1785" t="s">
        <v>132</v>
      </c>
      <c r="R1785" t="s">
        <v>5010</v>
      </c>
      <c r="S1785" t="s">
        <v>346</v>
      </c>
      <c r="W1785" t="s">
        <v>4500</v>
      </c>
      <c r="X1785" t="s">
        <v>1887</v>
      </c>
    </row>
    <row r="1786" spans="1:25" x14ac:dyDescent="0.25">
      <c r="A1786" t="s">
        <v>3338</v>
      </c>
      <c r="B1786" t="s">
        <v>3339</v>
      </c>
      <c r="D1786" t="s">
        <v>3215</v>
      </c>
      <c r="E1786" t="s">
        <v>220</v>
      </c>
      <c r="F1786" t="s">
        <v>455</v>
      </c>
      <c r="G1786" t="s">
        <v>229</v>
      </c>
      <c r="H1786" t="s">
        <v>30</v>
      </c>
      <c r="I1786" t="s">
        <v>2877</v>
      </c>
      <c r="J1786" t="s">
        <v>31</v>
      </c>
      <c r="L1786" t="s">
        <v>4409</v>
      </c>
      <c r="N1786" t="s">
        <v>33</v>
      </c>
      <c r="O1786" t="s">
        <v>25</v>
      </c>
      <c r="P1786" t="s">
        <v>229</v>
      </c>
      <c r="Q1786" t="s">
        <v>34</v>
      </c>
      <c r="R1786" t="s">
        <v>4972</v>
      </c>
      <c r="S1786" t="s">
        <v>3340</v>
      </c>
      <c r="W1786" t="s">
        <v>4500</v>
      </c>
      <c r="X1786" t="s">
        <v>1887</v>
      </c>
    </row>
    <row r="1787" spans="1:25" x14ac:dyDescent="0.25">
      <c r="A1787" t="s">
        <v>2816</v>
      </c>
      <c r="B1787" t="s">
        <v>2817</v>
      </c>
      <c r="D1787" t="s">
        <v>3171</v>
      </c>
      <c r="E1787" t="s">
        <v>220</v>
      </c>
      <c r="F1787" t="s">
        <v>455</v>
      </c>
      <c r="G1787" t="s">
        <v>229</v>
      </c>
      <c r="H1787" t="s">
        <v>30</v>
      </c>
      <c r="I1787" t="s">
        <v>5446</v>
      </c>
      <c r="J1787" t="s">
        <v>78</v>
      </c>
      <c r="L1787" t="s">
        <v>3973</v>
      </c>
      <c r="N1787" t="s">
        <v>80</v>
      </c>
      <c r="O1787" t="s">
        <v>25</v>
      </c>
      <c r="P1787" t="s">
        <v>229</v>
      </c>
      <c r="Q1787" t="s">
        <v>81</v>
      </c>
      <c r="R1787" t="s">
        <v>5010</v>
      </c>
      <c r="S1787" t="s">
        <v>2818</v>
      </c>
      <c r="W1787" t="s">
        <v>4862</v>
      </c>
      <c r="X1787" t="s">
        <v>1887</v>
      </c>
    </row>
    <row r="1788" spans="1:25" x14ac:dyDescent="0.25">
      <c r="A1788" t="s">
        <v>1163</v>
      </c>
      <c r="B1788" t="s">
        <v>1164</v>
      </c>
      <c r="C1788" t="s">
        <v>2777</v>
      </c>
      <c r="D1788" t="s">
        <v>431</v>
      </c>
      <c r="E1788" t="s">
        <v>220</v>
      </c>
      <c r="F1788" t="s">
        <v>455</v>
      </c>
      <c r="G1788" t="s">
        <v>229</v>
      </c>
      <c r="H1788" t="s">
        <v>234</v>
      </c>
      <c r="I1788" t="s">
        <v>2071</v>
      </c>
      <c r="J1788" t="s">
        <v>23</v>
      </c>
      <c r="K1788" t="s">
        <v>3067</v>
      </c>
      <c r="L1788" t="s">
        <v>4409</v>
      </c>
      <c r="M1788" t="s">
        <v>2778</v>
      </c>
      <c r="N1788" t="s">
        <v>24</v>
      </c>
      <c r="O1788" t="s">
        <v>25</v>
      </c>
      <c r="P1788" t="s">
        <v>3063</v>
      </c>
      <c r="Q1788" t="s">
        <v>26</v>
      </c>
      <c r="R1788" t="s">
        <v>4743</v>
      </c>
      <c r="S1788" t="s">
        <v>1165</v>
      </c>
      <c r="T1788" t="s">
        <v>7625</v>
      </c>
      <c r="W1788" t="s">
        <v>4500</v>
      </c>
      <c r="X1788" t="s">
        <v>1884</v>
      </c>
      <c r="Y1788" t="s">
        <v>1876</v>
      </c>
    </row>
    <row r="1789" spans="1:25" x14ac:dyDescent="0.25">
      <c r="A1789" t="s">
        <v>4232</v>
      </c>
      <c r="B1789" t="s">
        <v>4233</v>
      </c>
      <c r="D1789" t="s">
        <v>734</v>
      </c>
      <c r="E1789" t="s">
        <v>220</v>
      </c>
      <c r="F1789" t="s">
        <v>459</v>
      </c>
      <c r="G1789" t="s">
        <v>229</v>
      </c>
      <c r="H1789" t="s">
        <v>45</v>
      </c>
      <c r="I1789" t="s">
        <v>1892</v>
      </c>
      <c r="J1789" t="s">
        <v>135</v>
      </c>
      <c r="L1789" t="s">
        <v>4409</v>
      </c>
      <c r="N1789" t="s">
        <v>136</v>
      </c>
      <c r="O1789" t="s">
        <v>25</v>
      </c>
      <c r="P1789" t="s">
        <v>229</v>
      </c>
      <c r="Q1789" t="s">
        <v>137</v>
      </c>
      <c r="R1789" t="s">
        <v>4743</v>
      </c>
      <c r="S1789" t="s">
        <v>4234</v>
      </c>
      <c r="T1789" t="s">
        <v>7626</v>
      </c>
      <c r="W1789" t="s">
        <v>4500</v>
      </c>
      <c r="X1789" t="s">
        <v>1884</v>
      </c>
      <c r="Y1789" t="s">
        <v>1879</v>
      </c>
    </row>
    <row r="1790" spans="1:25" x14ac:dyDescent="0.25">
      <c r="A1790" t="s">
        <v>4410</v>
      </c>
      <c r="B1790" t="s">
        <v>4411</v>
      </c>
      <c r="D1790" t="s">
        <v>490</v>
      </c>
      <c r="E1790" t="s">
        <v>220</v>
      </c>
      <c r="F1790" t="s">
        <v>459</v>
      </c>
      <c r="G1790" t="s">
        <v>229</v>
      </c>
      <c r="H1790" t="s">
        <v>22</v>
      </c>
      <c r="I1790" t="s">
        <v>1405</v>
      </c>
      <c r="J1790" t="s">
        <v>51</v>
      </c>
      <c r="L1790" t="s">
        <v>7608</v>
      </c>
      <c r="N1790" t="s">
        <v>53</v>
      </c>
      <c r="O1790" t="s">
        <v>25</v>
      </c>
      <c r="P1790" t="s">
        <v>229</v>
      </c>
      <c r="Q1790" t="s">
        <v>54</v>
      </c>
      <c r="R1790" t="s">
        <v>4743</v>
      </c>
      <c r="S1790" t="s">
        <v>4412</v>
      </c>
      <c r="W1790" t="s">
        <v>4500</v>
      </c>
      <c r="X1790" t="s">
        <v>1884</v>
      </c>
    </row>
    <row r="1791" spans="1:25" x14ac:dyDescent="0.25">
      <c r="A1791" t="s">
        <v>7627</v>
      </c>
      <c r="B1791" t="s">
        <v>7628</v>
      </c>
      <c r="D1791" t="s">
        <v>702</v>
      </c>
      <c r="E1791" t="s">
        <v>220</v>
      </c>
      <c r="F1791" t="s">
        <v>459</v>
      </c>
      <c r="G1791" t="s">
        <v>229</v>
      </c>
      <c r="H1791" t="s">
        <v>45</v>
      </c>
      <c r="I1791" t="s">
        <v>1290</v>
      </c>
      <c r="J1791" t="s">
        <v>121</v>
      </c>
      <c r="L1791" t="s">
        <v>4409</v>
      </c>
      <c r="N1791" t="s">
        <v>122</v>
      </c>
      <c r="O1791" t="s">
        <v>25</v>
      </c>
      <c r="P1791" t="s">
        <v>229</v>
      </c>
      <c r="Q1791" t="s">
        <v>123</v>
      </c>
      <c r="R1791" t="s">
        <v>4743</v>
      </c>
      <c r="S1791" t="s">
        <v>7629</v>
      </c>
      <c r="W1791" t="s">
        <v>45</v>
      </c>
      <c r="X1791" t="s">
        <v>1884</v>
      </c>
    </row>
    <row r="1792" spans="1:25" x14ac:dyDescent="0.25">
      <c r="A1792" t="s">
        <v>1295</v>
      </c>
      <c r="B1792" t="s">
        <v>1296</v>
      </c>
      <c r="D1792" t="s">
        <v>379</v>
      </c>
      <c r="E1792" t="s">
        <v>220</v>
      </c>
      <c r="F1792" t="s">
        <v>455</v>
      </c>
      <c r="G1792" t="s">
        <v>229</v>
      </c>
      <c r="H1792" t="s">
        <v>22</v>
      </c>
      <c r="I1792" t="s">
        <v>1662</v>
      </c>
      <c r="J1792" t="s">
        <v>135</v>
      </c>
      <c r="L1792" t="s">
        <v>3973</v>
      </c>
      <c r="N1792" t="s">
        <v>136</v>
      </c>
      <c r="O1792" t="s">
        <v>25</v>
      </c>
      <c r="P1792" t="s">
        <v>229</v>
      </c>
      <c r="Q1792" t="s">
        <v>137</v>
      </c>
      <c r="R1792" t="s">
        <v>5107</v>
      </c>
      <c r="S1792" t="s">
        <v>1297</v>
      </c>
      <c r="W1792" t="s">
        <v>45</v>
      </c>
      <c r="X1792" t="s">
        <v>1887</v>
      </c>
    </row>
    <row r="1793" spans="1:25" x14ac:dyDescent="0.25">
      <c r="A1793" t="s">
        <v>651</v>
      </c>
      <c r="B1793" t="s">
        <v>652</v>
      </c>
      <c r="C1793" t="s">
        <v>2761</v>
      </c>
      <c r="D1793" t="s">
        <v>3216</v>
      </c>
      <c r="E1793" t="s">
        <v>220</v>
      </c>
      <c r="F1793" t="s">
        <v>459</v>
      </c>
      <c r="G1793" t="s">
        <v>4469</v>
      </c>
      <c r="H1793" t="s">
        <v>30</v>
      </c>
      <c r="I1793" t="s">
        <v>77</v>
      </c>
      <c r="J1793" t="s">
        <v>23</v>
      </c>
      <c r="K1793" t="s">
        <v>79</v>
      </c>
      <c r="L1793" t="s">
        <v>3191</v>
      </c>
      <c r="M1793" t="s">
        <v>2762</v>
      </c>
      <c r="N1793" t="s">
        <v>24</v>
      </c>
      <c r="O1793" t="s">
        <v>25</v>
      </c>
      <c r="P1793" t="s">
        <v>3060</v>
      </c>
      <c r="Q1793" t="s">
        <v>26</v>
      </c>
      <c r="R1793" t="s">
        <v>4743</v>
      </c>
      <c r="S1793" t="s">
        <v>653</v>
      </c>
      <c r="T1793" t="s">
        <v>4820</v>
      </c>
      <c r="W1793" t="s">
        <v>4862</v>
      </c>
      <c r="X1793" t="s">
        <v>1887</v>
      </c>
      <c r="Y1793" t="s">
        <v>3096</v>
      </c>
    </row>
    <row r="1794" spans="1:25" x14ac:dyDescent="0.25">
      <c r="A1794" t="s">
        <v>706</v>
      </c>
      <c r="B1794" t="s">
        <v>707</v>
      </c>
      <c r="C1794" t="s">
        <v>2761</v>
      </c>
      <c r="D1794" t="s">
        <v>3903</v>
      </c>
      <c r="E1794" t="s">
        <v>220</v>
      </c>
      <c r="F1794" t="s">
        <v>459</v>
      </c>
      <c r="G1794" t="s">
        <v>229</v>
      </c>
      <c r="H1794" t="s">
        <v>45</v>
      </c>
      <c r="I1794" t="s">
        <v>1665</v>
      </c>
      <c r="J1794" t="s">
        <v>98</v>
      </c>
      <c r="K1794" t="s">
        <v>79</v>
      </c>
      <c r="L1794" t="s">
        <v>4415</v>
      </c>
      <c r="M1794" t="s">
        <v>2762</v>
      </c>
      <c r="N1794" t="s">
        <v>99</v>
      </c>
      <c r="O1794" t="s">
        <v>25</v>
      </c>
      <c r="P1794" t="s">
        <v>229</v>
      </c>
      <c r="Q1794" t="s">
        <v>100</v>
      </c>
      <c r="R1794" t="s">
        <v>5087</v>
      </c>
      <c r="S1794" t="s">
        <v>708</v>
      </c>
      <c r="W1794" t="s">
        <v>4500</v>
      </c>
      <c r="X1794" t="s">
        <v>1884</v>
      </c>
    </row>
    <row r="1795" spans="1:25" x14ac:dyDescent="0.25">
      <c r="A1795" t="s">
        <v>1688</v>
      </c>
      <c r="B1795" t="s">
        <v>1689</v>
      </c>
      <c r="C1795" t="s">
        <v>3081</v>
      </c>
      <c r="D1795" t="s">
        <v>715</v>
      </c>
      <c r="E1795" t="s">
        <v>220</v>
      </c>
      <c r="F1795" t="s">
        <v>459</v>
      </c>
      <c r="G1795" t="s">
        <v>229</v>
      </c>
      <c r="H1795" t="s">
        <v>22</v>
      </c>
      <c r="I1795" t="s">
        <v>415</v>
      </c>
      <c r="J1795" t="s">
        <v>117</v>
      </c>
      <c r="K1795" t="s">
        <v>62</v>
      </c>
      <c r="L1795" t="s">
        <v>4415</v>
      </c>
      <c r="M1795" t="s">
        <v>3082</v>
      </c>
      <c r="N1795" t="s">
        <v>118</v>
      </c>
      <c r="O1795" t="s">
        <v>25</v>
      </c>
      <c r="P1795" t="s">
        <v>3063</v>
      </c>
      <c r="Q1795" t="s">
        <v>119</v>
      </c>
      <c r="R1795" t="s">
        <v>7535</v>
      </c>
      <c r="S1795" t="s">
        <v>1690</v>
      </c>
      <c r="W1795" t="s">
        <v>45</v>
      </c>
      <c r="X1795" t="s">
        <v>3071</v>
      </c>
    </row>
    <row r="1796" spans="1:25" x14ac:dyDescent="0.25">
      <c r="A1796" t="s">
        <v>3041</v>
      </c>
      <c r="B1796" t="s">
        <v>3042</v>
      </c>
      <c r="D1796" t="s">
        <v>3171</v>
      </c>
      <c r="E1796" t="s">
        <v>220</v>
      </c>
      <c r="F1796" t="s">
        <v>455</v>
      </c>
      <c r="G1796" t="s">
        <v>229</v>
      </c>
      <c r="H1796" t="s">
        <v>3179</v>
      </c>
      <c r="I1796" t="s">
        <v>1851</v>
      </c>
      <c r="J1796" t="s">
        <v>51</v>
      </c>
      <c r="L1796" t="s">
        <v>4415</v>
      </c>
      <c r="N1796" t="s">
        <v>53</v>
      </c>
      <c r="O1796" t="s">
        <v>25</v>
      </c>
      <c r="P1796" t="s">
        <v>229</v>
      </c>
      <c r="Q1796" t="s">
        <v>54</v>
      </c>
      <c r="R1796" t="s">
        <v>7630</v>
      </c>
      <c r="S1796" t="s">
        <v>3043</v>
      </c>
      <c r="T1796" t="s">
        <v>2756</v>
      </c>
      <c r="W1796" t="s">
        <v>1292</v>
      </c>
      <c r="X1796" t="s">
        <v>1881</v>
      </c>
      <c r="Y1796" t="s">
        <v>1885</v>
      </c>
    </row>
    <row r="1797" spans="1:25" x14ac:dyDescent="0.25">
      <c r="A1797" t="s">
        <v>3687</v>
      </c>
      <c r="B1797" t="s">
        <v>3688</v>
      </c>
      <c r="D1797" t="s">
        <v>3215</v>
      </c>
      <c r="E1797" t="s">
        <v>220</v>
      </c>
      <c r="F1797" t="s">
        <v>455</v>
      </c>
      <c r="G1797" t="s">
        <v>229</v>
      </c>
      <c r="H1797" t="s">
        <v>30</v>
      </c>
      <c r="I1797" t="s">
        <v>2877</v>
      </c>
      <c r="J1797" t="s">
        <v>98</v>
      </c>
      <c r="L1797" t="s">
        <v>3399</v>
      </c>
      <c r="N1797" t="s">
        <v>99</v>
      </c>
      <c r="O1797" t="s">
        <v>25</v>
      </c>
      <c r="P1797" t="s">
        <v>229</v>
      </c>
      <c r="Q1797" t="s">
        <v>100</v>
      </c>
      <c r="R1797" t="s">
        <v>5010</v>
      </c>
      <c r="S1797" t="s">
        <v>3689</v>
      </c>
      <c r="W1797" t="s">
        <v>4500</v>
      </c>
      <c r="X1797" t="s">
        <v>1887</v>
      </c>
    </row>
    <row r="1798" spans="1:25" x14ac:dyDescent="0.25">
      <c r="A1798" t="s">
        <v>3752</v>
      </c>
      <c r="B1798" t="s">
        <v>3753</v>
      </c>
      <c r="C1798" t="s">
        <v>2737</v>
      </c>
      <c r="D1798" t="s">
        <v>3159</v>
      </c>
      <c r="E1798" t="s">
        <v>220</v>
      </c>
      <c r="F1798" t="s">
        <v>459</v>
      </c>
      <c r="G1798" t="s">
        <v>229</v>
      </c>
      <c r="H1798" t="s">
        <v>22</v>
      </c>
      <c r="I1798" t="s">
        <v>77</v>
      </c>
      <c r="J1798" t="s">
        <v>72</v>
      </c>
      <c r="K1798" t="s">
        <v>2738</v>
      </c>
      <c r="L1798" t="s">
        <v>4415</v>
      </c>
      <c r="M1798" t="s">
        <v>2739</v>
      </c>
      <c r="N1798" t="s">
        <v>73</v>
      </c>
      <c r="O1798" t="s">
        <v>25</v>
      </c>
      <c r="P1798" t="s">
        <v>3063</v>
      </c>
      <c r="Q1798" t="s">
        <v>74</v>
      </c>
      <c r="R1798" t="s">
        <v>4743</v>
      </c>
      <c r="S1798" t="s">
        <v>3754</v>
      </c>
      <c r="T1798" t="s">
        <v>7631</v>
      </c>
      <c r="W1798" t="s">
        <v>4500</v>
      </c>
      <c r="X1798" t="s">
        <v>1884</v>
      </c>
      <c r="Y1798" t="s">
        <v>1879</v>
      </c>
    </row>
    <row r="1799" spans="1:25" x14ac:dyDescent="0.25">
      <c r="A1799" t="s">
        <v>548</v>
      </c>
      <c r="B1799" t="s">
        <v>549</v>
      </c>
      <c r="C1799" t="s">
        <v>2766</v>
      </c>
      <c r="D1799" t="s">
        <v>734</v>
      </c>
      <c r="E1799" t="s">
        <v>220</v>
      </c>
      <c r="F1799" t="s">
        <v>459</v>
      </c>
      <c r="G1799" t="s">
        <v>229</v>
      </c>
      <c r="H1799" t="s">
        <v>22</v>
      </c>
      <c r="I1799" t="s">
        <v>1666</v>
      </c>
      <c r="J1799" t="s">
        <v>51</v>
      </c>
      <c r="K1799" t="s">
        <v>32</v>
      </c>
      <c r="L1799" t="s">
        <v>4417</v>
      </c>
      <c r="M1799" t="s">
        <v>2767</v>
      </c>
      <c r="N1799" t="s">
        <v>53</v>
      </c>
      <c r="O1799" t="s">
        <v>25</v>
      </c>
      <c r="P1799" t="s">
        <v>229</v>
      </c>
      <c r="Q1799" t="s">
        <v>54</v>
      </c>
      <c r="R1799" t="s">
        <v>4777</v>
      </c>
      <c r="S1799" t="s">
        <v>550</v>
      </c>
      <c r="T1799" t="s">
        <v>7632</v>
      </c>
      <c r="W1799" t="s">
        <v>4500</v>
      </c>
      <c r="X1799" t="s">
        <v>1881</v>
      </c>
    </row>
    <row r="1800" spans="1:25" x14ac:dyDescent="0.25">
      <c r="A1800" t="s">
        <v>4373</v>
      </c>
      <c r="B1800" t="s">
        <v>4374</v>
      </c>
      <c r="D1800" t="s">
        <v>3125</v>
      </c>
      <c r="E1800" t="s">
        <v>220</v>
      </c>
      <c r="F1800" t="s">
        <v>455</v>
      </c>
      <c r="G1800" t="s">
        <v>229</v>
      </c>
      <c r="H1800" t="s">
        <v>30</v>
      </c>
      <c r="I1800" t="s">
        <v>2877</v>
      </c>
      <c r="J1800" t="s">
        <v>61</v>
      </c>
      <c r="L1800" t="s">
        <v>7633</v>
      </c>
      <c r="N1800" t="s">
        <v>63</v>
      </c>
      <c r="O1800" t="s">
        <v>25</v>
      </c>
      <c r="P1800" t="s">
        <v>229</v>
      </c>
      <c r="Q1800" t="s">
        <v>64</v>
      </c>
      <c r="R1800" t="s">
        <v>4743</v>
      </c>
      <c r="S1800" t="s">
        <v>4376</v>
      </c>
      <c r="T1800" t="s">
        <v>2535</v>
      </c>
      <c r="W1800" t="s">
        <v>4500</v>
      </c>
      <c r="X1800" t="s">
        <v>1887</v>
      </c>
      <c r="Y1800" t="s">
        <v>1877</v>
      </c>
    </row>
    <row r="1801" spans="1:25" x14ac:dyDescent="0.25">
      <c r="A1801" t="s">
        <v>7634</v>
      </c>
      <c r="B1801" t="s">
        <v>7635</v>
      </c>
      <c r="C1801" t="s">
        <v>2777</v>
      </c>
      <c r="D1801" t="s">
        <v>554</v>
      </c>
      <c r="E1801" t="s">
        <v>220</v>
      </c>
      <c r="F1801" t="s">
        <v>459</v>
      </c>
      <c r="G1801" t="s">
        <v>229</v>
      </c>
      <c r="H1801" t="s">
        <v>45</v>
      </c>
      <c r="I1801" t="s">
        <v>1829</v>
      </c>
      <c r="J1801" t="s">
        <v>61</v>
      </c>
      <c r="K1801" t="s">
        <v>3067</v>
      </c>
      <c r="L1801" t="s">
        <v>4417</v>
      </c>
      <c r="M1801" t="s">
        <v>2778</v>
      </c>
      <c r="N1801" t="s">
        <v>63</v>
      </c>
      <c r="O1801" t="s">
        <v>25</v>
      </c>
      <c r="P1801" t="s">
        <v>229</v>
      </c>
      <c r="Q1801" t="s">
        <v>64</v>
      </c>
      <c r="R1801" t="s">
        <v>4743</v>
      </c>
      <c r="S1801" t="s">
        <v>7636</v>
      </c>
      <c r="W1801" t="s">
        <v>45</v>
      </c>
      <c r="X1801" t="s">
        <v>1881</v>
      </c>
    </row>
    <row r="1802" spans="1:25" x14ac:dyDescent="0.25">
      <c r="A1802" t="s">
        <v>2549</v>
      </c>
      <c r="B1802" t="s">
        <v>2550</v>
      </c>
      <c r="C1802" t="s">
        <v>3087</v>
      </c>
      <c r="D1802" t="s">
        <v>340</v>
      </c>
      <c r="E1802" t="s">
        <v>220</v>
      </c>
      <c r="F1802" t="s">
        <v>455</v>
      </c>
      <c r="G1802" t="s">
        <v>229</v>
      </c>
      <c r="H1802" t="s">
        <v>22</v>
      </c>
      <c r="I1802" t="s">
        <v>1758</v>
      </c>
      <c r="J1802" t="s">
        <v>68</v>
      </c>
      <c r="K1802" t="s">
        <v>3088</v>
      </c>
      <c r="L1802" t="s">
        <v>4417</v>
      </c>
      <c r="M1802" t="s">
        <v>3089</v>
      </c>
      <c r="N1802" t="s">
        <v>69</v>
      </c>
      <c r="O1802" t="s">
        <v>25</v>
      </c>
      <c r="P1802" t="s">
        <v>229</v>
      </c>
      <c r="Q1802" t="s">
        <v>70</v>
      </c>
      <c r="R1802" t="s">
        <v>7637</v>
      </c>
      <c r="S1802" t="s">
        <v>2551</v>
      </c>
      <c r="T1802" t="s">
        <v>4782</v>
      </c>
      <c r="W1802" t="s">
        <v>45</v>
      </c>
      <c r="X1802" t="s">
        <v>1884</v>
      </c>
      <c r="Y1802" t="s">
        <v>1879</v>
      </c>
    </row>
    <row r="1803" spans="1:25" x14ac:dyDescent="0.25">
      <c r="A1803" t="s">
        <v>1172</v>
      </c>
      <c r="B1803" t="s">
        <v>1173</v>
      </c>
      <c r="D1803" t="s">
        <v>3226</v>
      </c>
      <c r="E1803" t="s">
        <v>220</v>
      </c>
      <c r="F1803" t="s">
        <v>455</v>
      </c>
      <c r="G1803" t="s">
        <v>229</v>
      </c>
      <c r="H1803" t="s">
        <v>30</v>
      </c>
      <c r="I1803" t="s">
        <v>1829</v>
      </c>
      <c r="J1803" t="s">
        <v>46</v>
      </c>
      <c r="L1803" t="s">
        <v>4417</v>
      </c>
      <c r="N1803" t="s">
        <v>47</v>
      </c>
      <c r="O1803" t="s">
        <v>25</v>
      </c>
      <c r="P1803" t="s">
        <v>3063</v>
      </c>
      <c r="Q1803" t="s">
        <v>48</v>
      </c>
      <c r="R1803" t="s">
        <v>5107</v>
      </c>
      <c r="S1803" t="s">
        <v>1174</v>
      </c>
      <c r="T1803" t="s">
        <v>7638</v>
      </c>
      <c r="W1803" t="s">
        <v>4500</v>
      </c>
      <c r="X1803" t="s">
        <v>1884</v>
      </c>
    </row>
    <row r="1804" spans="1:25" x14ac:dyDescent="0.25">
      <c r="A1804" t="s">
        <v>1736</v>
      </c>
      <c r="B1804" t="s">
        <v>1737</v>
      </c>
      <c r="C1804" t="s">
        <v>2740</v>
      </c>
      <c r="D1804" t="s">
        <v>3215</v>
      </c>
      <c r="E1804" t="s">
        <v>220</v>
      </c>
      <c r="F1804" t="s">
        <v>455</v>
      </c>
      <c r="G1804" t="s">
        <v>229</v>
      </c>
      <c r="H1804" t="s">
        <v>30</v>
      </c>
      <c r="I1804" t="s">
        <v>1663</v>
      </c>
      <c r="J1804" t="s">
        <v>23</v>
      </c>
      <c r="K1804" t="s">
        <v>178</v>
      </c>
      <c r="L1804" t="s">
        <v>4417</v>
      </c>
      <c r="M1804" t="s">
        <v>2741</v>
      </c>
      <c r="N1804" t="s">
        <v>24</v>
      </c>
      <c r="O1804" t="s">
        <v>25</v>
      </c>
      <c r="P1804" t="s">
        <v>229</v>
      </c>
      <c r="Q1804" t="s">
        <v>26</v>
      </c>
      <c r="R1804" t="s">
        <v>4972</v>
      </c>
      <c r="S1804" t="s">
        <v>1738</v>
      </c>
      <c r="T1804" t="s">
        <v>7639</v>
      </c>
      <c r="W1804" t="s">
        <v>4500</v>
      </c>
      <c r="X1804" t="s">
        <v>1887</v>
      </c>
      <c r="Y1804" t="s">
        <v>1878</v>
      </c>
    </row>
    <row r="1805" spans="1:25" x14ac:dyDescent="0.25">
      <c r="A1805" t="s">
        <v>2150</v>
      </c>
      <c r="B1805" t="s">
        <v>2151</v>
      </c>
      <c r="D1805" t="s">
        <v>340</v>
      </c>
      <c r="E1805" t="s">
        <v>220</v>
      </c>
      <c r="F1805" t="s">
        <v>459</v>
      </c>
      <c r="G1805" t="s">
        <v>229</v>
      </c>
      <c r="H1805" t="s">
        <v>30</v>
      </c>
      <c r="I1805" t="s">
        <v>1752</v>
      </c>
      <c r="J1805" t="s">
        <v>112</v>
      </c>
      <c r="L1805" t="s">
        <v>3790</v>
      </c>
      <c r="N1805" t="s">
        <v>113</v>
      </c>
      <c r="O1805" t="s">
        <v>25</v>
      </c>
      <c r="P1805" t="s">
        <v>3060</v>
      </c>
      <c r="Q1805" t="s">
        <v>114</v>
      </c>
      <c r="R1805" t="s">
        <v>4972</v>
      </c>
      <c r="S1805" t="s">
        <v>2152</v>
      </c>
      <c r="T1805" t="s">
        <v>5560</v>
      </c>
      <c r="W1805" t="s">
        <v>4862</v>
      </c>
      <c r="X1805" t="s">
        <v>1887</v>
      </c>
      <c r="Y1805" t="s">
        <v>1879</v>
      </c>
    </row>
    <row r="1806" spans="1:25" x14ac:dyDescent="0.25">
      <c r="A1806" t="s">
        <v>3890</v>
      </c>
      <c r="B1806" t="s">
        <v>3891</v>
      </c>
      <c r="D1806" t="s">
        <v>3226</v>
      </c>
      <c r="E1806" t="s">
        <v>220</v>
      </c>
      <c r="F1806" t="s">
        <v>455</v>
      </c>
      <c r="G1806" t="s">
        <v>229</v>
      </c>
      <c r="H1806" t="s">
        <v>30</v>
      </c>
      <c r="I1806" t="s">
        <v>1994</v>
      </c>
      <c r="J1806" t="s">
        <v>23</v>
      </c>
      <c r="L1806" t="s">
        <v>4418</v>
      </c>
      <c r="N1806" t="s">
        <v>24</v>
      </c>
      <c r="O1806" t="s">
        <v>25</v>
      </c>
      <c r="P1806" t="s">
        <v>229</v>
      </c>
      <c r="Q1806" t="s">
        <v>26</v>
      </c>
      <c r="R1806" t="s">
        <v>5010</v>
      </c>
      <c r="S1806" t="s">
        <v>3892</v>
      </c>
      <c r="T1806" t="s">
        <v>7640</v>
      </c>
      <c r="W1806" t="s">
        <v>4500</v>
      </c>
      <c r="X1806" t="s">
        <v>1884</v>
      </c>
      <c r="Y1806" t="s">
        <v>1885</v>
      </c>
    </row>
    <row r="1807" spans="1:25" x14ac:dyDescent="0.25">
      <c r="A1807" t="s">
        <v>2827</v>
      </c>
      <c r="B1807" t="s">
        <v>2828</v>
      </c>
      <c r="D1807" t="s">
        <v>3215</v>
      </c>
      <c r="E1807" t="s">
        <v>220</v>
      </c>
      <c r="F1807" t="s">
        <v>455</v>
      </c>
      <c r="G1807" t="s">
        <v>229</v>
      </c>
      <c r="H1807" t="s">
        <v>30</v>
      </c>
      <c r="I1807" t="s">
        <v>1290</v>
      </c>
      <c r="J1807" t="s">
        <v>39</v>
      </c>
      <c r="L1807" t="s">
        <v>7633</v>
      </c>
      <c r="N1807" t="s">
        <v>40</v>
      </c>
      <c r="O1807" t="s">
        <v>25</v>
      </c>
      <c r="P1807" t="s">
        <v>229</v>
      </c>
      <c r="Q1807" t="s">
        <v>42</v>
      </c>
      <c r="R1807" t="s">
        <v>5010</v>
      </c>
      <c r="S1807" t="s">
        <v>2829</v>
      </c>
      <c r="W1807" t="s">
        <v>4500</v>
      </c>
      <c r="X1807" t="s">
        <v>1887</v>
      </c>
    </row>
    <row r="1808" spans="1:25" x14ac:dyDescent="0.25">
      <c r="A1808" t="s">
        <v>2840</v>
      </c>
      <c r="B1808" t="s">
        <v>2841</v>
      </c>
      <c r="D1808" t="s">
        <v>3221</v>
      </c>
      <c r="E1808" t="s">
        <v>220</v>
      </c>
      <c r="F1808" t="s">
        <v>455</v>
      </c>
      <c r="G1808" t="s">
        <v>229</v>
      </c>
      <c r="H1808" t="s">
        <v>30</v>
      </c>
      <c r="I1808" t="s">
        <v>3236</v>
      </c>
      <c r="J1808" t="s">
        <v>130</v>
      </c>
      <c r="L1808" t="s">
        <v>7633</v>
      </c>
      <c r="N1808" t="s">
        <v>131</v>
      </c>
      <c r="O1808" t="s">
        <v>25</v>
      </c>
      <c r="P1808" t="s">
        <v>229</v>
      </c>
      <c r="Q1808" t="s">
        <v>132</v>
      </c>
      <c r="R1808" t="s">
        <v>4972</v>
      </c>
      <c r="S1808" t="s">
        <v>2842</v>
      </c>
      <c r="W1808" t="s">
        <v>4500</v>
      </c>
      <c r="X1808" t="s">
        <v>1887</v>
      </c>
    </row>
    <row r="1809" spans="1:25" x14ac:dyDescent="0.25">
      <c r="A1809" t="s">
        <v>1421</v>
      </c>
      <c r="B1809" t="s">
        <v>1422</v>
      </c>
      <c r="D1809" t="s">
        <v>379</v>
      </c>
      <c r="E1809" t="s">
        <v>220</v>
      </c>
      <c r="F1809" t="s">
        <v>455</v>
      </c>
      <c r="G1809" t="s">
        <v>229</v>
      </c>
      <c r="H1809" t="s">
        <v>30</v>
      </c>
      <c r="I1809" t="s">
        <v>2127</v>
      </c>
      <c r="J1809" t="s">
        <v>112</v>
      </c>
      <c r="L1809" t="s">
        <v>7633</v>
      </c>
      <c r="N1809" t="s">
        <v>113</v>
      </c>
      <c r="O1809" t="s">
        <v>25</v>
      </c>
      <c r="P1809" t="s">
        <v>229</v>
      </c>
      <c r="Q1809" t="s">
        <v>114</v>
      </c>
      <c r="R1809" t="s">
        <v>5010</v>
      </c>
      <c r="S1809" t="s">
        <v>1423</v>
      </c>
      <c r="W1809" t="s">
        <v>4500</v>
      </c>
      <c r="X1809" t="s">
        <v>1887</v>
      </c>
    </row>
    <row r="1810" spans="1:25" x14ac:dyDescent="0.25">
      <c r="A1810" t="s">
        <v>1439</v>
      </c>
      <c r="B1810" t="s">
        <v>1440</v>
      </c>
      <c r="D1810" t="s">
        <v>3221</v>
      </c>
      <c r="E1810" t="s">
        <v>220</v>
      </c>
      <c r="F1810" t="s">
        <v>455</v>
      </c>
      <c r="G1810" t="s">
        <v>229</v>
      </c>
      <c r="H1810" t="s">
        <v>30</v>
      </c>
      <c r="I1810" t="s">
        <v>2127</v>
      </c>
      <c r="J1810" t="s">
        <v>127</v>
      </c>
      <c r="L1810" t="s">
        <v>7633</v>
      </c>
      <c r="N1810" t="s">
        <v>128</v>
      </c>
      <c r="O1810" t="s">
        <v>25</v>
      </c>
      <c r="P1810" t="s">
        <v>229</v>
      </c>
      <c r="Q1810" t="s">
        <v>129</v>
      </c>
      <c r="R1810" t="s">
        <v>5010</v>
      </c>
      <c r="S1810" t="s">
        <v>1441</v>
      </c>
      <c r="W1810" t="s">
        <v>4500</v>
      </c>
      <c r="X1810" t="s">
        <v>1887</v>
      </c>
    </row>
    <row r="1811" spans="1:25" x14ac:dyDescent="0.25">
      <c r="A1811" t="s">
        <v>1802</v>
      </c>
      <c r="B1811" t="s">
        <v>1803</v>
      </c>
      <c r="C1811" t="s">
        <v>4229</v>
      </c>
      <c r="D1811" t="s">
        <v>858</v>
      </c>
      <c r="E1811" t="s">
        <v>220</v>
      </c>
      <c r="F1811" t="s">
        <v>459</v>
      </c>
      <c r="G1811" t="s">
        <v>229</v>
      </c>
      <c r="H1811" t="s">
        <v>3179</v>
      </c>
      <c r="I1811" t="s">
        <v>1668</v>
      </c>
      <c r="J1811" t="s">
        <v>121</v>
      </c>
      <c r="K1811" t="s">
        <v>4230</v>
      </c>
      <c r="L1811" t="s">
        <v>3790</v>
      </c>
      <c r="M1811" t="s">
        <v>4231</v>
      </c>
      <c r="N1811" t="s">
        <v>122</v>
      </c>
      <c r="O1811" t="s">
        <v>25</v>
      </c>
      <c r="P1811" t="s">
        <v>3063</v>
      </c>
      <c r="Q1811" t="s">
        <v>123</v>
      </c>
      <c r="R1811" t="s">
        <v>4972</v>
      </c>
      <c r="S1811" t="s">
        <v>1804</v>
      </c>
      <c r="T1811" t="s">
        <v>5057</v>
      </c>
      <c r="W1811" t="s">
        <v>4862</v>
      </c>
      <c r="X1811" t="s">
        <v>1884</v>
      </c>
    </row>
    <row r="1812" spans="1:25" x14ac:dyDescent="0.25">
      <c r="A1812" t="s">
        <v>2603</v>
      </c>
      <c r="B1812" t="s">
        <v>2604</v>
      </c>
      <c r="D1812" t="s">
        <v>3226</v>
      </c>
      <c r="E1812" t="s">
        <v>220</v>
      </c>
      <c r="F1812" t="s">
        <v>455</v>
      </c>
      <c r="G1812" t="s">
        <v>229</v>
      </c>
      <c r="H1812" t="s">
        <v>30</v>
      </c>
      <c r="I1812" t="s">
        <v>2127</v>
      </c>
      <c r="J1812" t="s">
        <v>112</v>
      </c>
      <c r="L1812" t="s">
        <v>7633</v>
      </c>
      <c r="N1812" t="s">
        <v>113</v>
      </c>
      <c r="O1812" t="s">
        <v>25</v>
      </c>
      <c r="P1812" t="s">
        <v>229</v>
      </c>
      <c r="Q1812" t="s">
        <v>114</v>
      </c>
      <c r="R1812" t="s">
        <v>5010</v>
      </c>
      <c r="S1812" t="s">
        <v>2605</v>
      </c>
      <c r="W1812" t="s">
        <v>4500</v>
      </c>
      <c r="X1812" t="s">
        <v>1887</v>
      </c>
    </row>
    <row r="1813" spans="1:25" x14ac:dyDescent="0.25">
      <c r="A1813" t="s">
        <v>3007</v>
      </c>
      <c r="B1813" t="s">
        <v>3008</v>
      </c>
      <c r="D1813" t="s">
        <v>3221</v>
      </c>
      <c r="E1813" t="s">
        <v>220</v>
      </c>
      <c r="F1813" t="s">
        <v>455</v>
      </c>
      <c r="G1813" t="s">
        <v>229</v>
      </c>
      <c r="H1813" t="s">
        <v>30</v>
      </c>
      <c r="I1813" t="s">
        <v>5162</v>
      </c>
      <c r="J1813" t="s">
        <v>46</v>
      </c>
      <c r="L1813" t="s">
        <v>7633</v>
      </c>
      <c r="N1813" t="s">
        <v>47</v>
      </c>
      <c r="O1813" t="s">
        <v>25</v>
      </c>
      <c r="P1813" t="s">
        <v>229</v>
      </c>
      <c r="Q1813" t="s">
        <v>48</v>
      </c>
      <c r="R1813" t="s">
        <v>4972</v>
      </c>
      <c r="S1813" t="s">
        <v>3009</v>
      </c>
      <c r="W1813" t="s">
        <v>4500</v>
      </c>
      <c r="X1813" t="s">
        <v>1887</v>
      </c>
    </row>
    <row r="1814" spans="1:25" x14ac:dyDescent="0.25">
      <c r="A1814" t="s">
        <v>3359</v>
      </c>
      <c r="B1814" t="s">
        <v>3360</v>
      </c>
      <c r="D1814" t="s">
        <v>3221</v>
      </c>
      <c r="E1814" t="s">
        <v>220</v>
      </c>
      <c r="F1814" t="s">
        <v>455</v>
      </c>
      <c r="G1814" t="s">
        <v>229</v>
      </c>
      <c r="H1814" t="s">
        <v>30</v>
      </c>
      <c r="I1814" t="s">
        <v>2877</v>
      </c>
      <c r="J1814" t="s">
        <v>112</v>
      </c>
      <c r="L1814" t="s">
        <v>7608</v>
      </c>
      <c r="N1814" t="s">
        <v>113</v>
      </c>
      <c r="O1814" t="s">
        <v>25</v>
      </c>
      <c r="P1814" t="s">
        <v>229</v>
      </c>
      <c r="Q1814" t="s">
        <v>114</v>
      </c>
      <c r="R1814" t="s">
        <v>4972</v>
      </c>
      <c r="S1814" t="s">
        <v>3361</v>
      </c>
      <c r="W1814" t="s">
        <v>4500</v>
      </c>
      <c r="X1814" t="s">
        <v>1884</v>
      </c>
    </row>
    <row r="1815" spans="1:25" x14ac:dyDescent="0.25">
      <c r="A1815" t="s">
        <v>669</v>
      </c>
      <c r="B1815" t="s">
        <v>670</v>
      </c>
      <c r="D1815" t="s">
        <v>702</v>
      </c>
      <c r="E1815" t="s">
        <v>220</v>
      </c>
      <c r="F1815" t="s">
        <v>459</v>
      </c>
      <c r="G1815" t="s">
        <v>229</v>
      </c>
      <c r="H1815" t="s">
        <v>45</v>
      </c>
      <c r="I1815" t="s">
        <v>2159</v>
      </c>
      <c r="J1815" t="s">
        <v>72</v>
      </c>
      <c r="L1815" t="s">
        <v>7608</v>
      </c>
      <c r="N1815" t="s">
        <v>73</v>
      </c>
      <c r="O1815" t="s">
        <v>25</v>
      </c>
      <c r="P1815" t="s">
        <v>229</v>
      </c>
      <c r="Q1815" t="s">
        <v>74</v>
      </c>
      <c r="R1815" t="s">
        <v>4743</v>
      </c>
      <c r="S1815" t="s">
        <v>671</v>
      </c>
      <c r="T1815" t="s">
        <v>7641</v>
      </c>
      <c r="W1815" t="s">
        <v>4500</v>
      </c>
      <c r="X1815" t="s">
        <v>3071</v>
      </c>
      <c r="Y1815" t="s">
        <v>1877</v>
      </c>
    </row>
    <row r="1816" spans="1:25" x14ac:dyDescent="0.25">
      <c r="A1816" t="s">
        <v>1136</v>
      </c>
      <c r="B1816" t="s">
        <v>1137</v>
      </c>
      <c r="C1816" t="s">
        <v>3087</v>
      </c>
      <c r="D1816" t="s">
        <v>587</v>
      </c>
      <c r="E1816" t="s">
        <v>220</v>
      </c>
      <c r="F1816" t="s">
        <v>459</v>
      </c>
      <c r="G1816" t="s">
        <v>229</v>
      </c>
      <c r="H1816" t="s">
        <v>3179</v>
      </c>
      <c r="I1816" t="s">
        <v>1829</v>
      </c>
      <c r="J1816" t="s">
        <v>23</v>
      </c>
      <c r="K1816" t="s">
        <v>3088</v>
      </c>
      <c r="L1816" t="s">
        <v>7608</v>
      </c>
      <c r="M1816" t="s">
        <v>3089</v>
      </c>
      <c r="N1816" t="s">
        <v>24</v>
      </c>
      <c r="O1816" t="s">
        <v>41</v>
      </c>
      <c r="P1816" t="s">
        <v>229</v>
      </c>
      <c r="Q1816" t="s">
        <v>26</v>
      </c>
      <c r="R1816" t="s">
        <v>5010</v>
      </c>
      <c r="S1816" t="s">
        <v>1138</v>
      </c>
      <c r="W1816" t="s">
        <v>1293</v>
      </c>
      <c r="X1816" t="s">
        <v>1887</v>
      </c>
    </row>
    <row r="1817" spans="1:25" x14ac:dyDescent="0.25">
      <c r="A1817" t="s">
        <v>1193</v>
      </c>
      <c r="B1817" t="s">
        <v>1194</v>
      </c>
      <c r="D1817" t="s">
        <v>3226</v>
      </c>
      <c r="E1817" t="s">
        <v>220</v>
      </c>
      <c r="F1817" t="s">
        <v>455</v>
      </c>
      <c r="G1817" t="s">
        <v>229</v>
      </c>
      <c r="H1817" t="s">
        <v>30</v>
      </c>
      <c r="I1817" t="s">
        <v>5143</v>
      </c>
      <c r="J1817" t="s">
        <v>208</v>
      </c>
      <c r="L1817" t="s">
        <v>7608</v>
      </c>
      <c r="N1817" t="s">
        <v>209</v>
      </c>
      <c r="O1817" t="s">
        <v>25</v>
      </c>
      <c r="P1817" t="s">
        <v>229</v>
      </c>
      <c r="Q1817" t="s">
        <v>210</v>
      </c>
      <c r="R1817" t="s">
        <v>5467</v>
      </c>
      <c r="S1817" t="s">
        <v>1195</v>
      </c>
      <c r="W1817" t="s">
        <v>4500</v>
      </c>
      <c r="X1817" t="s">
        <v>1887</v>
      </c>
    </row>
    <row r="1818" spans="1:25" x14ac:dyDescent="0.25">
      <c r="A1818" t="s">
        <v>1382</v>
      </c>
      <c r="B1818" t="s">
        <v>1383</v>
      </c>
      <c r="C1818" t="s">
        <v>2740</v>
      </c>
      <c r="D1818" t="s">
        <v>3334</v>
      </c>
      <c r="E1818" t="s">
        <v>220</v>
      </c>
      <c r="F1818" t="s">
        <v>459</v>
      </c>
      <c r="G1818" t="s">
        <v>229</v>
      </c>
      <c r="H1818" t="s">
        <v>22</v>
      </c>
      <c r="I1818" t="s">
        <v>1664</v>
      </c>
      <c r="J1818" t="s">
        <v>130</v>
      </c>
      <c r="K1818" t="s">
        <v>178</v>
      </c>
      <c r="L1818" t="s">
        <v>7608</v>
      </c>
      <c r="M1818" t="s">
        <v>2741</v>
      </c>
      <c r="N1818" t="s">
        <v>131</v>
      </c>
      <c r="O1818" t="s">
        <v>25</v>
      </c>
      <c r="P1818" t="s">
        <v>3060</v>
      </c>
      <c r="Q1818" t="s">
        <v>132</v>
      </c>
      <c r="R1818" t="s">
        <v>7642</v>
      </c>
      <c r="S1818" t="s">
        <v>1384</v>
      </c>
      <c r="T1818" t="s">
        <v>7643</v>
      </c>
      <c r="W1818" t="s">
        <v>4500</v>
      </c>
      <c r="X1818" t="s">
        <v>3071</v>
      </c>
      <c r="Y1818" t="s">
        <v>1877</v>
      </c>
    </row>
    <row r="1819" spans="1:25" x14ac:dyDescent="0.25">
      <c r="A1819" t="s">
        <v>435</v>
      </c>
      <c r="B1819" t="s">
        <v>436</v>
      </c>
      <c r="C1819" t="s">
        <v>2766</v>
      </c>
      <c r="D1819" t="s">
        <v>356</v>
      </c>
      <c r="E1819" t="s">
        <v>220</v>
      </c>
      <c r="F1819" t="s">
        <v>459</v>
      </c>
      <c r="G1819" t="s">
        <v>229</v>
      </c>
      <c r="H1819" t="s">
        <v>22</v>
      </c>
      <c r="I1819" t="s">
        <v>1664</v>
      </c>
      <c r="J1819" t="s">
        <v>91</v>
      </c>
      <c r="K1819" t="s">
        <v>32</v>
      </c>
      <c r="L1819" t="s">
        <v>4419</v>
      </c>
      <c r="M1819" t="s">
        <v>2767</v>
      </c>
      <c r="N1819" t="s">
        <v>92</v>
      </c>
      <c r="O1819" t="s">
        <v>25</v>
      </c>
      <c r="P1819" t="s">
        <v>3063</v>
      </c>
      <c r="Q1819" t="s">
        <v>93</v>
      </c>
      <c r="R1819" t="s">
        <v>4972</v>
      </c>
      <c r="S1819" t="s">
        <v>437</v>
      </c>
      <c r="W1819" t="s">
        <v>4500</v>
      </c>
      <c r="X1819" t="s">
        <v>1887</v>
      </c>
    </row>
    <row r="1820" spans="1:25" x14ac:dyDescent="0.25">
      <c r="A1820" t="s">
        <v>2231</v>
      </c>
      <c r="B1820" t="s">
        <v>2232</v>
      </c>
      <c r="C1820" t="s">
        <v>4955</v>
      </c>
      <c r="D1820" t="s">
        <v>3221</v>
      </c>
      <c r="E1820" t="s">
        <v>220</v>
      </c>
      <c r="F1820" t="s">
        <v>455</v>
      </c>
      <c r="G1820" t="s">
        <v>4469</v>
      </c>
      <c r="H1820" t="s">
        <v>3179</v>
      </c>
      <c r="I1820" t="s">
        <v>1664</v>
      </c>
      <c r="J1820" t="s">
        <v>98</v>
      </c>
      <c r="K1820" t="s">
        <v>4956</v>
      </c>
      <c r="L1820" t="s">
        <v>4419</v>
      </c>
      <c r="M1820" t="s">
        <v>4957</v>
      </c>
      <c r="N1820" t="s">
        <v>99</v>
      </c>
      <c r="O1820" t="s">
        <v>25</v>
      </c>
      <c r="P1820" t="s">
        <v>229</v>
      </c>
      <c r="Q1820" t="s">
        <v>100</v>
      </c>
      <c r="R1820" t="s">
        <v>4972</v>
      </c>
      <c r="S1820" t="s">
        <v>2233</v>
      </c>
      <c r="T1820" t="s">
        <v>2535</v>
      </c>
      <c r="W1820" t="s">
        <v>4500</v>
      </c>
      <c r="X1820" t="s">
        <v>3071</v>
      </c>
      <c r="Y1820" t="s">
        <v>1877</v>
      </c>
    </row>
    <row r="1821" spans="1:25" x14ac:dyDescent="0.25">
      <c r="A1821" t="s">
        <v>1733</v>
      </c>
      <c r="B1821" t="s">
        <v>1734</v>
      </c>
      <c r="D1821" t="s">
        <v>3226</v>
      </c>
      <c r="E1821" t="s">
        <v>220</v>
      </c>
      <c r="F1821" t="s">
        <v>455</v>
      </c>
      <c r="G1821" t="s">
        <v>229</v>
      </c>
      <c r="H1821" t="s">
        <v>30</v>
      </c>
      <c r="I1821" t="s">
        <v>1874</v>
      </c>
      <c r="J1821" t="s">
        <v>39</v>
      </c>
      <c r="L1821" t="s">
        <v>4419</v>
      </c>
      <c r="N1821" t="s">
        <v>40</v>
      </c>
      <c r="O1821" t="s">
        <v>25</v>
      </c>
      <c r="P1821" t="s">
        <v>229</v>
      </c>
      <c r="Q1821" t="s">
        <v>42</v>
      </c>
      <c r="R1821" t="s">
        <v>4972</v>
      </c>
      <c r="S1821" t="s">
        <v>1735</v>
      </c>
      <c r="W1821" t="s">
        <v>4500</v>
      </c>
      <c r="X1821" t="s">
        <v>1887</v>
      </c>
    </row>
    <row r="1822" spans="1:25" x14ac:dyDescent="0.25">
      <c r="A1822" t="s">
        <v>2353</v>
      </c>
      <c r="B1822" t="s">
        <v>2354</v>
      </c>
      <c r="D1822" t="s">
        <v>3222</v>
      </c>
      <c r="E1822" t="s">
        <v>220</v>
      </c>
      <c r="F1822" t="s">
        <v>455</v>
      </c>
      <c r="G1822" t="s">
        <v>229</v>
      </c>
      <c r="H1822" t="s">
        <v>22</v>
      </c>
      <c r="I1822" t="s">
        <v>1854</v>
      </c>
      <c r="J1822" t="s">
        <v>39</v>
      </c>
      <c r="L1822" t="s">
        <v>4419</v>
      </c>
      <c r="N1822" t="s">
        <v>40</v>
      </c>
      <c r="P1822" t="s">
        <v>3063</v>
      </c>
      <c r="Q1822" t="s">
        <v>42</v>
      </c>
      <c r="R1822" t="s">
        <v>4888</v>
      </c>
      <c r="S1822" t="s">
        <v>2355</v>
      </c>
      <c r="T1822" t="s">
        <v>6502</v>
      </c>
      <c r="W1822" t="s">
        <v>45</v>
      </c>
      <c r="X1822" t="s">
        <v>1884</v>
      </c>
      <c r="Y1822" t="s">
        <v>1879</v>
      </c>
    </row>
    <row r="1823" spans="1:25" x14ac:dyDescent="0.25">
      <c r="A1823" t="s">
        <v>3385</v>
      </c>
      <c r="B1823" t="s">
        <v>3386</v>
      </c>
      <c r="D1823" t="s">
        <v>3221</v>
      </c>
      <c r="E1823" t="s">
        <v>220</v>
      </c>
      <c r="F1823" t="s">
        <v>455</v>
      </c>
      <c r="G1823" t="s">
        <v>229</v>
      </c>
      <c r="H1823" t="s">
        <v>30</v>
      </c>
      <c r="I1823" t="s">
        <v>1935</v>
      </c>
      <c r="J1823" t="s">
        <v>39</v>
      </c>
      <c r="L1823" t="s">
        <v>4419</v>
      </c>
      <c r="N1823" t="s">
        <v>40</v>
      </c>
      <c r="O1823" t="s">
        <v>25</v>
      </c>
      <c r="P1823" t="s">
        <v>229</v>
      </c>
      <c r="Q1823" t="s">
        <v>42</v>
      </c>
      <c r="R1823" t="s">
        <v>5010</v>
      </c>
      <c r="S1823" t="s">
        <v>3387</v>
      </c>
      <c r="W1823" t="s">
        <v>4500</v>
      </c>
      <c r="X1823" t="s">
        <v>1887</v>
      </c>
    </row>
    <row r="1824" spans="1:25" x14ac:dyDescent="0.25">
      <c r="A1824" t="s">
        <v>1917</v>
      </c>
      <c r="B1824" t="s">
        <v>1918</v>
      </c>
      <c r="D1824" t="s">
        <v>3226</v>
      </c>
      <c r="E1824" t="s">
        <v>220</v>
      </c>
      <c r="F1824" t="s">
        <v>455</v>
      </c>
      <c r="G1824" t="s">
        <v>229</v>
      </c>
      <c r="H1824" t="s">
        <v>30</v>
      </c>
      <c r="I1824" t="s">
        <v>5143</v>
      </c>
      <c r="J1824" t="s">
        <v>117</v>
      </c>
      <c r="L1824" t="s">
        <v>4349</v>
      </c>
      <c r="N1824" t="s">
        <v>118</v>
      </c>
      <c r="O1824" t="s">
        <v>25</v>
      </c>
      <c r="P1824" t="s">
        <v>229</v>
      </c>
      <c r="Q1824" t="s">
        <v>119</v>
      </c>
      <c r="R1824" t="s">
        <v>5010</v>
      </c>
      <c r="S1824" t="s">
        <v>1919</v>
      </c>
      <c r="T1824" t="s">
        <v>7644</v>
      </c>
      <c r="W1824" t="s">
        <v>4862</v>
      </c>
      <c r="X1824" t="s">
        <v>1884</v>
      </c>
      <c r="Y1824" t="s">
        <v>1879</v>
      </c>
    </row>
    <row r="1825" spans="1:25" x14ac:dyDescent="0.25">
      <c r="A1825" t="s">
        <v>1778</v>
      </c>
      <c r="B1825" t="s">
        <v>1779</v>
      </c>
      <c r="D1825" t="s">
        <v>3226</v>
      </c>
      <c r="E1825" t="s">
        <v>220</v>
      </c>
      <c r="F1825" t="s">
        <v>455</v>
      </c>
      <c r="G1825" t="s">
        <v>229</v>
      </c>
      <c r="H1825" t="s">
        <v>30</v>
      </c>
      <c r="I1825" t="s">
        <v>2127</v>
      </c>
      <c r="J1825" t="s">
        <v>23</v>
      </c>
      <c r="L1825" t="s">
        <v>4420</v>
      </c>
      <c r="N1825" t="s">
        <v>24</v>
      </c>
      <c r="O1825" t="s">
        <v>25</v>
      </c>
      <c r="P1825" t="s">
        <v>229</v>
      </c>
      <c r="Q1825" t="s">
        <v>26</v>
      </c>
      <c r="R1825" t="s">
        <v>5467</v>
      </c>
      <c r="S1825" t="s">
        <v>1780</v>
      </c>
      <c r="W1825" t="s">
        <v>4500</v>
      </c>
      <c r="X1825" t="s">
        <v>1887</v>
      </c>
    </row>
    <row r="1826" spans="1:25" x14ac:dyDescent="0.25">
      <c r="A1826" t="s">
        <v>1308</v>
      </c>
      <c r="B1826" t="s">
        <v>1309</v>
      </c>
      <c r="D1826" t="s">
        <v>3221</v>
      </c>
      <c r="E1826" t="s">
        <v>220</v>
      </c>
      <c r="F1826" t="s">
        <v>455</v>
      </c>
      <c r="G1826" t="s">
        <v>229</v>
      </c>
      <c r="H1826" t="s">
        <v>30</v>
      </c>
      <c r="I1826" t="s">
        <v>1852</v>
      </c>
      <c r="J1826" t="s">
        <v>130</v>
      </c>
      <c r="L1826" t="s">
        <v>4420</v>
      </c>
      <c r="N1826" t="s">
        <v>131</v>
      </c>
      <c r="O1826" t="s">
        <v>25</v>
      </c>
      <c r="P1826" t="s">
        <v>3063</v>
      </c>
      <c r="Q1826" t="s">
        <v>132</v>
      </c>
      <c r="R1826" t="s">
        <v>5010</v>
      </c>
      <c r="S1826" t="s">
        <v>1310</v>
      </c>
      <c r="T1826" t="s">
        <v>7645</v>
      </c>
      <c r="W1826" t="s">
        <v>4500</v>
      </c>
      <c r="X1826" t="s">
        <v>1887</v>
      </c>
      <c r="Y1826" t="s">
        <v>1885</v>
      </c>
    </row>
    <row r="1827" spans="1:25" x14ac:dyDescent="0.25">
      <c r="A1827" t="s">
        <v>1491</v>
      </c>
      <c r="B1827" t="s">
        <v>1492</v>
      </c>
      <c r="D1827" t="s">
        <v>3226</v>
      </c>
      <c r="E1827" t="s">
        <v>220</v>
      </c>
      <c r="F1827" t="s">
        <v>455</v>
      </c>
      <c r="G1827" t="s">
        <v>229</v>
      </c>
      <c r="H1827" t="s">
        <v>30</v>
      </c>
      <c r="I1827" t="s">
        <v>5162</v>
      </c>
      <c r="J1827" t="s">
        <v>39</v>
      </c>
      <c r="L1827" t="s">
        <v>4420</v>
      </c>
      <c r="N1827" t="s">
        <v>40</v>
      </c>
      <c r="O1827" t="s">
        <v>25</v>
      </c>
      <c r="P1827" t="s">
        <v>229</v>
      </c>
      <c r="Q1827" t="s">
        <v>42</v>
      </c>
      <c r="R1827" t="s">
        <v>5010</v>
      </c>
      <c r="S1827" t="s">
        <v>1493</v>
      </c>
      <c r="W1827" t="s">
        <v>4500</v>
      </c>
      <c r="X1827" t="s">
        <v>1887</v>
      </c>
    </row>
    <row r="1828" spans="1:25" x14ac:dyDescent="0.25">
      <c r="A1828" t="s">
        <v>2591</v>
      </c>
      <c r="B1828" t="s">
        <v>2592</v>
      </c>
      <c r="C1828" t="s">
        <v>2761</v>
      </c>
      <c r="D1828" t="s">
        <v>4243</v>
      </c>
      <c r="E1828" t="s">
        <v>220</v>
      </c>
      <c r="F1828" t="s">
        <v>455</v>
      </c>
      <c r="G1828" t="s">
        <v>229</v>
      </c>
      <c r="H1828" t="s">
        <v>45</v>
      </c>
      <c r="I1828" t="s">
        <v>1854</v>
      </c>
      <c r="J1828" t="s">
        <v>86</v>
      </c>
      <c r="K1828" t="s">
        <v>79</v>
      </c>
      <c r="L1828" t="s">
        <v>4420</v>
      </c>
      <c r="M1828" t="s">
        <v>2762</v>
      </c>
      <c r="N1828" t="s">
        <v>87</v>
      </c>
      <c r="O1828" t="s">
        <v>25</v>
      </c>
      <c r="P1828" t="s">
        <v>3063</v>
      </c>
      <c r="Q1828" t="s">
        <v>88</v>
      </c>
      <c r="R1828" t="s">
        <v>6178</v>
      </c>
      <c r="S1828" t="s">
        <v>2593</v>
      </c>
      <c r="T1828" t="s">
        <v>7646</v>
      </c>
      <c r="W1828" t="s">
        <v>45</v>
      </c>
      <c r="X1828" t="s">
        <v>1884</v>
      </c>
      <c r="Y1828" t="s">
        <v>1885</v>
      </c>
    </row>
    <row r="1829" spans="1:25" x14ac:dyDescent="0.25">
      <c r="A1829" t="s">
        <v>2342</v>
      </c>
      <c r="B1829" t="s">
        <v>2343</v>
      </c>
      <c r="D1829" t="s">
        <v>3226</v>
      </c>
      <c r="E1829" t="s">
        <v>220</v>
      </c>
      <c r="F1829" t="s">
        <v>455</v>
      </c>
      <c r="G1829" t="s">
        <v>229</v>
      </c>
      <c r="H1829" t="s">
        <v>30</v>
      </c>
      <c r="I1829" t="s">
        <v>5143</v>
      </c>
      <c r="J1829" t="s">
        <v>86</v>
      </c>
      <c r="L1829" t="s">
        <v>4420</v>
      </c>
      <c r="N1829" t="s">
        <v>87</v>
      </c>
      <c r="O1829" t="s">
        <v>25</v>
      </c>
      <c r="P1829" t="s">
        <v>229</v>
      </c>
      <c r="Q1829" t="s">
        <v>88</v>
      </c>
      <c r="R1829" t="s">
        <v>5010</v>
      </c>
      <c r="S1829" t="s">
        <v>2344</v>
      </c>
      <c r="T1829" t="s">
        <v>7647</v>
      </c>
      <c r="W1829" t="s">
        <v>4500</v>
      </c>
      <c r="X1829" t="s">
        <v>1884</v>
      </c>
      <c r="Y1829" t="s">
        <v>1877</v>
      </c>
    </row>
    <row r="1830" spans="1:25" x14ac:dyDescent="0.25">
      <c r="A1830" t="s">
        <v>2687</v>
      </c>
      <c r="B1830" t="s">
        <v>2688</v>
      </c>
      <c r="D1830" t="s">
        <v>3169</v>
      </c>
      <c r="E1830" t="s">
        <v>220</v>
      </c>
      <c r="F1830" t="s">
        <v>455</v>
      </c>
      <c r="G1830" t="s">
        <v>229</v>
      </c>
      <c r="H1830" t="s">
        <v>234</v>
      </c>
      <c r="I1830" t="s">
        <v>1671</v>
      </c>
      <c r="J1830" t="s">
        <v>121</v>
      </c>
      <c r="L1830" t="s">
        <v>4420</v>
      </c>
      <c r="N1830" t="s">
        <v>122</v>
      </c>
      <c r="O1830" t="s">
        <v>25</v>
      </c>
      <c r="P1830" t="s">
        <v>229</v>
      </c>
      <c r="Q1830" t="s">
        <v>123</v>
      </c>
      <c r="R1830" t="s">
        <v>5010</v>
      </c>
      <c r="S1830" t="s">
        <v>2689</v>
      </c>
      <c r="W1830" t="s">
        <v>4500</v>
      </c>
      <c r="X1830" t="s">
        <v>1887</v>
      </c>
    </row>
    <row r="1831" spans="1:25" x14ac:dyDescent="0.25">
      <c r="A1831" t="s">
        <v>7648</v>
      </c>
      <c r="B1831" t="s">
        <v>7649</v>
      </c>
      <c r="C1831" t="s">
        <v>2737</v>
      </c>
      <c r="D1831" t="s">
        <v>3221</v>
      </c>
      <c r="E1831" t="s">
        <v>220</v>
      </c>
      <c r="F1831" t="s">
        <v>455</v>
      </c>
      <c r="G1831" t="s">
        <v>229</v>
      </c>
      <c r="H1831" t="s">
        <v>45</v>
      </c>
      <c r="I1831" t="s">
        <v>1671</v>
      </c>
      <c r="J1831" t="s">
        <v>135</v>
      </c>
      <c r="K1831" t="s">
        <v>2738</v>
      </c>
      <c r="L1831" t="s">
        <v>4420</v>
      </c>
      <c r="M1831" t="s">
        <v>2739</v>
      </c>
      <c r="N1831" t="s">
        <v>136</v>
      </c>
      <c r="O1831" t="s">
        <v>25</v>
      </c>
      <c r="P1831" t="s">
        <v>229</v>
      </c>
      <c r="Q1831" t="s">
        <v>137</v>
      </c>
      <c r="R1831" t="s">
        <v>4718</v>
      </c>
      <c r="S1831" t="s">
        <v>7650</v>
      </c>
      <c r="T1831" t="s">
        <v>7651</v>
      </c>
      <c r="W1831" t="s">
        <v>1293</v>
      </c>
      <c r="X1831" t="s">
        <v>1881</v>
      </c>
      <c r="Y1831" t="s">
        <v>1879</v>
      </c>
    </row>
    <row r="1832" spans="1:25" x14ac:dyDescent="0.25">
      <c r="A1832" t="s">
        <v>2790</v>
      </c>
      <c r="B1832" t="s">
        <v>2791</v>
      </c>
      <c r="D1832" t="s">
        <v>379</v>
      </c>
      <c r="E1832" t="s">
        <v>220</v>
      </c>
      <c r="F1832" t="s">
        <v>455</v>
      </c>
      <c r="G1832" t="s">
        <v>229</v>
      </c>
      <c r="H1832" t="s">
        <v>30</v>
      </c>
      <c r="I1832" t="s">
        <v>5080</v>
      </c>
      <c r="J1832" t="s">
        <v>117</v>
      </c>
      <c r="L1832" t="s">
        <v>4421</v>
      </c>
      <c r="N1832" t="s">
        <v>118</v>
      </c>
      <c r="O1832" t="s">
        <v>25</v>
      </c>
      <c r="P1832" t="s">
        <v>229</v>
      </c>
      <c r="Q1832" t="s">
        <v>119</v>
      </c>
      <c r="R1832" t="s">
        <v>5010</v>
      </c>
      <c r="S1832" t="s">
        <v>2792</v>
      </c>
      <c r="W1832" t="s">
        <v>4500</v>
      </c>
      <c r="X1832" t="s">
        <v>1887</v>
      </c>
    </row>
    <row r="1833" spans="1:25" x14ac:dyDescent="0.25">
      <c r="A1833" t="s">
        <v>2109</v>
      </c>
      <c r="B1833" t="s">
        <v>2110</v>
      </c>
      <c r="D1833" t="s">
        <v>3226</v>
      </c>
      <c r="E1833" t="s">
        <v>220</v>
      </c>
      <c r="F1833" t="s">
        <v>455</v>
      </c>
      <c r="G1833" t="s">
        <v>229</v>
      </c>
      <c r="H1833" t="s">
        <v>30</v>
      </c>
      <c r="I1833" t="s">
        <v>1290</v>
      </c>
      <c r="J1833" t="s">
        <v>135</v>
      </c>
      <c r="L1833" t="s">
        <v>7608</v>
      </c>
      <c r="N1833" t="s">
        <v>136</v>
      </c>
      <c r="O1833" t="s">
        <v>25</v>
      </c>
      <c r="P1833" t="s">
        <v>229</v>
      </c>
      <c r="Q1833" t="s">
        <v>137</v>
      </c>
      <c r="R1833" t="s">
        <v>4972</v>
      </c>
      <c r="S1833" t="s">
        <v>2111</v>
      </c>
      <c r="W1833" t="s">
        <v>4862</v>
      </c>
      <c r="X1833" t="s">
        <v>1887</v>
      </c>
    </row>
    <row r="1834" spans="1:25" x14ac:dyDescent="0.25">
      <c r="A1834" t="s">
        <v>4218</v>
      </c>
      <c r="B1834" t="s">
        <v>4218</v>
      </c>
      <c r="D1834" t="s">
        <v>587</v>
      </c>
      <c r="E1834" t="s">
        <v>220</v>
      </c>
      <c r="F1834" t="s">
        <v>459</v>
      </c>
      <c r="G1834" t="s">
        <v>229</v>
      </c>
      <c r="H1834" t="s">
        <v>45</v>
      </c>
      <c r="I1834" t="s">
        <v>2877</v>
      </c>
      <c r="J1834" t="s">
        <v>39</v>
      </c>
      <c r="L1834" t="s">
        <v>4421</v>
      </c>
      <c r="N1834" t="s">
        <v>40</v>
      </c>
      <c r="O1834" t="s">
        <v>25</v>
      </c>
      <c r="P1834" t="s">
        <v>229</v>
      </c>
      <c r="Q1834" t="s">
        <v>42</v>
      </c>
      <c r="R1834" t="s">
        <v>6490</v>
      </c>
      <c r="S1834" t="s">
        <v>4219</v>
      </c>
      <c r="T1834" t="s">
        <v>2733</v>
      </c>
      <c r="W1834" t="s">
        <v>4500</v>
      </c>
      <c r="X1834" t="s">
        <v>1884</v>
      </c>
      <c r="Y1834" t="s">
        <v>1879</v>
      </c>
    </row>
    <row r="1835" spans="1:25" x14ac:dyDescent="0.25">
      <c r="A1835" t="s">
        <v>735</v>
      </c>
      <c r="B1835" t="s">
        <v>736</v>
      </c>
      <c r="D1835" t="s">
        <v>414</v>
      </c>
      <c r="E1835" t="s">
        <v>220</v>
      </c>
      <c r="F1835" t="s">
        <v>459</v>
      </c>
      <c r="G1835" t="s">
        <v>229</v>
      </c>
      <c r="H1835" t="s">
        <v>22</v>
      </c>
      <c r="I1835" t="s">
        <v>1756</v>
      </c>
      <c r="J1835" t="s">
        <v>23</v>
      </c>
      <c r="L1835" t="s">
        <v>4421</v>
      </c>
      <c r="N1835" t="s">
        <v>24</v>
      </c>
      <c r="O1835" t="s">
        <v>25</v>
      </c>
      <c r="P1835" t="s">
        <v>229</v>
      </c>
      <c r="Q1835" t="s">
        <v>26</v>
      </c>
      <c r="R1835" t="s">
        <v>5010</v>
      </c>
      <c r="S1835" t="s">
        <v>737</v>
      </c>
      <c r="W1835" t="s">
        <v>4500</v>
      </c>
      <c r="X1835" t="s">
        <v>1887</v>
      </c>
    </row>
    <row r="1836" spans="1:25" x14ac:dyDescent="0.25">
      <c r="A1836" t="s">
        <v>767</v>
      </c>
      <c r="B1836" t="s">
        <v>768</v>
      </c>
      <c r="C1836" t="s">
        <v>2740</v>
      </c>
      <c r="D1836" t="s">
        <v>1326</v>
      </c>
      <c r="E1836" t="s">
        <v>220</v>
      </c>
      <c r="F1836" t="s">
        <v>459</v>
      </c>
      <c r="G1836" t="s">
        <v>229</v>
      </c>
      <c r="H1836" t="s">
        <v>30</v>
      </c>
      <c r="I1836" t="s">
        <v>1670</v>
      </c>
      <c r="J1836" t="s">
        <v>86</v>
      </c>
      <c r="K1836" t="s">
        <v>178</v>
      </c>
      <c r="L1836" t="s">
        <v>4421</v>
      </c>
      <c r="M1836" t="s">
        <v>2741</v>
      </c>
      <c r="N1836" t="s">
        <v>87</v>
      </c>
      <c r="O1836" t="s">
        <v>41</v>
      </c>
      <c r="P1836" t="s">
        <v>229</v>
      </c>
      <c r="Q1836" t="s">
        <v>88</v>
      </c>
      <c r="R1836" t="s">
        <v>4888</v>
      </c>
      <c r="S1836" t="s">
        <v>769</v>
      </c>
      <c r="T1836" t="s">
        <v>7652</v>
      </c>
      <c r="W1836" t="s">
        <v>4862</v>
      </c>
      <c r="X1836" t="s">
        <v>1884</v>
      </c>
      <c r="Y1836" t="s">
        <v>1885</v>
      </c>
    </row>
    <row r="1837" spans="1:25" x14ac:dyDescent="0.25">
      <c r="A1837" t="s">
        <v>1075</v>
      </c>
      <c r="B1837" t="s">
        <v>1076</v>
      </c>
      <c r="C1837" t="s">
        <v>2740</v>
      </c>
      <c r="D1837" t="s">
        <v>858</v>
      </c>
      <c r="E1837" t="s">
        <v>220</v>
      </c>
      <c r="F1837" t="s">
        <v>455</v>
      </c>
      <c r="G1837" t="s">
        <v>229</v>
      </c>
      <c r="H1837" t="s">
        <v>45</v>
      </c>
      <c r="I1837" t="s">
        <v>1667</v>
      </c>
      <c r="J1837" t="s">
        <v>23</v>
      </c>
      <c r="K1837" t="s">
        <v>178</v>
      </c>
      <c r="L1837" t="s">
        <v>4421</v>
      </c>
      <c r="M1837" t="s">
        <v>2741</v>
      </c>
      <c r="N1837" t="s">
        <v>24</v>
      </c>
      <c r="O1837" t="s">
        <v>25</v>
      </c>
      <c r="P1837" t="s">
        <v>229</v>
      </c>
      <c r="Q1837" t="s">
        <v>26</v>
      </c>
      <c r="R1837" t="s">
        <v>7044</v>
      </c>
      <c r="S1837" t="s">
        <v>1077</v>
      </c>
      <c r="T1837" t="s">
        <v>7653</v>
      </c>
      <c r="W1837" t="s">
        <v>4500</v>
      </c>
      <c r="X1837" t="s">
        <v>3068</v>
      </c>
      <c r="Y1837" t="s">
        <v>1878</v>
      </c>
    </row>
    <row r="1838" spans="1:25" x14ac:dyDescent="0.25">
      <c r="A1838" t="s">
        <v>1712</v>
      </c>
      <c r="B1838" t="s">
        <v>1713</v>
      </c>
      <c r="D1838" t="s">
        <v>3171</v>
      </c>
      <c r="E1838" t="s">
        <v>220</v>
      </c>
      <c r="F1838" t="s">
        <v>459</v>
      </c>
      <c r="G1838" t="s">
        <v>229</v>
      </c>
      <c r="H1838" t="s">
        <v>22</v>
      </c>
      <c r="I1838" t="s">
        <v>1756</v>
      </c>
      <c r="J1838" t="s">
        <v>86</v>
      </c>
      <c r="L1838" t="s">
        <v>4421</v>
      </c>
      <c r="N1838" t="s">
        <v>87</v>
      </c>
      <c r="O1838" t="s">
        <v>25</v>
      </c>
      <c r="P1838" t="s">
        <v>229</v>
      </c>
      <c r="Q1838" t="s">
        <v>88</v>
      </c>
      <c r="R1838" t="s">
        <v>7654</v>
      </c>
      <c r="S1838" t="s">
        <v>1714</v>
      </c>
      <c r="T1838" t="s">
        <v>7655</v>
      </c>
      <c r="W1838" t="s">
        <v>1293</v>
      </c>
      <c r="X1838" t="s">
        <v>1887</v>
      </c>
      <c r="Y1838" t="s">
        <v>3096</v>
      </c>
    </row>
    <row r="1839" spans="1:25" x14ac:dyDescent="0.25">
      <c r="A1839" t="s">
        <v>2189</v>
      </c>
      <c r="B1839" t="s">
        <v>2190</v>
      </c>
      <c r="D1839" t="s">
        <v>3215</v>
      </c>
      <c r="E1839" t="s">
        <v>220</v>
      </c>
      <c r="F1839" t="s">
        <v>455</v>
      </c>
      <c r="G1839" t="s">
        <v>229</v>
      </c>
      <c r="H1839" t="s">
        <v>30</v>
      </c>
      <c r="I1839" t="s">
        <v>1758</v>
      </c>
      <c r="J1839" t="s">
        <v>130</v>
      </c>
      <c r="L1839" t="s">
        <v>4421</v>
      </c>
      <c r="N1839" t="s">
        <v>131</v>
      </c>
      <c r="O1839" t="s">
        <v>25</v>
      </c>
      <c r="P1839" t="s">
        <v>229</v>
      </c>
      <c r="Q1839" t="s">
        <v>132</v>
      </c>
      <c r="R1839" t="s">
        <v>5010</v>
      </c>
      <c r="S1839" t="s">
        <v>2191</v>
      </c>
      <c r="W1839" t="s">
        <v>4500</v>
      </c>
      <c r="X1839" t="s">
        <v>1887</v>
      </c>
    </row>
    <row r="1840" spans="1:25" x14ac:dyDescent="0.25">
      <c r="A1840" t="s">
        <v>3024</v>
      </c>
      <c r="B1840" t="s">
        <v>3024</v>
      </c>
      <c r="D1840" t="s">
        <v>3226</v>
      </c>
      <c r="E1840" t="s">
        <v>220</v>
      </c>
      <c r="F1840" t="s">
        <v>455</v>
      </c>
      <c r="G1840" t="s">
        <v>229</v>
      </c>
      <c r="H1840" t="s">
        <v>30</v>
      </c>
      <c r="I1840" t="s">
        <v>3253</v>
      </c>
      <c r="J1840" t="s">
        <v>23</v>
      </c>
      <c r="L1840" t="s">
        <v>4421</v>
      </c>
      <c r="N1840" t="s">
        <v>24</v>
      </c>
      <c r="O1840" t="s">
        <v>25</v>
      </c>
      <c r="P1840" t="s">
        <v>229</v>
      </c>
      <c r="Q1840" t="s">
        <v>26</v>
      </c>
      <c r="R1840" t="s">
        <v>4972</v>
      </c>
      <c r="S1840" t="s">
        <v>3025</v>
      </c>
      <c r="W1840" t="s">
        <v>4500</v>
      </c>
      <c r="X1840" t="s">
        <v>1887</v>
      </c>
    </row>
    <row r="1841" spans="1:25" x14ac:dyDescent="0.25">
      <c r="A1841" t="s">
        <v>4369</v>
      </c>
      <c r="B1841" t="s">
        <v>4370</v>
      </c>
      <c r="D1841" t="s">
        <v>554</v>
      </c>
      <c r="E1841" t="s">
        <v>220</v>
      </c>
      <c r="F1841" t="s">
        <v>459</v>
      </c>
      <c r="G1841" t="s">
        <v>229</v>
      </c>
      <c r="H1841" t="s">
        <v>45</v>
      </c>
      <c r="I1841" t="s">
        <v>1883</v>
      </c>
      <c r="J1841" t="s">
        <v>23</v>
      </c>
      <c r="L1841" t="s">
        <v>4421</v>
      </c>
      <c r="N1841" t="s">
        <v>24</v>
      </c>
      <c r="O1841" t="s">
        <v>25</v>
      </c>
      <c r="P1841" t="s">
        <v>229</v>
      </c>
      <c r="Q1841" t="s">
        <v>26</v>
      </c>
      <c r="R1841" t="s">
        <v>4743</v>
      </c>
      <c r="S1841" t="s">
        <v>4371</v>
      </c>
      <c r="T1841" t="s">
        <v>7656</v>
      </c>
      <c r="W1841" t="s">
        <v>4500</v>
      </c>
      <c r="X1841" t="s">
        <v>1887</v>
      </c>
      <c r="Y1841" t="s">
        <v>1877</v>
      </c>
    </row>
    <row r="1842" spans="1:25" x14ac:dyDescent="0.25">
      <c r="A1842" t="s">
        <v>7657</v>
      </c>
      <c r="B1842" t="s">
        <v>7658</v>
      </c>
      <c r="C1842" t="s">
        <v>2761</v>
      </c>
      <c r="D1842" t="s">
        <v>3222</v>
      </c>
      <c r="E1842" t="s">
        <v>220</v>
      </c>
      <c r="F1842" t="s">
        <v>459</v>
      </c>
      <c r="G1842" t="s">
        <v>229</v>
      </c>
      <c r="H1842" t="s">
        <v>45</v>
      </c>
      <c r="I1842" t="s">
        <v>1668</v>
      </c>
      <c r="J1842" t="s">
        <v>72</v>
      </c>
      <c r="K1842" t="s">
        <v>79</v>
      </c>
      <c r="L1842" t="s">
        <v>4421</v>
      </c>
      <c r="M1842" t="s">
        <v>2762</v>
      </c>
      <c r="N1842" t="s">
        <v>73</v>
      </c>
      <c r="P1842" t="s">
        <v>3063</v>
      </c>
      <c r="Q1842" t="s">
        <v>74</v>
      </c>
      <c r="R1842" t="s">
        <v>5079</v>
      </c>
      <c r="S1842" t="s">
        <v>7659</v>
      </c>
      <c r="T1842" t="s">
        <v>7660</v>
      </c>
      <c r="W1842" t="s">
        <v>1293</v>
      </c>
      <c r="X1842" t="s">
        <v>3071</v>
      </c>
      <c r="Y1842" t="s">
        <v>1879</v>
      </c>
    </row>
    <row r="1843" spans="1:25" x14ac:dyDescent="0.25">
      <c r="A1843" t="s">
        <v>7661</v>
      </c>
      <c r="B1843" t="s">
        <v>7662</v>
      </c>
      <c r="D1843" t="s">
        <v>379</v>
      </c>
      <c r="E1843" t="s">
        <v>220</v>
      </c>
      <c r="F1843" t="s">
        <v>455</v>
      </c>
      <c r="G1843" t="s">
        <v>229</v>
      </c>
      <c r="H1843" t="s">
        <v>30</v>
      </c>
      <c r="I1843" t="s">
        <v>1893</v>
      </c>
      <c r="J1843" t="s">
        <v>23</v>
      </c>
      <c r="L1843" t="s">
        <v>4205</v>
      </c>
      <c r="N1843" t="s">
        <v>24</v>
      </c>
      <c r="O1843" t="s">
        <v>25</v>
      </c>
      <c r="P1843" t="s">
        <v>229</v>
      </c>
      <c r="Q1843" t="s">
        <v>26</v>
      </c>
      <c r="R1843" t="s">
        <v>5010</v>
      </c>
      <c r="S1843" t="s">
        <v>7663</v>
      </c>
      <c r="W1843" t="s">
        <v>4500</v>
      </c>
      <c r="X1843" t="s">
        <v>1887</v>
      </c>
    </row>
    <row r="1844" spans="1:25" x14ac:dyDescent="0.25">
      <c r="A1844" t="s">
        <v>7664</v>
      </c>
      <c r="B1844" t="s">
        <v>7665</v>
      </c>
      <c r="D1844" t="s">
        <v>3226</v>
      </c>
      <c r="E1844" t="s">
        <v>220</v>
      </c>
      <c r="F1844" t="s">
        <v>455</v>
      </c>
      <c r="G1844" t="s">
        <v>229</v>
      </c>
      <c r="H1844" t="s">
        <v>30</v>
      </c>
      <c r="I1844" t="s">
        <v>1290</v>
      </c>
      <c r="J1844" t="s">
        <v>91</v>
      </c>
      <c r="L1844" t="s">
        <v>4205</v>
      </c>
      <c r="N1844" t="s">
        <v>92</v>
      </c>
      <c r="O1844" t="s">
        <v>25</v>
      </c>
      <c r="P1844" t="s">
        <v>229</v>
      </c>
      <c r="Q1844" t="s">
        <v>93</v>
      </c>
      <c r="R1844" t="s">
        <v>5010</v>
      </c>
      <c r="S1844" t="s">
        <v>7666</v>
      </c>
      <c r="W1844" t="s">
        <v>4500</v>
      </c>
      <c r="X1844" t="s">
        <v>1887</v>
      </c>
    </row>
    <row r="1845" spans="1:25" x14ac:dyDescent="0.25">
      <c r="A1845" t="s">
        <v>3264</v>
      </c>
      <c r="B1845" t="s">
        <v>3265</v>
      </c>
      <c r="C1845" t="s">
        <v>2852</v>
      </c>
      <c r="D1845" t="s">
        <v>3226</v>
      </c>
      <c r="E1845" t="s">
        <v>220</v>
      </c>
      <c r="F1845" t="s">
        <v>455</v>
      </c>
      <c r="G1845" t="s">
        <v>229</v>
      </c>
      <c r="H1845" t="s">
        <v>3179</v>
      </c>
      <c r="I1845" t="s">
        <v>1290</v>
      </c>
      <c r="J1845" t="s">
        <v>23</v>
      </c>
      <c r="K1845" t="s">
        <v>1375</v>
      </c>
      <c r="L1845" t="s">
        <v>7623</v>
      </c>
      <c r="M1845" t="s">
        <v>2853</v>
      </c>
      <c r="N1845" t="s">
        <v>24</v>
      </c>
      <c r="O1845" t="s">
        <v>25</v>
      </c>
      <c r="P1845" t="s">
        <v>229</v>
      </c>
      <c r="Q1845" t="s">
        <v>26</v>
      </c>
      <c r="R1845" t="s">
        <v>5010</v>
      </c>
      <c r="S1845" t="s">
        <v>3266</v>
      </c>
      <c r="T1845" t="s">
        <v>7667</v>
      </c>
      <c r="W1845" t="s">
        <v>4500</v>
      </c>
      <c r="X1845" t="s">
        <v>1884</v>
      </c>
      <c r="Y1845" t="s">
        <v>1879</v>
      </c>
    </row>
    <row r="1846" spans="1:25" x14ac:dyDescent="0.25">
      <c r="A1846" t="s">
        <v>1628</v>
      </c>
      <c r="B1846" t="s">
        <v>1629</v>
      </c>
      <c r="C1846" t="s">
        <v>2852</v>
      </c>
      <c r="D1846" t="s">
        <v>554</v>
      </c>
      <c r="E1846" t="s">
        <v>220</v>
      </c>
      <c r="F1846" t="s">
        <v>459</v>
      </c>
      <c r="G1846" t="s">
        <v>229</v>
      </c>
      <c r="H1846" t="s">
        <v>30</v>
      </c>
      <c r="I1846" t="s">
        <v>1755</v>
      </c>
      <c r="J1846" t="s">
        <v>23</v>
      </c>
      <c r="K1846" t="s">
        <v>1375</v>
      </c>
      <c r="L1846" t="s">
        <v>7623</v>
      </c>
      <c r="M1846" t="s">
        <v>2853</v>
      </c>
      <c r="N1846" t="s">
        <v>24</v>
      </c>
      <c r="O1846" t="s">
        <v>25</v>
      </c>
      <c r="P1846" t="s">
        <v>3060</v>
      </c>
      <c r="Q1846" t="s">
        <v>26</v>
      </c>
      <c r="R1846" t="s">
        <v>4743</v>
      </c>
      <c r="S1846" t="s">
        <v>1630</v>
      </c>
      <c r="T1846" t="s">
        <v>7668</v>
      </c>
      <c r="W1846" t="s">
        <v>4500</v>
      </c>
      <c r="X1846" t="s">
        <v>3068</v>
      </c>
    </row>
    <row r="1847" spans="1:25" x14ac:dyDescent="0.25">
      <c r="A1847" t="s">
        <v>1793</v>
      </c>
      <c r="B1847" t="s">
        <v>1794</v>
      </c>
      <c r="D1847" t="s">
        <v>3171</v>
      </c>
      <c r="E1847" t="s">
        <v>220</v>
      </c>
      <c r="F1847" t="s">
        <v>459</v>
      </c>
      <c r="G1847" t="s">
        <v>229</v>
      </c>
      <c r="H1847" t="s">
        <v>22</v>
      </c>
      <c r="I1847" t="s">
        <v>1662</v>
      </c>
      <c r="J1847" t="s">
        <v>98</v>
      </c>
      <c r="L1847" t="s">
        <v>7623</v>
      </c>
      <c r="N1847" t="s">
        <v>99</v>
      </c>
      <c r="O1847" t="s">
        <v>25</v>
      </c>
      <c r="P1847" t="s">
        <v>229</v>
      </c>
      <c r="Q1847" t="s">
        <v>100</v>
      </c>
      <c r="R1847" t="s">
        <v>5010</v>
      </c>
      <c r="S1847" t="s">
        <v>1795</v>
      </c>
      <c r="W1847" t="s">
        <v>45</v>
      </c>
      <c r="X1847" t="s">
        <v>1887</v>
      </c>
    </row>
    <row r="1848" spans="1:25" x14ac:dyDescent="0.25">
      <c r="A1848" t="s">
        <v>2460</v>
      </c>
      <c r="B1848" t="s">
        <v>2461</v>
      </c>
      <c r="D1848" t="s">
        <v>3215</v>
      </c>
      <c r="E1848" t="s">
        <v>220</v>
      </c>
      <c r="F1848" t="s">
        <v>459</v>
      </c>
      <c r="G1848" t="s">
        <v>229</v>
      </c>
      <c r="H1848" t="s">
        <v>3179</v>
      </c>
      <c r="I1848" t="s">
        <v>1668</v>
      </c>
      <c r="J1848" t="s">
        <v>86</v>
      </c>
      <c r="L1848" t="s">
        <v>7623</v>
      </c>
      <c r="N1848" t="s">
        <v>87</v>
      </c>
      <c r="O1848" t="s">
        <v>25</v>
      </c>
      <c r="P1848" t="s">
        <v>3063</v>
      </c>
      <c r="Q1848" t="s">
        <v>88</v>
      </c>
      <c r="R1848" t="s">
        <v>4972</v>
      </c>
      <c r="S1848" t="s">
        <v>2462</v>
      </c>
      <c r="T1848" t="s">
        <v>2756</v>
      </c>
      <c r="W1848" t="s">
        <v>4500</v>
      </c>
      <c r="X1848" t="s">
        <v>1884</v>
      </c>
      <c r="Y1848" t="s">
        <v>1885</v>
      </c>
    </row>
    <row r="1849" spans="1:25" x14ac:dyDescent="0.25">
      <c r="A1849" t="s">
        <v>4346</v>
      </c>
      <c r="B1849" t="s">
        <v>4347</v>
      </c>
      <c r="C1849" t="s">
        <v>2737</v>
      </c>
      <c r="D1849" t="s">
        <v>554</v>
      </c>
      <c r="E1849" t="s">
        <v>220</v>
      </c>
      <c r="F1849" t="s">
        <v>459</v>
      </c>
      <c r="G1849" t="s">
        <v>229</v>
      </c>
      <c r="H1849" t="s">
        <v>30</v>
      </c>
      <c r="I1849" t="s">
        <v>1883</v>
      </c>
      <c r="J1849" t="s">
        <v>112</v>
      </c>
      <c r="K1849" t="s">
        <v>2738</v>
      </c>
      <c r="L1849" t="s">
        <v>7623</v>
      </c>
      <c r="M1849" t="s">
        <v>2739</v>
      </c>
      <c r="N1849" t="s">
        <v>113</v>
      </c>
      <c r="O1849" t="s">
        <v>25</v>
      </c>
      <c r="P1849" t="s">
        <v>229</v>
      </c>
      <c r="Q1849" t="s">
        <v>114</v>
      </c>
      <c r="R1849" t="s">
        <v>4743</v>
      </c>
      <c r="S1849" t="s">
        <v>4348</v>
      </c>
      <c r="T1849" t="s">
        <v>4486</v>
      </c>
      <c r="W1849" t="s">
        <v>4500</v>
      </c>
      <c r="X1849" t="s">
        <v>1887</v>
      </c>
      <c r="Y1849" t="s">
        <v>1879</v>
      </c>
    </row>
    <row r="1850" spans="1:25" x14ac:dyDescent="0.25">
      <c r="A1850" t="s">
        <v>7669</v>
      </c>
      <c r="B1850" t="s">
        <v>7670</v>
      </c>
      <c r="D1850" t="s">
        <v>3226</v>
      </c>
      <c r="E1850" t="s">
        <v>220</v>
      </c>
      <c r="F1850" t="s">
        <v>455</v>
      </c>
      <c r="G1850" t="s">
        <v>229</v>
      </c>
      <c r="H1850" t="s">
        <v>30</v>
      </c>
      <c r="I1850" t="s">
        <v>2046</v>
      </c>
      <c r="J1850" t="s">
        <v>31</v>
      </c>
      <c r="L1850" t="s">
        <v>7623</v>
      </c>
      <c r="N1850" t="s">
        <v>33</v>
      </c>
      <c r="O1850" t="s">
        <v>25</v>
      </c>
      <c r="P1850" t="s">
        <v>229</v>
      </c>
      <c r="Q1850" t="s">
        <v>34</v>
      </c>
      <c r="R1850" t="s">
        <v>7671</v>
      </c>
      <c r="S1850" t="s">
        <v>7672</v>
      </c>
      <c r="W1850" t="s">
        <v>45</v>
      </c>
      <c r="X1850" t="s">
        <v>1887</v>
      </c>
    </row>
    <row r="1851" spans="1:25" x14ac:dyDescent="0.25">
      <c r="A1851" t="s">
        <v>7673</v>
      </c>
      <c r="B1851" t="s">
        <v>7673</v>
      </c>
      <c r="D1851" t="s">
        <v>3215</v>
      </c>
      <c r="E1851" t="s">
        <v>220</v>
      </c>
      <c r="F1851" t="s">
        <v>455</v>
      </c>
      <c r="G1851" t="s">
        <v>229</v>
      </c>
      <c r="H1851" t="s">
        <v>30</v>
      </c>
      <c r="I1851" t="s">
        <v>1229</v>
      </c>
      <c r="J1851" t="s">
        <v>127</v>
      </c>
      <c r="L1851" t="s">
        <v>7623</v>
      </c>
      <c r="N1851" t="s">
        <v>128</v>
      </c>
      <c r="O1851" t="s">
        <v>25</v>
      </c>
      <c r="P1851" t="s">
        <v>229</v>
      </c>
      <c r="Q1851" t="s">
        <v>129</v>
      </c>
      <c r="R1851" t="s">
        <v>4972</v>
      </c>
      <c r="S1851" t="s">
        <v>7674</v>
      </c>
      <c r="W1851" t="s">
        <v>45</v>
      </c>
      <c r="X1851" t="s">
        <v>1887</v>
      </c>
    </row>
    <row r="1852" spans="1:25" x14ac:dyDescent="0.25">
      <c r="A1852" t="s">
        <v>460</v>
      </c>
      <c r="B1852" t="s">
        <v>461</v>
      </c>
      <c r="C1852" t="s">
        <v>2740</v>
      </c>
      <c r="D1852" t="s">
        <v>702</v>
      </c>
      <c r="E1852" t="s">
        <v>220</v>
      </c>
      <c r="F1852" t="s">
        <v>459</v>
      </c>
      <c r="G1852" t="s">
        <v>229</v>
      </c>
      <c r="H1852" t="s">
        <v>45</v>
      </c>
      <c r="I1852" t="s">
        <v>1751</v>
      </c>
      <c r="J1852" t="s">
        <v>51</v>
      </c>
      <c r="K1852" t="s">
        <v>178</v>
      </c>
      <c r="L1852" t="s">
        <v>4423</v>
      </c>
      <c r="M1852" t="s">
        <v>2741</v>
      </c>
      <c r="N1852" t="s">
        <v>53</v>
      </c>
      <c r="O1852" t="s">
        <v>25</v>
      </c>
      <c r="P1852" t="s">
        <v>229</v>
      </c>
      <c r="Q1852" t="s">
        <v>54</v>
      </c>
      <c r="R1852" t="s">
        <v>4743</v>
      </c>
      <c r="S1852" t="s">
        <v>462</v>
      </c>
      <c r="T1852" t="s">
        <v>7675</v>
      </c>
      <c r="W1852" t="s">
        <v>4500</v>
      </c>
      <c r="X1852" t="s">
        <v>3071</v>
      </c>
      <c r="Y1852" t="s">
        <v>1885</v>
      </c>
    </row>
    <row r="1853" spans="1:25" x14ac:dyDescent="0.25">
      <c r="A1853" t="s">
        <v>425</v>
      </c>
      <c r="B1853" t="s">
        <v>426</v>
      </c>
      <c r="D1853" t="s">
        <v>379</v>
      </c>
      <c r="E1853" t="s">
        <v>220</v>
      </c>
      <c r="F1853" t="s">
        <v>459</v>
      </c>
      <c r="G1853" t="s">
        <v>229</v>
      </c>
      <c r="H1853" t="s">
        <v>45</v>
      </c>
      <c r="I1853" t="s">
        <v>1893</v>
      </c>
      <c r="J1853" t="s">
        <v>61</v>
      </c>
      <c r="L1853" t="s">
        <v>4423</v>
      </c>
      <c r="N1853" t="s">
        <v>63</v>
      </c>
      <c r="O1853" t="s">
        <v>25</v>
      </c>
      <c r="P1853" t="s">
        <v>229</v>
      </c>
      <c r="Q1853" t="s">
        <v>64</v>
      </c>
      <c r="R1853" t="s">
        <v>5467</v>
      </c>
      <c r="S1853" t="s">
        <v>427</v>
      </c>
      <c r="W1853" t="s">
        <v>4500</v>
      </c>
      <c r="X1853" t="s">
        <v>1887</v>
      </c>
    </row>
    <row r="1854" spans="1:25" x14ac:dyDescent="0.25">
      <c r="A1854" t="s">
        <v>1932</v>
      </c>
      <c r="B1854" t="s">
        <v>1933</v>
      </c>
      <c r="D1854" t="s">
        <v>379</v>
      </c>
      <c r="E1854" t="s">
        <v>220</v>
      </c>
      <c r="F1854" t="s">
        <v>459</v>
      </c>
      <c r="G1854" t="s">
        <v>229</v>
      </c>
      <c r="H1854" t="s">
        <v>22</v>
      </c>
      <c r="I1854" t="s">
        <v>1891</v>
      </c>
      <c r="J1854" t="s">
        <v>130</v>
      </c>
      <c r="L1854" t="s">
        <v>4423</v>
      </c>
      <c r="N1854" t="s">
        <v>131</v>
      </c>
      <c r="O1854" t="s">
        <v>25</v>
      </c>
      <c r="P1854" t="s">
        <v>229</v>
      </c>
      <c r="Q1854" t="s">
        <v>132</v>
      </c>
      <c r="R1854" t="s">
        <v>5107</v>
      </c>
      <c r="S1854" t="s">
        <v>1934</v>
      </c>
      <c r="W1854" t="s">
        <v>4500</v>
      </c>
      <c r="X1854" t="s">
        <v>1887</v>
      </c>
    </row>
    <row r="1855" spans="1:25" x14ac:dyDescent="0.25">
      <c r="A1855" t="s">
        <v>625</v>
      </c>
      <c r="B1855" t="s">
        <v>626</v>
      </c>
      <c r="C1855" t="s">
        <v>4955</v>
      </c>
      <c r="D1855" t="s">
        <v>379</v>
      </c>
      <c r="E1855" t="s">
        <v>220</v>
      </c>
      <c r="F1855" t="s">
        <v>459</v>
      </c>
      <c r="G1855" t="s">
        <v>4469</v>
      </c>
      <c r="H1855" t="s">
        <v>3179</v>
      </c>
      <c r="I1855" t="s">
        <v>1665</v>
      </c>
      <c r="J1855" t="s">
        <v>86</v>
      </c>
      <c r="K1855" t="s">
        <v>4956</v>
      </c>
      <c r="L1855" t="s">
        <v>4423</v>
      </c>
      <c r="M1855" t="s">
        <v>4957</v>
      </c>
      <c r="N1855" t="s">
        <v>87</v>
      </c>
      <c r="O1855" t="s">
        <v>41</v>
      </c>
      <c r="P1855" t="s">
        <v>229</v>
      </c>
      <c r="Q1855" t="s">
        <v>88</v>
      </c>
      <c r="R1855" t="s">
        <v>4972</v>
      </c>
      <c r="S1855" t="s">
        <v>627</v>
      </c>
      <c r="T1855" t="s">
        <v>7676</v>
      </c>
      <c r="W1855" t="s">
        <v>4500</v>
      </c>
      <c r="X1855" t="s">
        <v>1887</v>
      </c>
      <c r="Y1855" t="s">
        <v>1879</v>
      </c>
    </row>
    <row r="1856" spans="1:25" x14ac:dyDescent="0.25">
      <c r="A1856" t="s">
        <v>1081</v>
      </c>
      <c r="B1856" t="s">
        <v>1082</v>
      </c>
      <c r="C1856" t="s">
        <v>2852</v>
      </c>
      <c r="D1856" t="s">
        <v>554</v>
      </c>
      <c r="E1856" t="s">
        <v>220</v>
      </c>
      <c r="F1856" t="s">
        <v>459</v>
      </c>
      <c r="G1856" t="s">
        <v>229</v>
      </c>
      <c r="H1856" t="s">
        <v>30</v>
      </c>
      <c r="I1856" t="s">
        <v>1751</v>
      </c>
      <c r="J1856" t="s">
        <v>112</v>
      </c>
      <c r="K1856" t="s">
        <v>1375</v>
      </c>
      <c r="L1856" t="s">
        <v>4423</v>
      </c>
      <c r="M1856" t="s">
        <v>2853</v>
      </c>
      <c r="N1856" t="s">
        <v>113</v>
      </c>
      <c r="O1856" t="s">
        <v>25</v>
      </c>
      <c r="P1856" t="s">
        <v>3063</v>
      </c>
      <c r="Q1856" t="s">
        <v>114</v>
      </c>
      <c r="R1856" t="s">
        <v>4743</v>
      </c>
      <c r="S1856" t="s">
        <v>1083</v>
      </c>
      <c r="T1856" t="s">
        <v>7677</v>
      </c>
      <c r="W1856" t="s">
        <v>4500</v>
      </c>
      <c r="X1856" t="s">
        <v>3068</v>
      </c>
      <c r="Y1856" t="s">
        <v>1879</v>
      </c>
    </row>
    <row r="1857" spans="1:25" x14ac:dyDescent="0.25">
      <c r="A1857" t="s">
        <v>1211</v>
      </c>
      <c r="B1857" t="s">
        <v>1212</v>
      </c>
      <c r="D1857" t="s">
        <v>3215</v>
      </c>
      <c r="E1857" t="s">
        <v>220</v>
      </c>
      <c r="F1857" t="s">
        <v>455</v>
      </c>
      <c r="G1857" t="s">
        <v>229</v>
      </c>
      <c r="H1857" t="s">
        <v>30</v>
      </c>
      <c r="I1857" t="s">
        <v>2877</v>
      </c>
      <c r="J1857" t="s">
        <v>72</v>
      </c>
      <c r="L1857" t="s">
        <v>4423</v>
      </c>
      <c r="N1857" t="s">
        <v>73</v>
      </c>
      <c r="O1857" t="s">
        <v>25</v>
      </c>
      <c r="P1857" t="s">
        <v>229</v>
      </c>
      <c r="Q1857" t="s">
        <v>74</v>
      </c>
      <c r="R1857" t="s">
        <v>5010</v>
      </c>
      <c r="S1857" t="s">
        <v>1213</v>
      </c>
      <c r="W1857" t="s">
        <v>4500</v>
      </c>
      <c r="X1857" t="s">
        <v>1887</v>
      </c>
    </row>
    <row r="1858" spans="1:25" x14ac:dyDescent="0.25">
      <c r="A1858" t="s">
        <v>1790</v>
      </c>
      <c r="B1858" t="s">
        <v>1791</v>
      </c>
      <c r="D1858" t="s">
        <v>3125</v>
      </c>
      <c r="E1858" t="s">
        <v>220</v>
      </c>
      <c r="F1858" t="s">
        <v>455</v>
      </c>
      <c r="G1858" t="s">
        <v>229</v>
      </c>
      <c r="H1858" t="s">
        <v>22</v>
      </c>
      <c r="I1858" t="s">
        <v>2046</v>
      </c>
      <c r="J1858" t="s">
        <v>23</v>
      </c>
      <c r="L1858" t="s">
        <v>4423</v>
      </c>
      <c r="N1858" t="s">
        <v>24</v>
      </c>
      <c r="O1858" t="s">
        <v>25</v>
      </c>
      <c r="P1858" t="s">
        <v>3063</v>
      </c>
      <c r="Q1858" t="s">
        <v>26</v>
      </c>
      <c r="R1858" t="s">
        <v>7678</v>
      </c>
      <c r="S1858" t="s">
        <v>1792</v>
      </c>
      <c r="T1858" t="s">
        <v>7679</v>
      </c>
      <c r="W1858" t="s">
        <v>4500</v>
      </c>
      <c r="X1858" t="s">
        <v>1884</v>
      </c>
      <c r="Y1858" t="s">
        <v>3080</v>
      </c>
    </row>
    <row r="1859" spans="1:25" x14ac:dyDescent="0.25">
      <c r="A1859" t="s">
        <v>2301</v>
      </c>
      <c r="B1859" t="s">
        <v>2302</v>
      </c>
      <c r="D1859" t="s">
        <v>3226</v>
      </c>
      <c r="E1859" t="s">
        <v>220</v>
      </c>
      <c r="F1859" t="s">
        <v>455</v>
      </c>
      <c r="G1859" t="s">
        <v>229</v>
      </c>
      <c r="H1859" t="s">
        <v>30</v>
      </c>
      <c r="I1859" t="s">
        <v>2877</v>
      </c>
      <c r="J1859" t="s">
        <v>72</v>
      </c>
      <c r="L1859" t="s">
        <v>4423</v>
      </c>
      <c r="N1859" t="s">
        <v>73</v>
      </c>
      <c r="O1859" t="s">
        <v>25</v>
      </c>
      <c r="P1859" t="s">
        <v>229</v>
      </c>
      <c r="Q1859" t="s">
        <v>74</v>
      </c>
      <c r="R1859" t="s">
        <v>5010</v>
      </c>
      <c r="S1859" t="s">
        <v>2303</v>
      </c>
      <c r="W1859" t="s">
        <v>4500</v>
      </c>
      <c r="X1859" t="s">
        <v>1887</v>
      </c>
    </row>
    <row r="1860" spans="1:25" x14ac:dyDescent="0.25">
      <c r="A1860" t="s">
        <v>2984</v>
      </c>
      <c r="B1860" t="s">
        <v>2985</v>
      </c>
      <c r="D1860" t="s">
        <v>3226</v>
      </c>
      <c r="E1860" t="s">
        <v>220</v>
      </c>
      <c r="F1860" t="s">
        <v>455</v>
      </c>
      <c r="G1860" t="s">
        <v>229</v>
      </c>
      <c r="H1860" t="s">
        <v>30</v>
      </c>
      <c r="I1860" t="s">
        <v>3234</v>
      </c>
      <c r="J1860" t="s">
        <v>78</v>
      </c>
      <c r="L1860" t="s">
        <v>4423</v>
      </c>
      <c r="N1860" t="s">
        <v>80</v>
      </c>
      <c r="O1860" t="s">
        <v>25</v>
      </c>
      <c r="P1860" t="s">
        <v>229</v>
      </c>
      <c r="Q1860" t="s">
        <v>81</v>
      </c>
      <c r="R1860" t="s">
        <v>5010</v>
      </c>
      <c r="S1860" t="s">
        <v>2986</v>
      </c>
      <c r="T1860" t="s">
        <v>2733</v>
      </c>
      <c r="W1860" t="s">
        <v>4500</v>
      </c>
      <c r="X1860" t="s">
        <v>1884</v>
      </c>
      <c r="Y1860" t="s">
        <v>1879</v>
      </c>
    </row>
    <row r="1861" spans="1:25" x14ac:dyDescent="0.25">
      <c r="A1861" t="s">
        <v>27</v>
      </c>
      <c r="B1861" t="s">
        <v>28</v>
      </c>
      <c r="C1861" t="s">
        <v>2766</v>
      </c>
      <c r="D1861" t="s">
        <v>3159</v>
      </c>
      <c r="E1861" t="s">
        <v>220</v>
      </c>
      <c r="F1861" t="s">
        <v>455</v>
      </c>
      <c r="G1861" t="s">
        <v>4469</v>
      </c>
      <c r="H1861" t="s">
        <v>3179</v>
      </c>
      <c r="I1861" t="s">
        <v>609</v>
      </c>
      <c r="J1861" t="s">
        <v>39</v>
      </c>
      <c r="K1861" t="s">
        <v>32</v>
      </c>
      <c r="L1861" t="s">
        <v>4425</v>
      </c>
      <c r="M1861" t="s">
        <v>2767</v>
      </c>
      <c r="N1861" t="s">
        <v>40</v>
      </c>
      <c r="O1861" t="s">
        <v>25</v>
      </c>
      <c r="P1861" t="s">
        <v>3063</v>
      </c>
      <c r="Q1861" t="s">
        <v>42</v>
      </c>
      <c r="R1861" t="s">
        <v>5010</v>
      </c>
      <c r="S1861" t="s">
        <v>35</v>
      </c>
      <c r="T1861" t="s">
        <v>7680</v>
      </c>
      <c r="W1861" t="s">
        <v>4500</v>
      </c>
      <c r="X1861" t="s">
        <v>3068</v>
      </c>
      <c r="Y1861" t="s">
        <v>1879</v>
      </c>
    </row>
    <row r="1862" spans="1:25" x14ac:dyDescent="0.25">
      <c r="A1862" t="s">
        <v>3500</v>
      </c>
      <c r="B1862" t="s">
        <v>3501</v>
      </c>
      <c r="D1862" t="s">
        <v>379</v>
      </c>
      <c r="E1862" t="s">
        <v>220</v>
      </c>
      <c r="F1862" t="s">
        <v>455</v>
      </c>
      <c r="G1862" t="s">
        <v>229</v>
      </c>
      <c r="H1862" t="s">
        <v>30</v>
      </c>
      <c r="I1862" t="s">
        <v>5143</v>
      </c>
      <c r="J1862" t="s">
        <v>98</v>
      </c>
      <c r="L1862" t="s">
        <v>4425</v>
      </c>
      <c r="N1862" t="s">
        <v>99</v>
      </c>
      <c r="O1862" t="s">
        <v>25</v>
      </c>
      <c r="P1862" t="s">
        <v>229</v>
      </c>
      <c r="Q1862" t="s">
        <v>100</v>
      </c>
      <c r="R1862" t="s">
        <v>5010</v>
      </c>
      <c r="S1862" t="s">
        <v>3502</v>
      </c>
      <c r="W1862" t="s">
        <v>4500</v>
      </c>
      <c r="X1862" t="s">
        <v>1887</v>
      </c>
    </row>
    <row r="1863" spans="1:25" x14ac:dyDescent="0.25">
      <c r="A1863" t="s">
        <v>3542</v>
      </c>
      <c r="B1863" t="s">
        <v>3543</v>
      </c>
      <c r="D1863" t="s">
        <v>3221</v>
      </c>
      <c r="E1863" t="s">
        <v>220</v>
      </c>
      <c r="F1863" t="s">
        <v>455</v>
      </c>
      <c r="G1863" t="s">
        <v>229</v>
      </c>
      <c r="H1863" t="s">
        <v>30</v>
      </c>
      <c r="I1863" t="s">
        <v>2877</v>
      </c>
      <c r="J1863" t="s">
        <v>51</v>
      </c>
      <c r="L1863" t="s">
        <v>4425</v>
      </c>
      <c r="N1863" t="s">
        <v>53</v>
      </c>
      <c r="O1863" t="s">
        <v>25</v>
      </c>
      <c r="P1863" t="s">
        <v>229</v>
      </c>
      <c r="Q1863" t="s">
        <v>54</v>
      </c>
      <c r="R1863" t="s">
        <v>5010</v>
      </c>
      <c r="S1863" t="s">
        <v>3544</v>
      </c>
      <c r="W1863" t="s">
        <v>4500</v>
      </c>
      <c r="X1863" t="s">
        <v>1887</v>
      </c>
    </row>
    <row r="1864" spans="1:25" x14ac:dyDescent="0.25">
      <c r="A1864" t="s">
        <v>1651</v>
      </c>
      <c r="B1864" t="s">
        <v>1652</v>
      </c>
      <c r="D1864" t="s">
        <v>3226</v>
      </c>
      <c r="E1864" t="s">
        <v>220</v>
      </c>
      <c r="F1864" t="s">
        <v>459</v>
      </c>
      <c r="G1864" t="s">
        <v>229</v>
      </c>
      <c r="H1864" t="s">
        <v>22</v>
      </c>
      <c r="I1864" t="s">
        <v>2546</v>
      </c>
      <c r="J1864" t="s">
        <v>23</v>
      </c>
      <c r="L1864" t="s">
        <v>4425</v>
      </c>
      <c r="N1864" t="s">
        <v>24</v>
      </c>
      <c r="O1864" t="s">
        <v>25</v>
      </c>
      <c r="P1864" t="s">
        <v>229</v>
      </c>
      <c r="Q1864" t="s">
        <v>26</v>
      </c>
      <c r="R1864" t="s">
        <v>7681</v>
      </c>
      <c r="S1864" t="s">
        <v>1653</v>
      </c>
      <c r="W1864" t="s">
        <v>1292</v>
      </c>
      <c r="X1864" t="s">
        <v>1887</v>
      </c>
    </row>
    <row r="1865" spans="1:25" x14ac:dyDescent="0.25">
      <c r="A1865" t="s">
        <v>4073</v>
      </c>
      <c r="B1865" t="s">
        <v>4074</v>
      </c>
      <c r="D1865" t="s">
        <v>3226</v>
      </c>
      <c r="E1865" t="s">
        <v>220</v>
      </c>
      <c r="F1865" t="s">
        <v>455</v>
      </c>
      <c r="G1865" t="s">
        <v>229</v>
      </c>
      <c r="H1865" t="s">
        <v>30</v>
      </c>
      <c r="I1865" t="s">
        <v>1856</v>
      </c>
      <c r="J1865" t="s">
        <v>86</v>
      </c>
      <c r="L1865" t="s">
        <v>4425</v>
      </c>
      <c r="N1865" t="s">
        <v>87</v>
      </c>
      <c r="O1865" t="s">
        <v>25</v>
      </c>
      <c r="P1865" t="s">
        <v>229</v>
      </c>
      <c r="Q1865" t="s">
        <v>88</v>
      </c>
      <c r="R1865" t="s">
        <v>5010</v>
      </c>
      <c r="S1865" t="s">
        <v>4075</v>
      </c>
      <c r="W1865" t="s">
        <v>4500</v>
      </c>
      <c r="X1865" t="s">
        <v>1887</v>
      </c>
    </row>
    <row r="1866" spans="1:25" x14ac:dyDescent="0.25">
      <c r="A1866" t="s">
        <v>1503</v>
      </c>
      <c r="B1866" t="s">
        <v>1503</v>
      </c>
      <c r="C1866" t="s">
        <v>2737</v>
      </c>
      <c r="D1866" t="s">
        <v>1326</v>
      </c>
      <c r="E1866" t="s">
        <v>220</v>
      </c>
      <c r="F1866" t="s">
        <v>459</v>
      </c>
      <c r="G1866" t="s">
        <v>229</v>
      </c>
      <c r="H1866" t="s">
        <v>45</v>
      </c>
      <c r="I1866" t="s">
        <v>609</v>
      </c>
      <c r="J1866" t="s">
        <v>46</v>
      </c>
      <c r="K1866" t="s">
        <v>2738</v>
      </c>
      <c r="L1866" t="s">
        <v>4425</v>
      </c>
      <c r="M1866" t="s">
        <v>2739</v>
      </c>
      <c r="N1866" t="s">
        <v>47</v>
      </c>
      <c r="O1866" t="s">
        <v>25</v>
      </c>
      <c r="P1866" t="s">
        <v>229</v>
      </c>
      <c r="Q1866" t="s">
        <v>48</v>
      </c>
      <c r="R1866" t="s">
        <v>7289</v>
      </c>
      <c r="S1866" t="s">
        <v>1504</v>
      </c>
      <c r="W1866" t="s">
        <v>1293</v>
      </c>
      <c r="X1866" t="s">
        <v>1887</v>
      </c>
    </row>
    <row r="1867" spans="1:25" x14ac:dyDescent="0.25">
      <c r="A1867" t="s">
        <v>3770</v>
      </c>
      <c r="B1867" t="s">
        <v>3771</v>
      </c>
      <c r="D1867" t="s">
        <v>3226</v>
      </c>
      <c r="E1867" t="s">
        <v>220</v>
      </c>
      <c r="F1867" t="s">
        <v>455</v>
      </c>
      <c r="G1867" t="s">
        <v>229</v>
      </c>
      <c r="H1867" t="s">
        <v>30</v>
      </c>
      <c r="I1867" t="s">
        <v>3224</v>
      </c>
      <c r="J1867" t="s">
        <v>51</v>
      </c>
      <c r="L1867" t="s">
        <v>4425</v>
      </c>
      <c r="N1867" t="s">
        <v>53</v>
      </c>
      <c r="O1867" t="s">
        <v>25</v>
      </c>
      <c r="P1867" t="s">
        <v>229</v>
      </c>
      <c r="Q1867" t="s">
        <v>54</v>
      </c>
      <c r="R1867" t="s">
        <v>5010</v>
      </c>
      <c r="S1867" t="s">
        <v>3772</v>
      </c>
      <c r="T1867" t="s">
        <v>7682</v>
      </c>
      <c r="W1867" t="s">
        <v>4500</v>
      </c>
      <c r="X1867" t="s">
        <v>1884</v>
      </c>
      <c r="Y1867" t="s">
        <v>1879</v>
      </c>
    </row>
    <row r="1868" spans="1:25" x14ac:dyDescent="0.25">
      <c r="A1868" t="s">
        <v>3965</v>
      </c>
      <c r="B1868" t="s">
        <v>3966</v>
      </c>
      <c r="D1868" t="s">
        <v>3215</v>
      </c>
      <c r="E1868" t="s">
        <v>220</v>
      </c>
      <c r="F1868" t="s">
        <v>455</v>
      </c>
      <c r="G1868" t="s">
        <v>229</v>
      </c>
      <c r="H1868" t="s">
        <v>30</v>
      </c>
      <c r="I1868" t="s">
        <v>1856</v>
      </c>
      <c r="J1868" t="s">
        <v>51</v>
      </c>
      <c r="L1868" t="s">
        <v>4425</v>
      </c>
      <c r="N1868" t="s">
        <v>53</v>
      </c>
      <c r="O1868" t="s">
        <v>25</v>
      </c>
      <c r="P1868" t="s">
        <v>229</v>
      </c>
      <c r="Q1868" t="s">
        <v>54</v>
      </c>
      <c r="R1868" t="s">
        <v>5010</v>
      </c>
      <c r="S1868" t="s">
        <v>3967</v>
      </c>
      <c r="W1868" t="s">
        <v>4500</v>
      </c>
      <c r="X1868" t="s">
        <v>1887</v>
      </c>
    </row>
    <row r="1869" spans="1:25" x14ac:dyDescent="0.25">
      <c r="A1869" t="s">
        <v>2031</v>
      </c>
      <c r="B1869" t="s">
        <v>2032</v>
      </c>
      <c r="C1869" t="s">
        <v>3072</v>
      </c>
      <c r="D1869" t="s">
        <v>3226</v>
      </c>
      <c r="E1869" t="s">
        <v>220</v>
      </c>
      <c r="F1869" t="s">
        <v>455</v>
      </c>
      <c r="G1869" t="s">
        <v>229</v>
      </c>
      <c r="H1869" t="s">
        <v>22</v>
      </c>
      <c r="I1869" t="s">
        <v>2546</v>
      </c>
      <c r="J1869" t="s">
        <v>51</v>
      </c>
      <c r="K1869" t="s">
        <v>3074</v>
      </c>
      <c r="L1869" t="s">
        <v>4426</v>
      </c>
      <c r="M1869" t="s">
        <v>3075</v>
      </c>
      <c r="N1869" t="s">
        <v>53</v>
      </c>
      <c r="O1869" t="s">
        <v>25</v>
      </c>
      <c r="P1869" t="s">
        <v>229</v>
      </c>
      <c r="Q1869" t="s">
        <v>54</v>
      </c>
      <c r="R1869" t="s">
        <v>7534</v>
      </c>
      <c r="S1869" t="s">
        <v>2033</v>
      </c>
      <c r="W1869" t="s">
        <v>4500</v>
      </c>
      <c r="X1869" t="s">
        <v>1887</v>
      </c>
    </row>
    <row r="1870" spans="1:25" x14ac:dyDescent="0.25">
      <c r="A1870" t="s">
        <v>3515</v>
      </c>
      <c r="B1870" t="s">
        <v>3516</v>
      </c>
      <c r="D1870" t="s">
        <v>3226</v>
      </c>
      <c r="E1870" t="s">
        <v>220</v>
      </c>
      <c r="F1870" t="s">
        <v>455</v>
      </c>
      <c r="G1870" t="s">
        <v>229</v>
      </c>
      <c r="H1870" t="s">
        <v>30</v>
      </c>
      <c r="I1870" t="s">
        <v>1860</v>
      </c>
      <c r="J1870" t="s">
        <v>31</v>
      </c>
      <c r="L1870" t="s">
        <v>4426</v>
      </c>
      <c r="N1870" t="s">
        <v>33</v>
      </c>
      <c r="O1870" t="s">
        <v>25</v>
      </c>
      <c r="P1870" t="s">
        <v>229</v>
      </c>
      <c r="Q1870" t="s">
        <v>34</v>
      </c>
      <c r="R1870" t="s">
        <v>5010</v>
      </c>
      <c r="S1870" t="s">
        <v>3517</v>
      </c>
      <c r="W1870" t="s">
        <v>4500</v>
      </c>
      <c r="X1870" t="s">
        <v>1887</v>
      </c>
    </row>
    <row r="1871" spans="1:25" x14ac:dyDescent="0.25">
      <c r="A1871" t="s">
        <v>1112</v>
      </c>
      <c r="B1871" t="s">
        <v>1113</v>
      </c>
      <c r="C1871" t="s">
        <v>2852</v>
      </c>
      <c r="D1871" t="s">
        <v>1326</v>
      </c>
      <c r="E1871" t="s">
        <v>220</v>
      </c>
      <c r="F1871" t="s">
        <v>459</v>
      </c>
      <c r="G1871" t="s">
        <v>229</v>
      </c>
      <c r="H1871" t="s">
        <v>30</v>
      </c>
      <c r="I1871" t="s">
        <v>1664</v>
      </c>
      <c r="J1871" t="s">
        <v>112</v>
      </c>
      <c r="K1871" t="s">
        <v>1375</v>
      </c>
      <c r="L1871" t="s">
        <v>4426</v>
      </c>
      <c r="M1871" t="s">
        <v>2853</v>
      </c>
      <c r="N1871" t="s">
        <v>113</v>
      </c>
      <c r="O1871" t="s">
        <v>25</v>
      </c>
      <c r="P1871" t="s">
        <v>229</v>
      </c>
      <c r="Q1871" t="s">
        <v>114</v>
      </c>
      <c r="R1871" t="s">
        <v>4743</v>
      </c>
      <c r="S1871" t="s">
        <v>1114</v>
      </c>
      <c r="T1871" t="s">
        <v>7683</v>
      </c>
      <c r="W1871" t="s">
        <v>1292</v>
      </c>
      <c r="X1871" t="s">
        <v>1884</v>
      </c>
      <c r="Y1871" t="s">
        <v>1877</v>
      </c>
    </row>
    <row r="1872" spans="1:25" x14ac:dyDescent="0.25">
      <c r="A1872" t="s">
        <v>2204</v>
      </c>
      <c r="B1872" t="s">
        <v>2205</v>
      </c>
      <c r="D1872" t="s">
        <v>3221</v>
      </c>
      <c r="E1872" t="s">
        <v>220</v>
      </c>
      <c r="F1872" t="s">
        <v>459</v>
      </c>
      <c r="G1872" t="s">
        <v>229</v>
      </c>
      <c r="H1872" t="s">
        <v>30</v>
      </c>
      <c r="I1872" t="s">
        <v>1661</v>
      </c>
      <c r="J1872" t="s">
        <v>98</v>
      </c>
      <c r="L1872" t="s">
        <v>4426</v>
      </c>
      <c r="N1872" t="s">
        <v>99</v>
      </c>
      <c r="O1872" t="s">
        <v>25</v>
      </c>
      <c r="P1872" t="s">
        <v>229</v>
      </c>
      <c r="Q1872" t="s">
        <v>100</v>
      </c>
      <c r="R1872" t="s">
        <v>5107</v>
      </c>
      <c r="S1872" t="s">
        <v>2206</v>
      </c>
      <c r="W1872" t="s">
        <v>45</v>
      </c>
      <c r="X1872" t="s">
        <v>7684</v>
      </c>
    </row>
    <row r="1873" spans="1:25" x14ac:dyDescent="0.25">
      <c r="A1873" t="s">
        <v>2897</v>
      </c>
      <c r="B1873" t="s">
        <v>2898</v>
      </c>
      <c r="D1873" t="s">
        <v>3215</v>
      </c>
      <c r="E1873" t="s">
        <v>220</v>
      </c>
      <c r="F1873" t="s">
        <v>455</v>
      </c>
      <c r="G1873" t="s">
        <v>229</v>
      </c>
      <c r="H1873" t="s">
        <v>30</v>
      </c>
      <c r="I1873" t="s">
        <v>5449</v>
      </c>
      <c r="J1873" t="s">
        <v>121</v>
      </c>
      <c r="L1873" t="s">
        <v>4426</v>
      </c>
      <c r="N1873" t="s">
        <v>122</v>
      </c>
      <c r="O1873" t="s">
        <v>25</v>
      </c>
      <c r="P1873" t="s">
        <v>229</v>
      </c>
      <c r="Q1873" t="s">
        <v>123</v>
      </c>
      <c r="R1873" t="s">
        <v>4972</v>
      </c>
      <c r="S1873" t="s">
        <v>2899</v>
      </c>
      <c r="W1873" t="s">
        <v>4500</v>
      </c>
      <c r="X1873" t="s">
        <v>1887</v>
      </c>
    </row>
    <row r="1874" spans="1:25" x14ac:dyDescent="0.25">
      <c r="A1874" t="s">
        <v>3702</v>
      </c>
      <c r="B1874" t="s">
        <v>3703</v>
      </c>
      <c r="D1874" t="s">
        <v>3221</v>
      </c>
      <c r="E1874" t="s">
        <v>220</v>
      </c>
      <c r="F1874" t="s">
        <v>455</v>
      </c>
      <c r="G1874" t="s">
        <v>229</v>
      </c>
      <c r="H1874" t="s">
        <v>30</v>
      </c>
      <c r="I1874" t="s">
        <v>5143</v>
      </c>
      <c r="J1874" t="s">
        <v>130</v>
      </c>
      <c r="L1874" t="s">
        <v>4426</v>
      </c>
      <c r="N1874" t="s">
        <v>131</v>
      </c>
      <c r="O1874" t="s">
        <v>25</v>
      </c>
      <c r="P1874" t="s">
        <v>229</v>
      </c>
      <c r="Q1874" t="s">
        <v>132</v>
      </c>
      <c r="R1874" t="s">
        <v>5010</v>
      </c>
      <c r="S1874" t="s">
        <v>3704</v>
      </c>
      <c r="W1874" t="s">
        <v>4500</v>
      </c>
      <c r="X1874" t="s">
        <v>1887</v>
      </c>
    </row>
    <row r="1875" spans="1:25" x14ac:dyDescent="0.25">
      <c r="A1875" t="s">
        <v>3737</v>
      </c>
      <c r="B1875" t="s">
        <v>3738</v>
      </c>
      <c r="D1875" t="s">
        <v>490</v>
      </c>
      <c r="E1875" t="s">
        <v>220</v>
      </c>
      <c r="F1875" t="s">
        <v>459</v>
      </c>
      <c r="G1875" t="s">
        <v>229</v>
      </c>
      <c r="H1875" t="s">
        <v>234</v>
      </c>
      <c r="I1875" t="s">
        <v>1670</v>
      </c>
      <c r="J1875" t="s">
        <v>121</v>
      </c>
      <c r="L1875" t="s">
        <v>4426</v>
      </c>
      <c r="N1875" t="s">
        <v>122</v>
      </c>
      <c r="O1875" t="s">
        <v>41</v>
      </c>
      <c r="P1875" t="s">
        <v>3063</v>
      </c>
      <c r="Q1875" t="s">
        <v>123</v>
      </c>
      <c r="R1875" t="s">
        <v>5010</v>
      </c>
      <c r="S1875" t="s">
        <v>3739</v>
      </c>
      <c r="T1875" t="s">
        <v>7029</v>
      </c>
      <c r="W1875" t="s">
        <v>4500</v>
      </c>
      <c r="X1875" t="s">
        <v>1884</v>
      </c>
      <c r="Y1875" t="s">
        <v>1879</v>
      </c>
    </row>
    <row r="1876" spans="1:25" x14ac:dyDescent="0.25">
      <c r="A1876" t="s">
        <v>7685</v>
      </c>
      <c r="B1876" t="s">
        <v>7686</v>
      </c>
      <c r="D1876" t="s">
        <v>142</v>
      </c>
      <c r="E1876" t="s">
        <v>220</v>
      </c>
      <c r="F1876" t="s">
        <v>455</v>
      </c>
      <c r="G1876" t="s">
        <v>229</v>
      </c>
      <c r="H1876" t="s">
        <v>30</v>
      </c>
      <c r="I1876" t="s">
        <v>1671</v>
      </c>
      <c r="J1876" t="s">
        <v>112</v>
      </c>
      <c r="L1876" t="s">
        <v>4426</v>
      </c>
      <c r="N1876" t="s">
        <v>113</v>
      </c>
      <c r="O1876" t="s">
        <v>25</v>
      </c>
      <c r="P1876" t="s">
        <v>3063</v>
      </c>
      <c r="Q1876" t="s">
        <v>114</v>
      </c>
      <c r="R1876" t="s">
        <v>4743</v>
      </c>
      <c r="S1876" t="s">
        <v>7687</v>
      </c>
      <c r="T1876" t="s">
        <v>7688</v>
      </c>
      <c r="W1876" t="s">
        <v>1292</v>
      </c>
      <c r="X1876" t="s">
        <v>1884</v>
      </c>
    </row>
    <row r="1877" spans="1:25" x14ac:dyDescent="0.25">
      <c r="A1877" t="s">
        <v>4034</v>
      </c>
      <c r="B1877" t="s">
        <v>4035</v>
      </c>
      <c r="D1877" t="s">
        <v>3226</v>
      </c>
      <c r="E1877" t="s">
        <v>220</v>
      </c>
      <c r="F1877" t="s">
        <v>455</v>
      </c>
      <c r="G1877" t="s">
        <v>229</v>
      </c>
      <c r="H1877" t="s">
        <v>30</v>
      </c>
      <c r="I1877" t="s">
        <v>1888</v>
      </c>
      <c r="J1877" t="s">
        <v>91</v>
      </c>
      <c r="L1877" t="s">
        <v>7689</v>
      </c>
      <c r="N1877" t="s">
        <v>92</v>
      </c>
      <c r="O1877" t="s">
        <v>25</v>
      </c>
      <c r="P1877" t="s">
        <v>229</v>
      </c>
      <c r="Q1877" t="s">
        <v>93</v>
      </c>
      <c r="R1877" t="s">
        <v>5010</v>
      </c>
      <c r="S1877" t="s">
        <v>4036</v>
      </c>
      <c r="W1877" t="s">
        <v>4500</v>
      </c>
      <c r="X1877" t="s">
        <v>1887</v>
      </c>
    </row>
    <row r="1878" spans="1:25" x14ac:dyDescent="0.25">
      <c r="A1878" t="s">
        <v>4413</v>
      </c>
      <c r="B1878" t="s">
        <v>4414</v>
      </c>
      <c r="C1878" t="s">
        <v>2777</v>
      </c>
      <c r="D1878" t="s">
        <v>858</v>
      </c>
      <c r="E1878" t="s">
        <v>220</v>
      </c>
      <c r="F1878" t="s">
        <v>459</v>
      </c>
      <c r="G1878" t="s">
        <v>229</v>
      </c>
      <c r="H1878" t="s">
        <v>45</v>
      </c>
      <c r="I1878" t="s">
        <v>1893</v>
      </c>
      <c r="J1878" t="s">
        <v>68</v>
      </c>
      <c r="K1878" t="s">
        <v>3067</v>
      </c>
      <c r="L1878" t="s">
        <v>7689</v>
      </c>
      <c r="M1878" t="s">
        <v>2778</v>
      </c>
      <c r="N1878" t="s">
        <v>69</v>
      </c>
      <c r="O1878" t="s">
        <v>25</v>
      </c>
      <c r="P1878" t="s">
        <v>3060</v>
      </c>
      <c r="Q1878" t="s">
        <v>70</v>
      </c>
      <c r="R1878" t="s">
        <v>4777</v>
      </c>
      <c r="S1878" t="s">
        <v>4416</v>
      </c>
      <c r="W1878" t="s">
        <v>4500</v>
      </c>
      <c r="X1878" t="s">
        <v>1884</v>
      </c>
    </row>
    <row r="1879" spans="1:25" x14ac:dyDescent="0.25">
      <c r="A1879" t="s">
        <v>2711</v>
      </c>
      <c r="B1879" t="s">
        <v>2712</v>
      </c>
      <c r="D1879" t="s">
        <v>3226</v>
      </c>
      <c r="E1879" t="s">
        <v>220</v>
      </c>
      <c r="F1879" t="s">
        <v>459</v>
      </c>
      <c r="G1879" t="s">
        <v>229</v>
      </c>
      <c r="H1879" t="s">
        <v>22</v>
      </c>
      <c r="I1879" t="s">
        <v>3234</v>
      </c>
      <c r="J1879" t="s">
        <v>112</v>
      </c>
      <c r="L1879" t="s">
        <v>7689</v>
      </c>
      <c r="N1879" t="s">
        <v>113</v>
      </c>
      <c r="O1879" t="s">
        <v>25</v>
      </c>
      <c r="P1879" t="s">
        <v>229</v>
      </c>
      <c r="Q1879" t="s">
        <v>114</v>
      </c>
      <c r="R1879" t="s">
        <v>4972</v>
      </c>
      <c r="S1879" t="s">
        <v>2713</v>
      </c>
      <c r="T1879" t="s">
        <v>7690</v>
      </c>
      <c r="W1879" t="s">
        <v>4500</v>
      </c>
      <c r="X1879" t="s">
        <v>1884</v>
      </c>
      <c r="Y1879" t="s">
        <v>1879</v>
      </c>
    </row>
    <row r="1880" spans="1:25" x14ac:dyDescent="0.25">
      <c r="A1880" t="s">
        <v>3491</v>
      </c>
      <c r="B1880" t="s">
        <v>3492</v>
      </c>
      <c r="D1880" t="s">
        <v>3215</v>
      </c>
      <c r="E1880" t="s">
        <v>220</v>
      </c>
      <c r="F1880" t="s">
        <v>455</v>
      </c>
      <c r="G1880" t="s">
        <v>229</v>
      </c>
      <c r="H1880" t="s">
        <v>30</v>
      </c>
      <c r="I1880" t="s">
        <v>4775</v>
      </c>
      <c r="J1880" t="s">
        <v>51</v>
      </c>
      <c r="L1880" t="s">
        <v>7691</v>
      </c>
      <c r="N1880" t="s">
        <v>53</v>
      </c>
      <c r="O1880" t="s">
        <v>25</v>
      </c>
      <c r="P1880" t="s">
        <v>229</v>
      </c>
      <c r="Q1880" t="s">
        <v>54</v>
      </c>
      <c r="R1880" t="s">
        <v>5010</v>
      </c>
      <c r="S1880" t="s">
        <v>3493</v>
      </c>
      <c r="W1880" t="s">
        <v>4500</v>
      </c>
      <c r="X1880" t="s">
        <v>1887</v>
      </c>
    </row>
    <row r="1881" spans="1:25" x14ac:dyDescent="0.25">
      <c r="A1881" t="s">
        <v>3494</v>
      </c>
      <c r="B1881" t="s">
        <v>3495</v>
      </c>
      <c r="D1881" t="s">
        <v>3226</v>
      </c>
      <c r="E1881" t="s">
        <v>220</v>
      </c>
      <c r="F1881" t="s">
        <v>455</v>
      </c>
      <c r="G1881" t="s">
        <v>229</v>
      </c>
      <c r="H1881" t="s">
        <v>30</v>
      </c>
      <c r="I1881" t="s">
        <v>5143</v>
      </c>
      <c r="J1881" t="s">
        <v>51</v>
      </c>
      <c r="L1881" t="s">
        <v>7691</v>
      </c>
      <c r="N1881" t="s">
        <v>53</v>
      </c>
      <c r="O1881" t="s">
        <v>25</v>
      </c>
      <c r="P1881" t="s">
        <v>229</v>
      </c>
      <c r="Q1881" t="s">
        <v>54</v>
      </c>
      <c r="R1881" t="s">
        <v>5010</v>
      </c>
      <c r="S1881" t="s">
        <v>3496</v>
      </c>
      <c r="W1881" t="s">
        <v>4500</v>
      </c>
      <c r="X1881" t="s">
        <v>1887</v>
      </c>
    </row>
    <row r="1882" spans="1:25" x14ac:dyDescent="0.25">
      <c r="A1882" t="s">
        <v>3551</v>
      </c>
      <c r="B1882" t="s">
        <v>3552</v>
      </c>
      <c r="D1882" t="s">
        <v>3226</v>
      </c>
      <c r="E1882" t="s">
        <v>220</v>
      </c>
      <c r="F1882" t="s">
        <v>455</v>
      </c>
      <c r="G1882" t="s">
        <v>229</v>
      </c>
      <c r="H1882" t="s">
        <v>30</v>
      </c>
      <c r="I1882" t="s">
        <v>2823</v>
      </c>
      <c r="J1882" t="s">
        <v>78</v>
      </c>
      <c r="L1882" t="s">
        <v>7691</v>
      </c>
      <c r="N1882" t="s">
        <v>80</v>
      </c>
      <c r="O1882" t="s">
        <v>25</v>
      </c>
      <c r="P1882" t="s">
        <v>229</v>
      </c>
      <c r="Q1882" t="s">
        <v>81</v>
      </c>
      <c r="R1882" t="s">
        <v>5010</v>
      </c>
      <c r="S1882" t="s">
        <v>3553</v>
      </c>
      <c r="W1882" t="s">
        <v>4500</v>
      </c>
      <c r="X1882" t="s">
        <v>1887</v>
      </c>
    </row>
    <row r="1883" spans="1:25" x14ac:dyDescent="0.25">
      <c r="A1883" t="s">
        <v>4067</v>
      </c>
      <c r="B1883" t="s">
        <v>4068</v>
      </c>
      <c r="D1883" t="s">
        <v>3221</v>
      </c>
      <c r="E1883" t="s">
        <v>220</v>
      </c>
      <c r="F1883" t="s">
        <v>455</v>
      </c>
      <c r="G1883" t="s">
        <v>229</v>
      </c>
      <c r="H1883" t="s">
        <v>30</v>
      </c>
      <c r="I1883" t="s">
        <v>1667</v>
      </c>
      <c r="J1883" t="s">
        <v>98</v>
      </c>
      <c r="L1883" t="s">
        <v>7691</v>
      </c>
      <c r="N1883" t="s">
        <v>99</v>
      </c>
      <c r="O1883" t="s">
        <v>25</v>
      </c>
      <c r="P1883" t="s">
        <v>229</v>
      </c>
      <c r="Q1883" t="s">
        <v>100</v>
      </c>
      <c r="R1883" t="s">
        <v>5467</v>
      </c>
      <c r="S1883" t="s">
        <v>4069</v>
      </c>
      <c r="W1883" t="s">
        <v>4500</v>
      </c>
      <c r="X1883" t="s">
        <v>1887</v>
      </c>
    </row>
    <row r="1884" spans="1:25" x14ac:dyDescent="0.25">
      <c r="A1884" t="s">
        <v>929</v>
      </c>
      <c r="B1884" t="s">
        <v>930</v>
      </c>
      <c r="D1884" t="s">
        <v>3903</v>
      </c>
      <c r="E1884" t="s">
        <v>220</v>
      </c>
      <c r="F1884" t="s">
        <v>459</v>
      </c>
      <c r="G1884" t="s">
        <v>229</v>
      </c>
      <c r="H1884" t="s">
        <v>3179</v>
      </c>
      <c r="I1884" t="s">
        <v>1668</v>
      </c>
      <c r="J1884" t="s">
        <v>23</v>
      </c>
      <c r="L1884" t="s">
        <v>4430</v>
      </c>
      <c r="N1884" t="s">
        <v>24</v>
      </c>
      <c r="P1884" t="s">
        <v>3063</v>
      </c>
      <c r="Q1884" t="s">
        <v>26</v>
      </c>
      <c r="R1884" t="s">
        <v>5010</v>
      </c>
      <c r="S1884" t="s">
        <v>931</v>
      </c>
      <c r="W1884" t="s">
        <v>4862</v>
      </c>
      <c r="X1884" t="s">
        <v>1887</v>
      </c>
    </row>
    <row r="1885" spans="1:25" x14ac:dyDescent="0.25">
      <c r="A1885" t="s">
        <v>3638</v>
      </c>
      <c r="B1885" t="s">
        <v>3639</v>
      </c>
      <c r="D1885" t="s">
        <v>3226</v>
      </c>
      <c r="E1885" t="s">
        <v>220</v>
      </c>
      <c r="F1885" t="s">
        <v>455</v>
      </c>
      <c r="G1885" t="s">
        <v>229</v>
      </c>
      <c r="H1885" t="s">
        <v>30</v>
      </c>
      <c r="I1885" t="s">
        <v>4775</v>
      </c>
      <c r="J1885" t="s">
        <v>23</v>
      </c>
      <c r="L1885" t="s">
        <v>4415</v>
      </c>
      <c r="N1885" t="s">
        <v>24</v>
      </c>
      <c r="O1885" t="s">
        <v>25</v>
      </c>
      <c r="P1885" t="s">
        <v>229</v>
      </c>
      <c r="Q1885" t="s">
        <v>26</v>
      </c>
      <c r="R1885" t="s">
        <v>5010</v>
      </c>
      <c r="S1885" t="s">
        <v>3640</v>
      </c>
      <c r="T1885" t="s">
        <v>7692</v>
      </c>
      <c r="W1885" t="s">
        <v>4500</v>
      </c>
      <c r="X1885" t="s">
        <v>1884</v>
      </c>
      <c r="Y1885" t="s">
        <v>1879</v>
      </c>
    </row>
    <row r="1886" spans="1:25" x14ac:dyDescent="0.25">
      <c r="A1886" t="s">
        <v>3675</v>
      </c>
      <c r="B1886" t="s">
        <v>3676</v>
      </c>
      <c r="D1886" t="s">
        <v>379</v>
      </c>
      <c r="E1886" t="s">
        <v>220</v>
      </c>
      <c r="F1886" t="s">
        <v>455</v>
      </c>
      <c r="G1886" t="s">
        <v>229</v>
      </c>
      <c r="H1886" t="s">
        <v>30</v>
      </c>
      <c r="I1886" t="s">
        <v>2877</v>
      </c>
      <c r="J1886" t="s">
        <v>117</v>
      </c>
      <c r="L1886" t="s">
        <v>7691</v>
      </c>
      <c r="N1886" t="s">
        <v>118</v>
      </c>
      <c r="O1886" t="s">
        <v>25</v>
      </c>
      <c r="P1886" t="s">
        <v>229</v>
      </c>
      <c r="Q1886" t="s">
        <v>119</v>
      </c>
      <c r="R1886" t="s">
        <v>5010</v>
      </c>
      <c r="S1886" t="s">
        <v>3677</v>
      </c>
      <c r="W1886" t="s">
        <v>4500</v>
      </c>
      <c r="X1886" t="s">
        <v>1887</v>
      </c>
    </row>
    <row r="1887" spans="1:25" x14ac:dyDescent="0.25">
      <c r="A1887" t="s">
        <v>3968</v>
      </c>
      <c r="B1887" t="s">
        <v>3968</v>
      </c>
      <c r="D1887" t="s">
        <v>3215</v>
      </c>
      <c r="E1887" t="s">
        <v>220</v>
      </c>
      <c r="F1887" t="s">
        <v>455</v>
      </c>
      <c r="G1887" t="s">
        <v>229</v>
      </c>
      <c r="H1887" t="s">
        <v>30</v>
      </c>
      <c r="I1887" t="s">
        <v>4975</v>
      </c>
      <c r="J1887" t="s">
        <v>23</v>
      </c>
      <c r="L1887" t="s">
        <v>7691</v>
      </c>
      <c r="N1887" t="s">
        <v>24</v>
      </c>
      <c r="O1887" t="s">
        <v>25</v>
      </c>
      <c r="P1887" t="s">
        <v>229</v>
      </c>
      <c r="Q1887" t="s">
        <v>26</v>
      </c>
      <c r="R1887" t="s">
        <v>5010</v>
      </c>
      <c r="S1887" t="s">
        <v>3969</v>
      </c>
      <c r="T1887" t="s">
        <v>7693</v>
      </c>
      <c r="W1887" t="s">
        <v>4500</v>
      </c>
      <c r="X1887" t="s">
        <v>1887</v>
      </c>
      <c r="Y1887" t="s">
        <v>1879</v>
      </c>
    </row>
    <row r="1888" spans="1:25" x14ac:dyDescent="0.25">
      <c r="A1888" t="s">
        <v>7694</v>
      </c>
      <c r="B1888" t="s">
        <v>7695</v>
      </c>
      <c r="D1888" t="s">
        <v>3170</v>
      </c>
      <c r="E1888" t="s">
        <v>220</v>
      </c>
      <c r="F1888" t="s">
        <v>455</v>
      </c>
      <c r="G1888" t="s">
        <v>229</v>
      </c>
      <c r="H1888" t="s">
        <v>30</v>
      </c>
      <c r="I1888" t="s">
        <v>1374</v>
      </c>
      <c r="J1888" t="s">
        <v>117</v>
      </c>
      <c r="L1888" t="s">
        <v>7691</v>
      </c>
      <c r="N1888" t="s">
        <v>118</v>
      </c>
      <c r="O1888" t="s">
        <v>25</v>
      </c>
      <c r="P1888" t="s">
        <v>229</v>
      </c>
      <c r="Q1888" t="s">
        <v>119</v>
      </c>
      <c r="R1888" t="s">
        <v>5107</v>
      </c>
      <c r="S1888" t="s">
        <v>7696</v>
      </c>
      <c r="W1888" t="s">
        <v>1291</v>
      </c>
      <c r="X1888" t="s">
        <v>1887</v>
      </c>
    </row>
    <row r="1889" spans="1:25" x14ac:dyDescent="0.25">
      <c r="A1889" t="s">
        <v>515</v>
      </c>
      <c r="B1889" t="s">
        <v>516</v>
      </c>
      <c r="D1889" t="s">
        <v>3226</v>
      </c>
      <c r="E1889" t="s">
        <v>220</v>
      </c>
      <c r="F1889" t="s">
        <v>455</v>
      </c>
      <c r="G1889" t="s">
        <v>229</v>
      </c>
      <c r="H1889" t="s">
        <v>30</v>
      </c>
      <c r="I1889" t="s">
        <v>2823</v>
      </c>
      <c r="J1889" t="s">
        <v>130</v>
      </c>
      <c r="L1889" t="s">
        <v>7697</v>
      </c>
      <c r="N1889" t="s">
        <v>131</v>
      </c>
      <c r="O1889" t="s">
        <v>25</v>
      </c>
      <c r="P1889" t="s">
        <v>229</v>
      </c>
      <c r="Q1889" t="s">
        <v>132</v>
      </c>
      <c r="R1889" t="s">
        <v>4972</v>
      </c>
      <c r="S1889" t="s">
        <v>517</v>
      </c>
      <c r="W1889" t="s">
        <v>4500</v>
      </c>
      <c r="X1889" t="s">
        <v>1887</v>
      </c>
    </row>
    <row r="1890" spans="1:25" x14ac:dyDescent="0.25">
      <c r="A1890" t="s">
        <v>2820</v>
      </c>
      <c r="B1890" t="s">
        <v>2821</v>
      </c>
      <c r="C1890" t="s">
        <v>2737</v>
      </c>
      <c r="D1890" t="s">
        <v>3334</v>
      </c>
      <c r="E1890" t="s">
        <v>220</v>
      </c>
      <c r="F1890" t="s">
        <v>459</v>
      </c>
      <c r="G1890" t="s">
        <v>4469</v>
      </c>
      <c r="H1890" t="s">
        <v>234</v>
      </c>
      <c r="I1890" t="s">
        <v>1665</v>
      </c>
      <c r="J1890" t="s">
        <v>23</v>
      </c>
      <c r="K1890" t="s">
        <v>2738</v>
      </c>
      <c r="L1890" t="s">
        <v>7697</v>
      </c>
      <c r="M1890" t="s">
        <v>2739</v>
      </c>
      <c r="N1890" t="s">
        <v>24</v>
      </c>
      <c r="P1890" t="s">
        <v>229</v>
      </c>
      <c r="Q1890" t="s">
        <v>26</v>
      </c>
      <c r="R1890" t="s">
        <v>5107</v>
      </c>
      <c r="S1890" t="s">
        <v>2822</v>
      </c>
      <c r="T1890" t="s">
        <v>7698</v>
      </c>
      <c r="W1890" t="s">
        <v>4500</v>
      </c>
      <c r="X1890" t="s">
        <v>1884</v>
      </c>
      <c r="Y1890" t="s">
        <v>1877</v>
      </c>
    </row>
    <row r="1891" spans="1:25" x14ac:dyDescent="0.25">
      <c r="A1891" t="s">
        <v>2090</v>
      </c>
      <c r="B1891" t="s">
        <v>2091</v>
      </c>
      <c r="C1891" t="s">
        <v>4955</v>
      </c>
      <c r="D1891" t="s">
        <v>1847</v>
      </c>
      <c r="E1891" t="s">
        <v>220</v>
      </c>
      <c r="F1891" t="s">
        <v>455</v>
      </c>
      <c r="G1891" t="s">
        <v>229</v>
      </c>
      <c r="H1891" t="s">
        <v>234</v>
      </c>
      <c r="I1891" t="s">
        <v>1662</v>
      </c>
      <c r="J1891" t="s">
        <v>39</v>
      </c>
      <c r="K1891" t="s">
        <v>4956</v>
      </c>
      <c r="L1891" t="s">
        <v>7697</v>
      </c>
      <c r="M1891" t="s">
        <v>4957</v>
      </c>
      <c r="N1891" t="s">
        <v>40</v>
      </c>
      <c r="O1891" t="s">
        <v>41</v>
      </c>
      <c r="P1891" t="s">
        <v>3063</v>
      </c>
      <c r="Q1891" t="s">
        <v>42</v>
      </c>
      <c r="R1891" t="s">
        <v>5010</v>
      </c>
      <c r="S1891" t="s">
        <v>2092</v>
      </c>
      <c r="T1891" t="s">
        <v>5950</v>
      </c>
      <c r="W1891" t="s">
        <v>4500</v>
      </c>
      <c r="X1891" t="s">
        <v>1884</v>
      </c>
      <c r="Y1891" t="s">
        <v>1879</v>
      </c>
    </row>
    <row r="1892" spans="1:25" x14ac:dyDescent="0.25">
      <c r="A1892" t="s">
        <v>3238</v>
      </c>
      <c r="B1892" t="s">
        <v>3239</v>
      </c>
      <c r="D1892" t="s">
        <v>3171</v>
      </c>
      <c r="E1892" t="s">
        <v>220</v>
      </c>
      <c r="F1892" t="s">
        <v>455</v>
      </c>
      <c r="G1892" t="s">
        <v>229</v>
      </c>
      <c r="H1892" t="s">
        <v>30</v>
      </c>
      <c r="I1892" t="s">
        <v>3234</v>
      </c>
      <c r="J1892" t="s">
        <v>91</v>
      </c>
      <c r="L1892" t="s">
        <v>7697</v>
      </c>
      <c r="N1892" t="s">
        <v>92</v>
      </c>
      <c r="O1892" t="s">
        <v>25</v>
      </c>
      <c r="P1892" t="s">
        <v>229</v>
      </c>
      <c r="Q1892" t="s">
        <v>93</v>
      </c>
      <c r="R1892" t="s">
        <v>5010</v>
      </c>
      <c r="S1892" t="s">
        <v>3240</v>
      </c>
      <c r="W1892" t="s">
        <v>4500</v>
      </c>
      <c r="X1892" t="s">
        <v>1887</v>
      </c>
    </row>
    <row r="1893" spans="1:25" x14ac:dyDescent="0.25">
      <c r="A1893" t="s">
        <v>2575</v>
      </c>
      <c r="B1893" t="s">
        <v>2576</v>
      </c>
      <c r="D1893" t="s">
        <v>379</v>
      </c>
      <c r="E1893" t="s">
        <v>220</v>
      </c>
      <c r="F1893" t="s">
        <v>455</v>
      </c>
      <c r="G1893" t="s">
        <v>229</v>
      </c>
      <c r="H1893" t="s">
        <v>30</v>
      </c>
      <c r="I1893" t="s">
        <v>1290</v>
      </c>
      <c r="J1893" t="s">
        <v>51</v>
      </c>
      <c r="L1893" t="s">
        <v>7697</v>
      </c>
      <c r="N1893" t="s">
        <v>53</v>
      </c>
      <c r="O1893" t="s">
        <v>25</v>
      </c>
      <c r="P1893" t="s">
        <v>229</v>
      </c>
      <c r="Q1893" t="s">
        <v>54</v>
      </c>
      <c r="R1893" t="s">
        <v>5010</v>
      </c>
      <c r="S1893" t="s">
        <v>2577</v>
      </c>
      <c r="T1893" t="s">
        <v>7699</v>
      </c>
      <c r="W1893" t="s">
        <v>4500</v>
      </c>
      <c r="X1893" t="s">
        <v>1884</v>
      </c>
      <c r="Y1893" t="s">
        <v>1879</v>
      </c>
    </row>
    <row r="1894" spans="1:25" x14ac:dyDescent="0.25">
      <c r="A1894" t="s">
        <v>1436</v>
      </c>
      <c r="B1894" t="s">
        <v>1437</v>
      </c>
      <c r="D1894" t="s">
        <v>3221</v>
      </c>
      <c r="E1894" t="s">
        <v>220</v>
      </c>
      <c r="F1894" t="s">
        <v>455</v>
      </c>
      <c r="G1894" t="s">
        <v>229</v>
      </c>
      <c r="H1894" t="s">
        <v>30</v>
      </c>
      <c r="I1894" t="s">
        <v>2127</v>
      </c>
      <c r="J1894" t="s">
        <v>127</v>
      </c>
      <c r="L1894" t="s">
        <v>7697</v>
      </c>
      <c r="N1894" t="s">
        <v>128</v>
      </c>
      <c r="O1894" t="s">
        <v>25</v>
      </c>
      <c r="P1894" t="s">
        <v>229</v>
      </c>
      <c r="Q1894" t="s">
        <v>129</v>
      </c>
      <c r="R1894" t="s">
        <v>5107</v>
      </c>
      <c r="S1894" t="s">
        <v>1438</v>
      </c>
      <c r="W1894" t="s">
        <v>4500</v>
      </c>
      <c r="X1894" t="s">
        <v>1887</v>
      </c>
    </row>
    <row r="1895" spans="1:25" x14ac:dyDescent="0.25">
      <c r="A1895" t="s">
        <v>1474</v>
      </c>
      <c r="B1895" t="s">
        <v>1475</v>
      </c>
      <c r="D1895" t="s">
        <v>3171</v>
      </c>
      <c r="E1895" t="s">
        <v>220</v>
      </c>
      <c r="F1895" t="s">
        <v>459</v>
      </c>
      <c r="G1895" t="s">
        <v>4469</v>
      </c>
      <c r="H1895" t="s">
        <v>3179</v>
      </c>
      <c r="I1895" t="s">
        <v>1754</v>
      </c>
      <c r="J1895" t="s">
        <v>98</v>
      </c>
      <c r="L1895" t="s">
        <v>7697</v>
      </c>
      <c r="N1895" t="s">
        <v>99</v>
      </c>
      <c r="O1895" t="s">
        <v>25</v>
      </c>
      <c r="P1895" t="s">
        <v>229</v>
      </c>
      <c r="Q1895" t="s">
        <v>100</v>
      </c>
      <c r="R1895" t="s">
        <v>5010</v>
      </c>
      <c r="S1895" t="s">
        <v>1476</v>
      </c>
      <c r="T1895" t="s">
        <v>7399</v>
      </c>
      <c r="W1895" t="s">
        <v>4500</v>
      </c>
      <c r="X1895" t="s">
        <v>1884</v>
      </c>
      <c r="Y1895" t="s">
        <v>1877</v>
      </c>
    </row>
    <row r="1896" spans="1:25" x14ac:dyDescent="0.25">
      <c r="A1896" t="s">
        <v>2398</v>
      </c>
      <c r="B1896" t="s">
        <v>2399</v>
      </c>
      <c r="D1896" t="s">
        <v>3170</v>
      </c>
      <c r="E1896" t="s">
        <v>220</v>
      </c>
      <c r="F1896" t="s">
        <v>455</v>
      </c>
      <c r="G1896" t="s">
        <v>4469</v>
      </c>
      <c r="H1896" t="s">
        <v>3179</v>
      </c>
      <c r="I1896" t="s">
        <v>1668</v>
      </c>
      <c r="J1896" t="s">
        <v>112</v>
      </c>
      <c r="L1896" t="s">
        <v>7697</v>
      </c>
      <c r="N1896" t="s">
        <v>113</v>
      </c>
      <c r="O1896" t="s">
        <v>41</v>
      </c>
      <c r="P1896" t="s">
        <v>229</v>
      </c>
      <c r="Q1896" t="s">
        <v>114</v>
      </c>
      <c r="R1896" t="s">
        <v>4972</v>
      </c>
      <c r="S1896" t="s">
        <v>2400</v>
      </c>
      <c r="T1896" t="s">
        <v>7700</v>
      </c>
      <c r="W1896" t="s">
        <v>45</v>
      </c>
      <c r="X1896" t="s">
        <v>3068</v>
      </c>
      <c r="Y1896" t="s">
        <v>1879</v>
      </c>
    </row>
    <row r="1897" spans="1:25" x14ac:dyDescent="0.25">
      <c r="A1897" t="s">
        <v>2336</v>
      </c>
      <c r="B1897" t="s">
        <v>2337</v>
      </c>
      <c r="D1897" t="s">
        <v>3221</v>
      </c>
      <c r="E1897" t="s">
        <v>220</v>
      </c>
      <c r="F1897" t="s">
        <v>455</v>
      </c>
      <c r="G1897" t="s">
        <v>229</v>
      </c>
      <c r="H1897" t="s">
        <v>30</v>
      </c>
      <c r="I1897" t="s">
        <v>2362</v>
      </c>
      <c r="J1897" t="s">
        <v>39</v>
      </c>
      <c r="L1897" t="s">
        <v>7697</v>
      </c>
      <c r="N1897" t="s">
        <v>40</v>
      </c>
      <c r="O1897" t="s">
        <v>25</v>
      </c>
      <c r="P1897" t="s">
        <v>229</v>
      </c>
      <c r="Q1897" t="s">
        <v>42</v>
      </c>
      <c r="R1897" t="s">
        <v>4972</v>
      </c>
      <c r="S1897" t="s">
        <v>2338</v>
      </c>
      <c r="W1897" t="s">
        <v>4500</v>
      </c>
      <c r="X1897" t="s">
        <v>1887</v>
      </c>
    </row>
    <row r="1898" spans="1:25" x14ac:dyDescent="0.25">
      <c r="A1898" t="s">
        <v>2905</v>
      </c>
      <c r="B1898" t="s">
        <v>2906</v>
      </c>
      <c r="D1898" t="s">
        <v>3215</v>
      </c>
      <c r="E1898" t="s">
        <v>220</v>
      </c>
      <c r="F1898" t="s">
        <v>455</v>
      </c>
      <c r="G1898" t="s">
        <v>229</v>
      </c>
      <c r="H1898" t="s">
        <v>30</v>
      </c>
      <c r="I1898" t="s">
        <v>3251</v>
      </c>
      <c r="J1898" t="s">
        <v>121</v>
      </c>
      <c r="L1898" t="s">
        <v>7697</v>
      </c>
      <c r="N1898" t="s">
        <v>122</v>
      </c>
      <c r="O1898" t="s">
        <v>25</v>
      </c>
      <c r="P1898" t="s">
        <v>229</v>
      </c>
      <c r="Q1898" t="s">
        <v>123</v>
      </c>
      <c r="R1898" t="s">
        <v>5010</v>
      </c>
      <c r="S1898" t="s">
        <v>2907</v>
      </c>
      <c r="W1898" t="s">
        <v>4500</v>
      </c>
      <c r="X1898" t="s">
        <v>1887</v>
      </c>
    </row>
    <row r="1899" spans="1:25" x14ac:dyDescent="0.25">
      <c r="A1899" t="s">
        <v>3004</v>
      </c>
      <c r="B1899" t="s">
        <v>3005</v>
      </c>
      <c r="D1899" t="s">
        <v>379</v>
      </c>
      <c r="E1899" t="s">
        <v>220</v>
      </c>
      <c r="F1899" t="s">
        <v>455</v>
      </c>
      <c r="G1899" t="s">
        <v>229</v>
      </c>
      <c r="H1899" t="s">
        <v>30</v>
      </c>
      <c r="I1899" t="s">
        <v>1886</v>
      </c>
      <c r="J1899" t="s">
        <v>46</v>
      </c>
      <c r="L1899" t="s">
        <v>7697</v>
      </c>
      <c r="N1899" t="s">
        <v>47</v>
      </c>
      <c r="O1899" t="s">
        <v>25</v>
      </c>
      <c r="P1899" t="s">
        <v>229</v>
      </c>
      <c r="Q1899" t="s">
        <v>48</v>
      </c>
      <c r="R1899" t="s">
        <v>4972</v>
      </c>
      <c r="S1899" t="s">
        <v>3006</v>
      </c>
      <c r="W1899" t="s">
        <v>4500</v>
      </c>
      <c r="X1899" t="s">
        <v>1887</v>
      </c>
    </row>
    <row r="1900" spans="1:25" x14ac:dyDescent="0.25">
      <c r="A1900" t="s">
        <v>3035</v>
      </c>
      <c r="B1900" t="s">
        <v>3036</v>
      </c>
      <c r="D1900" t="s">
        <v>3221</v>
      </c>
      <c r="E1900" t="s">
        <v>220</v>
      </c>
      <c r="F1900" t="s">
        <v>455</v>
      </c>
      <c r="G1900" t="s">
        <v>229</v>
      </c>
      <c r="H1900" t="s">
        <v>30</v>
      </c>
      <c r="I1900" t="s">
        <v>4437</v>
      </c>
      <c r="J1900" t="s">
        <v>78</v>
      </c>
      <c r="L1900" t="s">
        <v>7697</v>
      </c>
      <c r="N1900" t="s">
        <v>80</v>
      </c>
      <c r="O1900" t="s">
        <v>25</v>
      </c>
      <c r="P1900" t="s">
        <v>229</v>
      </c>
      <c r="Q1900" t="s">
        <v>81</v>
      </c>
      <c r="R1900" t="s">
        <v>4972</v>
      </c>
      <c r="S1900" t="s">
        <v>3037</v>
      </c>
      <c r="W1900" t="s">
        <v>4500</v>
      </c>
      <c r="X1900" t="s">
        <v>1887</v>
      </c>
    </row>
    <row r="1901" spans="1:25" x14ac:dyDescent="0.25">
      <c r="A1901" t="s">
        <v>7701</v>
      </c>
      <c r="B1901" t="s">
        <v>7702</v>
      </c>
      <c r="D1901" t="s">
        <v>379</v>
      </c>
      <c r="E1901" t="s">
        <v>220</v>
      </c>
      <c r="F1901" t="s">
        <v>455</v>
      </c>
      <c r="G1901" t="s">
        <v>229</v>
      </c>
      <c r="H1901" t="s">
        <v>22</v>
      </c>
      <c r="I1901" t="s">
        <v>1751</v>
      </c>
      <c r="J1901" t="s">
        <v>117</v>
      </c>
      <c r="L1901" t="s">
        <v>7697</v>
      </c>
      <c r="N1901" t="s">
        <v>118</v>
      </c>
      <c r="O1901" t="s">
        <v>25</v>
      </c>
      <c r="P1901" t="s">
        <v>229</v>
      </c>
      <c r="Q1901" t="s">
        <v>119</v>
      </c>
      <c r="R1901" t="s">
        <v>5010</v>
      </c>
      <c r="S1901" t="s">
        <v>7703</v>
      </c>
      <c r="T1901" t="s">
        <v>5281</v>
      </c>
      <c r="W1901" t="s">
        <v>45</v>
      </c>
      <c r="X1901" t="s">
        <v>1884</v>
      </c>
      <c r="Y1901" t="s">
        <v>1879</v>
      </c>
    </row>
    <row r="1902" spans="1:25" x14ac:dyDescent="0.25">
      <c r="A1902" t="s">
        <v>2266</v>
      </c>
      <c r="B1902" t="s">
        <v>2267</v>
      </c>
      <c r="D1902" t="s">
        <v>3221</v>
      </c>
      <c r="E1902" t="s">
        <v>220</v>
      </c>
      <c r="F1902" t="s">
        <v>459</v>
      </c>
      <c r="G1902" t="s">
        <v>4469</v>
      </c>
      <c r="H1902" t="s">
        <v>30</v>
      </c>
      <c r="I1902" t="s">
        <v>415</v>
      </c>
      <c r="J1902" t="s">
        <v>46</v>
      </c>
      <c r="L1902" t="s">
        <v>5523</v>
      </c>
      <c r="N1902" t="s">
        <v>47</v>
      </c>
      <c r="O1902" t="s">
        <v>25</v>
      </c>
      <c r="P1902" t="s">
        <v>229</v>
      </c>
      <c r="Q1902" t="s">
        <v>48</v>
      </c>
      <c r="R1902" t="s">
        <v>5010</v>
      </c>
      <c r="S1902" t="s">
        <v>2268</v>
      </c>
      <c r="T1902" t="s">
        <v>7704</v>
      </c>
      <c r="W1902" t="s">
        <v>4862</v>
      </c>
      <c r="X1902" t="s">
        <v>1881</v>
      </c>
      <c r="Y1902" t="s">
        <v>1877</v>
      </c>
    </row>
    <row r="1903" spans="1:25" x14ac:dyDescent="0.25">
      <c r="A1903" t="s">
        <v>3013</v>
      </c>
      <c r="B1903" t="s">
        <v>3014</v>
      </c>
      <c r="D1903" t="s">
        <v>3221</v>
      </c>
      <c r="E1903" t="s">
        <v>220</v>
      </c>
      <c r="F1903" t="s">
        <v>455</v>
      </c>
      <c r="G1903" t="s">
        <v>229</v>
      </c>
      <c r="H1903" t="s">
        <v>30</v>
      </c>
      <c r="I1903" t="s">
        <v>5162</v>
      </c>
      <c r="J1903" t="s">
        <v>46</v>
      </c>
      <c r="L1903" t="s">
        <v>5523</v>
      </c>
      <c r="N1903" t="s">
        <v>47</v>
      </c>
      <c r="O1903" t="s">
        <v>25</v>
      </c>
      <c r="P1903" t="s">
        <v>3063</v>
      </c>
      <c r="Q1903" t="s">
        <v>48</v>
      </c>
      <c r="R1903" t="s">
        <v>4972</v>
      </c>
      <c r="S1903" t="s">
        <v>3015</v>
      </c>
      <c r="T1903" t="s">
        <v>2535</v>
      </c>
      <c r="W1903" t="s">
        <v>45</v>
      </c>
      <c r="X1903" t="s">
        <v>1887</v>
      </c>
      <c r="Y1903" t="s">
        <v>1877</v>
      </c>
    </row>
    <row r="1904" spans="1:25" x14ac:dyDescent="0.25">
      <c r="A1904" t="s">
        <v>3325</v>
      </c>
      <c r="B1904" t="s">
        <v>3326</v>
      </c>
      <c r="D1904" t="s">
        <v>3226</v>
      </c>
      <c r="E1904" t="s">
        <v>220</v>
      </c>
      <c r="F1904" t="s">
        <v>455</v>
      </c>
      <c r="G1904" t="s">
        <v>229</v>
      </c>
      <c r="H1904" t="s">
        <v>30</v>
      </c>
      <c r="I1904" t="s">
        <v>1668</v>
      </c>
      <c r="J1904" t="s">
        <v>61</v>
      </c>
      <c r="L1904" t="s">
        <v>5523</v>
      </c>
      <c r="N1904" t="s">
        <v>63</v>
      </c>
      <c r="O1904" t="s">
        <v>25</v>
      </c>
      <c r="P1904" t="s">
        <v>229</v>
      </c>
      <c r="Q1904" t="s">
        <v>64</v>
      </c>
      <c r="R1904" t="s">
        <v>5010</v>
      </c>
      <c r="S1904" t="s">
        <v>3327</v>
      </c>
      <c r="W1904" t="s">
        <v>4500</v>
      </c>
      <c r="X1904" t="s">
        <v>3071</v>
      </c>
      <c r="Y1904" t="s">
        <v>1877</v>
      </c>
    </row>
    <row r="1905" spans="1:25" x14ac:dyDescent="0.25">
      <c r="A1905" t="s">
        <v>7705</v>
      </c>
      <c r="B1905" t="s">
        <v>7706</v>
      </c>
      <c r="D1905" t="s">
        <v>3221</v>
      </c>
      <c r="E1905" t="s">
        <v>220</v>
      </c>
      <c r="F1905" t="s">
        <v>455</v>
      </c>
      <c r="G1905" t="s">
        <v>229</v>
      </c>
      <c r="H1905" t="s">
        <v>30</v>
      </c>
      <c r="I1905" t="s">
        <v>1591</v>
      </c>
      <c r="J1905" t="s">
        <v>127</v>
      </c>
      <c r="L1905" t="s">
        <v>7707</v>
      </c>
      <c r="N1905" t="s">
        <v>128</v>
      </c>
      <c r="O1905" t="s">
        <v>25</v>
      </c>
      <c r="P1905" t="s">
        <v>229</v>
      </c>
      <c r="Q1905" t="s">
        <v>129</v>
      </c>
      <c r="R1905" t="s">
        <v>5010</v>
      </c>
      <c r="S1905" t="s">
        <v>7708</v>
      </c>
      <c r="T1905" t="s">
        <v>2733</v>
      </c>
      <c r="W1905" t="s">
        <v>45</v>
      </c>
      <c r="X1905" t="s">
        <v>1884</v>
      </c>
      <c r="Y1905" t="s">
        <v>1879</v>
      </c>
    </row>
    <row r="1906" spans="1:25" x14ac:dyDescent="0.25">
      <c r="A1906" t="s">
        <v>1453</v>
      </c>
      <c r="B1906" t="s">
        <v>1454</v>
      </c>
      <c r="C1906" t="s">
        <v>2852</v>
      </c>
      <c r="D1906" t="s">
        <v>407</v>
      </c>
      <c r="E1906" t="s">
        <v>220</v>
      </c>
      <c r="F1906" t="s">
        <v>459</v>
      </c>
      <c r="G1906" t="s">
        <v>4469</v>
      </c>
      <c r="H1906" t="s">
        <v>45</v>
      </c>
      <c r="I1906" t="s">
        <v>1666</v>
      </c>
      <c r="J1906" t="s">
        <v>46</v>
      </c>
      <c r="K1906" t="s">
        <v>1375</v>
      </c>
      <c r="L1906" t="s">
        <v>7707</v>
      </c>
      <c r="M1906" t="s">
        <v>2853</v>
      </c>
      <c r="N1906" t="s">
        <v>47</v>
      </c>
      <c r="O1906" t="s">
        <v>25</v>
      </c>
      <c r="P1906" t="s">
        <v>229</v>
      </c>
      <c r="Q1906" t="s">
        <v>48</v>
      </c>
      <c r="R1906" t="s">
        <v>4946</v>
      </c>
      <c r="S1906" t="s">
        <v>1455</v>
      </c>
      <c r="T1906" t="s">
        <v>7709</v>
      </c>
      <c r="W1906" t="s">
        <v>4500</v>
      </c>
      <c r="X1906" t="s">
        <v>1881</v>
      </c>
      <c r="Y1906" t="s">
        <v>1879</v>
      </c>
    </row>
    <row r="1907" spans="1:25" x14ac:dyDescent="0.25">
      <c r="A1907" t="s">
        <v>3388</v>
      </c>
      <c r="B1907" t="s">
        <v>3389</v>
      </c>
      <c r="C1907" t="s">
        <v>2737</v>
      </c>
      <c r="D1907" t="s">
        <v>379</v>
      </c>
      <c r="E1907" t="s">
        <v>220</v>
      </c>
      <c r="F1907" t="s">
        <v>459</v>
      </c>
      <c r="G1907" t="s">
        <v>4469</v>
      </c>
      <c r="H1907" t="s">
        <v>3179</v>
      </c>
      <c r="I1907" t="s">
        <v>1661</v>
      </c>
      <c r="J1907" t="s">
        <v>46</v>
      </c>
      <c r="K1907" t="s">
        <v>2738</v>
      </c>
      <c r="L1907" t="s">
        <v>7587</v>
      </c>
      <c r="M1907" t="s">
        <v>2739</v>
      </c>
      <c r="N1907" t="s">
        <v>47</v>
      </c>
      <c r="O1907" t="s">
        <v>25</v>
      </c>
      <c r="P1907" t="s">
        <v>229</v>
      </c>
      <c r="Q1907" t="s">
        <v>48</v>
      </c>
      <c r="R1907" t="s">
        <v>4718</v>
      </c>
      <c r="S1907" t="s">
        <v>3390</v>
      </c>
      <c r="T1907" t="s">
        <v>7710</v>
      </c>
      <c r="W1907" t="s">
        <v>3127</v>
      </c>
      <c r="X1907" t="s">
        <v>1881</v>
      </c>
      <c r="Y1907" t="s">
        <v>1879</v>
      </c>
    </row>
    <row r="1908" spans="1:25" x14ac:dyDescent="0.25">
      <c r="A1908" t="s">
        <v>7711</v>
      </c>
      <c r="B1908" t="s">
        <v>7712</v>
      </c>
      <c r="D1908" t="s">
        <v>3215</v>
      </c>
      <c r="E1908" t="s">
        <v>220</v>
      </c>
      <c r="F1908" t="s">
        <v>455</v>
      </c>
      <c r="G1908" t="s">
        <v>229</v>
      </c>
      <c r="H1908" t="s">
        <v>30</v>
      </c>
      <c r="I1908" t="s">
        <v>1944</v>
      </c>
      <c r="J1908" t="s">
        <v>46</v>
      </c>
      <c r="L1908" t="s">
        <v>7707</v>
      </c>
      <c r="N1908" t="s">
        <v>47</v>
      </c>
      <c r="O1908" t="s">
        <v>25</v>
      </c>
      <c r="P1908" t="s">
        <v>229</v>
      </c>
      <c r="Q1908" t="s">
        <v>48</v>
      </c>
      <c r="R1908" t="s">
        <v>5010</v>
      </c>
      <c r="S1908" t="s">
        <v>7713</v>
      </c>
      <c r="W1908" t="s">
        <v>45</v>
      </c>
      <c r="X1908" t="s">
        <v>1887</v>
      </c>
    </row>
    <row r="1909" spans="1:25" x14ac:dyDescent="0.25">
      <c r="A1909" t="s">
        <v>2258</v>
      </c>
      <c r="B1909" t="s">
        <v>2259</v>
      </c>
      <c r="D1909" t="s">
        <v>3226</v>
      </c>
      <c r="E1909" t="s">
        <v>220</v>
      </c>
      <c r="F1909" t="s">
        <v>455</v>
      </c>
      <c r="G1909" t="s">
        <v>229</v>
      </c>
      <c r="H1909" t="s">
        <v>30</v>
      </c>
      <c r="I1909" t="s">
        <v>5456</v>
      </c>
      <c r="J1909" t="s">
        <v>23</v>
      </c>
      <c r="L1909" t="s">
        <v>7714</v>
      </c>
      <c r="N1909" t="s">
        <v>24</v>
      </c>
      <c r="O1909" t="s">
        <v>25</v>
      </c>
      <c r="P1909" t="s">
        <v>229</v>
      </c>
      <c r="Q1909" t="s">
        <v>26</v>
      </c>
      <c r="R1909" t="s">
        <v>5010</v>
      </c>
      <c r="S1909" t="s">
        <v>2260</v>
      </c>
      <c r="W1909" t="s">
        <v>4500</v>
      </c>
      <c r="X1909" t="s">
        <v>1887</v>
      </c>
    </row>
    <row r="1910" spans="1:25" x14ac:dyDescent="0.25">
      <c r="A1910" t="s">
        <v>2748</v>
      </c>
      <c r="B1910" t="s">
        <v>2749</v>
      </c>
      <c r="D1910" t="s">
        <v>3226</v>
      </c>
      <c r="E1910" t="s">
        <v>220</v>
      </c>
      <c r="F1910" t="s">
        <v>455</v>
      </c>
      <c r="G1910" t="s">
        <v>229</v>
      </c>
      <c r="H1910" t="s">
        <v>30</v>
      </c>
      <c r="I1910" t="s">
        <v>2867</v>
      </c>
      <c r="J1910" t="s">
        <v>61</v>
      </c>
      <c r="L1910" t="s">
        <v>4425</v>
      </c>
      <c r="N1910" t="s">
        <v>63</v>
      </c>
      <c r="O1910" t="s">
        <v>25</v>
      </c>
      <c r="P1910" t="s">
        <v>229</v>
      </c>
      <c r="Q1910" t="s">
        <v>64</v>
      </c>
      <c r="R1910" t="s">
        <v>5010</v>
      </c>
      <c r="S1910" t="s">
        <v>2750</v>
      </c>
      <c r="W1910" t="s">
        <v>4862</v>
      </c>
      <c r="X1910" t="s">
        <v>1887</v>
      </c>
    </row>
    <row r="1911" spans="1:25" x14ac:dyDescent="0.25">
      <c r="A1911" t="s">
        <v>115</v>
      </c>
      <c r="B1911" t="s">
        <v>116</v>
      </c>
      <c r="D1911" t="s">
        <v>3221</v>
      </c>
      <c r="E1911" t="s">
        <v>220</v>
      </c>
      <c r="F1911" t="s">
        <v>459</v>
      </c>
      <c r="G1911" t="s">
        <v>229</v>
      </c>
      <c r="H1911" t="s">
        <v>22</v>
      </c>
      <c r="I1911" t="s">
        <v>1874</v>
      </c>
      <c r="J1911" t="s">
        <v>117</v>
      </c>
      <c r="L1911" t="s">
        <v>7714</v>
      </c>
      <c r="N1911" t="s">
        <v>118</v>
      </c>
      <c r="O1911" t="s">
        <v>25</v>
      </c>
      <c r="P1911" t="s">
        <v>229</v>
      </c>
      <c r="Q1911" t="s">
        <v>119</v>
      </c>
      <c r="R1911" t="s">
        <v>4972</v>
      </c>
      <c r="S1911" t="s">
        <v>120</v>
      </c>
      <c r="W1911" t="s">
        <v>4500</v>
      </c>
      <c r="X1911" t="s">
        <v>1887</v>
      </c>
    </row>
    <row r="1912" spans="1:25" x14ac:dyDescent="0.25">
      <c r="A1912" t="s">
        <v>373</v>
      </c>
      <c r="B1912" t="s">
        <v>374</v>
      </c>
      <c r="D1912" t="s">
        <v>3221</v>
      </c>
      <c r="E1912" t="s">
        <v>220</v>
      </c>
      <c r="F1912" t="s">
        <v>455</v>
      </c>
      <c r="G1912" t="s">
        <v>229</v>
      </c>
      <c r="H1912" t="s">
        <v>30</v>
      </c>
      <c r="I1912" t="s">
        <v>7715</v>
      </c>
      <c r="J1912" t="s">
        <v>98</v>
      </c>
      <c r="L1912" t="s">
        <v>4425</v>
      </c>
      <c r="N1912" t="s">
        <v>99</v>
      </c>
      <c r="O1912" t="s">
        <v>25</v>
      </c>
      <c r="P1912" t="s">
        <v>229</v>
      </c>
      <c r="Q1912" t="s">
        <v>100</v>
      </c>
      <c r="R1912" t="s">
        <v>5010</v>
      </c>
      <c r="S1912" t="s">
        <v>375</v>
      </c>
      <c r="W1912" t="s">
        <v>4500</v>
      </c>
      <c r="X1912" t="s">
        <v>1887</v>
      </c>
    </row>
    <row r="1913" spans="1:25" x14ac:dyDescent="0.25">
      <c r="A1913" t="s">
        <v>287</v>
      </c>
      <c r="B1913" t="s">
        <v>288</v>
      </c>
      <c r="C1913" t="s">
        <v>3133</v>
      </c>
      <c r="D1913" t="s">
        <v>356</v>
      </c>
      <c r="E1913" t="s">
        <v>220</v>
      </c>
      <c r="F1913" t="s">
        <v>459</v>
      </c>
      <c r="G1913" t="s">
        <v>4469</v>
      </c>
      <c r="H1913" t="s">
        <v>22</v>
      </c>
      <c r="I1913" t="s">
        <v>1666</v>
      </c>
      <c r="J1913" t="s">
        <v>86</v>
      </c>
      <c r="K1913" t="s">
        <v>3135</v>
      </c>
      <c r="L1913" t="s">
        <v>4431</v>
      </c>
      <c r="M1913" t="s">
        <v>3136</v>
      </c>
      <c r="N1913" t="s">
        <v>87</v>
      </c>
      <c r="O1913" t="s">
        <v>25</v>
      </c>
      <c r="P1913" t="s">
        <v>3063</v>
      </c>
      <c r="Q1913" t="s">
        <v>88</v>
      </c>
      <c r="R1913" t="s">
        <v>4743</v>
      </c>
      <c r="S1913" t="s">
        <v>289</v>
      </c>
      <c r="T1913" t="s">
        <v>7716</v>
      </c>
      <c r="W1913" t="s">
        <v>4500</v>
      </c>
      <c r="X1913" t="s">
        <v>1887</v>
      </c>
      <c r="Y1913" t="s">
        <v>1885</v>
      </c>
    </row>
    <row r="1914" spans="1:25" x14ac:dyDescent="0.25">
      <c r="A1914" t="s">
        <v>222</v>
      </c>
      <c r="B1914" t="s">
        <v>223</v>
      </c>
      <c r="D1914" t="s">
        <v>3171</v>
      </c>
      <c r="E1914" t="s">
        <v>220</v>
      </c>
      <c r="F1914" t="s">
        <v>455</v>
      </c>
      <c r="G1914" t="s">
        <v>229</v>
      </c>
      <c r="H1914" t="s">
        <v>30</v>
      </c>
      <c r="I1914" t="s">
        <v>232</v>
      </c>
      <c r="J1914" t="s">
        <v>46</v>
      </c>
      <c r="L1914" t="s">
        <v>5523</v>
      </c>
      <c r="N1914" t="s">
        <v>47</v>
      </c>
      <c r="O1914" t="s">
        <v>25</v>
      </c>
      <c r="P1914" t="s">
        <v>229</v>
      </c>
      <c r="Q1914" t="s">
        <v>48</v>
      </c>
      <c r="R1914" t="s">
        <v>4972</v>
      </c>
      <c r="S1914" t="s">
        <v>224</v>
      </c>
      <c r="W1914" t="s">
        <v>4500</v>
      </c>
      <c r="X1914" t="s">
        <v>1887</v>
      </c>
    </row>
    <row r="1915" spans="1:25" x14ac:dyDescent="0.25">
      <c r="A1915" t="s">
        <v>3590</v>
      </c>
      <c r="B1915" t="s">
        <v>3591</v>
      </c>
      <c r="D1915" t="s">
        <v>3226</v>
      </c>
      <c r="E1915" t="s">
        <v>220</v>
      </c>
      <c r="F1915" t="s">
        <v>455</v>
      </c>
      <c r="G1915" t="s">
        <v>229</v>
      </c>
      <c r="H1915" t="s">
        <v>30</v>
      </c>
      <c r="I1915" t="s">
        <v>2877</v>
      </c>
      <c r="J1915" t="s">
        <v>130</v>
      </c>
      <c r="L1915" t="s">
        <v>4423</v>
      </c>
      <c r="N1915" t="s">
        <v>131</v>
      </c>
      <c r="O1915" t="s">
        <v>25</v>
      </c>
      <c r="P1915" t="s">
        <v>229</v>
      </c>
      <c r="Q1915" t="s">
        <v>132</v>
      </c>
      <c r="R1915" t="s">
        <v>5107</v>
      </c>
      <c r="S1915" t="s">
        <v>3592</v>
      </c>
      <c r="T1915" t="s">
        <v>7717</v>
      </c>
      <c r="W1915" t="s">
        <v>4500</v>
      </c>
      <c r="X1915" t="s">
        <v>1884</v>
      </c>
      <c r="Y1915" t="s">
        <v>1879</v>
      </c>
    </row>
    <row r="1916" spans="1:25" x14ac:dyDescent="0.25">
      <c r="A1916" t="s">
        <v>616</v>
      </c>
      <c r="B1916" t="s">
        <v>617</v>
      </c>
      <c r="C1916" t="s">
        <v>2766</v>
      </c>
      <c r="D1916" t="s">
        <v>3960</v>
      </c>
      <c r="E1916" t="s">
        <v>220</v>
      </c>
      <c r="F1916" t="s">
        <v>459</v>
      </c>
      <c r="G1916" t="s">
        <v>229</v>
      </c>
      <c r="H1916" t="s">
        <v>45</v>
      </c>
      <c r="I1916" t="s">
        <v>77</v>
      </c>
      <c r="J1916" t="s">
        <v>23</v>
      </c>
      <c r="K1916" t="s">
        <v>32</v>
      </c>
      <c r="L1916" t="s">
        <v>3227</v>
      </c>
      <c r="M1916" t="s">
        <v>2767</v>
      </c>
      <c r="N1916" t="s">
        <v>24</v>
      </c>
      <c r="O1916" t="s">
        <v>25</v>
      </c>
      <c r="P1916" t="s">
        <v>229</v>
      </c>
      <c r="Q1916" t="s">
        <v>26</v>
      </c>
      <c r="R1916" t="s">
        <v>4743</v>
      </c>
      <c r="S1916" t="s">
        <v>618</v>
      </c>
      <c r="T1916" t="s">
        <v>7718</v>
      </c>
      <c r="W1916" t="s">
        <v>4500</v>
      </c>
      <c r="X1916" t="s">
        <v>1887</v>
      </c>
      <c r="Y1916" t="s">
        <v>1878</v>
      </c>
    </row>
    <row r="1917" spans="1:25" x14ac:dyDescent="0.25">
      <c r="A1917" t="s">
        <v>1145</v>
      </c>
      <c r="B1917" t="s">
        <v>1146</v>
      </c>
      <c r="D1917" t="s">
        <v>3226</v>
      </c>
      <c r="E1917" t="s">
        <v>220</v>
      </c>
      <c r="F1917" t="s">
        <v>455</v>
      </c>
      <c r="G1917" t="s">
        <v>229</v>
      </c>
      <c r="H1917" t="s">
        <v>30</v>
      </c>
      <c r="I1917" t="s">
        <v>3236</v>
      </c>
      <c r="J1917" t="s">
        <v>91</v>
      </c>
      <c r="L1917" t="s">
        <v>4425</v>
      </c>
      <c r="N1917" t="s">
        <v>92</v>
      </c>
      <c r="O1917" t="s">
        <v>25</v>
      </c>
      <c r="P1917" t="s">
        <v>229</v>
      </c>
      <c r="Q1917" t="s">
        <v>93</v>
      </c>
      <c r="R1917" t="s">
        <v>5010</v>
      </c>
      <c r="S1917" t="s">
        <v>1147</v>
      </c>
      <c r="W1917" t="s">
        <v>4500</v>
      </c>
      <c r="X1917" t="s">
        <v>1887</v>
      </c>
    </row>
    <row r="1918" spans="1:25" x14ac:dyDescent="0.25">
      <c r="A1918" t="s">
        <v>1027</v>
      </c>
      <c r="B1918" t="s">
        <v>1028</v>
      </c>
      <c r="D1918" t="s">
        <v>379</v>
      </c>
      <c r="E1918" t="s">
        <v>220</v>
      </c>
      <c r="F1918" t="s">
        <v>455</v>
      </c>
      <c r="G1918" t="s">
        <v>229</v>
      </c>
      <c r="H1918" t="s">
        <v>30</v>
      </c>
      <c r="I1918" t="s">
        <v>3245</v>
      </c>
      <c r="J1918" t="s">
        <v>51</v>
      </c>
      <c r="L1918" t="s">
        <v>4425</v>
      </c>
      <c r="N1918" t="s">
        <v>53</v>
      </c>
      <c r="O1918" t="s">
        <v>25</v>
      </c>
      <c r="P1918" t="s">
        <v>229</v>
      </c>
      <c r="Q1918" t="s">
        <v>54</v>
      </c>
      <c r="R1918" t="s">
        <v>5010</v>
      </c>
      <c r="S1918" t="s">
        <v>1029</v>
      </c>
      <c r="W1918" t="s">
        <v>4500</v>
      </c>
      <c r="X1918" t="s">
        <v>1887</v>
      </c>
    </row>
    <row r="1919" spans="1:25" x14ac:dyDescent="0.25">
      <c r="A1919" t="s">
        <v>1157</v>
      </c>
      <c r="B1919" t="s">
        <v>1158</v>
      </c>
      <c r="D1919" t="s">
        <v>379</v>
      </c>
      <c r="E1919" t="s">
        <v>220</v>
      </c>
      <c r="F1919" t="s">
        <v>459</v>
      </c>
      <c r="G1919" t="s">
        <v>229</v>
      </c>
      <c r="H1919" t="s">
        <v>22</v>
      </c>
      <c r="I1919" t="s">
        <v>5162</v>
      </c>
      <c r="J1919" t="s">
        <v>39</v>
      </c>
      <c r="L1919" t="s">
        <v>7714</v>
      </c>
      <c r="N1919" t="s">
        <v>40</v>
      </c>
      <c r="O1919" t="s">
        <v>25</v>
      </c>
      <c r="P1919" t="s">
        <v>229</v>
      </c>
      <c r="Q1919" t="s">
        <v>42</v>
      </c>
      <c r="R1919" t="s">
        <v>4972</v>
      </c>
      <c r="S1919" t="s">
        <v>1159</v>
      </c>
      <c r="W1919" t="s">
        <v>4500</v>
      </c>
      <c r="X1919" t="s">
        <v>1887</v>
      </c>
    </row>
    <row r="1920" spans="1:25" x14ac:dyDescent="0.25">
      <c r="A1920" t="s">
        <v>1133</v>
      </c>
      <c r="B1920" t="s">
        <v>1134</v>
      </c>
      <c r="C1920" t="s">
        <v>2852</v>
      </c>
      <c r="D1920" t="s">
        <v>3078</v>
      </c>
      <c r="E1920" t="s">
        <v>220</v>
      </c>
      <c r="F1920" t="s">
        <v>459</v>
      </c>
      <c r="G1920" t="s">
        <v>229</v>
      </c>
      <c r="H1920" t="s">
        <v>45</v>
      </c>
      <c r="I1920" t="s">
        <v>1662</v>
      </c>
      <c r="J1920" t="s">
        <v>112</v>
      </c>
      <c r="K1920" t="s">
        <v>1375</v>
      </c>
      <c r="L1920" t="s">
        <v>4427</v>
      </c>
      <c r="M1920" t="s">
        <v>2853</v>
      </c>
      <c r="N1920" t="s">
        <v>113</v>
      </c>
      <c r="O1920" t="s">
        <v>25</v>
      </c>
      <c r="P1920" t="s">
        <v>3063</v>
      </c>
      <c r="Q1920" t="s">
        <v>114</v>
      </c>
      <c r="R1920" t="s">
        <v>4743</v>
      </c>
      <c r="S1920" t="s">
        <v>1135</v>
      </c>
      <c r="T1920" t="s">
        <v>7719</v>
      </c>
      <c r="W1920" t="s">
        <v>45</v>
      </c>
      <c r="X1920" t="s">
        <v>1884</v>
      </c>
      <c r="Y1920" t="s">
        <v>1877</v>
      </c>
    </row>
    <row r="1921" spans="1:25" x14ac:dyDescent="0.25">
      <c r="A1921" t="s">
        <v>1305</v>
      </c>
      <c r="B1921" t="s">
        <v>1306</v>
      </c>
      <c r="D1921" t="s">
        <v>3215</v>
      </c>
      <c r="E1921" t="s">
        <v>220</v>
      </c>
      <c r="F1921" t="s">
        <v>455</v>
      </c>
      <c r="G1921" t="s">
        <v>229</v>
      </c>
      <c r="H1921" t="s">
        <v>30</v>
      </c>
      <c r="I1921" t="s">
        <v>1896</v>
      </c>
      <c r="J1921" t="s">
        <v>91</v>
      </c>
      <c r="L1921" t="s">
        <v>7714</v>
      </c>
      <c r="N1921" t="s">
        <v>92</v>
      </c>
      <c r="O1921" t="s">
        <v>25</v>
      </c>
      <c r="P1921" t="s">
        <v>229</v>
      </c>
      <c r="Q1921" t="s">
        <v>93</v>
      </c>
      <c r="R1921" t="s">
        <v>4972</v>
      </c>
      <c r="S1921" t="s">
        <v>1307</v>
      </c>
      <c r="W1921" t="s">
        <v>4862</v>
      </c>
      <c r="X1921" t="s">
        <v>1887</v>
      </c>
    </row>
    <row r="1922" spans="1:25" x14ac:dyDescent="0.25">
      <c r="A1922" t="s">
        <v>2112</v>
      </c>
      <c r="B1922" t="s">
        <v>2113</v>
      </c>
      <c r="D1922" t="s">
        <v>3226</v>
      </c>
      <c r="E1922" t="s">
        <v>220</v>
      </c>
      <c r="F1922" t="s">
        <v>455</v>
      </c>
      <c r="G1922" t="s">
        <v>229</v>
      </c>
      <c r="H1922" t="s">
        <v>30</v>
      </c>
      <c r="I1922" t="s">
        <v>1772</v>
      </c>
      <c r="J1922" t="s">
        <v>98</v>
      </c>
      <c r="L1922" t="s">
        <v>4425</v>
      </c>
      <c r="N1922" t="s">
        <v>99</v>
      </c>
      <c r="O1922" t="s">
        <v>25</v>
      </c>
      <c r="P1922" t="s">
        <v>229</v>
      </c>
      <c r="Q1922" t="s">
        <v>100</v>
      </c>
      <c r="R1922" t="s">
        <v>5010</v>
      </c>
      <c r="S1922" t="s">
        <v>2114</v>
      </c>
      <c r="W1922" t="s">
        <v>4500</v>
      </c>
      <c r="X1922" t="s">
        <v>1887</v>
      </c>
    </row>
    <row r="1923" spans="1:25" x14ac:dyDescent="0.25">
      <c r="A1923" t="s">
        <v>2717</v>
      </c>
      <c r="B1923" t="s">
        <v>2718</v>
      </c>
      <c r="D1923" t="s">
        <v>3153</v>
      </c>
      <c r="E1923" t="s">
        <v>220</v>
      </c>
      <c r="F1923" t="s">
        <v>459</v>
      </c>
      <c r="G1923" t="s">
        <v>229</v>
      </c>
      <c r="H1923" t="s">
        <v>22</v>
      </c>
      <c r="I1923" t="s">
        <v>1757</v>
      </c>
      <c r="J1923" t="s">
        <v>61</v>
      </c>
      <c r="L1923" t="s">
        <v>4425</v>
      </c>
      <c r="N1923" t="s">
        <v>63</v>
      </c>
      <c r="O1923" t="s">
        <v>25</v>
      </c>
      <c r="P1923" t="s">
        <v>229</v>
      </c>
      <c r="Q1923" t="s">
        <v>64</v>
      </c>
      <c r="R1923" t="s">
        <v>5010</v>
      </c>
      <c r="S1923" t="s">
        <v>2719</v>
      </c>
      <c r="W1923" t="s">
        <v>4500</v>
      </c>
      <c r="X1923" t="s">
        <v>1887</v>
      </c>
    </row>
    <row r="1924" spans="1:25" x14ac:dyDescent="0.25">
      <c r="A1924" t="s">
        <v>2293</v>
      </c>
      <c r="B1924" t="s">
        <v>2293</v>
      </c>
      <c r="D1924" t="s">
        <v>3171</v>
      </c>
      <c r="E1924" t="s">
        <v>220</v>
      </c>
      <c r="F1924" t="s">
        <v>455</v>
      </c>
      <c r="G1924" t="s">
        <v>229</v>
      </c>
      <c r="H1924" t="s">
        <v>30</v>
      </c>
      <c r="I1924" t="s">
        <v>1661</v>
      </c>
      <c r="J1924" t="s">
        <v>23</v>
      </c>
      <c r="L1924" t="s">
        <v>7623</v>
      </c>
      <c r="N1924" t="s">
        <v>24</v>
      </c>
      <c r="O1924" t="s">
        <v>25</v>
      </c>
      <c r="P1924" t="s">
        <v>229</v>
      </c>
      <c r="Q1924" t="s">
        <v>26</v>
      </c>
      <c r="R1924" t="s">
        <v>5010</v>
      </c>
      <c r="S1924" t="s">
        <v>2294</v>
      </c>
      <c r="T1924" t="s">
        <v>7720</v>
      </c>
      <c r="W1924" t="s">
        <v>4500</v>
      </c>
      <c r="X1924" t="s">
        <v>1887</v>
      </c>
      <c r="Y1924" t="s">
        <v>4700</v>
      </c>
    </row>
    <row r="1925" spans="1:25" x14ac:dyDescent="0.25">
      <c r="A1925" t="s">
        <v>1980</v>
      </c>
      <c r="B1925" t="s">
        <v>1981</v>
      </c>
      <c r="D1925" t="s">
        <v>3226</v>
      </c>
      <c r="E1925" t="s">
        <v>220</v>
      </c>
      <c r="F1925" t="s">
        <v>455</v>
      </c>
      <c r="G1925" t="s">
        <v>229</v>
      </c>
      <c r="H1925" t="s">
        <v>30</v>
      </c>
      <c r="I1925" t="s">
        <v>5449</v>
      </c>
      <c r="J1925" t="s">
        <v>39</v>
      </c>
      <c r="L1925" t="s">
        <v>4425</v>
      </c>
      <c r="N1925" t="s">
        <v>40</v>
      </c>
      <c r="O1925" t="s">
        <v>25</v>
      </c>
      <c r="P1925" t="s">
        <v>229</v>
      </c>
      <c r="Q1925" t="s">
        <v>42</v>
      </c>
      <c r="R1925" t="s">
        <v>5010</v>
      </c>
      <c r="S1925" t="s">
        <v>1982</v>
      </c>
      <c r="W1925" t="s">
        <v>4500</v>
      </c>
      <c r="X1925" t="s">
        <v>1887</v>
      </c>
    </row>
    <row r="1926" spans="1:25" x14ac:dyDescent="0.25">
      <c r="A1926" t="s">
        <v>2606</v>
      </c>
      <c r="B1926" t="s">
        <v>2606</v>
      </c>
      <c r="D1926" t="s">
        <v>3226</v>
      </c>
      <c r="E1926" t="s">
        <v>220</v>
      </c>
      <c r="F1926" t="s">
        <v>455</v>
      </c>
      <c r="G1926" t="s">
        <v>229</v>
      </c>
      <c r="H1926" t="s">
        <v>30</v>
      </c>
      <c r="I1926" t="s">
        <v>3234</v>
      </c>
      <c r="J1926" t="s">
        <v>86</v>
      </c>
      <c r="L1926" t="s">
        <v>7714</v>
      </c>
      <c r="N1926" t="s">
        <v>87</v>
      </c>
      <c r="O1926" t="s">
        <v>25</v>
      </c>
      <c r="P1926" t="s">
        <v>229</v>
      </c>
      <c r="Q1926" t="s">
        <v>88</v>
      </c>
      <c r="R1926" t="s">
        <v>5010</v>
      </c>
      <c r="S1926" t="s">
        <v>2607</v>
      </c>
      <c r="W1926" t="s">
        <v>4500</v>
      </c>
      <c r="X1926" t="s">
        <v>1887</v>
      </c>
    </row>
    <row r="1927" spans="1:25" x14ac:dyDescent="0.25">
      <c r="A1927" t="s">
        <v>2660</v>
      </c>
      <c r="B1927" t="s">
        <v>2661</v>
      </c>
      <c r="D1927" t="s">
        <v>3226</v>
      </c>
      <c r="E1927" t="s">
        <v>220</v>
      </c>
      <c r="F1927" t="s">
        <v>455</v>
      </c>
      <c r="G1927" t="s">
        <v>229</v>
      </c>
      <c r="H1927" t="s">
        <v>30</v>
      </c>
      <c r="I1927" t="s">
        <v>2867</v>
      </c>
      <c r="J1927" t="s">
        <v>130</v>
      </c>
      <c r="L1927" t="s">
        <v>4425</v>
      </c>
      <c r="N1927" t="s">
        <v>131</v>
      </c>
      <c r="O1927" t="s">
        <v>25</v>
      </c>
      <c r="P1927" t="s">
        <v>229</v>
      </c>
      <c r="Q1927" t="s">
        <v>132</v>
      </c>
      <c r="R1927" t="s">
        <v>5010</v>
      </c>
      <c r="S1927" t="s">
        <v>2662</v>
      </c>
      <c r="W1927" t="s">
        <v>4500</v>
      </c>
      <c r="X1927" t="s">
        <v>1887</v>
      </c>
    </row>
    <row r="1928" spans="1:25" x14ac:dyDescent="0.25">
      <c r="A1928" t="s">
        <v>2920</v>
      </c>
      <c r="B1928" t="s">
        <v>2921</v>
      </c>
      <c r="D1928" t="s">
        <v>379</v>
      </c>
      <c r="E1928" t="s">
        <v>220</v>
      </c>
      <c r="F1928" t="s">
        <v>455</v>
      </c>
      <c r="G1928" t="s">
        <v>229</v>
      </c>
      <c r="H1928" t="s">
        <v>30</v>
      </c>
      <c r="I1928" t="s">
        <v>2362</v>
      </c>
      <c r="J1928" t="s">
        <v>86</v>
      </c>
      <c r="L1928" t="s">
        <v>4425</v>
      </c>
      <c r="N1928" t="s">
        <v>87</v>
      </c>
      <c r="O1928" t="s">
        <v>25</v>
      </c>
      <c r="P1928" t="s">
        <v>229</v>
      </c>
      <c r="Q1928" t="s">
        <v>88</v>
      </c>
      <c r="R1928" t="s">
        <v>5010</v>
      </c>
      <c r="S1928" t="s">
        <v>2922</v>
      </c>
      <c r="W1928" t="s">
        <v>4500</v>
      </c>
      <c r="X1928" t="s">
        <v>1887</v>
      </c>
    </row>
    <row r="1929" spans="1:25" x14ac:dyDescent="0.25">
      <c r="A1929" t="s">
        <v>2958</v>
      </c>
      <c r="B1929" t="s">
        <v>2959</v>
      </c>
      <c r="D1929" t="s">
        <v>3171</v>
      </c>
      <c r="E1929" t="s">
        <v>220</v>
      </c>
      <c r="F1929" t="s">
        <v>455</v>
      </c>
      <c r="G1929" t="s">
        <v>229</v>
      </c>
      <c r="H1929" t="s">
        <v>30</v>
      </c>
      <c r="I1929" t="s">
        <v>2021</v>
      </c>
      <c r="J1929" t="s">
        <v>61</v>
      </c>
      <c r="L1929" t="s">
        <v>4425</v>
      </c>
      <c r="N1929" t="s">
        <v>63</v>
      </c>
      <c r="O1929" t="s">
        <v>25</v>
      </c>
      <c r="P1929" t="s">
        <v>229</v>
      </c>
      <c r="Q1929" t="s">
        <v>64</v>
      </c>
      <c r="R1929" t="s">
        <v>5010</v>
      </c>
      <c r="S1929" t="s">
        <v>2960</v>
      </c>
      <c r="W1929" t="s">
        <v>4500</v>
      </c>
      <c r="X1929" t="s">
        <v>1887</v>
      </c>
    </row>
    <row r="1930" spans="1:25" x14ac:dyDescent="0.25">
      <c r="A1930" t="s">
        <v>2992</v>
      </c>
      <c r="B1930" t="s">
        <v>2993</v>
      </c>
      <c r="D1930" t="s">
        <v>3215</v>
      </c>
      <c r="E1930" t="s">
        <v>220</v>
      </c>
      <c r="F1930" t="s">
        <v>455</v>
      </c>
      <c r="G1930" t="s">
        <v>229</v>
      </c>
      <c r="H1930" t="s">
        <v>30</v>
      </c>
      <c r="I1930" t="s">
        <v>1896</v>
      </c>
      <c r="J1930" t="s">
        <v>86</v>
      </c>
      <c r="L1930" t="s">
        <v>4425</v>
      </c>
      <c r="N1930" t="s">
        <v>87</v>
      </c>
      <c r="O1930" t="s">
        <v>25</v>
      </c>
      <c r="P1930" t="s">
        <v>229</v>
      </c>
      <c r="Q1930" t="s">
        <v>88</v>
      </c>
      <c r="R1930" t="s">
        <v>5010</v>
      </c>
      <c r="S1930" t="s">
        <v>2994</v>
      </c>
      <c r="W1930" t="s">
        <v>4500</v>
      </c>
      <c r="X1930" t="s">
        <v>1887</v>
      </c>
    </row>
    <row r="1931" spans="1:25" x14ac:dyDescent="0.25">
      <c r="A1931" t="s">
        <v>3010</v>
      </c>
      <c r="B1931" t="s">
        <v>3011</v>
      </c>
      <c r="D1931" t="s">
        <v>3221</v>
      </c>
      <c r="E1931" t="s">
        <v>220</v>
      </c>
      <c r="F1931" t="s">
        <v>455</v>
      </c>
      <c r="G1931" t="s">
        <v>229</v>
      </c>
      <c r="H1931" t="s">
        <v>30</v>
      </c>
      <c r="I1931" t="s">
        <v>2127</v>
      </c>
      <c r="J1931" t="s">
        <v>23</v>
      </c>
      <c r="L1931" t="s">
        <v>7714</v>
      </c>
      <c r="N1931" t="s">
        <v>24</v>
      </c>
      <c r="O1931" t="s">
        <v>25</v>
      </c>
      <c r="P1931" t="s">
        <v>229</v>
      </c>
      <c r="Q1931" t="s">
        <v>26</v>
      </c>
      <c r="R1931" t="s">
        <v>4972</v>
      </c>
      <c r="S1931" t="s">
        <v>3012</v>
      </c>
      <c r="W1931" t="s">
        <v>4500</v>
      </c>
      <c r="X1931" t="s">
        <v>1887</v>
      </c>
    </row>
    <row r="1932" spans="1:25" x14ac:dyDescent="0.25">
      <c r="A1932" t="s">
        <v>3254</v>
      </c>
      <c r="B1932" t="s">
        <v>3255</v>
      </c>
      <c r="D1932" t="s">
        <v>44</v>
      </c>
      <c r="E1932" t="s">
        <v>220</v>
      </c>
      <c r="F1932" t="s">
        <v>459</v>
      </c>
      <c r="G1932" t="s">
        <v>229</v>
      </c>
      <c r="H1932" t="s">
        <v>22</v>
      </c>
      <c r="I1932" t="s">
        <v>1668</v>
      </c>
      <c r="J1932" t="s">
        <v>130</v>
      </c>
      <c r="L1932" t="s">
        <v>4425</v>
      </c>
      <c r="N1932" t="s">
        <v>131</v>
      </c>
      <c r="O1932" t="s">
        <v>25</v>
      </c>
      <c r="P1932" t="s">
        <v>229</v>
      </c>
      <c r="Q1932" t="s">
        <v>132</v>
      </c>
      <c r="R1932" t="s">
        <v>5010</v>
      </c>
      <c r="S1932" t="s">
        <v>3256</v>
      </c>
      <c r="T1932" t="s">
        <v>7721</v>
      </c>
      <c r="W1932" t="s">
        <v>4500</v>
      </c>
      <c r="X1932" t="s">
        <v>1887</v>
      </c>
      <c r="Y1932" t="s">
        <v>1877</v>
      </c>
    </row>
    <row r="1933" spans="1:25" x14ac:dyDescent="0.25">
      <c r="A1933" t="s">
        <v>4150</v>
      </c>
      <c r="B1933" t="s">
        <v>4151</v>
      </c>
      <c r="D1933" t="s">
        <v>379</v>
      </c>
      <c r="E1933" t="s">
        <v>220</v>
      </c>
      <c r="F1933" t="s">
        <v>455</v>
      </c>
      <c r="G1933" t="s">
        <v>229</v>
      </c>
      <c r="H1933" t="s">
        <v>30</v>
      </c>
      <c r="I1933" t="s">
        <v>1892</v>
      </c>
      <c r="J1933" t="s">
        <v>121</v>
      </c>
      <c r="L1933" t="s">
        <v>4425</v>
      </c>
      <c r="N1933" t="s">
        <v>122</v>
      </c>
      <c r="O1933" t="s">
        <v>25</v>
      </c>
      <c r="P1933" t="s">
        <v>229</v>
      </c>
      <c r="Q1933" t="s">
        <v>123</v>
      </c>
      <c r="R1933" t="s">
        <v>5010</v>
      </c>
      <c r="S1933" t="s">
        <v>4152</v>
      </c>
      <c r="W1933" t="s">
        <v>4500</v>
      </c>
      <c r="X1933" t="s">
        <v>1887</v>
      </c>
    </row>
    <row r="1934" spans="1:25" x14ac:dyDescent="0.25">
      <c r="A1934" t="s">
        <v>7722</v>
      </c>
      <c r="B1934" t="s">
        <v>7723</v>
      </c>
      <c r="D1934" t="s">
        <v>3170</v>
      </c>
      <c r="E1934" t="s">
        <v>220</v>
      </c>
      <c r="F1934" t="s">
        <v>455</v>
      </c>
      <c r="G1934" t="s">
        <v>229</v>
      </c>
      <c r="H1934" t="s">
        <v>3179</v>
      </c>
      <c r="I1934" t="s">
        <v>5605</v>
      </c>
      <c r="J1934" t="s">
        <v>39</v>
      </c>
      <c r="L1934" t="s">
        <v>4417</v>
      </c>
      <c r="N1934" t="s">
        <v>40</v>
      </c>
      <c r="O1934" t="s">
        <v>25</v>
      </c>
      <c r="P1934" t="s">
        <v>229</v>
      </c>
      <c r="Q1934" t="s">
        <v>42</v>
      </c>
      <c r="R1934" t="s">
        <v>7724</v>
      </c>
      <c r="S1934" t="s">
        <v>7725</v>
      </c>
      <c r="W1934" t="s">
        <v>1292</v>
      </c>
      <c r="X1934" t="s">
        <v>1887</v>
      </c>
    </row>
    <row r="1935" spans="1:25" x14ac:dyDescent="0.25">
      <c r="A1935" t="s">
        <v>2608</v>
      </c>
      <c r="B1935" t="s">
        <v>2609</v>
      </c>
      <c r="D1935" t="s">
        <v>3221</v>
      </c>
      <c r="E1935" t="s">
        <v>220</v>
      </c>
      <c r="F1935" t="s">
        <v>455</v>
      </c>
      <c r="G1935" t="s">
        <v>229</v>
      </c>
      <c r="H1935" t="s">
        <v>30</v>
      </c>
      <c r="I1935" t="s">
        <v>1829</v>
      </c>
      <c r="J1935" t="s">
        <v>46</v>
      </c>
      <c r="L1935" t="s">
        <v>7707</v>
      </c>
      <c r="N1935" t="s">
        <v>47</v>
      </c>
      <c r="O1935" t="s">
        <v>25</v>
      </c>
      <c r="P1935" t="s">
        <v>3063</v>
      </c>
      <c r="Q1935" t="s">
        <v>48</v>
      </c>
      <c r="R1935" t="s">
        <v>5107</v>
      </c>
      <c r="S1935" t="s">
        <v>2610</v>
      </c>
      <c r="T1935" t="s">
        <v>5101</v>
      </c>
      <c r="W1935" t="s">
        <v>4862</v>
      </c>
      <c r="X1935" t="s">
        <v>1887</v>
      </c>
      <c r="Y1935" t="s">
        <v>1879</v>
      </c>
    </row>
    <row r="1936" spans="1:25" x14ac:dyDescent="0.25">
      <c r="A1936" t="s">
        <v>7726</v>
      </c>
      <c r="B1936" t="s">
        <v>7727</v>
      </c>
      <c r="D1936" t="s">
        <v>3226</v>
      </c>
      <c r="E1936" t="s">
        <v>220</v>
      </c>
      <c r="F1936" t="s">
        <v>455</v>
      </c>
      <c r="G1936" t="s">
        <v>229</v>
      </c>
      <c r="H1936" t="s">
        <v>30</v>
      </c>
      <c r="I1936" t="s">
        <v>1229</v>
      </c>
      <c r="J1936" t="s">
        <v>51</v>
      </c>
      <c r="L1936" t="s">
        <v>7608</v>
      </c>
      <c r="N1936" t="s">
        <v>53</v>
      </c>
      <c r="O1936" t="s">
        <v>25</v>
      </c>
      <c r="P1936" t="s">
        <v>229</v>
      </c>
      <c r="Q1936" t="s">
        <v>54</v>
      </c>
      <c r="R1936" t="s">
        <v>5010</v>
      </c>
      <c r="S1936" t="s">
        <v>7728</v>
      </c>
      <c r="W1936" t="s">
        <v>4500</v>
      </c>
      <c r="X1936" t="s">
        <v>1887</v>
      </c>
    </row>
    <row r="1937" spans="1:25" x14ac:dyDescent="0.25">
      <c r="A1937" t="s">
        <v>7729</v>
      </c>
      <c r="B1937" t="s">
        <v>7730</v>
      </c>
      <c r="D1937" t="s">
        <v>3171</v>
      </c>
      <c r="E1937" t="s">
        <v>220</v>
      </c>
      <c r="F1937" t="s">
        <v>455</v>
      </c>
      <c r="G1937" t="s">
        <v>229</v>
      </c>
      <c r="H1937" t="s">
        <v>30</v>
      </c>
      <c r="I1937" t="s">
        <v>1944</v>
      </c>
      <c r="J1937" t="s">
        <v>39</v>
      </c>
      <c r="L1937" t="s">
        <v>7608</v>
      </c>
      <c r="N1937" t="s">
        <v>40</v>
      </c>
      <c r="O1937" t="s">
        <v>25</v>
      </c>
      <c r="P1937" t="s">
        <v>229</v>
      </c>
      <c r="Q1937" t="s">
        <v>42</v>
      </c>
      <c r="R1937" t="s">
        <v>5010</v>
      </c>
      <c r="S1937" t="s">
        <v>7731</v>
      </c>
      <c r="W1937" t="s">
        <v>45</v>
      </c>
      <c r="X1937" t="s">
        <v>1887</v>
      </c>
    </row>
    <row r="1938" spans="1:25" x14ac:dyDescent="0.25">
      <c r="A1938" t="s">
        <v>7732</v>
      </c>
      <c r="B1938" t="s">
        <v>7733</v>
      </c>
      <c r="D1938" t="s">
        <v>3221</v>
      </c>
      <c r="E1938" t="s">
        <v>220</v>
      </c>
      <c r="F1938" t="s">
        <v>455</v>
      </c>
      <c r="G1938" t="s">
        <v>229</v>
      </c>
      <c r="H1938" t="s">
        <v>30</v>
      </c>
      <c r="I1938" t="s">
        <v>1857</v>
      </c>
      <c r="J1938" t="s">
        <v>117</v>
      </c>
      <c r="L1938" t="s">
        <v>4426</v>
      </c>
      <c r="N1938" t="s">
        <v>118</v>
      </c>
      <c r="O1938" t="s">
        <v>25</v>
      </c>
      <c r="P1938" t="s">
        <v>229</v>
      </c>
      <c r="Q1938" t="s">
        <v>119</v>
      </c>
      <c r="R1938" t="s">
        <v>4972</v>
      </c>
      <c r="S1938" t="s">
        <v>7734</v>
      </c>
      <c r="W1938" t="s">
        <v>45</v>
      </c>
      <c r="X1938" t="s">
        <v>1887</v>
      </c>
    </row>
    <row r="1939" spans="1:25" x14ac:dyDescent="0.25">
      <c r="A1939" t="s">
        <v>782</v>
      </c>
      <c r="B1939" t="s">
        <v>783</v>
      </c>
      <c r="C1939" t="s">
        <v>2766</v>
      </c>
      <c r="D1939" t="s">
        <v>3083</v>
      </c>
      <c r="E1939" t="s">
        <v>220</v>
      </c>
      <c r="F1939" t="s">
        <v>459</v>
      </c>
      <c r="G1939" t="s">
        <v>229</v>
      </c>
      <c r="H1939" t="s">
        <v>22</v>
      </c>
      <c r="I1939" t="s">
        <v>1662</v>
      </c>
      <c r="J1939" t="s">
        <v>98</v>
      </c>
      <c r="K1939" t="s">
        <v>32</v>
      </c>
      <c r="L1939" t="s">
        <v>7707</v>
      </c>
      <c r="M1939" t="s">
        <v>2767</v>
      </c>
      <c r="N1939" t="s">
        <v>99</v>
      </c>
      <c r="O1939" t="s">
        <v>25</v>
      </c>
      <c r="P1939" t="s">
        <v>3063</v>
      </c>
      <c r="Q1939" t="s">
        <v>100</v>
      </c>
      <c r="R1939" t="s">
        <v>7735</v>
      </c>
      <c r="S1939" t="s">
        <v>784</v>
      </c>
      <c r="W1939" t="s">
        <v>45</v>
      </c>
      <c r="X1939" t="s">
        <v>1881</v>
      </c>
    </row>
    <row r="1940" spans="1:25" x14ac:dyDescent="0.25">
      <c r="A1940" t="s">
        <v>2787</v>
      </c>
      <c r="B1940" t="s">
        <v>2788</v>
      </c>
      <c r="D1940" t="s">
        <v>3171</v>
      </c>
      <c r="E1940" t="s">
        <v>220</v>
      </c>
      <c r="F1940" t="s">
        <v>455</v>
      </c>
      <c r="G1940" t="s">
        <v>229</v>
      </c>
      <c r="H1940" t="s">
        <v>30</v>
      </c>
      <c r="I1940" t="s">
        <v>5080</v>
      </c>
      <c r="J1940" t="s">
        <v>117</v>
      </c>
      <c r="L1940" t="s">
        <v>4429</v>
      </c>
      <c r="N1940" t="s">
        <v>118</v>
      </c>
      <c r="O1940" t="s">
        <v>25</v>
      </c>
      <c r="P1940" t="s">
        <v>229</v>
      </c>
      <c r="Q1940" t="s">
        <v>119</v>
      </c>
      <c r="R1940" t="s">
        <v>5010</v>
      </c>
      <c r="S1940" t="s">
        <v>2789</v>
      </c>
      <c r="W1940" t="s">
        <v>4500</v>
      </c>
      <c r="X1940" t="s">
        <v>1887</v>
      </c>
    </row>
    <row r="1941" spans="1:25" x14ac:dyDescent="0.25">
      <c r="A1941" t="s">
        <v>3808</v>
      </c>
      <c r="B1941" t="s">
        <v>3809</v>
      </c>
      <c r="D1941" t="s">
        <v>379</v>
      </c>
      <c r="E1941" t="s">
        <v>220</v>
      </c>
      <c r="F1941" t="s">
        <v>455</v>
      </c>
      <c r="G1941" t="s">
        <v>229</v>
      </c>
      <c r="H1941" t="s">
        <v>30</v>
      </c>
      <c r="I1941" t="s">
        <v>2877</v>
      </c>
      <c r="J1941" t="s">
        <v>135</v>
      </c>
      <c r="L1941" t="s">
        <v>4420</v>
      </c>
      <c r="N1941" t="s">
        <v>136</v>
      </c>
      <c r="O1941" t="s">
        <v>25</v>
      </c>
      <c r="P1941" t="s">
        <v>229</v>
      </c>
      <c r="Q1941" t="s">
        <v>137</v>
      </c>
      <c r="R1941" t="s">
        <v>5010</v>
      </c>
      <c r="S1941" t="s">
        <v>3810</v>
      </c>
      <c r="W1941" t="s">
        <v>4500</v>
      </c>
      <c r="X1941" t="s">
        <v>1887</v>
      </c>
    </row>
    <row r="1942" spans="1:25" x14ac:dyDescent="0.25">
      <c r="A1942" t="s">
        <v>581</v>
      </c>
      <c r="B1942" t="s">
        <v>582</v>
      </c>
      <c r="D1942" t="s">
        <v>3226</v>
      </c>
      <c r="E1942" t="s">
        <v>220</v>
      </c>
      <c r="F1942" t="s">
        <v>455</v>
      </c>
      <c r="G1942" t="s">
        <v>229</v>
      </c>
      <c r="H1942" t="s">
        <v>30</v>
      </c>
      <c r="I1942" t="s">
        <v>5456</v>
      </c>
      <c r="J1942" t="s">
        <v>347</v>
      </c>
      <c r="L1942" t="s">
        <v>4429</v>
      </c>
      <c r="N1942" t="s">
        <v>348</v>
      </c>
      <c r="O1942" t="s">
        <v>25</v>
      </c>
      <c r="P1942" t="s">
        <v>229</v>
      </c>
      <c r="Q1942" t="s">
        <v>349</v>
      </c>
      <c r="R1942" t="s">
        <v>5010</v>
      </c>
      <c r="S1942" t="s">
        <v>583</v>
      </c>
      <c r="W1942" t="s">
        <v>4500</v>
      </c>
      <c r="X1942" t="s">
        <v>1887</v>
      </c>
    </row>
    <row r="1943" spans="1:25" x14ac:dyDescent="0.25">
      <c r="A1943" t="s">
        <v>2849</v>
      </c>
      <c r="B1943" t="s">
        <v>2850</v>
      </c>
      <c r="D1943" t="s">
        <v>379</v>
      </c>
      <c r="E1943" t="s">
        <v>220</v>
      </c>
      <c r="F1943" t="s">
        <v>459</v>
      </c>
      <c r="G1943" t="s">
        <v>229</v>
      </c>
      <c r="H1943" t="s">
        <v>22</v>
      </c>
      <c r="I1943" t="s">
        <v>1667</v>
      </c>
      <c r="J1943" t="s">
        <v>72</v>
      </c>
      <c r="L1943" t="s">
        <v>4429</v>
      </c>
      <c r="N1943" t="s">
        <v>73</v>
      </c>
      <c r="O1943" t="s">
        <v>25</v>
      </c>
      <c r="P1943" t="s">
        <v>229</v>
      </c>
      <c r="Q1943" t="s">
        <v>74</v>
      </c>
      <c r="R1943" t="s">
        <v>5010</v>
      </c>
      <c r="S1943" t="s">
        <v>2851</v>
      </c>
      <c r="W1943" t="s">
        <v>4500</v>
      </c>
      <c r="X1943" t="s">
        <v>1887</v>
      </c>
    </row>
    <row r="1944" spans="1:25" x14ac:dyDescent="0.25">
      <c r="A1944" t="s">
        <v>719</v>
      </c>
      <c r="B1944" t="s">
        <v>720</v>
      </c>
      <c r="D1944" t="s">
        <v>3226</v>
      </c>
      <c r="E1944" t="s">
        <v>220</v>
      </c>
      <c r="F1944" t="s">
        <v>455</v>
      </c>
      <c r="G1944" t="s">
        <v>229</v>
      </c>
      <c r="H1944" t="s">
        <v>30</v>
      </c>
      <c r="I1944" t="s">
        <v>7736</v>
      </c>
      <c r="J1944" t="s">
        <v>98</v>
      </c>
      <c r="L1944" t="s">
        <v>4429</v>
      </c>
      <c r="N1944" t="s">
        <v>99</v>
      </c>
      <c r="O1944" t="s">
        <v>25</v>
      </c>
      <c r="P1944" t="s">
        <v>229</v>
      </c>
      <c r="Q1944" t="s">
        <v>100</v>
      </c>
      <c r="R1944" t="s">
        <v>5010</v>
      </c>
      <c r="S1944" t="s">
        <v>721</v>
      </c>
      <c r="W1944" t="s">
        <v>4500</v>
      </c>
      <c r="X1944" t="s">
        <v>1887</v>
      </c>
    </row>
    <row r="1945" spans="1:25" x14ac:dyDescent="0.25">
      <c r="A1945" t="s">
        <v>1121</v>
      </c>
      <c r="B1945" t="s">
        <v>1122</v>
      </c>
      <c r="D1945" t="s">
        <v>3171</v>
      </c>
      <c r="E1945" t="s">
        <v>220</v>
      </c>
      <c r="F1945" t="s">
        <v>455</v>
      </c>
      <c r="G1945" t="s">
        <v>229</v>
      </c>
      <c r="H1945" t="s">
        <v>30</v>
      </c>
      <c r="I1945" t="s">
        <v>1661</v>
      </c>
      <c r="J1945" t="s">
        <v>86</v>
      </c>
      <c r="L1945" t="s">
        <v>7691</v>
      </c>
      <c r="N1945" t="s">
        <v>87</v>
      </c>
      <c r="O1945" t="s">
        <v>25</v>
      </c>
      <c r="P1945" t="s">
        <v>229</v>
      </c>
      <c r="Q1945" t="s">
        <v>88</v>
      </c>
      <c r="R1945" t="s">
        <v>5107</v>
      </c>
      <c r="S1945" t="s">
        <v>1123</v>
      </c>
      <c r="T1945" t="s">
        <v>7737</v>
      </c>
      <c r="W1945" t="s">
        <v>45</v>
      </c>
      <c r="X1945" t="s">
        <v>1884</v>
      </c>
      <c r="Y1945" t="s">
        <v>1877</v>
      </c>
    </row>
    <row r="1946" spans="1:25" x14ac:dyDescent="0.25">
      <c r="A1946" t="s">
        <v>1637</v>
      </c>
      <c r="B1946" t="s">
        <v>1638</v>
      </c>
      <c r="D1946" t="s">
        <v>3170</v>
      </c>
      <c r="E1946" t="s">
        <v>220</v>
      </c>
      <c r="F1946" t="s">
        <v>455</v>
      </c>
      <c r="G1946" t="s">
        <v>229</v>
      </c>
      <c r="H1946" t="s">
        <v>30</v>
      </c>
      <c r="I1946" t="s">
        <v>1662</v>
      </c>
      <c r="J1946" t="s">
        <v>68</v>
      </c>
      <c r="L1946" t="s">
        <v>4402</v>
      </c>
      <c r="N1946" t="s">
        <v>69</v>
      </c>
      <c r="O1946" t="s">
        <v>25</v>
      </c>
      <c r="P1946" t="s">
        <v>3060</v>
      </c>
      <c r="Q1946" t="s">
        <v>70</v>
      </c>
      <c r="R1946" t="s">
        <v>5010</v>
      </c>
      <c r="S1946" t="s">
        <v>1639</v>
      </c>
      <c r="T1946" t="s">
        <v>7738</v>
      </c>
      <c r="W1946" t="s">
        <v>1292</v>
      </c>
      <c r="X1946" t="s">
        <v>1887</v>
      </c>
      <c r="Y1946" t="s">
        <v>1877</v>
      </c>
    </row>
    <row r="1947" spans="1:25" x14ac:dyDescent="0.25">
      <c r="A1947" t="s">
        <v>2174</v>
      </c>
      <c r="B1947" t="s">
        <v>2175</v>
      </c>
      <c r="C1947" t="s">
        <v>3190</v>
      </c>
      <c r="D1947" t="s">
        <v>379</v>
      </c>
      <c r="E1947" t="s">
        <v>220</v>
      </c>
      <c r="F1947" t="s">
        <v>459</v>
      </c>
      <c r="G1947" t="s">
        <v>229</v>
      </c>
      <c r="H1947" t="s">
        <v>22</v>
      </c>
      <c r="I1947" t="s">
        <v>1757</v>
      </c>
      <c r="J1947" t="s">
        <v>130</v>
      </c>
      <c r="K1947" t="s">
        <v>3192</v>
      </c>
      <c r="L1947" t="s">
        <v>4240</v>
      </c>
      <c r="M1947" t="s">
        <v>3193</v>
      </c>
      <c r="N1947" t="s">
        <v>131</v>
      </c>
      <c r="O1947" t="s">
        <v>25</v>
      </c>
      <c r="P1947" t="s">
        <v>229</v>
      </c>
      <c r="Q1947" t="s">
        <v>132</v>
      </c>
      <c r="R1947" t="s">
        <v>7630</v>
      </c>
      <c r="S1947" t="s">
        <v>2176</v>
      </c>
      <c r="T1947" t="s">
        <v>7739</v>
      </c>
      <c r="W1947" t="s">
        <v>4500</v>
      </c>
      <c r="X1947" t="s">
        <v>3071</v>
      </c>
      <c r="Y1947" t="s">
        <v>1877</v>
      </c>
    </row>
    <row r="1948" spans="1:25" x14ac:dyDescent="0.25">
      <c r="A1948" t="s">
        <v>2392</v>
      </c>
      <c r="B1948" t="s">
        <v>2393</v>
      </c>
      <c r="D1948" t="s">
        <v>3221</v>
      </c>
      <c r="E1948" t="s">
        <v>220</v>
      </c>
      <c r="F1948" t="s">
        <v>455</v>
      </c>
      <c r="G1948" t="s">
        <v>229</v>
      </c>
      <c r="H1948" t="s">
        <v>30</v>
      </c>
      <c r="I1948" t="s">
        <v>1886</v>
      </c>
      <c r="J1948" t="s">
        <v>130</v>
      </c>
      <c r="L1948" t="s">
        <v>4409</v>
      </c>
      <c r="N1948" t="s">
        <v>131</v>
      </c>
      <c r="O1948" t="s">
        <v>25</v>
      </c>
      <c r="P1948" t="s">
        <v>229</v>
      </c>
      <c r="Q1948" t="s">
        <v>132</v>
      </c>
      <c r="R1948" t="s">
        <v>5010</v>
      </c>
      <c r="S1948" t="s">
        <v>2394</v>
      </c>
      <c r="W1948" t="s">
        <v>4500</v>
      </c>
      <c r="X1948" t="s">
        <v>1887</v>
      </c>
    </row>
    <row r="1949" spans="1:25" x14ac:dyDescent="0.25">
      <c r="A1949" t="s">
        <v>2935</v>
      </c>
      <c r="B1949" t="s">
        <v>2936</v>
      </c>
      <c r="D1949" t="s">
        <v>3221</v>
      </c>
      <c r="E1949" t="s">
        <v>220</v>
      </c>
      <c r="F1949" t="s">
        <v>455</v>
      </c>
      <c r="G1949" t="s">
        <v>229</v>
      </c>
      <c r="H1949" t="s">
        <v>30</v>
      </c>
      <c r="I1949" t="s">
        <v>2866</v>
      </c>
      <c r="J1949" t="s">
        <v>61</v>
      </c>
      <c r="L1949" t="s">
        <v>4429</v>
      </c>
      <c r="N1949" t="s">
        <v>63</v>
      </c>
      <c r="O1949" t="s">
        <v>25</v>
      </c>
      <c r="P1949" t="s">
        <v>229</v>
      </c>
      <c r="Q1949" t="s">
        <v>64</v>
      </c>
      <c r="R1949" t="s">
        <v>5010</v>
      </c>
      <c r="S1949" t="s">
        <v>2937</v>
      </c>
      <c r="W1949" t="s">
        <v>4500</v>
      </c>
      <c r="X1949" t="s">
        <v>1887</v>
      </c>
    </row>
    <row r="1950" spans="1:25" x14ac:dyDescent="0.25">
      <c r="A1950" t="s">
        <v>3394</v>
      </c>
      <c r="B1950" t="s">
        <v>3395</v>
      </c>
      <c r="D1950" t="s">
        <v>3215</v>
      </c>
      <c r="E1950" t="s">
        <v>220</v>
      </c>
      <c r="F1950" t="s">
        <v>459</v>
      </c>
      <c r="G1950" t="s">
        <v>229</v>
      </c>
      <c r="H1950" t="s">
        <v>45</v>
      </c>
      <c r="I1950" t="s">
        <v>5605</v>
      </c>
      <c r="J1950" t="s">
        <v>86</v>
      </c>
      <c r="L1950" t="s">
        <v>4431</v>
      </c>
      <c r="N1950" t="s">
        <v>87</v>
      </c>
      <c r="O1950" t="s">
        <v>25</v>
      </c>
      <c r="P1950" t="s">
        <v>229</v>
      </c>
      <c r="Q1950" t="s">
        <v>88</v>
      </c>
      <c r="R1950" t="s">
        <v>7431</v>
      </c>
      <c r="S1950" t="s">
        <v>3396</v>
      </c>
      <c r="W1950" t="s">
        <v>1292</v>
      </c>
      <c r="X1950" t="s">
        <v>1887</v>
      </c>
    </row>
    <row r="1951" spans="1:25" x14ac:dyDescent="0.25">
      <c r="A1951" t="s">
        <v>7740</v>
      </c>
      <c r="B1951" t="s">
        <v>7741</v>
      </c>
      <c r="D1951" t="s">
        <v>3170</v>
      </c>
      <c r="E1951" t="s">
        <v>220</v>
      </c>
      <c r="F1951" t="s">
        <v>455</v>
      </c>
      <c r="G1951" t="s">
        <v>229</v>
      </c>
      <c r="H1951" t="s">
        <v>30</v>
      </c>
      <c r="I1951" t="s">
        <v>1661</v>
      </c>
      <c r="J1951" t="s">
        <v>68</v>
      </c>
      <c r="L1951" t="s">
        <v>7608</v>
      </c>
      <c r="N1951" t="s">
        <v>69</v>
      </c>
      <c r="O1951" t="s">
        <v>25</v>
      </c>
      <c r="P1951" t="s">
        <v>229</v>
      </c>
      <c r="Q1951" t="s">
        <v>70</v>
      </c>
      <c r="R1951" t="s">
        <v>7724</v>
      </c>
      <c r="S1951" t="s">
        <v>7742</v>
      </c>
      <c r="W1951" t="s">
        <v>1292</v>
      </c>
      <c r="X1951" t="s">
        <v>1887</v>
      </c>
    </row>
    <row r="1952" spans="1:25" x14ac:dyDescent="0.25">
      <c r="A1952" t="s">
        <v>4394</v>
      </c>
      <c r="B1952" t="s">
        <v>4395</v>
      </c>
      <c r="D1952" t="s">
        <v>3215</v>
      </c>
      <c r="E1952" t="s">
        <v>220</v>
      </c>
      <c r="F1952" t="s">
        <v>455</v>
      </c>
      <c r="G1952" t="s">
        <v>229</v>
      </c>
      <c r="H1952" t="s">
        <v>30</v>
      </c>
      <c r="I1952" t="s">
        <v>5162</v>
      </c>
      <c r="J1952" t="s">
        <v>46</v>
      </c>
      <c r="L1952" t="s">
        <v>7633</v>
      </c>
      <c r="N1952" t="s">
        <v>47</v>
      </c>
      <c r="O1952" t="s">
        <v>25</v>
      </c>
      <c r="P1952" t="s">
        <v>229</v>
      </c>
      <c r="Q1952" t="s">
        <v>48</v>
      </c>
      <c r="R1952" t="s">
        <v>5010</v>
      </c>
      <c r="S1952" t="s">
        <v>4396</v>
      </c>
      <c r="W1952" t="s">
        <v>45</v>
      </c>
      <c r="X1952" t="s">
        <v>1887</v>
      </c>
    </row>
    <row r="1953" spans="1:25" x14ac:dyDescent="0.25">
      <c r="A1953" t="s">
        <v>4366</v>
      </c>
      <c r="B1953" t="s">
        <v>4367</v>
      </c>
      <c r="D1953" t="s">
        <v>4243</v>
      </c>
      <c r="E1953" t="s">
        <v>220</v>
      </c>
      <c r="F1953" t="s">
        <v>459</v>
      </c>
      <c r="G1953" t="s">
        <v>4469</v>
      </c>
      <c r="H1953" t="s">
        <v>30</v>
      </c>
      <c r="I1953" t="s">
        <v>1374</v>
      </c>
      <c r="J1953" t="s">
        <v>61</v>
      </c>
      <c r="L1953" t="s">
        <v>4453</v>
      </c>
      <c r="N1953" t="s">
        <v>63</v>
      </c>
      <c r="O1953" t="s">
        <v>25</v>
      </c>
      <c r="P1953" t="s">
        <v>229</v>
      </c>
      <c r="Q1953" t="s">
        <v>64</v>
      </c>
      <c r="R1953" t="s">
        <v>4743</v>
      </c>
      <c r="S1953" t="s">
        <v>4368</v>
      </c>
      <c r="T1953" t="s">
        <v>7743</v>
      </c>
      <c r="W1953" t="s">
        <v>1293</v>
      </c>
      <c r="X1953" t="s">
        <v>1881</v>
      </c>
      <c r="Y1953" t="s">
        <v>1877</v>
      </c>
    </row>
    <row r="1954" spans="1:25" x14ac:dyDescent="0.25">
      <c r="A1954" t="s">
        <v>4159</v>
      </c>
      <c r="B1954" t="s">
        <v>4160</v>
      </c>
      <c r="D1954" t="s">
        <v>3221</v>
      </c>
      <c r="E1954" t="s">
        <v>220</v>
      </c>
      <c r="F1954" t="s">
        <v>455</v>
      </c>
      <c r="G1954" t="s">
        <v>229</v>
      </c>
      <c r="H1954" t="s">
        <v>30</v>
      </c>
      <c r="I1954" t="s">
        <v>4975</v>
      </c>
      <c r="J1954" t="s">
        <v>51</v>
      </c>
      <c r="L1954" t="s">
        <v>4426</v>
      </c>
      <c r="N1954" t="s">
        <v>53</v>
      </c>
      <c r="O1954" t="s">
        <v>25</v>
      </c>
      <c r="P1954" t="s">
        <v>229</v>
      </c>
      <c r="Q1954" t="s">
        <v>54</v>
      </c>
      <c r="R1954" t="s">
        <v>5010</v>
      </c>
      <c r="S1954" t="s">
        <v>4161</v>
      </c>
      <c r="W1954" t="s">
        <v>4500</v>
      </c>
      <c r="X1954" t="s">
        <v>1887</v>
      </c>
    </row>
    <row r="1955" spans="1:25" x14ac:dyDescent="0.25">
      <c r="A1955" t="s">
        <v>3464</v>
      </c>
      <c r="B1955" t="s">
        <v>3465</v>
      </c>
      <c r="D1955" t="s">
        <v>379</v>
      </c>
      <c r="E1955" t="s">
        <v>220</v>
      </c>
      <c r="F1955" t="s">
        <v>455</v>
      </c>
      <c r="G1955" t="s">
        <v>229</v>
      </c>
      <c r="H1955" t="s">
        <v>30</v>
      </c>
      <c r="I1955" t="s">
        <v>5143</v>
      </c>
      <c r="J1955" t="s">
        <v>78</v>
      </c>
      <c r="L1955" t="s">
        <v>4430</v>
      </c>
      <c r="N1955" t="s">
        <v>80</v>
      </c>
      <c r="O1955" t="s">
        <v>25</v>
      </c>
      <c r="P1955" t="s">
        <v>229</v>
      </c>
      <c r="Q1955" t="s">
        <v>81</v>
      </c>
      <c r="R1955" t="s">
        <v>5010</v>
      </c>
      <c r="S1955" t="s">
        <v>3466</v>
      </c>
      <c r="W1955" t="s">
        <v>4500</v>
      </c>
      <c r="X1955" t="s">
        <v>1887</v>
      </c>
    </row>
    <row r="1956" spans="1:25" x14ac:dyDescent="0.25">
      <c r="A1956" t="s">
        <v>7744</v>
      </c>
      <c r="B1956" t="s">
        <v>7745</v>
      </c>
      <c r="D1956" t="s">
        <v>379</v>
      </c>
      <c r="E1956" t="s">
        <v>220</v>
      </c>
      <c r="F1956" t="s">
        <v>455</v>
      </c>
      <c r="G1956" t="s">
        <v>229</v>
      </c>
      <c r="H1956" t="s">
        <v>30</v>
      </c>
      <c r="I1956" t="s">
        <v>5605</v>
      </c>
      <c r="J1956" t="s">
        <v>72</v>
      </c>
      <c r="L1956" t="s">
        <v>7697</v>
      </c>
      <c r="N1956" t="s">
        <v>73</v>
      </c>
      <c r="O1956" t="s">
        <v>25</v>
      </c>
      <c r="P1956" t="s">
        <v>229</v>
      </c>
      <c r="Q1956" t="s">
        <v>74</v>
      </c>
      <c r="R1956" t="s">
        <v>5010</v>
      </c>
      <c r="S1956" t="s">
        <v>7746</v>
      </c>
      <c r="W1956" t="s">
        <v>45</v>
      </c>
      <c r="X1956" t="s">
        <v>1887</v>
      </c>
    </row>
    <row r="1957" spans="1:25" x14ac:dyDescent="0.25">
      <c r="A1957" t="s">
        <v>3605</v>
      </c>
      <c r="B1957" t="s">
        <v>3606</v>
      </c>
      <c r="D1957" t="s">
        <v>3221</v>
      </c>
      <c r="E1957" t="s">
        <v>220</v>
      </c>
      <c r="F1957" t="s">
        <v>455</v>
      </c>
      <c r="G1957" t="s">
        <v>229</v>
      </c>
      <c r="H1957" t="s">
        <v>30</v>
      </c>
      <c r="I1957" t="s">
        <v>5143</v>
      </c>
      <c r="J1957" t="s">
        <v>130</v>
      </c>
      <c r="L1957" t="s">
        <v>7697</v>
      </c>
      <c r="N1957" t="s">
        <v>131</v>
      </c>
      <c r="O1957" t="s">
        <v>25</v>
      </c>
      <c r="P1957" t="s">
        <v>229</v>
      </c>
      <c r="Q1957" t="s">
        <v>132</v>
      </c>
      <c r="R1957" t="s">
        <v>5010</v>
      </c>
      <c r="S1957" t="s">
        <v>3607</v>
      </c>
      <c r="T1957" t="s">
        <v>7747</v>
      </c>
      <c r="W1957" t="s">
        <v>4500</v>
      </c>
      <c r="X1957" t="s">
        <v>3071</v>
      </c>
      <c r="Y1957" t="s">
        <v>1877</v>
      </c>
    </row>
    <row r="1958" spans="1:25" x14ac:dyDescent="0.25">
      <c r="A1958" t="s">
        <v>3830</v>
      </c>
      <c r="B1958" t="s">
        <v>3831</v>
      </c>
      <c r="D1958" t="s">
        <v>3226</v>
      </c>
      <c r="E1958" t="s">
        <v>220</v>
      </c>
      <c r="F1958" t="s">
        <v>455</v>
      </c>
      <c r="G1958" t="s">
        <v>229</v>
      </c>
      <c r="H1958" t="s">
        <v>30</v>
      </c>
      <c r="I1958" t="s">
        <v>2877</v>
      </c>
      <c r="J1958" t="s">
        <v>23</v>
      </c>
      <c r="L1958" t="s">
        <v>7608</v>
      </c>
      <c r="N1958" t="s">
        <v>24</v>
      </c>
      <c r="O1958" t="s">
        <v>25</v>
      </c>
      <c r="P1958" t="s">
        <v>229</v>
      </c>
      <c r="Q1958" t="s">
        <v>26</v>
      </c>
      <c r="R1958" t="s">
        <v>5010</v>
      </c>
      <c r="S1958" t="s">
        <v>3832</v>
      </c>
      <c r="T1958" t="s">
        <v>7748</v>
      </c>
      <c r="W1958" t="s">
        <v>4500</v>
      </c>
      <c r="X1958" t="s">
        <v>1884</v>
      </c>
      <c r="Y1958" t="s">
        <v>1877</v>
      </c>
    </row>
    <row r="1959" spans="1:25" x14ac:dyDescent="0.25">
      <c r="A1959" t="s">
        <v>3620</v>
      </c>
      <c r="B1959" t="s">
        <v>3621</v>
      </c>
      <c r="D1959" t="s">
        <v>3215</v>
      </c>
      <c r="E1959" t="s">
        <v>220</v>
      </c>
      <c r="F1959" t="s">
        <v>455</v>
      </c>
      <c r="G1959" t="s">
        <v>229</v>
      </c>
      <c r="H1959" t="s">
        <v>30</v>
      </c>
      <c r="I1959" t="s">
        <v>5143</v>
      </c>
      <c r="J1959" t="s">
        <v>98</v>
      </c>
      <c r="L1959" t="s">
        <v>4430</v>
      </c>
      <c r="N1959" t="s">
        <v>99</v>
      </c>
      <c r="O1959" t="s">
        <v>25</v>
      </c>
      <c r="P1959" t="s">
        <v>229</v>
      </c>
      <c r="Q1959" t="s">
        <v>100</v>
      </c>
      <c r="R1959" t="s">
        <v>5010</v>
      </c>
      <c r="S1959" t="s">
        <v>3622</v>
      </c>
      <c r="W1959" t="s">
        <v>4500</v>
      </c>
      <c r="X1959" t="s">
        <v>1887</v>
      </c>
    </row>
    <row r="1960" spans="1:25" x14ac:dyDescent="0.25">
      <c r="A1960" t="s">
        <v>1811</v>
      </c>
      <c r="B1960" t="s">
        <v>1812</v>
      </c>
      <c r="C1960" t="s">
        <v>2737</v>
      </c>
      <c r="D1960" t="s">
        <v>3226</v>
      </c>
      <c r="E1960" t="s">
        <v>220</v>
      </c>
      <c r="F1960" t="s">
        <v>455</v>
      </c>
      <c r="G1960" t="s">
        <v>229</v>
      </c>
      <c r="H1960" t="s">
        <v>3179</v>
      </c>
      <c r="I1960" t="s">
        <v>1666</v>
      </c>
      <c r="J1960" t="s">
        <v>46</v>
      </c>
      <c r="K1960" t="s">
        <v>2738</v>
      </c>
      <c r="L1960" t="s">
        <v>4431</v>
      </c>
      <c r="M1960" t="s">
        <v>2739</v>
      </c>
      <c r="N1960" t="s">
        <v>47</v>
      </c>
      <c r="O1960" t="s">
        <v>25</v>
      </c>
      <c r="P1960" t="s">
        <v>229</v>
      </c>
      <c r="Q1960" t="s">
        <v>48</v>
      </c>
      <c r="R1960" t="s">
        <v>5010</v>
      </c>
      <c r="S1960" t="s">
        <v>1813</v>
      </c>
      <c r="T1960" t="s">
        <v>5139</v>
      </c>
      <c r="W1960" t="s">
        <v>4500</v>
      </c>
      <c r="X1960" t="s">
        <v>1887</v>
      </c>
      <c r="Y1960" t="s">
        <v>1879</v>
      </c>
    </row>
    <row r="1961" spans="1:25" x14ac:dyDescent="0.25">
      <c r="A1961" t="s">
        <v>3696</v>
      </c>
      <c r="B1961" t="s">
        <v>3697</v>
      </c>
      <c r="D1961" t="s">
        <v>3215</v>
      </c>
      <c r="E1961" t="s">
        <v>220</v>
      </c>
      <c r="F1961" t="s">
        <v>455</v>
      </c>
      <c r="G1961" t="s">
        <v>229</v>
      </c>
      <c r="H1961" t="s">
        <v>30</v>
      </c>
      <c r="I1961" t="s">
        <v>5143</v>
      </c>
      <c r="J1961" t="s">
        <v>135</v>
      </c>
      <c r="L1961" t="s">
        <v>7697</v>
      </c>
      <c r="N1961" t="s">
        <v>136</v>
      </c>
      <c r="O1961" t="s">
        <v>25</v>
      </c>
      <c r="P1961" t="s">
        <v>229</v>
      </c>
      <c r="Q1961" t="s">
        <v>137</v>
      </c>
      <c r="R1961" t="s">
        <v>5010</v>
      </c>
      <c r="S1961" t="s">
        <v>3698</v>
      </c>
      <c r="W1961" t="s">
        <v>4500</v>
      </c>
      <c r="X1961" t="s">
        <v>1887</v>
      </c>
    </row>
    <row r="1962" spans="1:25" x14ac:dyDescent="0.25">
      <c r="A1962" t="s">
        <v>3746</v>
      </c>
      <c r="B1962" t="s">
        <v>3747</v>
      </c>
      <c r="D1962" t="s">
        <v>3221</v>
      </c>
      <c r="E1962" t="s">
        <v>220</v>
      </c>
      <c r="F1962" t="s">
        <v>455</v>
      </c>
      <c r="G1962" t="s">
        <v>229</v>
      </c>
      <c r="H1962" t="s">
        <v>30</v>
      </c>
      <c r="I1962" t="s">
        <v>1860</v>
      </c>
      <c r="J1962" t="s">
        <v>121</v>
      </c>
      <c r="L1962" t="s">
        <v>7697</v>
      </c>
      <c r="N1962" t="s">
        <v>122</v>
      </c>
      <c r="O1962" t="s">
        <v>25</v>
      </c>
      <c r="P1962" t="s">
        <v>229</v>
      </c>
      <c r="Q1962" t="s">
        <v>123</v>
      </c>
      <c r="R1962" t="s">
        <v>5010</v>
      </c>
      <c r="S1962" t="s">
        <v>3748</v>
      </c>
      <c r="W1962" t="s">
        <v>4500</v>
      </c>
      <c r="X1962" t="s">
        <v>1887</v>
      </c>
    </row>
    <row r="1963" spans="1:25" x14ac:dyDescent="0.25">
      <c r="A1963" t="s">
        <v>7749</v>
      </c>
      <c r="B1963" t="s">
        <v>7750</v>
      </c>
      <c r="D1963" t="s">
        <v>3215</v>
      </c>
      <c r="E1963" t="s">
        <v>220</v>
      </c>
      <c r="F1963" t="s">
        <v>455</v>
      </c>
      <c r="G1963" t="s">
        <v>229</v>
      </c>
      <c r="H1963" t="s">
        <v>30</v>
      </c>
      <c r="I1963" t="s">
        <v>1893</v>
      </c>
      <c r="J1963" t="s">
        <v>39</v>
      </c>
      <c r="L1963" t="s">
        <v>7697</v>
      </c>
      <c r="N1963" t="s">
        <v>40</v>
      </c>
      <c r="O1963" t="s">
        <v>25</v>
      </c>
      <c r="P1963" t="s">
        <v>229</v>
      </c>
      <c r="Q1963" t="s">
        <v>42</v>
      </c>
      <c r="R1963" t="s">
        <v>5010</v>
      </c>
      <c r="S1963" t="s">
        <v>7751</v>
      </c>
      <c r="W1963" t="s">
        <v>4500</v>
      </c>
      <c r="X1963" t="s">
        <v>1887</v>
      </c>
    </row>
    <row r="1964" spans="1:25" x14ac:dyDescent="0.25">
      <c r="A1964" t="s">
        <v>7752</v>
      </c>
      <c r="B1964" t="s">
        <v>7753</v>
      </c>
      <c r="D1964" t="s">
        <v>3215</v>
      </c>
      <c r="E1964" t="s">
        <v>220</v>
      </c>
      <c r="F1964" t="s">
        <v>455</v>
      </c>
      <c r="G1964" t="s">
        <v>229</v>
      </c>
      <c r="H1964" t="s">
        <v>30</v>
      </c>
      <c r="I1964" t="s">
        <v>2744</v>
      </c>
      <c r="J1964" t="s">
        <v>39</v>
      </c>
      <c r="L1964" t="s">
        <v>7697</v>
      </c>
      <c r="N1964" t="s">
        <v>40</v>
      </c>
      <c r="O1964" t="s">
        <v>25</v>
      </c>
      <c r="P1964" t="s">
        <v>229</v>
      </c>
      <c r="Q1964" t="s">
        <v>42</v>
      </c>
      <c r="R1964" t="s">
        <v>5010</v>
      </c>
      <c r="S1964" t="s">
        <v>7754</v>
      </c>
      <c r="W1964" t="s">
        <v>4500</v>
      </c>
      <c r="X1964" t="s">
        <v>1887</v>
      </c>
    </row>
    <row r="1965" spans="1:25" x14ac:dyDescent="0.25">
      <c r="A1965" t="s">
        <v>7755</v>
      </c>
      <c r="B1965" t="s">
        <v>7756</v>
      </c>
      <c r="D1965" t="s">
        <v>3226</v>
      </c>
      <c r="E1965" t="s">
        <v>220</v>
      </c>
      <c r="F1965" t="s">
        <v>455</v>
      </c>
      <c r="G1965" t="s">
        <v>229</v>
      </c>
      <c r="H1965" t="s">
        <v>30</v>
      </c>
      <c r="I1965" t="s">
        <v>1944</v>
      </c>
      <c r="J1965" t="s">
        <v>130</v>
      </c>
      <c r="L1965" t="s">
        <v>7697</v>
      </c>
      <c r="N1965" t="s">
        <v>131</v>
      </c>
      <c r="O1965" t="s">
        <v>25</v>
      </c>
      <c r="P1965" t="s">
        <v>229</v>
      </c>
      <c r="Q1965" t="s">
        <v>132</v>
      </c>
      <c r="R1965" t="s">
        <v>5010</v>
      </c>
      <c r="S1965" t="s">
        <v>7757</v>
      </c>
      <c r="W1965" t="s">
        <v>4500</v>
      </c>
      <c r="X1965" t="s">
        <v>1887</v>
      </c>
    </row>
    <row r="1966" spans="1:25" x14ac:dyDescent="0.25">
      <c r="A1966" t="s">
        <v>7758</v>
      </c>
      <c r="B1966" t="s">
        <v>7759</v>
      </c>
      <c r="D1966" t="s">
        <v>3221</v>
      </c>
      <c r="E1966" t="s">
        <v>220</v>
      </c>
      <c r="F1966" t="s">
        <v>455</v>
      </c>
      <c r="G1966" t="s">
        <v>229</v>
      </c>
      <c r="H1966" t="s">
        <v>30</v>
      </c>
      <c r="I1966" t="s">
        <v>1944</v>
      </c>
      <c r="J1966" t="s">
        <v>39</v>
      </c>
      <c r="L1966" t="s">
        <v>7697</v>
      </c>
      <c r="N1966" t="s">
        <v>40</v>
      </c>
      <c r="O1966" t="s">
        <v>25</v>
      </c>
      <c r="P1966" t="s">
        <v>229</v>
      </c>
      <c r="Q1966" t="s">
        <v>42</v>
      </c>
      <c r="R1966" t="s">
        <v>5010</v>
      </c>
      <c r="S1966" t="s">
        <v>7760</v>
      </c>
      <c r="W1966" t="s">
        <v>4500</v>
      </c>
      <c r="X1966" t="s">
        <v>1887</v>
      </c>
    </row>
    <row r="1967" spans="1:25" x14ac:dyDescent="0.25">
      <c r="A1967" t="s">
        <v>7761</v>
      </c>
      <c r="B1967" t="s">
        <v>7762</v>
      </c>
      <c r="D1967" t="s">
        <v>3225</v>
      </c>
      <c r="E1967" t="s">
        <v>220</v>
      </c>
      <c r="F1967" t="s">
        <v>455</v>
      </c>
      <c r="G1967" t="s">
        <v>229</v>
      </c>
      <c r="H1967" t="s">
        <v>30</v>
      </c>
      <c r="I1967" t="s">
        <v>1762</v>
      </c>
      <c r="J1967" t="s">
        <v>23</v>
      </c>
      <c r="L1967" t="s">
        <v>4430</v>
      </c>
      <c r="N1967" t="s">
        <v>24</v>
      </c>
      <c r="O1967" t="s">
        <v>25</v>
      </c>
      <c r="P1967" t="s">
        <v>229</v>
      </c>
      <c r="Q1967" t="s">
        <v>26</v>
      </c>
      <c r="R1967" t="s">
        <v>6580</v>
      </c>
      <c r="S1967" t="s">
        <v>7763</v>
      </c>
      <c r="W1967" t="s">
        <v>1293</v>
      </c>
      <c r="X1967" t="s">
        <v>1887</v>
      </c>
    </row>
    <row r="1968" spans="1:25" x14ac:dyDescent="0.25">
      <c r="A1968" t="s">
        <v>7764</v>
      </c>
      <c r="B1968" t="s">
        <v>7764</v>
      </c>
      <c r="D1968" t="s">
        <v>3221</v>
      </c>
      <c r="E1968" t="s">
        <v>220</v>
      </c>
      <c r="F1968" t="s">
        <v>455</v>
      </c>
      <c r="G1968" t="s">
        <v>229</v>
      </c>
      <c r="H1968" t="s">
        <v>30</v>
      </c>
      <c r="I1968" t="s">
        <v>1661</v>
      </c>
      <c r="J1968" t="s">
        <v>68</v>
      </c>
      <c r="L1968" t="s">
        <v>4421</v>
      </c>
      <c r="N1968" t="s">
        <v>69</v>
      </c>
      <c r="O1968" t="s">
        <v>25</v>
      </c>
      <c r="P1968" t="s">
        <v>229</v>
      </c>
      <c r="Q1968" t="s">
        <v>70</v>
      </c>
      <c r="R1968" t="s">
        <v>4718</v>
      </c>
      <c r="S1968" t="s">
        <v>7765</v>
      </c>
      <c r="W1968" t="s">
        <v>1292</v>
      </c>
      <c r="X1968" t="s">
        <v>1887</v>
      </c>
    </row>
    <row r="1969" spans="1:25" x14ac:dyDescent="0.25">
      <c r="A1969" t="s">
        <v>7766</v>
      </c>
      <c r="B1969" t="s">
        <v>7766</v>
      </c>
      <c r="D1969" t="s">
        <v>3215</v>
      </c>
      <c r="E1969" t="s">
        <v>220</v>
      </c>
      <c r="F1969" t="s">
        <v>455</v>
      </c>
      <c r="G1969" t="s">
        <v>229</v>
      </c>
      <c r="H1969" t="s">
        <v>30</v>
      </c>
      <c r="I1969" t="s">
        <v>1762</v>
      </c>
      <c r="J1969" t="s">
        <v>23</v>
      </c>
      <c r="L1969" t="s">
        <v>4430</v>
      </c>
      <c r="N1969" t="s">
        <v>24</v>
      </c>
      <c r="O1969" t="s">
        <v>25</v>
      </c>
      <c r="P1969" t="s">
        <v>229</v>
      </c>
      <c r="Q1969" t="s">
        <v>26</v>
      </c>
      <c r="R1969" t="s">
        <v>6580</v>
      </c>
      <c r="S1969" t="s">
        <v>7767</v>
      </c>
      <c r="W1969" t="s">
        <v>1293</v>
      </c>
      <c r="X1969" t="s">
        <v>1887</v>
      </c>
    </row>
    <row r="1970" spans="1:25" x14ac:dyDescent="0.25">
      <c r="A1970" t="s">
        <v>728</v>
      </c>
      <c r="B1970" t="s">
        <v>729</v>
      </c>
      <c r="D1970" t="s">
        <v>3226</v>
      </c>
      <c r="E1970" t="s">
        <v>220</v>
      </c>
      <c r="F1970" t="s">
        <v>455</v>
      </c>
      <c r="G1970" t="s">
        <v>229</v>
      </c>
      <c r="H1970" t="s">
        <v>30</v>
      </c>
      <c r="I1970" t="s">
        <v>1666</v>
      </c>
      <c r="J1970" t="s">
        <v>91</v>
      </c>
      <c r="L1970" t="s">
        <v>4431</v>
      </c>
      <c r="N1970" t="s">
        <v>92</v>
      </c>
      <c r="O1970" t="s">
        <v>25</v>
      </c>
      <c r="P1970" t="s">
        <v>229</v>
      </c>
      <c r="Q1970" t="s">
        <v>93</v>
      </c>
      <c r="R1970" t="s">
        <v>7768</v>
      </c>
      <c r="S1970" t="s">
        <v>730</v>
      </c>
      <c r="W1970" t="s">
        <v>1293</v>
      </c>
      <c r="X1970" t="s">
        <v>1887</v>
      </c>
    </row>
    <row r="1971" spans="1:25" x14ac:dyDescent="0.25">
      <c r="A1971" t="s">
        <v>3413</v>
      </c>
      <c r="B1971" t="s">
        <v>3414</v>
      </c>
      <c r="D1971" t="s">
        <v>3226</v>
      </c>
      <c r="E1971" t="s">
        <v>220</v>
      </c>
      <c r="F1971" t="s">
        <v>455</v>
      </c>
      <c r="G1971" t="s">
        <v>229</v>
      </c>
      <c r="H1971" t="s">
        <v>30</v>
      </c>
      <c r="I1971" t="s">
        <v>5143</v>
      </c>
      <c r="J1971" t="s">
        <v>51</v>
      </c>
      <c r="L1971" t="s">
        <v>4433</v>
      </c>
      <c r="N1971" t="s">
        <v>53</v>
      </c>
      <c r="O1971" t="s">
        <v>25</v>
      </c>
      <c r="P1971" t="s">
        <v>229</v>
      </c>
      <c r="Q1971" t="s">
        <v>54</v>
      </c>
      <c r="R1971" t="s">
        <v>5010</v>
      </c>
      <c r="S1971" t="s">
        <v>3415</v>
      </c>
      <c r="W1971" t="s">
        <v>4500</v>
      </c>
      <c r="X1971" t="s">
        <v>1887</v>
      </c>
    </row>
    <row r="1972" spans="1:25" x14ac:dyDescent="0.25">
      <c r="A1972" t="s">
        <v>3566</v>
      </c>
      <c r="B1972" t="s">
        <v>3567</v>
      </c>
      <c r="D1972" t="s">
        <v>379</v>
      </c>
      <c r="E1972" t="s">
        <v>220</v>
      </c>
      <c r="F1972" t="s">
        <v>455</v>
      </c>
      <c r="G1972" t="s">
        <v>229</v>
      </c>
      <c r="H1972" t="s">
        <v>30</v>
      </c>
      <c r="I1972" t="s">
        <v>4775</v>
      </c>
      <c r="J1972" t="s">
        <v>127</v>
      </c>
      <c r="L1972" t="s">
        <v>4433</v>
      </c>
      <c r="N1972" t="s">
        <v>128</v>
      </c>
      <c r="O1972" t="s">
        <v>25</v>
      </c>
      <c r="P1972" t="s">
        <v>229</v>
      </c>
      <c r="Q1972" t="s">
        <v>129</v>
      </c>
      <c r="R1972" t="s">
        <v>5010</v>
      </c>
      <c r="S1972" t="s">
        <v>3568</v>
      </c>
      <c r="W1972" t="s">
        <v>4500</v>
      </c>
      <c r="X1972" t="s">
        <v>1887</v>
      </c>
    </row>
    <row r="1973" spans="1:25" x14ac:dyDescent="0.25">
      <c r="A1973" t="s">
        <v>251</v>
      </c>
      <c r="B1973" t="s">
        <v>252</v>
      </c>
      <c r="C1973" t="s">
        <v>2740</v>
      </c>
      <c r="D1973" t="s">
        <v>379</v>
      </c>
      <c r="E1973" t="s">
        <v>220</v>
      </c>
      <c r="F1973" t="s">
        <v>459</v>
      </c>
      <c r="G1973" t="s">
        <v>229</v>
      </c>
      <c r="H1973" t="s">
        <v>22</v>
      </c>
      <c r="I1973" t="s">
        <v>2744</v>
      </c>
      <c r="J1973" t="s">
        <v>68</v>
      </c>
      <c r="K1973" t="s">
        <v>178</v>
      </c>
      <c r="L1973" t="s">
        <v>4426</v>
      </c>
      <c r="M1973" t="s">
        <v>2741</v>
      </c>
      <c r="N1973" t="s">
        <v>69</v>
      </c>
      <c r="O1973" t="s">
        <v>25</v>
      </c>
      <c r="P1973" t="s">
        <v>229</v>
      </c>
      <c r="Q1973" t="s">
        <v>70</v>
      </c>
      <c r="R1973" t="s">
        <v>5010</v>
      </c>
      <c r="S1973" t="s">
        <v>253</v>
      </c>
      <c r="W1973" t="s">
        <v>4500</v>
      </c>
      <c r="X1973" t="s">
        <v>1887</v>
      </c>
    </row>
    <row r="1974" spans="1:25" x14ac:dyDescent="0.25">
      <c r="A1974" t="s">
        <v>3596</v>
      </c>
      <c r="B1974" t="s">
        <v>3597</v>
      </c>
      <c r="D1974" t="s">
        <v>3221</v>
      </c>
      <c r="E1974" t="s">
        <v>220</v>
      </c>
      <c r="F1974" t="s">
        <v>455</v>
      </c>
      <c r="G1974" t="s">
        <v>229</v>
      </c>
      <c r="H1974" t="s">
        <v>30</v>
      </c>
      <c r="I1974" t="s">
        <v>4775</v>
      </c>
      <c r="J1974" t="s">
        <v>130</v>
      </c>
      <c r="L1974" t="s">
        <v>4433</v>
      </c>
      <c r="N1974" t="s">
        <v>131</v>
      </c>
      <c r="O1974" t="s">
        <v>25</v>
      </c>
      <c r="P1974" t="s">
        <v>229</v>
      </c>
      <c r="Q1974" t="s">
        <v>132</v>
      </c>
      <c r="R1974" t="s">
        <v>5010</v>
      </c>
      <c r="S1974" t="s">
        <v>3598</v>
      </c>
      <c r="W1974" t="s">
        <v>4500</v>
      </c>
      <c r="X1974" t="s">
        <v>1887</v>
      </c>
    </row>
    <row r="1975" spans="1:25" x14ac:dyDescent="0.25">
      <c r="A1975" t="s">
        <v>7769</v>
      </c>
      <c r="B1975" t="s">
        <v>7770</v>
      </c>
      <c r="D1975" t="s">
        <v>577</v>
      </c>
      <c r="E1975" t="s">
        <v>220</v>
      </c>
      <c r="F1975" t="s">
        <v>455</v>
      </c>
      <c r="G1975" t="s">
        <v>229</v>
      </c>
      <c r="H1975" t="s">
        <v>3179</v>
      </c>
      <c r="I1975" t="s">
        <v>1661</v>
      </c>
      <c r="J1975" t="s">
        <v>68</v>
      </c>
      <c r="L1975" t="s">
        <v>3227</v>
      </c>
      <c r="N1975" t="s">
        <v>69</v>
      </c>
      <c r="O1975" t="s">
        <v>41</v>
      </c>
      <c r="P1975" t="s">
        <v>229</v>
      </c>
      <c r="Q1975" t="s">
        <v>70</v>
      </c>
      <c r="R1975" t="s">
        <v>7654</v>
      </c>
      <c r="S1975" t="s">
        <v>7771</v>
      </c>
      <c r="T1975" t="s">
        <v>4671</v>
      </c>
      <c r="W1975" t="s">
        <v>1292</v>
      </c>
      <c r="X1975" t="s">
        <v>1887</v>
      </c>
      <c r="Y1975" t="s">
        <v>1877</v>
      </c>
    </row>
    <row r="1976" spans="1:25" x14ac:dyDescent="0.25">
      <c r="A1976" t="s">
        <v>2136</v>
      </c>
      <c r="B1976" t="s">
        <v>2137</v>
      </c>
      <c r="C1976" t="s">
        <v>2777</v>
      </c>
      <c r="D1976" t="s">
        <v>3221</v>
      </c>
      <c r="E1976" t="s">
        <v>220</v>
      </c>
      <c r="F1976" t="s">
        <v>459</v>
      </c>
      <c r="G1976" t="s">
        <v>229</v>
      </c>
      <c r="H1976" t="s">
        <v>22</v>
      </c>
      <c r="I1976" t="s">
        <v>1661</v>
      </c>
      <c r="J1976" t="s">
        <v>347</v>
      </c>
      <c r="K1976" t="s">
        <v>3067</v>
      </c>
      <c r="L1976" t="s">
        <v>4430</v>
      </c>
      <c r="M1976" t="s">
        <v>2778</v>
      </c>
      <c r="N1976" t="s">
        <v>348</v>
      </c>
      <c r="O1976" t="s">
        <v>25</v>
      </c>
      <c r="P1976" t="s">
        <v>3060</v>
      </c>
      <c r="Q1976" t="s">
        <v>349</v>
      </c>
      <c r="R1976" t="s">
        <v>5107</v>
      </c>
      <c r="S1976" t="s">
        <v>2138</v>
      </c>
      <c r="W1976" t="s">
        <v>4862</v>
      </c>
      <c r="X1976" t="s">
        <v>1887</v>
      </c>
    </row>
    <row r="1977" spans="1:25" x14ac:dyDescent="0.25">
      <c r="A1977" t="s">
        <v>4380</v>
      </c>
      <c r="B1977" t="s">
        <v>4381</v>
      </c>
      <c r="D1977" t="s">
        <v>3221</v>
      </c>
      <c r="E1977" t="s">
        <v>220</v>
      </c>
      <c r="F1977" t="s">
        <v>455</v>
      </c>
      <c r="G1977" t="s">
        <v>229</v>
      </c>
      <c r="H1977" t="s">
        <v>30</v>
      </c>
      <c r="I1977" t="s">
        <v>1888</v>
      </c>
      <c r="J1977" t="s">
        <v>130</v>
      </c>
      <c r="L1977" t="s">
        <v>4421</v>
      </c>
      <c r="N1977" t="s">
        <v>131</v>
      </c>
      <c r="O1977" t="s">
        <v>25</v>
      </c>
      <c r="P1977" t="s">
        <v>229</v>
      </c>
      <c r="Q1977" t="s">
        <v>132</v>
      </c>
      <c r="R1977" t="s">
        <v>5010</v>
      </c>
      <c r="S1977" t="s">
        <v>4383</v>
      </c>
      <c r="W1977" t="s">
        <v>4500</v>
      </c>
      <c r="X1977" t="s">
        <v>1887</v>
      </c>
    </row>
    <row r="1978" spans="1:25" x14ac:dyDescent="0.25">
      <c r="A1978" t="s">
        <v>7772</v>
      </c>
      <c r="B1978" t="s">
        <v>7773</v>
      </c>
      <c r="D1978" t="s">
        <v>3226</v>
      </c>
      <c r="E1978" t="s">
        <v>220</v>
      </c>
      <c r="F1978" t="s">
        <v>455</v>
      </c>
      <c r="G1978" t="s">
        <v>229</v>
      </c>
      <c r="H1978" t="s">
        <v>30</v>
      </c>
      <c r="I1978" t="s">
        <v>2159</v>
      </c>
      <c r="J1978" t="s">
        <v>117</v>
      </c>
      <c r="L1978" t="s">
        <v>4427</v>
      </c>
      <c r="N1978" t="s">
        <v>118</v>
      </c>
      <c r="O1978" t="s">
        <v>25</v>
      </c>
      <c r="P1978" t="s">
        <v>229</v>
      </c>
      <c r="Q1978" t="s">
        <v>119</v>
      </c>
      <c r="R1978" t="s">
        <v>5010</v>
      </c>
      <c r="S1978" t="s">
        <v>7774</v>
      </c>
      <c r="W1978" t="s">
        <v>45</v>
      </c>
      <c r="X1978" t="s">
        <v>1887</v>
      </c>
    </row>
    <row r="1979" spans="1:25" x14ac:dyDescent="0.25">
      <c r="A1979" t="s">
        <v>2995</v>
      </c>
      <c r="B1979" t="s">
        <v>2996</v>
      </c>
      <c r="D1979" t="s">
        <v>3226</v>
      </c>
      <c r="E1979" t="s">
        <v>220</v>
      </c>
      <c r="F1979" t="s">
        <v>459</v>
      </c>
      <c r="G1979" t="s">
        <v>229</v>
      </c>
      <c r="H1979" t="s">
        <v>30</v>
      </c>
      <c r="I1979" t="s">
        <v>1664</v>
      </c>
      <c r="J1979" t="s">
        <v>23</v>
      </c>
      <c r="L1979" t="s">
        <v>6223</v>
      </c>
      <c r="N1979" t="s">
        <v>24</v>
      </c>
      <c r="O1979" t="s">
        <v>25</v>
      </c>
      <c r="P1979" t="s">
        <v>229</v>
      </c>
      <c r="Q1979" t="s">
        <v>26</v>
      </c>
      <c r="R1979" t="s">
        <v>5467</v>
      </c>
      <c r="S1979" t="s">
        <v>2997</v>
      </c>
      <c r="T1979" t="s">
        <v>7775</v>
      </c>
      <c r="W1979" t="s">
        <v>4862</v>
      </c>
      <c r="X1979" t="s">
        <v>3071</v>
      </c>
      <c r="Y1979" t="s">
        <v>1877</v>
      </c>
    </row>
    <row r="1980" spans="1:25" x14ac:dyDescent="0.25">
      <c r="A1980" t="s">
        <v>7776</v>
      </c>
      <c r="B1980" t="s">
        <v>7777</v>
      </c>
      <c r="D1980" t="s">
        <v>3171</v>
      </c>
      <c r="E1980" t="s">
        <v>220</v>
      </c>
      <c r="F1980" t="s">
        <v>455</v>
      </c>
      <c r="G1980" t="s">
        <v>229</v>
      </c>
      <c r="H1980" t="s">
        <v>30</v>
      </c>
      <c r="I1980" t="s">
        <v>2159</v>
      </c>
      <c r="J1980" t="s">
        <v>51</v>
      </c>
      <c r="L1980" t="s">
        <v>4427</v>
      </c>
      <c r="N1980" t="s">
        <v>53</v>
      </c>
      <c r="O1980" t="s">
        <v>25</v>
      </c>
      <c r="P1980" t="s">
        <v>229</v>
      </c>
      <c r="Q1980" t="s">
        <v>54</v>
      </c>
      <c r="R1980" t="s">
        <v>5010</v>
      </c>
      <c r="S1980" t="s">
        <v>7778</v>
      </c>
      <c r="T1980" t="s">
        <v>7779</v>
      </c>
      <c r="W1980" t="s">
        <v>45</v>
      </c>
      <c r="X1980" t="s">
        <v>1884</v>
      </c>
      <c r="Y1980" t="s">
        <v>1877</v>
      </c>
    </row>
    <row r="1981" spans="1:25" x14ac:dyDescent="0.25">
      <c r="A1981" t="s">
        <v>7780</v>
      </c>
      <c r="B1981" t="s">
        <v>7781</v>
      </c>
      <c r="D1981" t="s">
        <v>379</v>
      </c>
      <c r="E1981" t="s">
        <v>220</v>
      </c>
      <c r="F1981" t="s">
        <v>455</v>
      </c>
      <c r="G1981" t="s">
        <v>229</v>
      </c>
      <c r="H1981" t="s">
        <v>30</v>
      </c>
      <c r="I1981" t="s">
        <v>1994</v>
      </c>
      <c r="J1981" t="s">
        <v>130</v>
      </c>
      <c r="L1981" t="s">
        <v>4427</v>
      </c>
      <c r="N1981" t="s">
        <v>131</v>
      </c>
      <c r="O1981" t="s">
        <v>25</v>
      </c>
      <c r="P1981" t="s">
        <v>229</v>
      </c>
      <c r="Q1981" t="s">
        <v>132</v>
      </c>
      <c r="R1981" t="s">
        <v>5010</v>
      </c>
      <c r="S1981" t="s">
        <v>7782</v>
      </c>
      <c r="T1981" t="s">
        <v>7783</v>
      </c>
      <c r="W1981" t="s">
        <v>45</v>
      </c>
      <c r="X1981" t="s">
        <v>1887</v>
      </c>
      <c r="Y1981" t="s">
        <v>1879</v>
      </c>
    </row>
    <row r="1982" spans="1:25" x14ac:dyDescent="0.25">
      <c r="A1982" t="s">
        <v>7784</v>
      </c>
      <c r="B1982" t="s">
        <v>7785</v>
      </c>
      <c r="D1982" t="s">
        <v>3221</v>
      </c>
      <c r="E1982" t="s">
        <v>220</v>
      </c>
      <c r="F1982" t="s">
        <v>455</v>
      </c>
      <c r="G1982" t="s">
        <v>229</v>
      </c>
      <c r="H1982" t="s">
        <v>30</v>
      </c>
      <c r="I1982" t="s">
        <v>1883</v>
      </c>
      <c r="J1982" t="s">
        <v>51</v>
      </c>
      <c r="L1982" t="s">
        <v>4427</v>
      </c>
      <c r="N1982" t="s">
        <v>53</v>
      </c>
      <c r="O1982" t="s">
        <v>25</v>
      </c>
      <c r="P1982" t="s">
        <v>229</v>
      </c>
      <c r="Q1982" t="s">
        <v>54</v>
      </c>
      <c r="R1982" t="s">
        <v>5010</v>
      </c>
      <c r="S1982" t="s">
        <v>7786</v>
      </c>
      <c r="W1982" t="s">
        <v>45</v>
      </c>
      <c r="X1982" t="s">
        <v>1887</v>
      </c>
    </row>
    <row r="1983" spans="1:25" x14ac:dyDescent="0.25">
      <c r="A1983" t="s">
        <v>524</v>
      </c>
      <c r="B1983" t="s">
        <v>525</v>
      </c>
      <c r="C1983" t="s">
        <v>2761</v>
      </c>
      <c r="D1983" t="s">
        <v>554</v>
      </c>
      <c r="E1983" t="s">
        <v>220</v>
      </c>
      <c r="F1983" t="s">
        <v>459</v>
      </c>
      <c r="G1983" t="s">
        <v>229</v>
      </c>
      <c r="H1983" t="s">
        <v>45</v>
      </c>
      <c r="I1983" t="s">
        <v>415</v>
      </c>
      <c r="J1983" t="s">
        <v>51</v>
      </c>
      <c r="K1983" t="s">
        <v>79</v>
      </c>
      <c r="L1983" t="s">
        <v>7787</v>
      </c>
      <c r="M1983" t="s">
        <v>2762</v>
      </c>
      <c r="N1983" t="s">
        <v>53</v>
      </c>
      <c r="O1983" t="s">
        <v>25</v>
      </c>
      <c r="P1983" t="s">
        <v>3060</v>
      </c>
      <c r="Q1983" t="s">
        <v>54</v>
      </c>
      <c r="R1983" t="s">
        <v>6104</v>
      </c>
      <c r="S1983" t="s">
        <v>526</v>
      </c>
      <c r="T1983" t="s">
        <v>7788</v>
      </c>
      <c r="W1983" t="s">
        <v>4862</v>
      </c>
      <c r="X1983" t="s">
        <v>1887</v>
      </c>
      <c r="Y1983" t="s">
        <v>1879</v>
      </c>
    </row>
    <row r="1984" spans="1:25" x14ac:dyDescent="0.25">
      <c r="A1984" t="s">
        <v>850</v>
      </c>
      <c r="B1984" t="s">
        <v>850</v>
      </c>
      <c r="D1984" t="s">
        <v>4501</v>
      </c>
      <c r="E1984" t="s">
        <v>220</v>
      </c>
      <c r="F1984" t="s">
        <v>459</v>
      </c>
      <c r="G1984" t="s">
        <v>229</v>
      </c>
      <c r="H1984" t="s">
        <v>45</v>
      </c>
      <c r="I1984" t="s">
        <v>1664</v>
      </c>
      <c r="J1984" t="s">
        <v>112</v>
      </c>
      <c r="L1984" t="s">
        <v>4458</v>
      </c>
      <c r="N1984" t="s">
        <v>113</v>
      </c>
      <c r="O1984" t="s">
        <v>25</v>
      </c>
      <c r="P1984" t="s">
        <v>3063</v>
      </c>
      <c r="Q1984" t="s">
        <v>114</v>
      </c>
      <c r="R1984" t="s">
        <v>4743</v>
      </c>
      <c r="S1984" t="s">
        <v>851</v>
      </c>
      <c r="W1984" t="s">
        <v>1292</v>
      </c>
      <c r="X1984" t="s">
        <v>1887</v>
      </c>
    </row>
    <row r="1985" spans="1:25" x14ac:dyDescent="0.25">
      <c r="A1985" t="s">
        <v>7789</v>
      </c>
      <c r="B1985" t="s">
        <v>7790</v>
      </c>
      <c r="C1985" t="s">
        <v>4196</v>
      </c>
      <c r="D1985" t="s">
        <v>414</v>
      </c>
      <c r="E1985" t="s">
        <v>220</v>
      </c>
      <c r="F1985" t="s">
        <v>455</v>
      </c>
      <c r="G1985" t="s">
        <v>229</v>
      </c>
      <c r="H1985" t="s">
        <v>234</v>
      </c>
      <c r="I1985" t="s">
        <v>1762</v>
      </c>
      <c r="J1985" t="s">
        <v>127</v>
      </c>
      <c r="K1985" t="s">
        <v>4197</v>
      </c>
      <c r="L1985" t="s">
        <v>4423</v>
      </c>
      <c r="M1985" t="s">
        <v>4198</v>
      </c>
      <c r="N1985" t="s">
        <v>128</v>
      </c>
      <c r="O1985" t="s">
        <v>25</v>
      </c>
      <c r="P1985" t="s">
        <v>229</v>
      </c>
      <c r="Q1985" t="s">
        <v>129</v>
      </c>
      <c r="R1985" t="s">
        <v>5010</v>
      </c>
      <c r="S1985" t="s">
        <v>7791</v>
      </c>
      <c r="T1985" t="s">
        <v>7792</v>
      </c>
      <c r="W1985" t="s">
        <v>4500</v>
      </c>
      <c r="X1985" t="s">
        <v>1887</v>
      </c>
      <c r="Y1985" t="s">
        <v>1879</v>
      </c>
    </row>
    <row r="1986" spans="1:25" x14ac:dyDescent="0.25">
      <c r="A1986" t="s">
        <v>7793</v>
      </c>
      <c r="B1986" t="s">
        <v>7794</v>
      </c>
      <c r="D1986" t="s">
        <v>3215</v>
      </c>
      <c r="E1986" t="s">
        <v>220</v>
      </c>
      <c r="F1986" t="s">
        <v>459</v>
      </c>
      <c r="G1986" t="s">
        <v>229</v>
      </c>
      <c r="H1986" t="s">
        <v>45</v>
      </c>
      <c r="I1986" t="s">
        <v>1758</v>
      </c>
      <c r="J1986" t="s">
        <v>86</v>
      </c>
      <c r="L1986" t="s">
        <v>4438</v>
      </c>
      <c r="N1986" t="s">
        <v>87</v>
      </c>
      <c r="O1986" t="s">
        <v>25</v>
      </c>
      <c r="P1986" t="s">
        <v>229</v>
      </c>
      <c r="Q1986" t="s">
        <v>88</v>
      </c>
      <c r="R1986" t="s">
        <v>7681</v>
      </c>
      <c r="S1986" t="s">
        <v>7795</v>
      </c>
      <c r="T1986" t="s">
        <v>7796</v>
      </c>
      <c r="W1986" t="s">
        <v>1293</v>
      </c>
      <c r="X1986" t="s">
        <v>1884</v>
      </c>
      <c r="Y1986" t="s">
        <v>1879</v>
      </c>
    </row>
    <row r="1987" spans="1:25" x14ac:dyDescent="0.25">
      <c r="A1987" t="s">
        <v>1607</v>
      </c>
      <c r="B1987" t="s">
        <v>1608</v>
      </c>
      <c r="D1987" t="s">
        <v>3221</v>
      </c>
      <c r="E1987" t="s">
        <v>220</v>
      </c>
      <c r="F1987" t="s">
        <v>459</v>
      </c>
      <c r="G1987" t="s">
        <v>229</v>
      </c>
      <c r="H1987" t="s">
        <v>234</v>
      </c>
      <c r="I1987" t="s">
        <v>1662</v>
      </c>
      <c r="J1987" t="s">
        <v>98</v>
      </c>
      <c r="L1987" t="s">
        <v>4427</v>
      </c>
      <c r="N1987" t="s">
        <v>99</v>
      </c>
      <c r="O1987" t="s">
        <v>25</v>
      </c>
      <c r="P1987" t="s">
        <v>229</v>
      </c>
      <c r="Q1987" t="s">
        <v>100</v>
      </c>
      <c r="R1987" t="s">
        <v>5010</v>
      </c>
      <c r="S1987" t="s">
        <v>1609</v>
      </c>
      <c r="W1987" t="s">
        <v>4862</v>
      </c>
      <c r="X1987" t="s">
        <v>1884</v>
      </c>
    </row>
    <row r="1988" spans="1:25" x14ac:dyDescent="0.25">
      <c r="A1988" t="s">
        <v>7797</v>
      </c>
      <c r="B1988" t="s">
        <v>7798</v>
      </c>
      <c r="C1988" t="s">
        <v>2737</v>
      </c>
      <c r="D1988" t="s">
        <v>414</v>
      </c>
      <c r="E1988" t="s">
        <v>220</v>
      </c>
      <c r="F1988" t="s">
        <v>459</v>
      </c>
      <c r="G1988" t="s">
        <v>229</v>
      </c>
      <c r="H1988" t="s">
        <v>234</v>
      </c>
      <c r="I1988" t="s">
        <v>1666</v>
      </c>
      <c r="J1988" t="s">
        <v>98</v>
      </c>
      <c r="K1988" t="s">
        <v>2738</v>
      </c>
      <c r="L1988" t="s">
        <v>5523</v>
      </c>
      <c r="M1988" t="s">
        <v>2739</v>
      </c>
      <c r="N1988" t="s">
        <v>99</v>
      </c>
      <c r="O1988" t="s">
        <v>25</v>
      </c>
      <c r="P1988" t="s">
        <v>3063</v>
      </c>
      <c r="Q1988" t="s">
        <v>100</v>
      </c>
      <c r="R1988" t="s">
        <v>5107</v>
      </c>
      <c r="S1988" t="s">
        <v>7799</v>
      </c>
      <c r="T1988" t="s">
        <v>7800</v>
      </c>
      <c r="W1988" t="s">
        <v>45</v>
      </c>
      <c r="X1988" t="s">
        <v>1884</v>
      </c>
      <c r="Y1988" t="s">
        <v>1879</v>
      </c>
    </row>
    <row r="1989" spans="1:25" x14ac:dyDescent="0.25">
      <c r="A1989" t="s">
        <v>95</v>
      </c>
      <c r="B1989" t="s">
        <v>96</v>
      </c>
      <c r="D1989" t="s">
        <v>3215</v>
      </c>
      <c r="E1989" t="s">
        <v>220</v>
      </c>
      <c r="F1989" t="s">
        <v>455</v>
      </c>
      <c r="G1989" t="s">
        <v>229</v>
      </c>
      <c r="H1989" t="s">
        <v>3179</v>
      </c>
      <c r="I1989" t="s">
        <v>1880</v>
      </c>
      <c r="J1989" t="s">
        <v>72</v>
      </c>
      <c r="L1989" t="s">
        <v>4439</v>
      </c>
      <c r="N1989" t="s">
        <v>73</v>
      </c>
      <c r="O1989" t="s">
        <v>25</v>
      </c>
      <c r="P1989" t="s">
        <v>229</v>
      </c>
      <c r="Q1989" t="s">
        <v>74</v>
      </c>
      <c r="R1989" t="s">
        <v>7801</v>
      </c>
      <c r="S1989" t="s">
        <v>97</v>
      </c>
      <c r="W1989" t="s">
        <v>1293</v>
      </c>
      <c r="X1989" t="s">
        <v>1887</v>
      </c>
    </row>
    <row r="1990" spans="1:25" x14ac:dyDescent="0.25">
      <c r="A1990" t="s">
        <v>3512</v>
      </c>
      <c r="B1990" t="s">
        <v>3513</v>
      </c>
      <c r="D1990" t="s">
        <v>379</v>
      </c>
      <c r="E1990" t="s">
        <v>220</v>
      </c>
      <c r="F1990" t="s">
        <v>455</v>
      </c>
      <c r="G1990" t="s">
        <v>229</v>
      </c>
      <c r="H1990" t="s">
        <v>30</v>
      </c>
      <c r="I1990" t="s">
        <v>4975</v>
      </c>
      <c r="J1990" t="s">
        <v>51</v>
      </c>
      <c r="L1990" t="s">
        <v>4438</v>
      </c>
      <c r="N1990" t="s">
        <v>53</v>
      </c>
      <c r="O1990" t="s">
        <v>25</v>
      </c>
      <c r="P1990" t="s">
        <v>229</v>
      </c>
      <c r="Q1990" t="s">
        <v>54</v>
      </c>
      <c r="R1990" t="s">
        <v>5107</v>
      </c>
      <c r="S1990" t="s">
        <v>3514</v>
      </c>
      <c r="T1990" t="s">
        <v>7802</v>
      </c>
      <c r="W1990" t="s">
        <v>4500</v>
      </c>
      <c r="X1990" t="s">
        <v>1884</v>
      </c>
      <c r="Y1990" t="s">
        <v>1879</v>
      </c>
    </row>
    <row r="1991" spans="1:25" x14ac:dyDescent="0.25">
      <c r="A1991" t="s">
        <v>1841</v>
      </c>
      <c r="B1991" t="s">
        <v>1842</v>
      </c>
      <c r="D1991" t="s">
        <v>3221</v>
      </c>
      <c r="E1991" t="s">
        <v>220</v>
      </c>
      <c r="F1991" t="s">
        <v>455</v>
      </c>
      <c r="G1991" t="s">
        <v>229</v>
      </c>
      <c r="H1991" t="s">
        <v>30</v>
      </c>
      <c r="I1991" t="s">
        <v>3252</v>
      </c>
      <c r="J1991" t="s">
        <v>31</v>
      </c>
      <c r="L1991" t="s">
        <v>7714</v>
      </c>
      <c r="N1991" t="s">
        <v>33</v>
      </c>
      <c r="O1991" t="s">
        <v>25</v>
      </c>
      <c r="P1991" t="s">
        <v>229</v>
      </c>
      <c r="Q1991" t="s">
        <v>34</v>
      </c>
      <c r="R1991" t="s">
        <v>5010</v>
      </c>
      <c r="S1991" t="s">
        <v>1843</v>
      </c>
      <c r="W1991" t="s">
        <v>4862</v>
      </c>
      <c r="X1991" t="s">
        <v>1887</v>
      </c>
    </row>
    <row r="1992" spans="1:25" x14ac:dyDescent="0.25">
      <c r="A1992" t="s">
        <v>7803</v>
      </c>
      <c r="B1992" t="s">
        <v>7803</v>
      </c>
      <c r="D1992" t="s">
        <v>431</v>
      </c>
      <c r="E1992" t="s">
        <v>220</v>
      </c>
      <c r="F1992" t="s">
        <v>455</v>
      </c>
      <c r="G1992" t="s">
        <v>229</v>
      </c>
      <c r="H1992" t="s">
        <v>30</v>
      </c>
      <c r="I1992" t="s">
        <v>1667</v>
      </c>
      <c r="J1992" t="s">
        <v>23</v>
      </c>
      <c r="L1992" t="s">
        <v>4442</v>
      </c>
      <c r="N1992" t="s">
        <v>24</v>
      </c>
      <c r="P1992" t="s">
        <v>229</v>
      </c>
      <c r="Q1992" t="s">
        <v>26</v>
      </c>
      <c r="R1992" t="s">
        <v>7804</v>
      </c>
      <c r="S1992" t="s">
        <v>7805</v>
      </c>
      <c r="W1992" t="s">
        <v>1293</v>
      </c>
      <c r="X1992" t="s">
        <v>1887</v>
      </c>
    </row>
    <row r="1993" spans="1:25" x14ac:dyDescent="0.25">
      <c r="A1993" t="s">
        <v>7806</v>
      </c>
      <c r="B1993" t="s">
        <v>7807</v>
      </c>
      <c r="D1993" t="s">
        <v>3226</v>
      </c>
      <c r="E1993" t="s">
        <v>220</v>
      </c>
      <c r="F1993" t="s">
        <v>455</v>
      </c>
      <c r="G1993" t="s">
        <v>229</v>
      </c>
      <c r="H1993" t="s">
        <v>30</v>
      </c>
      <c r="I1993" t="s">
        <v>1762</v>
      </c>
      <c r="J1993" t="s">
        <v>130</v>
      </c>
      <c r="L1993" t="s">
        <v>4431</v>
      </c>
      <c r="N1993" t="s">
        <v>131</v>
      </c>
      <c r="O1993" t="s">
        <v>25</v>
      </c>
      <c r="P1993" t="s">
        <v>229</v>
      </c>
      <c r="Q1993" t="s">
        <v>132</v>
      </c>
      <c r="R1993" t="s">
        <v>5010</v>
      </c>
      <c r="S1993" t="s">
        <v>7808</v>
      </c>
      <c r="W1993" t="s">
        <v>45</v>
      </c>
      <c r="X1993" t="s">
        <v>1887</v>
      </c>
    </row>
    <row r="1994" spans="1:25" x14ac:dyDescent="0.25">
      <c r="A1994" t="s">
        <v>7809</v>
      </c>
      <c r="B1994" t="s">
        <v>7810</v>
      </c>
      <c r="D1994" t="s">
        <v>3215</v>
      </c>
      <c r="E1994" t="s">
        <v>220</v>
      </c>
      <c r="F1994" t="s">
        <v>455</v>
      </c>
      <c r="G1994" t="s">
        <v>229</v>
      </c>
      <c r="H1994" t="s">
        <v>30</v>
      </c>
      <c r="I1994" t="s">
        <v>1762</v>
      </c>
      <c r="J1994" t="s">
        <v>98</v>
      </c>
      <c r="L1994" t="s">
        <v>4431</v>
      </c>
      <c r="N1994" t="s">
        <v>99</v>
      </c>
      <c r="O1994" t="s">
        <v>25</v>
      </c>
      <c r="P1994" t="s">
        <v>229</v>
      </c>
      <c r="Q1994" t="s">
        <v>100</v>
      </c>
      <c r="R1994" t="s">
        <v>5010</v>
      </c>
      <c r="S1994" t="s">
        <v>7811</v>
      </c>
      <c r="W1994" t="s">
        <v>45</v>
      </c>
      <c r="X1994" t="s">
        <v>1887</v>
      </c>
    </row>
    <row r="1995" spans="1:25" x14ac:dyDescent="0.25">
      <c r="A1995" t="s">
        <v>7812</v>
      </c>
      <c r="B1995" t="s">
        <v>7813</v>
      </c>
      <c r="D1995" t="s">
        <v>3215</v>
      </c>
      <c r="E1995" t="s">
        <v>220</v>
      </c>
      <c r="F1995" t="s">
        <v>455</v>
      </c>
      <c r="G1995" t="s">
        <v>229</v>
      </c>
      <c r="H1995" t="s">
        <v>30</v>
      </c>
      <c r="I1995" t="s">
        <v>1891</v>
      </c>
      <c r="J1995" t="s">
        <v>23</v>
      </c>
      <c r="L1995" t="s">
        <v>4431</v>
      </c>
      <c r="N1995" t="s">
        <v>24</v>
      </c>
      <c r="O1995" t="s">
        <v>25</v>
      </c>
      <c r="P1995" t="s">
        <v>229</v>
      </c>
      <c r="Q1995" t="s">
        <v>26</v>
      </c>
      <c r="R1995" t="s">
        <v>5010</v>
      </c>
      <c r="S1995" t="s">
        <v>7814</v>
      </c>
      <c r="W1995" t="s">
        <v>45</v>
      </c>
      <c r="X1995" t="s">
        <v>1887</v>
      </c>
    </row>
    <row r="1996" spans="1:25" x14ac:dyDescent="0.25">
      <c r="A1996" t="s">
        <v>3845</v>
      </c>
      <c r="B1996" t="s">
        <v>3846</v>
      </c>
      <c r="D1996" t="s">
        <v>379</v>
      </c>
      <c r="E1996" t="s">
        <v>220</v>
      </c>
      <c r="F1996" t="s">
        <v>455</v>
      </c>
      <c r="G1996" t="s">
        <v>229</v>
      </c>
      <c r="H1996" t="s">
        <v>30</v>
      </c>
      <c r="I1996" t="s">
        <v>5162</v>
      </c>
      <c r="J1996" t="s">
        <v>78</v>
      </c>
      <c r="L1996" t="s">
        <v>4450</v>
      </c>
      <c r="N1996" t="s">
        <v>80</v>
      </c>
      <c r="O1996" t="s">
        <v>25</v>
      </c>
      <c r="P1996" t="s">
        <v>229</v>
      </c>
      <c r="Q1996" t="s">
        <v>81</v>
      </c>
      <c r="R1996" t="s">
        <v>4972</v>
      </c>
      <c r="S1996" t="s">
        <v>3847</v>
      </c>
      <c r="W1996" t="s">
        <v>4500</v>
      </c>
      <c r="X1996" t="s">
        <v>1887</v>
      </c>
    </row>
    <row r="1997" spans="1:25" x14ac:dyDescent="0.25">
      <c r="A1997" t="s">
        <v>7815</v>
      </c>
      <c r="B1997" t="s">
        <v>7816</v>
      </c>
      <c r="D1997" t="s">
        <v>3221</v>
      </c>
      <c r="E1997" t="s">
        <v>220</v>
      </c>
      <c r="F1997" t="s">
        <v>455</v>
      </c>
      <c r="G1997" t="s">
        <v>229</v>
      </c>
      <c r="H1997" t="s">
        <v>234</v>
      </c>
      <c r="I1997" t="s">
        <v>5605</v>
      </c>
      <c r="J1997" t="s">
        <v>121</v>
      </c>
      <c r="L1997" t="s">
        <v>3227</v>
      </c>
      <c r="N1997" t="s">
        <v>122</v>
      </c>
      <c r="O1997" t="s">
        <v>25</v>
      </c>
      <c r="P1997" t="s">
        <v>229</v>
      </c>
      <c r="Q1997" t="s">
        <v>123</v>
      </c>
      <c r="R1997" t="s">
        <v>5010</v>
      </c>
      <c r="S1997" t="s">
        <v>7817</v>
      </c>
      <c r="W1997" t="s">
        <v>4500</v>
      </c>
      <c r="X1997" t="s">
        <v>1887</v>
      </c>
    </row>
    <row r="1998" spans="1:25" x14ac:dyDescent="0.25">
      <c r="A1998" t="s">
        <v>7818</v>
      </c>
      <c r="B1998" t="s">
        <v>7819</v>
      </c>
      <c r="D1998" t="s">
        <v>3226</v>
      </c>
      <c r="E1998" t="s">
        <v>220</v>
      </c>
      <c r="F1998" t="s">
        <v>455</v>
      </c>
      <c r="G1998" t="s">
        <v>229</v>
      </c>
      <c r="H1998" t="s">
        <v>30</v>
      </c>
      <c r="I1998" t="s">
        <v>1229</v>
      </c>
      <c r="J1998" t="s">
        <v>130</v>
      </c>
      <c r="L1998" t="s">
        <v>4428</v>
      </c>
      <c r="N1998" t="s">
        <v>131</v>
      </c>
      <c r="O1998" t="s">
        <v>25</v>
      </c>
      <c r="P1998" t="s">
        <v>229</v>
      </c>
      <c r="Q1998" t="s">
        <v>132</v>
      </c>
      <c r="R1998" t="s">
        <v>5010</v>
      </c>
      <c r="S1998" t="s">
        <v>7820</v>
      </c>
      <c r="T1998" t="s">
        <v>2733</v>
      </c>
      <c r="W1998" t="s">
        <v>4500</v>
      </c>
      <c r="X1998" t="s">
        <v>1887</v>
      </c>
      <c r="Y1998" t="s">
        <v>1879</v>
      </c>
    </row>
    <row r="1999" spans="1:25" x14ac:dyDescent="0.25">
      <c r="A1999" t="s">
        <v>7821</v>
      </c>
      <c r="B1999" t="s">
        <v>7822</v>
      </c>
      <c r="D1999" t="s">
        <v>3215</v>
      </c>
      <c r="E1999" t="s">
        <v>220</v>
      </c>
      <c r="F1999" t="s">
        <v>455</v>
      </c>
      <c r="G1999" t="s">
        <v>229</v>
      </c>
      <c r="H1999" t="s">
        <v>30</v>
      </c>
      <c r="I1999" t="s">
        <v>1374</v>
      </c>
      <c r="J1999" t="s">
        <v>39</v>
      </c>
      <c r="L1999" t="s">
        <v>4442</v>
      </c>
      <c r="N1999" t="s">
        <v>40</v>
      </c>
      <c r="O1999" t="s">
        <v>25</v>
      </c>
      <c r="P1999" t="s">
        <v>229</v>
      </c>
      <c r="Q1999" t="s">
        <v>42</v>
      </c>
      <c r="R1999" t="s">
        <v>5010</v>
      </c>
      <c r="S1999" t="s">
        <v>7823</v>
      </c>
      <c r="W1999" t="s">
        <v>45</v>
      </c>
      <c r="X1999" t="s">
        <v>1887</v>
      </c>
    </row>
    <row r="2000" spans="1:25" x14ac:dyDescent="0.25">
      <c r="A2000" t="s">
        <v>7824</v>
      </c>
      <c r="B2000" t="s">
        <v>7825</v>
      </c>
      <c r="D2000" t="s">
        <v>3215</v>
      </c>
      <c r="E2000" t="s">
        <v>220</v>
      </c>
      <c r="F2000" t="s">
        <v>455</v>
      </c>
      <c r="G2000" t="s">
        <v>229</v>
      </c>
      <c r="H2000" t="s">
        <v>30</v>
      </c>
      <c r="I2000" t="s">
        <v>1762</v>
      </c>
      <c r="J2000" t="s">
        <v>23</v>
      </c>
      <c r="L2000" t="s">
        <v>4450</v>
      </c>
      <c r="N2000" t="s">
        <v>24</v>
      </c>
      <c r="O2000" t="s">
        <v>25</v>
      </c>
      <c r="P2000" t="s">
        <v>229</v>
      </c>
      <c r="Q2000" t="s">
        <v>26</v>
      </c>
      <c r="R2000" t="s">
        <v>6580</v>
      </c>
      <c r="S2000" t="s">
        <v>7826</v>
      </c>
      <c r="W2000" t="s">
        <v>1292</v>
      </c>
      <c r="X2000" t="s">
        <v>1887</v>
      </c>
    </row>
    <row r="2001" spans="1:25" x14ac:dyDescent="0.25">
      <c r="A2001" t="s">
        <v>631</v>
      </c>
      <c r="B2001" t="s">
        <v>632</v>
      </c>
      <c r="D2001" t="s">
        <v>4243</v>
      </c>
      <c r="E2001" t="s">
        <v>220</v>
      </c>
      <c r="F2001" t="s">
        <v>459</v>
      </c>
      <c r="G2001" t="s">
        <v>229</v>
      </c>
      <c r="H2001" t="s">
        <v>30</v>
      </c>
      <c r="I2001" t="s">
        <v>1661</v>
      </c>
      <c r="J2001" t="s">
        <v>23</v>
      </c>
      <c r="L2001" t="s">
        <v>7827</v>
      </c>
      <c r="N2001" t="s">
        <v>24</v>
      </c>
      <c r="O2001" t="s">
        <v>25</v>
      </c>
      <c r="P2001" t="s">
        <v>229</v>
      </c>
      <c r="Q2001" t="s">
        <v>26</v>
      </c>
      <c r="R2001" t="s">
        <v>4743</v>
      </c>
      <c r="S2001" t="s">
        <v>633</v>
      </c>
      <c r="T2001" t="s">
        <v>7828</v>
      </c>
      <c r="W2001" t="s">
        <v>4862</v>
      </c>
      <c r="X2001" t="s">
        <v>1887</v>
      </c>
      <c r="Y2001" t="s">
        <v>1885</v>
      </c>
    </row>
    <row r="2002" spans="1:25" x14ac:dyDescent="0.25">
      <c r="A2002" t="s">
        <v>4391</v>
      </c>
      <c r="B2002" t="s">
        <v>4392</v>
      </c>
      <c r="C2002" t="s">
        <v>2740</v>
      </c>
      <c r="D2002" t="s">
        <v>3171</v>
      </c>
      <c r="E2002" t="s">
        <v>220</v>
      </c>
      <c r="F2002" t="s">
        <v>455</v>
      </c>
      <c r="G2002" t="s">
        <v>4469</v>
      </c>
      <c r="H2002" t="s">
        <v>30</v>
      </c>
      <c r="I2002" t="s">
        <v>1772</v>
      </c>
      <c r="J2002" t="s">
        <v>112</v>
      </c>
      <c r="K2002" t="s">
        <v>178</v>
      </c>
      <c r="L2002" t="s">
        <v>4432</v>
      </c>
      <c r="M2002" t="s">
        <v>2741</v>
      </c>
      <c r="N2002" t="s">
        <v>113</v>
      </c>
      <c r="O2002" t="s">
        <v>25</v>
      </c>
      <c r="P2002" t="s">
        <v>229</v>
      </c>
      <c r="Q2002" t="s">
        <v>114</v>
      </c>
      <c r="R2002" t="s">
        <v>5010</v>
      </c>
      <c r="S2002" t="s">
        <v>4393</v>
      </c>
      <c r="T2002" t="s">
        <v>7829</v>
      </c>
      <c r="W2002" t="s">
        <v>4500</v>
      </c>
      <c r="X2002" t="s">
        <v>3071</v>
      </c>
      <c r="Y2002" t="s">
        <v>1877</v>
      </c>
    </row>
    <row r="2003" spans="1:25" x14ac:dyDescent="0.25">
      <c r="A2003" t="s">
        <v>7830</v>
      </c>
      <c r="B2003" t="s">
        <v>7831</v>
      </c>
      <c r="D2003" t="s">
        <v>340</v>
      </c>
      <c r="E2003" t="s">
        <v>220</v>
      </c>
      <c r="F2003" t="s">
        <v>455</v>
      </c>
      <c r="G2003" t="s">
        <v>229</v>
      </c>
      <c r="H2003" t="s">
        <v>3179</v>
      </c>
      <c r="I2003" t="s">
        <v>1771</v>
      </c>
      <c r="J2003" t="s">
        <v>51</v>
      </c>
      <c r="L2003" t="s">
        <v>6223</v>
      </c>
      <c r="N2003" t="s">
        <v>53</v>
      </c>
      <c r="O2003" t="s">
        <v>25</v>
      </c>
      <c r="P2003" t="s">
        <v>229</v>
      </c>
      <c r="Q2003" t="s">
        <v>54</v>
      </c>
      <c r="R2003" t="s">
        <v>4718</v>
      </c>
      <c r="S2003" t="s">
        <v>7832</v>
      </c>
      <c r="T2003" t="s">
        <v>7833</v>
      </c>
      <c r="W2003" t="s">
        <v>45</v>
      </c>
      <c r="X2003" t="s">
        <v>1887</v>
      </c>
      <c r="Y2003" t="s">
        <v>1879</v>
      </c>
    </row>
    <row r="2004" spans="1:25" x14ac:dyDescent="0.25">
      <c r="A2004" t="s">
        <v>7834</v>
      </c>
      <c r="B2004" t="s">
        <v>7835</v>
      </c>
      <c r="D2004" t="s">
        <v>3221</v>
      </c>
      <c r="E2004" t="s">
        <v>220</v>
      </c>
      <c r="F2004" t="s">
        <v>455</v>
      </c>
      <c r="G2004" t="s">
        <v>229</v>
      </c>
      <c r="H2004" t="s">
        <v>30</v>
      </c>
      <c r="I2004" t="s">
        <v>1767</v>
      </c>
      <c r="J2004" t="s">
        <v>91</v>
      </c>
      <c r="L2004" t="s">
        <v>4439</v>
      </c>
      <c r="N2004" t="s">
        <v>92</v>
      </c>
      <c r="O2004" t="s">
        <v>25</v>
      </c>
      <c r="P2004" t="s">
        <v>229</v>
      </c>
      <c r="Q2004" t="s">
        <v>93</v>
      </c>
      <c r="R2004" t="s">
        <v>5010</v>
      </c>
      <c r="S2004" t="s">
        <v>7836</v>
      </c>
      <c r="W2004" t="s">
        <v>45</v>
      </c>
      <c r="X2004" t="s">
        <v>1884</v>
      </c>
    </row>
    <row r="2005" spans="1:25" x14ac:dyDescent="0.25">
      <c r="A2005" t="s">
        <v>7837</v>
      </c>
      <c r="B2005" t="s">
        <v>7838</v>
      </c>
      <c r="D2005" t="s">
        <v>3215</v>
      </c>
      <c r="E2005" t="s">
        <v>220</v>
      </c>
      <c r="F2005" t="s">
        <v>455</v>
      </c>
      <c r="G2005" t="s">
        <v>229</v>
      </c>
      <c r="H2005" t="s">
        <v>30</v>
      </c>
      <c r="I2005" t="s">
        <v>1669</v>
      </c>
      <c r="J2005" t="s">
        <v>130</v>
      </c>
      <c r="L2005" t="s">
        <v>4439</v>
      </c>
      <c r="N2005" t="s">
        <v>131</v>
      </c>
      <c r="O2005" t="s">
        <v>25</v>
      </c>
      <c r="P2005" t="s">
        <v>229</v>
      </c>
      <c r="Q2005" t="s">
        <v>132</v>
      </c>
      <c r="R2005" t="s">
        <v>5010</v>
      </c>
      <c r="S2005" t="s">
        <v>7839</v>
      </c>
      <c r="T2005" t="s">
        <v>7840</v>
      </c>
      <c r="W2005" t="s">
        <v>45</v>
      </c>
      <c r="X2005" t="s">
        <v>3071</v>
      </c>
      <c r="Y2005" t="s">
        <v>1877</v>
      </c>
    </row>
    <row r="2006" spans="1:25" x14ac:dyDescent="0.25">
      <c r="A2006" t="s">
        <v>7841</v>
      </c>
      <c r="B2006" t="s">
        <v>7842</v>
      </c>
      <c r="D2006" t="s">
        <v>3221</v>
      </c>
      <c r="E2006" t="s">
        <v>220</v>
      </c>
      <c r="F2006" t="s">
        <v>455</v>
      </c>
      <c r="G2006" t="s">
        <v>229</v>
      </c>
      <c r="H2006" t="s">
        <v>234</v>
      </c>
      <c r="I2006" t="s">
        <v>475</v>
      </c>
      <c r="J2006" t="s">
        <v>117</v>
      </c>
      <c r="L2006" t="s">
        <v>4450</v>
      </c>
      <c r="N2006" t="s">
        <v>118</v>
      </c>
      <c r="O2006" t="s">
        <v>25</v>
      </c>
      <c r="P2006" t="s">
        <v>229</v>
      </c>
      <c r="Q2006" t="s">
        <v>119</v>
      </c>
      <c r="R2006" t="s">
        <v>5010</v>
      </c>
      <c r="S2006" t="s">
        <v>7843</v>
      </c>
      <c r="T2006" t="s">
        <v>7844</v>
      </c>
      <c r="W2006" t="s">
        <v>1293</v>
      </c>
      <c r="X2006" t="s">
        <v>1884</v>
      </c>
      <c r="Y2006" t="s">
        <v>1879</v>
      </c>
    </row>
    <row r="2007" spans="1:25" x14ac:dyDescent="0.25">
      <c r="A2007" t="s">
        <v>7845</v>
      </c>
      <c r="B2007" t="s">
        <v>7846</v>
      </c>
      <c r="D2007" t="s">
        <v>3215</v>
      </c>
      <c r="E2007" t="s">
        <v>220</v>
      </c>
      <c r="F2007" t="s">
        <v>455</v>
      </c>
      <c r="G2007" t="s">
        <v>229</v>
      </c>
      <c r="H2007" t="s">
        <v>30</v>
      </c>
      <c r="I2007" t="s">
        <v>1944</v>
      </c>
      <c r="J2007" t="s">
        <v>23</v>
      </c>
      <c r="L2007" t="s">
        <v>4439</v>
      </c>
      <c r="N2007" t="s">
        <v>24</v>
      </c>
      <c r="O2007" t="s">
        <v>25</v>
      </c>
      <c r="P2007" t="s">
        <v>229</v>
      </c>
      <c r="Q2007" t="s">
        <v>26</v>
      </c>
      <c r="R2007" t="s">
        <v>5107</v>
      </c>
      <c r="S2007" t="s">
        <v>7847</v>
      </c>
      <c r="T2007" t="s">
        <v>7848</v>
      </c>
      <c r="W2007" t="s">
        <v>45</v>
      </c>
      <c r="X2007" t="s">
        <v>1884</v>
      </c>
      <c r="Y2007" t="s">
        <v>1879</v>
      </c>
    </row>
    <row r="2008" spans="1:25" x14ac:dyDescent="0.25">
      <c r="A2008" t="s">
        <v>7849</v>
      </c>
      <c r="B2008" t="s">
        <v>7850</v>
      </c>
      <c r="D2008" t="s">
        <v>379</v>
      </c>
      <c r="E2008" t="s">
        <v>220</v>
      </c>
      <c r="F2008" t="s">
        <v>455</v>
      </c>
      <c r="G2008" t="s">
        <v>229</v>
      </c>
      <c r="H2008" t="s">
        <v>3179</v>
      </c>
      <c r="I2008" t="s">
        <v>1762</v>
      </c>
      <c r="J2008" t="s">
        <v>23</v>
      </c>
      <c r="L2008" t="s">
        <v>7851</v>
      </c>
      <c r="N2008" t="s">
        <v>24</v>
      </c>
      <c r="O2008" t="s">
        <v>25</v>
      </c>
      <c r="P2008" t="s">
        <v>229</v>
      </c>
      <c r="Q2008" t="s">
        <v>26</v>
      </c>
      <c r="R2008" t="s">
        <v>6580</v>
      </c>
      <c r="S2008" t="s">
        <v>7852</v>
      </c>
      <c r="W2008" t="s">
        <v>1292</v>
      </c>
      <c r="X2008" t="s">
        <v>1887</v>
      </c>
    </row>
    <row r="2009" spans="1:25" x14ac:dyDescent="0.25">
      <c r="A2009" t="s">
        <v>4220</v>
      </c>
      <c r="B2009" t="s">
        <v>4221</v>
      </c>
      <c r="C2009" t="s">
        <v>2989</v>
      </c>
      <c r="D2009" t="s">
        <v>431</v>
      </c>
      <c r="E2009" t="s">
        <v>220</v>
      </c>
      <c r="F2009" t="s">
        <v>459</v>
      </c>
      <c r="G2009" t="s">
        <v>229</v>
      </c>
      <c r="H2009" t="s">
        <v>45</v>
      </c>
      <c r="I2009" t="s">
        <v>1670</v>
      </c>
      <c r="J2009" t="s">
        <v>78</v>
      </c>
      <c r="K2009" t="s">
        <v>388</v>
      </c>
      <c r="L2009" t="s">
        <v>7853</v>
      </c>
      <c r="M2009" t="s">
        <v>2991</v>
      </c>
      <c r="N2009" t="s">
        <v>80</v>
      </c>
      <c r="O2009" t="s">
        <v>25</v>
      </c>
      <c r="P2009" t="s">
        <v>229</v>
      </c>
      <c r="Q2009" t="s">
        <v>81</v>
      </c>
      <c r="R2009" t="s">
        <v>4743</v>
      </c>
      <c r="S2009" t="s">
        <v>4222</v>
      </c>
      <c r="W2009" t="s">
        <v>1293</v>
      </c>
      <c r="X2009" t="s">
        <v>1884</v>
      </c>
    </row>
    <row r="2010" spans="1:25" x14ac:dyDescent="0.25">
      <c r="A2010" t="s">
        <v>331</v>
      </c>
      <c r="B2010" t="s">
        <v>332</v>
      </c>
      <c r="C2010" t="s">
        <v>2777</v>
      </c>
      <c r="D2010" t="s">
        <v>577</v>
      </c>
      <c r="E2010" t="s">
        <v>220</v>
      </c>
      <c r="F2010" t="s">
        <v>459</v>
      </c>
      <c r="G2010" t="s">
        <v>4469</v>
      </c>
      <c r="H2010" t="s">
        <v>234</v>
      </c>
      <c r="I2010" t="s">
        <v>1661</v>
      </c>
      <c r="J2010" t="s">
        <v>61</v>
      </c>
      <c r="K2010" t="s">
        <v>3067</v>
      </c>
      <c r="L2010" t="s">
        <v>4409</v>
      </c>
      <c r="M2010" t="s">
        <v>2778</v>
      </c>
      <c r="N2010" t="s">
        <v>63</v>
      </c>
      <c r="O2010" t="s">
        <v>25</v>
      </c>
      <c r="P2010" t="s">
        <v>3063</v>
      </c>
      <c r="Q2010" t="s">
        <v>64</v>
      </c>
      <c r="R2010" t="s">
        <v>5137</v>
      </c>
      <c r="S2010" t="s">
        <v>333</v>
      </c>
      <c r="W2010" t="s">
        <v>1293</v>
      </c>
      <c r="X2010" t="s">
        <v>3071</v>
      </c>
    </row>
    <row r="2011" spans="1:25" x14ac:dyDescent="0.25">
      <c r="A2011" t="s">
        <v>7854</v>
      </c>
      <c r="B2011" t="s">
        <v>7854</v>
      </c>
      <c r="D2011" t="s">
        <v>414</v>
      </c>
      <c r="E2011" t="s">
        <v>220</v>
      </c>
      <c r="F2011" t="s">
        <v>455</v>
      </c>
      <c r="G2011" t="s">
        <v>229</v>
      </c>
      <c r="H2011" t="s">
        <v>3179</v>
      </c>
      <c r="I2011" t="s">
        <v>1661</v>
      </c>
      <c r="J2011" t="s">
        <v>68</v>
      </c>
      <c r="L2011" t="s">
        <v>7855</v>
      </c>
      <c r="N2011" t="s">
        <v>69</v>
      </c>
      <c r="O2011" t="s">
        <v>25</v>
      </c>
      <c r="P2011" t="s">
        <v>229</v>
      </c>
      <c r="Q2011" t="s">
        <v>70</v>
      </c>
      <c r="R2011" t="s">
        <v>7724</v>
      </c>
      <c r="S2011" t="s">
        <v>7856</v>
      </c>
      <c r="W2011" t="s">
        <v>45</v>
      </c>
      <c r="X2011" t="s">
        <v>1887</v>
      </c>
    </row>
    <row r="2012" spans="1:25" x14ac:dyDescent="0.25">
      <c r="A2012" t="s">
        <v>7857</v>
      </c>
      <c r="B2012" t="s">
        <v>7858</v>
      </c>
      <c r="C2012" t="s">
        <v>2777</v>
      </c>
      <c r="D2012" t="s">
        <v>3215</v>
      </c>
      <c r="E2012" t="s">
        <v>220</v>
      </c>
      <c r="F2012" t="s">
        <v>455</v>
      </c>
      <c r="G2012" t="s">
        <v>229</v>
      </c>
      <c r="H2012" t="s">
        <v>22</v>
      </c>
      <c r="I2012" t="s">
        <v>1667</v>
      </c>
      <c r="J2012" t="s">
        <v>130</v>
      </c>
      <c r="K2012" t="s">
        <v>3067</v>
      </c>
      <c r="L2012" t="s">
        <v>4442</v>
      </c>
      <c r="M2012" t="s">
        <v>2778</v>
      </c>
      <c r="N2012" t="s">
        <v>131</v>
      </c>
      <c r="O2012" t="s">
        <v>25</v>
      </c>
      <c r="P2012" t="s">
        <v>229</v>
      </c>
      <c r="Q2012" t="s">
        <v>132</v>
      </c>
      <c r="R2012" t="s">
        <v>7859</v>
      </c>
      <c r="S2012" t="s">
        <v>7860</v>
      </c>
      <c r="T2012" t="s">
        <v>3197</v>
      </c>
      <c r="W2012" t="s">
        <v>1293</v>
      </c>
      <c r="X2012" t="s">
        <v>1884</v>
      </c>
      <c r="Y2012" t="s">
        <v>1878</v>
      </c>
    </row>
    <row r="2013" spans="1:25" x14ac:dyDescent="0.25">
      <c r="A2013" t="s">
        <v>1974</v>
      </c>
      <c r="B2013" t="s">
        <v>1975</v>
      </c>
      <c r="C2013" t="s">
        <v>2737</v>
      </c>
      <c r="D2013" t="s">
        <v>3215</v>
      </c>
      <c r="E2013" t="s">
        <v>220</v>
      </c>
      <c r="F2013" t="s">
        <v>455</v>
      </c>
      <c r="G2013" t="s">
        <v>4469</v>
      </c>
      <c r="H2013" t="s">
        <v>30</v>
      </c>
      <c r="I2013" t="s">
        <v>1671</v>
      </c>
      <c r="J2013" t="s">
        <v>112</v>
      </c>
      <c r="K2013" t="s">
        <v>2738</v>
      </c>
      <c r="L2013" t="s">
        <v>4458</v>
      </c>
      <c r="M2013" t="s">
        <v>2739</v>
      </c>
      <c r="N2013" t="s">
        <v>113</v>
      </c>
      <c r="O2013" t="s">
        <v>25</v>
      </c>
      <c r="P2013" t="s">
        <v>229</v>
      </c>
      <c r="Q2013" t="s">
        <v>114</v>
      </c>
      <c r="R2013" t="s">
        <v>5010</v>
      </c>
      <c r="S2013" t="s">
        <v>1976</v>
      </c>
      <c r="T2013" t="s">
        <v>6219</v>
      </c>
      <c r="W2013" t="s">
        <v>4500</v>
      </c>
      <c r="X2013" t="s">
        <v>1882</v>
      </c>
      <c r="Y2013" t="s">
        <v>1879</v>
      </c>
    </row>
    <row r="2014" spans="1:25" x14ac:dyDescent="0.25">
      <c r="A2014" t="s">
        <v>2401</v>
      </c>
      <c r="B2014" t="s">
        <v>2402</v>
      </c>
      <c r="D2014" t="s">
        <v>3226</v>
      </c>
      <c r="E2014" t="s">
        <v>220</v>
      </c>
      <c r="F2014" t="s">
        <v>459</v>
      </c>
      <c r="G2014" t="s">
        <v>229</v>
      </c>
      <c r="H2014" t="s">
        <v>22</v>
      </c>
      <c r="I2014" t="s">
        <v>415</v>
      </c>
      <c r="J2014" t="s">
        <v>208</v>
      </c>
      <c r="L2014" t="s">
        <v>7853</v>
      </c>
      <c r="N2014" t="s">
        <v>209</v>
      </c>
      <c r="P2014" t="s">
        <v>229</v>
      </c>
      <c r="Q2014" t="s">
        <v>210</v>
      </c>
      <c r="R2014" t="s">
        <v>5010</v>
      </c>
      <c r="S2014" t="s">
        <v>2403</v>
      </c>
      <c r="T2014" t="s">
        <v>7861</v>
      </c>
      <c r="W2014" t="s">
        <v>45</v>
      </c>
      <c r="X2014" t="s">
        <v>1887</v>
      </c>
      <c r="Y2014" t="s">
        <v>1879</v>
      </c>
    </row>
    <row r="2015" spans="1:25" x14ac:dyDescent="0.25">
      <c r="A2015" t="s">
        <v>3946</v>
      </c>
      <c r="B2015" t="s">
        <v>3947</v>
      </c>
      <c r="D2015" t="s">
        <v>3215</v>
      </c>
      <c r="E2015" t="s">
        <v>220</v>
      </c>
      <c r="F2015" t="s">
        <v>455</v>
      </c>
      <c r="G2015" t="s">
        <v>229</v>
      </c>
      <c r="H2015" t="s">
        <v>30</v>
      </c>
      <c r="I2015" t="s">
        <v>2542</v>
      </c>
      <c r="J2015" t="s">
        <v>51</v>
      </c>
      <c r="L2015" t="s">
        <v>4450</v>
      </c>
      <c r="N2015" t="s">
        <v>53</v>
      </c>
      <c r="O2015" t="s">
        <v>25</v>
      </c>
      <c r="P2015" t="s">
        <v>229</v>
      </c>
      <c r="Q2015" t="s">
        <v>54</v>
      </c>
      <c r="R2015" t="s">
        <v>5010</v>
      </c>
      <c r="S2015" t="s">
        <v>3948</v>
      </c>
      <c r="T2015" t="s">
        <v>7862</v>
      </c>
      <c r="W2015" t="s">
        <v>4500</v>
      </c>
      <c r="X2015" t="s">
        <v>1884</v>
      </c>
      <c r="Y2015" t="s">
        <v>1879</v>
      </c>
    </row>
    <row r="2016" spans="1:25" x14ac:dyDescent="0.25">
      <c r="A2016" t="s">
        <v>1060</v>
      </c>
      <c r="B2016" t="s">
        <v>1061</v>
      </c>
      <c r="D2016" t="s">
        <v>379</v>
      </c>
      <c r="E2016" t="s">
        <v>220</v>
      </c>
      <c r="F2016" t="s">
        <v>455</v>
      </c>
      <c r="G2016" t="s">
        <v>229</v>
      </c>
      <c r="H2016" t="s">
        <v>22</v>
      </c>
      <c r="I2016" t="s">
        <v>609</v>
      </c>
      <c r="J2016" t="s">
        <v>72</v>
      </c>
      <c r="L2016" t="s">
        <v>7863</v>
      </c>
      <c r="N2016" t="s">
        <v>73</v>
      </c>
      <c r="O2016" t="s">
        <v>25</v>
      </c>
      <c r="P2016" t="s">
        <v>3063</v>
      </c>
      <c r="Q2016" t="s">
        <v>74</v>
      </c>
      <c r="R2016" t="s">
        <v>7864</v>
      </c>
      <c r="S2016" t="s">
        <v>1062</v>
      </c>
      <c r="T2016" t="s">
        <v>7865</v>
      </c>
      <c r="W2016" t="s">
        <v>4862</v>
      </c>
      <c r="X2016" t="s">
        <v>1884</v>
      </c>
      <c r="Y2016" t="s">
        <v>1885</v>
      </c>
    </row>
    <row r="2017" spans="1:25" x14ac:dyDescent="0.25">
      <c r="A2017" t="s">
        <v>2315</v>
      </c>
      <c r="B2017" t="s">
        <v>2316</v>
      </c>
      <c r="D2017" t="s">
        <v>379</v>
      </c>
      <c r="E2017" t="s">
        <v>220</v>
      </c>
      <c r="F2017" t="s">
        <v>459</v>
      </c>
      <c r="G2017" t="s">
        <v>229</v>
      </c>
      <c r="H2017" t="s">
        <v>22</v>
      </c>
      <c r="I2017" t="s">
        <v>77</v>
      </c>
      <c r="J2017" t="s">
        <v>98</v>
      </c>
      <c r="L2017" t="s">
        <v>7787</v>
      </c>
      <c r="N2017" t="s">
        <v>99</v>
      </c>
      <c r="O2017" t="s">
        <v>25</v>
      </c>
      <c r="P2017" t="s">
        <v>3063</v>
      </c>
      <c r="Q2017" t="s">
        <v>100</v>
      </c>
      <c r="R2017" t="s">
        <v>5467</v>
      </c>
      <c r="S2017" t="s">
        <v>2317</v>
      </c>
      <c r="T2017" t="s">
        <v>5102</v>
      </c>
      <c r="W2017" t="s">
        <v>4862</v>
      </c>
      <c r="X2017" t="s">
        <v>1884</v>
      </c>
      <c r="Y2017" t="s">
        <v>1879</v>
      </c>
    </row>
    <row r="2018" spans="1:25" x14ac:dyDescent="0.25">
      <c r="A2018" t="s">
        <v>7866</v>
      </c>
      <c r="B2018" t="s">
        <v>7867</v>
      </c>
      <c r="C2018" t="s">
        <v>2737</v>
      </c>
      <c r="D2018" t="s">
        <v>3221</v>
      </c>
      <c r="E2018" t="s">
        <v>220</v>
      </c>
      <c r="F2018" t="s">
        <v>459</v>
      </c>
      <c r="G2018" t="s">
        <v>229</v>
      </c>
      <c r="H2018" t="s">
        <v>3179</v>
      </c>
      <c r="I2018" t="s">
        <v>1668</v>
      </c>
      <c r="J2018" t="s">
        <v>98</v>
      </c>
      <c r="K2018" t="s">
        <v>2738</v>
      </c>
      <c r="L2018" t="s">
        <v>4438</v>
      </c>
      <c r="M2018" t="s">
        <v>2739</v>
      </c>
      <c r="N2018" t="s">
        <v>99</v>
      </c>
      <c r="O2018" t="s">
        <v>25</v>
      </c>
      <c r="P2018" t="s">
        <v>229</v>
      </c>
      <c r="Q2018" t="s">
        <v>100</v>
      </c>
      <c r="R2018" t="s">
        <v>5107</v>
      </c>
      <c r="S2018" t="s">
        <v>7868</v>
      </c>
      <c r="W2018" t="s">
        <v>1292</v>
      </c>
      <c r="X2018" t="s">
        <v>1884</v>
      </c>
    </row>
    <row r="2019" spans="1:25" x14ac:dyDescent="0.25">
      <c r="A2019" t="s">
        <v>836</v>
      </c>
      <c r="B2019" t="s">
        <v>836</v>
      </c>
      <c r="D2019" t="s">
        <v>3226</v>
      </c>
      <c r="E2019" t="s">
        <v>220</v>
      </c>
      <c r="F2019" t="s">
        <v>459</v>
      </c>
      <c r="G2019" t="s">
        <v>229</v>
      </c>
      <c r="H2019" t="s">
        <v>45</v>
      </c>
      <c r="I2019" t="s">
        <v>1233</v>
      </c>
      <c r="J2019" t="s">
        <v>121</v>
      </c>
      <c r="L2019" t="s">
        <v>4439</v>
      </c>
      <c r="N2019" t="s">
        <v>122</v>
      </c>
      <c r="O2019" t="s">
        <v>25</v>
      </c>
      <c r="P2019" t="s">
        <v>229</v>
      </c>
      <c r="Q2019" t="s">
        <v>123</v>
      </c>
      <c r="R2019" t="s">
        <v>5467</v>
      </c>
      <c r="S2019" t="s">
        <v>837</v>
      </c>
      <c r="W2019" t="s">
        <v>4862</v>
      </c>
      <c r="X2019" t="s">
        <v>1884</v>
      </c>
    </row>
    <row r="2020" spans="1:25" x14ac:dyDescent="0.25">
      <c r="A2020" t="s">
        <v>2380</v>
      </c>
      <c r="B2020" t="s">
        <v>2381</v>
      </c>
      <c r="C2020" t="s">
        <v>2807</v>
      </c>
      <c r="D2020" t="s">
        <v>3215</v>
      </c>
      <c r="E2020" t="s">
        <v>220</v>
      </c>
      <c r="F2020" t="s">
        <v>459</v>
      </c>
      <c r="G2020" t="s">
        <v>229</v>
      </c>
      <c r="H2020" t="s">
        <v>22</v>
      </c>
      <c r="I2020" t="s">
        <v>1755</v>
      </c>
      <c r="J2020" t="s">
        <v>51</v>
      </c>
      <c r="K2020" t="s">
        <v>2809</v>
      </c>
      <c r="L2020" t="s">
        <v>7869</v>
      </c>
      <c r="M2020" t="s">
        <v>2810</v>
      </c>
      <c r="N2020" t="s">
        <v>53</v>
      </c>
      <c r="O2020" t="s">
        <v>25</v>
      </c>
      <c r="P2020" t="s">
        <v>229</v>
      </c>
      <c r="Q2020" t="s">
        <v>54</v>
      </c>
      <c r="R2020" t="s">
        <v>5467</v>
      </c>
      <c r="S2020" t="s">
        <v>2382</v>
      </c>
      <c r="W2020" t="s">
        <v>4862</v>
      </c>
      <c r="X2020" t="s">
        <v>1887</v>
      </c>
    </row>
    <row r="2021" spans="1:25" x14ac:dyDescent="0.25">
      <c r="A2021" t="s">
        <v>7870</v>
      </c>
      <c r="B2021" t="s">
        <v>7871</v>
      </c>
      <c r="D2021" t="s">
        <v>379</v>
      </c>
      <c r="E2021" t="s">
        <v>220</v>
      </c>
      <c r="F2021" t="s">
        <v>455</v>
      </c>
      <c r="G2021" t="s">
        <v>229</v>
      </c>
      <c r="H2021" t="s">
        <v>30</v>
      </c>
      <c r="I2021" t="s">
        <v>475</v>
      </c>
      <c r="J2021" t="s">
        <v>72</v>
      </c>
      <c r="L2021" t="s">
        <v>7872</v>
      </c>
      <c r="N2021" t="s">
        <v>73</v>
      </c>
      <c r="O2021" t="s">
        <v>25</v>
      </c>
      <c r="P2021" t="s">
        <v>229</v>
      </c>
      <c r="Q2021" t="s">
        <v>74</v>
      </c>
      <c r="R2021" t="s">
        <v>5107</v>
      </c>
      <c r="S2021" t="s">
        <v>7873</v>
      </c>
      <c r="W2021" t="s">
        <v>1292</v>
      </c>
      <c r="X2021" t="s">
        <v>1887</v>
      </c>
      <c r="Y2021" t="s">
        <v>1879</v>
      </c>
    </row>
    <row r="2022" spans="1:25" x14ac:dyDescent="0.25">
      <c r="A2022" t="s">
        <v>1267</v>
      </c>
      <c r="B2022" t="s">
        <v>1268</v>
      </c>
      <c r="C2022" t="s">
        <v>2766</v>
      </c>
      <c r="D2022" t="s">
        <v>3215</v>
      </c>
      <c r="E2022" t="s">
        <v>220</v>
      </c>
      <c r="F2022" t="s">
        <v>459</v>
      </c>
      <c r="G2022" t="s">
        <v>229</v>
      </c>
      <c r="H2022" t="s">
        <v>22</v>
      </c>
      <c r="I2022" t="s">
        <v>1661</v>
      </c>
      <c r="J2022" t="s">
        <v>51</v>
      </c>
      <c r="K2022" t="s">
        <v>32</v>
      </c>
      <c r="L2022" t="s">
        <v>7851</v>
      </c>
      <c r="M2022" t="s">
        <v>2767</v>
      </c>
      <c r="N2022" t="s">
        <v>53</v>
      </c>
      <c r="O2022" t="s">
        <v>25</v>
      </c>
      <c r="P2022" t="s">
        <v>3063</v>
      </c>
      <c r="Q2022" t="s">
        <v>54</v>
      </c>
      <c r="R2022" t="s">
        <v>4972</v>
      </c>
      <c r="S2022" t="s">
        <v>1269</v>
      </c>
      <c r="T2022" t="s">
        <v>7874</v>
      </c>
      <c r="W2022" t="s">
        <v>4862</v>
      </c>
      <c r="X2022" t="s">
        <v>1887</v>
      </c>
      <c r="Y2022" t="s">
        <v>1877</v>
      </c>
    </row>
    <row r="2023" spans="1:25" x14ac:dyDescent="0.25">
      <c r="A2023" t="s">
        <v>1625</v>
      </c>
      <c r="B2023" t="s">
        <v>1626</v>
      </c>
      <c r="D2023" t="s">
        <v>3226</v>
      </c>
      <c r="E2023" t="s">
        <v>220</v>
      </c>
      <c r="F2023" t="s">
        <v>459</v>
      </c>
      <c r="G2023" t="s">
        <v>229</v>
      </c>
      <c r="H2023" t="s">
        <v>45</v>
      </c>
      <c r="I2023" t="s">
        <v>1853</v>
      </c>
      <c r="J2023" t="s">
        <v>72</v>
      </c>
      <c r="L2023" t="s">
        <v>7875</v>
      </c>
      <c r="N2023" t="s">
        <v>73</v>
      </c>
      <c r="O2023" t="s">
        <v>25</v>
      </c>
      <c r="P2023" t="s">
        <v>229</v>
      </c>
      <c r="Q2023" t="s">
        <v>74</v>
      </c>
      <c r="R2023" t="s">
        <v>7876</v>
      </c>
      <c r="S2023" t="s">
        <v>1627</v>
      </c>
      <c r="W2023" t="s">
        <v>4862</v>
      </c>
      <c r="X2023" t="s">
        <v>1887</v>
      </c>
    </row>
    <row r="2024" spans="1:25" x14ac:dyDescent="0.25">
      <c r="A2024" t="s">
        <v>7877</v>
      </c>
      <c r="B2024" t="s">
        <v>7878</v>
      </c>
      <c r="D2024" t="s">
        <v>3215</v>
      </c>
      <c r="E2024" t="s">
        <v>220</v>
      </c>
      <c r="F2024" t="s">
        <v>459</v>
      </c>
      <c r="G2024" t="s">
        <v>229</v>
      </c>
      <c r="H2024" t="s">
        <v>234</v>
      </c>
      <c r="I2024" t="s">
        <v>1772</v>
      </c>
      <c r="J2024" t="s">
        <v>39</v>
      </c>
      <c r="L2024" t="s">
        <v>4430</v>
      </c>
      <c r="N2024" t="s">
        <v>40</v>
      </c>
      <c r="O2024" t="s">
        <v>25</v>
      </c>
      <c r="P2024" t="s">
        <v>229</v>
      </c>
      <c r="Q2024" t="s">
        <v>42</v>
      </c>
      <c r="R2024" t="s">
        <v>5137</v>
      </c>
      <c r="S2024" t="s">
        <v>7879</v>
      </c>
      <c r="T2024" t="s">
        <v>7880</v>
      </c>
      <c r="W2024" t="s">
        <v>45</v>
      </c>
      <c r="X2024" t="s">
        <v>1881</v>
      </c>
      <c r="Y2024" t="s">
        <v>1877</v>
      </c>
    </row>
    <row r="2025" spans="1:25" x14ac:dyDescent="0.25">
      <c r="A2025" t="s">
        <v>2976</v>
      </c>
      <c r="B2025" t="s">
        <v>2977</v>
      </c>
      <c r="C2025" t="s">
        <v>2852</v>
      </c>
      <c r="D2025" t="s">
        <v>3171</v>
      </c>
      <c r="E2025" t="s">
        <v>220</v>
      </c>
      <c r="F2025" t="s">
        <v>459</v>
      </c>
      <c r="G2025" t="s">
        <v>4469</v>
      </c>
      <c r="H2025" t="s">
        <v>45</v>
      </c>
      <c r="I2025" t="s">
        <v>77</v>
      </c>
      <c r="J2025" t="s">
        <v>112</v>
      </c>
      <c r="K2025" t="s">
        <v>1375</v>
      </c>
      <c r="L2025" t="s">
        <v>4461</v>
      </c>
      <c r="M2025" t="s">
        <v>2853</v>
      </c>
      <c r="N2025" t="s">
        <v>113</v>
      </c>
      <c r="O2025" t="s">
        <v>41</v>
      </c>
      <c r="P2025" t="s">
        <v>3063</v>
      </c>
      <c r="Q2025" t="s">
        <v>114</v>
      </c>
      <c r="R2025" t="s">
        <v>5467</v>
      </c>
      <c r="S2025" t="s">
        <v>2978</v>
      </c>
      <c r="T2025" t="s">
        <v>7881</v>
      </c>
      <c r="W2025" t="s">
        <v>4500</v>
      </c>
      <c r="X2025" t="s">
        <v>3071</v>
      </c>
      <c r="Y2025" t="s">
        <v>1885</v>
      </c>
    </row>
    <row r="2026" spans="1:25" x14ac:dyDescent="0.25">
      <c r="A2026" t="s">
        <v>4235</v>
      </c>
      <c r="B2026" t="s">
        <v>4236</v>
      </c>
      <c r="D2026" t="s">
        <v>3215</v>
      </c>
      <c r="E2026" t="s">
        <v>220</v>
      </c>
      <c r="F2026" t="s">
        <v>459</v>
      </c>
      <c r="G2026" t="s">
        <v>229</v>
      </c>
      <c r="H2026" t="s">
        <v>22</v>
      </c>
      <c r="I2026" t="s">
        <v>1748</v>
      </c>
      <c r="J2026" t="s">
        <v>98</v>
      </c>
      <c r="L2026" t="s">
        <v>4461</v>
      </c>
      <c r="N2026" t="s">
        <v>99</v>
      </c>
      <c r="O2026" t="s">
        <v>25</v>
      </c>
      <c r="P2026" t="s">
        <v>229</v>
      </c>
      <c r="Q2026" t="s">
        <v>100</v>
      </c>
      <c r="R2026" t="s">
        <v>5107</v>
      </c>
      <c r="S2026" t="s">
        <v>4237</v>
      </c>
      <c r="W2026" t="s">
        <v>4500</v>
      </c>
      <c r="X2026" t="s">
        <v>1887</v>
      </c>
    </row>
    <row r="2027" spans="1:25" x14ac:dyDescent="0.25">
      <c r="A2027" t="s">
        <v>731</v>
      </c>
      <c r="B2027" t="s">
        <v>732</v>
      </c>
      <c r="C2027" t="s">
        <v>2740</v>
      </c>
      <c r="D2027" t="s">
        <v>3171</v>
      </c>
      <c r="E2027" t="s">
        <v>220</v>
      </c>
      <c r="F2027" t="s">
        <v>459</v>
      </c>
      <c r="G2027" t="s">
        <v>229</v>
      </c>
      <c r="H2027" t="s">
        <v>45</v>
      </c>
      <c r="I2027" t="s">
        <v>4975</v>
      </c>
      <c r="J2027" t="s">
        <v>72</v>
      </c>
      <c r="K2027" t="s">
        <v>178</v>
      </c>
      <c r="L2027" t="s">
        <v>7787</v>
      </c>
      <c r="M2027" t="s">
        <v>2741</v>
      </c>
      <c r="N2027" t="s">
        <v>73</v>
      </c>
      <c r="O2027" t="s">
        <v>25</v>
      </c>
      <c r="P2027" t="s">
        <v>229</v>
      </c>
      <c r="Q2027" t="s">
        <v>74</v>
      </c>
      <c r="R2027" t="s">
        <v>7876</v>
      </c>
      <c r="S2027" t="s">
        <v>733</v>
      </c>
      <c r="T2027" t="s">
        <v>7882</v>
      </c>
      <c r="W2027" t="s">
        <v>4500</v>
      </c>
      <c r="X2027" t="s">
        <v>1887</v>
      </c>
      <c r="Y2027" t="s">
        <v>1877</v>
      </c>
    </row>
    <row r="2028" spans="1:25" x14ac:dyDescent="0.25">
      <c r="A2028" t="s">
        <v>2863</v>
      </c>
      <c r="B2028" t="s">
        <v>2864</v>
      </c>
      <c r="D2028" t="s">
        <v>3226</v>
      </c>
      <c r="E2028" t="s">
        <v>220</v>
      </c>
      <c r="F2028" t="s">
        <v>455</v>
      </c>
      <c r="G2028" t="s">
        <v>229</v>
      </c>
      <c r="H2028" t="s">
        <v>30</v>
      </c>
      <c r="I2028" t="s">
        <v>1290</v>
      </c>
      <c r="J2028" t="s">
        <v>112</v>
      </c>
      <c r="L2028" t="s">
        <v>7853</v>
      </c>
      <c r="N2028" t="s">
        <v>113</v>
      </c>
      <c r="O2028" t="s">
        <v>25</v>
      </c>
      <c r="P2028" t="s">
        <v>229</v>
      </c>
      <c r="Q2028" t="s">
        <v>114</v>
      </c>
      <c r="R2028" t="s">
        <v>5010</v>
      </c>
      <c r="S2028" t="s">
        <v>2865</v>
      </c>
      <c r="W2028" t="s">
        <v>4862</v>
      </c>
      <c r="X2028" t="s">
        <v>3071</v>
      </c>
    </row>
    <row r="2029" spans="1:25" x14ac:dyDescent="0.25">
      <c r="A2029" t="s">
        <v>2350</v>
      </c>
      <c r="B2029" t="s">
        <v>2351</v>
      </c>
      <c r="D2029" t="s">
        <v>3221</v>
      </c>
      <c r="E2029" t="s">
        <v>220</v>
      </c>
      <c r="F2029" t="s">
        <v>459</v>
      </c>
      <c r="G2029" t="s">
        <v>229</v>
      </c>
      <c r="H2029" t="s">
        <v>22</v>
      </c>
      <c r="I2029" t="s">
        <v>1669</v>
      </c>
      <c r="J2029" t="s">
        <v>130</v>
      </c>
      <c r="L2029" t="s">
        <v>7827</v>
      </c>
      <c r="N2029" t="s">
        <v>131</v>
      </c>
      <c r="O2029" t="s">
        <v>25</v>
      </c>
      <c r="P2029" t="s">
        <v>3063</v>
      </c>
      <c r="Q2029" t="s">
        <v>132</v>
      </c>
      <c r="R2029" t="s">
        <v>7876</v>
      </c>
      <c r="S2029" t="s">
        <v>2352</v>
      </c>
      <c r="W2029" t="s">
        <v>45</v>
      </c>
      <c r="X2029" t="s">
        <v>1887</v>
      </c>
    </row>
    <row r="2030" spans="1:25" x14ac:dyDescent="0.25">
      <c r="A2030" t="s">
        <v>2430</v>
      </c>
      <c r="B2030" t="s">
        <v>2431</v>
      </c>
      <c r="D2030" t="s">
        <v>3226</v>
      </c>
      <c r="E2030" t="s">
        <v>220</v>
      </c>
      <c r="F2030" t="s">
        <v>459</v>
      </c>
      <c r="G2030" t="s">
        <v>229</v>
      </c>
      <c r="H2030" t="s">
        <v>45</v>
      </c>
      <c r="I2030" t="s">
        <v>5162</v>
      </c>
      <c r="J2030" t="s">
        <v>135</v>
      </c>
      <c r="L2030" t="s">
        <v>4458</v>
      </c>
      <c r="N2030" t="s">
        <v>136</v>
      </c>
      <c r="O2030" t="s">
        <v>25</v>
      </c>
      <c r="P2030" t="s">
        <v>229</v>
      </c>
      <c r="Q2030" t="s">
        <v>137</v>
      </c>
      <c r="R2030" t="s">
        <v>4972</v>
      </c>
      <c r="S2030" t="s">
        <v>2432</v>
      </c>
      <c r="T2030" t="s">
        <v>5047</v>
      </c>
      <c r="W2030" t="s">
        <v>4862</v>
      </c>
      <c r="X2030" t="s">
        <v>1884</v>
      </c>
      <c r="Y2030" t="s">
        <v>1877</v>
      </c>
    </row>
    <row r="2031" spans="1:25" x14ac:dyDescent="0.25">
      <c r="A2031" t="s">
        <v>1412</v>
      </c>
      <c r="B2031" t="s">
        <v>1413</v>
      </c>
      <c r="D2031" t="s">
        <v>3221</v>
      </c>
      <c r="E2031" t="s">
        <v>220</v>
      </c>
      <c r="F2031" t="s">
        <v>459</v>
      </c>
      <c r="G2031" t="s">
        <v>229</v>
      </c>
      <c r="H2031" t="s">
        <v>22</v>
      </c>
      <c r="I2031" t="s">
        <v>1753</v>
      </c>
      <c r="J2031" t="s">
        <v>130</v>
      </c>
      <c r="L2031" t="s">
        <v>7883</v>
      </c>
      <c r="N2031" t="s">
        <v>131</v>
      </c>
      <c r="O2031" t="s">
        <v>25</v>
      </c>
      <c r="P2031" t="s">
        <v>229</v>
      </c>
      <c r="Q2031" t="s">
        <v>132</v>
      </c>
      <c r="R2031" t="s">
        <v>5467</v>
      </c>
      <c r="S2031" t="s">
        <v>1414</v>
      </c>
      <c r="W2031" t="s">
        <v>4862</v>
      </c>
      <c r="X2031" t="s">
        <v>1887</v>
      </c>
    </row>
    <row r="2032" spans="1:25" x14ac:dyDescent="0.25">
      <c r="A2032" t="s">
        <v>7884</v>
      </c>
      <c r="B2032" t="s">
        <v>7885</v>
      </c>
      <c r="D2032" t="s">
        <v>3221</v>
      </c>
      <c r="E2032" t="s">
        <v>220</v>
      </c>
      <c r="F2032" t="s">
        <v>459</v>
      </c>
      <c r="G2032" t="s">
        <v>229</v>
      </c>
      <c r="H2032" t="s">
        <v>22</v>
      </c>
      <c r="I2032" t="s">
        <v>1591</v>
      </c>
      <c r="J2032" t="s">
        <v>61</v>
      </c>
      <c r="L2032" t="s">
        <v>4450</v>
      </c>
      <c r="N2032" t="s">
        <v>63</v>
      </c>
      <c r="O2032" t="s">
        <v>25</v>
      </c>
      <c r="P2032" t="s">
        <v>229</v>
      </c>
      <c r="Q2032" t="s">
        <v>64</v>
      </c>
      <c r="R2032" t="s">
        <v>7630</v>
      </c>
      <c r="S2032" t="s">
        <v>7886</v>
      </c>
      <c r="T2032" t="s">
        <v>7887</v>
      </c>
      <c r="W2032" t="s">
        <v>1291</v>
      </c>
      <c r="X2032" t="s">
        <v>1884</v>
      </c>
      <c r="Y2032" t="s">
        <v>1877</v>
      </c>
    </row>
    <row r="2033" spans="1:25" x14ac:dyDescent="0.25">
      <c r="A2033" t="s">
        <v>4377</v>
      </c>
      <c r="B2033" t="s">
        <v>4378</v>
      </c>
      <c r="C2033" t="s">
        <v>3942</v>
      </c>
      <c r="D2033" t="s">
        <v>3226</v>
      </c>
      <c r="E2033" t="s">
        <v>220</v>
      </c>
      <c r="F2033" t="s">
        <v>455</v>
      </c>
      <c r="G2033" t="s">
        <v>229</v>
      </c>
      <c r="H2033" t="s">
        <v>22</v>
      </c>
      <c r="I2033" t="s">
        <v>1892</v>
      </c>
      <c r="J2033" t="s">
        <v>130</v>
      </c>
      <c r="K2033" t="s">
        <v>3943</v>
      </c>
      <c r="L2033" t="s">
        <v>7888</v>
      </c>
      <c r="M2033" t="s">
        <v>3944</v>
      </c>
      <c r="N2033" t="s">
        <v>131</v>
      </c>
      <c r="O2033" t="s">
        <v>25</v>
      </c>
      <c r="P2033" t="s">
        <v>229</v>
      </c>
      <c r="Q2033" t="s">
        <v>132</v>
      </c>
      <c r="R2033" t="s">
        <v>7630</v>
      </c>
      <c r="S2033" t="s">
        <v>4379</v>
      </c>
      <c r="W2033" t="s">
        <v>45</v>
      </c>
      <c r="X2033" t="s">
        <v>1887</v>
      </c>
    </row>
    <row r="2034" spans="1:25" x14ac:dyDescent="0.25">
      <c r="A2034" t="s">
        <v>818</v>
      </c>
      <c r="B2034" t="s">
        <v>819</v>
      </c>
      <c r="D2034" t="s">
        <v>379</v>
      </c>
      <c r="E2034" t="s">
        <v>220</v>
      </c>
      <c r="F2034" t="s">
        <v>459</v>
      </c>
      <c r="G2034" t="s">
        <v>229</v>
      </c>
      <c r="H2034" t="s">
        <v>45</v>
      </c>
      <c r="I2034" t="s">
        <v>1857</v>
      </c>
      <c r="J2034" t="s">
        <v>130</v>
      </c>
      <c r="L2034" t="s">
        <v>7889</v>
      </c>
      <c r="N2034" t="s">
        <v>131</v>
      </c>
      <c r="O2034" t="s">
        <v>25</v>
      </c>
      <c r="P2034" t="s">
        <v>3063</v>
      </c>
      <c r="Q2034" t="s">
        <v>132</v>
      </c>
      <c r="R2034" t="s">
        <v>7876</v>
      </c>
      <c r="S2034" t="s">
        <v>820</v>
      </c>
      <c r="T2034" t="s">
        <v>7890</v>
      </c>
      <c r="W2034" t="s">
        <v>45</v>
      </c>
      <c r="X2034" t="s">
        <v>1881</v>
      </c>
      <c r="Y2034" t="s">
        <v>1879</v>
      </c>
    </row>
    <row r="2035" spans="1:25" x14ac:dyDescent="0.25">
      <c r="A2035" t="s">
        <v>1139</v>
      </c>
      <c r="B2035" t="s">
        <v>1140</v>
      </c>
      <c r="C2035" t="s">
        <v>3087</v>
      </c>
      <c r="D2035" t="s">
        <v>3221</v>
      </c>
      <c r="E2035" t="s">
        <v>220</v>
      </c>
      <c r="F2035" t="s">
        <v>459</v>
      </c>
      <c r="G2035" t="s">
        <v>229</v>
      </c>
      <c r="H2035" t="s">
        <v>45</v>
      </c>
      <c r="I2035" t="s">
        <v>1854</v>
      </c>
      <c r="J2035" t="s">
        <v>23</v>
      </c>
      <c r="K2035" t="s">
        <v>3088</v>
      </c>
      <c r="L2035" t="s">
        <v>7891</v>
      </c>
      <c r="M2035" t="s">
        <v>3089</v>
      </c>
      <c r="N2035" t="s">
        <v>24</v>
      </c>
      <c r="O2035" t="s">
        <v>25</v>
      </c>
      <c r="P2035" t="s">
        <v>3063</v>
      </c>
      <c r="Q2035" t="s">
        <v>26</v>
      </c>
      <c r="R2035" t="s">
        <v>7892</v>
      </c>
      <c r="S2035" t="s">
        <v>1141</v>
      </c>
      <c r="T2035" t="s">
        <v>7893</v>
      </c>
      <c r="W2035" t="s">
        <v>4500</v>
      </c>
      <c r="X2035" t="s">
        <v>3071</v>
      </c>
      <c r="Y2035" t="s">
        <v>1885</v>
      </c>
    </row>
    <row r="2036" spans="1:25" x14ac:dyDescent="0.25">
      <c r="A2036" t="s">
        <v>895</v>
      </c>
      <c r="B2036" t="s">
        <v>896</v>
      </c>
      <c r="C2036" t="s">
        <v>2852</v>
      </c>
      <c r="D2036" t="s">
        <v>3222</v>
      </c>
      <c r="E2036" t="s">
        <v>220</v>
      </c>
      <c r="F2036" t="s">
        <v>455</v>
      </c>
      <c r="G2036" t="s">
        <v>4469</v>
      </c>
      <c r="H2036" t="s">
        <v>45</v>
      </c>
      <c r="I2036" t="s">
        <v>1753</v>
      </c>
      <c r="J2036" t="s">
        <v>68</v>
      </c>
      <c r="K2036" t="s">
        <v>1375</v>
      </c>
      <c r="L2036" t="s">
        <v>7894</v>
      </c>
      <c r="M2036" t="s">
        <v>2853</v>
      </c>
      <c r="N2036" t="s">
        <v>69</v>
      </c>
      <c r="P2036" t="s">
        <v>229</v>
      </c>
      <c r="Q2036" t="s">
        <v>70</v>
      </c>
      <c r="R2036" t="s">
        <v>4972</v>
      </c>
      <c r="S2036" t="s">
        <v>897</v>
      </c>
      <c r="T2036" t="s">
        <v>7895</v>
      </c>
      <c r="W2036" t="s">
        <v>45</v>
      </c>
      <c r="X2036" t="s">
        <v>3071</v>
      </c>
      <c r="Y2036" t="s">
        <v>1885</v>
      </c>
    </row>
    <row r="2037" spans="1:25" x14ac:dyDescent="0.25">
      <c r="A2037" t="s">
        <v>4397</v>
      </c>
      <c r="B2037" t="s">
        <v>4398</v>
      </c>
      <c r="C2037" t="s">
        <v>2777</v>
      </c>
      <c r="D2037" t="s">
        <v>3215</v>
      </c>
      <c r="E2037" t="s">
        <v>220</v>
      </c>
      <c r="F2037" t="s">
        <v>459</v>
      </c>
      <c r="G2037" t="s">
        <v>229</v>
      </c>
      <c r="H2037" t="s">
        <v>45</v>
      </c>
      <c r="I2037" t="s">
        <v>1990</v>
      </c>
      <c r="J2037" t="s">
        <v>61</v>
      </c>
      <c r="K2037" t="s">
        <v>3067</v>
      </c>
      <c r="L2037" t="s">
        <v>7896</v>
      </c>
      <c r="M2037" t="s">
        <v>2778</v>
      </c>
      <c r="N2037" t="s">
        <v>63</v>
      </c>
      <c r="O2037" t="s">
        <v>25</v>
      </c>
      <c r="P2037" t="s">
        <v>229</v>
      </c>
      <c r="Q2037" t="s">
        <v>64</v>
      </c>
      <c r="R2037" t="s">
        <v>7892</v>
      </c>
      <c r="S2037" t="s">
        <v>4399</v>
      </c>
      <c r="W2037" t="s">
        <v>4862</v>
      </c>
      <c r="X2037" t="s">
        <v>1887</v>
      </c>
    </row>
    <row r="2038" spans="1:25" x14ac:dyDescent="0.25">
      <c r="A2038" t="s">
        <v>4085</v>
      </c>
      <c r="B2038" t="s">
        <v>4086</v>
      </c>
      <c r="D2038" t="s">
        <v>3225</v>
      </c>
      <c r="E2038" t="s">
        <v>220</v>
      </c>
      <c r="F2038" t="s">
        <v>455</v>
      </c>
      <c r="G2038" t="s">
        <v>229</v>
      </c>
      <c r="H2038" t="s">
        <v>45</v>
      </c>
      <c r="I2038" t="s">
        <v>1767</v>
      </c>
      <c r="J2038" t="s">
        <v>51</v>
      </c>
      <c r="L2038" t="s">
        <v>7897</v>
      </c>
      <c r="N2038" t="s">
        <v>53</v>
      </c>
      <c r="O2038" t="s">
        <v>25</v>
      </c>
      <c r="P2038" t="s">
        <v>229</v>
      </c>
      <c r="Q2038" t="s">
        <v>54</v>
      </c>
      <c r="R2038" t="s">
        <v>7898</v>
      </c>
      <c r="S2038" t="s">
        <v>4087</v>
      </c>
      <c r="T2038" t="s">
        <v>7899</v>
      </c>
      <c r="W2038" t="s">
        <v>45</v>
      </c>
      <c r="X2038" t="s">
        <v>1887</v>
      </c>
    </row>
    <row r="2039" spans="1:25" x14ac:dyDescent="0.25">
      <c r="A2039" t="s">
        <v>4283</v>
      </c>
      <c r="B2039" t="s">
        <v>4284</v>
      </c>
      <c r="C2039" t="s">
        <v>2868</v>
      </c>
      <c r="D2039" t="s">
        <v>3226</v>
      </c>
      <c r="E2039" t="s">
        <v>220</v>
      </c>
      <c r="F2039" t="s">
        <v>459</v>
      </c>
      <c r="G2039" t="s">
        <v>229</v>
      </c>
      <c r="H2039" t="s">
        <v>3179</v>
      </c>
      <c r="I2039" t="s">
        <v>415</v>
      </c>
      <c r="J2039" t="s">
        <v>31</v>
      </c>
      <c r="K2039" t="s">
        <v>1301</v>
      </c>
      <c r="L2039" t="s">
        <v>7900</v>
      </c>
      <c r="M2039" t="s">
        <v>2869</v>
      </c>
      <c r="N2039" t="s">
        <v>33</v>
      </c>
      <c r="P2039" t="s">
        <v>229</v>
      </c>
      <c r="Q2039" t="s">
        <v>34</v>
      </c>
      <c r="R2039" t="s">
        <v>7901</v>
      </c>
      <c r="S2039" t="s">
        <v>4285</v>
      </c>
      <c r="T2039" t="s">
        <v>7902</v>
      </c>
      <c r="W2039" t="s">
        <v>1293</v>
      </c>
      <c r="X2039" t="s">
        <v>3071</v>
      </c>
      <c r="Y2039" t="s">
        <v>1877</v>
      </c>
    </row>
    <row r="2040" spans="1:25" x14ac:dyDescent="0.25">
      <c r="A2040" t="s">
        <v>4404</v>
      </c>
      <c r="B2040" t="s">
        <v>4405</v>
      </c>
      <c r="C2040" t="s">
        <v>2777</v>
      </c>
      <c r="D2040" t="s">
        <v>3171</v>
      </c>
      <c r="E2040" t="s">
        <v>220</v>
      </c>
      <c r="F2040" t="s">
        <v>459</v>
      </c>
      <c r="G2040" t="s">
        <v>229</v>
      </c>
      <c r="H2040" t="s">
        <v>30</v>
      </c>
      <c r="I2040" t="s">
        <v>4975</v>
      </c>
      <c r="J2040" t="s">
        <v>39</v>
      </c>
      <c r="K2040" t="s">
        <v>3067</v>
      </c>
      <c r="L2040" t="s">
        <v>7903</v>
      </c>
      <c r="M2040" t="s">
        <v>2778</v>
      </c>
      <c r="N2040" t="s">
        <v>40</v>
      </c>
      <c r="O2040" t="s">
        <v>25</v>
      </c>
      <c r="P2040" t="s">
        <v>229</v>
      </c>
      <c r="Q2040" t="s">
        <v>42</v>
      </c>
      <c r="R2040" t="s">
        <v>7892</v>
      </c>
      <c r="S2040" t="s">
        <v>4407</v>
      </c>
      <c r="T2040" t="s">
        <v>2733</v>
      </c>
      <c r="W2040" t="s">
        <v>4500</v>
      </c>
      <c r="X2040" t="s">
        <v>1881</v>
      </c>
      <c r="Y2040" t="s">
        <v>1879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Growth</vt:lpstr>
      <vt:lpstr>Alliance Stats</vt:lpstr>
      <vt:lpstr>Alliance Tech Region</vt:lpstr>
      <vt:lpstr>RMorFood</vt:lpstr>
      <vt:lpstr>Research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2016-02-02T23:01:11Z</dcterms:modified>
</cp:coreProperties>
</file>